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JGC_APP\KIM\"/>
    </mc:Choice>
  </mc:AlternateContent>
  <xr:revisionPtr revIDLastSave="0" documentId="13_ncr:1_{1A24D63B-32E0-4A68-92D0-78A3E919DA05}" xr6:coauthVersionLast="47" xr6:coauthVersionMax="47" xr10:uidLastSave="{00000000-0000-0000-0000-000000000000}"/>
  <bookViews>
    <workbookView xWindow="-120" yWindow="-120" windowWidth="24240" windowHeight="13140" tabRatio="525" xr2:uid="{00000000-000D-0000-FFFF-FFFF00000000}"/>
  </bookViews>
  <sheets>
    <sheet name="List" sheetId="1" r:id="rId1"/>
    <sheet name="Summary_Aggregate" sheetId="4" r:id="rId2"/>
    <sheet name="Sheet2" sheetId="2" state="hidden" r:id="rId3"/>
    <sheet name="Rates" sheetId="3" state="hidden" r:id="rId4"/>
  </sheets>
  <externalReferences>
    <externalReference r:id="rId5"/>
    <externalReference r:id="rId6"/>
    <externalReference r:id="rId7"/>
  </externalReferences>
  <definedNames>
    <definedName name="_xlnm._FilterDatabase" localSheetId="0" hidden="1">List!$A$1:$BC$1</definedName>
    <definedName name="A">[1]Sheet2!$E$12:$E$14</definedName>
    <definedName name="abra">Sheet2!$N$2:$N$28</definedName>
    <definedName name="abra_city">Sheet2!$O$2:$O$28</definedName>
    <definedName name="abra_zip">Sheet2!$P$2:$P$28</definedName>
    <definedName name="agusan_city">Sheet2!$O$29:$O$40</definedName>
    <definedName name="agusan_del_sur_city">Sheet2!$O$41:$O$54</definedName>
    <definedName name="aklan_city">Sheet2!$O$55:$O$71</definedName>
    <definedName name="albay_city">Sheet2!$O$72:$O$89</definedName>
    <definedName name="antique_city">Sheet2!$O$90:$O$107</definedName>
    <definedName name="apayao_city">Sheet2!$O$108:$O$114</definedName>
    <definedName name="aurora_city">Sheet2!$O$116:$O$123</definedName>
    <definedName name="basilan_city">Sheet2!$O$124:$O$129</definedName>
    <definedName name="bataan_city">Sheet2!$O$131:$O$142</definedName>
    <definedName name="batanes_city">Sheet2!$O$144:$O$149</definedName>
    <definedName name="batangas_city">Sheet2!$O$150:$O$183</definedName>
    <definedName name="beneficiary">Sheet2!$E$12:$E$14</definedName>
    <definedName name="benguet_city">Sheet2!$O$185:$O$198</definedName>
    <definedName name="biliran_city">Sheet2!$O$200:$O$207</definedName>
    <definedName name="bohol_city">Sheet2!$O$208:$O$255</definedName>
    <definedName name="bukidnon_city">Sheet2!$O$256:$O$277</definedName>
    <definedName name="bulacan_city">Sheet2!$O$279:$O$302</definedName>
    <definedName name="cagayan_city">Sheet2!$O$304:$O$332</definedName>
    <definedName name="camarines_norte_city">Sheet2!$O$333:$O$344</definedName>
    <definedName name="camarines_sur_city">Sheet2!$O$346:$O$382</definedName>
    <definedName name="camiguin_city">Sheet2!$O$383:$O$387</definedName>
    <definedName name="capiz_city">Sheet2!$O$388:$O$404</definedName>
    <definedName name="catanduanes_city">Sheet2!$O$405:$O$415</definedName>
    <definedName name="cavite_city">Sheet2!$O$416:$O$438</definedName>
    <definedName name="cebu_city">Sheet2!$O$440:$O$492</definedName>
    <definedName name="city">Sheet2!$O$2:$O$1657</definedName>
    <definedName name="compostela_valley_city">Sheet2!$O$494:$O$504</definedName>
    <definedName name="cotabato_city">Sheet2!$O$505</definedName>
    <definedName name="country">Sheet2!$E$2</definedName>
    <definedName name="davao_del_norte_city">Sheet2!$O$506:$O$516</definedName>
    <definedName name="davao_del_sur_city">Sheet2!$O$518:$O$533</definedName>
    <definedName name="davao_oriental_city">Sheet2!$O$534:$O$544</definedName>
    <definedName name="eastern_samar_city">Sheet2!$O$545:$O$567</definedName>
    <definedName name="gender">Sheet2!$A$7:$A$8</definedName>
    <definedName name="gender1">Sheet2!$A$7:$A$8</definedName>
    <definedName name="guimaras_city">Sheet2!$O$568:$O$572</definedName>
    <definedName name="ifugao_city">Sheet2!$O$573:$O$583</definedName>
    <definedName name="ilocos_norte_city">Sheet2!$O$584:$O$606</definedName>
    <definedName name="ilocos_sur_city">Sheet2!$O$607:$O$640</definedName>
    <definedName name="iloilo_city">Sheet2!$O$641:$O$684</definedName>
    <definedName name="isabela_city">Sheet2!$O$686:$O$722</definedName>
    <definedName name="isabela_city_city">Sheet2!$O$685</definedName>
    <definedName name="kalinga_city">Sheet2!$O$723:$O$730</definedName>
    <definedName name="la_union_city">Sheet2!$O$732:$O$751</definedName>
    <definedName name="laguna_city">Sheet2!$O$753:$O$782</definedName>
    <definedName name="lanao_del_norte_city">Sheet2!$O$784:$O$806</definedName>
    <definedName name="lanao_del_sur_city">Sheet2!$O$807:$O$845</definedName>
    <definedName name="leyte_city">Sheet2!$O$847:$O$889</definedName>
    <definedName name="maguindanao_city">Sheet2!$O$890:$O$916</definedName>
    <definedName name="manila_city">Sheet2!$O$917:$O$930</definedName>
    <definedName name="marinduque_city">Sheet2!$O$931:$O$936</definedName>
    <definedName name="masbate_city">Sheet2!$O$937:$O$957</definedName>
    <definedName name="misamis_occidental_city">Sheet2!$O$959:$O$975</definedName>
    <definedName name="misamis_oriental_city">Sheet2!$O$976:$O$1001</definedName>
    <definedName name="mountain_province_city">Sheet2!$O$1002:$O$1011</definedName>
    <definedName name="municipality">Sheet2!$O$2:$O$1657</definedName>
    <definedName name="ncr_city">Sheet2!$O$1012:$O$1028</definedName>
    <definedName name="negros_occidental_city">Sheet2!$O$1029:$O$1060</definedName>
    <definedName name="negros_oriental_city">Sheet2!$O$1062:$O$1086</definedName>
    <definedName name="nort_cotabato_city">Sheet2!$O$1087:$O$1100</definedName>
    <definedName name="north_cotabato_city">Sheet2!$O$1087:$O$1104</definedName>
    <definedName name="northern_samar_city">Sheet2!$O$1105:$O$1128</definedName>
    <definedName name="nueva_ecija_city">Sheet2!$O$1129:$O$1160</definedName>
    <definedName name="nueva_vizcaya_city">Sheet2!$O$1162:$O$1176</definedName>
    <definedName name="occidental_mindoro_city">Sheet2!$O$1177:$O$1187</definedName>
    <definedName name="occupation">Sheet2!$A$2:$A$4</definedName>
    <definedName name="oriental_mindoro_city">Sheet2!$O$1189:$O$1203</definedName>
    <definedName name="palawan_city">Sheet2!$O$1204:$O$1227</definedName>
    <definedName name="pampanga_city">Sheet2!$O$1229:$O$1250</definedName>
    <definedName name="pangasinan_city">Sheet2!$O$1252:$O$1299</definedName>
    <definedName name="province">Sheet2!$J$2:$J$84</definedName>
    <definedName name="provinceCheck">Sheet2!$N$2:$N$1657</definedName>
    <definedName name="quezon_city">Sheet2!$O$1300:$O$1340</definedName>
    <definedName name="quirino_city">Sheet2!$O$1342:$O$1347</definedName>
    <definedName name="rizal_city">Sheet2!$O$1348:$O$1361</definedName>
    <definedName name="romblon_city">Sheet2!$O$1362:$O$1378</definedName>
    <definedName name="sarangani_city">Sheet2!$O$1379:$O$1385</definedName>
    <definedName name="siquijor_city">Sheet2!$O$1386:$O$1391</definedName>
    <definedName name="sorsogon_city">Sheet2!$O$1392:$O$1406</definedName>
    <definedName name="south_cotabato_city">Sheet2!$O$1408:$O$1419</definedName>
    <definedName name="southern_leyte_city">Sheet2!$O$1420:$O$1438</definedName>
    <definedName name="status">Sheet2!$C$12:$C$16</definedName>
    <definedName name="status_of_loan">[2]Sheet2!$A$89:$A$91</definedName>
    <definedName name="status_of_loan2">Sheet2!$A$111:$A$113</definedName>
    <definedName name="status2">Sheet2!$A$115:$A$117</definedName>
    <definedName name="sultan_kudarat_city">Sheet2!$O$1439:$O$1450</definedName>
    <definedName name="sulu_city">Sheet2!$O$1451:$O$1468</definedName>
    <definedName name="surigao_del_norte_city">Sheet2!$O$1469:$O$1496</definedName>
    <definedName name="surigao_del_sur_city">Sheet2!$O$1497:$O$1515</definedName>
    <definedName name="tarlac_city">Sheet2!$O$1516:$O$1533</definedName>
    <definedName name="tawi_tawi_city">Sheet2!$O$1535:$O$1544</definedName>
    <definedName name="Term" localSheetId="2">Sheet2!$A$12:$A$23</definedName>
    <definedName name="Term">Sheet2!$A$12:$A$23</definedName>
    <definedName name="Term2">[3]Sheet2!$A$12:$A$47</definedName>
    <definedName name="term22">Sheet2!$A$12:$A$47</definedName>
    <definedName name="term33">Sheet2!$A$12:$A$59</definedName>
    <definedName name="terms">Sheet2!$A$14:$A$45</definedName>
    <definedName name="western_samar_city">Sheet2!$O$1546:$O$1571</definedName>
    <definedName name="zambales_city">Sheet2!$O$1572:$O$1585</definedName>
    <definedName name="zamboanga_del_norte_city">Sheet2!$O$1586:$O$1612</definedName>
    <definedName name="zamboanga_del_sur_city">Sheet2!$O$1614:$O$1641</definedName>
    <definedName name="zamboanga_sibugay_city">Sheet2!$O$1642:$O$1657</definedName>
    <definedName name="zip_code">Sheet2!$P$2:$P$1657</definedName>
  </definedNames>
  <calcPr calcId="191029"/>
</workbook>
</file>

<file path=xl/calcChain.xml><?xml version="1.0" encoding="utf-8"?>
<calcChain xmlns="http://schemas.openxmlformats.org/spreadsheetml/2006/main">
  <c r="AG11" i="1" l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A3" i="1"/>
  <c r="AA4" i="1"/>
  <c r="AA5" i="1"/>
  <c r="AA6" i="1"/>
  <c r="AA7" i="1"/>
  <c r="AA8" i="1"/>
  <c r="AA9" i="1"/>
  <c r="AA10" i="1"/>
  <c r="AA11" i="1"/>
  <c r="AB11" i="1"/>
  <c r="AC11" i="1"/>
  <c r="AA12" i="1"/>
  <c r="AB12" i="1"/>
  <c r="AC12" i="1"/>
  <c r="AA13" i="1"/>
  <c r="AB13" i="1"/>
  <c r="AC13" i="1"/>
  <c r="AA14" i="1"/>
  <c r="AB14" i="1"/>
  <c r="AC14" i="1"/>
  <c r="AA15" i="1"/>
  <c r="AB15" i="1"/>
  <c r="AC15" i="1"/>
  <c r="AA16" i="1"/>
  <c r="AB16" i="1"/>
  <c r="AC16" i="1"/>
  <c r="AA17" i="1"/>
  <c r="AB17" i="1"/>
  <c r="AC17" i="1"/>
  <c r="AA18" i="1"/>
  <c r="AB18" i="1"/>
  <c r="AC18" i="1"/>
  <c r="AA19" i="1"/>
  <c r="AB19" i="1"/>
  <c r="AC19" i="1"/>
  <c r="AA20" i="1"/>
  <c r="AB20" i="1"/>
  <c r="AC20" i="1"/>
  <c r="AA21" i="1"/>
  <c r="AB21" i="1"/>
  <c r="AC21" i="1"/>
  <c r="AA22" i="1"/>
  <c r="AB22" i="1"/>
  <c r="AC22" i="1"/>
  <c r="AA23" i="1"/>
  <c r="AB23" i="1"/>
  <c r="AC23" i="1"/>
  <c r="AA24" i="1"/>
  <c r="AB24" i="1"/>
  <c r="AC24" i="1"/>
  <c r="AA25" i="1"/>
  <c r="AB25" i="1"/>
  <c r="AC25" i="1"/>
  <c r="AA26" i="1"/>
  <c r="AB26" i="1"/>
  <c r="AC26" i="1"/>
  <c r="AA27" i="1"/>
  <c r="AB27" i="1"/>
  <c r="AC27" i="1"/>
  <c r="AA28" i="1"/>
  <c r="AB28" i="1"/>
  <c r="AC28" i="1"/>
  <c r="AA29" i="1"/>
  <c r="AB29" i="1"/>
  <c r="AC29" i="1"/>
  <c r="AA30" i="1"/>
  <c r="AB30" i="1"/>
  <c r="AC30" i="1"/>
  <c r="AA31" i="1"/>
  <c r="AB31" i="1"/>
  <c r="AC31" i="1"/>
  <c r="AA32" i="1"/>
  <c r="AB32" i="1"/>
  <c r="AC32" i="1"/>
  <c r="AA33" i="1"/>
  <c r="AB33" i="1"/>
  <c r="AC33" i="1"/>
  <c r="AA34" i="1"/>
  <c r="AB34" i="1"/>
  <c r="AC34" i="1"/>
  <c r="AA35" i="1"/>
  <c r="AB35" i="1"/>
  <c r="AC35" i="1"/>
  <c r="AA36" i="1"/>
  <c r="AB36" i="1"/>
  <c r="AC36" i="1"/>
  <c r="AA37" i="1"/>
  <c r="AB37" i="1"/>
  <c r="AC37" i="1"/>
  <c r="AA38" i="1"/>
  <c r="AB38" i="1"/>
  <c r="AC38" i="1"/>
  <c r="AA39" i="1"/>
  <c r="AB39" i="1"/>
  <c r="AC39" i="1"/>
  <c r="AA40" i="1"/>
  <c r="AB40" i="1"/>
  <c r="AC40" i="1"/>
  <c r="AA41" i="1"/>
  <c r="AB41" i="1"/>
  <c r="AC41" i="1"/>
  <c r="AA42" i="1"/>
  <c r="AB42" i="1"/>
  <c r="AC42" i="1"/>
  <c r="AA43" i="1"/>
  <c r="AB43" i="1"/>
  <c r="AC43" i="1"/>
  <c r="AA44" i="1"/>
  <c r="AB44" i="1"/>
  <c r="AC44" i="1"/>
  <c r="AA45" i="1"/>
  <c r="AB45" i="1"/>
  <c r="AC45" i="1"/>
  <c r="AA46" i="1"/>
  <c r="AB46" i="1"/>
  <c r="AC46" i="1"/>
  <c r="AA47" i="1"/>
  <c r="AB47" i="1"/>
  <c r="AC47" i="1"/>
  <c r="AA48" i="1"/>
  <c r="AB48" i="1"/>
  <c r="AC48" i="1"/>
  <c r="AA49" i="1"/>
  <c r="AB49" i="1"/>
  <c r="AC49" i="1"/>
  <c r="AA50" i="1"/>
  <c r="AB50" i="1"/>
  <c r="AC50" i="1"/>
  <c r="AA51" i="1"/>
  <c r="AB51" i="1"/>
  <c r="AC51" i="1"/>
  <c r="AA52" i="1"/>
  <c r="AB52" i="1"/>
  <c r="AC52" i="1"/>
  <c r="AA53" i="1"/>
  <c r="AB53" i="1"/>
  <c r="AC53" i="1"/>
  <c r="AA54" i="1"/>
  <c r="AB54" i="1"/>
  <c r="AC54" i="1"/>
  <c r="AA55" i="1"/>
  <c r="AB55" i="1"/>
  <c r="AC55" i="1"/>
  <c r="AA56" i="1"/>
  <c r="AB56" i="1"/>
  <c r="AC56" i="1"/>
  <c r="AA57" i="1"/>
  <c r="AB57" i="1"/>
  <c r="AC57" i="1"/>
  <c r="AA58" i="1"/>
  <c r="AB58" i="1"/>
  <c r="AC58" i="1"/>
  <c r="AA59" i="1"/>
  <c r="AB59" i="1"/>
  <c r="AC59" i="1"/>
  <c r="AA60" i="1"/>
  <c r="AB60" i="1"/>
  <c r="AC60" i="1"/>
  <c r="AA61" i="1"/>
  <c r="AB61" i="1"/>
  <c r="AC61" i="1"/>
  <c r="AA62" i="1"/>
  <c r="AB62" i="1"/>
  <c r="AC62" i="1"/>
  <c r="AA63" i="1"/>
  <c r="AB63" i="1"/>
  <c r="AC63" i="1"/>
  <c r="AA64" i="1"/>
  <c r="AB64" i="1"/>
  <c r="AC64" i="1"/>
  <c r="AA65" i="1"/>
  <c r="AB65" i="1"/>
  <c r="AC65" i="1"/>
  <c r="AA66" i="1"/>
  <c r="AB66" i="1"/>
  <c r="AC66" i="1"/>
  <c r="AA67" i="1"/>
  <c r="AB67" i="1"/>
  <c r="AC67" i="1"/>
  <c r="AA68" i="1"/>
  <c r="AB68" i="1"/>
  <c r="AC68" i="1"/>
  <c r="AA69" i="1"/>
  <c r="AB69" i="1"/>
  <c r="AC69" i="1"/>
  <c r="AA70" i="1"/>
  <c r="AB70" i="1"/>
  <c r="AC70" i="1"/>
  <c r="AA71" i="1"/>
  <c r="AB71" i="1"/>
  <c r="AC71" i="1"/>
  <c r="AA72" i="1"/>
  <c r="AB72" i="1"/>
  <c r="AC72" i="1"/>
  <c r="AA73" i="1"/>
  <c r="AB73" i="1"/>
  <c r="AC73" i="1"/>
  <c r="AA74" i="1"/>
  <c r="AB74" i="1"/>
  <c r="AC74" i="1"/>
  <c r="AA75" i="1"/>
  <c r="AB75" i="1"/>
  <c r="AC75" i="1"/>
  <c r="AA76" i="1"/>
  <c r="AB76" i="1"/>
  <c r="AC76" i="1"/>
  <c r="AA77" i="1"/>
  <c r="AB77" i="1"/>
  <c r="AC77" i="1"/>
  <c r="AA78" i="1"/>
  <c r="AB78" i="1"/>
  <c r="AC78" i="1"/>
  <c r="AA79" i="1"/>
  <c r="AB79" i="1"/>
  <c r="AC79" i="1"/>
  <c r="AA80" i="1"/>
  <c r="AB80" i="1"/>
  <c r="AC80" i="1"/>
  <c r="AA81" i="1"/>
  <c r="AB81" i="1"/>
  <c r="AC81" i="1"/>
  <c r="AA82" i="1"/>
  <c r="AB82" i="1"/>
  <c r="AC82" i="1"/>
  <c r="AA83" i="1"/>
  <c r="AB83" i="1"/>
  <c r="AC83" i="1"/>
  <c r="AA84" i="1"/>
  <c r="AB84" i="1"/>
  <c r="AC84" i="1"/>
  <c r="AA85" i="1"/>
  <c r="AB85" i="1"/>
  <c r="AC85" i="1"/>
  <c r="AA86" i="1"/>
  <c r="AB86" i="1"/>
  <c r="AC86" i="1"/>
  <c r="AA87" i="1"/>
  <c r="AB87" i="1"/>
  <c r="AC87" i="1"/>
  <c r="AA88" i="1"/>
  <c r="AB88" i="1"/>
  <c r="AC88" i="1"/>
  <c r="AA89" i="1"/>
  <c r="AB89" i="1"/>
  <c r="AC89" i="1"/>
  <c r="AA90" i="1"/>
  <c r="AB90" i="1"/>
  <c r="AC90" i="1"/>
  <c r="AA91" i="1"/>
  <c r="AB91" i="1"/>
  <c r="AC91" i="1"/>
  <c r="AA92" i="1"/>
  <c r="AB92" i="1"/>
  <c r="AC92" i="1"/>
  <c r="AA93" i="1"/>
  <c r="AB93" i="1"/>
  <c r="AC93" i="1"/>
  <c r="AA94" i="1"/>
  <c r="AB94" i="1"/>
  <c r="AC94" i="1"/>
  <c r="AA95" i="1"/>
  <c r="AB95" i="1"/>
  <c r="AC95" i="1"/>
  <c r="AA96" i="1"/>
  <c r="AB96" i="1"/>
  <c r="AC96" i="1"/>
  <c r="AA97" i="1"/>
  <c r="AB97" i="1"/>
  <c r="AC97" i="1"/>
  <c r="AA98" i="1"/>
  <c r="AB98" i="1"/>
  <c r="AC98" i="1"/>
  <c r="AA99" i="1"/>
  <c r="AB99" i="1"/>
  <c r="AC99" i="1"/>
  <c r="AA100" i="1"/>
  <c r="AB100" i="1"/>
  <c r="AC100" i="1"/>
  <c r="AA101" i="1"/>
  <c r="AB101" i="1"/>
  <c r="AC101" i="1"/>
  <c r="AA102" i="1"/>
  <c r="AB102" i="1"/>
  <c r="AC102" i="1"/>
  <c r="AA103" i="1"/>
  <c r="AB103" i="1"/>
  <c r="AC103" i="1"/>
  <c r="AA104" i="1"/>
  <c r="AB104" i="1"/>
  <c r="AC104" i="1"/>
  <c r="AA105" i="1"/>
  <c r="AB105" i="1"/>
  <c r="AC105" i="1"/>
  <c r="AA106" i="1"/>
  <c r="AB106" i="1"/>
  <c r="AC106" i="1"/>
  <c r="AA107" i="1"/>
  <c r="AB107" i="1"/>
  <c r="AC107" i="1"/>
  <c r="AA108" i="1"/>
  <c r="AB108" i="1"/>
  <c r="AC108" i="1"/>
  <c r="AA109" i="1"/>
  <c r="AB109" i="1"/>
  <c r="AC109" i="1"/>
  <c r="AA110" i="1"/>
  <c r="AB110" i="1"/>
  <c r="AC110" i="1"/>
  <c r="AA111" i="1"/>
  <c r="AB111" i="1"/>
  <c r="AC111" i="1"/>
  <c r="AA112" i="1"/>
  <c r="AB112" i="1"/>
  <c r="AC112" i="1"/>
  <c r="AA113" i="1"/>
  <c r="AB113" i="1"/>
  <c r="AC113" i="1"/>
  <c r="AA114" i="1"/>
  <c r="AB114" i="1"/>
  <c r="AC114" i="1"/>
  <c r="AA115" i="1"/>
  <c r="AB115" i="1"/>
  <c r="AC115" i="1"/>
  <c r="AA116" i="1"/>
  <c r="AB116" i="1"/>
  <c r="AC116" i="1"/>
  <c r="AA117" i="1"/>
  <c r="AB117" i="1"/>
  <c r="AC117" i="1"/>
  <c r="AA118" i="1"/>
  <c r="AB118" i="1"/>
  <c r="AC118" i="1"/>
  <c r="AA119" i="1"/>
  <c r="AB119" i="1"/>
  <c r="AC119" i="1"/>
  <c r="AA120" i="1"/>
  <c r="AB120" i="1"/>
  <c r="AC120" i="1"/>
  <c r="AA121" i="1"/>
  <c r="AB121" i="1"/>
  <c r="AC121" i="1"/>
  <c r="AA122" i="1"/>
  <c r="AB122" i="1"/>
  <c r="AC122" i="1"/>
  <c r="AA123" i="1"/>
  <c r="AB123" i="1"/>
  <c r="AC123" i="1"/>
  <c r="AA124" i="1"/>
  <c r="AB124" i="1"/>
  <c r="AC124" i="1"/>
  <c r="AA125" i="1"/>
  <c r="AB125" i="1"/>
  <c r="AC125" i="1"/>
  <c r="AA126" i="1"/>
  <c r="AB126" i="1"/>
  <c r="AC126" i="1"/>
  <c r="AA127" i="1"/>
  <c r="AB127" i="1"/>
  <c r="AC127" i="1"/>
  <c r="AA128" i="1"/>
  <c r="AB128" i="1"/>
  <c r="AC128" i="1"/>
  <c r="AA129" i="1"/>
  <c r="AB129" i="1"/>
  <c r="AC129" i="1"/>
  <c r="AA130" i="1"/>
  <c r="AB130" i="1"/>
  <c r="AC130" i="1"/>
  <c r="AA131" i="1"/>
  <c r="AB131" i="1"/>
  <c r="AC131" i="1"/>
  <c r="AA132" i="1"/>
  <c r="AB132" i="1"/>
  <c r="AC132" i="1"/>
  <c r="AA133" i="1"/>
  <c r="AB133" i="1"/>
  <c r="AC133" i="1"/>
  <c r="AA134" i="1"/>
  <c r="AB134" i="1"/>
  <c r="AC134" i="1"/>
  <c r="AA135" i="1"/>
  <c r="AB135" i="1"/>
  <c r="AC135" i="1"/>
  <c r="AA136" i="1"/>
  <c r="AB136" i="1"/>
  <c r="AC136" i="1"/>
  <c r="AA137" i="1"/>
  <c r="AB137" i="1"/>
  <c r="AC137" i="1"/>
  <c r="AA138" i="1"/>
  <c r="AB138" i="1"/>
  <c r="AC138" i="1"/>
  <c r="AA139" i="1"/>
  <c r="AB139" i="1"/>
  <c r="AC139" i="1"/>
  <c r="AA140" i="1"/>
  <c r="AB140" i="1"/>
  <c r="AC140" i="1"/>
  <c r="AA141" i="1"/>
  <c r="AB141" i="1"/>
  <c r="AC141" i="1"/>
  <c r="AA142" i="1"/>
  <c r="AB142" i="1"/>
  <c r="AC142" i="1"/>
  <c r="AA143" i="1"/>
  <c r="AB143" i="1"/>
  <c r="AC143" i="1"/>
  <c r="AA144" i="1"/>
  <c r="AB144" i="1"/>
  <c r="AC144" i="1"/>
  <c r="AA145" i="1"/>
  <c r="AB145" i="1"/>
  <c r="AC145" i="1"/>
  <c r="AA146" i="1"/>
  <c r="AB146" i="1"/>
  <c r="AC146" i="1"/>
  <c r="AA147" i="1"/>
  <c r="AB147" i="1"/>
  <c r="AC147" i="1"/>
  <c r="AA148" i="1"/>
  <c r="AB148" i="1"/>
  <c r="AC148" i="1"/>
  <c r="AA149" i="1"/>
  <c r="AB149" i="1"/>
  <c r="AC149" i="1"/>
  <c r="AA150" i="1"/>
  <c r="AB150" i="1"/>
  <c r="AC150" i="1"/>
  <c r="AA151" i="1"/>
  <c r="AB151" i="1"/>
  <c r="AC151" i="1"/>
  <c r="AA152" i="1"/>
  <c r="AB152" i="1"/>
  <c r="AC152" i="1"/>
  <c r="AA153" i="1"/>
  <c r="AB153" i="1"/>
  <c r="AC153" i="1"/>
  <c r="AA154" i="1"/>
  <c r="AB154" i="1"/>
  <c r="AC154" i="1"/>
  <c r="AA155" i="1"/>
  <c r="AB155" i="1"/>
  <c r="AC155" i="1"/>
  <c r="AA156" i="1"/>
  <c r="AB156" i="1"/>
  <c r="AC156" i="1"/>
  <c r="AA157" i="1"/>
  <c r="AB157" i="1"/>
  <c r="AC157" i="1"/>
  <c r="AA158" i="1"/>
  <c r="AB158" i="1"/>
  <c r="AC158" i="1"/>
  <c r="AA159" i="1"/>
  <c r="AB159" i="1"/>
  <c r="AC159" i="1"/>
  <c r="AA160" i="1"/>
  <c r="AB160" i="1"/>
  <c r="AC160" i="1"/>
  <c r="AA161" i="1"/>
  <c r="AB161" i="1"/>
  <c r="AC161" i="1"/>
  <c r="AA162" i="1"/>
  <c r="AB162" i="1"/>
  <c r="AC162" i="1"/>
  <c r="AA163" i="1"/>
  <c r="AB163" i="1"/>
  <c r="AC163" i="1"/>
  <c r="AA164" i="1"/>
  <c r="AB164" i="1"/>
  <c r="AC164" i="1"/>
  <c r="AA165" i="1"/>
  <c r="AB165" i="1"/>
  <c r="AC165" i="1"/>
  <c r="AA166" i="1"/>
  <c r="AB166" i="1"/>
  <c r="AC166" i="1"/>
  <c r="AA167" i="1"/>
  <c r="AB167" i="1"/>
  <c r="AC167" i="1"/>
  <c r="AA168" i="1"/>
  <c r="AB168" i="1"/>
  <c r="AC168" i="1"/>
  <c r="AA169" i="1"/>
  <c r="AB169" i="1"/>
  <c r="AC169" i="1"/>
  <c r="AA170" i="1"/>
  <c r="AB170" i="1"/>
  <c r="AC170" i="1"/>
  <c r="AA171" i="1"/>
  <c r="AB171" i="1"/>
  <c r="AC171" i="1"/>
  <c r="AA172" i="1"/>
  <c r="AB172" i="1"/>
  <c r="AC172" i="1"/>
  <c r="AA173" i="1"/>
  <c r="AB173" i="1"/>
  <c r="AC173" i="1"/>
  <c r="AA174" i="1"/>
  <c r="AB174" i="1"/>
  <c r="AC174" i="1"/>
  <c r="AA175" i="1"/>
  <c r="AB175" i="1"/>
  <c r="AC175" i="1"/>
  <c r="AA176" i="1"/>
  <c r="AB176" i="1"/>
  <c r="AC176" i="1"/>
  <c r="AA177" i="1"/>
  <c r="AB177" i="1"/>
  <c r="AC177" i="1"/>
  <c r="AA178" i="1"/>
  <c r="AB178" i="1"/>
  <c r="AC178" i="1"/>
  <c r="AA179" i="1"/>
  <c r="AB179" i="1"/>
  <c r="AC179" i="1"/>
  <c r="AA180" i="1"/>
  <c r="AB180" i="1"/>
  <c r="AC180" i="1"/>
  <c r="AA181" i="1"/>
  <c r="AB181" i="1"/>
  <c r="AC181" i="1"/>
  <c r="AA182" i="1"/>
  <c r="AB182" i="1"/>
  <c r="AC182" i="1"/>
  <c r="AA183" i="1"/>
  <c r="AB183" i="1"/>
  <c r="AC183" i="1"/>
  <c r="AA184" i="1"/>
  <c r="AB184" i="1"/>
  <c r="AC184" i="1"/>
  <c r="AA185" i="1"/>
  <c r="AB185" i="1"/>
  <c r="AC185" i="1"/>
  <c r="AA186" i="1"/>
  <c r="AB186" i="1"/>
  <c r="AC186" i="1"/>
  <c r="AA187" i="1"/>
  <c r="AB187" i="1"/>
  <c r="AC187" i="1"/>
  <c r="AA188" i="1"/>
  <c r="AB188" i="1"/>
  <c r="AC188" i="1"/>
  <c r="AA189" i="1"/>
  <c r="AB189" i="1"/>
  <c r="AC189" i="1"/>
  <c r="AA190" i="1"/>
  <c r="AB190" i="1"/>
  <c r="AC190" i="1"/>
  <c r="AA191" i="1"/>
  <c r="AB191" i="1"/>
  <c r="AC191" i="1"/>
  <c r="AA192" i="1"/>
  <c r="AB192" i="1"/>
  <c r="AC192" i="1"/>
  <c r="AA193" i="1"/>
  <c r="AB193" i="1"/>
  <c r="AC193" i="1"/>
  <c r="AA194" i="1"/>
  <c r="AB194" i="1"/>
  <c r="AC194" i="1"/>
  <c r="AA195" i="1"/>
  <c r="AB195" i="1"/>
  <c r="AC195" i="1"/>
  <c r="AA196" i="1"/>
  <c r="AB196" i="1"/>
  <c r="AC196" i="1"/>
  <c r="AA197" i="1"/>
  <c r="AB197" i="1"/>
  <c r="AC197" i="1"/>
  <c r="AA198" i="1"/>
  <c r="AB198" i="1"/>
  <c r="AC198" i="1"/>
  <c r="AA199" i="1"/>
  <c r="AB199" i="1"/>
  <c r="AC199" i="1"/>
  <c r="AA200" i="1"/>
  <c r="AB200" i="1"/>
  <c r="AC200" i="1"/>
  <c r="AA201" i="1"/>
  <c r="AB201" i="1"/>
  <c r="AC201" i="1"/>
  <c r="AA202" i="1"/>
  <c r="AB202" i="1"/>
  <c r="AC202" i="1"/>
  <c r="AA203" i="1"/>
  <c r="AB203" i="1"/>
  <c r="AC203" i="1"/>
  <c r="AA204" i="1"/>
  <c r="AB204" i="1"/>
  <c r="AC204" i="1"/>
  <c r="AA205" i="1"/>
  <c r="AB205" i="1"/>
  <c r="AC205" i="1"/>
  <c r="AA206" i="1"/>
  <c r="AB206" i="1"/>
  <c r="AC206" i="1"/>
  <c r="AA207" i="1"/>
  <c r="AB207" i="1"/>
  <c r="AC207" i="1"/>
  <c r="AA208" i="1"/>
  <c r="AB208" i="1"/>
  <c r="AC208" i="1"/>
  <c r="AA209" i="1"/>
  <c r="AB209" i="1"/>
  <c r="AC209" i="1"/>
  <c r="AA210" i="1"/>
  <c r="AB210" i="1"/>
  <c r="AC210" i="1"/>
  <c r="AA211" i="1"/>
  <c r="AB211" i="1"/>
  <c r="AC211" i="1"/>
  <c r="AA212" i="1"/>
  <c r="AB212" i="1"/>
  <c r="AC212" i="1"/>
  <c r="AA213" i="1"/>
  <c r="AB213" i="1"/>
  <c r="AC213" i="1"/>
  <c r="AA214" i="1"/>
  <c r="AB214" i="1"/>
  <c r="AC214" i="1"/>
  <c r="AA215" i="1"/>
  <c r="AB215" i="1"/>
  <c r="AC215" i="1"/>
  <c r="AA216" i="1"/>
  <c r="AB216" i="1"/>
  <c r="AC216" i="1"/>
  <c r="AA217" i="1"/>
  <c r="AB217" i="1"/>
  <c r="AC217" i="1"/>
  <c r="AA218" i="1"/>
  <c r="AB218" i="1"/>
  <c r="AC218" i="1"/>
  <c r="AA219" i="1"/>
  <c r="AB219" i="1"/>
  <c r="AC219" i="1"/>
  <c r="AA220" i="1"/>
  <c r="AB220" i="1"/>
  <c r="AC220" i="1"/>
  <c r="AA221" i="1"/>
  <c r="AB221" i="1"/>
  <c r="AC221" i="1"/>
  <c r="AA222" i="1"/>
  <c r="AB222" i="1"/>
  <c r="AC222" i="1"/>
  <c r="AA223" i="1"/>
  <c r="AB223" i="1"/>
  <c r="AC223" i="1"/>
  <c r="AA224" i="1"/>
  <c r="AB224" i="1"/>
  <c r="AC224" i="1"/>
  <c r="AA225" i="1"/>
  <c r="AB225" i="1"/>
  <c r="AC225" i="1"/>
  <c r="AA226" i="1"/>
  <c r="AB226" i="1"/>
  <c r="AC226" i="1"/>
  <c r="AA227" i="1"/>
  <c r="AB227" i="1"/>
  <c r="AC227" i="1"/>
  <c r="AA228" i="1"/>
  <c r="AB228" i="1"/>
  <c r="AC228" i="1"/>
  <c r="AA229" i="1"/>
  <c r="AB229" i="1"/>
  <c r="AC229" i="1"/>
  <c r="AA230" i="1"/>
  <c r="AB230" i="1"/>
  <c r="AC230" i="1"/>
  <c r="AA231" i="1"/>
  <c r="AB231" i="1"/>
  <c r="AC231" i="1"/>
  <c r="AA232" i="1"/>
  <c r="AB232" i="1"/>
  <c r="AC232" i="1"/>
  <c r="AA233" i="1"/>
  <c r="AB233" i="1"/>
  <c r="AC233" i="1"/>
  <c r="AA234" i="1"/>
  <c r="AB234" i="1"/>
  <c r="AC234" i="1"/>
  <c r="AA235" i="1"/>
  <c r="AB235" i="1"/>
  <c r="AC235" i="1"/>
  <c r="AA236" i="1"/>
  <c r="AB236" i="1"/>
  <c r="AC236" i="1"/>
  <c r="AA237" i="1"/>
  <c r="AB237" i="1"/>
  <c r="AC237" i="1"/>
  <c r="AA238" i="1"/>
  <c r="AB238" i="1"/>
  <c r="AC238" i="1"/>
  <c r="AA239" i="1"/>
  <c r="AB239" i="1"/>
  <c r="AC239" i="1"/>
  <c r="AA240" i="1"/>
  <c r="AB240" i="1"/>
  <c r="AC240" i="1"/>
  <c r="AA241" i="1"/>
  <c r="AB241" i="1"/>
  <c r="AC241" i="1"/>
  <c r="AA242" i="1"/>
  <c r="AB242" i="1"/>
  <c r="AC242" i="1"/>
  <c r="AA243" i="1"/>
  <c r="AB243" i="1"/>
  <c r="AC243" i="1"/>
  <c r="AA244" i="1"/>
  <c r="AB244" i="1"/>
  <c r="AC244" i="1"/>
  <c r="AA245" i="1"/>
  <c r="AB245" i="1"/>
  <c r="AC245" i="1"/>
  <c r="AA246" i="1"/>
  <c r="AB246" i="1"/>
  <c r="AC246" i="1"/>
  <c r="AA247" i="1"/>
  <c r="AB247" i="1"/>
  <c r="AC247" i="1"/>
  <c r="AA248" i="1"/>
  <c r="AB248" i="1"/>
  <c r="AC248" i="1"/>
  <c r="AA249" i="1"/>
  <c r="AB249" i="1"/>
  <c r="AC249" i="1"/>
  <c r="AA250" i="1"/>
  <c r="AB250" i="1"/>
  <c r="AC250" i="1"/>
  <c r="AA251" i="1"/>
  <c r="AB251" i="1"/>
  <c r="AC251" i="1"/>
  <c r="AA252" i="1"/>
  <c r="AB252" i="1"/>
  <c r="AC252" i="1"/>
  <c r="AA253" i="1"/>
  <c r="AB253" i="1"/>
  <c r="AC253" i="1"/>
  <c r="AA254" i="1"/>
  <c r="AB254" i="1"/>
  <c r="AC254" i="1"/>
  <c r="AA255" i="1"/>
  <c r="AB255" i="1"/>
  <c r="AC255" i="1"/>
  <c r="AA256" i="1"/>
  <c r="AB256" i="1"/>
  <c r="AC256" i="1"/>
  <c r="AA257" i="1"/>
  <c r="AB257" i="1"/>
  <c r="AC257" i="1"/>
  <c r="AA258" i="1"/>
  <c r="AB258" i="1"/>
  <c r="AC258" i="1"/>
  <c r="AA259" i="1"/>
  <c r="AB259" i="1"/>
  <c r="AC259" i="1"/>
  <c r="AA260" i="1"/>
  <c r="AB260" i="1"/>
  <c r="AC260" i="1"/>
  <c r="AA261" i="1"/>
  <c r="AB261" i="1"/>
  <c r="AC261" i="1"/>
  <c r="AA262" i="1"/>
  <c r="AB262" i="1"/>
  <c r="AC262" i="1"/>
  <c r="AA263" i="1"/>
  <c r="AB263" i="1"/>
  <c r="AC263" i="1"/>
  <c r="AA264" i="1"/>
  <c r="AB264" i="1"/>
  <c r="AC264" i="1"/>
  <c r="AA265" i="1"/>
  <c r="AB265" i="1"/>
  <c r="AC265" i="1"/>
  <c r="AA266" i="1"/>
  <c r="AB266" i="1"/>
  <c r="AC266" i="1"/>
  <c r="AA267" i="1"/>
  <c r="AB267" i="1"/>
  <c r="AC267" i="1"/>
  <c r="AA268" i="1"/>
  <c r="AB268" i="1"/>
  <c r="AC268" i="1"/>
  <c r="AA269" i="1"/>
  <c r="AB269" i="1"/>
  <c r="AC269" i="1"/>
  <c r="AA270" i="1"/>
  <c r="AB270" i="1"/>
  <c r="AC270" i="1"/>
  <c r="AA271" i="1"/>
  <c r="AB271" i="1"/>
  <c r="AC271" i="1"/>
  <c r="AA272" i="1"/>
  <c r="AB272" i="1"/>
  <c r="AC272" i="1"/>
  <c r="AA273" i="1"/>
  <c r="AB273" i="1"/>
  <c r="AC273" i="1"/>
  <c r="AA274" i="1"/>
  <c r="AB274" i="1"/>
  <c r="AC274" i="1"/>
  <c r="AA275" i="1"/>
  <c r="AB275" i="1"/>
  <c r="AC275" i="1"/>
  <c r="AA276" i="1"/>
  <c r="AB276" i="1"/>
  <c r="AC276" i="1"/>
  <c r="AA277" i="1"/>
  <c r="AB277" i="1"/>
  <c r="AC277" i="1"/>
  <c r="AA278" i="1"/>
  <c r="AB278" i="1"/>
  <c r="AC278" i="1"/>
  <c r="AA279" i="1"/>
  <c r="AB279" i="1"/>
  <c r="AC279" i="1"/>
  <c r="AA280" i="1"/>
  <c r="AB280" i="1"/>
  <c r="AC280" i="1"/>
  <c r="AA281" i="1"/>
  <c r="AB281" i="1"/>
  <c r="AC281" i="1"/>
  <c r="AA282" i="1"/>
  <c r="AB282" i="1"/>
  <c r="AC282" i="1"/>
  <c r="AA283" i="1"/>
  <c r="AB283" i="1"/>
  <c r="AC283" i="1"/>
  <c r="AA284" i="1"/>
  <c r="AB284" i="1"/>
  <c r="AC284" i="1"/>
  <c r="AA285" i="1"/>
  <c r="AB285" i="1"/>
  <c r="AC285" i="1"/>
  <c r="AA286" i="1"/>
  <c r="AB286" i="1"/>
  <c r="AC286" i="1"/>
  <c r="AA287" i="1"/>
  <c r="AB287" i="1"/>
  <c r="AC287" i="1"/>
  <c r="AA288" i="1"/>
  <c r="AB288" i="1"/>
  <c r="AC288" i="1"/>
  <c r="AA289" i="1"/>
  <c r="AB289" i="1"/>
  <c r="AC289" i="1"/>
  <c r="AA290" i="1"/>
  <c r="AB290" i="1"/>
  <c r="AC290" i="1"/>
  <c r="AA291" i="1"/>
  <c r="AB291" i="1"/>
  <c r="AC291" i="1"/>
  <c r="AA292" i="1"/>
  <c r="AB292" i="1"/>
  <c r="AC292" i="1"/>
  <c r="AA293" i="1"/>
  <c r="AB293" i="1"/>
  <c r="AC293" i="1"/>
  <c r="AA294" i="1"/>
  <c r="AB294" i="1"/>
  <c r="AC294" i="1"/>
  <c r="AA295" i="1"/>
  <c r="AB295" i="1"/>
  <c r="AC295" i="1"/>
  <c r="AA296" i="1"/>
  <c r="AB296" i="1"/>
  <c r="AC296" i="1"/>
  <c r="AA297" i="1"/>
  <c r="AB297" i="1"/>
  <c r="AC297" i="1"/>
  <c r="AA298" i="1"/>
  <c r="AB298" i="1"/>
  <c r="AC298" i="1"/>
  <c r="AA299" i="1"/>
  <c r="AB299" i="1"/>
  <c r="AC299" i="1"/>
  <c r="AA300" i="1"/>
  <c r="AB300" i="1"/>
  <c r="AC300" i="1"/>
  <c r="AA301" i="1"/>
  <c r="AB301" i="1"/>
  <c r="AC301" i="1"/>
  <c r="AA302" i="1"/>
  <c r="AB302" i="1"/>
  <c r="AC302" i="1"/>
  <c r="AA303" i="1"/>
  <c r="AB303" i="1"/>
  <c r="AC303" i="1"/>
  <c r="AA304" i="1"/>
  <c r="AB304" i="1"/>
  <c r="AC304" i="1"/>
  <c r="AA305" i="1"/>
  <c r="AB305" i="1"/>
  <c r="AC305" i="1"/>
  <c r="AA306" i="1"/>
  <c r="AB306" i="1"/>
  <c r="AC306" i="1"/>
  <c r="AA307" i="1"/>
  <c r="AB307" i="1"/>
  <c r="AC307" i="1"/>
  <c r="AA308" i="1"/>
  <c r="AB308" i="1"/>
  <c r="AC308" i="1"/>
  <c r="AA309" i="1"/>
  <c r="AB309" i="1"/>
  <c r="AC309" i="1"/>
  <c r="AA310" i="1"/>
  <c r="AB310" i="1"/>
  <c r="AC310" i="1"/>
  <c r="AA311" i="1"/>
  <c r="AB311" i="1"/>
  <c r="AC311" i="1"/>
  <c r="AA312" i="1"/>
  <c r="AB312" i="1"/>
  <c r="AC312" i="1"/>
  <c r="AA313" i="1"/>
  <c r="AB313" i="1"/>
  <c r="AC313" i="1"/>
  <c r="AA314" i="1"/>
  <c r="AB314" i="1"/>
  <c r="AC314" i="1"/>
  <c r="AA315" i="1"/>
  <c r="AB315" i="1"/>
  <c r="AC315" i="1"/>
  <c r="AA316" i="1"/>
  <c r="AB316" i="1"/>
  <c r="AC316" i="1"/>
  <c r="AA317" i="1"/>
  <c r="AB317" i="1"/>
  <c r="AC317" i="1"/>
  <c r="AA318" i="1"/>
  <c r="AB318" i="1"/>
  <c r="AC318" i="1"/>
  <c r="AA319" i="1"/>
  <c r="AB319" i="1"/>
  <c r="AC319" i="1"/>
  <c r="AA320" i="1"/>
  <c r="AB320" i="1"/>
  <c r="AC320" i="1"/>
  <c r="AA321" i="1"/>
  <c r="AB321" i="1"/>
  <c r="AC321" i="1"/>
  <c r="AA322" i="1"/>
  <c r="AB322" i="1"/>
  <c r="AC322" i="1"/>
  <c r="AA323" i="1"/>
  <c r="AB323" i="1"/>
  <c r="AC323" i="1"/>
  <c r="AA324" i="1"/>
  <c r="AB324" i="1"/>
  <c r="AC324" i="1"/>
  <c r="AA325" i="1"/>
  <c r="AB325" i="1"/>
  <c r="AC325" i="1"/>
  <c r="AA326" i="1"/>
  <c r="AB326" i="1"/>
  <c r="AC326" i="1"/>
  <c r="AA327" i="1"/>
  <c r="AB327" i="1"/>
  <c r="AC327" i="1"/>
  <c r="AA328" i="1"/>
  <c r="AB328" i="1"/>
  <c r="AC328" i="1"/>
  <c r="AA329" i="1"/>
  <c r="AB329" i="1"/>
  <c r="AC329" i="1"/>
  <c r="AA330" i="1"/>
  <c r="AB330" i="1"/>
  <c r="AC330" i="1"/>
  <c r="AA331" i="1"/>
  <c r="AB331" i="1"/>
  <c r="AC331" i="1"/>
  <c r="AA332" i="1"/>
  <c r="AB332" i="1"/>
  <c r="AC332" i="1"/>
  <c r="AA333" i="1"/>
  <c r="AB333" i="1"/>
  <c r="AC333" i="1"/>
  <c r="AA334" i="1"/>
  <c r="AB334" i="1"/>
  <c r="AC334" i="1"/>
  <c r="AA335" i="1"/>
  <c r="AB335" i="1"/>
  <c r="AC335" i="1"/>
  <c r="AA336" i="1"/>
  <c r="AB336" i="1"/>
  <c r="AC336" i="1"/>
  <c r="AA337" i="1"/>
  <c r="AB337" i="1"/>
  <c r="AC337" i="1"/>
  <c r="AA338" i="1"/>
  <c r="AB338" i="1"/>
  <c r="AC338" i="1"/>
  <c r="AA339" i="1"/>
  <c r="AB339" i="1"/>
  <c r="AC339" i="1"/>
  <c r="AA340" i="1"/>
  <c r="AB340" i="1"/>
  <c r="AC340" i="1"/>
  <c r="AA341" i="1"/>
  <c r="AB341" i="1"/>
  <c r="AC341" i="1"/>
  <c r="AA342" i="1"/>
  <c r="AB342" i="1"/>
  <c r="AC342" i="1"/>
  <c r="AA343" i="1"/>
  <c r="AB343" i="1"/>
  <c r="AC343" i="1"/>
  <c r="AA344" i="1"/>
  <c r="AB344" i="1"/>
  <c r="AC344" i="1"/>
  <c r="AA345" i="1"/>
  <c r="AB345" i="1"/>
  <c r="AC345" i="1"/>
  <c r="AA346" i="1"/>
  <c r="AB346" i="1"/>
  <c r="AC346" i="1"/>
  <c r="AA347" i="1"/>
  <c r="AB347" i="1"/>
  <c r="AC347" i="1"/>
  <c r="AA348" i="1"/>
  <c r="AB348" i="1"/>
  <c r="AC348" i="1"/>
  <c r="AA349" i="1"/>
  <c r="AB349" i="1"/>
  <c r="AC349" i="1"/>
  <c r="AA350" i="1"/>
  <c r="AB350" i="1"/>
  <c r="AC350" i="1"/>
  <c r="AA351" i="1"/>
  <c r="AB351" i="1"/>
  <c r="AC351" i="1"/>
  <c r="AA352" i="1"/>
  <c r="AB352" i="1"/>
  <c r="AC352" i="1"/>
  <c r="AA353" i="1"/>
  <c r="AB353" i="1"/>
  <c r="AC353" i="1"/>
  <c r="AA354" i="1"/>
  <c r="AB354" i="1"/>
  <c r="AC354" i="1"/>
  <c r="AA355" i="1"/>
  <c r="AB355" i="1"/>
  <c r="AC355" i="1"/>
  <c r="AA356" i="1"/>
  <c r="AB356" i="1"/>
  <c r="AC356" i="1"/>
  <c r="AA357" i="1"/>
  <c r="AB357" i="1"/>
  <c r="AC357" i="1"/>
  <c r="AA358" i="1"/>
  <c r="AB358" i="1"/>
  <c r="AC358" i="1"/>
  <c r="AA359" i="1"/>
  <c r="AB359" i="1"/>
  <c r="AC359" i="1"/>
  <c r="AA360" i="1"/>
  <c r="AB360" i="1"/>
  <c r="AC360" i="1"/>
  <c r="AA361" i="1"/>
  <c r="AB361" i="1"/>
  <c r="AC361" i="1"/>
  <c r="AA362" i="1"/>
  <c r="AB362" i="1"/>
  <c r="AC362" i="1"/>
  <c r="AA363" i="1"/>
  <c r="AB363" i="1"/>
  <c r="AC363" i="1"/>
  <c r="AA364" i="1"/>
  <c r="AB364" i="1"/>
  <c r="AC364" i="1"/>
  <c r="AA365" i="1"/>
  <c r="AB365" i="1"/>
  <c r="AC365" i="1"/>
  <c r="AA366" i="1"/>
  <c r="AB366" i="1"/>
  <c r="AC366" i="1"/>
  <c r="AA367" i="1"/>
  <c r="AB367" i="1"/>
  <c r="AC367" i="1"/>
  <c r="AA368" i="1"/>
  <c r="AB368" i="1"/>
  <c r="AC368" i="1"/>
  <c r="AA369" i="1"/>
  <c r="AB369" i="1"/>
  <c r="AC369" i="1"/>
  <c r="AA370" i="1"/>
  <c r="AB370" i="1"/>
  <c r="AC370" i="1"/>
  <c r="AA371" i="1"/>
  <c r="AB371" i="1"/>
  <c r="AC371" i="1"/>
  <c r="AA372" i="1"/>
  <c r="AB372" i="1"/>
  <c r="AC372" i="1"/>
  <c r="AA373" i="1"/>
  <c r="AB373" i="1"/>
  <c r="AC373" i="1"/>
  <c r="AA374" i="1"/>
  <c r="AB374" i="1"/>
  <c r="AC374" i="1"/>
  <c r="AA375" i="1"/>
  <c r="AB375" i="1"/>
  <c r="AC375" i="1"/>
  <c r="AA376" i="1"/>
  <c r="AB376" i="1"/>
  <c r="AC376" i="1"/>
  <c r="AA377" i="1"/>
  <c r="AB377" i="1"/>
  <c r="AC377" i="1"/>
  <c r="AA378" i="1"/>
  <c r="AB378" i="1"/>
  <c r="AC378" i="1"/>
  <c r="AA379" i="1"/>
  <c r="AB379" i="1"/>
  <c r="AC379" i="1"/>
  <c r="AA380" i="1"/>
  <c r="AB380" i="1"/>
  <c r="AC380" i="1"/>
  <c r="AA381" i="1"/>
  <c r="AB381" i="1"/>
  <c r="AC381" i="1"/>
  <c r="AA382" i="1"/>
  <c r="AB382" i="1"/>
  <c r="AC382" i="1"/>
  <c r="AA383" i="1"/>
  <c r="AB383" i="1"/>
  <c r="AC383" i="1"/>
  <c r="AA384" i="1"/>
  <c r="AB384" i="1"/>
  <c r="AC384" i="1"/>
  <c r="AA385" i="1"/>
  <c r="AB385" i="1"/>
  <c r="AC385" i="1"/>
  <c r="AA386" i="1"/>
  <c r="AB386" i="1"/>
  <c r="AC386" i="1"/>
  <c r="AA387" i="1"/>
  <c r="AB387" i="1"/>
  <c r="AC387" i="1"/>
  <c r="AA388" i="1"/>
  <c r="AB388" i="1"/>
  <c r="AC388" i="1"/>
  <c r="AA389" i="1"/>
  <c r="AB389" i="1"/>
  <c r="AC389" i="1"/>
  <c r="AA390" i="1"/>
  <c r="AB390" i="1"/>
  <c r="AC390" i="1"/>
  <c r="AA391" i="1"/>
  <c r="AB391" i="1"/>
  <c r="AC391" i="1"/>
  <c r="AA392" i="1"/>
  <c r="AB392" i="1"/>
  <c r="AC392" i="1"/>
  <c r="AA393" i="1"/>
  <c r="AB393" i="1"/>
  <c r="AC393" i="1"/>
  <c r="AA394" i="1"/>
  <c r="AB394" i="1"/>
  <c r="AC394" i="1"/>
  <c r="AA395" i="1"/>
  <c r="AB395" i="1"/>
  <c r="AC395" i="1"/>
  <c r="AA396" i="1"/>
  <c r="AB396" i="1"/>
  <c r="AC396" i="1"/>
  <c r="AA397" i="1"/>
  <c r="AB397" i="1"/>
  <c r="AC397" i="1"/>
  <c r="AA398" i="1"/>
  <c r="AB398" i="1"/>
  <c r="AC398" i="1"/>
  <c r="AA399" i="1"/>
  <c r="AB399" i="1"/>
  <c r="AC399" i="1"/>
  <c r="AA400" i="1"/>
  <c r="AB400" i="1"/>
  <c r="AC400" i="1"/>
  <c r="AA401" i="1"/>
  <c r="AB401" i="1"/>
  <c r="AC401" i="1"/>
  <c r="AA402" i="1"/>
  <c r="AB402" i="1"/>
  <c r="AC402" i="1"/>
  <c r="AA403" i="1"/>
  <c r="AB403" i="1"/>
  <c r="AC403" i="1"/>
  <c r="AA404" i="1"/>
  <c r="AB404" i="1"/>
  <c r="AC404" i="1"/>
  <c r="AA405" i="1"/>
  <c r="AB405" i="1"/>
  <c r="AC405" i="1"/>
  <c r="AA406" i="1"/>
  <c r="AB406" i="1"/>
  <c r="AC406" i="1"/>
  <c r="AA407" i="1"/>
  <c r="AB407" i="1"/>
  <c r="AC407" i="1"/>
  <c r="AA408" i="1"/>
  <c r="AB408" i="1"/>
  <c r="AC408" i="1"/>
  <c r="AA409" i="1"/>
  <c r="AB409" i="1"/>
  <c r="AC409" i="1"/>
  <c r="AA410" i="1"/>
  <c r="AB410" i="1"/>
  <c r="AC410" i="1"/>
  <c r="AA411" i="1"/>
  <c r="AB411" i="1"/>
  <c r="AC411" i="1"/>
  <c r="AA412" i="1"/>
  <c r="AB412" i="1"/>
  <c r="AC412" i="1"/>
  <c r="AA413" i="1"/>
  <c r="AB413" i="1"/>
  <c r="AC413" i="1"/>
  <c r="AA414" i="1"/>
  <c r="AB414" i="1"/>
  <c r="AC414" i="1"/>
  <c r="AA415" i="1"/>
  <c r="AB415" i="1"/>
  <c r="AC415" i="1"/>
  <c r="AA416" i="1"/>
  <c r="AB416" i="1"/>
  <c r="AC416" i="1"/>
  <c r="AA417" i="1"/>
  <c r="AB417" i="1"/>
  <c r="AC417" i="1"/>
  <c r="AA418" i="1"/>
  <c r="AB418" i="1"/>
  <c r="AC418" i="1"/>
  <c r="AA419" i="1"/>
  <c r="AB419" i="1"/>
  <c r="AC419" i="1"/>
  <c r="AA420" i="1"/>
  <c r="AB420" i="1"/>
  <c r="AC420" i="1"/>
  <c r="AA421" i="1"/>
  <c r="AB421" i="1"/>
  <c r="AC421" i="1"/>
  <c r="AA422" i="1"/>
  <c r="AB422" i="1"/>
  <c r="AC422" i="1"/>
  <c r="AA423" i="1"/>
  <c r="AB423" i="1"/>
  <c r="AC423" i="1"/>
  <c r="AA424" i="1"/>
  <c r="AB424" i="1"/>
  <c r="AC424" i="1"/>
  <c r="AA425" i="1"/>
  <c r="AB425" i="1"/>
  <c r="AC425" i="1"/>
  <c r="AA426" i="1"/>
  <c r="AB426" i="1"/>
  <c r="AC426" i="1"/>
  <c r="AA427" i="1"/>
  <c r="AB427" i="1"/>
  <c r="AC427" i="1"/>
  <c r="AA428" i="1"/>
  <c r="AB428" i="1"/>
  <c r="AC428" i="1"/>
  <c r="AA429" i="1"/>
  <c r="AB429" i="1"/>
  <c r="AC429" i="1"/>
  <c r="AA430" i="1"/>
  <c r="AB430" i="1"/>
  <c r="AC430" i="1"/>
  <c r="AA431" i="1"/>
  <c r="AB431" i="1"/>
  <c r="AC431" i="1"/>
  <c r="AA432" i="1"/>
  <c r="AB432" i="1"/>
  <c r="AC432" i="1"/>
  <c r="AA433" i="1"/>
  <c r="AB433" i="1"/>
  <c r="AC433" i="1"/>
  <c r="AA434" i="1"/>
  <c r="AB434" i="1"/>
  <c r="AC434" i="1"/>
  <c r="AA435" i="1"/>
  <c r="AB435" i="1"/>
  <c r="AC435" i="1"/>
  <c r="AA436" i="1"/>
  <c r="AB436" i="1"/>
  <c r="AC436" i="1"/>
  <c r="AA437" i="1"/>
  <c r="AB437" i="1"/>
  <c r="AC437" i="1"/>
  <c r="AA438" i="1"/>
  <c r="AB438" i="1"/>
  <c r="AC438" i="1"/>
  <c r="AA439" i="1"/>
  <c r="AB439" i="1"/>
  <c r="AC439" i="1"/>
  <c r="AA440" i="1"/>
  <c r="AB440" i="1"/>
  <c r="AC440" i="1"/>
  <c r="AA441" i="1"/>
  <c r="AB441" i="1"/>
  <c r="AC441" i="1"/>
  <c r="AA442" i="1"/>
  <c r="AB442" i="1"/>
  <c r="AC442" i="1"/>
  <c r="AA443" i="1"/>
  <c r="AB443" i="1"/>
  <c r="AC443" i="1"/>
  <c r="AA444" i="1"/>
  <c r="AB444" i="1"/>
  <c r="AC444" i="1"/>
  <c r="AA445" i="1"/>
  <c r="AB445" i="1"/>
  <c r="AC445" i="1"/>
  <c r="AA446" i="1"/>
  <c r="AB446" i="1"/>
  <c r="AC446" i="1"/>
  <c r="AA447" i="1"/>
  <c r="AB447" i="1"/>
  <c r="AC447" i="1"/>
  <c r="AA448" i="1"/>
  <c r="AB448" i="1"/>
  <c r="AC448" i="1"/>
  <c r="AA449" i="1"/>
  <c r="AB449" i="1"/>
  <c r="AC449" i="1"/>
  <c r="AA450" i="1"/>
  <c r="AB450" i="1"/>
  <c r="AC450" i="1"/>
  <c r="AA451" i="1"/>
  <c r="AB451" i="1"/>
  <c r="AC451" i="1"/>
  <c r="AA452" i="1"/>
  <c r="AB452" i="1"/>
  <c r="AC452" i="1"/>
  <c r="AA453" i="1"/>
  <c r="AB453" i="1"/>
  <c r="AC453" i="1"/>
  <c r="AA454" i="1"/>
  <c r="AB454" i="1"/>
  <c r="AC454" i="1"/>
  <c r="AA455" i="1"/>
  <c r="AB455" i="1"/>
  <c r="AC455" i="1"/>
  <c r="AA456" i="1"/>
  <c r="AB456" i="1"/>
  <c r="AC456" i="1"/>
  <c r="AA457" i="1"/>
  <c r="AB457" i="1"/>
  <c r="AC457" i="1"/>
  <c r="AA458" i="1"/>
  <c r="AB458" i="1"/>
  <c r="AC458" i="1"/>
  <c r="AA459" i="1"/>
  <c r="AB459" i="1"/>
  <c r="AC459" i="1"/>
  <c r="AA460" i="1"/>
  <c r="AB460" i="1"/>
  <c r="AC460" i="1"/>
  <c r="AA461" i="1"/>
  <c r="AB461" i="1"/>
  <c r="AC461" i="1"/>
  <c r="AA462" i="1"/>
  <c r="AB462" i="1"/>
  <c r="AC462" i="1"/>
  <c r="AA463" i="1"/>
  <c r="AB463" i="1"/>
  <c r="AC463" i="1"/>
  <c r="AA464" i="1"/>
  <c r="AB464" i="1"/>
  <c r="AC464" i="1"/>
  <c r="AA465" i="1"/>
  <c r="AB465" i="1"/>
  <c r="AC465" i="1"/>
  <c r="AA466" i="1"/>
  <c r="AB466" i="1"/>
  <c r="AC466" i="1"/>
  <c r="AA467" i="1"/>
  <c r="AB467" i="1"/>
  <c r="AC467" i="1"/>
  <c r="AA468" i="1"/>
  <c r="AB468" i="1"/>
  <c r="AC468" i="1"/>
  <c r="AA469" i="1"/>
  <c r="AB469" i="1"/>
  <c r="AC469" i="1"/>
  <c r="AA470" i="1"/>
  <c r="AB470" i="1"/>
  <c r="AC470" i="1"/>
  <c r="AA471" i="1"/>
  <c r="AB471" i="1"/>
  <c r="AC471" i="1"/>
  <c r="AA472" i="1"/>
  <c r="AB472" i="1"/>
  <c r="AC472" i="1"/>
  <c r="AA473" i="1"/>
  <c r="AB473" i="1"/>
  <c r="AC473" i="1"/>
  <c r="AA474" i="1"/>
  <c r="AB474" i="1"/>
  <c r="AC474" i="1"/>
  <c r="AA475" i="1"/>
  <c r="AB475" i="1"/>
  <c r="AC475" i="1"/>
  <c r="AA476" i="1"/>
  <c r="AB476" i="1"/>
  <c r="AC476" i="1"/>
  <c r="AA477" i="1"/>
  <c r="AB477" i="1"/>
  <c r="AC477" i="1"/>
  <c r="AA478" i="1"/>
  <c r="AB478" i="1"/>
  <c r="AC478" i="1"/>
  <c r="AA479" i="1"/>
  <c r="AB479" i="1"/>
  <c r="AC479" i="1"/>
  <c r="AA480" i="1"/>
  <c r="AB480" i="1"/>
  <c r="AC480" i="1"/>
  <c r="AA481" i="1"/>
  <c r="AB481" i="1"/>
  <c r="AC481" i="1"/>
  <c r="AA482" i="1"/>
  <c r="AB482" i="1"/>
  <c r="AC482" i="1"/>
  <c r="AA483" i="1"/>
  <c r="AB483" i="1"/>
  <c r="AC483" i="1"/>
  <c r="AA484" i="1"/>
  <c r="AB484" i="1"/>
  <c r="AC484" i="1"/>
  <c r="AA485" i="1"/>
  <c r="AB485" i="1"/>
  <c r="AC485" i="1"/>
  <c r="AA486" i="1"/>
  <c r="AB486" i="1"/>
  <c r="AC486" i="1"/>
  <c r="AA487" i="1"/>
  <c r="AB487" i="1"/>
  <c r="AC487" i="1"/>
  <c r="AA488" i="1"/>
  <c r="AB488" i="1"/>
  <c r="AC488" i="1"/>
  <c r="AA489" i="1"/>
  <c r="AB489" i="1"/>
  <c r="AC489" i="1"/>
  <c r="AA490" i="1"/>
  <c r="AB490" i="1"/>
  <c r="AC490" i="1"/>
  <c r="AA491" i="1"/>
  <c r="AB491" i="1"/>
  <c r="AC491" i="1"/>
  <c r="AA492" i="1"/>
  <c r="AB492" i="1"/>
  <c r="AC492" i="1"/>
  <c r="AA493" i="1"/>
  <c r="AB493" i="1"/>
  <c r="AC493" i="1"/>
  <c r="AA494" i="1"/>
  <c r="AB494" i="1"/>
  <c r="AC494" i="1"/>
  <c r="AA495" i="1"/>
  <c r="AB495" i="1"/>
  <c r="AC495" i="1"/>
  <c r="AA496" i="1"/>
  <c r="AB496" i="1"/>
  <c r="AC496" i="1"/>
  <c r="AA497" i="1"/>
  <c r="AB497" i="1"/>
  <c r="AC497" i="1"/>
  <c r="AA498" i="1"/>
  <c r="AB498" i="1"/>
  <c r="AC498" i="1"/>
  <c r="AA499" i="1"/>
  <c r="AB499" i="1"/>
  <c r="AC499" i="1"/>
  <c r="AA500" i="1"/>
  <c r="AB500" i="1"/>
  <c r="AC500" i="1"/>
  <c r="AA501" i="1"/>
  <c r="AB501" i="1"/>
  <c r="AC501" i="1"/>
  <c r="AA502" i="1"/>
  <c r="AB502" i="1"/>
  <c r="AC502" i="1"/>
  <c r="AA503" i="1"/>
  <c r="AB503" i="1"/>
  <c r="AC503" i="1"/>
  <c r="AA504" i="1"/>
  <c r="AB504" i="1"/>
  <c r="AC504" i="1"/>
  <c r="AA505" i="1"/>
  <c r="AB505" i="1"/>
  <c r="AC505" i="1"/>
  <c r="AA506" i="1"/>
  <c r="AB506" i="1"/>
  <c r="AC506" i="1"/>
  <c r="AA507" i="1"/>
  <c r="AB507" i="1"/>
  <c r="AC507" i="1"/>
  <c r="AA508" i="1"/>
  <c r="AB508" i="1"/>
  <c r="AC508" i="1"/>
  <c r="AA509" i="1"/>
  <c r="AB509" i="1"/>
  <c r="AC509" i="1"/>
  <c r="AA510" i="1"/>
  <c r="AB510" i="1"/>
  <c r="AC510" i="1"/>
  <c r="AA511" i="1"/>
  <c r="AB511" i="1"/>
  <c r="AC511" i="1"/>
  <c r="AA512" i="1"/>
  <c r="AB512" i="1"/>
  <c r="AC512" i="1"/>
  <c r="AA513" i="1"/>
  <c r="AB513" i="1"/>
  <c r="AC513" i="1"/>
  <c r="AA514" i="1"/>
  <c r="AB514" i="1"/>
  <c r="AC514" i="1"/>
  <c r="AA515" i="1"/>
  <c r="AB515" i="1"/>
  <c r="AC515" i="1"/>
  <c r="AA516" i="1"/>
  <c r="AB516" i="1"/>
  <c r="AC516" i="1"/>
  <c r="AA517" i="1"/>
  <c r="AB517" i="1"/>
  <c r="AC517" i="1"/>
  <c r="AA518" i="1"/>
  <c r="AB518" i="1"/>
  <c r="AC518" i="1"/>
  <c r="AA519" i="1"/>
  <c r="AB519" i="1"/>
  <c r="AC519" i="1"/>
  <c r="AA520" i="1"/>
  <c r="AB520" i="1"/>
  <c r="AC520" i="1"/>
  <c r="AA521" i="1"/>
  <c r="AB521" i="1"/>
  <c r="AC521" i="1"/>
  <c r="AA522" i="1"/>
  <c r="AB522" i="1"/>
  <c r="AC522" i="1"/>
  <c r="AA523" i="1"/>
  <c r="AB523" i="1"/>
  <c r="AC523" i="1"/>
  <c r="AA524" i="1"/>
  <c r="AB524" i="1"/>
  <c r="AC524" i="1"/>
  <c r="AA525" i="1"/>
  <c r="AB525" i="1"/>
  <c r="AC525" i="1"/>
  <c r="AA526" i="1"/>
  <c r="AB526" i="1"/>
  <c r="AC526" i="1"/>
  <c r="AA527" i="1"/>
  <c r="AB527" i="1"/>
  <c r="AC527" i="1"/>
  <c r="AA528" i="1"/>
  <c r="AB528" i="1"/>
  <c r="AC528" i="1"/>
  <c r="AA529" i="1"/>
  <c r="AB529" i="1"/>
  <c r="AC529" i="1"/>
  <c r="AA530" i="1"/>
  <c r="AB530" i="1"/>
  <c r="AC530" i="1"/>
  <c r="AA531" i="1"/>
  <c r="AB531" i="1"/>
  <c r="AC531" i="1"/>
  <c r="AA532" i="1"/>
  <c r="AB532" i="1"/>
  <c r="AC532" i="1"/>
  <c r="AA533" i="1"/>
  <c r="AB533" i="1"/>
  <c r="AC533" i="1"/>
  <c r="AA534" i="1"/>
  <c r="AB534" i="1"/>
  <c r="AC534" i="1"/>
  <c r="AA535" i="1"/>
  <c r="AB535" i="1"/>
  <c r="AC535" i="1"/>
  <c r="AA536" i="1"/>
  <c r="AB536" i="1"/>
  <c r="AC536" i="1"/>
  <c r="AA537" i="1"/>
  <c r="AB537" i="1"/>
  <c r="AC537" i="1"/>
  <c r="AA538" i="1"/>
  <c r="AB538" i="1"/>
  <c r="AC538" i="1"/>
  <c r="AA539" i="1"/>
  <c r="AB539" i="1"/>
  <c r="AC539" i="1"/>
  <c r="AA540" i="1"/>
  <c r="AB540" i="1"/>
  <c r="AC540" i="1"/>
  <c r="AA541" i="1"/>
  <c r="AB541" i="1"/>
  <c r="AC541" i="1"/>
  <c r="AA542" i="1"/>
  <c r="AB542" i="1"/>
  <c r="AC542" i="1"/>
  <c r="AA543" i="1"/>
  <c r="AB543" i="1"/>
  <c r="AC543" i="1"/>
  <c r="AA544" i="1"/>
  <c r="AB544" i="1"/>
  <c r="AC544" i="1"/>
  <c r="AA545" i="1"/>
  <c r="AB545" i="1"/>
  <c r="AC545" i="1"/>
  <c r="AA546" i="1"/>
  <c r="AB546" i="1"/>
  <c r="AC546" i="1"/>
  <c r="AA547" i="1"/>
  <c r="AB547" i="1"/>
  <c r="AC547" i="1"/>
  <c r="AA548" i="1"/>
  <c r="AB548" i="1"/>
  <c r="AC548" i="1"/>
  <c r="AA549" i="1"/>
  <c r="AB549" i="1"/>
  <c r="AC549" i="1"/>
  <c r="AA550" i="1"/>
  <c r="AB550" i="1"/>
  <c r="AC550" i="1"/>
  <c r="AA551" i="1"/>
  <c r="AB551" i="1"/>
  <c r="AC551" i="1"/>
  <c r="AA552" i="1"/>
  <c r="AB552" i="1"/>
  <c r="AC552" i="1"/>
  <c r="AA553" i="1"/>
  <c r="AB553" i="1"/>
  <c r="AC553" i="1"/>
  <c r="AA554" i="1"/>
  <c r="AB554" i="1"/>
  <c r="AC554" i="1"/>
  <c r="AA555" i="1"/>
  <c r="AB555" i="1"/>
  <c r="AC555" i="1"/>
  <c r="AA556" i="1"/>
  <c r="AB556" i="1"/>
  <c r="AC556" i="1"/>
  <c r="AA557" i="1"/>
  <c r="AB557" i="1"/>
  <c r="AC557" i="1"/>
  <c r="AA558" i="1"/>
  <c r="AB558" i="1"/>
  <c r="AC558" i="1"/>
  <c r="AA559" i="1"/>
  <c r="AB559" i="1"/>
  <c r="AC559" i="1"/>
  <c r="AA560" i="1"/>
  <c r="AB560" i="1"/>
  <c r="AC560" i="1"/>
  <c r="AA561" i="1"/>
  <c r="AB561" i="1"/>
  <c r="AC561" i="1"/>
  <c r="AA562" i="1"/>
  <c r="AB562" i="1"/>
  <c r="AC562" i="1"/>
  <c r="AA563" i="1"/>
  <c r="AB563" i="1"/>
  <c r="AC563" i="1"/>
  <c r="AA564" i="1"/>
  <c r="AB564" i="1"/>
  <c r="AC564" i="1"/>
  <c r="AA565" i="1"/>
  <c r="AB565" i="1"/>
  <c r="AC565" i="1"/>
  <c r="AA566" i="1"/>
  <c r="AB566" i="1"/>
  <c r="AC566" i="1"/>
  <c r="AA567" i="1"/>
  <c r="AB567" i="1"/>
  <c r="AC567" i="1"/>
  <c r="AA568" i="1"/>
  <c r="AB568" i="1"/>
  <c r="AC568" i="1"/>
  <c r="AA569" i="1"/>
  <c r="AB569" i="1"/>
  <c r="AC569" i="1"/>
  <c r="AA570" i="1"/>
  <c r="AB570" i="1"/>
  <c r="AC570" i="1"/>
  <c r="AA571" i="1"/>
  <c r="AB571" i="1"/>
  <c r="AC571" i="1"/>
  <c r="AA572" i="1"/>
  <c r="AB572" i="1"/>
  <c r="AC572" i="1"/>
  <c r="AA573" i="1"/>
  <c r="AB573" i="1"/>
  <c r="AC573" i="1"/>
  <c r="AA574" i="1"/>
  <c r="AB574" i="1"/>
  <c r="AC574" i="1"/>
  <c r="AA575" i="1"/>
  <c r="AB575" i="1"/>
  <c r="AC575" i="1"/>
  <c r="AA576" i="1"/>
  <c r="AB576" i="1"/>
  <c r="AC576" i="1"/>
  <c r="AA577" i="1"/>
  <c r="AB577" i="1"/>
  <c r="AC577" i="1"/>
  <c r="AA578" i="1"/>
  <c r="AB578" i="1"/>
  <c r="AC578" i="1"/>
  <c r="AA579" i="1"/>
  <c r="AB579" i="1"/>
  <c r="AC579" i="1"/>
  <c r="AA580" i="1"/>
  <c r="AB580" i="1"/>
  <c r="AC580" i="1"/>
  <c r="AA581" i="1"/>
  <c r="AB581" i="1"/>
  <c r="AC581" i="1"/>
  <c r="AA582" i="1"/>
  <c r="AB582" i="1"/>
  <c r="AC582" i="1"/>
  <c r="AA583" i="1"/>
  <c r="AB583" i="1"/>
  <c r="AC583" i="1"/>
  <c r="AA584" i="1"/>
  <c r="AB584" i="1"/>
  <c r="AC584" i="1"/>
  <c r="AA585" i="1"/>
  <c r="AB585" i="1"/>
  <c r="AC585" i="1"/>
  <c r="AA586" i="1"/>
  <c r="AB586" i="1"/>
  <c r="AC586" i="1"/>
  <c r="AA587" i="1"/>
  <c r="AB587" i="1"/>
  <c r="AC587" i="1"/>
  <c r="AA588" i="1"/>
  <c r="AB588" i="1"/>
  <c r="AC588" i="1"/>
  <c r="AA589" i="1"/>
  <c r="AB589" i="1"/>
  <c r="AC589" i="1"/>
  <c r="AA590" i="1"/>
  <c r="AB590" i="1"/>
  <c r="AC590" i="1"/>
  <c r="AA591" i="1"/>
  <c r="AB591" i="1"/>
  <c r="AC591" i="1"/>
  <c r="AA592" i="1"/>
  <c r="AB592" i="1"/>
  <c r="AC592" i="1"/>
  <c r="AA593" i="1"/>
  <c r="AB593" i="1"/>
  <c r="AC593" i="1"/>
  <c r="AA594" i="1"/>
  <c r="AB594" i="1"/>
  <c r="AC594" i="1"/>
  <c r="AA595" i="1"/>
  <c r="AB595" i="1"/>
  <c r="AC595" i="1"/>
  <c r="AA596" i="1"/>
  <c r="AB596" i="1"/>
  <c r="AC596" i="1"/>
  <c r="AA597" i="1"/>
  <c r="AB597" i="1"/>
  <c r="AC597" i="1"/>
  <c r="AA598" i="1"/>
  <c r="AB598" i="1"/>
  <c r="AC598" i="1"/>
  <c r="AA599" i="1"/>
  <c r="AB599" i="1"/>
  <c r="AC599" i="1"/>
  <c r="AA600" i="1"/>
  <c r="AB600" i="1"/>
  <c r="AC600" i="1"/>
  <c r="AA601" i="1"/>
  <c r="AB601" i="1"/>
  <c r="AC601" i="1"/>
  <c r="AA602" i="1"/>
  <c r="AB602" i="1"/>
  <c r="AC602" i="1"/>
  <c r="AA603" i="1"/>
  <c r="AB603" i="1"/>
  <c r="AC603" i="1"/>
  <c r="AA604" i="1"/>
  <c r="AB604" i="1"/>
  <c r="AC604" i="1"/>
  <c r="AA605" i="1"/>
  <c r="AB605" i="1"/>
  <c r="AC605" i="1"/>
  <c r="AA606" i="1"/>
  <c r="AB606" i="1"/>
  <c r="AC606" i="1"/>
  <c r="AA607" i="1"/>
  <c r="AB607" i="1"/>
  <c r="AC607" i="1"/>
  <c r="AA608" i="1"/>
  <c r="AB608" i="1"/>
  <c r="AC608" i="1"/>
  <c r="AA609" i="1"/>
  <c r="AB609" i="1"/>
  <c r="AC609" i="1"/>
  <c r="AA610" i="1"/>
  <c r="AB610" i="1"/>
  <c r="AC610" i="1"/>
  <c r="AA611" i="1"/>
  <c r="AB611" i="1"/>
  <c r="AC611" i="1"/>
  <c r="AA612" i="1"/>
  <c r="AB612" i="1"/>
  <c r="AC612" i="1"/>
  <c r="AA613" i="1"/>
  <c r="AB613" i="1"/>
  <c r="AC613" i="1"/>
  <c r="AA614" i="1"/>
  <c r="AB614" i="1"/>
  <c r="AC614" i="1"/>
  <c r="AA615" i="1"/>
  <c r="AB615" i="1"/>
  <c r="AC615" i="1"/>
  <c r="AA616" i="1"/>
  <c r="AB616" i="1"/>
  <c r="AC616" i="1"/>
  <c r="AA617" i="1"/>
  <c r="AB617" i="1"/>
  <c r="AC617" i="1"/>
  <c r="AA618" i="1"/>
  <c r="AB618" i="1"/>
  <c r="AC618" i="1"/>
  <c r="AA619" i="1"/>
  <c r="AB619" i="1"/>
  <c r="AC619" i="1"/>
  <c r="AA620" i="1"/>
  <c r="AB620" i="1"/>
  <c r="AC620" i="1"/>
  <c r="AA621" i="1"/>
  <c r="AB621" i="1"/>
  <c r="AC621" i="1"/>
  <c r="AA622" i="1"/>
  <c r="AB622" i="1"/>
  <c r="AC622" i="1"/>
  <c r="AA623" i="1"/>
  <c r="AB623" i="1"/>
  <c r="AC623" i="1"/>
  <c r="AA624" i="1"/>
  <c r="AB624" i="1"/>
  <c r="AC624" i="1"/>
  <c r="AA625" i="1"/>
  <c r="AB625" i="1"/>
  <c r="AC625" i="1"/>
  <c r="AA626" i="1"/>
  <c r="AB626" i="1"/>
  <c r="AC626" i="1"/>
  <c r="AA627" i="1"/>
  <c r="AB627" i="1"/>
  <c r="AC627" i="1"/>
  <c r="AA628" i="1"/>
  <c r="AB628" i="1"/>
  <c r="AC628" i="1"/>
  <c r="AA629" i="1"/>
  <c r="AB629" i="1"/>
  <c r="AC629" i="1"/>
  <c r="AA630" i="1"/>
  <c r="AB630" i="1"/>
  <c r="AC630" i="1"/>
  <c r="AA631" i="1"/>
  <c r="AB631" i="1"/>
  <c r="AC631" i="1"/>
  <c r="AA632" i="1"/>
  <c r="AB632" i="1"/>
  <c r="AC632" i="1"/>
  <c r="AA633" i="1"/>
  <c r="AB633" i="1"/>
  <c r="AC633" i="1"/>
  <c r="AA634" i="1"/>
  <c r="AB634" i="1"/>
  <c r="AC634" i="1"/>
  <c r="AA635" i="1"/>
  <c r="AB635" i="1"/>
  <c r="AC635" i="1"/>
  <c r="AA636" i="1"/>
  <c r="AB636" i="1"/>
  <c r="AC636" i="1"/>
  <c r="AA637" i="1"/>
  <c r="AB637" i="1"/>
  <c r="AC637" i="1"/>
  <c r="AA638" i="1"/>
  <c r="AB638" i="1"/>
  <c r="AC638" i="1"/>
  <c r="AA639" i="1"/>
  <c r="AB639" i="1"/>
  <c r="AC639" i="1"/>
  <c r="AA640" i="1"/>
  <c r="AB640" i="1"/>
  <c r="AC640" i="1"/>
  <c r="AA641" i="1"/>
  <c r="AB641" i="1"/>
  <c r="AC641" i="1"/>
  <c r="AA642" i="1"/>
  <c r="AB642" i="1"/>
  <c r="AC642" i="1"/>
  <c r="AA643" i="1"/>
  <c r="AB643" i="1"/>
  <c r="AC643" i="1"/>
  <c r="AA644" i="1"/>
  <c r="AB644" i="1"/>
  <c r="AC644" i="1"/>
  <c r="AA645" i="1"/>
  <c r="AB645" i="1"/>
  <c r="AC645" i="1"/>
  <c r="AA646" i="1"/>
  <c r="AB646" i="1"/>
  <c r="AC646" i="1"/>
  <c r="AA647" i="1"/>
  <c r="AB647" i="1"/>
  <c r="AC647" i="1"/>
  <c r="AA648" i="1"/>
  <c r="AB648" i="1"/>
  <c r="AC648" i="1"/>
  <c r="AA649" i="1"/>
  <c r="AB649" i="1"/>
  <c r="AC649" i="1"/>
  <c r="AA650" i="1"/>
  <c r="AB650" i="1"/>
  <c r="AC650" i="1"/>
  <c r="AA651" i="1"/>
  <c r="AB651" i="1"/>
  <c r="AC651" i="1"/>
  <c r="AA652" i="1"/>
  <c r="AB652" i="1"/>
  <c r="AC652" i="1"/>
  <c r="AA653" i="1"/>
  <c r="AB653" i="1"/>
  <c r="AC653" i="1"/>
  <c r="AA654" i="1"/>
  <c r="AB654" i="1"/>
  <c r="AC654" i="1"/>
  <c r="AA655" i="1"/>
  <c r="AB655" i="1"/>
  <c r="AC655" i="1"/>
  <c r="AA656" i="1"/>
  <c r="AB656" i="1"/>
  <c r="AC656" i="1"/>
  <c r="AA657" i="1"/>
  <c r="AB657" i="1"/>
  <c r="AC657" i="1"/>
  <c r="AA658" i="1"/>
  <c r="AB658" i="1"/>
  <c r="AC658" i="1"/>
  <c r="AA659" i="1"/>
  <c r="AB659" i="1"/>
  <c r="AC659" i="1"/>
  <c r="AA660" i="1"/>
  <c r="AB660" i="1"/>
  <c r="AC660" i="1"/>
  <c r="AA661" i="1"/>
  <c r="AB661" i="1"/>
  <c r="AC661" i="1"/>
  <c r="AA662" i="1"/>
  <c r="AB662" i="1"/>
  <c r="AC662" i="1"/>
  <c r="AA663" i="1"/>
  <c r="AB663" i="1"/>
  <c r="AC663" i="1"/>
  <c r="AA664" i="1"/>
  <c r="AB664" i="1"/>
  <c r="AC664" i="1"/>
  <c r="AA665" i="1"/>
  <c r="AB665" i="1"/>
  <c r="AC665" i="1"/>
  <c r="AA666" i="1"/>
  <c r="AB666" i="1"/>
  <c r="AC666" i="1"/>
  <c r="AA667" i="1"/>
  <c r="AB667" i="1"/>
  <c r="AC667" i="1"/>
  <c r="AA668" i="1"/>
  <c r="AB668" i="1"/>
  <c r="AC668" i="1"/>
  <c r="AA669" i="1"/>
  <c r="AB669" i="1"/>
  <c r="AC669" i="1"/>
  <c r="AA670" i="1"/>
  <c r="AB670" i="1"/>
  <c r="AC670" i="1"/>
  <c r="AA671" i="1"/>
  <c r="AB671" i="1"/>
  <c r="AC671" i="1"/>
  <c r="AA672" i="1"/>
  <c r="AB672" i="1"/>
  <c r="AC672" i="1"/>
  <c r="AA673" i="1"/>
  <c r="AB673" i="1"/>
  <c r="AC673" i="1"/>
  <c r="AA674" i="1"/>
  <c r="AB674" i="1"/>
  <c r="AC674" i="1"/>
  <c r="AA675" i="1"/>
  <c r="AB675" i="1"/>
  <c r="AC675" i="1"/>
  <c r="AA676" i="1"/>
  <c r="AB676" i="1"/>
  <c r="AC676" i="1"/>
  <c r="AA677" i="1"/>
  <c r="AB677" i="1"/>
  <c r="AC677" i="1"/>
  <c r="AA678" i="1"/>
  <c r="AB678" i="1"/>
  <c r="AC678" i="1"/>
  <c r="AA679" i="1"/>
  <c r="AB679" i="1"/>
  <c r="AC679" i="1"/>
  <c r="AA680" i="1"/>
  <c r="AB680" i="1"/>
  <c r="AC680" i="1"/>
  <c r="AA681" i="1"/>
  <c r="AB681" i="1"/>
  <c r="AC681" i="1"/>
  <c r="AA682" i="1"/>
  <c r="AB682" i="1"/>
  <c r="AC682" i="1"/>
  <c r="AA683" i="1"/>
  <c r="AB683" i="1"/>
  <c r="AC683" i="1"/>
  <c r="AA684" i="1"/>
  <c r="AB684" i="1"/>
  <c r="AC684" i="1"/>
  <c r="AA685" i="1"/>
  <c r="AB685" i="1"/>
  <c r="AC685" i="1"/>
  <c r="AA686" i="1"/>
  <c r="AB686" i="1"/>
  <c r="AC686" i="1"/>
  <c r="AA687" i="1"/>
  <c r="AB687" i="1"/>
  <c r="AC687" i="1"/>
  <c r="AA688" i="1"/>
  <c r="AB688" i="1"/>
  <c r="AC688" i="1"/>
  <c r="AA689" i="1"/>
  <c r="AB689" i="1"/>
  <c r="AC689" i="1"/>
  <c r="AA690" i="1"/>
  <c r="AB690" i="1"/>
  <c r="AC690" i="1"/>
  <c r="AA691" i="1"/>
  <c r="AB691" i="1"/>
  <c r="AC691" i="1"/>
  <c r="AA692" i="1"/>
  <c r="AB692" i="1"/>
  <c r="AC692" i="1"/>
  <c r="AA693" i="1"/>
  <c r="AB693" i="1"/>
  <c r="AC693" i="1"/>
  <c r="AA694" i="1"/>
  <c r="AB694" i="1"/>
  <c r="AC694" i="1"/>
  <c r="AA695" i="1"/>
  <c r="AB695" i="1"/>
  <c r="AC695" i="1"/>
  <c r="AA696" i="1"/>
  <c r="AB696" i="1"/>
  <c r="AC696" i="1"/>
  <c r="AA697" i="1"/>
  <c r="AB697" i="1"/>
  <c r="AC697" i="1"/>
  <c r="AA698" i="1"/>
  <c r="AB698" i="1"/>
  <c r="AC698" i="1"/>
  <c r="AA699" i="1"/>
  <c r="AB699" i="1"/>
  <c r="AC699" i="1"/>
  <c r="AA700" i="1"/>
  <c r="AB700" i="1"/>
  <c r="AC700" i="1"/>
  <c r="AA701" i="1"/>
  <c r="AB701" i="1"/>
  <c r="AC701" i="1"/>
  <c r="AA702" i="1"/>
  <c r="AB702" i="1"/>
  <c r="AC702" i="1"/>
  <c r="AA703" i="1"/>
  <c r="AB703" i="1"/>
  <c r="AC703" i="1"/>
  <c r="AA704" i="1"/>
  <c r="AB704" i="1"/>
  <c r="AC704" i="1"/>
  <c r="AA705" i="1"/>
  <c r="AB705" i="1"/>
  <c r="AC705" i="1"/>
  <c r="AA706" i="1"/>
  <c r="AB706" i="1"/>
  <c r="AC706" i="1"/>
  <c r="AA707" i="1"/>
  <c r="AB707" i="1"/>
  <c r="AC707" i="1"/>
  <c r="AA708" i="1"/>
  <c r="AB708" i="1"/>
  <c r="AC708" i="1"/>
  <c r="AA709" i="1"/>
  <c r="AB709" i="1"/>
  <c r="AC709" i="1"/>
  <c r="AA710" i="1"/>
  <c r="AB710" i="1"/>
  <c r="AC710" i="1"/>
  <c r="AA711" i="1"/>
  <c r="AB711" i="1"/>
  <c r="AC711" i="1"/>
  <c r="AA712" i="1"/>
  <c r="AB712" i="1"/>
  <c r="AC712" i="1"/>
  <c r="AA713" i="1"/>
  <c r="AB713" i="1"/>
  <c r="AC713" i="1"/>
  <c r="AA714" i="1"/>
  <c r="AB714" i="1"/>
  <c r="AC714" i="1"/>
  <c r="AA715" i="1"/>
  <c r="AB715" i="1"/>
  <c r="AC715" i="1"/>
  <c r="AA716" i="1"/>
  <c r="AB716" i="1"/>
  <c r="AC716" i="1"/>
  <c r="AA717" i="1"/>
  <c r="AB717" i="1"/>
  <c r="AC717" i="1"/>
  <c r="AA718" i="1"/>
  <c r="AB718" i="1"/>
  <c r="AC718" i="1"/>
  <c r="AA719" i="1"/>
  <c r="AB719" i="1"/>
  <c r="AC719" i="1"/>
  <c r="AA720" i="1"/>
  <c r="AB720" i="1"/>
  <c r="AC720" i="1"/>
  <c r="AA721" i="1"/>
  <c r="AB721" i="1"/>
  <c r="AC721" i="1"/>
  <c r="AA722" i="1"/>
  <c r="AB722" i="1"/>
  <c r="AC722" i="1"/>
  <c r="AA723" i="1"/>
  <c r="AB723" i="1"/>
  <c r="AC723" i="1"/>
  <c r="AA724" i="1"/>
  <c r="AB724" i="1"/>
  <c r="AC724" i="1"/>
  <c r="AA725" i="1"/>
  <c r="AB725" i="1"/>
  <c r="AC725" i="1"/>
  <c r="AA726" i="1"/>
  <c r="AB726" i="1"/>
  <c r="AC726" i="1"/>
  <c r="AA727" i="1"/>
  <c r="AB727" i="1"/>
  <c r="AC727" i="1"/>
  <c r="AA728" i="1"/>
  <c r="AB728" i="1"/>
  <c r="AC728" i="1"/>
  <c r="AA729" i="1"/>
  <c r="AB729" i="1"/>
  <c r="AC729" i="1"/>
  <c r="AA730" i="1"/>
  <c r="AB730" i="1"/>
  <c r="AC730" i="1"/>
  <c r="AA731" i="1"/>
  <c r="AB731" i="1"/>
  <c r="AC731" i="1"/>
  <c r="AA732" i="1"/>
  <c r="AB732" i="1"/>
  <c r="AC732" i="1"/>
  <c r="AA733" i="1"/>
  <c r="AB733" i="1"/>
  <c r="AC733" i="1"/>
  <c r="AA734" i="1"/>
  <c r="AB734" i="1"/>
  <c r="AC734" i="1"/>
  <c r="AA735" i="1"/>
  <c r="AB735" i="1"/>
  <c r="AC735" i="1"/>
  <c r="AA736" i="1"/>
  <c r="AB736" i="1"/>
  <c r="AC736" i="1"/>
  <c r="AA737" i="1"/>
  <c r="AB737" i="1"/>
  <c r="AC737" i="1"/>
  <c r="AA738" i="1"/>
  <c r="AB738" i="1"/>
  <c r="AC738" i="1"/>
  <c r="AA739" i="1"/>
  <c r="AB739" i="1"/>
  <c r="AC739" i="1"/>
  <c r="AA740" i="1"/>
  <c r="AB740" i="1"/>
  <c r="AC740" i="1"/>
  <c r="AA741" i="1"/>
  <c r="AB741" i="1"/>
  <c r="AC741" i="1"/>
  <c r="AA742" i="1"/>
  <c r="AB742" i="1"/>
  <c r="AC742" i="1"/>
  <c r="AA743" i="1"/>
  <c r="AB743" i="1"/>
  <c r="AC743" i="1"/>
  <c r="AA744" i="1"/>
  <c r="AB744" i="1"/>
  <c r="AC744" i="1"/>
  <c r="AA745" i="1"/>
  <c r="AB745" i="1"/>
  <c r="AC745" i="1"/>
  <c r="AA746" i="1"/>
  <c r="AB746" i="1"/>
  <c r="AC746" i="1"/>
  <c r="AA747" i="1"/>
  <c r="AB747" i="1"/>
  <c r="AC747" i="1"/>
  <c r="AA748" i="1"/>
  <c r="AB748" i="1"/>
  <c r="AC748" i="1"/>
  <c r="AA749" i="1"/>
  <c r="AB749" i="1"/>
  <c r="AC749" i="1"/>
  <c r="AA750" i="1"/>
  <c r="AB750" i="1"/>
  <c r="AC750" i="1"/>
  <c r="AA751" i="1"/>
  <c r="AB751" i="1"/>
  <c r="AC751" i="1"/>
  <c r="AA752" i="1"/>
  <c r="AB752" i="1"/>
  <c r="AC752" i="1"/>
  <c r="AA753" i="1"/>
  <c r="AB753" i="1"/>
  <c r="AC753" i="1"/>
  <c r="AA754" i="1"/>
  <c r="AB754" i="1"/>
  <c r="AC754" i="1"/>
  <c r="AA755" i="1"/>
  <c r="AB755" i="1"/>
  <c r="AC755" i="1"/>
  <c r="AA756" i="1"/>
  <c r="AB756" i="1"/>
  <c r="AC756" i="1"/>
  <c r="AA757" i="1"/>
  <c r="AB757" i="1"/>
  <c r="AC757" i="1"/>
  <c r="AA758" i="1"/>
  <c r="AB758" i="1"/>
  <c r="AC758" i="1"/>
  <c r="AA759" i="1"/>
  <c r="AB759" i="1"/>
  <c r="AC759" i="1"/>
  <c r="AA760" i="1"/>
  <c r="AB760" i="1"/>
  <c r="AC760" i="1"/>
  <c r="AA761" i="1"/>
  <c r="AB761" i="1"/>
  <c r="AC761" i="1"/>
  <c r="AA762" i="1"/>
  <c r="AB762" i="1"/>
  <c r="AC762" i="1"/>
  <c r="AA763" i="1"/>
  <c r="AB763" i="1"/>
  <c r="AC763" i="1"/>
  <c r="AA764" i="1"/>
  <c r="AB764" i="1"/>
  <c r="AC764" i="1"/>
  <c r="AA765" i="1"/>
  <c r="AB765" i="1"/>
  <c r="AC765" i="1"/>
  <c r="AA766" i="1"/>
  <c r="AB766" i="1"/>
  <c r="AC766" i="1"/>
  <c r="AA767" i="1"/>
  <c r="AB767" i="1"/>
  <c r="AC767" i="1"/>
  <c r="AA768" i="1"/>
  <c r="AB768" i="1"/>
  <c r="AC768" i="1"/>
  <c r="AA769" i="1"/>
  <c r="AB769" i="1"/>
  <c r="AC769" i="1"/>
  <c r="AA770" i="1"/>
  <c r="AB770" i="1"/>
  <c r="AC770" i="1"/>
  <c r="AA771" i="1"/>
  <c r="AB771" i="1"/>
  <c r="AC771" i="1"/>
  <c r="AA772" i="1"/>
  <c r="AB772" i="1"/>
  <c r="AC772" i="1"/>
  <c r="AA773" i="1"/>
  <c r="AB773" i="1"/>
  <c r="AC773" i="1"/>
  <c r="AA774" i="1"/>
  <c r="AB774" i="1"/>
  <c r="AC774" i="1"/>
  <c r="AA775" i="1"/>
  <c r="AB775" i="1"/>
  <c r="AC775" i="1"/>
  <c r="AA776" i="1"/>
  <c r="AB776" i="1"/>
  <c r="AC776" i="1"/>
  <c r="AA777" i="1"/>
  <c r="AB777" i="1"/>
  <c r="AC777" i="1"/>
  <c r="AA778" i="1"/>
  <c r="AB778" i="1"/>
  <c r="AC778" i="1"/>
  <c r="AA779" i="1"/>
  <c r="AB779" i="1"/>
  <c r="AC779" i="1"/>
  <c r="AA780" i="1"/>
  <c r="AB780" i="1"/>
  <c r="AC780" i="1"/>
  <c r="AA781" i="1"/>
  <c r="AB781" i="1"/>
  <c r="AC781" i="1"/>
  <c r="AA782" i="1"/>
  <c r="AB782" i="1"/>
  <c r="AC782" i="1"/>
  <c r="AA783" i="1"/>
  <c r="AB783" i="1"/>
  <c r="AC783" i="1"/>
  <c r="AA784" i="1"/>
  <c r="AB784" i="1"/>
  <c r="AC784" i="1"/>
  <c r="AA785" i="1"/>
  <c r="AB785" i="1"/>
  <c r="AC785" i="1"/>
  <c r="AA786" i="1"/>
  <c r="AB786" i="1"/>
  <c r="AC786" i="1"/>
  <c r="AA787" i="1"/>
  <c r="AB787" i="1"/>
  <c r="AC787" i="1"/>
  <c r="AA788" i="1"/>
  <c r="AB788" i="1"/>
  <c r="AC788" i="1"/>
  <c r="AA789" i="1"/>
  <c r="AB789" i="1"/>
  <c r="AC789" i="1"/>
  <c r="AA790" i="1"/>
  <c r="AB790" i="1"/>
  <c r="AC790" i="1"/>
  <c r="AA791" i="1"/>
  <c r="AB791" i="1"/>
  <c r="AC791" i="1"/>
  <c r="AA792" i="1"/>
  <c r="AB792" i="1"/>
  <c r="AC792" i="1"/>
  <c r="AA793" i="1"/>
  <c r="AB793" i="1"/>
  <c r="AC793" i="1"/>
  <c r="AA794" i="1"/>
  <c r="AB794" i="1"/>
  <c r="AC794" i="1"/>
  <c r="AA795" i="1"/>
  <c r="AB795" i="1"/>
  <c r="AC795" i="1"/>
  <c r="AA796" i="1"/>
  <c r="AB796" i="1"/>
  <c r="AC796" i="1"/>
  <c r="AA797" i="1"/>
  <c r="AB797" i="1"/>
  <c r="AC797" i="1"/>
  <c r="AA798" i="1"/>
  <c r="AB798" i="1"/>
  <c r="AC798" i="1"/>
  <c r="AA799" i="1"/>
  <c r="AB799" i="1"/>
  <c r="AC799" i="1"/>
  <c r="AA800" i="1"/>
  <c r="AB800" i="1"/>
  <c r="AC800" i="1"/>
  <c r="AA801" i="1"/>
  <c r="AB801" i="1"/>
  <c r="AC801" i="1"/>
  <c r="AA802" i="1"/>
  <c r="AB802" i="1"/>
  <c r="AC802" i="1"/>
  <c r="AA803" i="1"/>
  <c r="AB803" i="1"/>
  <c r="AC803" i="1"/>
  <c r="AA804" i="1"/>
  <c r="AB804" i="1"/>
  <c r="AC804" i="1"/>
  <c r="AA805" i="1"/>
  <c r="AB805" i="1"/>
  <c r="AC805" i="1"/>
  <c r="AA806" i="1"/>
  <c r="AB806" i="1"/>
  <c r="AC806" i="1"/>
  <c r="AA807" i="1"/>
  <c r="AB807" i="1"/>
  <c r="AC807" i="1"/>
  <c r="AA808" i="1"/>
  <c r="AB808" i="1"/>
  <c r="AC808" i="1"/>
  <c r="AA809" i="1"/>
  <c r="AB809" i="1"/>
  <c r="AC809" i="1"/>
  <c r="AA810" i="1"/>
  <c r="AB810" i="1"/>
  <c r="AC810" i="1"/>
  <c r="AA811" i="1"/>
  <c r="AB811" i="1"/>
  <c r="AC811" i="1"/>
  <c r="AA812" i="1"/>
  <c r="AB812" i="1"/>
  <c r="AC812" i="1"/>
  <c r="AA813" i="1"/>
  <c r="AB813" i="1"/>
  <c r="AC813" i="1"/>
  <c r="AA814" i="1"/>
  <c r="AB814" i="1"/>
  <c r="AC814" i="1"/>
  <c r="AA815" i="1"/>
  <c r="AB815" i="1"/>
  <c r="AC815" i="1"/>
  <c r="AA816" i="1"/>
  <c r="AB816" i="1"/>
  <c r="AC816" i="1"/>
  <c r="AA817" i="1"/>
  <c r="AB817" i="1"/>
  <c r="AC817" i="1"/>
  <c r="AA818" i="1"/>
  <c r="AB818" i="1"/>
  <c r="AC818" i="1"/>
  <c r="AA819" i="1"/>
  <c r="AB819" i="1"/>
  <c r="AC819" i="1"/>
  <c r="AA820" i="1"/>
  <c r="AB820" i="1"/>
  <c r="AC820" i="1"/>
  <c r="AA821" i="1"/>
  <c r="AB821" i="1"/>
  <c r="AC821" i="1"/>
  <c r="AA822" i="1"/>
  <c r="AB822" i="1"/>
  <c r="AC822" i="1"/>
  <c r="AA823" i="1"/>
  <c r="AB823" i="1"/>
  <c r="AC823" i="1"/>
  <c r="AA824" i="1"/>
  <c r="AB824" i="1"/>
  <c r="AC824" i="1"/>
  <c r="AA825" i="1"/>
  <c r="AB825" i="1"/>
  <c r="AC825" i="1"/>
  <c r="AA826" i="1"/>
  <c r="AB826" i="1"/>
  <c r="AC826" i="1"/>
  <c r="AA827" i="1"/>
  <c r="AB827" i="1"/>
  <c r="AC827" i="1"/>
  <c r="AA828" i="1"/>
  <c r="AB828" i="1"/>
  <c r="AC828" i="1"/>
  <c r="AA829" i="1"/>
  <c r="AB829" i="1"/>
  <c r="AC829" i="1"/>
  <c r="AA830" i="1"/>
  <c r="AB830" i="1"/>
  <c r="AC830" i="1"/>
  <c r="AA831" i="1"/>
  <c r="AB831" i="1"/>
  <c r="AC831" i="1"/>
  <c r="AA832" i="1"/>
  <c r="AB832" i="1"/>
  <c r="AC832" i="1"/>
  <c r="AA833" i="1"/>
  <c r="AB833" i="1"/>
  <c r="AC833" i="1"/>
  <c r="AA834" i="1"/>
  <c r="AB834" i="1"/>
  <c r="AC834" i="1"/>
  <c r="AA835" i="1"/>
  <c r="AB835" i="1"/>
  <c r="AC835" i="1"/>
  <c r="AA836" i="1"/>
  <c r="AB836" i="1"/>
  <c r="AC836" i="1"/>
  <c r="AA837" i="1"/>
  <c r="AB837" i="1"/>
  <c r="AC837" i="1"/>
  <c r="AA838" i="1"/>
  <c r="AB838" i="1"/>
  <c r="AC838" i="1"/>
  <c r="AA839" i="1"/>
  <c r="AB839" i="1"/>
  <c r="AC839" i="1"/>
  <c r="AA840" i="1"/>
  <c r="AB840" i="1"/>
  <c r="AC840" i="1"/>
  <c r="AA841" i="1"/>
  <c r="AB841" i="1"/>
  <c r="AC841" i="1"/>
  <c r="AA842" i="1"/>
  <c r="AB842" i="1"/>
  <c r="AC842" i="1"/>
  <c r="AA843" i="1"/>
  <c r="AB843" i="1"/>
  <c r="AC843" i="1"/>
  <c r="AA844" i="1"/>
  <c r="AB844" i="1"/>
  <c r="AC844" i="1"/>
  <c r="AA845" i="1"/>
  <c r="AB845" i="1"/>
  <c r="AC845" i="1"/>
  <c r="AA846" i="1"/>
  <c r="AB846" i="1"/>
  <c r="AC846" i="1"/>
  <c r="AA847" i="1"/>
  <c r="AB847" i="1"/>
  <c r="AC847" i="1"/>
  <c r="AA848" i="1"/>
  <c r="AB848" i="1"/>
  <c r="AC848" i="1"/>
  <c r="AA849" i="1"/>
  <c r="AB849" i="1"/>
  <c r="AC849" i="1"/>
  <c r="AA850" i="1"/>
  <c r="AB850" i="1"/>
  <c r="AC850" i="1"/>
  <c r="AA851" i="1"/>
  <c r="AB851" i="1"/>
  <c r="AC851" i="1"/>
  <c r="AA852" i="1"/>
  <c r="AB852" i="1"/>
  <c r="AC852" i="1"/>
  <c r="AA853" i="1"/>
  <c r="AB853" i="1"/>
  <c r="AC853" i="1"/>
  <c r="AA854" i="1"/>
  <c r="AB854" i="1"/>
  <c r="AC854" i="1"/>
  <c r="AA855" i="1"/>
  <c r="AB855" i="1"/>
  <c r="AC855" i="1"/>
  <c r="AA856" i="1"/>
  <c r="AB856" i="1"/>
  <c r="AC856" i="1"/>
  <c r="AA857" i="1"/>
  <c r="AB857" i="1"/>
  <c r="AC857" i="1"/>
  <c r="AA858" i="1"/>
  <c r="AB858" i="1"/>
  <c r="AC858" i="1"/>
  <c r="AA859" i="1"/>
  <c r="AB859" i="1"/>
  <c r="AC859" i="1"/>
  <c r="AA860" i="1"/>
  <c r="AB860" i="1"/>
  <c r="AC860" i="1"/>
  <c r="AA861" i="1"/>
  <c r="AB861" i="1"/>
  <c r="AC861" i="1"/>
  <c r="AA862" i="1"/>
  <c r="AB862" i="1"/>
  <c r="AC862" i="1"/>
  <c r="AA863" i="1"/>
  <c r="AB863" i="1"/>
  <c r="AC863" i="1"/>
  <c r="AA864" i="1"/>
  <c r="AB864" i="1"/>
  <c r="AC864" i="1"/>
  <c r="AA865" i="1"/>
  <c r="AB865" i="1"/>
  <c r="AC865" i="1"/>
  <c r="AA866" i="1"/>
  <c r="AB866" i="1"/>
  <c r="AC866" i="1"/>
  <c r="AA867" i="1"/>
  <c r="AB867" i="1"/>
  <c r="AC867" i="1"/>
  <c r="AA868" i="1"/>
  <c r="AB868" i="1"/>
  <c r="AC868" i="1"/>
  <c r="AA869" i="1"/>
  <c r="AB869" i="1"/>
  <c r="AC869" i="1"/>
  <c r="AA870" i="1"/>
  <c r="AB870" i="1"/>
  <c r="AC870" i="1"/>
  <c r="AA871" i="1"/>
  <c r="AB871" i="1"/>
  <c r="AC871" i="1"/>
  <c r="AA872" i="1"/>
  <c r="AB872" i="1"/>
  <c r="AC872" i="1"/>
  <c r="AA873" i="1"/>
  <c r="AB873" i="1"/>
  <c r="AC873" i="1"/>
  <c r="AA874" i="1"/>
  <c r="AB874" i="1"/>
  <c r="AC874" i="1"/>
  <c r="AA875" i="1"/>
  <c r="AB875" i="1"/>
  <c r="AC875" i="1"/>
  <c r="AA876" i="1"/>
  <c r="AB876" i="1"/>
  <c r="AC876" i="1"/>
  <c r="AA877" i="1"/>
  <c r="AB877" i="1"/>
  <c r="AC877" i="1"/>
  <c r="AA878" i="1"/>
  <c r="AB878" i="1"/>
  <c r="AC878" i="1"/>
  <c r="AA879" i="1"/>
  <c r="AB879" i="1"/>
  <c r="AC879" i="1"/>
  <c r="AA880" i="1"/>
  <c r="AB880" i="1"/>
  <c r="AC880" i="1"/>
  <c r="AA881" i="1"/>
  <c r="AB881" i="1"/>
  <c r="AC881" i="1"/>
  <c r="AA882" i="1"/>
  <c r="AB882" i="1"/>
  <c r="AC882" i="1"/>
  <c r="AA883" i="1"/>
  <c r="AB883" i="1"/>
  <c r="AC883" i="1"/>
  <c r="AA884" i="1"/>
  <c r="AB884" i="1"/>
  <c r="AC884" i="1"/>
  <c r="AA885" i="1"/>
  <c r="AB885" i="1"/>
  <c r="AC885" i="1"/>
  <c r="AA886" i="1"/>
  <c r="AB886" i="1"/>
  <c r="AC886" i="1"/>
  <c r="AA887" i="1"/>
  <c r="AB887" i="1"/>
  <c r="AC887" i="1"/>
  <c r="AA888" i="1"/>
  <c r="AB888" i="1"/>
  <c r="AC888" i="1"/>
  <c r="AA889" i="1"/>
  <c r="AB889" i="1"/>
  <c r="AC889" i="1"/>
  <c r="AA890" i="1"/>
  <c r="AB890" i="1"/>
  <c r="AC890" i="1"/>
  <c r="AA891" i="1"/>
  <c r="AB891" i="1"/>
  <c r="AC891" i="1"/>
  <c r="AA892" i="1"/>
  <c r="AB892" i="1"/>
  <c r="AC892" i="1"/>
  <c r="AA893" i="1"/>
  <c r="AB893" i="1"/>
  <c r="AC893" i="1"/>
  <c r="AA894" i="1"/>
  <c r="AB894" i="1"/>
  <c r="AC894" i="1"/>
  <c r="AA895" i="1"/>
  <c r="AB895" i="1"/>
  <c r="AC895" i="1"/>
  <c r="AA896" i="1"/>
  <c r="AB896" i="1"/>
  <c r="AC896" i="1"/>
  <c r="AA897" i="1"/>
  <c r="AB897" i="1"/>
  <c r="AC897" i="1"/>
  <c r="AA898" i="1"/>
  <c r="AB898" i="1"/>
  <c r="AC898" i="1"/>
  <c r="AA899" i="1"/>
  <c r="AB899" i="1"/>
  <c r="AC899" i="1"/>
  <c r="AA900" i="1"/>
  <c r="AB900" i="1"/>
  <c r="AC900" i="1"/>
  <c r="AA901" i="1"/>
  <c r="AB901" i="1"/>
  <c r="AC901" i="1"/>
  <c r="AA902" i="1"/>
  <c r="AB902" i="1"/>
  <c r="AC902" i="1"/>
  <c r="AA903" i="1"/>
  <c r="AB903" i="1"/>
  <c r="AC903" i="1"/>
  <c r="AA904" i="1"/>
  <c r="AB904" i="1"/>
  <c r="AC904" i="1"/>
  <c r="AA905" i="1"/>
  <c r="AB905" i="1"/>
  <c r="AC905" i="1"/>
  <c r="AA906" i="1"/>
  <c r="AB906" i="1"/>
  <c r="AC906" i="1"/>
  <c r="AA907" i="1"/>
  <c r="AB907" i="1"/>
  <c r="AC907" i="1"/>
  <c r="AA908" i="1"/>
  <c r="AB908" i="1"/>
  <c r="AC908" i="1"/>
  <c r="AA909" i="1"/>
  <c r="AB909" i="1"/>
  <c r="AC909" i="1"/>
  <c r="AA910" i="1"/>
  <c r="AB910" i="1"/>
  <c r="AC910" i="1"/>
  <c r="AA911" i="1"/>
  <c r="AB911" i="1"/>
  <c r="AC911" i="1"/>
  <c r="AA912" i="1"/>
  <c r="AB912" i="1"/>
  <c r="AC912" i="1"/>
  <c r="AA913" i="1"/>
  <c r="AB913" i="1"/>
  <c r="AC913" i="1"/>
  <c r="AA914" i="1"/>
  <c r="AB914" i="1"/>
  <c r="AC914" i="1"/>
  <c r="AA915" i="1"/>
  <c r="AB915" i="1"/>
  <c r="AC915" i="1"/>
  <c r="AA916" i="1"/>
  <c r="AB916" i="1"/>
  <c r="AC916" i="1"/>
  <c r="AA917" i="1"/>
  <c r="AB917" i="1"/>
  <c r="AC917" i="1"/>
  <c r="AA918" i="1"/>
  <c r="AB918" i="1"/>
  <c r="AC918" i="1"/>
  <c r="AA919" i="1"/>
  <c r="AB919" i="1"/>
  <c r="AC919" i="1"/>
  <c r="AA920" i="1"/>
  <c r="AB920" i="1"/>
  <c r="AC920" i="1"/>
  <c r="AA921" i="1"/>
  <c r="AB921" i="1"/>
  <c r="AC921" i="1"/>
  <c r="AA922" i="1"/>
  <c r="AB922" i="1"/>
  <c r="AC922" i="1"/>
  <c r="AA923" i="1"/>
  <c r="AB923" i="1"/>
  <c r="AC923" i="1"/>
  <c r="AA924" i="1"/>
  <c r="AB924" i="1"/>
  <c r="AC924" i="1"/>
  <c r="AA925" i="1"/>
  <c r="AB925" i="1"/>
  <c r="AC925" i="1"/>
  <c r="AA926" i="1"/>
  <c r="AB926" i="1"/>
  <c r="AC926" i="1"/>
  <c r="AA927" i="1"/>
  <c r="AB927" i="1"/>
  <c r="AC927" i="1"/>
  <c r="AA928" i="1"/>
  <c r="AB928" i="1"/>
  <c r="AC928" i="1"/>
  <c r="AA929" i="1"/>
  <c r="AB929" i="1"/>
  <c r="AC929" i="1"/>
  <c r="AA930" i="1"/>
  <c r="AB930" i="1"/>
  <c r="AC930" i="1"/>
  <c r="AA931" i="1"/>
  <c r="AB931" i="1"/>
  <c r="AC931" i="1"/>
  <c r="AA932" i="1"/>
  <c r="AB932" i="1"/>
  <c r="AC932" i="1"/>
  <c r="AA933" i="1"/>
  <c r="AB933" i="1"/>
  <c r="AC933" i="1"/>
  <c r="AA934" i="1"/>
  <c r="AB934" i="1"/>
  <c r="AC934" i="1"/>
  <c r="AA935" i="1"/>
  <c r="AB935" i="1"/>
  <c r="AC935" i="1"/>
  <c r="AA936" i="1"/>
  <c r="AB936" i="1"/>
  <c r="AC936" i="1"/>
  <c r="AA937" i="1"/>
  <c r="AB937" i="1"/>
  <c r="AC937" i="1"/>
  <c r="AA938" i="1"/>
  <c r="AB938" i="1"/>
  <c r="AC938" i="1"/>
  <c r="AA939" i="1"/>
  <c r="AB939" i="1"/>
  <c r="AC939" i="1"/>
  <c r="AA940" i="1"/>
  <c r="AB940" i="1"/>
  <c r="AC940" i="1"/>
  <c r="AA941" i="1"/>
  <c r="AB941" i="1"/>
  <c r="AC941" i="1"/>
  <c r="AA942" i="1"/>
  <c r="AB942" i="1"/>
  <c r="AC942" i="1"/>
  <c r="AA943" i="1"/>
  <c r="AB943" i="1"/>
  <c r="AC943" i="1"/>
  <c r="AA944" i="1"/>
  <c r="AB944" i="1"/>
  <c r="AC944" i="1"/>
  <c r="AA945" i="1"/>
  <c r="AB945" i="1"/>
  <c r="AC945" i="1"/>
  <c r="AA946" i="1"/>
  <c r="AB946" i="1"/>
  <c r="AC946" i="1"/>
  <c r="AA947" i="1"/>
  <c r="AB947" i="1"/>
  <c r="AC947" i="1"/>
  <c r="AA948" i="1"/>
  <c r="AB948" i="1"/>
  <c r="AC948" i="1"/>
  <c r="AA949" i="1"/>
  <c r="AB949" i="1"/>
  <c r="AC949" i="1"/>
  <c r="AA950" i="1"/>
  <c r="AB950" i="1"/>
  <c r="AC950" i="1"/>
  <c r="AA951" i="1"/>
  <c r="AB951" i="1"/>
  <c r="AC951" i="1"/>
  <c r="AA952" i="1"/>
  <c r="AB952" i="1"/>
  <c r="AC952" i="1"/>
  <c r="AA953" i="1"/>
  <c r="AB953" i="1"/>
  <c r="AC953" i="1"/>
  <c r="AA954" i="1"/>
  <c r="AB954" i="1"/>
  <c r="AC954" i="1"/>
  <c r="AA955" i="1"/>
  <c r="AB955" i="1"/>
  <c r="AC955" i="1"/>
  <c r="AA956" i="1"/>
  <c r="AB956" i="1"/>
  <c r="AC956" i="1"/>
  <c r="AA957" i="1"/>
  <c r="AB957" i="1"/>
  <c r="AC957" i="1"/>
  <c r="AA958" i="1"/>
  <c r="AB958" i="1"/>
  <c r="AC958" i="1"/>
  <c r="AA959" i="1"/>
  <c r="AB959" i="1"/>
  <c r="AC959" i="1"/>
  <c r="AA960" i="1"/>
  <c r="AB960" i="1"/>
  <c r="AC960" i="1"/>
  <c r="AA961" i="1"/>
  <c r="AB961" i="1"/>
  <c r="AC961" i="1"/>
  <c r="AA962" i="1"/>
  <c r="AB962" i="1"/>
  <c r="AC962" i="1"/>
  <c r="AA963" i="1"/>
  <c r="AB963" i="1"/>
  <c r="AC963" i="1"/>
  <c r="AA964" i="1"/>
  <c r="AB964" i="1"/>
  <c r="AC964" i="1"/>
  <c r="AA965" i="1"/>
  <c r="AB965" i="1"/>
  <c r="AC965" i="1"/>
  <c r="AA966" i="1"/>
  <c r="AB966" i="1"/>
  <c r="AC966" i="1"/>
  <c r="AA967" i="1"/>
  <c r="AB967" i="1"/>
  <c r="AC967" i="1"/>
  <c r="AA968" i="1"/>
  <c r="AB968" i="1"/>
  <c r="AC968" i="1"/>
  <c r="AA969" i="1"/>
  <c r="AB969" i="1"/>
  <c r="AC969" i="1"/>
  <c r="AA970" i="1"/>
  <c r="AB970" i="1"/>
  <c r="AC970" i="1"/>
  <c r="AA971" i="1"/>
  <c r="AB971" i="1"/>
  <c r="AC971" i="1"/>
  <c r="AA972" i="1"/>
  <c r="AB972" i="1"/>
  <c r="AC972" i="1"/>
  <c r="AA973" i="1"/>
  <c r="AB973" i="1"/>
  <c r="AC973" i="1"/>
  <c r="AA974" i="1"/>
  <c r="AB974" i="1"/>
  <c r="AC974" i="1"/>
  <c r="AA975" i="1"/>
  <c r="AB975" i="1"/>
  <c r="AC975" i="1"/>
  <c r="AA976" i="1"/>
  <c r="AB976" i="1"/>
  <c r="AC976" i="1"/>
  <c r="AA977" i="1"/>
  <c r="AB977" i="1"/>
  <c r="AC977" i="1"/>
  <c r="AA978" i="1"/>
  <c r="AB978" i="1"/>
  <c r="AC978" i="1"/>
  <c r="AA979" i="1"/>
  <c r="AB979" i="1"/>
  <c r="AC979" i="1"/>
  <c r="AA980" i="1"/>
  <c r="AB980" i="1"/>
  <c r="AC980" i="1"/>
  <c r="AA981" i="1"/>
  <c r="AB981" i="1"/>
  <c r="AC981" i="1"/>
  <c r="AA982" i="1"/>
  <c r="AB982" i="1"/>
  <c r="AC982" i="1"/>
  <c r="AA983" i="1"/>
  <c r="AB983" i="1"/>
  <c r="AC983" i="1"/>
  <c r="AA984" i="1"/>
  <c r="AB984" i="1"/>
  <c r="AC984" i="1"/>
  <c r="AA985" i="1"/>
  <c r="AB985" i="1"/>
  <c r="AC985" i="1"/>
  <c r="AA986" i="1"/>
  <c r="AB986" i="1"/>
  <c r="AC986" i="1"/>
  <c r="AA987" i="1"/>
  <c r="AB987" i="1"/>
  <c r="AC987" i="1"/>
  <c r="AA988" i="1"/>
  <c r="AB988" i="1"/>
  <c r="AC988" i="1"/>
  <c r="AA989" i="1"/>
  <c r="AB989" i="1"/>
  <c r="AC989" i="1"/>
  <c r="AA990" i="1"/>
  <c r="AB990" i="1"/>
  <c r="AC990" i="1"/>
  <c r="AA991" i="1"/>
  <c r="AB991" i="1"/>
  <c r="AC991" i="1"/>
  <c r="AA992" i="1"/>
  <c r="AB992" i="1"/>
  <c r="AC992" i="1"/>
  <c r="AA993" i="1"/>
  <c r="AB993" i="1"/>
  <c r="AC993" i="1"/>
  <c r="AA994" i="1"/>
  <c r="AB994" i="1"/>
  <c r="AC994" i="1"/>
  <c r="AA995" i="1"/>
  <c r="AB995" i="1"/>
  <c r="AC995" i="1"/>
  <c r="AA996" i="1"/>
  <c r="AB996" i="1"/>
  <c r="AC996" i="1"/>
  <c r="AA997" i="1"/>
  <c r="AB997" i="1"/>
  <c r="AC997" i="1"/>
  <c r="AA998" i="1"/>
  <c r="AB998" i="1"/>
  <c r="AC998" i="1"/>
  <c r="AA999" i="1"/>
  <c r="AB999" i="1"/>
  <c r="AC999" i="1"/>
  <c r="AA1000" i="1"/>
  <c r="AB1000" i="1"/>
  <c r="AC100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AE2" i="1"/>
  <c r="B5" i="4"/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BB17" i="1" l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7" i="1"/>
  <c r="BB178" i="1"/>
  <c r="BB179" i="1"/>
  <c r="BB180" i="1"/>
  <c r="BB181" i="1"/>
  <c r="BB182" i="1"/>
  <c r="BB183" i="1"/>
  <c r="BB184" i="1"/>
  <c r="BB185" i="1"/>
  <c r="BB186" i="1"/>
  <c r="BB187" i="1"/>
  <c r="BB188" i="1"/>
  <c r="BB189" i="1"/>
  <c r="BB190" i="1"/>
  <c r="BB191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04" i="1"/>
  <c r="BB205" i="1"/>
  <c r="BB206" i="1"/>
  <c r="BB207" i="1"/>
  <c r="BB208" i="1"/>
  <c r="BB209" i="1"/>
  <c r="BB210" i="1"/>
  <c r="BB211" i="1"/>
  <c r="BB212" i="1"/>
  <c r="BB213" i="1"/>
  <c r="BB214" i="1"/>
  <c r="BB215" i="1"/>
  <c r="BB216" i="1"/>
  <c r="BB217" i="1"/>
  <c r="BB218" i="1"/>
  <c r="BB219" i="1"/>
  <c r="BB220" i="1"/>
  <c r="BB221" i="1"/>
  <c r="BB222" i="1"/>
  <c r="BB223" i="1"/>
  <c r="BB224" i="1"/>
  <c r="BB225" i="1"/>
  <c r="BB226" i="1"/>
  <c r="BB227" i="1"/>
  <c r="BB228" i="1"/>
  <c r="BB229" i="1"/>
  <c r="BB230" i="1"/>
  <c r="BB231" i="1"/>
  <c r="BB232" i="1"/>
  <c r="BB233" i="1"/>
  <c r="BB234" i="1"/>
  <c r="BB235" i="1"/>
  <c r="BB236" i="1"/>
  <c r="BB237" i="1"/>
  <c r="BB238" i="1"/>
  <c r="BB239" i="1"/>
  <c r="BB240" i="1"/>
  <c r="BB241" i="1"/>
  <c r="BB242" i="1"/>
  <c r="BB243" i="1"/>
  <c r="BB244" i="1"/>
  <c r="BB245" i="1"/>
  <c r="BB246" i="1"/>
  <c r="BB247" i="1"/>
  <c r="BB248" i="1"/>
  <c r="BB249" i="1"/>
  <c r="BB250" i="1"/>
  <c r="BB251" i="1"/>
  <c r="BB252" i="1"/>
  <c r="BB253" i="1"/>
  <c r="BB254" i="1"/>
  <c r="BB255" i="1"/>
  <c r="BB256" i="1"/>
  <c r="BB257" i="1"/>
  <c r="BB258" i="1"/>
  <c r="BB259" i="1"/>
  <c r="BB260" i="1"/>
  <c r="BB261" i="1"/>
  <c r="BB262" i="1"/>
  <c r="BB263" i="1"/>
  <c r="BB264" i="1"/>
  <c r="BB265" i="1"/>
  <c r="BB266" i="1"/>
  <c r="BB267" i="1"/>
  <c r="BB268" i="1"/>
  <c r="BB269" i="1"/>
  <c r="BB270" i="1"/>
  <c r="BB271" i="1"/>
  <c r="BB272" i="1"/>
  <c r="BB273" i="1"/>
  <c r="BB274" i="1"/>
  <c r="BB275" i="1"/>
  <c r="BB276" i="1"/>
  <c r="BB277" i="1"/>
  <c r="BB278" i="1"/>
  <c r="BB279" i="1"/>
  <c r="BB280" i="1"/>
  <c r="BB281" i="1"/>
  <c r="BB282" i="1"/>
  <c r="BB283" i="1"/>
  <c r="BB284" i="1"/>
  <c r="BB285" i="1"/>
  <c r="BB286" i="1"/>
  <c r="BB287" i="1"/>
  <c r="BB288" i="1"/>
  <c r="BB289" i="1"/>
  <c r="BB290" i="1"/>
  <c r="BB291" i="1"/>
  <c r="BB292" i="1"/>
  <c r="BB293" i="1"/>
  <c r="BB294" i="1"/>
  <c r="BB295" i="1"/>
  <c r="BB296" i="1"/>
  <c r="BB297" i="1"/>
  <c r="BB298" i="1"/>
  <c r="BB299" i="1"/>
  <c r="BB300" i="1"/>
  <c r="BB301" i="1"/>
  <c r="BB302" i="1"/>
  <c r="BB303" i="1"/>
  <c r="BB304" i="1"/>
  <c r="BB305" i="1"/>
  <c r="BB306" i="1"/>
  <c r="BB307" i="1"/>
  <c r="BB308" i="1"/>
  <c r="BB309" i="1"/>
  <c r="BB310" i="1"/>
  <c r="BB311" i="1"/>
  <c r="BB312" i="1"/>
  <c r="BB313" i="1"/>
  <c r="BB314" i="1"/>
  <c r="BB315" i="1"/>
  <c r="BB316" i="1"/>
  <c r="BB317" i="1"/>
  <c r="BB318" i="1"/>
  <c r="BB319" i="1"/>
  <c r="BB320" i="1"/>
  <c r="BB321" i="1"/>
  <c r="BB322" i="1"/>
  <c r="BB323" i="1"/>
  <c r="BB324" i="1"/>
  <c r="BB325" i="1"/>
  <c r="BB326" i="1"/>
  <c r="BB327" i="1"/>
  <c r="BB328" i="1"/>
  <c r="BB329" i="1"/>
  <c r="BB330" i="1"/>
  <c r="BB331" i="1"/>
  <c r="BB332" i="1"/>
  <c r="BB333" i="1"/>
  <c r="BB334" i="1"/>
  <c r="BB335" i="1"/>
  <c r="BB336" i="1"/>
  <c r="BB337" i="1"/>
  <c r="BB338" i="1"/>
  <c r="BB339" i="1"/>
  <c r="BB340" i="1"/>
  <c r="BB341" i="1"/>
  <c r="BB342" i="1"/>
  <c r="BB343" i="1"/>
  <c r="BB344" i="1"/>
  <c r="BB345" i="1"/>
  <c r="BB346" i="1"/>
  <c r="BB347" i="1"/>
  <c r="BB348" i="1"/>
  <c r="BB349" i="1"/>
  <c r="BB350" i="1"/>
  <c r="BB351" i="1"/>
  <c r="BB352" i="1"/>
  <c r="BB353" i="1"/>
  <c r="BB354" i="1"/>
  <c r="BB355" i="1"/>
  <c r="BB356" i="1"/>
  <c r="BB357" i="1"/>
  <c r="BB358" i="1"/>
  <c r="BB359" i="1"/>
  <c r="BB360" i="1"/>
  <c r="BB361" i="1"/>
  <c r="BB362" i="1"/>
  <c r="BB363" i="1"/>
  <c r="BB364" i="1"/>
  <c r="BB365" i="1"/>
  <c r="BB366" i="1"/>
  <c r="BB367" i="1"/>
  <c r="BB368" i="1"/>
  <c r="BB369" i="1"/>
  <c r="BB370" i="1"/>
  <c r="BB371" i="1"/>
  <c r="BB372" i="1"/>
  <c r="BB373" i="1"/>
  <c r="BB374" i="1"/>
  <c r="BB375" i="1"/>
  <c r="BB376" i="1"/>
  <c r="BB377" i="1"/>
  <c r="BB378" i="1"/>
  <c r="BB379" i="1"/>
  <c r="BB380" i="1"/>
  <c r="BB381" i="1"/>
  <c r="BB382" i="1"/>
  <c r="BB383" i="1"/>
  <c r="BB384" i="1"/>
  <c r="BB385" i="1"/>
  <c r="BB386" i="1"/>
  <c r="BB387" i="1"/>
  <c r="BB388" i="1"/>
  <c r="BB389" i="1"/>
  <c r="BB390" i="1"/>
  <c r="BB391" i="1"/>
  <c r="BB392" i="1"/>
  <c r="BB393" i="1"/>
  <c r="BB394" i="1"/>
  <c r="BB395" i="1"/>
  <c r="BB396" i="1"/>
  <c r="BB397" i="1"/>
  <c r="BB398" i="1"/>
  <c r="BB399" i="1"/>
  <c r="BB400" i="1"/>
  <c r="BB401" i="1"/>
  <c r="BB402" i="1"/>
  <c r="BB403" i="1"/>
  <c r="BB404" i="1"/>
  <c r="BB405" i="1"/>
  <c r="BB406" i="1"/>
  <c r="BB407" i="1"/>
  <c r="BB408" i="1"/>
  <c r="BB409" i="1"/>
  <c r="BB410" i="1"/>
  <c r="BB411" i="1"/>
  <c r="BB412" i="1"/>
  <c r="BB413" i="1"/>
  <c r="BB414" i="1"/>
  <c r="BB415" i="1"/>
  <c r="BB416" i="1"/>
  <c r="BB417" i="1"/>
  <c r="BB418" i="1"/>
  <c r="BB419" i="1"/>
  <c r="BB420" i="1"/>
  <c r="BB421" i="1"/>
  <c r="BB422" i="1"/>
  <c r="BB423" i="1"/>
  <c r="BB424" i="1"/>
  <c r="BB425" i="1"/>
  <c r="BB426" i="1"/>
  <c r="BB427" i="1"/>
  <c r="BB428" i="1"/>
  <c r="BB429" i="1"/>
  <c r="BB430" i="1"/>
  <c r="BB431" i="1"/>
  <c r="BB432" i="1"/>
  <c r="BB433" i="1"/>
  <c r="BB434" i="1"/>
  <c r="BB435" i="1"/>
  <c r="BB436" i="1"/>
  <c r="BB437" i="1"/>
  <c r="BB438" i="1"/>
  <c r="BB439" i="1"/>
  <c r="BB440" i="1"/>
  <c r="BB441" i="1"/>
  <c r="BB442" i="1"/>
  <c r="BB443" i="1"/>
  <c r="BB444" i="1"/>
  <c r="BB445" i="1"/>
  <c r="BB446" i="1"/>
  <c r="BB447" i="1"/>
  <c r="BB448" i="1"/>
  <c r="BB449" i="1"/>
  <c r="BB450" i="1"/>
  <c r="BB451" i="1"/>
  <c r="BB452" i="1"/>
  <c r="BB453" i="1"/>
  <c r="BB454" i="1"/>
  <c r="BB455" i="1"/>
  <c r="BB456" i="1"/>
  <c r="BB457" i="1"/>
  <c r="BB458" i="1"/>
  <c r="BB459" i="1"/>
  <c r="BB460" i="1"/>
  <c r="BB461" i="1"/>
  <c r="BB462" i="1"/>
  <c r="BB463" i="1"/>
  <c r="BB464" i="1"/>
  <c r="BB465" i="1"/>
  <c r="BB466" i="1"/>
  <c r="BB467" i="1"/>
  <c r="BB468" i="1"/>
  <c r="BB469" i="1"/>
  <c r="BB470" i="1"/>
  <c r="BB471" i="1"/>
  <c r="BB472" i="1"/>
  <c r="BB473" i="1"/>
  <c r="BB474" i="1"/>
  <c r="BB475" i="1"/>
  <c r="BB476" i="1"/>
  <c r="BB477" i="1"/>
  <c r="BB478" i="1"/>
  <c r="BB479" i="1"/>
  <c r="BB480" i="1"/>
  <c r="BB481" i="1"/>
  <c r="BB482" i="1"/>
  <c r="BB483" i="1"/>
  <c r="BB484" i="1"/>
  <c r="BB485" i="1"/>
  <c r="BB486" i="1"/>
  <c r="BB487" i="1"/>
  <c r="BB488" i="1"/>
  <c r="BB489" i="1"/>
  <c r="BB490" i="1"/>
  <c r="BB491" i="1"/>
  <c r="BB492" i="1"/>
  <c r="BB493" i="1"/>
  <c r="BB494" i="1"/>
  <c r="BB495" i="1"/>
  <c r="BB496" i="1"/>
  <c r="BB497" i="1"/>
  <c r="BB498" i="1"/>
  <c r="BB499" i="1"/>
  <c r="BB500" i="1"/>
  <c r="BB501" i="1"/>
  <c r="BB502" i="1"/>
  <c r="BB503" i="1"/>
  <c r="BB504" i="1"/>
  <c r="BB505" i="1"/>
  <c r="BB506" i="1"/>
  <c r="BB507" i="1"/>
  <c r="BB508" i="1"/>
  <c r="BB509" i="1"/>
  <c r="BB510" i="1"/>
  <c r="BB511" i="1"/>
  <c r="BB512" i="1"/>
  <c r="BB513" i="1"/>
  <c r="BB514" i="1"/>
  <c r="BB515" i="1"/>
  <c r="BB516" i="1"/>
  <c r="BB517" i="1"/>
  <c r="BB518" i="1"/>
  <c r="BB519" i="1"/>
  <c r="BB520" i="1"/>
  <c r="BB521" i="1"/>
  <c r="BB522" i="1"/>
  <c r="BB523" i="1"/>
  <c r="BB524" i="1"/>
  <c r="BB525" i="1"/>
  <c r="BB526" i="1"/>
  <c r="BB527" i="1"/>
  <c r="BB528" i="1"/>
  <c r="BB529" i="1"/>
  <c r="BB530" i="1"/>
  <c r="BB531" i="1"/>
  <c r="BB532" i="1"/>
  <c r="BB533" i="1"/>
  <c r="BB534" i="1"/>
  <c r="BB535" i="1"/>
  <c r="BB536" i="1"/>
  <c r="BB537" i="1"/>
  <c r="BB538" i="1"/>
  <c r="BB539" i="1"/>
  <c r="BB540" i="1"/>
  <c r="BB541" i="1"/>
  <c r="BB542" i="1"/>
  <c r="BB543" i="1"/>
  <c r="BB544" i="1"/>
  <c r="BB545" i="1"/>
  <c r="BB546" i="1"/>
  <c r="BB547" i="1"/>
  <c r="BB548" i="1"/>
  <c r="BB549" i="1"/>
  <c r="BB550" i="1"/>
  <c r="BB551" i="1"/>
  <c r="BB552" i="1"/>
  <c r="BB553" i="1"/>
  <c r="BB554" i="1"/>
  <c r="BB555" i="1"/>
  <c r="BB556" i="1"/>
  <c r="BB557" i="1"/>
  <c r="BB558" i="1"/>
  <c r="BB559" i="1"/>
  <c r="BB560" i="1"/>
  <c r="BB561" i="1"/>
  <c r="BB562" i="1"/>
  <c r="BB563" i="1"/>
  <c r="BB564" i="1"/>
  <c r="BB565" i="1"/>
  <c r="BB566" i="1"/>
  <c r="BB567" i="1"/>
  <c r="BB568" i="1"/>
  <c r="BB569" i="1"/>
  <c r="BB570" i="1"/>
  <c r="BB571" i="1"/>
  <c r="BB572" i="1"/>
  <c r="BB573" i="1"/>
  <c r="BB574" i="1"/>
  <c r="BB575" i="1"/>
  <c r="BB576" i="1"/>
  <c r="BB577" i="1"/>
  <c r="BB578" i="1"/>
  <c r="BB579" i="1"/>
  <c r="BB580" i="1"/>
  <c r="BB581" i="1"/>
  <c r="BB582" i="1"/>
  <c r="BB583" i="1"/>
  <c r="BB584" i="1"/>
  <c r="BB585" i="1"/>
  <c r="BB586" i="1"/>
  <c r="BB587" i="1"/>
  <c r="BB588" i="1"/>
  <c r="BB589" i="1"/>
  <c r="BB590" i="1"/>
  <c r="BB591" i="1"/>
  <c r="BB592" i="1"/>
  <c r="BB593" i="1"/>
  <c r="BB594" i="1"/>
  <c r="BB595" i="1"/>
  <c r="BB596" i="1"/>
  <c r="BB597" i="1"/>
  <c r="BB598" i="1"/>
  <c r="BB599" i="1"/>
  <c r="BB600" i="1"/>
  <c r="BB601" i="1"/>
  <c r="BB602" i="1"/>
  <c r="BB603" i="1"/>
  <c r="BB604" i="1"/>
  <c r="BB605" i="1"/>
  <c r="BB606" i="1"/>
  <c r="BB607" i="1"/>
  <c r="BB608" i="1"/>
  <c r="BB609" i="1"/>
  <c r="BB610" i="1"/>
  <c r="BB611" i="1"/>
  <c r="BB612" i="1"/>
  <c r="BB613" i="1"/>
  <c r="BB614" i="1"/>
  <c r="BB615" i="1"/>
  <c r="BB616" i="1"/>
  <c r="BB617" i="1"/>
  <c r="BB618" i="1"/>
  <c r="BB619" i="1"/>
  <c r="BB620" i="1"/>
  <c r="BB621" i="1"/>
  <c r="BB622" i="1"/>
  <c r="BB623" i="1"/>
  <c r="BB624" i="1"/>
  <c r="BB625" i="1"/>
  <c r="BB626" i="1"/>
  <c r="BB627" i="1"/>
  <c r="BB628" i="1"/>
  <c r="BB629" i="1"/>
  <c r="BB630" i="1"/>
  <c r="BB631" i="1"/>
  <c r="BB632" i="1"/>
  <c r="BB633" i="1"/>
  <c r="BB634" i="1"/>
  <c r="BB635" i="1"/>
  <c r="BB636" i="1"/>
  <c r="BB637" i="1"/>
  <c r="BB638" i="1"/>
  <c r="BB639" i="1"/>
  <c r="BB640" i="1"/>
  <c r="BB641" i="1"/>
  <c r="BB642" i="1"/>
  <c r="BB643" i="1"/>
  <c r="BB644" i="1"/>
  <c r="BB645" i="1"/>
  <c r="BB646" i="1"/>
  <c r="BB647" i="1"/>
  <c r="BB648" i="1"/>
  <c r="BB649" i="1"/>
  <c r="BB650" i="1"/>
  <c r="BB651" i="1"/>
  <c r="BB652" i="1"/>
  <c r="BB653" i="1"/>
  <c r="BB654" i="1"/>
  <c r="BB655" i="1"/>
  <c r="BB656" i="1"/>
  <c r="BB657" i="1"/>
  <c r="BB658" i="1"/>
  <c r="BB659" i="1"/>
  <c r="BB660" i="1"/>
  <c r="BB661" i="1"/>
  <c r="BB662" i="1"/>
  <c r="BB663" i="1"/>
  <c r="BB664" i="1"/>
  <c r="BB665" i="1"/>
  <c r="BB666" i="1"/>
  <c r="BB667" i="1"/>
  <c r="BB668" i="1"/>
  <c r="BB669" i="1"/>
  <c r="BB670" i="1"/>
  <c r="BB671" i="1"/>
  <c r="BB672" i="1"/>
  <c r="BB673" i="1"/>
  <c r="BB674" i="1"/>
  <c r="BB675" i="1"/>
  <c r="BB676" i="1"/>
  <c r="BB677" i="1"/>
  <c r="BB678" i="1"/>
  <c r="BB679" i="1"/>
  <c r="BB680" i="1"/>
  <c r="BB681" i="1"/>
  <c r="BB682" i="1"/>
  <c r="BB683" i="1"/>
  <c r="BB684" i="1"/>
  <c r="BB685" i="1"/>
  <c r="BB686" i="1"/>
  <c r="BB687" i="1"/>
  <c r="BB688" i="1"/>
  <c r="BB689" i="1"/>
  <c r="BB690" i="1"/>
  <c r="BB691" i="1"/>
  <c r="BB692" i="1"/>
  <c r="BB693" i="1"/>
  <c r="BB694" i="1"/>
  <c r="BB695" i="1"/>
  <c r="BB696" i="1"/>
  <c r="BB697" i="1"/>
  <c r="BB698" i="1"/>
  <c r="BB699" i="1"/>
  <c r="BB700" i="1"/>
  <c r="BB701" i="1"/>
  <c r="BB702" i="1"/>
  <c r="BB703" i="1"/>
  <c r="BB704" i="1"/>
  <c r="BB705" i="1"/>
  <c r="BB706" i="1"/>
  <c r="BB707" i="1"/>
  <c r="BB708" i="1"/>
  <c r="BB709" i="1"/>
  <c r="BB710" i="1"/>
  <c r="BB711" i="1"/>
  <c r="BB712" i="1"/>
  <c r="BB713" i="1"/>
  <c r="BB714" i="1"/>
  <c r="BB715" i="1"/>
  <c r="BB716" i="1"/>
  <c r="BB717" i="1"/>
  <c r="BB718" i="1"/>
  <c r="BB719" i="1"/>
  <c r="BB720" i="1"/>
  <c r="BB721" i="1"/>
  <c r="BB722" i="1"/>
  <c r="BB723" i="1"/>
  <c r="BB724" i="1"/>
  <c r="BB725" i="1"/>
  <c r="BB726" i="1"/>
  <c r="BB727" i="1"/>
  <c r="BB728" i="1"/>
  <c r="BB729" i="1"/>
  <c r="BB730" i="1"/>
  <c r="BB731" i="1"/>
  <c r="BB732" i="1"/>
  <c r="BB733" i="1"/>
  <c r="BB734" i="1"/>
  <c r="BB735" i="1"/>
  <c r="BB736" i="1"/>
  <c r="BB737" i="1"/>
  <c r="BB738" i="1"/>
  <c r="BB739" i="1"/>
  <c r="BB740" i="1"/>
  <c r="BB741" i="1"/>
  <c r="BB742" i="1"/>
  <c r="BB743" i="1"/>
  <c r="BB744" i="1"/>
  <c r="BB745" i="1"/>
  <c r="BB746" i="1"/>
  <c r="BB747" i="1"/>
  <c r="BB748" i="1"/>
  <c r="BB749" i="1"/>
  <c r="BB750" i="1"/>
  <c r="BB751" i="1"/>
  <c r="BB752" i="1"/>
  <c r="BB753" i="1"/>
  <c r="BB754" i="1"/>
  <c r="BB755" i="1"/>
  <c r="BB756" i="1"/>
  <c r="BB757" i="1"/>
  <c r="BB758" i="1"/>
  <c r="BB759" i="1"/>
  <c r="BB760" i="1"/>
  <c r="BB761" i="1"/>
  <c r="BB762" i="1"/>
  <c r="BB763" i="1"/>
  <c r="BB764" i="1"/>
  <c r="BB765" i="1"/>
  <c r="BB766" i="1"/>
  <c r="BB767" i="1"/>
  <c r="BB768" i="1"/>
  <c r="BB769" i="1"/>
  <c r="BB770" i="1"/>
  <c r="BB771" i="1"/>
  <c r="BB772" i="1"/>
  <c r="BB773" i="1"/>
  <c r="BB774" i="1"/>
  <c r="BB775" i="1"/>
  <c r="BB776" i="1"/>
  <c r="BB777" i="1"/>
  <c r="BB778" i="1"/>
  <c r="BB779" i="1"/>
  <c r="BB780" i="1"/>
  <c r="BB781" i="1"/>
  <c r="BB782" i="1"/>
  <c r="BB783" i="1"/>
  <c r="BB784" i="1"/>
  <c r="BB785" i="1"/>
  <c r="BB786" i="1"/>
  <c r="BB787" i="1"/>
  <c r="BB788" i="1"/>
  <c r="BB789" i="1"/>
  <c r="BB790" i="1"/>
  <c r="BB791" i="1"/>
  <c r="BB792" i="1"/>
  <c r="BB793" i="1"/>
  <c r="BB794" i="1"/>
  <c r="BB795" i="1"/>
  <c r="BB796" i="1"/>
  <c r="BB797" i="1"/>
  <c r="BB798" i="1"/>
  <c r="BB799" i="1"/>
  <c r="BB800" i="1"/>
  <c r="BB801" i="1"/>
  <c r="BB802" i="1"/>
  <c r="BB803" i="1"/>
  <c r="BB804" i="1"/>
  <c r="BB805" i="1"/>
  <c r="BB806" i="1"/>
  <c r="BB807" i="1"/>
  <c r="BB808" i="1"/>
  <c r="BB809" i="1"/>
  <c r="BB810" i="1"/>
  <c r="BB811" i="1"/>
  <c r="BB812" i="1"/>
  <c r="BB813" i="1"/>
  <c r="BB814" i="1"/>
  <c r="BB815" i="1"/>
  <c r="BB816" i="1"/>
  <c r="BB817" i="1"/>
  <c r="BB818" i="1"/>
  <c r="BB819" i="1"/>
  <c r="BB820" i="1"/>
  <c r="BB821" i="1"/>
  <c r="BB822" i="1"/>
  <c r="BB823" i="1"/>
  <c r="BB824" i="1"/>
  <c r="BB825" i="1"/>
  <c r="BB826" i="1"/>
  <c r="BB827" i="1"/>
  <c r="BB828" i="1"/>
  <c r="BB829" i="1"/>
  <c r="BB830" i="1"/>
  <c r="BB831" i="1"/>
  <c r="BB832" i="1"/>
  <c r="BB833" i="1"/>
  <c r="BB834" i="1"/>
  <c r="BB835" i="1"/>
  <c r="BB836" i="1"/>
  <c r="BB837" i="1"/>
  <c r="BB838" i="1"/>
  <c r="BB839" i="1"/>
  <c r="BB840" i="1"/>
  <c r="BB841" i="1"/>
  <c r="BB842" i="1"/>
  <c r="BB843" i="1"/>
  <c r="BB844" i="1"/>
  <c r="BB845" i="1"/>
  <c r="BB846" i="1"/>
  <c r="BB847" i="1"/>
  <c r="BB848" i="1"/>
  <c r="BB849" i="1"/>
  <c r="BB850" i="1"/>
  <c r="BB851" i="1"/>
  <c r="BB852" i="1"/>
  <c r="BB853" i="1"/>
  <c r="BB854" i="1"/>
  <c r="BB855" i="1"/>
  <c r="BB856" i="1"/>
  <c r="BB857" i="1"/>
  <c r="BB858" i="1"/>
  <c r="BB859" i="1"/>
  <c r="BB860" i="1"/>
  <c r="BB861" i="1"/>
  <c r="BB862" i="1"/>
  <c r="BB863" i="1"/>
  <c r="BB864" i="1"/>
  <c r="BB865" i="1"/>
  <c r="BB866" i="1"/>
  <c r="BB867" i="1"/>
  <c r="BB868" i="1"/>
  <c r="BB869" i="1"/>
  <c r="BB870" i="1"/>
  <c r="BB871" i="1"/>
  <c r="BB872" i="1"/>
  <c r="BB873" i="1"/>
  <c r="BB874" i="1"/>
  <c r="BB875" i="1"/>
  <c r="BB876" i="1"/>
  <c r="BB877" i="1"/>
  <c r="BB878" i="1"/>
  <c r="BB879" i="1"/>
  <c r="BB880" i="1"/>
  <c r="BB881" i="1"/>
  <c r="BB882" i="1"/>
  <c r="BB883" i="1"/>
  <c r="BB884" i="1"/>
  <c r="BB885" i="1"/>
  <c r="BB886" i="1"/>
  <c r="BB887" i="1"/>
  <c r="BB888" i="1"/>
  <c r="BB889" i="1"/>
  <c r="BB890" i="1"/>
  <c r="BB891" i="1"/>
  <c r="BB892" i="1"/>
  <c r="BB893" i="1"/>
  <c r="BB894" i="1"/>
  <c r="BB895" i="1"/>
  <c r="BB896" i="1"/>
  <c r="BB897" i="1"/>
  <c r="BB898" i="1"/>
  <c r="BB899" i="1"/>
  <c r="BB900" i="1"/>
  <c r="BB901" i="1"/>
  <c r="BB902" i="1"/>
  <c r="BB903" i="1"/>
  <c r="BB904" i="1"/>
  <c r="BB905" i="1"/>
  <c r="BB906" i="1"/>
  <c r="BB907" i="1"/>
  <c r="BB908" i="1"/>
  <c r="BB909" i="1"/>
  <c r="BB910" i="1"/>
  <c r="BB911" i="1"/>
  <c r="BB912" i="1"/>
  <c r="BB913" i="1"/>
  <c r="BB914" i="1"/>
  <c r="BB915" i="1"/>
  <c r="BB916" i="1"/>
  <c r="BB917" i="1"/>
  <c r="BB918" i="1"/>
  <c r="BB919" i="1"/>
  <c r="BB920" i="1"/>
  <c r="BB921" i="1"/>
  <c r="BB922" i="1"/>
  <c r="BB923" i="1"/>
  <c r="BB924" i="1"/>
  <c r="BB925" i="1"/>
  <c r="BB926" i="1"/>
  <c r="BB927" i="1"/>
  <c r="BB928" i="1"/>
  <c r="BB929" i="1"/>
  <c r="BB930" i="1"/>
  <c r="BB931" i="1"/>
  <c r="BB932" i="1"/>
  <c r="BB933" i="1"/>
  <c r="BB934" i="1"/>
  <c r="BB935" i="1"/>
  <c r="BB936" i="1"/>
  <c r="BB937" i="1"/>
  <c r="BB938" i="1"/>
  <c r="BB939" i="1"/>
  <c r="BB940" i="1"/>
  <c r="BB941" i="1"/>
  <c r="BB942" i="1"/>
  <c r="BB943" i="1"/>
  <c r="BB944" i="1"/>
  <c r="BB945" i="1"/>
  <c r="BB946" i="1"/>
  <c r="BB947" i="1"/>
  <c r="BB948" i="1"/>
  <c r="BB949" i="1"/>
  <c r="BB950" i="1"/>
  <c r="BB951" i="1"/>
  <c r="BB952" i="1"/>
  <c r="BB953" i="1"/>
  <c r="BB954" i="1"/>
  <c r="BB955" i="1"/>
  <c r="BB956" i="1"/>
  <c r="BB957" i="1"/>
  <c r="BB958" i="1"/>
  <c r="BB959" i="1"/>
  <c r="BB960" i="1"/>
  <c r="BB961" i="1"/>
  <c r="BB962" i="1"/>
  <c r="BB963" i="1"/>
  <c r="BB964" i="1"/>
  <c r="BB965" i="1"/>
  <c r="BB966" i="1"/>
  <c r="BB967" i="1"/>
  <c r="BB968" i="1"/>
  <c r="BB969" i="1"/>
  <c r="BB970" i="1"/>
  <c r="BB971" i="1"/>
  <c r="BB972" i="1"/>
  <c r="BB973" i="1"/>
  <c r="BB974" i="1"/>
  <c r="BB975" i="1"/>
  <c r="BB976" i="1"/>
  <c r="BB977" i="1"/>
  <c r="BB978" i="1"/>
  <c r="BB979" i="1"/>
  <c r="BB980" i="1"/>
  <c r="BB981" i="1"/>
  <c r="BB982" i="1"/>
  <c r="BB983" i="1"/>
  <c r="BB984" i="1"/>
  <c r="BB985" i="1"/>
  <c r="BB986" i="1"/>
  <c r="BB987" i="1"/>
  <c r="BB988" i="1"/>
  <c r="BB989" i="1"/>
  <c r="BB990" i="1"/>
  <c r="BB991" i="1"/>
  <c r="BB992" i="1"/>
  <c r="BB993" i="1"/>
  <c r="BB994" i="1"/>
  <c r="BB995" i="1"/>
  <c r="BB996" i="1"/>
  <c r="BB997" i="1"/>
  <c r="BB998" i="1"/>
  <c r="BB999" i="1"/>
  <c r="BB1000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A322" i="1"/>
  <c r="BA323" i="1"/>
  <c r="BA324" i="1"/>
  <c r="BA325" i="1"/>
  <c r="BA326" i="1"/>
  <c r="BA327" i="1"/>
  <c r="BA328" i="1"/>
  <c r="BA329" i="1"/>
  <c r="BA330" i="1"/>
  <c r="BA331" i="1"/>
  <c r="BA332" i="1"/>
  <c r="BA333" i="1"/>
  <c r="BA334" i="1"/>
  <c r="BA335" i="1"/>
  <c r="BA336" i="1"/>
  <c r="BA337" i="1"/>
  <c r="BA338" i="1"/>
  <c r="BA339" i="1"/>
  <c r="BA340" i="1"/>
  <c r="BA341" i="1"/>
  <c r="BA342" i="1"/>
  <c r="BA343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BA364" i="1"/>
  <c r="BA365" i="1"/>
  <c r="BA366" i="1"/>
  <c r="BA367" i="1"/>
  <c r="BA368" i="1"/>
  <c r="BA369" i="1"/>
  <c r="BA370" i="1"/>
  <c r="BA371" i="1"/>
  <c r="BA372" i="1"/>
  <c r="BA373" i="1"/>
  <c r="BA374" i="1"/>
  <c r="BA375" i="1"/>
  <c r="BA376" i="1"/>
  <c r="BA377" i="1"/>
  <c r="BA378" i="1"/>
  <c r="BA379" i="1"/>
  <c r="BA380" i="1"/>
  <c r="BA381" i="1"/>
  <c r="BA382" i="1"/>
  <c r="BA383" i="1"/>
  <c r="BA384" i="1"/>
  <c r="BA385" i="1"/>
  <c r="BA386" i="1"/>
  <c r="BA387" i="1"/>
  <c r="BA388" i="1"/>
  <c r="BA389" i="1"/>
  <c r="BA390" i="1"/>
  <c r="BA391" i="1"/>
  <c r="BA392" i="1"/>
  <c r="BA393" i="1"/>
  <c r="BA394" i="1"/>
  <c r="BA395" i="1"/>
  <c r="BA396" i="1"/>
  <c r="BA397" i="1"/>
  <c r="BA398" i="1"/>
  <c r="BA399" i="1"/>
  <c r="BA400" i="1"/>
  <c r="BA401" i="1"/>
  <c r="BA402" i="1"/>
  <c r="BA403" i="1"/>
  <c r="BA404" i="1"/>
  <c r="BA405" i="1"/>
  <c r="BA406" i="1"/>
  <c r="BA407" i="1"/>
  <c r="BA408" i="1"/>
  <c r="BA409" i="1"/>
  <c r="BA410" i="1"/>
  <c r="BA411" i="1"/>
  <c r="BA412" i="1"/>
  <c r="BA413" i="1"/>
  <c r="BA414" i="1"/>
  <c r="BA415" i="1"/>
  <c r="BA416" i="1"/>
  <c r="BA417" i="1"/>
  <c r="BA418" i="1"/>
  <c r="BA419" i="1"/>
  <c r="BA420" i="1"/>
  <c r="BA421" i="1"/>
  <c r="BA422" i="1"/>
  <c r="BA423" i="1"/>
  <c r="BA424" i="1"/>
  <c r="BA425" i="1"/>
  <c r="BA426" i="1"/>
  <c r="BA427" i="1"/>
  <c r="BA428" i="1"/>
  <c r="BA429" i="1"/>
  <c r="BA430" i="1"/>
  <c r="BA431" i="1"/>
  <c r="BA432" i="1"/>
  <c r="BA433" i="1"/>
  <c r="BA434" i="1"/>
  <c r="BA435" i="1"/>
  <c r="BA436" i="1"/>
  <c r="BA437" i="1"/>
  <c r="BA438" i="1"/>
  <c r="BA439" i="1"/>
  <c r="BA440" i="1"/>
  <c r="BA441" i="1"/>
  <c r="BA442" i="1"/>
  <c r="BA443" i="1"/>
  <c r="BA444" i="1"/>
  <c r="BA445" i="1"/>
  <c r="BA446" i="1"/>
  <c r="BA447" i="1"/>
  <c r="BA448" i="1"/>
  <c r="BA449" i="1"/>
  <c r="BA450" i="1"/>
  <c r="BA451" i="1"/>
  <c r="BA452" i="1"/>
  <c r="BA453" i="1"/>
  <c r="BA454" i="1"/>
  <c r="BA455" i="1"/>
  <c r="BA456" i="1"/>
  <c r="BA457" i="1"/>
  <c r="BA458" i="1"/>
  <c r="BA459" i="1"/>
  <c r="BA460" i="1"/>
  <c r="BA461" i="1"/>
  <c r="BA462" i="1"/>
  <c r="BA463" i="1"/>
  <c r="BA464" i="1"/>
  <c r="BA465" i="1"/>
  <c r="BA466" i="1"/>
  <c r="BA467" i="1"/>
  <c r="BA468" i="1"/>
  <c r="BA469" i="1"/>
  <c r="BA470" i="1"/>
  <c r="BA471" i="1"/>
  <c r="BA472" i="1"/>
  <c r="BA473" i="1"/>
  <c r="BA474" i="1"/>
  <c r="BA475" i="1"/>
  <c r="BA476" i="1"/>
  <c r="BA477" i="1"/>
  <c r="BA478" i="1"/>
  <c r="BA479" i="1"/>
  <c r="BA480" i="1"/>
  <c r="BA481" i="1"/>
  <c r="BA482" i="1"/>
  <c r="BA483" i="1"/>
  <c r="BA484" i="1"/>
  <c r="BA485" i="1"/>
  <c r="BA486" i="1"/>
  <c r="BA487" i="1"/>
  <c r="BA488" i="1"/>
  <c r="BA489" i="1"/>
  <c r="BA490" i="1"/>
  <c r="BA491" i="1"/>
  <c r="BA492" i="1"/>
  <c r="BA493" i="1"/>
  <c r="BA494" i="1"/>
  <c r="BA495" i="1"/>
  <c r="BA496" i="1"/>
  <c r="BA497" i="1"/>
  <c r="BA498" i="1"/>
  <c r="BA499" i="1"/>
  <c r="BA500" i="1"/>
  <c r="BA501" i="1"/>
  <c r="BA502" i="1"/>
  <c r="BA503" i="1"/>
  <c r="BA504" i="1"/>
  <c r="BA505" i="1"/>
  <c r="BA506" i="1"/>
  <c r="BA507" i="1"/>
  <c r="BA508" i="1"/>
  <c r="BA509" i="1"/>
  <c r="BA510" i="1"/>
  <c r="BA511" i="1"/>
  <c r="BA512" i="1"/>
  <c r="BA513" i="1"/>
  <c r="BA514" i="1"/>
  <c r="BA515" i="1"/>
  <c r="BA516" i="1"/>
  <c r="BA517" i="1"/>
  <c r="BA518" i="1"/>
  <c r="BA519" i="1"/>
  <c r="BA520" i="1"/>
  <c r="BA521" i="1"/>
  <c r="BA522" i="1"/>
  <c r="BA523" i="1"/>
  <c r="BA524" i="1"/>
  <c r="BA525" i="1"/>
  <c r="BA526" i="1"/>
  <c r="BA527" i="1"/>
  <c r="BA528" i="1"/>
  <c r="BA529" i="1"/>
  <c r="BA530" i="1"/>
  <c r="BA531" i="1"/>
  <c r="BA532" i="1"/>
  <c r="BA533" i="1"/>
  <c r="BA534" i="1"/>
  <c r="BA535" i="1"/>
  <c r="BA536" i="1"/>
  <c r="BA537" i="1"/>
  <c r="BA538" i="1"/>
  <c r="BA539" i="1"/>
  <c r="BA540" i="1"/>
  <c r="BA541" i="1"/>
  <c r="BA542" i="1"/>
  <c r="BA543" i="1"/>
  <c r="BA544" i="1"/>
  <c r="BA545" i="1"/>
  <c r="BA546" i="1"/>
  <c r="BA547" i="1"/>
  <c r="BA548" i="1"/>
  <c r="BA549" i="1"/>
  <c r="BA550" i="1"/>
  <c r="BA551" i="1"/>
  <c r="BA552" i="1"/>
  <c r="BA553" i="1"/>
  <c r="BA554" i="1"/>
  <c r="BA555" i="1"/>
  <c r="BA556" i="1"/>
  <c r="BA557" i="1"/>
  <c r="BA558" i="1"/>
  <c r="BA559" i="1"/>
  <c r="BA560" i="1"/>
  <c r="BA561" i="1"/>
  <c r="BA562" i="1"/>
  <c r="BA563" i="1"/>
  <c r="BA564" i="1"/>
  <c r="BA565" i="1"/>
  <c r="BA566" i="1"/>
  <c r="BA567" i="1"/>
  <c r="BA568" i="1"/>
  <c r="BA569" i="1"/>
  <c r="BA570" i="1"/>
  <c r="BA571" i="1"/>
  <c r="BA572" i="1"/>
  <c r="BA573" i="1"/>
  <c r="BA574" i="1"/>
  <c r="BA575" i="1"/>
  <c r="BA576" i="1"/>
  <c r="BA577" i="1"/>
  <c r="BA578" i="1"/>
  <c r="BA579" i="1"/>
  <c r="BA580" i="1"/>
  <c r="BA581" i="1"/>
  <c r="BA582" i="1"/>
  <c r="BA583" i="1"/>
  <c r="BA584" i="1"/>
  <c r="BA585" i="1"/>
  <c r="BA586" i="1"/>
  <c r="BA587" i="1"/>
  <c r="BA588" i="1"/>
  <c r="BA589" i="1"/>
  <c r="BA590" i="1"/>
  <c r="BA591" i="1"/>
  <c r="BA592" i="1"/>
  <c r="BA593" i="1"/>
  <c r="BA594" i="1"/>
  <c r="BA595" i="1"/>
  <c r="BA596" i="1"/>
  <c r="BA597" i="1"/>
  <c r="BA598" i="1"/>
  <c r="BA599" i="1"/>
  <c r="BA600" i="1"/>
  <c r="BA601" i="1"/>
  <c r="BA602" i="1"/>
  <c r="BA603" i="1"/>
  <c r="BA604" i="1"/>
  <c r="BA605" i="1"/>
  <c r="BA606" i="1"/>
  <c r="BA607" i="1"/>
  <c r="BA608" i="1"/>
  <c r="BA609" i="1"/>
  <c r="BA610" i="1"/>
  <c r="BA611" i="1"/>
  <c r="BA612" i="1"/>
  <c r="BA613" i="1"/>
  <c r="BA614" i="1"/>
  <c r="BA615" i="1"/>
  <c r="BA616" i="1"/>
  <c r="BA617" i="1"/>
  <c r="BA618" i="1"/>
  <c r="BA619" i="1"/>
  <c r="BA620" i="1"/>
  <c r="BA621" i="1"/>
  <c r="BA622" i="1"/>
  <c r="BA623" i="1"/>
  <c r="BA624" i="1"/>
  <c r="BA625" i="1"/>
  <c r="BA626" i="1"/>
  <c r="BA627" i="1"/>
  <c r="BA628" i="1"/>
  <c r="BA629" i="1"/>
  <c r="BA630" i="1"/>
  <c r="BA631" i="1"/>
  <c r="BA632" i="1"/>
  <c r="BA633" i="1"/>
  <c r="BA634" i="1"/>
  <c r="BA635" i="1"/>
  <c r="BA636" i="1"/>
  <c r="BA637" i="1"/>
  <c r="BA638" i="1"/>
  <c r="BA639" i="1"/>
  <c r="BA640" i="1"/>
  <c r="BA641" i="1"/>
  <c r="BA642" i="1"/>
  <c r="BA643" i="1"/>
  <c r="BA644" i="1"/>
  <c r="BA645" i="1"/>
  <c r="BA646" i="1"/>
  <c r="BA647" i="1"/>
  <c r="BA648" i="1"/>
  <c r="BA649" i="1"/>
  <c r="BA650" i="1"/>
  <c r="BA651" i="1"/>
  <c r="BA652" i="1"/>
  <c r="BA653" i="1"/>
  <c r="BA654" i="1"/>
  <c r="BA655" i="1"/>
  <c r="BA656" i="1"/>
  <c r="BA657" i="1"/>
  <c r="BA658" i="1"/>
  <c r="BA659" i="1"/>
  <c r="BA660" i="1"/>
  <c r="BA661" i="1"/>
  <c r="BA662" i="1"/>
  <c r="BA663" i="1"/>
  <c r="BA664" i="1"/>
  <c r="BA665" i="1"/>
  <c r="BA666" i="1"/>
  <c r="BA667" i="1"/>
  <c r="BA668" i="1"/>
  <c r="BA669" i="1"/>
  <c r="BA670" i="1"/>
  <c r="BA671" i="1"/>
  <c r="BA672" i="1"/>
  <c r="BA673" i="1"/>
  <c r="BA674" i="1"/>
  <c r="BA675" i="1"/>
  <c r="BA676" i="1"/>
  <c r="BA677" i="1"/>
  <c r="BA678" i="1"/>
  <c r="BA679" i="1"/>
  <c r="BA680" i="1"/>
  <c r="BA681" i="1"/>
  <c r="BA682" i="1"/>
  <c r="BA683" i="1"/>
  <c r="BA684" i="1"/>
  <c r="BA685" i="1"/>
  <c r="BA686" i="1"/>
  <c r="BA687" i="1"/>
  <c r="BA688" i="1"/>
  <c r="BA689" i="1"/>
  <c r="BA690" i="1"/>
  <c r="BA691" i="1"/>
  <c r="BA692" i="1"/>
  <c r="BA693" i="1"/>
  <c r="BA694" i="1"/>
  <c r="BA695" i="1"/>
  <c r="BA696" i="1"/>
  <c r="BA697" i="1"/>
  <c r="BA698" i="1"/>
  <c r="BA699" i="1"/>
  <c r="BA700" i="1"/>
  <c r="BA701" i="1"/>
  <c r="BA702" i="1"/>
  <c r="BA703" i="1"/>
  <c r="BA704" i="1"/>
  <c r="BA705" i="1"/>
  <c r="BA706" i="1"/>
  <c r="BA707" i="1"/>
  <c r="BA708" i="1"/>
  <c r="BA709" i="1"/>
  <c r="BA710" i="1"/>
  <c r="BA711" i="1"/>
  <c r="BA712" i="1"/>
  <c r="BA713" i="1"/>
  <c r="BA714" i="1"/>
  <c r="BA715" i="1"/>
  <c r="BA716" i="1"/>
  <c r="BA717" i="1"/>
  <c r="BA718" i="1"/>
  <c r="BA719" i="1"/>
  <c r="BA720" i="1"/>
  <c r="BA721" i="1"/>
  <c r="BA722" i="1"/>
  <c r="BA723" i="1"/>
  <c r="BA724" i="1"/>
  <c r="BA725" i="1"/>
  <c r="BA726" i="1"/>
  <c r="BA727" i="1"/>
  <c r="BA728" i="1"/>
  <c r="BA729" i="1"/>
  <c r="BA730" i="1"/>
  <c r="BA731" i="1"/>
  <c r="BA732" i="1"/>
  <c r="BA733" i="1"/>
  <c r="BA734" i="1"/>
  <c r="BA735" i="1"/>
  <c r="BA736" i="1"/>
  <c r="BA737" i="1"/>
  <c r="BA738" i="1"/>
  <c r="BA739" i="1"/>
  <c r="BA740" i="1"/>
  <c r="BA741" i="1"/>
  <c r="BA742" i="1"/>
  <c r="BA743" i="1"/>
  <c r="BA744" i="1"/>
  <c r="BA745" i="1"/>
  <c r="BA746" i="1"/>
  <c r="BA747" i="1"/>
  <c r="BA748" i="1"/>
  <c r="BA749" i="1"/>
  <c r="BA750" i="1"/>
  <c r="BA751" i="1"/>
  <c r="BA752" i="1"/>
  <c r="BA753" i="1"/>
  <c r="BA754" i="1"/>
  <c r="BA755" i="1"/>
  <c r="BA756" i="1"/>
  <c r="BA757" i="1"/>
  <c r="BA758" i="1"/>
  <c r="BA759" i="1"/>
  <c r="BA760" i="1"/>
  <c r="BA761" i="1"/>
  <c r="BA762" i="1"/>
  <c r="BA763" i="1"/>
  <c r="BA764" i="1"/>
  <c r="BA765" i="1"/>
  <c r="BA766" i="1"/>
  <c r="BA767" i="1"/>
  <c r="BA768" i="1"/>
  <c r="BA769" i="1"/>
  <c r="BA770" i="1"/>
  <c r="BA771" i="1"/>
  <c r="BA772" i="1"/>
  <c r="BA773" i="1"/>
  <c r="BA774" i="1"/>
  <c r="BA775" i="1"/>
  <c r="BA776" i="1"/>
  <c r="BA777" i="1"/>
  <c r="BA778" i="1"/>
  <c r="BA779" i="1"/>
  <c r="BA780" i="1"/>
  <c r="BA781" i="1"/>
  <c r="BA782" i="1"/>
  <c r="BA783" i="1"/>
  <c r="BA784" i="1"/>
  <c r="BA785" i="1"/>
  <c r="BA786" i="1"/>
  <c r="BA787" i="1"/>
  <c r="BA788" i="1"/>
  <c r="BA789" i="1"/>
  <c r="BA790" i="1"/>
  <c r="BA791" i="1"/>
  <c r="BA792" i="1"/>
  <c r="BA793" i="1"/>
  <c r="BA794" i="1"/>
  <c r="BA795" i="1"/>
  <c r="BA796" i="1"/>
  <c r="BA797" i="1"/>
  <c r="BA798" i="1"/>
  <c r="BA799" i="1"/>
  <c r="BA800" i="1"/>
  <c r="BA801" i="1"/>
  <c r="BA802" i="1"/>
  <c r="BA803" i="1"/>
  <c r="BA804" i="1"/>
  <c r="BA805" i="1"/>
  <c r="BA806" i="1"/>
  <c r="BA807" i="1"/>
  <c r="BA808" i="1"/>
  <c r="BA809" i="1"/>
  <c r="BA810" i="1"/>
  <c r="BA811" i="1"/>
  <c r="BA812" i="1"/>
  <c r="BA813" i="1"/>
  <c r="BA814" i="1"/>
  <c r="BA815" i="1"/>
  <c r="BA816" i="1"/>
  <c r="BA817" i="1"/>
  <c r="BA818" i="1"/>
  <c r="BA819" i="1"/>
  <c r="BA820" i="1"/>
  <c r="BA821" i="1"/>
  <c r="BA822" i="1"/>
  <c r="BA823" i="1"/>
  <c r="BA824" i="1"/>
  <c r="BA825" i="1"/>
  <c r="BA826" i="1"/>
  <c r="BA827" i="1"/>
  <c r="BA828" i="1"/>
  <c r="BA829" i="1"/>
  <c r="BA830" i="1"/>
  <c r="BA831" i="1"/>
  <c r="BA832" i="1"/>
  <c r="BA833" i="1"/>
  <c r="BA834" i="1"/>
  <c r="BA835" i="1"/>
  <c r="BA836" i="1"/>
  <c r="BA837" i="1"/>
  <c r="BA838" i="1"/>
  <c r="BA839" i="1"/>
  <c r="BA840" i="1"/>
  <c r="BA841" i="1"/>
  <c r="BA842" i="1"/>
  <c r="BA843" i="1"/>
  <c r="BA844" i="1"/>
  <c r="BA845" i="1"/>
  <c r="BA846" i="1"/>
  <c r="BA847" i="1"/>
  <c r="BA848" i="1"/>
  <c r="BA849" i="1"/>
  <c r="BA850" i="1"/>
  <c r="BA851" i="1"/>
  <c r="BA852" i="1"/>
  <c r="BA853" i="1"/>
  <c r="BA854" i="1"/>
  <c r="BA855" i="1"/>
  <c r="BA856" i="1"/>
  <c r="BA857" i="1"/>
  <c r="BA858" i="1"/>
  <c r="BA859" i="1"/>
  <c r="BA860" i="1"/>
  <c r="BA861" i="1"/>
  <c r="BA862" i="1"/>
  <c r="BA863" i="1"/>
  <c r="BA864" i="1"/>
  <c r="BA865" i="1"/>
  <c r="BA866" i="1"/>
  <c r="BA867" i="1"/>
  <c r="BA868" i="1"/>
  <c r="BA869" i="1"/>
  <c r="BA870" i="1"/>
  <c r="BA871" i="1"/>
  <c r="BA872" i="1"/>
  <c r="BA873" i="1"/>
  <c r="BA874" i="1"/>
  <c r="BA875" i="1"/>
  <c r="BA876" i="1"/>
  <c r="BA877" i="1"/>
  <c r="BA878" i="1"/>
  <c r="BA879" i="1"/>
  <c r="BA880" i="1"/>
  <c r="BA881" i="1"/>
  <c r="BA882" i="1"/>
  <c r="BA883" i="1"/>
  <c r="BA884" i="1"/>
  <c r="BA885" i="1"/>
  <c r="BA886" i="1"/>
  <c r="BA887" i="1"/>
  <c r="BA888" i="1"/>
  <c r="BA889" i="1"/>
  <c r="BA890" i="1"/>
  <c r="BA891" i="1"/>
  <c r="BA892" i="1"/>
  <c r="BA893" i="1"/>
  <c r="BA894" i="1"/>
  <c r="BA895" i="1"/>
  <c r="BA896" i="1"/>
  <c r="BA897" i="1"/>
  <c r="BA898" i="1"/>
  <c r="BA899" i="1"/>
  <c r="BA900" i="1"/>
  <c r="BA901" i="1"/>
  <c r="BA902" i="1"/>
  <c r="BA903" i="1"/>
  <c r="BA904" i="1"/>
  <c r="BA905" i="1"/>
  <c r="BA906" i="1"/>
  <c r="BA907" i="1"/>
  <c r="BA908" i="1"/>
  <c r="BA909" i="1"/>
  <c r="BA910" i="1"/>
  <c r="BA911" i="1"/>
  <c r="BA912" i="1"/>
  <c r="BA913" i="1"/>
  <c r="BA914" i="1"/>
  <c r="BA915" i="1"/>
  <c r="BA916" i="1"/>
  <c r="BA917" i="1"/>
  <c r="BA918" i="1"/>
  <c r="BA919" i="1"/>
  <c r="BA920" i="1"/>
  <c r="BA921" i="1"/>
  <c r="BA922" i="1"/>
  <c r="BA923" i="1"/>
  <c r="BA924" i="1"/>
  <c r="BA925" i="1"/>
  <c r="BA926" i="1"/>
  <c r="BA927" i="1"/>
  <c r="BA928" i="1"/>
  <c r="BA929" i="1"/>
  <c r="BA930" i="1"/>
  <c r="BA931" i="1"/>
  <c r="BA932" i="1"/>
  <c r="BA933" i="1"/>
  <c r="BA934" i="1"/>
  <c r="BA935" i="1"/>
  <c r="BA936" i="1"/>
  <c r="BA937" i="1"/>
  <c r="BA938" i="1"/>
  <c r="BA939" i="1"/>
  <c r="BA940" i="1"/>
  <c r="BA941" i="1"/>
  <c r="BA942" i="1"/>
  <c r="BA943" i="1"/>
  <c r="BA944" i="1"/>
  <c r="BA945" i="1"/>
  <c r="BA946" i="1"/>
  <c r="BA947" i="1"/>
  <c r="BA948" i="1"/>
  <c r="BA949" i="1"/>
  <c r="BA950" i="1"/>
  <c r="BA951" i="1"/>
  <c r="BA952" i="1"/>
  <c r="BA953" i="1"/>
  <c r="BA954" i="1"/>
  <c r="BA955" i="1"/>
  <c r="BA956" i="1"/>
  <c r="BA957" i="1"/>
  <c r="BA958" i="1"/>
  <c r="BA959" i="1"/>
  <c r="BA960" i="1"/>
  <c r="BA961" i="1"/>
  <c r="BA962" i="1"/>
  <c r="BA963" i="1"/>
  <c r="BA964" i="1"/>
  <c r="BA965" i="1"/>
  <c r="BA966" i="1"/>
  <c r="BA967" i="1"/>
  <c r="BA968" i="1"/>
  <c r="BA969" i="1"/>
  <c r="BA970" i="1"/>
  <c r="BA971" i="1"/>
  <c r="BA972" i="1"/>
  <c r="BA973" i="1"/>
  <c r="BA974" i="1"/>
  <c r="BA975" i="1"/>
  <c r="BA976" i="1"/>
  <c r="BA977" i="1"/>
  <c r="BA978" i="1"/>
  <c r="BA979" i="1"/>
  <c r="BA980" i="1"/>
  <c r="BA981" i="1"/>
  <c r="BA982" i="1"/>
  <c r="BA983" i="1"/>
  <c r="BA984" i="1"/>
  <c r="BA985" i="1"/>
  <c r="BA986" i="1"/>
  <c r="BA987" i="1"/>
  <c r="BA988" i="1"/>
  <c r="BA989" i="1"/>
  <c r="BA990" i="1"/>
  <c r="BA991" i="1"/>
  <c r="BA992" i="1"/>
  <c r="BA993" i="1"/>
  <c r="BA994" i="1"/>
  <c r="BA995" i="1"/>
  <c r="BA996" i="1"/>
  <c r="BA997" i="1"/>
  <c r="BA998" i="1"/>
  <c r="BA999" i="1"/>
  <c r="BA1000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178" i="1"/>
  <c r="AZ179" i="1"/>
  <c r="AZ180" i="1"/>
  <c r="AZ181" i="1"/>
  <c r="AZ182" i="1"/>
  <c r="AZ183" i="1"/>
  <c r="AZ184" i="1"/>
  <c r="AZ185" i="1"/>
  <c r="AZ186" i="1"/>
  <c r="AZ187" i="1"/>
  <c r="AZ188" i="1"/>
  <c r="AZ189" i="1"/>
  <c r="AZ190" i="1"/>
  <c r="AZ191" i="1"/>
  <c r="AZ192" i="1"/>
  <c r="AZ193" i="1"/>
  <c r="AZ194" i="1"/>
  <c r="AZ195" i="1"/>
  <c r="AZ196" i="1"/>
  <c r="AZ197" i="1"/>
  <c r="AZ198" i="1"/>
  <c r="AZ199" i="1"/>
  <c r="AZ200" i="1"/>
  <c r="AZ201" i="1"/>
  <c r="AZ202" i="1"/>
  <c r="AZ203" i="1"/>
  <c r="AZ204" i="1"/>
  <c r="AZ205" i="1"/>
  <c r="AZ206" i="1"/>
  <c r="AZ207" i="1"/>
  <c r="AZ208" i="1"/>
  <c r="AZ209" i="1"/>
  <c r="AZ210" i="1"/>
  <c r="AZ211" i="1"/>
  <c r="AZ212" i="1"/>
  <c r="AZ213" i="1"/>
  <c r="AZ214" i="1"/>
  <c r="AZ215" i="1"/>
  <c r="AZ216" i="1"/>
  <c r="AZ217" i="1"/>
  <c r="AZ218" i="1"/>
  <c r="AZ219" i="1"/>
  <c r="AZ220" i="1"/>
  <c r="AZ221" i="1"/>
  <c r="AZ222" i="1"/>
  <c r="AZ223" i="1"/>
  <c r="AZ224" i="1"/>
  <c r="AZ225" i="1"/>
  <c r="AZ226" i="1"/>
  <c r="AZ227" i="1"/>
  <c r="AZ228" i="1"/>
  <c r="AZ229" i="1"/>
  <c r="AZ230" i="1"/>
  <c r="AZ231" i="1"/>
  <c r="AZ232" i="1"/>
  <c r="AZ233" i="1"/>
  <c r="AZ234" i="1"/>
  <c r="AZ235" i="1"/>
  <c r="AZ236" i="1"/>
  <c r="AZ237" i="1"/>
  <c r="AZ238" i="1"/>
  <c r="AZ239" i="1"/>
  <c r="AZ240" i="1"/>
  <c r="AZ241" i="1"/>
  <c r="AZ242" i="1"/>
  <c r="AZ243" i="1"/>
  <c r="AZ244" i="1"/>
  <c r="AZ245" i="1"/>
  <c r="AZ246" i="1"/>
  <c r="AZ247" i="1"/>
  <c r="AZ248" i="1"/>
  <c r="AZ249" i="1"/>
  <c r="AZ250" i="1"/>
  <c r="AZ251" i="1"/>
  <c r="AZ252" i="1"/>
  <c r="AZ253" i="1"/>
  <c r="AZ254" i="1"/>
  <c r="AZ255" i="1"/>
  <c r="AZ256" i="1"/>
  <c r="AZ257" i="1"/>
  <c r="AZ258" i="1"/>
  <c r="AZ259" i="1"/>
  <c r="AZ260" i="1"/>
  <c r="AZ261" i="1"/>
  <c r="AZ262" i="1"/>
  <c r="AZ263" i="1"/>
  <c r="AZ264" i="1"/>
  <c r="AZ265" i="1"/>
  <c r="AZ266" i="1"/>
  <c r="AZ267" i="1"/>
  <c r="AZ268" i="1"/>
  <c r="AZ269" i="1"/>
  <c r="AZ270" i="1"/>
  <c r="AZ271" i="1"/>
  <c r="AZ272" i="1"/>
  <c r="AZ273" i="1"/>
  <c r="AZ274" i="1"/>
  <c r="AZ275" i="1"/>
  <c r="AZ276" i="1"/>
  <c r="AZ277" i="1"/>
  <c r="AZ278" i="1"/>
  <c r="AZ279" i="1"/>
  <c r="AZ280" i="1"/>
  <c r="AZ281" i="1"/>
  <c r="AZ282" i="1"/>
  <c r="AZ283" i="1"/>
  <c r="AZ284" i="1"/>
  <c r="AZ285" i="1"/>
  <c r="AZ286" i="1"/>
  <c r="AZ287" i="1"/>
  <c r="AZ288" i="1"/>
  <c r="AZ289" i="1"/>
  <c r="AZ290" i="1"/>
  <c r="AZ291" i="1"/>
  <c r="AZ292" i="1"/>
  <c r="AZ293" i="1"/>
  <c r="AZ294" i="1"/>
  <c r="AZ295" i="1"/>
  <c r="AZ296" i="1"/>
  <c r="AZ297" i="1"/>
  <c r="AZ298" i="1"/>
  <c r="AZ299" i="1"/>
  <c r="AZ300" i="1"/>
  <c r="AZ301" i="1"/>
  <c r="AZ302" i="1"/>
  <c r="AZ303" i="1"/>
  <c r="AZ304" i="1"/>
  <c r="AZ305" i="1"/>
  <c r="AZ306" i="1"/>
  <c r="AZ307" i="1"/>
  <c r="AZ308" i="1"/>
  <c r="AZ309" i="1"/>
  <c r="AZ310" i="1"/>
  <c r="AZ311" i="1"/>
  <c r="AZ312" i="1"/>
  <c r="AZ313" i="1"/>
  <c r="AZ314" i="1"/>
  <c r="AZ315" i="1"/>
  <c r="AZ316" i="1"/>
  <c r="AZ317" i="1"/>
  <c r="AZ318" i="1"/>
  <c r="AZ319" i="1"/>
  <c r="AZ320" i="1"/>
  <c r="AZ321" i="1"/>
  <c r="AZ322" i="1"/>
  <c r="AZ323" i="1"/>
  <c r="AZ324" i="1"/>
  <c r="AZ325" i="1"/>
  <c r="AZ326" i="1"/>
  <c r="AZ327" i="1"/>
  <c r="AZ328" i="1"/>
  <c r="AZ329" i="1"/>
  <c r="AZ330" i="1"/>
  <c r="AZ331" i="1"/>
  <c r="AZ332" i="1"/>
  <c r="AZ333" i="1"/>
  <c r="AZ334" i="1"/>
  <c r="AZ335" i="1"/>
  <c r="AZ336" i="1"/>
  <c r="AZ337" i="1"/>
  <c r="AZ338" i="1"/>
  <c r="AZ339" i="1"/>
  <c r="AZ340" i="1"/>
  <c r="AZ341" i="1"/>
  <c r="AZ342" i="1"/>
  <c r="AZ343" i="1"/>
  <c r="AZ344" i="1"/>
  <c r="AZ345" i="1"/>
  <c r="AZ346" i="1"/>
  <c r="AZ347" i="1"/>
  <c r="AZ348" i="1"/>
  <c r="AZ349" i="1"/>
  <c r="AZ350" i="1"/>
  <c r="AZ351" i="1"/>
  <c r="AZ352" i="1"/>
  <c r="AZ353" i="1"/>
  <c r="AZ354" i="1"/>
  <c r="AZ355" i="1"/>
  <c r="AZ356" i="1"/>
  <c r="AZ357" i="1"/>
  <c r="AZ358" i="1"/>
  <c r="AZ359" i="1"/>
  <c r="AZ360" i="1"/>
  <c r="AZ361" i="1"/>
  <c r="AZ362" i="1"/>
  <c r="AZ363" i="1"/>
  <c r="AZ364" i="1"/>
  <c r="AZ365" i="1"/>
  <c r="AZ366" i="1"/>
  <c r="AZ367" i="1"/>
  <c r="AZ368" i="1"/>
  <c r="AZ369" i="1"/>
  <c r="AZ370" i="1"/>
  <c r="AZ371" i="1"/>
  <c r="AZ372" i="1"/>
  <c r="AZ373" i="1"/>
  <c r="AZ374" i="1"/>
  <c r="AZ375" i="1"/>
  <c r="AZ376" i="1"/>
  <c r="AZ377" i="1"/>
  <c r="AZ378" i="1"/>
  <c r="AZ379" i="1"/>
  <c r="AZ380" i="1"/>
  <c r="AZ381" i="1"/>
  <c r="AZ382" i="1"/>
  <c r="AZ383" i="1"/>
  <c r="AZ384" i="1"/>
  <c r="AZ385" i="1"/>
  <c r="AZ386" i="1"/>
  <c r="AZ387" i="1"/>
  <c r="AZ388" i="1"/>
  <c r="AZ389" i="1"/>
  <c r="AZ390" i="1"/>
  <c r="AZ391" i="1"/>
  <c r="AZ392" i="1"/>
  <c r="AZ393" i="1"/>
  <c r="AZ394" i="1"/>
  <c r="AZ395" i="1"/>
  <c r="AZ396" i="1"/>
  <c r="AZ397" i="1"/>
  <c r="AZ398" i="1"/>
  <c r="AZ399" i="1"/>
  <c r="AZ400" i="1"/>
  <c r="AZ401" i="1"/>
  <c r="AZ402" i="1"/>
  <c r="AZ403" i="1"/>
  <c r="AZ404" i="1"/>
  <c r="AZ405" i="1"/>
  <c r="AZ406" i="1"/>
  <c r="AZ407" i="1"/>
  <c r="AZ408" i="1"/>
  <c r="AZ409" i="1"/>
  <c r="AZ410" i="1"/>
  <c r="AZ411" i="1"/>
  <c r="AZ412" i="1"/>
  <c r="AZ413" i="1"/>
  <c r="AZ414" i="1"/>
  <c r="AZ415" i="1"/>
  <c r="AZ416" i="1"/>
  <c r="AZ417" i="1"/>
  <c r="AZ418" i="1"/>
  <c r="AZ419" i="1"/>
  <c r="AZ420" i="1"/>
  <c r="AZ421" i="1"/>
  <c r="AZ422" i="1"/>
  <c r="AZ423" i="1"/>
  <c r="AZ424" i="1"/>
  <c r="AZ425" i="1"/>
  <c r="AZ426" i="1"/>
  <c r="AZ427" i="1"/>
  <c r="AZ428" i="1"/>
  <c r="AZ429" i="1"/>
  <c r="AZ430" i="1"/>
  <c r="AZ431" i="1"/>
  <c r="AZ432" i="1"/>
  <c r="AZ433" i="1"/>
  <c r="AZ434" i="1"/>
  <c r="AZ435" i="1"/>
  <c r="AZ436" i="1"/>
  <c r="AZ437" i="1"/>
  <c r="AZ438" i="1"/>
  <c r="AZ439" i="1"/>
  <c r="AZ440" i="1"/>
  <c r="AZ441" i="1"/>
  <c r="AZ442" i="1"/>
  <c r="AZ443" i="1"/>
  <c r="AZ444" i="1"/>
  <c r="AZ445" i="1"/>
  <c r="AZ446" i="1"/>
  <c r="AZ447" i="1"/>
  <c r="AZ448" i="1"/>
  <c r="AZ449" i="1"/>
  <c r="AZ450" i="1"/>
  <c r="AZ451" i="1"/>
  <c r="AZ452" i="1"/>
  <c r="AZ453" i="1"/>
  <c r="AZ454" i="1"/>
  <c r="AZ455" i="1"/>
  <c r="AZ456" i="1"/>
  <c r="AZ457" i="1"/>
  <c r="AZ458" i="1"/>
  <c r="AZ459" i="1"/>
  <c r="AZ460" i="1"/>
  <c r="AZ461" i="1"/>
  <c r="AZ462" i="1"/>
  <c r="AZ463" i="1"/>
  <c r="AZ464" i="1"/>
  <c r="AZ465" i="1"/>
  <c r="AZ466" i="1"/>
  <c r="AZ467" i="1"/>
  <c r="AZ468" i="1"/>
  <c r="AZ469" i="1"/>
  <c r="AZ470" i="1"/>
  <c r="AZ471" i="1"/>
  <c r="AZ472" i="1"/>
  <c r="AZ473" i="1"/>
  <c r="AZ474" i="1"/>
  <c r="AZ475" i="1"/>
  <c r="AZ476" i="1"/>
  <c r="AZ477" i="1"/>
  <c r="AZ478" i="1"/>
  <c r="AZ479" i="1"/>
  <c r="AZ480" i="1"/>
  <c r="AZ481" i="1"/>
  <c r="AZ482" i="1"/>
  <c r="AZ483" i="1"/>
  <c r="AZ484" i="1"/>
  <c r="AZ485" i="1"/>
  <c r="AZ486" i="1"/>
  <c r="AZ487" i="1"/>
  <c r="AZ488" i="1"/>
  <c r="AZ489" i="1"/>
  <c r="AZ490" i="1"/>
  <c r="AZ491" i="1"/>
  <c r="AZ492" i="1"/>
  <c r="AZ493" i="1"/>
  <c r="AZ494" i="1"/>
  <c r="AZ495" i="1"/>
  <c r="AZ496" i="1"/>
  <c r="AZ497" i="1"/>
  <c r="AZ498" i="1"/>
  <c r="AZ499" i="1"/>
  <c r="AZ500" i="1"/>
  <c r="AZ501" i="1"/>
  <c r="AZ502" i="1"/>
  <c r="AZ503" i="1"/>
  <c r="AZ504" i="1"/>
  <c r="AZ505" i="1"/>
  <c r="AZ506" i="1"/>
  <c r="AZ507" i="1"/>
  <c r="AZ508" i="1"/>
  <c r="AZ509" i="1"/>
  <c r="AZ510" i="1"/>
  <c r="AZ511" i="1"/>
  <c r="AZ512" i="1"/>
  <c r="AZ513" i="1"/>
  <c r="AZ514" i="1"/>
  <c r="AZ515" i="1"/>
  <c r="AZ516" i="1"/>
  <c r="AZ517" i="1"/>
  <c r="AZ518" i="1"/>
  <c r="AZ519" i="1"/>
  <c r="AZ520" i="1"/>
  <c r="AZ521" i="1"/>
  <c r="AZ522" i="1"/>
  <c r="AZ523" i="1"/>
  <c r="AZ524" i="1"/>
  <c r="AZ525" i="1"/>
  <c r="AZ526" i="1"/>
  <c r="AZ527" i="1"/>
  <c r="AZ528" i="1"/>
  <c r="AZ529" i="1"/>
  <c r="AZ530" i="1"/>
  <c r="AZ531" i="1"/>
  <c r="AZ532" i="1"/>
  <c r="AZ533" i="1"/>
  <c r="AZ534" i="1"/>
  <c r="AZ535" i="1"/>
  <c r="AZ536" i="1"/>
  <c r="AZ537" i="1"/>
  <c r="AZ538" i="1"/>
  <c r="AZ539" i="1"/>
  <c r="AZ540" i="1"/>
  <c r="AZ541" i="1"/>
  <c r="AZ542" i="1"/>
  <c r="AZ543" i="1"/>
  <c r="AZ544" i="1"/>
  <c r="AZ545" i="1"/>
  <c r="AZ546" i="1"/>
  <c r="AZ547" i="1"/>
  <c r="AZ548" i="1"/>
  <c r="AZ549" i="1"/>
  <c r="AZ550" i="1"/>
  <c r="AZ551" i="1"/>
  <c r="AZ552" i="1"/>
  <c r="AZ553" i="1"/>
  <c r="AZ554" i="1"/>
  <c r="AZ555" i="1"/>
  <c r="AZ556" i="1"/>
  <c r="AZ557" i="1"/>
  <c r="AZ558" i="1"/>
  <c r="AZ559" i="1"/>
  <c r="AZ560" i="1"/>
  <c r="AZ561" i="1"/>
  <c r="AZ562" i="1"/>
  <c r="AZ563" i="1"/>
  <c r="AZ564" i="1"/>
  <c r="AZ565" i="1"/>
  <c r="AZ566" i="1"/>
  <c r="AZ567" i="1"/>
  <c r="AZ568" i="1"/>
  <c r="AZ569" i="1"/>
  <c r="AZ570" i="1"/>
  <c r="AZ571" i="1"/>
  <c r="AZ572" i="1"/>
  <c r="AZ573" i="1"/>
  <c r="AZ574" i="1"/>
  <c r="AZ575" i="1"/>
  <c r="AZ576" i="1"/>
  <c r="AZ577" i="1"/>
  <c r="AZ578" i="1"/>
  <c r="AZ579" i="1"/>
  <c r="AZ580" i="1"/>
  <c r="AZ581" i="1"/>
  <c r="AZ582" i="1"/>
  <c r="AZ583" i="1"/>
  <c r="AZ584" i="1"/>
  <c r="AZ585" i="1"/>
  <c r="AZ586" i="1"/>
  <c r="AZ587" i="1"/>
  <c r="AZ588" i="1"/>
  <c r="AZ589" i="1"/>
  <c r="AZ590" i="1"/>
  <c r="AZ591" i="1"/>
  <c r="AZ592" i="1"/>
  <c r="AZ593" i="1"/>
  <c r="AZ594" i="1"/>
  <c r="AZ595" i="1"/>
  <c r="AZ596" i="1"/>
  <c r="AZ597" i="1"/>
  <c r="AZ598" i="1"/>
  <c r="AZ599" i="1"/>
  <c r="AZ600" i="1"/>
  <c r="AZ601" i="1"/>
  <c r="AZ602" i="1"/>
  <c r="AZ603" i="1"/>
  <c r="AZ604" i="1"/>
  <c r="AZ605" i="1"/>
  <c r="AZ606" i="1"/>
  <c r="AZ607" i="1"/>
  <c r="AZ608" i="1"/>
  <c r="AZ609" i="1"/>
  <c r="AZ610" i="1"/>
  <c r="AZ611" i="1"/>
  <c r="AZ612" i="1"/>
  <c r="AZ613" i="1"/>
  <c r="AZ614" i="1"/>
  <c r="AZ615" i="1"/>
  <c r="AZ616" i="1"/>
  <c r="AZ617" i="1"/>
  <c r="AZ618" i="1"/>
  <c r="AZ619" i="1"/>
  <c r="AZ620" i="1"/>
  <c r="AZ621" i="1"/>
  <c r="AZ622" i="1"/>
  <c r="AZ623" i="1"/>
  <c r="AZ624" i="1"/>
  <c r="AZ625" i="1"/>
  <c r="AZ626" i="1"/>
  <c r="AZ627" i="1"/>
  <c r="AZ628" i="1"/>
  <c r="AZ629" i="1"/>
  <c r="AZ630" i="1"/>
  <c r="AZ631" i="1"/>
  <c r="AZ632" i="1"/>
  <c r="AZ633" i="1"/>
  <c r="AZ634" i="1"/>
  <c r="AZ635" i="1"/>
  <c r="AZ636" i="1"/>
  <c r="AZ637" i="1"/>
  <c r="AZ638" i="1"/>
  <c r="AZ639" i="1"/>
  <c r="AZ640" i="1"/>
  <c r="AZ641" i="1"/>
  <c r="AZ642" i="1"/>
  <c r="AZ643" i="1"/>
  <c r="AZ644" i="1"/>
  <c r="AZ645" i="1"/>
  <c r="AZ646" i="1"/>
  <c r="AZ647" i="1"/>
  <c r="AZ648" i="1"/>
  <c r="AZ649" i="1"/>
  <c r="AZ650" i="1"/>
  <c r="AZ651" i="1"/>
  <c r="AZ652" i="1"/>
  <c r="AZ653" i="1"/>
  <c r="AZ654" i="1"/>
  <c r="AZ655" i="1"/>
  <c r="AZ656" i="1"/>
  <c r="AZ657" i="1"/>
  <c r="AZ658" i="1"/>
  <c r="AZ659" i="1"/>
  <c r="AZ660" i="1"/>
  <c r="AZ661" i="1"/>
  <c r="AZ662" i="1"/>
  <c r="AZ663" i="1"/>
  <c r="AZ664" i="1"/>
  <c r="AZ665" i="1"/>
  <c r="AZ666" i="1"/>
  <c r="AZ667" i="1"/>
  <c r="AZ668" i="1"/>
  <c r="AZ669" i="1"/>
  <c r="AZ670" i="1"/>
  <c r="AZ671" i="1"/>
  <c r="AZ672" i="1"/>
  <c r="AZ673" i="1"/>
  <c r="AZ674" i="1"/>
  <c r="AZ675" i="1"/>
  <c r="AZ676" i="1"/>
  <c r="AZ677" i="1"/>
  <c r="AZ678" i="1"/>
  <c r="AZ679" i="1"/>
  <c r="AZ680" i="1"/>
  <c r="AZ681" i="1"/>
  <c r="AZ682" i="1"/>
  <c r="AZ683" i="1"/>
  <c r="AZ684" i="1"/>
  <c r="AZ685" i="1"/>
  <c r="AZ686" i="1"/>
  <c r="AZ687" i="1"/>
  <c r="AZ688" i="1"/>
  <c r="AZ689" i="1"/>
  <c r="AZ690" i="1"/>
  <c r="AZ691" i="1"/>
  <c r="AZ692" i="1"/>
  <c r="AZ693" i="1"/>
  <c r="AZ694" i="1"/>
  <c r="AZ695" i="1"/>
  <c r="AZ696" i="1"/>
  <c r="AZ697" i="1"/>
  <c r="AZ698" i="1"/>
  <c r="AZ699" i="1"/>
  <c r="AZ700" i="1"/>
  <c r="AZ701" i="1"/>
  <c r="AZ702" i="1"/>
  <c r="AZ703" i="1"/>
  <c r="AZ704" i="1"/>
  <c r="AZ705" i="1"/>
  <c r="AZ706" i="1"/>
  <c r="AZ707" i="1"/>
  <c r="AZ708" i="1"/>
  <c r="AZ709" i="1"/>
  <c r="AZ710" i="1"/>
  <c r="AZ711" i="1"/>
  <c r="AZ712" i="1"/>
  <c r="AZ713" i="1"/>
  <c r="AZ714" i="1"/>
  <c r="AZ715" i="1"/>
  <c r="AZ716" i="1"/>
  <c r="AZ717" i="1"/>
  <c r="AZ718" i="1"/>
  <c r="AZ719" i="1"/>
  <c r="AZ720" i="1"/>
  <c r="AZ721" i="1"/>
  <c r="AZ722" i="1"/>
  <c r="AZ723" i="1"/>
  <c r="AZ724" i="1"/>
  <c r="AZ725" i="1"/>
  <c r="AZ726" i="1"/>
  <c r="AZ727" i="1"/>
  <c r="AZ728" i="1"/>
  <c r="AZ729" i="1"/>
  <c r="AZ730" i="1"/>
  <c r="AZ731" i="1"/>
  <c r="AZ732" i="1"/>
  <c r="AZ733" i="1"/>
  <c r="AZ734" i="1"/>
  <c r="AZ735" i="1"/>
  <c r="AZ736" i="1"/>
  <c r="AZ737" i="1"/>
  <c r="AZ738" i="1"/>
  <c r="AZ739" i="1"/>
  <c r="AZ740" i="1"/>
  <c r="AZ741" i="1"/>
  <c r="AZ742" i="1"/>
  <c r="AZ743" i="1"/>
  <c r="AZ744" i="1"/>
  <c r="AZ745" i="1"/>
  <c r="AZ746" i="1"/>
  <c r="AZ747" i="1"/>
  <c r="AZ748" i="1"/>
  <c r="AZ749" i="1"/>
  <c r="AZ750" i="1"/>
  <c r="AZ751" i="1"/>
  <c r="AZ752" i="1"/>
  <c r="AZ753" i="1"/>
  <c r="AZ754" i="1"/>
  <c r="AZ755" i="1"/>
  <c r="AZ756" i="1"/>
  <c r="AZ757" i="1"/>
  <c r="AZ758" i="1"/>
  <c r="AZ759" i="1"/>
  <c r="AZ760" i="1"/>
  <c r="AZ761" i="1"/>
  <c r="AZ762" i="1"/>
  <c r="AZ763" i="1"/>
  <c r="AZ764" i="1"/>
  <c r="AZ765" i="1"/>
  <c r="AZ766" i="1"/>
  <c r="AZ767" i="1"/>
  <c r="AZ768" i="1"/>
  <c r="AZ769" i="1"/>
  <c r="AZ770" i="1"/>
  <c r="AZ771" i="1"/>
  <c r="AZ772" i="1"/>
  <c r="AZ773" i="1"/>
  <c r="AZ774" i="1"/>
  <c r="AZ775" i="1"/>
  <c r="AZ776" i="1"/>
  <c r="AZ777" i="1"/>
  <c r="AZ778" i="1"/>
  <c r="AZ779" i="1"/>
  <c r="AZ780" i="1"/>
  <c r="AZ781" i="1"/>
  <c r="AZ782" i="1"/>
  <c r="AZ783" i="1"/>
  <c r="AZ784" i="1"/>
  <c r="AZ785" i="1"/>
  <c r="AZ786" i="1"/>
  <c r="AZ787" i="1"/>
  <c r="AZ788" i="1"/>
  <c r="AZ789" i="1"/>
  <c r="AZ790" i="1"/>
  <c r="AZ791" i="1"/>
  <c r="AZ792" i="1"/>
  <c r="AZ793" i="1"/>
  <c r="AZ794" i="1"/>
  <c r="AZ795" i="1"/>
  <c r="AZ796" i="1"/>
  <c r="AZ797" i="1"/>
  <c r="AZ798" i="1"/>
  <c r="AZ799" i="1"/>
  <c r="AZ800" i="1"/>
  <c r="AZ801" i="1"/>
  <c r="AZ802" i="1"/>
  <c r="AZ803" i="1"/>
  <c r="AZ804" i="1"/>
  <c r="AZ805" i="1"/>
  <c r="AZ806" i="1"/>
  <c r="AZ807" i="1"/>
  <c r="AZ808" i="1"/>
  <c r="AZ809" i="1"/>
  <c r="AZ810" i="1"/>
  <c r="AZ811" i="1"/>
  <c r="AZ812" i="1"/>
  <c r="AZ813" i="1"/>
  <c r="AZ814" i="1"/>
  <c r="AZ815" i="1"/>
  <c r="AZ816" i="1"/>
  <c r="AZ817" i="1"/>
  <c r="AZ818" i="1"/>
  <c r="AZ819" i="1"/>
  <c r="AZ820" i="1"/>
  <c r="AZ821" i="1"/>
  <c r="AZ822" i="1"/>
  <c r="AZ823" i="1"/>
  <c r="AZ824" i="1"/>
  <c r="AZ825" i="1"/>
  <c r="AZ826" i="1"/>
  <c r="AZ827" i="1"/>
  <c r="AZ828" i="1"/>
  <c r="AZ829" i="1"/>
  <c r="AZ830" i="1"/>
  <c r="AZ831" i="1"/>
  <c r="AZ832" i="1"/>
  <c r="AZ833" i="1"/>
  <c r="AZ834" i="1"/>
  <c r="AZ835" i="1"/>
  <c r="AZ836" i="1"/>
  <c r="AZ837" i="1"/>
  <c r="AZ838" i="1"/>
  <c r="AZ839" i="1"/>
  <c r="AZ840" i="1"/>
  <c r="AZ841" i="1"/>
  <c r="AZ842" i="1"/>
  <c r="AZ843" i="1"/>
  <c r="AZ844" i="1"/>
  <c r="AZ845" i="1"/>
  <c r="AZ846" i="1"/>
  <c r="AZ847" i="1"/>
  <c r="AZ848" i="1"/>
  <c r="AZ849" i="1"/>
  <c r="AZ850" i="1"/>
  <c r="AZ851" i="1"/>
  <c r="AZ852" i="1"/>
  <c r="AZ853" i="1"/>
  <c r="AZ854" i="1"/>
  <c r="AZ855" i="1"/>
  <c r="AZ856" i="1"/>
  <c r="AZ857" i="1"/>
  <c r="AZ858" i="1"/>
  <c r="AZ859" i="1"/>
  <c r="AZ860" i="1"/>
  <c r="AZ861" i="1"/>
  <c r="AZ862" i="1"/>
  <c r="AZ863" i="1"/>
  <c r="AZ864" i="1"/>
  <c r="AZ865" i="1"/>
  <c r="AZ866" i="1"/>
  <c r="AZ867" i="1"/>
  <c r="AZ868" i="1"/>
  <c r="AZ869" i="1"/>
  <c r="AZ870" i="1"/>
  <c r="AZ871" i="1"/>
  <c r="AZ872" i="1"/>
  <c r="AZ873" i="1"/>
  <c r="AZ874" i="1"/>
  <c r="AZ875" i="1"/>
  <c r="AZ876" i="1"/>
  <c r="AZ877" i="1"/>
  <c r="AZ878" i="1"/>
  <c r="AZ879" i="1"/>
  <c r="AZ880" i="1"/>
  <c r="AZ881" i="1"/>
  <c r="AZ882" i="1"/>
  <c r="AZ883" i="1"/>
  <c r="AZ884" i="1"/>
  <c r="AZ885" i="1"/>
  <c r="AZ886" i="1"/>
  <c r="AZ887" i="1"/>
  <c r="AZ888" i="1"/>
  <c r="AZ889" i="1"/>
  <c r="AZ890" i="1"/>
  <c r="AZ891" i="1"/>
  <c r="AZ892" i="1"/>
  <c r="AZ893" i="1"/>
  <c r="AZ894" i="1"/>
  <c r="AZ895" i="1"/>
  <c r="AZ896" i="1"/>
  <c r="AZ897" i="1"/>
  <c r="AZ898" i="1"/>
  <c r="AZ899" i="1"/>
  <c r="AZ900" i="1"/>
  <c r="AZ901" i="1"/>
  <c r="AZ902" i="1"/>
  <c r="AZ903" i="1"/>
  <c r="AZ904" i="1"/>
  <c r="AZ905" i="1"/>
  <c r="AZ906" i="1"/>
  <c r="AZ907" i="1"/>
  <c r="AZ908" i="1"/>
  <c r="AZ909" i="1"/>
  <c r="AZ910" i="1"/>
  <c r="AZ911" i="1"/>
  <c r="AZ912" i="1"/>
  <c r="AZ913" i="1"/>
  <c r="AZ914" i="1"/>
  <c r="AZ915" i="1"/>
  <c r="AZ916" i="1"/>
  <c r="AZ917" i="1"/>
  <c r="AZ918" i="1"/>
  <c r="AZ919" i="1"/>
  <c r="AZ920" i="1"/>
  <c r="AZ921" i="1"/>
  <c r="AZ922" i="1"/>
  <c r="AZ923" i="1"/>
  <c r="AZ924" i="1"/>
  <c r="AZ925" i="1"/>
  <c r="AZ926" i="1"/>
  <c r="AZ927" i="1"/>
  <c r="AZ928" i="1"/>
  <c r="AZ929" i="1"/>
  <c r="AZ930" i="1"/>
  <c r="AZ931" i="1"/>
  <c r="AZ932" i="1"/>
  <c r="AZ933" i="1"/>
  <c r="AZ934" i="1"/>
  <c r="AZ935" i="1"/>
  <c r="AZ936" i="1"/>
  <c r="AZ937" i="1"/>
  <c r="AZ938" i="1"/>
  <c r="AZ939" i="1"/>
  <c r="AZ940" i="1"/>
  <c r="AZ941" i="1"/>
  <c r="AZ942" i="1"/>
  <c r="AZ943" i="1"/>
  <c r="AZ944" i="1"/>
  <c r="AZ945" i="1"/>
  <c r="AZ946" i="1"/>
  <c r="AZ947" i="1"/>
  <c r="AZ948" i="1"/>
  <c r="AZ949" i="1"/>
  <c r="AZ950" i="1"/>
  <c r="AZ951" i="1"/>
  <c r="AZ952" i="1"/>
  <c r="AZ953" i="1"/>
  <c r="AZ954" i="1"/>
  <c r="AZ955" i="1"/>
  <c r="AZ956" i="1"/>
  <c r="AZ957" i="1"/>
  <c r="AZ958" i="1"/>
  <c r="AZ959" i="1"/>
  <c r="AZ960" i="1"/>
  <c r="AZ961" i="1"/>
  <c r="AZ962" i="1"/>
  <c r="AZ963" i="1"/>
  <c r="AZ964" i="1"/>
  <c r="AZ965" i="1"/>
  <c r="AZ966" i="1"/>
  <c r="AZ967" i="1"/>
  <c r="AZ968" i="1"/>
  <c r="AZ969" i="1"/>
  <c r="AZ970" i="1"/>
  <c r="AZ971" i="1"/>
  <c r="AZ972" i="1"/>
  <c r="AZ973" i="1"/>
  <c r="AZ974" i="1"/>
  <c r="AZ975" i="1"/>
  <c r="AZ976" i="1"/>
  <c r="AZ977" i="1"/>
  <c r="AZ978" i="1"/>
  <c r="AZ979" i="1"/>
  <c r="AZ980" i="1"/>
  <c r="AZ981" i="1"/>
  <c r="AZ982" i="1"/>
  <c r="AZ983" i="1"/>
  <c r="AZ984" i="1"/>
  <c r="AZ985" i="1"/>
  <c r="AZ986" i="1"/>
  <c r="AZ987" i="1"/>
  <c r="AZ988" i="1"/>
  <c r="AZ989" i="1"/>
  <c r="AZ990" i="1"/>
  <c r="AZ991" i="1"/>
  <c r="AZ992" i="1"/>
  <c r="AZ993" i="1"/>
  <c r="AZ994" i="1"/>
  <c r="AZ995" i="1"/>
  <c r="AZ996" i="1"/>
  <c r="AZ997" i="1"/>
  <c r="AZ998" i="1"/>
  <c r="AZ999" i="1"/>
  <c r="AZ1000" i="1"/>
  <c r="AY1001" i="1"/>
  <c r="AY1002" i="1"/>
  <c r="AY1003" i="1"/>
  <c r="AY1004" i="1"/>
  <c r="AY1005" i="1"/>
  <c r="AY1006" i="1"/>
  <c r="AY1007" i="1"/>
  <c r="AY1008" i="1"/>
  <c r="AY1009" i="1"/>
  <c r="AY1010" i="1"/>
  <c r="AY1011" i="1"/>
  <c r="AY1012" i="1"/>
  <c r="AY1013" i="1"/>
  <c r="AY1014" i="1"/>
  <c r="AY1015" i="1"/>
  <c r="AY1016" i="1"/>
  <c r="AY1017" i="1"/>
  <c r="AY1018" i="1"/>
  <c r="AY1019" i="1"/>
  <c r="AY1020" i="1"/>
  <c r="AY1021" i="1"/>
  <c r="AY1022" i="1"/>
  <c r="AY1023" i="1"/>
  <c r="AY1024" i="1"/>
  <c r="AY1025" i="1"/>
  <c r="AY1026" i="1"/>
  <c r="AY1027" i="1"/>
  <c r="AY1028" i="1"/>
  <c r="AY1029" i="1"/>
  <c r="AY1030" i="1"/>
  <c r="AY1031" i="1"/>
  <c r="AY1032" i="1"/>
  <c r="AY1033" i="1"/>
  <c r="AY1034" i="1"/>
  <c r="AY1035" i="1"/>
  <c r="AY1036" i="1"/>
  <c r="AY1037" i="1"/>
  <c r="AY1038" i="1"/>
  <c r="AY1039" i="1"/>
  <c r="AY1040" i="1"/>
  <c r="AY1041" i="1"/>
  <c r="AY1042" i="1"/>
  <c r="AY1043" i="1"/>
  <c r="AY1044" i="1"/>
  <c r="AY1045" i="1"/>
  <c r="AY1046" i="1"/>
  <c r="AY1047" i="1"/>
  <c r="AY1048" i="1"/>
  <c r="AY1049" i="1"/>
  <c r="AY1050" i="1"/>
  <c r="AY1051" i="1"/>
  <c r="AY1052" i="1"/>
  <c r="AY1053" i="1"/>
  <c r="AY1054" i="1"/>
  <c r="AY1055" i="1"/>
  <c r="AY1056" i="1"/>
  <c r="AY1057" i="1"/>
  <c r="AY1058" i="1"/>
  <c r="AY1059" i="1"/>
  <c r="AY1060" i="1"/>
  <c r="AY1061" i="1"/>
  <c r="AY1062" i="1"/>
  <c r="AY1063" i="1"/>
  <c r="AY1064" i="1"/>
  <c r="AY1065" i="1"/>
  <c r="AY1066" i="1"/>
  <c r="AY1067" i="1"/>
  <c r="AY1068" i="1"/>
  <c r="AY1069" i="1"/>
  <c r="AY1070" i="1"/>
  <c r="AY1071" i="1"/>
  <c r="AY1072" i="1"/>
  <c r="AY1073" i="1"/>
  <c r="AY1074" i="1"/>
  <c r="AY1075" i="1"/>
  <c r="AY1076" i="1"/>
  <c r="AY1077" i="1"/>
  <c r="AY1078" i="1"/>
  <c r="AY1079" i="1"/>
  <c r="AY1080" i="1"/>
  <c r="AY1081" i="1"/>
  <c r="AY1082" i="1"/>
  <c r="AY1083" i="1"/>
  <c r="AY1084" i="1"/>
  <c r="AY1085" i="1"/>
  <c r="AY1086" i="1"/>
  <c r="AY1087" i="1"/>
  <c r="AY1088" i="1"/>
  <c r="AY1089" i="1"/>
  <c r="AY1090" i="1"/>
  <c r="AY1091" i="1"/>
  <c r="AY1092" i="1"/>
  <c r="AY1093" i="1"/>
  <c r="AY1094" i="1"/>
  <c r="AY1095" i="1"/>
  <c r="AY1096" i="1"/>
  <c r="AY1097" i="1"/>
  <c r="AY1098" i="1"/>
  <c r="AY1099" i="1"/>
  <c r="AY1100" i="1"/>
  <c r="AY1101" i="1"/>
  <c r="AY1102" i="1"/>
  <c r="AY1103" i="1"/>
  <c r="AY1104" i="1"/>
  <c r="AY1105" i="1"/>
  <c r="AY1106" i="1"/>
  <c r="AY1107" i="1"/>
  <c r="AY1108" i="1"/>
  <c r="AY1109" i="1"/>
  <c r="AY1110" i="1"/>
  <c r="AY1111" i="1"/>
  <c r="AY1112" i="1"/>
  <c r="AY1113" i="1"/>
  <c r="AY1114" i="1"/>
  <c r="AY1115" i="1"/>
  <c r="AY1116" i="1"/>
  <c r="AY1117" i="1"/>
  <c r="AY1118" i="1"/>
  <c r="AY1119" i="1"/>
  <c r="AY1120" i="1"/>
  <c r="AY1121" i="1"/>
  <c r="AY1122" i="1"/>
  <c r="AY1123" i="1"/>
  <c r="AY1124" i="1"/>
  <c r="AY1125" i="1"/>
  <c r="AY1126" i="1"/>
  <c r="AY1127" i="1"/>
  <c r="AY1128" i="1"/>
  <c r="AY1129" i="1"/>
  <c r="AY1130" i="1"/>
  <c r="AY1131" i="1"/>
  <c r="AY1132" i="1"/>
  <c r="AY1133" i="1"/>
  <c r="AY1134" i="1"/>
  <c r="AY1135" i="1"/>
  <c r="AY1136" i="1"/>
  <c r="AY1137" i="1"/>
  <c r="AY1138" i="1"/>
  <c r="AY1139" i="1"/>
  <c r="AY1140" i="1"/>
  <c r="AY1141" i="1"/>
  <c r="AY1142" i="1"/>
  <c r="AY1143" i="1"/>
  <c r="AY1144" i="1"/>
  <c r="AY1145" i="1"/>
  <c r="AY1146" i="1"/>
  <c r="AY1147" i="1"/>
  <c r="AY1148" i="1"/>
  <c r="AY1149" i="1"/>
  <c r="AY1150" i="1"/>
  <c r="AY1151" i="1"/>
  <c r="AY1152" i="1"/>
  <c r="AY1153" i="1"/>
  <c r="AY1154" i="1"/>
  <c r="AY1155" i="1"/>
  <c r="AY1156" i="1"/>
  <c r="AY1157" i="1"/>
  <c r="AY1158" i="1"/>
  <c r="AY1159" i="1"/>
  <c r="AY1160" i="1"/>
  <c r="AY1161" i="1"/>
  <c r="AY1162" i="1"/>
  <c r="AY1163" i="1"/>
  <c r="AY1164" i="1"/>
  <c r="AY1165" i="1"/>
  <c r="AY1166" i="1"/>
  <c r="AY1167" i="1"/>
  <c r="AY1168" i="1"/>
  <c r="AY1169" i="1"/>
  <c r="AY1170" i="1"/>
  <c r="AY1171" i="1"/>
  <c r="AY1172" i="1"/>
  <c r="AY1173" i="1"/>
  <c r="AY1174" i="1"/>
  <c r="AY1175" i="1"/>
  <c r="AY1176" i="1"/>
  <c r="AY1177" i="1"/>
  <c r="AY1178" i="1"/>
  <c r="AY1179" i="1"/>
  <c r="AY1180" i="1"/>
  <c r="AY1181" i="1"/>
  <c r="AY1182" i="1"/>
  <c r="AY1183" i="1"/>
  <c r="AY1184" i="1"/>
  <c r="AY1185" i="1"/>
  <c r="AY1186" i="1"/>
  <c r="AY1187" i="1"/>
  <c r="AY1188" i="1"/>
  <c r="AY1189" i="1"/>
  <c r="AY1190" i="1"/>
  <c r="AY1191" i="1"/>
  <c r="AY1192" i="1"/>
  <c r="AY1193" i="1"/>
  <c r="AY1194" i="1"/>
  <c r="AY1195" i="1"/>
  <c r="AY1196" i="1"/>
  <c r="AY1197" i="1"/>
  <c r="AY1198" i="1"/>
  <c r="AY1199" i="1"/>
  <c r="AY1200" i="1"/>
  <c r="AY1201" i="1"/>
  <c r="AY1202" i="1"/>
  <c r="AY1203" i="1"/>
  <c r="AY1204" i="1"/>
  <c r="AY1205" i="1"/>
  <c r="AY1206" i="1"/>
  <c r="AY1207" i="1"/>
  <c r="AY1208" i="1"/>
  <c r="AY1209" i="1"/>
  <c r="AY1210" i="1"/>
  <c r="AY1211" i="1"/>
  <c r="AY1212" i="1"/>
  <c r="AY1213" i="1"/>
  <c r="AY1214" i="1"/>
  <c r="AY1215" i="1"/>
  <c r="AY1216" i="1"/>
  <c r="AY1217" i="1"/>
  <c r="AY1218" i="1"/>
  <c r="AY1219" i="1"/>
  <c r="AY1220" i="1"/>
  <c r="AY1221" i="1"/>
  <c r="AY1222" i="1"/>
  <c r="AY1223" i="1"/>
  <c r="AY1224" i="1"/>
  <c r="AY1225" i="1"/>
  <c r="AY1226" i="1"/>
  <c r="AY1227" i="1"/>
  <c r="AY1228" i="1"/>
  <c r="AY1229" i="1"/>
  <c r="AY1230" i="1"/>
  <c r="AY1231" i="1"/>
  <c r="AY1232" i="1"/>
  <c r="AY1233" i="1"/>
  <c r="AY1234" i="1"/>
  <c r="AY1235" i="1"/>
  <c r="AY1236" i="1"/>
  <c r="AY1237" i="1"/>
  <c r="AY1238" i="1"/>
  <c r="AY1239" i="1"/>
  <c r="AY1240" i="1"/>
  <c r="AY1241" i="1"/>
  <c r="AY1242" i="1"/>
  <c r="AY1243" i="1"/>
  <c r="AY1244" i="1"/>
  <c r="AY1245" i="1"/>
  <c r="AY1246" i="1"/>
  <c r="AY1247" i="1"/>
  <c r="AY1248" i="1"/>
  <c r="AY1249" i="1"/>
  <c r="AY1250" i="1"/>
  <c r="AY1251" i="1"/>
  <c r="AY1252" i="1"/>
  <c r="AY1253" i="1"/>
  <c r="AY1254" i="1"/>
  <c r="AY1255" i="1"/>
  <c r="AY1256" i="1"/>
  <c r="AY1257" i="1"/>
  <c r="AY1258" i="1"/>
  <c r="AY1259" i="1"/>
  <c r="AY1260" i="1"/>
  <c r="AY1261" i="1"/>
  <c r="AY1262" i="1"/>
  <c r="AY1263" i="1"/>
  <c r="AY1264" i="1"/>
  <c r="AY1265" i="1"/>
  <c r="AY1266" i="1"/>
  <c r="AY1267" i="1"/>
  <c r="AY1268" i="1"/>
  <c r="AY1269" i="1"/>
  <c r="AY1270" i="1"/>
  <c r="AY1271" i="1"/>
  <c r="AY1272" i="1"/>
  <c r="AY1273" i="1"/>
  <c r="AY1274" i="1"/>
  <c r="AY1275" i="1"/>
  <c r="AY1276" i="1"/>
  <c r="AY1277" i="1"/>
  <c r="AY1278" i="1"/>
  <c r="AY1279" i="1"/>
  <c r="AY1280" i="1"/>
  <c r="AY1281" i="1"/>
  <c r="AY1282" i="1"/>
  <c r="AY1283" i="1"/>
  <c r="AY1284" i="1"/>
  <c r="AY1285" i="1"/>
  <c r="AY1286" i="1"/>
  <c r="AY1287" i="1"/>
  <c r="AY1288" i="1"/>
  <c r="AY1289" i="1"/>
  <c r="AY1290" i="1"/>
  <c r="AY1291" i="1"/>
  <c r="AY1292" i="1"/>
  <c r="AY1293" i="1"/>
  <c r="AY1294" i="1"/>
  <c r="AY1295" i="1"/>
  <c r="AY1296" i="1"/>
  <c r="AY1297" i="1"/>
  <c r="AY1298" i="1"/>
  <c r="AY1299" i="1"/>
  <c r="AY1300" i="1"/>
  <c r="AY1301" i="1"/>
  <c r="AY1302" i="1"/>
  <c r="AY1303" i="1"/>
  <c r="AY1304" i="1"/>
  <c r="AY1305" i="1"/>
  <c r="AY1306" i="1"/>
  <c r="AY1307" i="1"/>
  <c r="AY1308" i="1"/>
  <c r="AY1309" i="1"/>
  <c r="AY1310" i="1"/>
  <c r="AY1311" i="1"/>
  <c r="AY1312" i="1"/>
  <c r="AY1313" i="1"/>
  <c r="AY1314" i="1"/>
  <c r="AY1315" i="1"/>
  <c r="AY1316" i="1"/>
  <c r="AY1317" i="1"/>
  <c r="AY1318" i="1"/>
  <c r="AY1319" i="1"/>
  <c r="AY1320" i="1"/>
  <c r="AY1321" i="1"/>
  <c r="AY1322" i="1"/>
  <c r="AY1323" i="1"/>
  <c r="AY1324" i="1"/>
  <c r="AY1325" i="1"/>
  <c r="AY1326" i="1"/>
  <c r="AY1327" i="1"/>
  <c r="AY1328" i="1"/>
  <c r="AY1329" i="1"/>
  <c r="AY1330" i="1"/>
  <c r="AY1331" i="1"/>
  <c r="AY1332" i="1"/>
  <c r="AY1333" i="1"/>
  <c r="AY1334" i="1"/>
  <c r="AY1335" i="1"/>
  <c r="AY1336" i="1"/>
  <c r="AY1337" i="1"/>
  <c r="AY1338" i="1"/>
  <c r="AY1339" i="1"/>
  <c r="AY1340" i="1"/>
  <c r="AY1341" i="1"/>
  <c r="AY1342" i="1"/>
  <c r="AY1343" i="1"/>
  <c r="AY1344" i="1"/>
  <c r="AY1345" i="1"/>
  <c r="AY1346" i="1"/>
  <c r="AY1347" i="1"/>
  <c r="AY1348" i="1"/>
  <c r="AY1349" i="1"/>
  <c r="AY1350" i="1"/>
  <c r="AY1351" i="1"/>
  <c r="AY1352" i="1"/>
  <c r="AY1353" i="1"/>
  <c r="AY1354" i="1"/>
  <c r="AY1355" i="1"/>
  <c r="AY1356" i="1"/>
  <c r="AY1357" i="1"/>
  <c r="AY1358" i="1"/>
  <c r="AY1359" i="1"/>
  <c r="AY1360" i="1"/>
  <c r="AY1361" i="1"/>
  <c r="AY1362" i="1"/>
  <c r="AY1363" i="1"/>
  <c r="AY1364" i="1"/>
  <c r="AY1365" i="1"/>
  <c r="AY1366" i="1"/>
  <c r="AY1367" i="1"/>
  <c r="AY1368" i="1"/>
  <c r="AY1369" i="1"/>
  <c r="AY1370" i="1"/>
  <c r="AY1371" i="1"/>
  <c r="AY1372" i="1"/>
  <c r="AY1373" i="1"/>
  <c r="AY1374" i="1"/>
  <c r="AY1375" i="1"/>
  <c r="AY1376" i="1"/>
  <c r="AY1377" i="1"/>
  <c r="AY1378" i="1"/>
  <c r="AY1379" i="1"/>
  <c r="AY1380" i="1"/>
  <c r="AY1381" i="1"/>
  <c r="AY1382" i="1"/>
  <c r="AY1383" i="1"/>
  <c r="AY1384" i="1"/>
  <c r="AY1385" i="1"/>
  <c r="AY1386" i="1"/>
  <c r="AY1387" i="1"/>
  <c r="AY1388" i="1"/>
  <c r="AY1389" i="1"/>
  <c r="AY1390" i="1"/>
  <c r="AY1391" i="1"/>
  <c r="AY1392" i="1"/>
  <c r="AY1393" i="1"/>
  <c r="AY1394" i="1"/>
  <c r="AY1395" i="1"/>
  <c r="AY1396" i="1"/>
  <c r="AY1397" i="1"/>
  <c r="AY1398" i="1"/>
  <c r="AY1399" i="1"/>
  <c r="AY1400" i="1"/>
  <c r="AY1401" i="1"/>
  <c r="AY1402" i="1"/>
  <c r="AY1403" i="1"/>
  <c r="AY1404" i="1"/>
  <c r="AY1405" i="1"/>
  <c r="AY1406" i="1"/>
  <c r="AY1407" i="1"/>
  <c r="AY1408" i="1"/>
  <c r="AY1409" i="1"/>
  <c r="AY1410" i="1"/>
  <c r="AY1411" i="1"/>
  <c r="AY1412" i="1"/>
  <c r="AY1413" i="1"/>
  <c r="AY1414" i="1"/>
  <c r="AY1415" i="1"/>
  <c r="AY1416" i="1"/>
  <c r="AY1417" i="1"/>
  <c r="AY1418" i="1"/>
  <c r="AY1419" i="1"/>
  <c r="AY1420" i="1"/>
  <c r="AY1421" i="1"/>
  <c r="AY1422" i="1"/>
  <c r="AY1423" i="1"/>
  <c r="AY1424" i="1"/>
  <c r="AY1425" i="1"/>
  <c r="AY1426" i="1"/>
  <c r="AY1427" i="1"/>
  <c r="AY1428" i="1"/>
  <c r="AY1429" i="1"/>
  <c r="AY1430" i="1"/>
  <c r="AY1431" i="1"/>
  <c r="AY1432" i="1"/>
  <c r="AY1433" i="1"/>
  <c r="AY1434" i="1"/>
  <c r="AY1435" i="1"/>
  <c r="AY1436" i="1"/>
  <c r="AY1437" i="1"/>
  <c r="AY1438" i="1"/>
  <c r="AY1439" i="1"/>
  <c r="AY1440" i="1"/>
  <c r="AY1441" i="1"/>
  <c r="AY1442" i="1"/>
  <c r="AY1443" i="1"/>
  <c r="AY1444" i="1"/>
  <c r="AY1445" i="1"/>
  <c r="AY1446" i="1"/>
  <c r="AY1447" i="1"/>
  <c r="AY1448" i="1"/>
  <c r="AY1449" i="1"/>
  <c r="AY1450" i="1"/>
  <c r="AY1451" i="1"/>
  <c r="AY1452" i="1"/>
  <c r="AY1453" i="1"/>
  <c r="AY1454" i="1"/>
  <c r="AY1455" i="1"/>
  <c r="AY1456" i="1"/>
  <c r="AY1457" i="1"/>
  <c r="AY1458" i="1"/>
  <c r="AY1459" i="1"/>
  <c r="AY1460" i="1"/>
  <c r="AY1461" i="1"/>
  <c r="AY1462" i="1"/>
  <c r="AY1463" i="1"/>
  <c r="AY1464" i="1"/>
  <c r="AY1465" i="1"/>
  <c r="AY1466" i="1"/>
  <c r="AY1467" i="1"/>
  <c r="AY1468" i="1"/>
  <c r="AY1469" i="1"/>
  <c r="AY1470" i="1"/>
  <c r="AY1471" i="1"/>
  <c r="AY1472" i="1"/>
  <c r="AY1473" i="1"/>
  <c r="AY1474" i="1"/>
  <c r="AY1475" i="1"/>
  <c r="AY1476" i="1"/>
  <c r="AY1477" i="1"/>
  <c r="AY1478" i="1"/>
  <c r="AY1479" i="1"/>
  <c r="AY1480" i="1"/>
  <c r="AY1481" i="1"/>
  <c r="AY1482" i="1"/>
  <c r="AY1483" i="1"/>
  <c r="AY1484" i="1"/>
  <c r="AY1485" i="1"/>
  <c r="AY1486" i="1"/>
  <c r="AY1487" i="1"/>
  <c r="AY1488" i="1"/>
  <c r="AY1489" i="1"/>
  <c r="AY1490" i="1"/>
  <c r="AY1491" i="1"/>
  <c r="AY1492" i="1"/>
  <c r="AY1493" i="1"/>
  <c r="AY1494" i="1"/>
  <c r="AY1495" i="1"/>
  <c r="AY1496" i="1"/>
  <c r="AY1497" i="1"/>
  <c r="AY1498" i="1"/>
  <c r="AY1499" i="1"/>
  <c r="AY1500" i="1"/>
  <c r="AY1501" i="1"/>
  <c r="AY1502" i="1"/>
  <c r="AY1503" i="1"/>
  <c r="AY1504" i="1"/>
  <c r="AY1505" i="1"/>
  <c r="AY1506" i="1"/>
  <c r="AY1507" i="1"/>
  <c r="AY1508" i="1"/>
  <c r="AY1509" i="1"/>
  <c r="AY1510" i="1"/>
  <c r="AY1511" i="1"/>
  <c r="AY1512" i="1"/>
  <c r="AY1513" i="1"/>
  <c r="AY1514" i="1"/>
  <c r="AY1515" i="1"/>
  <c r="AY1516" i="1"/>
  <c r="AY1517" i="1"/>
  <c r="AY1518" i="1"/>
  <c r="AY1519" i="1"/>
  <c r="AY1520" i="1"/>
  <c r="AY1521" i="1"/>
  <c r="AY1522" i="1"/>
  <c r="AY1523" i="1"/>
  <c r="AY1524" i="1"/>
  <c r="AY1525" i="1"/>
  <c r="AY1526" i="1"/>
  <c r="AY1527" i="1"/>
  <c r="AY1528" i="1"/>
  <c r="AY1529" i="1"/>
  <c r="AY1530" i="1"/>
  <c r="AY1531" i="1"/>
  <c r="AY1532" i="1"/>
  <c r="AY1533" i="1"/>
  <c r="AY1534" i="1"/>
  <c r="AY1535" i="1"/>
  <c r="AY1536" i="1"/>
  <c r="AY1537" i="1"/>
  <c r="AY1538" i="1"/>
  <c r="AY1539" i="1"/>
  <c r="AY1540" i="1"/>
  <c r="AY1541" i="1"/>
  <c r="AY1542" i="1"/>
  <c r="AY1543" i="1"/>
  <c r="AY1544" i="1"/>
  <c r="AY1545" i="1"/>
  <c r="AY1546" i="1"/>
  <c r="AY1547" i="1"/>
  <c r="AY1548" i="1"/>
  <c r="AY1549" i="1"/>
  <c r="AY1550" i="1"/>
  <c r="AY1551" i="1"/>
  <c r="AY1552" i="1"/>
  <c r="AY1553" i="1"/>
  <c r="AY1554" i="1"/>
  <c r="AY1555" i="1"/>
  <c r="AY1556" i="1"/>
  <c r="AY1557" i="1"/>
  <c r="AY1558" i="1"/>
  <c r="AY1559" i="1"/>
  <c r="AY1560" i="1"/>
  <c r="AY1561" i="1"/>
  <c r="AY1562" i="1"/>
  <c r="AY1563" i="1"/>
  <c r="AY1564" i="1"/>
  <c r="AY1565" i="1"/>
  <c r="AY1566" i="1"/>
  <c r="AY1567" i="1"/>
  <c r="AY1568" i="1"/>
  <c r="AY1569" i="1"/>
  <c r="AY1570" i="1"/>
  <c r="AY1571" i="1"/>
  <c r="AY1572" i="1"/>
  <c r="AY1573" i="1"/>
  <c r="AY1574" i="1"/>
  <c r="AY1575" i="1"/>
  <c r="AY1576" i="1"/>
  <c r="AY1577" i="1"/>
  <c r="AY1578" i="1"/>
  <c r="AY1579" i="1"/>
  <c r="AY1580" i="1"/>
  <c r="AY1581" i="1"/>
  <c r="AY1582" i="1"/>
  <c r="AY1583" i="1"/>
  <c r="AY1584" i="1"/>
  <c r="AY1585" i="1"/>
  <c r="AY1586" i="1"/>
  <c r="AY1587" i="1"/>
  <c r="AY1588" i="1"/>
  <c r="AY1589" i="1"/>
  <c r="AY1590" i="1"/>
  <c r="AY1591" i="1"/>
  <c r="AY1592" i="1"/>
  <c r="AY1593" i="1"/>
  <c r="AY1594" i="1"/>
  <c r="AY1595" i="1"/>
  <c r="AY1596" i="1"/>
  <c r="AY1597" i="1"/>
  <c r="AY1598" i="1"/>
  <c r="AY1599" i="1"/>
  <c r="AY1600" i="1"/>
  <c r="AY1601" i="1"/>
  <c r="AY1602" i="1"/>
  <c r="AY1603" i="1"/>
  <c r="AY1604" i="1"/>
  <c r="AY1605" i="1"/>
  <c r="AY1606" i="1"/>
  <c r="AY1607" i="1"/>
  <c r="AY1608" i="1"/>
  <c r="AY1609" i="1"/>
  <c r="AY1610" i="1"/>
  <c r="AY1611" i="1"/>
  <c r="AY1612" i="1"/>
  <c r="AY1613" i="1"/>
  <c r="AY1614" i="1"/>
  <c r="AY1615" i="1"/>
  <c r="AY1616" i="1"/>
  <c r="AY1617" i="1"/>
  <c r="AY1618" i="1"/>
  <c r="AY1619" i="1"/>
  <c r="AY1620" i="1"/>
  <c r="AY1621" i="1"/>
  <c r="AY1622" i="1"/>
  <c r="AY1623" i="1"/>
  <c r="AY1624" i="1"/>
  <c r="AY1625" i="1"/>
  <c r="AY1626" i="1"/>
  <c r="AY1627" i="1"/>
  <c r="AY1628" i="1"/>
  <c r="AY1629" i="1"/>
  <c r="AY1630" i="1"/>
  <c r="AY1631" i="1"/>
  <c r="AY1632" i="1"/>
  <c r="AY1633" i="1"/>
  <c r="AY1634" i="1"/>
  <c r="AY1635" i="1"/>
  <c r="AY1636" i="1"/>
  <c r="AY1637" i="1"/>
  <c r="AY1638" i="1"/>
  <c r="AY1639" i="1"/>
  <c r="AY1640" i="1"/>
  <c r="AY1641" i="1"/>
  <c r="AY1642" i="1"/>
  <c r="AY1643" i="1"/>
  <c r="AY1644" i="1"/>
  <c r="AY1645" i="1"/>
  <c r="AY1646" i="1"/>
  <c r="AY1647" i="1"/>
  <c r="AY1648" i="1"/>
  <c r="AY1649" i="1"/>
  <c r="AY1650" i="1"/>
  <c r="AY1651" i="1"/>
  <c r="AY1652" i="1"/>
  <c r="AY1653" i="1"/>
  <c r="AY1654" i="1"/>
  <c r="AY1655" i="1"/>
  <c r="AY1656" i="1"/>
  <c r="AY1657" i="1"/>
  <c r="AY1658" i="1"/>
  <c r="AY1659" i="1"/>
  <c r="AY1660" i="1"/>
  <c r="AY1661" i="1"/>
  <c r="AY1662" i="1"/>
  <c r="AY1663" i="1"/>
  <c r="AY1664" i="1"/>
  <c r="AY1665" i="1"/>
  <c r="AY1666" i="1"/>
  <c r="AY1667" i="1"/>
  <c r="AY1668" i="1"/>
  <c r="AY1669" i="1"/>
  <c r="AY1670" i="1"/>
  <c r="AY1671" i="1"/>
  <c r="AY1672" i="1"/>
  <c r="AY1673" i="1"/>
  <c r="AY1674" i="1"/>
  <c r="AY1675" i="1"/>
  <c r="AY1676" i="1"/>
  <c r="AY1677" i="1"/>
  <c r="AY1678" i="1"/>
  <c r="AY1679" i="1"/>
  <c r="AY1680" i="1"/>
  <c r="AY1681" i="1"/>
  <c r="AY1682" i="1"/>
  <c r="AY1683" i="1"/>
  <c r="AY1684" i="1"/>
  <c r="AY1685" i="1"/>
  <c r="AY1686" i="1"/>
  <c r="AY1687" i="1"/>
  <c r="AY1688" i="1"/>
  <c r="AY1689" i="1"/>
  <c r="AY1690" i="1"/>
  <c r="AY1691" i="1"/>
  <c r="AY1692" i="1"/>
  <c r="AY1693" i="1"/>
  <c r="AY1694" i="1"/>
  <c r="AY1695" i="1"/>
  <c r="AY1696" i="1"/>
  <c r="AY1697" i="1"/>
  <c r="AY1698" i="1"/>
  <c r="AY1699" i="1"/>
  <c r="AY1700" i="1"/>
  <c r="AY1701" i="1"/>
  <c r="AY1702" i="1"/>
  <c r="AY1703" i="1"/>
  <c r="AY1704" i="1"/>
  <c r="AY1705" i="1"/>
  <c r="AY1706" i="1"/>
  <c r="AY1707" i="1"/>
  <c r="AY1708" i="1"/>
  <c r="AY1709" i="1"/>
  <c r="AY1710" i="1"/>
  <c r="AY1711" i="1"/>
  <c r="AY1712" i="1"/>
  <c r="AY1713" i="1"/>
  <c r="AY1714" i="1"/>
  <c r="AY1715" i="1"/>
  <c r="AY1716" i="1"/>
  <c r="AY1717" i="1"/>
  <c r="AY1718" i="1"/>
  <c r="AY1719" i="1"/>
  <c r="AY1720" i="1"/>
  <c r="AY1721" i="1"/>
  <c r="AY1722" i="1"/>
  <c r="AY1723" i="1"/>
  <c r="AY1724" i="1"/>
  <c r="AY1725" i="1"/>
  <c r="AY1726" i="1"/>
  <c r="AY1727" i="1"/>
  <c r="AY1728" i="1"/>
  <c r="AY1729" i="1"/>
  <c r="AY1730" i="1"/>
  <c r="AY1731" i="1"/>
  <c r="AY1732" i="1"/>
  <c r="AY1733" i="1"/>
  <c r="AY1734" i="1"/>
  <c r="AY1735" i="1"/>
  <c r="AY1736" i="1"/>
  <c r="AY1737" i="1"/>
  <c r="AY1738" i="1"/>
  <c r="AY1739" i="1"/>
  <c r="AY1740" i="1"/>
  <c r="AY1741" i="1"/>
  <c r="AY1742" i="1"/>
  <c r="AY1743" i="1"/>
  <c r="AY1744" i="1"/>
  <c r="AY1745" i="1"/>
  <c r="AY1746" i="1"/>
  <c r="AY1747" i="1"/>
  <c r="AY1748" i="1"/>
  <c r="AY1749" i="1"/>
  <c r="AY1750" i="1"/>
  <c r="AY1751" i="1"/>
  <c r="AY1752" i="1"/>
  <c r="AY1753" i="1"/>
  <c r="AY1754" i="1"/>
  <c r="AY1755" i="1"/>
  <c r="AY1756" i="1"/>
  <c r="AY1757" i="1"/>
  <c r="AY1758" i="1"/>
  <c r="AY1759" i="1"/>
  <c r="AY1760" i="1"/>
  <c r="AY1761" i="1"/>
  <c r="AY1762" i="1"/>
  <c r="AY1763" i="1"/>
  <c r="AY1764" i="1"/>
  <c r="AY1765" i="1"/>
  <c r="AY1766" i="1"/>
  <c r="AY1767" i="1"/>
  <c r="AY1768" i="1"/>
  <c r="AY1769" i="1"/>
  <c r="AY1770" i="1"/>
  <c r="AY1771" i="1"/>
  <c r="AY1772" i="1"/>
  <c r="AY1773" i="1"/>
  <c r="AY1774" i="1"/>
  <c r="AY1775" i="1"/>
  <c r="AY1776" i="1"/>
  <c r="AY1777" i="1"/>
  <c r="AY1778" i="1"/>
  <c r="AY1779" i="1"/>
  <c r="AY1780" i="1"/>
  <c r="AY1781" i="1"/>
  <c r="AY1782" i="1"/>
  <c r="AY1783" i="1"/>
  <c r="AY1784" i="1"/>
  <c r="AY1785" i="1"/>
  <c r="AY1786" i="1"/>
  <c r="AY1787" i="1"/>
  <c r="AY1788" i="1"/>
  <c r="AY1789" i="1"/>
  <c r="AY1790" i="1"/>
  <c r="AY1791" i="1"/>
  <c r="AY1792" i="1"/>
  <c r="AY1793" i="1"/>
  <c r="AY1794" i="1"/>
  <c r="AY1795" i="1"/>
  <c r="AY1796" i="1"/>
  <c r="AY1797" i="1"/>
  <c r="AY1798" i="1"/>
  <c r="AY1799" i="1"/>
  <c r="AY1800" i="1"/>
  <c r="AY1801" i="1"/>
  <c r="AY1802" i="1"/>
  <c r="AY1803" i="1"/>
  <c r="AY1804" i="1"/>
  <c r="AY1805" i="1"/>
  <c r="AY1806" i="1"/>
  <c r="AY1807" i="1"/>
  <c r="AY1808" i="1"/>
  <c r="AY1809" i="1"/>
  <c r="AY1810" i="1"/>
  <c r="AY1811" i="1"/>
  <c r="AY1812" i="1"/>
  <c r="AY1813" i="1"/>
  <c r="AY1814" i="1"/>
  <c r="AY1815" i="1"/>
  <c r="AY1816" i="1"/>
  <c r="AY1817" i="1"/>
  <c r="AY1818" i="1"/>
  <c r="AY1819" i="1"/>
  <c r="AY1820" i="1"/>
  <c r="AY1821" i="1"/>
  <c r="AY1822" i="1"/>
  <c r="AY1823" i="1"/>
  <c r="AY1824" i="1"/>
  <c r="AY1825" i="1"/>
  <c r="AY1826" i="1"/>
  <c r="AY1827" i="1"/>
  <c r="AY1828" i="1"/>
  <c r="AY1829" i="1"/>
  <c r="AY1830" i="1"/>
  <c r="AY1831" i="1"/>
  <c r="AY1832" i="1"/>
  <c r="AY1833" i="1"/>
  <c r="AY1834" i="1"/>
  <c r="AY1835" i="1"/>
  <c r="AY1836" i="1"/>
  <c r="AY1837" i="1"/>
  <c r="AY1838" i="1"/>
  <c r="AY1839" i="1"/>
  <c r="AY1840" i="1"/>
  <c r="AY1841" i="1"/>
  <c r="AY1842" i="1"/>
  <c r="AY1843" i="1"/>
  <c r="AY1844" i="1"/>
  <c r="AY1845" i="1"/>
  <c r="AY1846" i="1"/>
  <c r="AY1847" i="1"/>
  <c r="AY1848" i="1"/>
  <c r="AY1849" i="1"/>
  <c r="AY1850" i="1"/>
  <c r="AY1851" i="1"/>
  <c r="AY1852" i="1"/>
  <c r="AY1853" i="1"/>
  <c r="AY1854" i="1"/>
  <c r="AY1855" i="1"/>
  <c r="AY1856" i="1"/>
  <c r="AY1857" i="1"/>
  <c r="AY1858" i="1"/>
  <c r="AY1859" i="1"/>
  <c r="AY1860" i="1"/>
  <c r="AY1861" i="1"/>
  <c r="AY1862" i="1"/>
  <c r="AY1863" i="1"/>
  <c r="AY1864" i="1"/>
  <c r="AY1865" i="1"/>
  <c r="AY1866" i="1"/>
  <c r="AY1867" i="1"/>
  <c r="AY1868" i="1"/>
  <c r="AY1869" i="1"/>
  <c r="AY1870" i="1"/>
  <c r="AY1871" i="1"/>
  <c r="AY1872" i="1"/>
  <c r="AY1873" i="1"/>
  <c r="AY1874" i="1"/>
  <c r="AY1875" i="1"/>
  <c r="AY1876" i="1"/>
  <c r="AY1877" i="1"/>
  <c r="AY1878" i="1"/>
  <c r="AY1879" i="1"/>
  <c r="AY1880" i="1"/>
  <c r="AY1881" i="1"/>
  <c r="AY1882" i="1"/>
  <c r="AY1883" i="1"/>
  <c r="AY1884" i="1"/>
  <c r="AY1885" i="1"/>
  <c r="AY1886" i="1"/>
  <c r="AY1887" i="1"/>
  <c r="AY1888" i="1"/>
  <c r="AY1889" i="1"/>
  <c r="AY1890" i="1"/>
  <c r="AY1891" i="1"/>
  <c r="AY1892" i="1"/>
  <c r="AY1893" i="1"/>
  <c r="AY1894" i="1"/>
  <c r="AY1895" i="1"/>
  <c r="AY1896" i="1"/>
  <c r="AY1897" i="1"/>
  <c r="AY1898" i="1"/>
  <c r="AY1899" i="1"/>
  <c r="AY1900" i="1"/>
  <c r="AY1901" i="1"/>
  <c r="AY1902" i="1"/>
  <c r="AY1903" i="1"/>
  <c r="AY1904" i="1"/>
  <c r="AY1905" i="1"/>
  <c r="AY1906" i="1"/>
  <c r="AY1907" i="1"/>
  <c r="AY1908" i="1"/>
  <c r="AY1909" i="1"/>
  <c r="AY1910" i="1"/>
  <c r="AY1911" i="1"/>
  <c r="AY1912" i="1"/>
  <c r="AY1913" i="1"/>
  <c r="AY1914" i="1"/>
  <c r="AY1915" i="1"/>
  <c r="AY1916" i="1"/>
  <c r="AY1917" i="1"/>
  <c r="AY1918" i="1"/>
  <c r="AY1919" i="1"/>
  <c r="AY1920" i="1"/>
  <c r="AY1921" i="1"/>
  <c r="AY1922" i="1"/>
  <c r="AY1923" i="1"/>
  <c r="AY1924" i="1"/>
  <c r="AY1925" i="1"/>
  <c r="AY1926" i="1"/>
  <c r="AY1927" i="1"/>
  <c r="AY1928" i="1"/>
  <c r="AY1929" i="1"/>
  <c r="AY1930" i="1"/>
  <c r="AY1931" i="1"/>
  <c r="AY1932" i="1"/>
  <c r="AY1933" i="1"/>
  <c r="AY1934" i="1"/>
  <c r="AY1935" i="1"/>
  <c r="AY1936" i="1"/>
  <c r="AY1937" i="1"/>
  <c r="AY1938" i="1"/>
  <c r="AY1939" i="1"/>
  <c r="AY1940" i="1"/>
  <c r="AY1941" i="1"/>
  <c r="AY1942" i="1"/>
  <c r="AY1943" i="1"/>
  <c r="AY1944" i="1"/>
  <c r="AY1945" i="1"/>
  <c r="AY1946" i="1"/>
  <c r="AY1947" i="1"/>
  <c r="AY1948" i="1"/>
  <c r="AY1949" i="1"/>
  <c r="AY1950" i="1"/>
  <c r="AY1951" i="1"/>
  <c r="AY1952" i="1"/>
  <c r="AY1953" i="1"/>
  <c r="AY1954" i="1"/>
  <c r="AY1955" i="1"/>
  <c r="AY1956" i="1"/>
  <c r="AY1957" i="1"/>
  <c r="AY1958" i="1"/>
  <c r="AY1959" i="1"/>
  <c r="AY1960" i="1"/>
  <c r="AY1961" i="1"/>
  <c r="AY1962" i="1"/>
  <c r="AY1963" i="1"/>
  <c r="AY1964" i="1"/>
  <c r="AY1965" i="1"/>
  <c r="AY1966" i="1"/>
  <c r="AY1967" i="1"/>
  <c r="AY1968" i="1"/>
  <c r="AY1969" i="1"/>
  <c r="AY1970" i="1"/>
  <c r="AY1971" i="1"/>
  <c r="AY1972" i="1"/>
  <c r="AY1973" i="1"/>
  <c r="AY1974" i="1"/>
  <c r="AY1975" i="1"/>
  <c r="AY1976" i="1"/>
  <c r="AY1977" i="1"/>
  <c r="AY1978" i="1"/>
  <c r="AY1979" i="1"/>
  <c r="AY1980" i="1"/>
  <c r="AY1981" i="1"/>
  <c r="AY1982" i="1"/>
  <c r="AY1983" i="1"/>
  <c r="AY1984" i="1"/>
  <c r="AY1985" i="1"/>
  <c r="AY1986" i="1"/>
  <c r="AY1987" i="1"/>
  <c r="AY1988" i="1"/>
  <c r="AY1989" i="1"/>
  <c r="AY1990" i="1"/>
  <c r="AY1991" i="1"/>
  <c r="AY1992" i="1"/>
  <c r="AY1993" i="1"/>
  <c r="AY1994" i="1"/>
  <c r="AY1995" i="1"/>
  <c r="AY1996" i="1"/>
  <c r="AY1997" i="1"/>
  <c r="AY1998" i="1"/>
  <c r="AY1999" i="1"/>
  <c r="AY2000" i="1"/>
  <c r="AY2001" i="1"/>
  <c r="AY2002" i="1"/>
  <c r="AY2003" i="1"/>
  <c r="AY2004" i="1"/>
  <c r="AY2005" i="1"/>
  <c r="AY2006" i="1"/>
  <c r="AY2007" i="1"/>
  <c r="AY2008" i="1"/>
  <c r="AY2009" i="1"/>
  <c r="AY2010" i="1"/>
  <c r="AY2011" i="1"/>
  <c r="AY2012" i="1"/>
  <c r="AY2013" i="1"/>
  <c r="AY2014" i="1"/>
  <c r="AY2015" i="1"/>
  <c r="AY2016" i="1"/>
  <c r="AY2017" i="1"/>
  <c r="AY2018" i="1"/>
  <c r="AY2019" i="1"/>
  <c r="AY2020" i="1"/>
  <c r="AY2021" i="1"/>
  <c r="AY2022" i="1"/>
  <c r="AY2023" i="1"/>
  <c r="AY2024" i="1"/>
  <c r="AY2025" i="1"/>
  <c r="AY2026" i="1"/>
  <c r="AY2027" i="1"/>
  <c r="AY2028" i="1"/>
  <c r="AY2029" i="1"/>
  <c r="AY2030" i="1"/>
  <c r="AY2031" i="1"/>
  <c r="AY2032" i="1"/>
  <c r="AY2033" i="1"/>
  <c r="AY2034" i="1"/>
  <c r="AY2035" i="1"/>
  <c r="AY2036" i="1"/>
  <c r="AY2037" i="1"/>
  <c r="AY2038" i="1"/>
  <c r="AY2039" i="1"/>
  <c r="AY2040" i="1"/>
  <c r="AY2041" i="1"/>
  <c r="AY2042" i="1"/>
  <c r="AY2043" i="1"/>
  <c r="AY2044" i="1"/>
  <c r="AY2045" i="1"/>
  <c r="AY2046" i="1"/>
  <c r="AY2047" i="1"/>
  <c r="AY2048" i="1"/>
  <c r="AY2049" i="1"/>
  <c r="AY2050" i="1"/>
  <c r="AY2051" i="1"/>
  <c r="AY2052" i="1"/>
  <c r="AY2053" i="1"/>
  <c r="AY2054" i="1"/>
  <c r="AY2055" i="1"/>
  <c r="AY2056" i="1"/>
  <c r="AY2057" i="1"/>
  <c r="AY2058" i="1"/>
  <c r="AY2059" i="1"/>
  <c r="AY2060" i="1"/>
  <c r="AY2061" i="1"/>
  <c r="AY2062" i="1"/>
  <c r="AY2063" i="1"/>
  <c r="AY2064" i="1"/>
  <c r="AY2065" i="1"/>
  <c r="AY2066" i="1"/>
  <c r="AY2067" i="1"/>
  <c r="AY2068" i="1"/>
  <c r="AY2069" i="1"/>
  <c r="AY2070" i="1"/>
  <c r="AY2071" i="1"/>
  <c r="AY2072" i="1"/>
  <c r="AY2073" i="1"/>
  <c r="AY2074" i="1"/>
  <c r="AY2075" i="1"/>
  <c r="AY2076" i="1"/>
  <c r="AY2077" i="1"/>
  <c r="AY2078" i="1"/>
  <c r="AY2079" i="1"/>
  <c r="AY2080" i="1"/>
  <c r="AY2081" i="1"/>
  <c r="AY2082" i="1"/>
  <c r="AY2083" i="1"/>
  <c r="AY2084" i="1"/>
  <c r="AY2085" i="1"/>
  <c r="AY2086" i="1"/>
  <c r="AY2087" i="1"/>
  <c r="AY2088" i="1"/>
  <c r="AY2089" i="1"/>
  <c r="AY2090" i="1"/>
  <c r="AY2091" i="1"/>
  <c r="AY2092" i="1"/>
  <c r="AY2093" i="1"/>
  <c r="AY2094" i="1"/>
  <c r="AY2095" i="1"/>
  <c r="AY2096" i="1"/>
  <c r="AY2097" i="1"/>
  <c r="AY2098" i="1"/>
  <c r="AY2099" i="1"/>
  <c r="AY2100" i="1"/>
  <c r="AY2101" i="1"/>
  <c r="AY2102" i="1"/>
  <c r="AY2103" i="1"/>
  <c r="AY2104" i="1"/>
  <c r="AY2105" i="1"/>
  <c r="AY2106" i="1"/>
  <c r="AY2107" i="1"/>
  <c r="AY2108" i="1"/>
  <c r="AY2109" i="1"/>
  <c r="AY2110" i="1"/>
  <c r="AY2111" i="1"/>
  <c r="AY2112" i="1"/>
  <c r="AY2113" i="1"/>
  <c r="AY2114" i="1"/>
  <c r="AY2115" i="1"/>
  <c r="AY2116" i="1"/>
  <c r="AY2117" i="1"/>
  <c r="AY2118" i="1"/>
  <c r="AY2119" i="1"/>
  <c r="AY2120" i="1"/>
  <c r="AY2121" i="1"/>
  <c r="AY2122" i="1"/>
  <c r="AY2123" i="1"/>
  <c r="AY2124" i="1"/>
  <c r="AY2125" i="1"/>
  <c r="AY2126" i="1"/>
  <c r="AY2127" i="1"/>
  <c r="AY2128" i="1"/>
  <c r="AY2129" i="1"/>
  <c r="AY2130" i="1"/>
  <c r="AY2131" i="1"/>
  <c r="AY2132" i="1"/>
  <c r="AY2133" i="1"/>
  <c r="AY2134" i="1"/>
  <c r="AY2135" i="1"/>
  <c r="AY2136" i="1"/>
  <c r="AY2137" i="1"/>
  <c r="AY2138" i="1"/>
  <c r="AY2139" i="1"/>
  <c r="AY2140" i="1"/>
  <c r="AY2141" i="1"/>
  <c r="AY2142" i="1"/>
  <c r="AY2143" i="1"/>
  <c r="AY2144" i="1"/>
  <c r="AY2145" i="1"/>
  <c r="AY2146" i="1"/>
  <c r="AY2147" i="1"/>
  <c r="AY2148" i="1"/>
  <c r="AY2149" i="1"/>
  <c r="AY2150" i="1"/>
  <c r="AY2151" i="1"/>
  <c r="AY2152" i="1"/>
  <c r="AY2153" i="1"/>
  <c r="AY2154" i="1"/>
  <c r="AY2155" i="1"/>
  <c r="AY2156" i="1"/>
  <c r="AY2157" i="1"/>
  <c r="AY2158" i="1"/>
  <c r="AY2159" i="1"/>
  <c r="AY2160" i="1"/>
  <c r="AY2161" i="1"/>
  <c r="AY2162" i="1"/>
  <c r="AY2163" i="1"/>
  <c r="AY2164" i="1"/>
  <c r="AY2165" i="1"/>
  <c r="AY2166" i="1"/>
  <c r="AY2167" i="1"/>
  <c r="AY2168" i="1"/>
  <c r="AY2169" i="1"/>
  <c r="AY2170" i="1"/>
  <c r="AY2171" i="1"/>
  <c r="AY2172" i="1"/>
  <c r="AY2173" i="1"/>
  <c r="AY2174" i="1"/>
  <c r="AY2175" i="1"/>
  <c r="AY2176" i="1"/>
  <c r="AY2177" i="1"/>
  <c r="AY2178" i="1"/>
  <c r="AY2179" i="1"/>
  <c r="AY2180" i="1"/>
  <c r="AY2181" i="1"/>
  <c r="AY2182" i="1"/>
  <c r="AY2183" i="1"/>
  <c r="AY2184" i="1"/>
  <c r="AY2185" i="1"/>
  <c r="AY2186" i="1"/>
  <c r="AY2187" i="1"/>
  <c r="AY2188" i="1"/>
  <c r="AY2189" i="1"/>
  <c r="AY2190" i="1"/>
  <c r="AY2191" i="1"/>
  <c r="AY2192" i="1"/>
  <c r="AY2193" i="1"/>
  <c r="AY2194" i="1"/>
  <c r="AY2195" i="1"/>
  <c r="AY2196" i="1"/>
  <c r="AY2197" i="1"/>
  <c r="AY2198" i="1"/>
  <c r="AY2199" i="1"/>
  <c r="AY2200" i="1"/>
  <c r="AY2201" i="1"/>
  <c r="AY2202" i="1"/>
  <c r="AY2203" i="1"/>
  <c r="AY2204" i="1"/>
  <c r="AY2205" i="1"/>
  <c r="AY2206" i="1"/>
  <c r="AY2207" i="1"/>
  <c r="AY2208" i="1"/>
  <c r="AY2209" i="1"/>
  <c r="AY2210" i="1"/>
  <c r="AY2211" i="1"/>
  <c r="AY2212" i="1"/>
  <c r="AY2213" i="1"/>
  <c r="AY2214" i="1"/>
  <c r="AY2215" i="1"/>
  <c r="AY2216" i="1"/>
  <c r="AY2217" i="1"/>
  <c r="AY2218" i="1"/>
  <c r="AY2219" i="1"/>
  <c r="AY2220" i="1"/>
  <c r="AY2221" i="1"/>
  <c r="AY2222" i="1"/>
  <c r="AY2223" i="1"/>
  <c r="AY2224" i="1"/>
  <c r="AY2225" i="1"/>
  <c r="AY2226" i="1"/>
  <c r="AY2227" i="1"/>
  <c r="AY2228" i="1"/>
  <c r="AY2229" i="1"/>
  <c r="AY2230" i="1"/>
  <c r="AY2231" i="1"/>
  <c r="AY2232" i="1"/>
  <c r="AY2233" i="1"/>
  <c r="AY2234" i="1"/>
  <c r="AY2235" i="1"/>
  <c r="AY2236" i="1"/>
  <c r="AY2237" i="1"/>
  <c r="AY2238" i="1"/>
  <c r="AY2239" i="1"/>
  <c r="AY2240" i="1"/>
  <c r="AY2241" i="1"/>
  <c r="AY2242" i="1"/>
  <c r="AY2243" i="1"/>
  <c r="AY2244" i="1"/>
  <c r="AY2245" i="1"/>
  <c r="AY2246" i="1"/>
  <c r="AY2247" i="1"/>
  <c r="AY2248" i="1"/>
  <c r="AY2249" i="1"/>
  <c r="AY2250" i="1"/>
  <c r="AY2251" i="1"/>
  <c r="AY2252" i="1"/>
  <c r="AY2253" i="1"/>
  <c r="AY2254" i="1"/>
  <c r="AY2255" i="1"/>
  <c r="AY2256" i="1"/>
  <c r="AY2257" i="1"/>
  <c r="AY2258" i="1"/>
  <c r="AY2259" i="1"/>
  <c r="AY2260" i="1"/>
  <c r="AY2261" i="1"/>
  <c r="AY2262" i="1"/>
  <c r="AY2263" i="1"/>
  <c r="AY2264" i="1"/>
  <c r="AY2265" i="1"/>
  <c r="AY2266" i="1"/>
  <c r="AY2267" i="1"/>
  <c r="AY2268" i="1"/>
  <c r="AY2269" i="1"/>
  <c r="AY2270" i="1"/>
  <c r="AY2271" i="1"/>
  <c r="AY2272" i="1"/>
  <c r="AY2273" i="1"/>
  <c r="AY2274" i="1"/>
  <c r="AY2275" i="1"/>
  <c r="AY2276" i="1"/>
  <c r="AY2277" i="1"/>
  <c r="AY2278" i="1"/>
  <c r="AY2279" i="1"/>
  <c r="AY2280" i="1"/>
  <c r="AY2281" i="1"/>
  <c r="AY2282" i="1"/>
  <c r="AY2283" i="1"/>
  <c r="AY2284" i="1"/>
  <c r="AY2285" i="1"/>
  <c r="AY2286" i="1"/>
  <c r="AY2287" i="1"/>
  <c r="AY2288" i="1"/>
  <c r="AY2289" i="1"/>
  <c r="AY2290" i="1"/>
  <c r="AY2291" i="1"/>
  <c r="AY2292" i="1"/>
  <c r="AY2293" i="1"/>
  <c r="AY2294" i="1"/>
  <c r="AY2295" i="1"/>
  <c r="AY2296" i="1"/>
  <c r="AY2297" i="1"/>
  <c r="AY2298" i="1"/>
  <c r="AY2299" i="1"/>
  <c r="AY2300" i="1"/>
  <c r="AY2301" i="1"/>
  <c r="AY2302" i="1"/>
  <c r="AY2303" i="1"/>
  <c r="AY2304" i="1"/>
  <c r="AY2305" i="1"/>
  <c r="AY2306" i="1"/>
  <c r="AY2307" i="1"/>
  <c r="AY2308" i="1"/>
  <c r="AY2309" i="1"/>
  <c r="AY2310" i="1"/>
  <c r="AY2311" i="1"/>
  <c r="AY2312" i="1"/>
  <c r="AY2313" i="1"/>
  <c r="AY2314" i="1"/>
  <c r="AY2315" i="1"/>
  <c r="AY2316" i="1"/>
  <c r="AY2317" i="1"/>
  <c r="AY2318" i="1"/>
  <c r="AY2319" i="1"/>
  <c r="AY2320" i="1"/>
  <c r="AY2321" i="1"/>
  <c r="AY2322" i="1"/>
  <c r="AY2323" i="1"/>
  <c r="AY2324" i="1"/>
  <c r="AY2325" i="1"/>
  <c r="AY2326" i="1"/>
  <c r="AY2327" i="1"/>
  <c r="AY2328" i="1"/>
  <c r="AY2329" i="1"/>
  <c r="AY2330" i="1"/>
  <c r="AY2331" i="1"/>
  <c r="AY2332" i="1"/>
  <c r="AY2333" i="1"/>
  <c r="AY2334" i="1"/>
  <c r="AY2335" i="1"/>
  <c r="AY2336" i="1"/>
  <c r="AY2337" i="1"/>
  <c r="AY2338" i="1"/>
  <c r="AY2339" i="1"/>
  <c r="AY2340" i="1"/>
  <c r="AY2341" i="1"/>
  <c r="AY2342" i="1"/>
  <c r="AY2343" i="1"/>
  <c r="AY2344" i="1"/>
  <c r="AY2345" i="1"/>
  <c r="AY2346" i="1"/>
  <c r="AY2347" i="1"/>
  <c r="AY2348" i="1"/>
  <c r="AY2349" i="1"/>
  <c r="AY2350" i="1"/>
  <c r="AY2351" i="1"/>
  <c r="AY2352" i="1"/>
  <c r="AY2353" i="1"/>
  <c r="AY2354" i="1"/>
  <c r="AY2355" i="1"/>
  <c r="AY2356" i="1"/>
  <c r="AY2357" i="1"/>
  <c r="AY2358" i="1"/>
  <c r="AY2359" i="1"/>
  <c r="AY2360" i="1"/>
  <c r="AY2361" i="1"/>
  <c r="AY2362" i="1"/>
  <c r="AY2363" i="1"/>
  <c r="AY2364" i="1"/>
  <c r="AY2365" i="1"/>
  <c r="AY2366" i="1"/>
  <c r="AY2367" i="1"/>
  <c r="AY2368" i="1"/>
  <c r="AY2369" i="1"/>
  <c r="AY2370" i="1"/>
  <c r="AY2371" i="1"/>
  <c r="AY2372" i="1"/>
  <c r="AY2373" i="1"/>
  <c r="AY2374" i="1"/>
  <c r="AY2375" i="1"/>
  <c r="AY2376" i="1"/>
  <c r="AY2377" i="1"/>
  <c r="AY2378" i="1"/>
  <c r="AY2379" i="1"/>
  <c r="AY2380" i="1"/>
  <c r="AY2381" i="1"/>
  <c r="AY2382" i="1"/>
  <c r="AY2383" i="1"/>
  <c r="AY2384" i="1"/>
  <c r="AY2385" i="1"/>
  <c r="AY2386" i="1"/>
  <c r="AY2387" i="1"/>
  <c r="AY2388" i="1"/>
  <c r="AY2389" i="1"/>
  <c r="AY2390" i="1"/>
  <c r="AY2391" i="1"/>
  <c r="AY2392" i="1"/>
  <c r="AY2393" i="1"/>
  <c r="AY2394" i="1"/>
  <c r="AY2395" i="1"/>
  <c r="AY2396" i="1"/>
  <c r="AY2397" i="1"/>
  <c r="AY2398" i="1"/>
  <c r="AY2399" i="1"/>
  <c r="AY2400" i="1"/>
  <c r="AY2401" i="1"/>
  <c r="AY2402" i="1"/>
  <c r="AY2403" i="1"/>
  <c r="AY2404" i="1"/>
  <c r="AY2405" i="1"/>
  <c r="AY2406" i="1"/>
  <c r="AY2407" i="1"/>
  <c r="AY2408" i="1"/>
  <c r="AY2409" i="1"/>
  <c r="AY2410" i="1"/>
  <c r="AY2411" i="1"/>
  <c r="AY2412" i="1"/>
  <c r="AY2413" i="1"/>
  <c r="AY2414" i="1"/>
  <c r="AY2415" i="1"/>
  <c r="AY2416" i="1"/>
  <c r="AY2417" i="1"/>
  <c r="AY2418" i="1"/>
  <c r="AY2419" i="1"/>
  <c r="AY2420" i="1"/>
  <c r="AY2421" i="1"/>
  <c r="AY2422" i="1"/>
  <c r="AY2423" i="1"/>
  <c r="AY2424" i="1"/>
  <c r="AY2425" i="1"/>
  <c r="AY2426" i="1"/>
  <c r="AY2427" i="1"/>
  <c r="AY2428" i="1"/>
  <c r="AY2429" i="1"/>
  <c r="AY2430" i="1"/>
  <c r="AY2431" i="1"/>
  <c r="AY2432" i="1"/>
  <c r="AY2433" i="1"/>
  <c r="AY2434" i="1"/>
  <c r="AY2435" i="1"/>
  <c r="AY2436" i="1"/>
  <c r="AY2437" i="1"/>
  <c r="AY2438" i="1"/>
  <c r="AY2439" i="1"/>
  <c r="AY2440" i="1"/>
  <c r="AY2441" i="1"/>
  <c r="AY2442" i="1"/>
  <c r="AY2443" i="1"/>
  <c r="AY2444" i="1"/>
  <c r="AY2445" i="1"/>
  <c r="AY2446" i="1"/>
  <c r="AY2447" i="1"/>
  <c r="AY2448" i="1"/>
  <c r="AY2449" i="1"/>
  <c r="AY2450" i="1"/>
  <c r="AY2451" i="1"/>
  <c r="AY2452" i="1"/>
  <c r="AY2453" i="1"/>
  <c r="AY2454" i="1"/>
  <c r="AY2455" i="1"/>
  <c r="AY2456" i="1"/>
  <c r="AY2457" i="1"/>
  <c r="AY2458" i="1"/>
  <c r="AY2459" i="1"/>
  <c r="AY2460" i="1"/>
  <c r="AY2461" i="1"/>
  <c r="AY2462" i="1"/>
  <c r="AY2463" i="1"/>
  <c r="AY2464" i="1"/>
  <c r="AY2465" i="1"/>
  <c r="AY2466" i="1"/>
  <c r="AY2467" i="1"/>
  <c r="AY2468" i="1"/>
  <c r="AY2469" i="1"/>
  <c r="AY2470" i="1"/>
  <c r="AY2471" i="1"/>
  <c r="AY2472" i="1"/>
  <c r="AY2473" i="1"/>
  <c r="AY2474" i="1"/>
  <c r="AY2475" i="1"/>
  <c r="AY2476" i="1"/>
  <c r="AY2477" i="1"/>
  <c r="AY2478" i="1"/>
  <c r="AY2479" i="1"/>
  <c r="AY2480" i="1"/>
  <c r="AY2481" i="1"/>
  <c r="AY2482" i="1"/>
  <c r="AY2483" i="1"/>
  <c r="AY2484" i="1"/>
  <c r="AY2485" i="1"/>
  <c r="AY2486" i="1"/>
  <c r="AY2487" i="1"/>
  <c r="AY2488" i="1"/>
  <c r="AY2489" i="1"/>
  <c r="AY2490" i="1"/>
  <c r="AY2491" i="1"/>
  <c r="AY2492" i="1"/>
  <c r="AY2493" i="1"/>
  <c r="AY2494" i="1"/>
  <c r="AY2495" i="1"/>
  <c r="AY2496" i="1"/>
  <c r="AY2497" i="1"/>
  <c r="AY2498" i="1"/>
  <c r="AY2499" i="1"/>
  <c r="AY2500" i="1"/>
  <c r="AY2501" i="1"/>
  <c r="AY2502" i="1"/>
  <c r="AY2503" i="1"/>
  <c r="AY2504" i="1"/>
  <c r="AY2505" i="1"/>
  <c r="AY2506" i="1"/>
  <c r="AY2507" i="1"/>
  <c r="AY2508" i="1"/>
  <c r="AY2509" i="1"/>
  <c r="AY2510" i="1"/>
  <c r="AY2511" i="1"/>
  <c r="AY2512" i="1"/>
  <c r="AY2513" i="1"/>
  <c r="AY2514" i="1"/>
  <c r="AY2515" i="1"/>
  <c r="AY2516" i="1"/>
  <c r="AY2517" i="1"/>
  <c r="AY2518" i="1"/>
  <c r="AY2519" i="1"/>
  <c r="AY2520" i="1"/>
  <c r="AY2521" i="1"/>
  <c r="AY2522" i="1"/>
  <c r="AY2523" i="1"/>
  <c r="AY2524" i="1"/>
  <c r="AY2525" i="1"/>
  <c r="AY2526" i="1"/>
  <c r="AY2527" i="1"/>
  <c r="AY2528" i="1"/>
  <c r="AY2529" i="1"/>
  <c r="AY2530" i="1"/>
  <c r="AY2531" i="1"/>
  <c r="AY2532" i="1"/>
  <c r="AY2533" i="1"/>
  <c r="AY2534" i="1"/>
  <c r="AY2535" i="1"/>
  <c r="AY2536" i="1"/>
  <c r="AY2537" i="1"/>
  <c r="AY2538" i="1"/>
  <c r="AY2539" i="1"/>
  <c r="AY2540" i="1"/>
  <c r="AY2541" i="1"/>
  <c r="AY2542" i="1"/>
  <c r="AY2543" i="1"/>
  <c r="AY2544" i="1"/>
  <c r="AY2545" i="1"/>
  <c r="AY2546" i="1"/>
  <c r="AY2547" i="1"/>
  <c r="AY2548" i="1"/>
  <c r="AY2549" i="1"/>
  <c r="AY2550" i="1"/>
  <c r="AY2551" i="1"/>
  <c r="AY2552" i="1"/>
  <c r="AY2553" i="1"/>
  <c r="AY2554" i="1"/>
  <c r="AY2555" i="1"/>
  <c r="AY2556" i="1"/>
  <c r="AY2557" i="1"/>
  <c r="AY2558" i="1"/>
  <c r="AY2559" i="1"/>
  <c r="AY2560" i="1"/>
  <c r="AY2561" i="1"/>
  <c r="AY2562" i="1"/>
  <c r="AY2563" i="1"/>
  <c r="AY2564" i="1"/>
  <c r="AY2565" i="1"/>
  <c r="AY2566" i="1"/>
  <c r="AY2567" i="1"/>
  <c r="AY2568" i="1"/>
  <c r="AY2569" i="1"/>
  <c r="AY2570" i="1"/>
  <c r="AY2571" i="1"/>
  <c r="AY2572" i="1"/>
  <c r="AY2573" i="1"/>
  <c r="AY2574" i="1"/>
  <c r="AY2575" i="1"/>
  <c r="AY2576" i="1"/>
  <c r="AY2577" i="1"/>
  <c r="AY2578" i="1"/>
  <c r="AY2579" i="1"/>
  <c r="AY2580" i="1"/>
  <c r="AY2581" i="1"/>
  <c r="AY2582" i="1"/>
  <c r="AY2583" i="1"/>
  <c r="AY2584" i="1"/>
  <c r="AY2585" i="1"/>
  <c r="AY2586" i="1"/>
  <c r="AY2587" i="1"/>
  <c r="AY2588" i="1"/>
  <c r="AY2589" i="1"/>
  <c r="AY2590" i="1"/>
  <c r="AY2591" i="1"/>
  <c r="AY2592" i="1"/>
  <c r="AY2593" i="1"/>
  <c r="AY2594" i="1"/>
  <c r="AY2595" i="1"/>
  <c r="AY2596" i="1"/>
  <c r="AY2597" i="1"/>
  <c r="AY2598" i="1"/>
  <c r="AY2599" i="1"/>
  <c r="AY2600" i="1"/>
  <c r="AY2601" i="1"/>
  <c r="AY2602" i="1"/>
  <c r="AY2603" i="1"/>
  <c r="AY2604" i="1"/>
  <c r="AY2605" i="1"/>
  <c r="AY2606" i="1"/>
  <c r="AY2607" i="1"/>
  <c r="AY2608" i="1"/>
  <c r="AY2609" i="1"/>
  <c r="AY2610" i="1"/>
  <c r="AY2611" i="1"/>
  <c r="AY2612" i="1"/>
  <c r="AY2613" i="1"/>
  <c r="AY2614" i="1"/>
  <c r="AY2615" i="1"/>
  <c r="AY2616" i="1"/>
  <c r="AY2617" i="1"/>
  <c r="AY2618" i="1"/>
  <c r="AY2619" i="1"/>
  <c r="AY2620" i="1"/>
  <c r="AY2621" i="1"/>
  <c r="AY2622" i="1"/>
  <c r="AY2623" i="1"/>
  <c r="AY2624" i="1"/>
  <c r="AY2625" i="1"/>
  <c r="AY2626" i="1"/>
  <c r="AY2627" i="1"/>
  <c r="AY2628" i="1"/>
  <c r="AY2629" i="1"/>
  <c r="AY2630" i="1"/>
  <c r="AY2631" i="1"/>
  <c r="AY2632" i="1"/>
  <c r="AY2633" i="1"/>
  <c r="AY2634" i="1"/>
  <c r="AY2635" i="1"/>
  <c r="AY2636" i="1"/>
  <c r="AY2637" i="1"/>
  <c r="AY2638" i="1"/>
  <c r="AY2639" i="1"/>
  <c r="AY2640" i="1"/>
  <c r="AY2641" i="1"/>
  <c r="AY2642" i="1"/>
  <c r="AY2643" i="1"/>
  <c r="AY2644" i="1"/>
  <c r="AY2645" i="1"/>
  <c r="AY2646" i="1"/>
  <c r="AY2647" i="1"/>
  <c r="AY2648" i="1"/>
  <c r="AY2649" i="1"/>
  <c r="AY2650" i="1"/>
  <c r="AY2651" i="1"/>
  <c r="AY2652" i="1"/>
  <c r="AY2653" i="1"/>
  <c r="AY2654" i="1"/>
  <c r="AY2655" i="1"/>
  <c r="AY2656" i="1"/>
  <c r="AY2657" i="1"/>
  <c r="AY2658" i="1"/>
  <c r="AY2659" i="1"/>
  <c r="AY2660" i="1"/>
  <c r="AY2661" i="1"/>
  <c r="AY2662" i="1"/>
  <c r="AY2663" i="1"/>
  <c r="AY2664" i="1"/>
  <c r="AY2665" i="1"/>
  <c r="AY2666" i="1"/>
  <c r="AY2667" i="1"/>
  <c r="AY2668" i="1"/>
  <c r="AY2669" i="1"/>
  <c r="AY2670" i="1"/>
  <c r="AY2671" i="1"/>
  <c r="AY2672" i="1"/>
  <c r="AY2673" i="1"/>
  <c r="AY2674" i="1"/>
  <c r="AY2675" i="1"/>
  <c r="AY2676" i="1"/>
  <c r="AY2677" i="1"/>
  <c r="AY2678" i="1"/>
  <c r="AY2679" i="1"/>
  <c r="AY2680" i="1"/>
  <c r="AY2681" i="1"/>
  <c r="AY2682" i="1"/>
  <c r="AY2683" i="1"/>
  <c r="AY2684" i="1"/>
  <c r="AY2685" i="1"/>
  <c r="AY2686" i="1"/>
  <c r="AY2687" i="1"/>
  <c r="AY2688" i="1"/>
  <c r="AY2689" i="1"/>
  <c r="AY2690" i="1"/>
  <c r="AY2691" i="1"/>
  <c r="AY2692" i="1"/>
  <c r="AY2693" i="1"/>
  <c r="AY2694" i="1"/>
  <c r="AY2695" i="1"/>
  <c r="AY2696" i="1"/>
  <c r="AY2697" i="1"/>
  <c r="AY2698" i="1"/>
  <c r="AY2699" i="1"/>
  <c r="AY2700" i="1"/>
  <c r="AY2701" i="1"/>
  <c r="AY2702" i="1"/>
  <c r="AY2703" i="1"/>
  <c r="AY2704" i="1"/>
  <c r="AY2705" i="1"/>
  <c r="AY2706" i="1"/>
  <c r="AY2707" i="1"/>
  <c r="AY2708" i="1"/>
  <c r="AY2709" i="1"/>
  <c r="AY2710" i="1"/>
  <c r="AY2711" i="1"/>
  <c r="AY2712" i="1"/>
  <c r="AY2713" i="1"/>
  <c r="AY2714" i="1"/>
  <c r="AY2715" i="1"/>
  <c r="AY2716" i="1"/>
  <c r="AY2717" i="1"/>
  <c r="AY2718" i="1"/>
  <c r="AY2719" i="1"/>
  <c r="AY2720" i="1"/>
  <c r="AY2721" i="1"/>
  <c r="AY2722" i="1"/>
  <c r="AY2723" i="1"/>
  <c r="AY2724" i="1"/>
  <c r="AY2725" i="1"/>
  <c r="AY2726" i="1"/>
  <c r="AY2727" i="1"/>
  <c r="AY2728" i="1"/>
  <c r="AY2729" i="1"/>
  <c r="AY2730" i="1"/>
  <c r="AY2731" i="1"/>
  <c r="AY2732" i="1"/>
  <c r="AY2733" i="1"/>
  <c r="AY2734" i="1"/>
  <c r="AY2735" i="1"/>
  <c r="AY2736" i="1"/>
  <c r="AY2737" i="1"/>
  <c r="AY2738" i="1"/>
  <c r="AY2739" i="1"/>
  <c r="AY2740" i="1"/>
  <c r="AY2741" i="1"/>
  <c r="AY2742" i="1"/>
  <c r="AY2743" i="1"/>
  <c r="AY2744" i="1"/>
  <c r="AY2745" i="1"/>
  <c r="AY2746" i="1"/>
  <c r="AY2747" i="1"/>
  <c r="AY2748" i="1"/>
  <c r="AY2749" i="1"/>
  <c r="AY2750" i="1"/>
  <c r="AY2751" i="1"/>
  <c r="AY2752" i="1"/>
  <c r="AY2753" i="1"/>
  <c r="AY2754" i="1"/>
  <c r="AY2755" i="1"/>
  <c r="AY2756" i="1"/>
  <c r="AY2757" i="1"/>
  <c r="AY2758" i="1"/>
  <c r="AY2759" i="1"/>
  <c r="AY2760" i="1"/>
  <c r="AY2761" i="1"/>
  <c r="AY2762" i="1"/>
  <c r="AY2763" i="1"/>
  <c r="AY2764" i="1"/>
  <c r="AY2765" i="1"/>
  <c r="AY2766" i="1"/>
  <c r="AY2767" i="1"/>
  <c r="AY2768" i="1"/>
  <c r="AY2769" i="1"/>
  <c r="AY2770" i="1"/>
  <c r="AY2771" i="1"/>
  <c r="AY2772" i="1"/>
  <c r="AY2773" i="1"/>
  <c r="AY2774" i="1"/>
  <c r="AY2775" i="1"/>
  <c r="AY2776" i="1"/>
  <c r="AY2777" i="1"/>
  <c r="AY2778" i="1"/>
  <c r="AY2779" i="1"/>
  <c r="AY2780" i="1"/>
  <c r="AY2781" i="1"/>
  <c r="AY2782" i="1"/>
  <c r="AY2783" i="1"/>
  <c r="AY2784" i="1"/>
  <c r="AY2785" i="1"/>
  <c r="AY2786" i="1"/>
  <c r="AY2787" i="1"/>
  <c r="AY2788" i="1"/>
  <c r="AY2789" i="1"/>
  <c r="AY2790" i="1"/>
  <c r="AY2791" i="1"/>
  <c r="AY2792" i="1"/>
  <c r="AY2793" i="1"/>
  <c r="AY2794" i="1"/>
  <c r="AY2795" i="1"/>
  <c r="AY2796" i="1"/>
  <c r="AY2797" i="1"/>
  <c r="AY2798" i="1"/>
  <c r="AY2799" i="1"/>
  <c r="AY2800" i="1"/>
  <c r="AY2801" i="1"/>
  <c r="AY2802" i="1"/>
  <c r="AY2803" i="1"/>
  <c r="AY2804" i="1"/>
  <c r="AY2805" i="1"/>
  <c r="AY2806" i="1"/>
  <c r="AY2807" i="1"/>
  <c r="AY2808" i="1"/>
  <c r="AY2809" i="1"/>
  <c r="AY2810" i="1"/>
  <c r="AY2811" i="1"/>
  <c r="AY2812" i="1"/>
  <c r="AY2813" i="1"/>
  <c r="AY2814" i="1"/>
  <c r="AY2815" i="1"/>
  <c r="AY2816" i="1"/>
  <c r="AY2817" i="1"/>
  <c r="AY2818" i="1"/>
  <c r="AY2819" i="1"/>
  <c r="AY2820" i="1"/>
  <c r="AY2821" i="1"/>
  <c r="AY2822" i="1"/>
  <c r="AY2823" i="1"/>
  <c r="AY2824" i="1"/>
  <c r="AY2825" i="1"/>
  <c r="AY2826" i="1"/>
  <c r="AY2827" i="1"/>
  <c r="AY2828" i="1"/>
  <c r="AY2829" i="1"/>
  <c r="AY2830" i="1"/>
  <c r="AY2831" i="1"/>
  <c r="AY2832" i="1"/>
  <c r="AY2833" i="1"/>
  <c r="AY2834" i="1"/>
  <c r="AY2835" i="1"/>
  <c r="AY2836" i="1"/>
  <c r="AY2837" i="1"/>
  <c r="AY2838" i="1"/>
  <c r="AY2839" i="1"/>
  <c r="AY2840" i="1"/>
  <c r="AY2841" i="1"/>
  <c r="AY2842" i="1"/>
  <c r="AY2843" i="1"/>
  <c r="AY2844" i="1"/>
  <c r="AY2845" i="1"/>
  <c r="AY2846" i="1"/>
  <c r="AY2847" i="1"/>
  <c r="AY2848" i="1"/>
  <c r="AY2849" i="1"/>
  <c r="AY2850" i="1"/>
  <c r="AY2851" i="1"/>
  <c r="AY2852" i="1"/>
  <c r="AY2853" i="1"/>
  <c r="AY2854" i="1"/>
  <c r="AY2855" i="1"/>
  <c r="AY2856" i="1"/>
  <c r="AY2857" i="1"/>
  <c r="AY2858" i="1"/>
  <c r="AY2859" i="1"/>
  <c r="AY2860" i="1"/>
  <c r="AY2861" i="1"/>
  <c r="AY2862" i="1"/>
  <c r="AY2863" i="1"/>
  <c r="AY2864" i="1"/>
  <c r="AY2865" i="1"/>
  <c r="AY2866" i="1"/>
  <c r="AY2867" i="1"/>
  <c r="AY2868" i="1"/>
  <c r="AY2869" i="1"/>
  <c r="AY2870" i="1"/>
  <c r="AY2871" i="1"/>
  <c r="AY2872" i="1"/>
  <c r="AY2873" i="1"/>
  <c r="AY2874" i="1"/>
  <c r="AY2875" i="1"/>
  <c r="AY2876" i="1"/>
  <c r="AY2877" i="1"/>
  <c r="AY2878" i="1"/>
  <c r="AY2879" i="1"/>
  <c r="AY2880" i="1"/>
  <c r="AY2881" i="1"/>
  <c r="AY2882" i="1"/>
  <c r="AY2883" i="1"/>
  <c r="AY2884" i="1"/>
  <c r="AY2885" i="1"/>
  <c r="AY2886" i="1"/>
  <c r="AY2887" i="1"/>
  <c r="AY2888" i="1"/>
  <c r="AY2889" i="1"/>
  <c r="AY2890" i="1"/>
  <c r="AY2891" i="1"/>
  <c r="AY2892" i="1"/>
  <c r="AY2893" i="1"/>
  <c r="AY2894" i="1"/>
  <c r="AY2895" i="1"/>
  <c r="AY2896" i="1"/>
  <c r="AY2897" i="1"/>
  <c r="AY2898" i="1"/>
  <c r="AY2899" i="1"/>
  <c r="AY2900" i="1"/>
  <c r="AY2901" i="1"/>
  <c r="AY2902" i="1"/>
  <c r="AY2903" i="1"/>
  <c r="AY2904" i="1"/>
  <c r="AY2905" i="1"/>
  <c r="AY2906" i="1"/>
  <c r="AY2907" i="1"/>
  <c r="AY2908" i="1"/>
  <c r="AY2909" i="1"/>
  <c r="AY2910" i="1"/>
  <c r="AY2911" i="1"/>
  <c r="AY2912" i="1"/>
  <c r="AY2913" i="1"/>
  <c r="AY2914" i="1"/>
  <c r="AY2915" i="1"/>
  <c r="AY2916" i="1"/>
  <c r="AY2917" i="1"/>
  <c r="AY2918" i="1"/>
  <c r="AY2919" i="1"/>
  <c r="AY2920" i="1"/>
  <c r="AY2921" i="1"/>
  <c r="AY2922" i="1"/>
  <c r="AY2923" i="1"/>
  <c r="AY2924" i="1"/>
  <c r="AY2925" i="1"/>
  <c r="AY2926" i="1"/>
  <c r="AY2927" i="1"/>
  <c r="AY2928" i="1"/>
  <c r="AY2929" i="1"/>
  <c r="AY2930" i="1"/>
  <c r="AY2931" i="1"/>
  <c r="AY2932" i="1"/>
  <c r="AY2933" i="1"/>
  <c r="AY2934" i="1"/>
  <c r="AY2935" i="1"/>
  <c r="AY2936" i="1"/>
  <c r="AY2937" i="1"/>
  <c r="AY2938" i="1"/>
  <c r="AY2939" i="1"/>
  <c r="AY2940" i="1"/>
  <c r="AY2941" i="1"/>
  <c r="AY2942" i="1"/>
  <c r="AY2943" i="1"/>
  <c r="AY2944" i="1"/>
  <c r="AY2945" i="1"/>
  <c r="AY2946" i="1"/>
  <c r="AY2947" i="1"/>
  <c r="AY2948" i="1"/>
  <c r="AY2949" i="1"/>
  <c r="AY2950" i="1"/>
  <c r="AY2951" i="1"/>
  <c r="AY2952" i="1"/>
  <c r="AY2953" i="1"/>
  <c r="AY2954" i="1"/>
  <c r="AY2955" i="1"/>
  <c r="AY2956" i="1"/>
  <c r="AY2957" i="1"/>
  <c r="AY2958" i="1"/>
  <c r="AY2959" i="1"/>
  <c r="AY2960" i="1"/>
  <c r="AY2961" i="1"/>
  <c r="AY2962" i="1"/>
  <c r="AY2963" i="1"/>
  <c r="AY2964" i="1"/>
  <c r="AY2965" i="1"/>
  <c r="AY2966" i="1"/>
  <c r="AY2967" i="1"/>
  <c r="AY2968" i="1"/>
  <c r="AY2969" i="1"/>
  <c r="AY2970" i="1"/>
  <c r="AY2971" i="1"/>
  <c r="AY2972" i="1"/>
  <c r="AY2973" i="1"/>
  <c r="AY2974" i="1"/>
  <c r="AY2975" i="1"/>
  <c r="AY2976" i="1"/>
  <c r="AY2977" i="1"/>
  <c r="AY2978" i="1"/>
  <c r="AY2979" i="1"/>
  <c r="AY2980" i="1"/>
  <c r="AY2981" i="1"/>
  <c r="AY2982" i="1"/>
  <c r="AY2983" i="1"/>
  <c r="AY2984" i="1"/>
  <c r="AY2985" i="1"/>
  <c r="AY2986" i="1"/>
  <c r="AY2987" i="1"/>
  <c r="AY2988" i="1"/>
  <c r="AY2989" i="1"/>
  <c r="AY2990" i="1"/>
  <c r="AY2991" i="1"/>
  <c r="AY2992" i="1"/>
  <c r="AY2993" i="1"/>
  <c r="AY2994" i="1"/>
  <c r="AY2995" i="1"/>
  <c r="AY2996" i="1"/>
  <c r="AY2997" i="1"/>
  <c r="AY2998" i="1"/>
  <c r="AY2999" i="1"/>
  <c r="AY3000" i="1"/>
  <c r="AY3001" i="1"/>
  <c r="AY3002" i="1"/>
  <c r="AY3003" i="1"/>
  <c r="AY3004" i="1"/>
  <c r="AY3005" i="1"/>
  <c r="AY3006" i="1"/>
  <c r="AY3007" i="1"/>
  <c r="AY3008" i="1"/>
  <c r="AY3009" i="1"/>
  <c r="AY3010" i="1"/>
  <c r="AY3011" i="1"/>
  <c r="AY3012" i="1"/>
  <c r="AY3013" i="1"/>
  <c r="AY3014" i="1"/>
  <c r="AY3015" i="1"/>
  <c r="AY3016" i="1"/>
  <c r="AY3017" i="1"/>
  <c r="AY3018" i="1"/>
  <c r="AY3019" i="1"/>
  <c r="AY3020" i="1"/>
  <c r="AY3021" i="1"/>
  <c r="AY3022" i="1"/>
  <c r="AY3023" i="1"/>
  <c r="AY3024" i="1"/>
  <c r="AY3025" i="1"/>
  <c r="AY3026" i="1"/>
  <c r="AY3027" i="1"/>
  <c r="AY3028" i="1"/>
  <c r="AY3029" i="1"/>
  <c r="AY3030" i="1"/>
  <c r="AY3031" i="1"/>
  <c r="AY3032" i="1"/>
  <c r="AY3033" i="1"/>
  <c r="AY3034" i="1"/>
  <c r="AY3035" i="1"/>
  <c r="AY3036" i="1"/>
  <c r="AY3037" i="1"/>
  <c r="AY3038" i="1"/>
  <c r="AY3039" i="1"/>
  <c r="AY3040" i="1"/>
  <c r="AY3041" i="1"/>
  <c r="AY3042" i="1"/>
  <c r="AY3043" i="1"/>
  <c r="AY3044" i="1"/>
  <c r="AY3045" i="1"/>
  <c r="AY3046" i="1"/>
  <c r="AY3047" i="1"/>
  <c r="AY3048" i="1"/>
  <c r="AY3049" i="1"/>
  <c r="AY3050" i="1"/>
  <c r="AY3051" i="1"/>
  <c r="AY3052" i="1"/>
  <c r="AY3053" i="1"/>
  <c r="AY3054" i="1"/>
  <c r="AY3055" i="1"/>
  <c r="AY3056" i="1"/>
  <c r="AY3057" i="1"/>
  <c r="AY3058" i="1"/>
  <c r="AY3059" i="1"/>
  <c r="AY3060" i="1"/>
  <c r="AY3061" i="1"/>
  <c r="AY3062" i="1"/>
  <c r="AY3063" i="1"/>
  <c r="AY3064" i="1"/>
  <c r="AY3065" i="1"/>
  <c r="AY3066" i="1"/>
  <c r="AY3067" i="1"/>
  <c r="AY3068" i="1"/>
  <c r="AY3069" i="1"/>
  <c r="AY3070" i="1"/>
  <c r="AY3071" i="1"/>
  <c r="AY3072" i="1"/>
  <c r="AY3073" i="1"/>
  <c r="AY3074" i="1"/>
  <c r="AY3075" i="1"/>
  <c r="AY3076" i="1"/>
  <c r="AY3077" i="1"/>
  <c r="AY3078" i="1"/>
  <c r="AY3079" i="1"/>
  <c r="AY3080" i="1"/>
  <c r="AY3081" i="1"/>
  <c r="AY3082" i="1"/>
  <c r="AY3083" i="1"/>
  <c r="AY3084" i="1"/>
  <c r="AY3085" i="1"/>
  <c r="AY3086" i="1"/>
  <c r="AY3087" i="1"/>
  <c r="AY3088" i="1"/>
  <c r="AY3089" i="1"/>
  <c r="AY3090" i="1"/>
  <c r="AY3091" i="1"/>
  <c r="AY3092" i="1"/>
  <c r="AY3093" i="1"/>
  <c r="AY3094" i="1"/>
  <c r="AY3095" i="1"/>
  <c r="AY3096" i="1"/>
  <c r="AY3097" i="1"/>
  <c r="AY3098" i="1"/>
  <c r="AY3099" i="1"/>
  <c r="AY3100" i="1"/>
  <c r="AY3101" i="1"/>
  <c r="AY3102" i="1"/>
  <c r="AY3103" i="1"/>
  <c r="AY3104" i="1"/>
  <c r="AY3105" i="1"/>
  <c r="AY3106" i="1"/>
  <c r="AY3107" i="1"/>
  <c r="AY3108" i="1"/>
  <c r="AY3109" i="1"/>
  <c r="AY3110" i="1"/>
  <c r="AY3111" i="1"/>
  <c r="AY3112" i="1"/>
  <c r="AY3113" i="1"/>
  <c r="AY3114" i="1"/>
  <c r="AY3115" i="1"/>
  <c r="AY3116" i="1"/>
  <c r="AY3117" i="1"/>
  <c r="AY3118" i="1"/>
  <c r="AY3119" i="1"/>
  <c r="AY3120" i="1"/>
  <c r="AY3121" i="1"/>
  <c r="AY3122" i="1"/>
  <c r="AY3123" i="1"/>
  <c r="AY3124" i="1"/>
  <c r="AY3125" i="1"/>
  <c r="AY3126" i="1"/>
  <c r="AY3127" i="1"/>
  <c r="AY3128" i="1"/>
  <c r="AY3129" i="1"/>
  <c r="AY3130" i="1"/>
  <c r="AY3131" i="1"/>
  <c r="AY3132" i="1"/>
  <c r="AY3133" i="1"/>
  <c r="AY3134" i="1"/>
  <c r="AY3135" i="1"/>
  <c r="AY3136" i="1"/>
  <c r="AY3137" i="1"/>
  <c r="AY3138" i="1"/>
  <c r="AY3139" i="1"/>
  <c r="AY3140" i="1"/>
  <c r="AY3141" i="1"/>
  <c r="AY3142" i="1"/>
  <c r="AY3143" i="1"/>
  <c r="AY3144" i="1"/>
  <c r="AY3145" i="1"/>
  <c r="AY3146" i="1"/>
  <c r="AY3147" i="1"/>
  <c r="AY3148" i="1"/>
  <c r="AY3149" i="1"/>
  <c r="AY3150" i="1"/>
  <c r="AY3151" i="1"/>
  <c r="AY3152" i="1"/>
  <c r="AY3153" i="1"/>
  <c r="AY3154" i="1"/>
  <c r="AY3155" i="1"/>
  <c r="AY3156" i="1"/>
  <c r="AY3157" i="1"/>
  <c r="AY3158" i="1"/>
  <c r="AY3159" i="1"/>
  <c r="AY3160" i="1"/>
  <c r="AY3161" i="1"/>
  <c r="AY3162" i="1"/>
  <c r="AY3163" i="1"/>
  <c r="AY3164" i="1"/>
  <c r="AY3165" i="1"/>
  <c r="AY3166" i="1"/>
  <c r="AY3167" i="1"/>
  <c r="AY3168" i="1"/>
  <c r="AY3169" i="1"/>
  <c r="AY3170" i="1"/>
  <c r="AY3171" i="1"/>
  <c r="AY3172" i="1"/>
  <c r="AY3173" i="1"/>
  <c r="AY3174" i="1"/>
  <c r="AY3175" i="1"/>
  <c r="AY3176" i="1"/>
  <c r="AY3177" i="1"/>
  <c r="AY3178" i="1"/>
  <c r="AY3179" i="1"/>
  <c r="AY3180" i="1"/>
  <c r="AY3181" i="1"/>
  <c r="AY3182" i="1"/>
  <c r="AY3183" i="1"/>
  <c r="AY3184" i="1"/>
  <c r="AY3185" i="1"/>
  <c r="AY3186" i="1"/>
  <c r="AY3187" i="1"/>
  <c r="AY3188" i="1"/>
  <c r="AY3189" i="1"/>
  <c r="AY3190" i="1"/>
  <c r="AY3191" i="1"/>
  <c r="AY3192" i="1"/>
  <c r="AY3193" i="1"/>
  <c r="AY3194" i="1"/>
  <c r="AY3195" i="1"/>
  <c r="AY3196" i="1"/>
  <c r="AY3197" i="1"/>
  <c r="AY3198" i="1"/>
  <c r="AY3199" i="1"/>
  <c r="AY3200" i="1"/>
  <c r="AY3201" i="1"/>
  <c r="AY3202" i="1"/>
  <c r="AY3203" i="1"/>
  <c r="AY3204" i="1"/>
  <c r="AY3205" i="1"/>
  <c r="AY3206" i="1"/>
  <c r="AY3207" i="1"/>
  <c r="AY3208" i="1"/>
  <c r="AY3209" i="1"/>
  <c r="AY3210" i="1"/>
  <c r="AY3211" i="1"/>
  <c r="AY3212" i="1"/>
  <c r="AY3213" i="1"/>
  <c r="AY3214" i="1"/>
  <c r="AY3215" i="1"/>
  <c r="AY3216" i="1"/>
  <c r="AY3217" i="1"/>
  <c r="AY3218" i="1"/>
  <c r="AY3219" i="1"/>
  <c r="AY3220" i="1"/>
  <c r="AY3221" i="1"/>
  <c r="AY3222" i="1"/>
  <c r="AY3223" i="1"/>
  <c r="AY3224" i="1"/>
  <c r="AY3225" i="1"/>
  <c r="AY3226" i="1"/>
  <c r="AY3227" i="1"/>
  <c r="AY3228" i="1"/>
  <c r="AY3229" i="1"/>
  <c r="AY3230" i="1"/>
  <c r="AY3231" i="1"/>
  <c r="AY3232" i="1"/>
  <c r="AY3233" i="1"/>
  <c r="AY3234" i="1"/>
  <c r="AY3235" i="1"/>
  <c r="AY3236" i="1"/>
  <c r="AY3237" i="1"/>
  <c r="AY3238" i="1"/>
  <c r="AY3239" i="1"/>
  <c r="AY3240" i="1"/>
  <c r="AY3241" i="1"/>
  <c r="AY3242" i="1"/>
  <c r="AY3243" i="1"/>
  <c r="AY3244" i="1"/>
  <c r="AY3245" i="1"/>
  <c r="AY3246" i="1"/>
  <c r="AY3247" i="1"/>
  <c r="AY3248" i="1"/>
  <c r="AY3249" i="1"/>
  <c r="AY3250" i="1"/>
  <c r="AY3251" i="1"/>
  <c r="AY3252" i="1"/>
  <c r="AY3253" i="1"/>
  <c r="AY3254" i="1"/>
  <c r="AY3255" i="1"/>
  <c r="AY3256" i="1"/>
  <c r="AY3257" i="1"/>
  <c r="AY3258" i="1"/>
  <c r="AY3259" i="1"/>
  <c r="AY3260" i="1"/>
  <c r="AY3261" i="1"/>
  <c r="AY3262" i="1"/>
  <c r="AY3263" i="1"/>
  <c r="AY3264" i="1"/>
  <c r="AY3265" i="1"/>
  <c r="AY3266" i="1"/>
  <c r="AY3267" i="1"/>
  <c r="AY3268" i="1"/>
  <c r="AY3269" i="1"/>
  <c r="AY3270" i="1"/>
  <c r="AY3271" i="1"/>
  <c r="AY3272" i="1"/>
  <c r="AY3273" i="1"/>
  <c r="AY3274" i="1"/>
  <c r="AY3275" i="1"/>
  <c r="AY3276" i="1"/>
  <c r="AY3277" i="1"/>
  <c r="AY3278" i="1"/>
  <c r="AY3279" i="1"/>
  <c r="AY3280" i="1"/>
  <c r="AY3281" i="1"/>
  <c r="AY3282" i="1"/>
  <c r="AY3283" i="1"/>
  <c r="AY3284" i="1"/>
  <c r="AY3285" i="1"/>
  <c r="AY3286" i="1"/>
  <c r="AY3287" i="1"/>
  <c r="AY3288" i="1"/>
  <c r="AY3289" i="1"/>
  <c r="AY3290" i="1"/>
  <c r="AY3291" i="1"/>
  <c r="AY3292" i="1"/>
  <c r="AY3293" i="1"/>
  <c r="AY3294" i="1"/>
  <c r="AY3295" i="1"/>
  <c r="AY3296" i="1"/>
  <c r="AY3297" i="1"/>
  <c r="AY3298" i="1"/>
  <c r="AY3299" i="1"/>
  <c r="AY3300" i="1"/>
  <c r="AY3301" i="1"/>
  <c r="AY3302" i="1"/>
  <c r="AY3303" i="1"/>
  <c r="AY3304" i="1"/>
  <c r="AY3305" i="1"/>
  <c r="AY3306" i="1"/>
  <c r="AY3307" i="1"/>
  <c r="AY3308" i="1"/>
  <c r="AY3309" i="1"/>
  <c r="AY3310" i="1"/>
  <c r="AY3311" i="1"/>
  <c r="AY3312" i="1"/>
  <c r="AY3313" i="1"/>
  <c r="AY3314" i="1"/>
  <c r="AY3315" i="1"/>
  <c r="AY3316" i="1"/>
  <c r="AY3317" i="1"/>
  <c r="AY3318" i="1"/>
  <c r="AY3319" i="1"/>
  <c r="AY3320" i="1"/>
  <c r="AY3321" i="1"/>
  <c r="AY3322" i="1"/>
  <c r="AY3323" i="1"/>
  <c r="AY3324" i="1"/>
  <c r="AY3325" i="1"/>
  <c r="AY3326" i="1"/>
  <c r="AY3327" i="1"/>
  <c r="AY3328" i="1"/>
  <c r="AY3329" i="1"/>
  <c r="AY3330" i="1"/>
  <c r="AY3331" i="1"/>
  <c r="AY3332" i="1"/>
  <c r="AY3333" i="1"/>
  <c r="AY3334" i="1"/>
  <c r="AY3335" i="1"/>
  <c r="AY3336" i="1"/>
  <c r="AY3337" i="1"/>
  <c r="AY3338" i="1"/>
  <c r="AY3339" i="1"/>
  <c r="AY3340" i="1"/>
  <c r="AY3341" i="1"/>
  <c r="AY3342" i="1"/>
  <c r="AY3343" i="1"/>
  <c r="AY3344" i="1"/>
  <c r="AY3345" i="1"/>
  <c r="AY3346" i="1"/>
  <c r="AY3347" i="1"/>
  <c r="AY3348" i="1"/>
  <c r="AY3349" i="1"/>
  <c r="AY3350" i="1"/>
  <c r="AY3351" i="1"/>
  <c r="AY3352" i="1"/>
  <c r="AY3353" i="1"/>
  <c r="AY3354" i="1"/>
  <c r="AY3355" i="1"/>
  <c r="AY3356" i="1"/>
  <c r="AY3357" i="1"/>
  <c r="AY3358" i="1"/>
  <c r="AY3359" i="1"/>
  <c r="AY3360" i="1"/>
  <c r="AY3361" i="1"/>
  <c r="AY3362" i="1"/>
  <c r="AY3363" i="1"/>
  <c r="AY3364" i="1"/>
  <c r="AY3365" i="1"/>
  <c r="AY3366" i="1"/>
  <c r="AY3367" i="1"/>
  <c r="AY3368" i="1"/>
  <c r="AY3369" i="1"/>
  <c r="AY3370" i="1"/>
  <c r="AY3371" i="1"/>
  <c r="AY3372" i="1"/>
  <c r="AY3373" i="1"/>
  <c r="AY3374" i="1"/>
  <c r="AY3375" i="1"/>
  <c r="AY3376" i="1"/>
  <c r="AY3377" i="1"/>
  <c r="AY3378" i="1"/>
  <c r="AY3379" i="1"/>
  <c r="AY3380" i="1"/>
  <c r="AY3381" i="1"/>
  <c r="AY3382" i="1"/>
  <c r="AY3383" i="1"/>
  <c r="AY3384" i="1"/>
  <c r="AY3385" i="1"/>
  <c r="AY3386" i="1"/>
  <c r="AY3387" i="1"/>
  <c r="AY3388" i="1"/>
  <c r="AY3389" i="1"/>
  <c r="AY3390" i="1"/>
  <c r="AY3391" i="1"/>
  <c r="AY3392" i="1"/>
  <c r="AY3393" i="1"/>
  <c r="AY3394" i="1"/>
  <c r="AY3395" i="1"/>
  <c r="AY3396" i="1"/>
  <c r="AY3397" i="1"/>
  <c r="AY3398" i="1"/>
  <c r="AY3399" i="1"/>
  <c r="AY3400" i="1"/>
  <c r="AY3401" i="1"/>
  <c r="AY3402" i="1"/>
  <c r="AY3403" i="1"/>
  <c r="AY3404" i="1"/>
  <c r="AY3405" i="1"/>
  <c r="AY3406" i="1"/>
  <c r="AY3407" i="1"/>
  <c r="AY3408" i="1"/>
  <c r="AY3409" i="1"/>
  <c r="AY3410" i="1"/>
  <c r="AY3411" i="1"/>
  <c r="AY3412" i="1"/>
  <c r="AY3413" i="1"/>
  <c r="AY3414" i="1"/>
  <c r="AY3415" i="1"/>
  <c r="AY3416" i="1"/>
  <c r="AY3417" i="1"/>
  <c r="AY3418" i="1"/>
  <c r="AY3419" i="1"/>
  <c r="AY3420" i="1"/>
  <c r="AY3421" i="1"/>
  <c r="AY3422" i="1"/>
  <c r="AY3423" i="1"/>
  <c r="AY3424" i="1"/>
  <c r="AY3425" i="1"/>
  <c r="AY3426" i="1"/>
  <c r="AY3427" i="1"/>
  <c r="AY3428" i="1"/>
  <c r="AY3429" i="1"/>
  <c r="AY3430" i="1"/>
  <c r="AY3431" i="1"/>
  <c r="AY3432" i="1"/>
  <c r="AY3433" i="1"/>
  <c r="AY3434" i="1"/>
  <c r="AY3435" i="1"/>
  <c r="AY3436" i="1"/>
  <c r="AY3437" i="1"/>
  <c r="AY3438" i="1"/>
  <c r="AY3439" i="1"/>
  <c r="AY3440" i="1"/>
  <c r="AY3441" i="1"/>
  <c r="AY3442" i="1"/>
  <c r="AY3443" i="1"/>
  <c r="AY3444" i="1"/>
  <c r="AY3445" i="1"/>
  <c r="AY3446" i="1"/>
  <c r="AY3447" i="1"/>
  <c r="AY3448" i="1"/>
  <c r="AY3449" i="1"/>
  <c r="AY3450" i="1"/>
  <c r="AY3451" i="1"/>
  <c r="AY3452" i="1"/>
  <c r="AY3453" i="1"/>
  <c r="AY3454" i="1"/>
  <c r="AY3455" i="1"/>
  <c r="AY3456" i="1"/>
  <c r="AY3457" i="1"/>
  <c r="AY3458" i="1"/>
  <c r="AY3459" i="1"/>
  <c r="AY3460" i="1"/>
  <c r="AY3461" i="1"/>
  <c r="AY3462" i="1"/>
  <c r="AY3463" i="1"/>
  <c r="AY3464" i="1"/>
  <c r="AY3465" i="1"/>
  <c r="AY3466" i="1"/>
  <c r="AY3467" i="1"/>
  <c r="AY3468" i="1"/>
  <c r="AY3469" i="1"/>
  <c r="AY3470" i="1"/>
  <c r="AY3471" i="1"/>
  <c r="AY3472" i="1"/>
  <c r="AY3473" i="1"/>
  <c r="AY3474" i="1"/>
  <c r="AY3475" i="1"/>
  <c r="AY3476" i="1"/>
  <c r="AY3477" i="1"/>
  <c r="AY3478" i="1"/>
  <c r="AY3479" i="1"/>
  <c r="AY3480" i="1"/>
  <c r="AY3481" i="1"/>
  <c r="AY3482" i="1"/>
  <c r="AY3483" i="1"/>
  <c r="AY3484" i="1"/>
  <c r="AY3485" i="1"/>
  <c r="AY3486" i="1"/>
  <c r="AY3487" i="1"/>
  <c r="AY3488" i="1"/>
  <c r="AY3489" i="1"/>
  <c r="AY3490" i="1"/>
  <c r="AY3491" i="1"/>
  <c r="AY3492" i="1"/>
  <c r="AY3493" i="1"/>
  <c r="AY3494" i="1"/>
  <c r="AY3495" i="1"/>
  <c r="AY3496" i="1"/>
  <c r="AY3497" i="1"/>
  <c r="AY3498" i="1"/>
  <c r="AY3499" i="1"/>
  <c r="AY3500" i="1"/>
  <c r="AY3501" i="1"/>
  <c r="AY3502" i="1"/>
  <c r="AY3503" i="1"/>
  <c r="AY3504" i="1"/>
  <c r="AY3505" i="1"/>
  <c r="AY3506" i="1"/>
  <c r="AY3507" i="1"/>
  <c r="AY3508" i="1"/>
  <c r="AY3509" i="1"/>
  <c r="AY3510" i="1"/>
  <c r="AY3511" i="1"/>
  <c r="AY3512" i="1"/>
  <c r="AY3513" i="1"/>
  <c r="AY3514" i="1"/>
  <c r="AY3515" i="1"/>
  <c r="AY3516" i="1"/>
  <c r="AY3517" i="1"/>
  <c r="AY3518" i="1"/>
  <c r="AY3519" i="1"/>
  <c r="AY3520" i="1"/>
  <c r="AY3521" i="1"/>
  <c r="AY3522" i="1"/>
  <c r="AY3523" i="1"/>
  <c r="AY3524" i="1"/>
  <c r="AY3525" i="1"/>
  <c r="AY3526" i="1"/>
  <c r="AY3527" i="1"/>
  <c r="AY3528" i="1"/>
  <c r="AY3529" i="1"/>
  <c r="AY3530" i="1"/>
  <c r="AY3531" i="1"/>
  <c r="AY3532" i="1"/>
  <c r="AY3533" i="1"/>
  <c r="AY3534" i="1"/>
  <c r="AY3535" i="1"/>
  <c r="AY3536" i="1"/>
  <c r="AY3537" i="1"/>
  <c r="AY3538" i="1"/>
  <c r="AY3539" i="1"/>
  <c r="AY3540" i="1"/>
  <c r="AY3541" i="1"/>
  <c r="AY3542" i="1"/>
  <c r="AY3543" i="1"/>
  <c r="AY3544" i="1"/>
  <c r="AY3545" i="1"/>
  <c r="AY3546" i="1"/>
  <c r="AY3547" i="1"/>
  <c r="AY3548" i="1"/>
  <c r="AY3549" i="1"/>
  <c r="AY3550" i="1"/>
  <c r="AY3551" i="1"/>
  <c r="AY3552" i="1"/>
  <c r="AY3553" i="1"/>
  <c r="AY3554" i="1"/>
  <c r="AY3555" i="1"/>
  <c r="AY3556" i="1"/>
  <c r="AY3557" i="1"/>
  <c r="AY3558" i="1"/>
  <c r="AY3559" i="1"/>
  <c r="AY3560" i="1"/>
  <c r="AY3561" i="1"/>
  <c r="AY3562" i="1"/>
  <c r="AY3563" i="1"/>
  <c r="AY3564" i="1"/>
  <c r="AY3565" i="1"/>
  <c r="AY3566" i="1"/>
  <c r="AY3567" i="1"/>
  <c r="AY3568" i="1"/>
  <c r="AY3569" i="1"/>
  <c r="AY3570" i="1"/>
  <c r="AY3571" i="1"/>
  <c r="AY3572" i="1"/>
  <c r="AY3573" i="1"/>
  <c r="AY3574" i="1"/>
  <c r="AY3575" i="1"/>
  <c r="AY3576" i="1"/>
  <c r="AY3577" i="1"/>
  <c r="AY3578" i="1"/>
  <c r="AY3579" i="1"/>
  <c r="AY3580" i="1"/>
  <c r="AY3581" i="1"/>
  <c r="AY3582" i="1"/>
  <c r="AY3583" i="1"/>
  <c r="AY3584" i="1"/>
  <c r="AY3585" i="1"/>
  <c r="AY3586" i="1"/>
  <c r="AY3587" i="1"/>
  <c r="AY3588" i="1"/>
  <c r="AY3589" i="1"/>
  <c r="AY3590" i="1"/>
  <c r="AY3591" i="1"/>
  <c r="AY3592" i="1"/>
  <c r="AY3593" i="1"/>
  <c r="AY3594" i="1"/>
  <c r="AY3595" i="1"/>
  <c r="AY3596" i="1"/>
  <c r="AY3597" i="1"/>
  <c r="AY3598" i="1"/>
  <c r="AY3599" i="1"/>
  <c r="AY3600" i="1"/>
  <c r="AY3601" i="1"/>
  <c r="AY3602" i="1"/>
  <c r="AY3603" i="1"/>
  <c r="AY3604" i="1"/>
  <c r="AY3605" i="1"/>
  <c r="AY3606" i="1"/>
  <c r="AY3607" i="1"/>
  <c r="AY3608" i="1"/>
  <c r="AY3609" i="1"/>
  <c r="AY3610" i="1"/>
  <c r="AY3611" i="1"/>
  <c r="AY3612" i="1"/>
  <c r="AY3613" i="1"/>
  <c r="AY3614" i="1"/>
  <c r="AY3615" i="1"/>
  <c r="AY3616" i="1"/>
  <c r="AY3617" i="1"/>
  <c r="AY3618" i="1"/>
  <c r="AY3619" i="1"/>
  <c r="AY3620" i="1"/>
  <c r="AY3621" i="1"/>
  <c r="AY3622" i="1"/>
  <c r="AY3623" i="1"/>
  <c r="AY3624" i="1"/>
  <c r="AY3625" i="1"/>
  <c r="AY3626" i="1"/>
  <c r="AY3627" i="1"/>
  <c r="AY3628" i="1"/>
  <c r="AY3629" i="1"/>
  <c r="AY3630" i="1"/>
  <c r="AY3631" i="1"/>
  <c r="AY3632" i="1"/>
  <c r="AY3633" i="1"/>
  <c r="AY3634" i="1"/>
  <c r="AY3635" i="1"/>
  <c r="AY3636" i="1"/>
  <c r="AY3637" i="1"/>
  <c r="AY3638" i="1"/>
  <c r="AY3639" i="1"/>
  <c r="AY3640" i="1"/>
  <c r="AY3641" i="1"/>
  <c r="AY3642" i="1"/>
  <c r="AY3643" i="1"/>
  <c r="AY3644" i="1"/>
  <c r="AY3645" i="1"/>
  <c r="AY3646" i="1"/>
  <c r="AY3647" i="1"/>
  <c r="AY3648" i="1"/>
  <c r="AY3649" i="1"/>
  <c r="AY3650" i="1"/>
  <c r="AY3651" i="1"/>
  <c r="AY3652" i="1"/>
  <c r="AY3653" i="1"/>
  <c r="AY3654" i="1"/>
  <c r="AY3655" i="1"/>
  <c r="AY3656" i="1"/>
  <c r="AY3657" i="1"/>
  <c r="AY3658" i="1"/>
  <c r="AY3659" i="1"/>
  <c r="AY3660" i="1"/>
  <c r="AY3661" i="1"/>
  <c r="AY3662" i="1"/>
  <c r="AY3663" i="1"/>
  <c r="AY3664" i="1"/>
  <c r="AY3665" i="1"/>
  <c r="AY3666" i="1"/>
  <c r="AY3667" i="1"/>
  <c r="AY3668" i="1"/>
  <c r="AY3669" i="1"/>
  <c r="AY3670" i="1"/>
  <c r="AY3671" i="1"/>
  <c r="AY3672" i="1"/>
  <c r="AY3673" i="1"/>
  <c r="AY3674" i="1"/>
  <c r="AY3675" i="1"/>
  <c r="AY3676" i="1"/>
  <c r="AY3677" i="1"/>
  <c r="AY3678" i="1"/>
  <c r="AY3679" i="1"/>
  <c r="AY3680" i="1"/>
  <c r="AY3681" i="1"/>
  <c r="AY3682" i="1"/>
  <c r="AY3683" i="1"/>
  <c r="AY3684" i="1"/>
  <c r="AY3685" i="1"/>
  <c r="AY3686" i="1"/>
  <c r="AY3687" i="1"/>
  <c r="AY3688" i="1"/>
  <c r="AY3689" i="1"/>
  <c r="AY3690" i="1"/>
  <c r="AY3691" i="1"/>
  <c r="AY3692" i="1"/>
  <c r="AY3693" i="1"/>
  <c r="AY3694" i="1"/>
  <c r="AY3695" i="1"/>
  <c r="AY3696" i="1"/>
  <c r="AY3697" i="1"/>
  <c r="AY3698" i="1"/>
  <c r="AY3699" i="1"/>
  <c r="AY3700" i="1"/>
  <c r="AY3701" i="1"/>
  <c r="AY3702" i="1"/>
  <c r="AY3703" i="1"/>
  <c r="AY3704" i="1"/>
  <c r="AY3705" i="1"/>
  <c r="AY3706" i="1"/>
  <c r="AY3707" i="1"/>
  <c r="AY3708" i="1"/>
  <c r="AY3709" i="1"/>
  <c r="AY3710" i="1"/>
  <c r="AY3711" i="1"/>
  <c r="AY3712" i="1"/>
  <c r="AY3713" i="1"/>
  <c r="AY3714" i="1"/>
  <c r="AY3715" i="1"/>
  <c r="AY3716" i="1"/>
  <c r="AY3717" i="1"/>
  <c r="AY3718" i="1"/>
  <c r="AY3719" i="1"/>
  <c r="AY3720" i="1"/>
  <c r="AY3721" i="1"/>
  <c r="AY3722" i="1"/>
  <c r="AY3723" i="1"/>
  <c r="AY3724" i="1"/>
  <c r="AY3725" i="1"/>
  <c r="AY3726" i="1"/>
  <c r="AY3727" i="1"/>
  <c r="AY3728" i="1"/>
  <c r="AY3729" i="1"/>
  <c r="AY3730" i="1"/>
  <c r="AY3731" i="1"/>
  <c r="AY3732" i="1"/>
  <c r="AY3733" i="1"/>
  <c r="AY3734" i="1"/>
  <c r="AY3735" i="1"/>
  <c r="AY3736" i="1"/>
  <c r="AY3737" i="1"/>
  <c r="AY3738" i="1"/>
  <c r="AY3739" i="1"/>
  <c r="AY3740" i="1"/>
  <c r="AY3741" i="1"/>
  <c r="AY3742" i="1"/>
  <c r="AY3743" i="1"/>
  <c r="AY3744" i="1"/>
  <c r="AY3745" i="1"/>
  <c r="AY3746" i="1"/>
  <c r="AY3747" i="1"/>
  <c r="AY3748" i="1"/>
  <c r="AY3749" i="1"/>
  <c r="AY3750" i="1"/>
  <c r="AY3751" i="1"/>
  <c r="AY3752" i="1"/>
  <c r="AY3753" i="1"/>
  <c r="AY3754" i="1"/>
  <c r="AY3755" i="1"/>
  <c r="AY3756" i="1"/>
  <c r="AY3757" i="1"/>
  <c r="AY3758" i="1"/>
  <c r="AY3759" i="1"/>
  <c r="AY3760" i="1"/>
  <c r="AY3761" i="1"/>
  <c r="AY3762" i="1"/>
  <c r="AY3763" i="1"/>
  <c r="AY3764" i="1"/>
  <c r="AY3765" i="1"/>
  <c r="AY3766" i="1"/>
  <c r="AY3767" i="1"/>
  <c r="AY3768" i="1"/>
  <c r="AY3769" i="1"/>
  <c r="AY3770" i="1"/>
  <c r="AY3771" i="1"/>
  <c r="AY3772" i="1"/>
  <c r="AY3773" i="1"/>
  <c r="AY3774" i="1"/>
  <c r="AY3775" i="1"/>
  <c r="AY3776" i="1"/>
  <c r="AY3777" i="1"/>
  <c r="AY3778" i="1"/>
  <c r="AY3779" i="1"/>
  <c r="AY3780" i="1"/>
  <c r="AY3781" i="1"/>
  <c r="AY3782" i="1"/>
  <c r="AY3783" i="1"/>
  <c r="AY3784" i="1"/>
  <c r="AY3785" i="1"/>
  <c r="AY3786" i="1"/>
  <c r="AY3787" i="1"/>
  <c r="AY3788" i="1"/>
  <c r="AY3789" i="1"/>
  <c r="AY3790" i="1"/>
  <c r="AY3791" i="1"/>
  <c r="AY3792" i="1"/>
  <c r="AY3793" i="1"/>
  <c r="AY3794" i="1"/>
  <c r="AY3795" i="1"/>
  <c r="AY3796" i="1"/>
  <c r="AY3797" i="1"/>
  <c r="AY3798" i="1"/>
  <c r="AY3799" i="1"/>
  <c r="AY3800" i="1"/>
  <c r="AY3801" i="1"/>
  <c r="AY3802" i="1"/>
  <c r="AY3803" i="1"/>
  <c r="AY3804" i="1"/>
  <c r="AY3805" i="1"/>
  <c r="AY3806" i="1"/>
  <c r="AY3807" i="1"/>
  <c r="AY3808" i="1"/>
  <c r="AY3809" i="1"/>
  <c r="AY3810" i="1"/>
  <c r="AY3811" i="1"/>
  <c r="AY3812" i="1"/>
  <c r="AY3813" i="1"/>
  <c r="AY3814" i="1"/>
  <c r="AY3815" i="1"/>
  <c r="AY3816" i="1"/>
  <c r="AY3817" i="1"/>
  <c r="AY3818" i="1"/>
  <c r="AY3819" i="1"/>
  <c r="AY3820" i="1"/>
  <c r="AY3821" i="1"/>
  <c r="AY3822" i="1"/>
  <c r="AY3823" i="1"/>
  <c r="AY3824" i="1"/>
  <c r="AY3825" i="1"/>
  <c r="AY3826" i="1"/>
  <c r="AY3827" i="1"/>
  <c r="AY3828" i="1"/>
  <c r="AY3829" i="1"/>
  <c r="AY3830" i="1"/>
  <c r="AY3831" i="1"/>
  <c r="AY3832" i="1"/>
  <c r="AY3833" i="1"/>
  <c r="AY3834" i="1"/>
  <c r="AY3835" i="1"/>
  <c r="AY3836" i="1"/>
  <c r="AY3837" i="1"/>
  <c r="AY3838" i="1"/>
  <c r="AY3839" i="1"/>
  <c r="AY3840" i="1"/>
  <c r="AY3841" i="1"/>
  <c r="AY3842" i="1"/>
  <c r="AY3843" i="1"/>
  <c r="AY3844" i="1"/>
  <c r="AY3845" i="1"/>
  <c r="AY3846" i="1"/>
  <c r="AY3847" i="1"/>
  <c r="AY3848" i="1"/>
  <c r="AY3849" i="1"/>
  <c r="AY3850" i="1"/>
  <c r="AY3851" i="1"/>
  <c r="AY3852" i="1"/>
  <c r="AY3853" i="1"/>
  <c r="AY3854" i="1"/>
  <c r="AY3855" i="1"/>
  <c r="AY3856" i="1"/>
  <c r="AY3857" i="1"/>
  <c r="AY3858" i="1"/>
  <c r="AY3859" i="1"/>
  <c r="AY3860" i="1"/>
  <c r="AY3861" i="1"/>
  <c r="AY3862" i="1"/>
  <c r="AY3863" i="1"/>
  <c r="AY3864" i="1"/>
  <c r="AY3865" i="1"/>
  <c r="AY3866" i="1"/>
  <c r="AY3867" i="1"/>
  <c r="AY3868" i="1"/>
  <c r="AY3869" i="1"/>
  <c r="AY3870" i="1"/>
  <c r="AY3871" i="1"/>
  <c r="AY3872" i="1"/>
  <c r="AY3873" i="1"/>
  <c r="AY3874" i="1"/>
  <c r="AY3875" i="1"/>
  <c r="AY3876" i="1"/>
  <c r="AY3877" i="1"/>
  <c r="AY3878" i="1"/>
  <c r="AY3879" i="1"/>
  <c r="AY3880" i="1"/>
  <c r="AY3881" i="1"/>
  <c r="AY3882" i="1"/>
  <c r="AY3883" i="1"/>
  <c r="AY3884" i="1"/>
  <c r="AY3885" i="1"/>
  <c r="AY3886" i="1"/>
  <c r="AY3887" i="1"/>
  <c r="AY3888" i="1"/>
  <c r="AY3889" i="1"/>
  <c r="AY3890" i="1"/>
  <c r="AY3891" i="1"/>
  <c r="AY3892" i="1"/>
  <c r="AY3893" i="1"/>
  <c r="AY3894" i="1"/>
  <c r="AY3895" i="1"/>
  <c r="AY3896" i="1"/>
  <c r="AY3897" i="1"/>
  <c r="AY3898" i="1"/>
  <c r="AY3899" i="1"/>
  <c r="AY3900" i="1"/>
  <c r="AY3901" i="1"/>
  <c r="AY3902" i="1"/>
  <c r="AY3903" i="1"/>
  <c r="AY3904" i="1"/>
  <c r="AY3905" i="1"/>
  <c r="AY3906" i="1"/>
  <c r="AY3907" i="1"/>
  <c r="AY3908" i="1"/>
  <c r="AY3909" i="1"/>
  <c r="AY3910" i="1"/>
  <c r="AY3911" i="1"/>
  <c r="AY3912" i="1"/>
  <c r="AY3913" i="1"/>
  <c r="AY3914" i="1"/>
  <c r="AY3915" i="1"/>
  <c r="AY3916" i="1"/>
  <c r="AY3917" i="1"/>
  <c r="AY3918" i="1"/>
  <c r="AY3919" i="1"/>
  <c r="AY3920" i="1"/>
  <c r="AY3921" i="1"/>
  <c r="AY3922" i="1"/>
  <c r="AY3923" i="1"/>
  <c r="AY3924" i="1"/>
  <c r="AY3925" i="1"/>
  <c r="AY3926" i="1"/>
  <c r="AY3927" i="1"/>
  <c r="AY3928" i="1"/>
  <c r="AY3929" i="1"/>
  <c r="AY3930" i="1"/>
  <c r="AY3931" i="1"/>
  <c r="AY3932" i="1"/>
  <c r="AY3933" i="1"/>
  <c r="AY3934" i="1"/>
  <c r="AY3935" i="1"/>
  <c r="AY3936" i="1"/>
  <c r="AY3937" i="1"/>
  <c r="AY3938" i="1"/>
  <c r="AY3939" i="1"/>
  <c r="AY3940" i="1"/>
  <c r="AY3941" i="1"/>
  <c r="AY3942" i="1"/>
  <c r="AY3943" i="1"/>
  <c r="AY3944" i="1"/>
  <c r="AY3945" i="1"/>
  <c r="AY3946" i="1"/>
  <c r="AY3947" i="1"/>
  <c r="AY3948" i="1"/>
  <c r="AY3949" i="1"/>
  <c r="AY3950" i="1"/>
  <c r="AY3951" i="1"/>
  <c r="AY3952" i="1"/>
  <c r="AY3953" i="1"/>
  <c r="AY3954" i="1"/>
  <c r="AY3955" i="1"/>
  <c r="AY3956" i="1"/>
  <c r="AY3957" i="1"/>
  <c r="AY3958" i="1"/>
  <c r="AY3959" i="1"/>
  <c r="AY3960" i="1"/>
  <c r="AY3961" i="1"/>
  <c r="AY3962" i="1"/>
  <c r="AY3963" i="1"/>
  <c r="AY3964" i="1"/>
  <c r="AY3965" i="1"/>
  <c r="AY3966" i="1"/>
  <c r="AY3967" i="1"/>
  <c r="AY3968" i="1"/>
  <c r="AY3969" i="1"/>
  <c r="AY3970" i="1"/>
  <c r="AY3971" i="1"/>
  <c r="AY3972" i="1"/>
  <c r="AY3973" i="1"/>
  <c r="AY3974" i="1"/>
  <c r="AY3975" i="1"/>
  <c r="AY3976" i="1"/>
  <c r="AY3977" i="1"/>
  <c r="AY3978" i="1"/>
  <c r="AY3979" i="1"/>
  <c r="AY3980" i="1"/>
  <c r="AY3981" i="1"/>
  <c r="AY3982" i="1"/>
  <c r="AY3983" i="1"/>
  <c r="AY3984" i="1"/>
  <c r="AY3985" i="1"/>
  <c r="AY3986" i="1"/>
  <c r="AY3987" i="1"/>
  <c r="AY3988" i="1"/>
  <c r="AY3989" i="1"/>
  <c r="AY3990" i="1"/>
  <c r="AY3991" i="1"/>
  <c r="AY3992" i="1"/>
  <c r="AY3993" i="1"/>
  <c r="AY3994" i="1"/>
  <c r="AY3995" i="1"/>
  <c r="AY3996" i="1"/>
  <c r="AY3997" i="1"/>
  <c r="AY3998" i="1"/>
  <c r="AY3999" i="1"/>
  <c r="AY4000" i="1"/>
  <c r="AY4001" i="1"/>
  <c r="AY4002" i="1"/>
  <c r="AY4003" i="1"/>
  <c r="AY4004" i="1"/>
  <c r="AY4005" i="1"/>
  <c r="AY4006" i="1"/>
  <c r="AY4007" i="1"/>
  <c r="AY4008" i="1"/>
  <c r="AY4009" i="1"/>
  <c r="AY4010" i="1"/>
  <c r="AY4011" i="1"/>
  <c r="AY4012" i="1"/>
  <c r="AY4013" i="1"/>
  <c r="AY4014" i="1"/>
  <c r="AY4015" i="1"/>
  <c r="AY4016" i="1"/>
  <c r="AY4017" i="1"/>
  <c r="AY4018" i="1"/>
  <c r="AY4019" i="1"/>
  <c r="AY4020" i="1"/>
  <c r="AY4021" i="1"/>
  <c r="AY4022" i="1"/>
  <c r="AY4023" i="1"/>
  <c r="AY4024" i="1"/>
  <c r="AY4025" i="1"/>
  <c r="AY4026" i="1"/>
  <c r="AY4027" i="1"/>
  <c r="AY4028" i="1"/>
  <c r="AY4029" i="1"/>
  <c r="AY4030" i="1"/>
  <c r="AY4031" i="1"/>
  <c r="AY4032" i="1"/>
  <c r="AY4033" i="1"/>
  <c r="AY4034" i="1"/>
  <c r="AY4035" i="1"/>
  <c r="AY4036" i="1"/>
  <c r="AY4037" i="1"/>
  <c r="AY4038" i="1"/>
  <c r="AY4039" i="1"/>
  <c r="AY4040" i="1"/>
  <c r="AY4041" i="1"/>
  <c r="AY4042" i="1"/>
  <c r="AY4043" i="1"/>
  <c r="AY4044" i="1"/>
  <c r="AY4045" i="1"/>
  <c r="AY4046" i="1"/>
  <c r="AY4047" i="1"/>
  <c r="AY4048" i="1"/>
  <c r="AY4049" i="1"/>
  <c r="AY4050" i="1"/>
  <c r="AY4051" i="1"/>
  <c r="AY4052" i="1"/>
  <c r="AY4053" i="1"/>
  <c r="AY4054" i="1"/>
  <c r="AY4055" i="1"/>
  <c r="AY4056" i="1"/>
  <c r="AY4057" i="1"/>
  <c r="AY4058" i="1"/>
  <c r="AY4059" i="1"/>
  <c r="AY4060" i="1"/>
  <c r="AY4061" i="1"/>
  <c r="AY4062" i="1"/>
  <c r="AY4063" i="1"/>
  <c r="AY4064" i="1"/>
  <c r="AY4065" i="1"/>
  <c r="AY4066" i="1"/>
  <c r="AY4067" i="1"/>
  <c r="AY4068" i="1"/>
  <c r="AY4069" i="1"/>
  <c r="AY4070" i="1"/>
  <c r="AY4071" i="1"/>
  <c r="AY4072" i="1"/>
  <c r="AY4073" i="1"/>
  <c r="AY4074" i="1"/>
  <c r="AY4075" i="1"/>
  <c r="AY4076" i="1"/>
  <c r="AY4077" i="1"/>
  <c r="AY4078" i="1"/>
  <c r="AY4079" i="1"/>
  <c r="AY4080" i="1"/>
  <c r="AY4081" i="1"/>
  <c r="AY4082" i="1"/>
  <c r="AY4083" i="1"/>
  <c r="AY4084" i="1"/>
  <c r="AY4085" i="1"/>
  <c r="AY4086" i="1"/>
  <c r="AY4087" i="1"/>
  <c r="AY4088" i="1"/>
  <c r="AY4089" i="1"/>
  <c r="AY4090" i="1"/>
  <c r="AY4091" i="1"/>
  <c r="AY4092" i="1"/>
  <c r="AY4093" i="1"/>
  <c r="AY4094" i="1"/>
  <c r="AY4095" i="1"/>
  <c r="AY4096" i="1"/>
  <c r="AY4097" i="1"/>
  <c r="AY4098" i="1"/>
  <c r="AY4099" i="1"/>
  <c r="AY4100" i="1"/>
  <c r="AY4101" i="1"/>
  <c r="AY4102" i="1"/>
  <c r="AY4103" i="1"/>
  <c r="AY4104" i="1"/>
  <c r="AY4105" i="1"/>
  <c r="AY4106" i="1"/>
  <c r="AY4107" i="1"/>
  <c r="AY4108" i="1"/>
  <c r="AY4109" i="1"/>
  <c r="AY4110" i="1"/>
  <c r="AY4111" i="1"/>
  <c r="AY4112" i="1"/>
  <c r="AY4113" i="1"/>
  <c r="AY4114" i="1"/>
  <c r="AY4115" i="1"/>
  <c r="AY4116" i="1"/>
  <c r="AY4117" i="1"/>
  <c r="AY4118" i="1"/>
  <c r="AY4119" i="1"/>
  <c r="AY4120" i="1"/>
  <c r="AY4121" i="1"/>
  <c r="AY4122" i="1"/>
  <c r="AY4123" i="1"/>
  <c r="AY4124" i="1"/>
  <c r="AY4125" i="1"/>
  <c r="AY4126" i="1"/>
  <c r="AY4127" i="1"/>
  <c r="AY4128" i="1"/>
  <c r="AY4129" i="1"/>
  <c r="AY4130" i="1"/>
  <c r="AY4131" i="1"/>
  <c r="AY4132" i="1"/>
  <c r="AY4133" i="1"/>
  <c r="AY4134" i="1"/>
  <c r="AY4135" i="1"/>
  <c r="AY4136" i="1"/>
  <c r="AY4137" i="1"/>
  <c r="AY4138" i="1"/>
  <c r="AY4139" i="1"/>
  <c r="AY4140" i="1"/>
  <c r="AY4141" i="1"/>
  <c r="AY4142" i="1"/>
  <c r="AY4143" i="1"/>
  <c r="AY4144" i="1"/>
  <c r="AY4145" i="1"/>
  <c r="AY4146" i="1"/>
  <c r="AY4147" i="1"/>
  <c r="AY4148" i="1"/>
  <c r="AY4149" i="1"/>
  <c r="AY4150" i="1"/>
  <c r="AY4151" i="1"/>
  <c r="AY4152" i="1"/>
  <c r="AY4153" i="1"/>
  <c r="AY4154" i="1"/>
  <c r="AY4155" i="1"/>
  <c r="AY4156" i="1"/>
  <c r="AY4157" i="1"/>
  <c r="AY4158" i="1"/>
  <c r="AY4159" i="1"/>
  <c r="AY4160" i="1"/>
  <c r="AY4161" i="1"/>
  <c r="AY4162" i="1"/>
  <c r="AY4163" i="1"/>
  <c r="AY4164" i="1"/>
  <c r="AY4165" i="1"/>
  <c r="AY4166" i="1"/>
  <c r="AY4167" i="1"/>
  <c r="AY4168" i="1"/>
  <c r="AY4169" i="1"/>
  <c r="AY4170" i="1"/>
  <c r="AY4171" i="1"/>
  <c r="AY4172" i="1"/>
  <c r="AY4173" i="1"/>
  <c r="AY4174" i="1"/>
  <c r="AY4175" i="1"/>
  <c r="AY4176" i="1"/>
  <c r="AY4177" i="1"/>
  <c r="AY4178" i="1"/>
  <c r="AY4179" i="1"/>
  <c r="AY4180" i="1"/>
  <c r="AY4181" i="1"/>
  <c r="AY4182" i="1"/>
  <c r="AY4183" i="1"/>
  <c r="AY4184" i="1"/>
  <c r="AY4185" i="1"/>
  <c r="AY4186" i="1"/>
  <c r="AY4187" i="1"/>
  <c r="AY4188" i="1"/>
  <c r="AY4189" i="1"/>
  <c r="AY4190" i="1"/>
  <c r="AY4191" i="1"/>
  <c r="AY4192" i="1"/>
  <c r="AY4193" i="1"/>
  <c r="AY4194" i="1"/>
  <c r="AY4195" i="1"/>
  <c r="AY4196" i="1"/>
  <c r="AY4197" i="1"/>
  <c r="AY4198" i="1"/>
  <c r="AY4199" i="1"/>
  <c r="AY4200" i="1"/>
  <c r="AY4201" i="1"/>
  <c r="AY4202" i="1"/>
  <c r="AY4203" i="1"/>
  <c r="AY4204" i="1"/>
  <c r="AY4205" i="1"/>
  <c r="AY4206" i="1"/>
  <c r="AY4207" i="1"/>
  <c r="AY4208" i="1"/>
  <c r="AY4209" i="1"/>
  <c r="AY4210" i="1"/>
  <c r="AY4211" i="1"/>
  <c r="AY4212" i="1"/>
  <c r="AY4213" i="1"/>
  <c r="AY4214" i="1"/>
  <c r="AY4215" i="1"/>
  <c r="AY4216" i="1"/>
  <c r="AY4217" i="1"/>
  <c r="AY4218" i="1"/>
  <c r="AY4219" i="1"/>
  <c r="AY4220" i="1"/>
  <c r="AY4221" i="1"/>
  <c r="AY4222" i="1"/>
  <c r="AY4223" i="1"/>
  <c r="AY4224" i="1"/>
  <c r="AY4225" i="1"/>
  <c r="AY4226" i="1"/>
  <c r="AY4227" i="1"/>
  <c r="AY4228" i="1"/>
  <c r="AY4229" i="1"/>
  <c r="AY4230" i="1"/>
  <c r="AY4231" i="1"/>
  <c r="AY4232" i="1"/>
  <c r="AY4233" i="1"/>
  <c r="AY4234" i="1"/>
  <c r="AY4235" i="1"/>
  <c r="AY4236" i="1"/>
  <c r="AY4237" i="1"/>
  <c r="AY4238" i="1"/>
  <c r="AY4239" i="1"/>
  <c r="AY4240" i="1"/>
  <c r="AY4241" i="1"/>
  <c r="AY4242" i="1"/>
  <c r="AY4243" i="1"/>
  <c r="AY4244" i="1"/>
  <c r="AY4245" i="1"/>
  <c r="AY4246" i="1"/>
  <c r="AY4247" i="1"/>
  <c r="AY4248" i="1"/>
  <c r="AY4249" i="1"/>
  <c r="AY4250" i="1"/>
  <c r="AY4251" i="1"/>
  <c r="AY4252" i="1"/>
  <c r="AY4253" i="1"/>
  <c r="AY4254" i="1"/>
  <c r="AY4255" i="1"/>
  <c r="AY4256" i="1"/>
  <c r="AY4257" i="1"/>
  <c r="AY4258" i="1"/>
  <c r="AY4259" i="1"/>
  <c r="AY4260" i="1"/>
  <c r="AY4261" i="1"/>
  <c r="AY4262" i="1"/>
  <c r="AY4263" i="1"/>
  <c r="AY4264" i="1"/>
  <c r="AY4265" i="1"/>
  <c r="AY4266" i="1"/>
  <c r="AY4267" i="1"/>
  <c r="AY4268" i="1"/>
  <c r="AY4269" i="1"/>
  <c r="AY4270" i="1"/>
  <c r="AY4271" i="1"/>
  <c r="AY4272" i="1"/>
  <c r="AY4273" i="1"/>
  <c r="AY4274" i="1"/>
  <c r="AY4275" i="1"/>
  <c r="AY4276" i="1"/>
  <c r="AY4277" i="1"/>
  <c r="AY4278" i="1"/>
  <c r="AY4279" i="1"/>
  <c r="AY4280" i="1"/>
  <c r="AY4281" i="1"/>
  <c r="AY4282" i="1"/>
  <c r="AY4283" i="1"/>
  <c r="AY4284" i="1"/>
  <c r="AY4285" i="1"/>
  <c r="AY4286" i="1"/>
  <c r="AY4287" i="1"/>
  <c r="AY4288" i="1"/>
  <c r="AY4289" i="1"/>
  <c r="AY4290" i="1"/>
  <c r="AY4291" i="1"/>
  <c r="AY4292" i="1"/>
  <c r="AY4293" i="1"/>
  <c r="AY4294" i="1"/>
  <c r="AY4295" i="1"/>
  <c r="AY4296" i="1"/>
  <c r="AY4297" i="1"/>
  <c r="AY4298" i="1"/>
  <c r="AY4299" i="1"/>
  <c r="AY4300" i="1"/>
  <c r="AY4301" i="1"/>
  <c r="AY4302" i="1"/>
  <c r="AY4303" i="1"/>
  <c r="AY4304" i="1"/>
  <c r="AY4305" i="1"/>
  <c r="AY4306" i="1"/>
  <c r="AY4307" i="1"/>
  <c r="AY4308" i="1"/>
  <c r="AY4309" i="1"/>
  <c r="AY4310" i="1"/>
  <c r="AY4311" i="1"/>
  <c r="AY4312" i="1"/>
  <c r="AY4313" i="1"/>
  <c r="AY4314" i="1"/>
  <c r="AY4315" i="1"/>
  <c r="AY4316" i="1"/>
  <c r="AY4317" i="1"/>
  <c r="AY4318" i="1"/>
  <c r="AY4319" i="1"/>
  <c r="AY4320" i="1"/>
  <c r="AY4321" i="1"/>
  <c r="AY4322" i="1"/>
  <c r="AY4323" i="1"/>
  <c r="AY4324" i="1"/>
  <c r="AY4325" i="1"/>
  <c r="AY4326" i="1"/>
  <c r="AY4327" i="1"/>
  <c r="AY4328" i="1"/>
  <c r="AY4329" i="1"/>
  <c r="AY4330" i="1"/>
  <c r="AY4331" i="1"/>
  <c r="AY4332" i="1"/>
  <c r="AY4333" i="1"/>
  <c r="AY4334" i="1"/>
  <c r="AY4335" i="1"/>
  <c r="AY4336" i="1"/>
  <c r="AY4337" i="1"/>
  <c r="AY4338" i="1"/>
  <c r="AY4339" i="1"/>
  <c r="AY4340" i="1"/>
  <c r="AY4341" i="1"/>
  <c r="AY4342" i="1"/>
  <c r="AY4343" i="1"/>
  <c r="AY4344" i="1"/>
  <c r="AY4345" i="1"/>
  <c r="AY4346" i="1"/>
  <c r="AY4347" i="1"/>
  <c r="AY4348" i="1"/>
  <c r="AY4349" i="1"/>
  <c r="AY4350" i="1"/>
  <c r="AY4351" i="1"/>
  <c r="AY4352" i="1"/>
  <c r="AY4353" i="1"/>
  <c r="AY4354" i="1"/>
  <c r="AY4355" i="1"/>
  <c r="AY4356" i="1"/>
  <c r="AY4357" i="1"/>
  <c r="AY4358" i="1"/>
  <c r="AY4359" i="1"/>
  <c r="AY4360" i="1"/>
  <c r="AY4361" i="1"/>
  <c r="AY4362" i="1"/>
  <c r="AY4363" i="1"/>
  <c r="AY4364" i="1"/>
  <c r="AY4365" i="1"/>
  <c r="AY4366" i="1"/>
  <c r="AY4367" i="1"/>
  <c r="AY4368" i="1"/>
  <c r="AY4369" i="1"/>
  <c r="AY4370" i="1"/>
  <c r="AY4371" i="1"/>
  <c r="AY4372" i="1"/>
  <c r="AY4373" i="1"/>
  <c r="AY4374" i="1"/>
  <c r="AY4375" i="1"/>
  <c r="AY4376" i="1"/>
  <c r="AY4377" i="1"/>
  <c r="AY4378" i="1"/>
  <c r="AY4379" i="1"/>
  <c r="AY4380" i="1"/>
  <c r="AY4381" i="1"/>
  <c r="AY4382" i="1"/>
  <c r="AY4383" i="1"/>
  <c r="AY4384" i="1"/>
  <c r="AY4385" i="1"/>
  <c r="AY4386" i="1"/>
  <c r="AY4387" i="1"/>
  <c r="AY4388" i="1"/>
  <c r="AY4389" i="1"/>
  <c r="AY4390" i="1"/>
  <c r="AY4391" i="1"/>
  <c r="AY4392" i="1"/>
  <c r="AY4393" i="1"/>
  <c r="AY4394" i="1"/>
  <c r="AY4395" i="1"/>
  <c r="AY4396" i="1"/>
  <c r="AY4397" i="1"/>
  <c r="AY4398" i="1"/>
  <c r="AY4399" i="1"/>
  <c r="AY4400" i="1"/>
  <c r="AY4401" i="1"/>
  <c r="AY4402" i="1"/>
  <c r="AY4403" i="1"/>
  <c r="AY4404" i="1"/>
  <c r="AY4405" i="1"/>
  <c r="AY4406" i="1"/>
  <c r="AY4407" i="1"/>
  <c r="AY4408" i="1"/>
  <c r="AY4409" i="1"/>
  <c r="AY4410" i="1"/>
  <c r="AY4411" i="1"/>
  <c r="AY4412" i="1"/>
  <c r="AY4413" i="1"/>
  <c r="AY4414" i="1"/>
  <c r="AY4415" i="1"/>
  <c r="AY4416" i="1"/>
  <c r="AY4417" i="1"/>
  <c r="AY4418" i="1"/>
  <c r="AY4419" i="1"/>
  <c r="AY4420" i="1"/>
  <c r="AY4421" i="1"/>
  <c r="AY4422" i="1"/>
  <c r="AY4423" i="1"/>
  <c r="AY4424" i="1"/>
  <c r="AY4425" i="1"/>
  <c r="AY4426" i="1"/>
  <c r="AY4427" i="1"/>
  <c r="AY4428" i="1"/>
  <c r="AY4429" i="1"/>
  <c r="AY4430" i="1"/>
  <c r="AY4431" i="1"/>
  <c r="AY4432" i="1"/>
  <c r="AY4433" i="1"/>
  <c r="AY4434" i="1"/>
  <c r="AY4435" i="1"/>
  <c r="AY4436" i="1"/>
  <c r="AY4437" i="1"/>
  <c r="AY4438" i="1"/>
  <c r="AY4439" i="1"/>
  <c r="AY4440" i="1"/>
  <c r="AY4441" i="1"/>
  <c r="AY4442" i="1"/>
  <c r="AY4443" i="1"/>
  <c r="AY4444" i="1"/>
  <c r="AY4445" i="1"/>
  <c r="AY4446" i="1"/>
  <c r="AY4447" i="1"/>
  <c r="AY4448" i="1"/>
  <c r="AY4449" i="1"/>
  <c r="AY4450" i="1"/>
  <c r="AY4451" i="1"/>
  <c r="AY4452" i="1"/>
  <c r="AY4453" i="1"/>
  <c r="AY4454" i="1"/>
  <c r="AY4455" i="1"/>
  <c r="AY4456" i="1"/>
  <c r="AY4457" i="1"/>
  <c r="AY4458" i="1"/>
  <c r="AY4459" i="1"/>
  <c r="AY4460" i="1"/>
  <c r="AY4461" i="1"/>
  <c r="AY4462" i="1"/>
  <c r="AY4463" i="1"/>
  <c r="AY4464" i="1"/>
  <c r="AY4465" i="1"/>
  <c r="AY4466" i="1"/>
  <c r="AY4467" i="1"/>
  <c r="AY4468" i="1"/>
  <c r="AY4469" i="1"/>
  <c r="AY4470" i="1"/>
  <c r="AY4471" i="1"/>
  <c r="AY4472" i="1"/>
  <c r="AY4473" i="1"/>
  <c r="AY4474" i="1"/>
  <c r="AY4475" i="1"/>
  <c r="AY4476" i="1"/>
  <c r="AY4477" i="1"/>
  <c r="AY4478" i="1"/>
  <c r="AY4479" i="1"/>
  <c r="AY4480" i="1"/>
  <c r="AY4481" i="1"/>
  <c r="AY4482" i="1"/>
  <c r="AY4483" i="1"/>
  <c r="AY4484" i="1"/>
  <c r="AY4485" i="1"/>
  <c r="AY4486" i="1"/>
  <c r="AY4487" i="1"/>
  <c r="AY4488" i="1"/>
  <c r="AY4489" i="1"/>
  <c r="AY4490" i="1"/>
  <c r="AY4491" i="1"/>
  <c r="AY4492" i="1"/>
  <c r="AY4493" i="1"/>
  <c r="AY4494" i="1"/>
  <c r="AY4495" i="1"/>
  <c r="AY4496" i="1"/>
  <c r="AY4497" i="1"/>
  <c r="AY4498" i="1"/>
  <c r="AY4499" i="1"/>
  <c r="AY4500" i="1"/>
  <c r="AY4501" i="1"/>
  <c r="AY4502" i="1"/>
  <c r="AY4503" i="1"/>
  <c r="AY4504" i="1"/>
  <c r="AY4505" i="1"/>
  <c r="AY4506" i="1"/>
  <c r="AY4507" i="1"/>
  <c r="AY4508" i="1"/>
  <c r="AY4509" i="1"/>
  <c r="AY4510" i="1"/>
  <c r="AY4511" i="1"/>
  <c r="AY4512" i="1"/>
  <c r="AY4513" i="1"/>
  <c r="AY4514" i="1"/>
  <c r="AY4515" i="1"/>
  <c r="AY4516" i="1"/>
  <c r="AY4517" i="1"/>
  <c r="AY4518" i="1"/>
  <c r="AY4519" i="1"/>
  <c r="AY4520" i="1"/>
  <c r="AY4521" i="1"/>
  <c r="AY4522" i="1"/>
  <c r="AY4523" i="1"/>
  <c r="AY4524" i="1"/>
  <c r="AY4525" i="1"/>
  <c r="AY4526" i="1"/>
  <c r="AY4527" i="1"/>
  <c r="AY4528" i="1"/>
  <c r="AY4529" i="1"/>
  <c r="AY4530" i="1"/>
  <c r="AY4531" i="1"/>
  <c r="AY4532" i="1"/>
  <c r="AY4533" i="1"/>
  <c r="AY4534" i="1"/>
  <c r="AY4535" i="1"/>
  <c r="AY4536" i="1"/>
  <c r="AY4537" i="1"/>
  <c r="AY4538" i="1"/>
  <c r="AY4539" i="1"/>
  <c r="AY4540" i="1"/>
  <c r="AY4541" i="1"/>
  <c r="AY4542" i="1"/>
  <c r="AY4543" i="1"/>
  <c r="AY4544" i="1"/>
  <c r="AY4545" i="1"/>
  <c r="AY4546" i="1"/>
  <c r="AY4547" i="1"/>
  <c r="AY4548" i="1"/>
  <c r="AY4549" i="1"/>
  <c r="AY4550" i="1"/>
  <c r="AY4551" i="1"/>
  <c r="AY4552" i="1"/>
  <c r="AY4553" i="1"/>
  <c r="AY4554" i="1"/>
  <c r="AY4555" i="1"/>
  <c r="AY4556" i="1"/>
  <c r="AY4557" i="1"/>
  <c r="AY4558" i="1"/>
  <c r="AY4559" i="1"/>
  <c r="AY4560" i="1"/>
  <c r="AY4561" i="1"/>
  <c r="AY4562" i="1"/>
  <c r="AY4563" i="1"/>
  <c r="AY4564" i="1"/>
  <c r="AY4565" i="1"/>
  <c r="AY4566" i="1"/>
  <c r="AY4567" i="1"/>
  <c r="AY4568" i="1"/>
  <c r="AY4569" i="1"/>
  <c r="AY4570" i="1"/>
  <c r="AY4571" i="1"/>
  <c r="AY4572" i="1"/>
  <c r="AY4573" i="1"/>
  <c r="AY4574" i="1"/>
  <c r="AY4575" i="1"/>
  <c r="AY4576" i="1"/>
  <c r="AY4577" i="1"/>
  <c r="AY4578" i="1"/>
  <c r="AY4579" i="1"/>
  <c r="AY4580" i="1"/>
  <c r="AY4581" i="1"/>
  <c r="AY4582" i="1"/>
  <c r="AY4583" i="1"/>
  <c r="AY4584" i="1"/>
  <c r="AY4585" i="1"/>
  <c r="AY4586" i="1"/>
  <c r="AY4587" i="1"/>
  <c r="AY4588" i="1"/>
  <c r="AY4589" i="1"/>
  <c r="AY4590" i="1"/>
  <c r="AY4591" i="1"/>
  <c r="AY4592" i="1"/>
  <c r="AY4593" i="1"/>
  <c r="AY4594" i="1"/>
  <c r="AY4595" i="1"/>
  <c r="AY4596" i="1"/>
  <c r="AY4597" i="1"/>
  <c r="AY4598" i="1"/>
  <c r="AY4599" i="1"/>
  <c r="AY4600" i="1"/>
  <c r="AY4601" i="1"/>
  <c r="AY4602" i="1"/>
  <c r="AY4603" i="1"/>
  <c r="AY4604" i="1"/>
  <c r="AY4605" i="1"/>
  <c r="AY4606" i="1"/>
  <c r="AY4607" i="1"/>
  <c r="AY4608" i="1"/>
  <c r="AY4609" i="1"/>
  <c r="AY4610" i="1"/>
  <c r="AY4611" i="1"/>
  <c r="AY4612" i="1"/>
  <c r="AY4613" i="1"/>
  <c r="AY4614" i="1"/>
  <c r="AY4615" i="1"/>
  <c r="AY4616" i="1"/>
  <c r="AY4617" i="1"/>
  <c r="AY4618" i="1"/>
  <c r="AY4619" i="1"/>
  <c r="AY4620" i="1"/>
  <c r="AY4621" i="1"/>
  <c r="AY4622" i="1"/>
  <c r="AY4623" i="1"/>
  <c r="AY4624" i="1"/>
  <c r="AY4625" i="1"/>
  <c r="AY4626" i="1"/>
  <c r="AY4627" i="1"/>
  <c r="AY4628" i="1"/>
  <c r="AY4629" i="1"/>
  <c r="AY4630" i="1"/>
  <c r="AY4631" i="1"/>
  <c r="AY4632" i="1"/>
  <c r="AY4633" i="1"/>
  <c r="AY4634" i="1"/>
  <c r="AY4635" i="1"/>
  <c r="AY4636" i="1"/>
  <c r="AY4637" i="1"/>
  <c r="AY4638" i="1"/>
  <c r="AY4639" i="1"/>
  <c r="AY4640" i="1"/>
  <c r="AY4641" i="1"/>
  <c r="AY4642" i="1"/>
  <c r="AY4643" i="1"/>
  <c r="AY4644" i="1"/>
  <c r="AY4645" i="1"/>
  <c r="AY4646" i="1"/>
  <c r="AY4647" i="1"/>
  <c r="AY4648" i="1"/>
  <c r="AY4649" i="1"/>
  <c r="AY4650" i="1"/>
  <c r="AY4651" i="1"/>
  <c r="AY4652" i="1"/>
  <c r="AY4653" i="1"/>
  <c r="AY4654" i="1"/>
  <c r="AY4655" i="1"/>
  <c r="AY4656" i="1"/>
  <c r="AY4657" i="1"/>
  <c r="AY4658" i="1"/>
  <c r="AY4659" i="1"/>
  <c r="AY4660" i="1"/>
  <c r="AY4661" i="1"/>
  <c r="AY4662" i="1"/>
  <c r="AY4663" i="1"/>
  <c r="AY4664" i="1"/>
  <c r="AY4665" i="1"/>
  <c r="AY4666" i="1"/>
  <c r="AY4667" i="1"/>
  <c r="AY4668" i="1"/>
  <c r="AY4669" i="1"/>
  <c r="AY4670" i="1"/>
  <c r="AY4671" i="1"/>
  <c r="AY4672" i="1"/>
  <c r="AY4673" i="1"/>
  <c r="AY4674" i="1"/>
  <c r="AY4675" i="1"/>
  <c r="AY4676" i="1"/>
  <c r="AY4677" i="1"/>
  <c r="AY4678" i="1"/>
  <c r="AY4679" i="1"/>
  <c r="AY4680" i="1"/>
  <c r="AY4681" i="1"/>
  <c r="AY4682" i="1"/>
  <c r="AY4683" i="1"/>
  <c r="AY4684" i="1"/>
  <c r="AY4685" i="1"/>
  <c r="AY4686" i="1"/>
  <c r="AY4687" i="1"/>
  <c r="AY4688" i="1"/>
  <c r="AY4689" i="1"/>
  <c r="AY4690" i="1"/>
  <c r="AY4691" i="1"/>
  <c r="AY4692" i="1"/>
  <c r="AY4693" i="1"/>
  <c r="AY4694" i="1"/>
  <c r="AY4695" i="1"/>
  <c r="AY4696" i="1"/>
  <c r="AY4697" i="1"/>
  <c r="AY4698" i="1"/>
  <c r="AY4699" i="1"/>
  <c r="AY4700" i="1"/>
  <c r="AY4701" i="1"/>
  <c r="AY4702" i="1"/>
  <c r="AY4703" i="1"/>
  <c r="AY4704" i="1"/>
  <c r="AY4705" i="1"/>
  <c r="AY4706" i="1"/>
  <c r="AY4707" i="1"/>
  <c r="AY4708" i="1"/>
  <c r="AY4709" i="1"/>
  <c r="AY4710" i="1"/>
  <c r="AY4711" i="1"/>
  <c r="AY4712" i="1"/>
  <c r="AY4713" i="1"/>
  <c r="AY4714" i="1"/>
  <c r="AY4715" i="1"/>
  <c r="AY4716" i="1"/>
  <c r="AY4717" i="1"/>
  <c r="AY4718" i="1"/>
  <c r="AY4719" i="1"/>
  <c r="AY4720" i="1"/>
  <c r="AY4721" i="1"/>
  <c r="AY4722" i="1"/>
  <c r="AY4723" i="1"/>
  <c r="AY4724" i="1"/>
  <c r="AY4725" i="1"/>
  <c r="AY4726" i="1"/>
  <c r="AY4727" i="1"/>
  <c r="AY4728" i="1"/>
  <c r="AY4729" i="1"/>
  <c r="AY4730" i="1"/>
  <c r="AY4731" i="1"/>
  <c r="AY4732" i="1"/>
  <c r="AY4733" i="1"/>
  <c r="AY4734" i="1"/>
  <c r="AY4735" i="1"/>
  <c r="AY4736" i="1"/>
  <c r="AY4737" i="1"/>
  <c r="AY4738" i="1"/>
  <c r="AY4739" i="1"/>
  <c r="AY4740" i="1"/>
  <c r="AY4741" i="1"/>
  <c r="AY4742" i="1"/>
  <c r="AY4743" i="1"/>
  <c r="AY4744" i="1"/>
  <c r="AY4745" i="1"/>
  <c r="AY4746" i="1"/>
  <c r="AY4747" i="1"/>
  <c r="AY4748" i="1"/>
  <c r="AY4749" i="1"/>
  <c r="AY4750" i="1"/>
  <c r="AY4751" i="1"/>
  <c r="AY4752" i="1"/>
  <c r="AY4753" i="1"/>
  <c r="AY4754" i="1"/>
  <c r="AY4755" i="1"/>
  <c r="AY4756" i="1"/>
  <c r="AY4757" i="1"/>
  <c r="AY4758" i="1"/>
  <c r="AY4759" i="1"/>
  <c r="AY4760" i="1"/>
  <c r="AY4761" i="1"/>
  <c r="AY4762" i="1"/>
  <c r="AY4763" i="1"/>
  <c r="AY4764" i="1"/>
  <c r="AY4765" i="1"/>
  <c r="AY4766" i="1"/>
  <c r="AY4767" i="1"/>
  <c r="AY4768" i="1"/>
  <c r="AY4769" i="1"/>
  <c r="AY4770" i="1"/>
  <c r="AY4771" i="1"/>
  <c r="AY4772" i="1"/>
  <c r="AY4773" i="1"/>
  <c r="AY4774" i="1"/>
  <c r="AY4775" i="1"/>
  <c r="AY4776" i="1"/>
  <c r="AY4777" i="1"/>
  <c r="AY4778" i="1"/>
  <c r="AY4779" i="1"/>
  <c r="AY4780" i="1"/>
  <c r="AY4781" i="1"/>
  <c r="AY4782" i="1"/>
  <c r="AY4783" i="1"/>
  <c r="AY4784" i="1"/>
  <c r="AY4785" i="1"/>
  <c r="AY4786" i="1"/>
  <c r="AY4787" i="1"/>
  <c r="AY4788" i="1"/>
  <c r="AY4789" i="1"/>
  <c r="AY4790" i="1"/>
  <c r="AY4791" i="1"/>
  <c r="AY4792" i="1"/>
  <c r="AY4793" i="1"/>
  <c r="AY4794" i="1"/>
  <c r="AY4795" i="1"/>
  <c r="AY4796" i="1"/>
  <c r="AY4797" i="1"/>
  <c r="AY4798" i="1"/>
  <c r="AY4799" i="1"/>
  <c r="AY4800" i="1"/>
  <c r="AY4801" i="1"/>
  <c r="AY4802" i="1"/>
  <c r="AY4803" i="1"/>
  <c r="AY4804" i="1"/>
  <c r="AY4805" i="1"/>
  <c r="AY4806" i="1"/>
  <c r="AY4807" i="1"/>
  <c r="AY4808" i="1"/>
  <c r="AY4809" i="1"/>
  <c r="AY4810" i="1"/>
  <c r="AY4811" i="1"/>
  <c r="AY4812" i="1"/>
  <c r="AY4813" i="1"/>
  <c r="AY4814" i="1"/>
  <c r="AY4815" i="1"/>
  <c r="AY4816" i="1"/>
  <c r="AY4817" i="1"/>
  <c r="AY4818" i="1"/>
  <c r="AY4819" i="1"/>
  <c r="AY4820" i="1"/>
  <c r="AY4821" i="1"/>
  <c r="AY4822" i="1"/>
  <c r="AY4823" i="1"/>
  <c r="AY4824" i="1"/>
  <c r="AY4825" i="1"/>
  <c r="AY4826" i="1"/>
  <c r="AY4827" i="1"/>
  <c r="AY4828" i="1"/>
  <c r="AY4829" i="1"/>
  <c r="AY4830" i="1"/>
  <c r="AY4831" i="1"/>
  <c r="AY4832" i="1"/>
  <c r="AY4833" i="1"/>
  <c r="AY4834" i="1"/>
  <c r="AY4835" i="1"/>
  <c r="AY4836" i="1"/>
  <c r="AY4837" i="1"/>
  <c r="AY4838" i="1"/>
  <c r="AY4839" i="1"/>
  <c r="AY4840" i="1"/>
  <c r="AY4841" i="1"/>
  <c r="AY4842" i="1"/>
  <c r="AY4843" i="1"/>
  <c r="AY4844" i="1"/>
  <c r="AY4845" i="1"/>
  <c r="AY4846" i="1"/>
  <c r="AY4847" i="1"/>
  <c r="AY4848" i="1"/>
  <c r="AY4849" i="1"/>
  <c r="AY4850" i="1"/>
  <c r="AY4851" i="1"/>
  <c r="AY4852" i="1"/>
  <c r="AY4853" i="1"/>
  <c r="AY4854" i="1"/>
  <c r="AY4855" i="1"/>
  <c r="AY4856" i="1"/>
  <c r="AY4857" i="1"/>
  <c r="AY4858" i="1"/>
  <c r="AY4859" i="1"/>
  <c r="AY4860" i="1"/>
  <c r="AY4861" i="1"/>
  <c r="AY4862" i="1"/>
  <c r="AY4863" i="1"/>
  <c r="AY4864" i="1"/>
  <c r="AY4865" i="1"/>
  <c r="AY4866" i="1"/>
  <c r="AY4867" i="1"/>
  <c r="AY4868" i="1"/>
  <c r="AY4869" i="1"/>
  <c r="AY4870" i="1"/>
  <c r="AY4871" i="1"/>
  <c r="AY4872" i="1"/>
  <c r="AY4873" i="1"/>
  <c r="AY4874" i="1"/>
  <c r="AY4875" i="1"/>
  <c r="AY4876" i="1"/>
  <c r="AY4877" i="1"/>
  <c r="AY4878" i="1"/>
  <c r="AY4879" i="1"/>
  <c r="AY4880" i="1"/>
  <c r="AY4881" i="1"/>
  <c r="AY4882" i="1"/>
  <c r="AY4883" i="1"/>
  <c r="AY4884" i="1"/>
  <c r="AY4885" i="1"/>
  <c r="AY4886" i="1"/>
  <c r="AY4887" i="1"/>
  <c r="AY4888" i="1"/>
  <c r="AY4889" i="1"/>
  <c r="AY4890" i="1"/>
  <c r="AY4891" i="1"/>
  <c r="AY4892" i="1"/>
  <c r="AY4893" i="1"/>
  <c r="AY4894" i="1"/>
  <c r="AY4895" i="1"/>
  <c r="AY4896" i="1"/>
  <c r="AY4897" i="1"/>
  <c r="AY4898" i="1"/>
  <c r="AY4899" i="1"/>
  <c r="AY4900" i="1"/>
  <c r="AY4901" i="1"/>
  <c r="AY4902" i="1"/>
  <c r="AY4903" i="1"/>
  <c r="AY4904" i="1"/>
  <c r="AY4905" i="1"/>
  <c r="AY4906" i="1"/>
  <c r="AY4907" i="1"/>
  <c r="AY4908" i="1"/>
  <c r="AY4909" i="1"/>
  <c r="AY4910" i="1"/>
  <c r="AY4911" i="1"/>
  <c r="AY4912" i="1"/>
  <c r="AY4913" i="1"/>
  <c r="AY4914" i="1"/>
  <c r="AY4915" i="1"/>
  <c r="AY4916" i="1"/>
  <c r="AY4917" i="1"/>
  <c r="AY4918" i="1"/>
  <c r="AY4919" i="1"/>
  <c r="AY4920" i="1"/>
  <c r="AY4921" i="1"/>
  <c r="AY4922" i="1"/>
  <c r="AY4923" i="1"/>
  <c r="AY4924" i="1"/>
  <c r="AY4925" i="1"/>
  <c r="AY4926" i="1"/>
  <c r="AY4927" i="1"/>
  <c r="AY4928" i="1"/>
  <c r="AY4929" i="1"/>
  <c r="AY4930" i="1"/>
  <c r="AY4931" i="1"/>
  <c r="AY4932" i="1"/>
  <c r="AY4933" i="1"/>
  <c r="AY4934" i="1"/>
  <c r="AY4935" i="1"/>
  <c r="AY4936" i="1"/>
  <c r="AY4937" i="1"/>
  <c r="AY4938" i="1"/>
  <c r="AY4939" i="1"/>
  <c r="AY4940" i="1"/>
  <c r="AY4941" i="1"/>
  <c r="AY4942" i="1"/>
  <c r="AY4943" i="1"/>
  <c r="AY4944" i="1"/>
  <c r="AY4945" i="1"/>
  <c r="AY4946" i="1"/>
  <c r="AY4947" i="1"/>
  <c r="AY4948" i="1"/>
  <c r="AY4949" i="1"/>
  <c r="AY4950" i="1"/>
  <c r="AY4951" i="1"/>
  <c r="AY4952" i="1"/>
  <c r="AY4953" i="1"/>
  <c r="AY4954" i="1"/>
  <c r="AY4955" i="1"/>
  <c r="AY4956" i="1"/>
  <c r="AY4957" i="1"/>
  <c r="AY4958" i="1"/>
  <c r="AY4959" i="1"/>
  <c r="AY4960" i="1"/>
  <c r="AY4961" i="1"/>
  <c r="AY4962" i="1"/>
  <c r="AY4963" i="1"/>
  <c r="AY4964" i="1"/>
  <c r="AY4965" i="1"/>
  <c r="AY4966" i="1"/>
  <c r="AY4967" i="1"/>
  <c r="AY4968" i="1"/>
  <c r="AY4969" i="1"/>
  <c r="AY4970" i="1"/>
  <c r="AY4971" i="1"/>
  <c r="AY4972" i="1"/>
  <c r="AY4973" i="1"/>
  <c r="AY4974" i="1"/>
  <c r="AY4975" i="1"/>
  <c r="AY4976" i="1"/>
  <c r="AY4977" i="1"/>
  <c r="AY4978" i="1"/>
  <c r="AY4979" i="1"/>
  <c r="AY4980" i="1"/>
  <c r="AY4981" i="1"/>
  <c r="AY4982" i="1"/>
  <c r="AY4983" i="1"/>
  <c r="AY4984" i="1"/>
  <c r="AY4985" i="1"/>
  <c r="AY4986" i="1"/>
  <c r="AY4987" i="1"/>
  <c r="AY4988" i="1"/>
  <c r="AY4989" i="1"/>
  <c r="AY4990" i="1"/>
  <c r="AY4991" i="1"/>
  <c r="AY4992" i="1"/>
  <c r="AY4993" i="1"/>
  <c r="AY4994" i="1"/>
  <c r="AY4995" i="1"/>
  <c r="AY4996" i="1"/>
  <c r="AY4997" i="1"/>
  <c r="AY4998" i="1"/>
  <c r="AY4999" i="1"/>
  <c r="AY5000" i="1"/>
  <c r="AY5001" i="1"/>
  <c r="AY5002" i="1"/>
  <c r="AY5003" i="1"/>
  <c r="AY5004" i="1"/>
  <c r="AY5005" i="1"/>
  <c r="AY5006" i="1"/>
  <c r="AY5007" i="1"/>
  <c r="AY5008" i="1"/>
  <c r="AY5009" i="1"/>
  <c r="AY5010" i="1"/>
  <c r="AY5011" i="1"/>
  <c r="AY5012" i="1"/>
  <c r="AY5013" i="1"/>
  <c r="AY5014" i="1"/>
  <c r="AY5015" i="1"/>
  <c r="AY5016" i="1"/>
  <c r="AY5017" i="1"/>
  <c r="AY5018" i="1"/>
  <c r="AY5019" i="1"/>
  <c r="AY5020" i="1"/>
  <c r="AY5021" i="1"/>
  <c r="AY5022" i="1"/>
  <c r="AY5023" i="1"/>
  <c r="AY5024" i="1"/>
  <c r="AY5025" i="1"/>
  <c r="AY5026" i="1"/>
  <c r="AY5027" i="1"/>
  <c r="AY5028" i="1"/>
  <c r="AY5029" i="1"/>
  <c r="AY5030" i="1"/>
  <c r="AY5031" i="1"/>
  <c r="AY5032" i="1"/>
  <c r="AY5033" i="1"/>
  <c r="AY5034" i="1"/>
  <c r="AY5035" i="1"/>
  <c r="AY5036" i="1"/>
  <c r="AY5037" i="1"/>
  <c r="AY5038" i="1"/>
  <c r="AY5039" i="1"/>
  <c r="AY5040" i="1"/>
  <c r="AY5041" i="1"/>
  <c r="AY5042" i="1"/>
  <c r="AY5043" i="1"/>
  <c r="AY5044" i="1"/>
  <c r="AY5045" i="1"/>
  <c r="AY5046" i="1"/>
  <c r="AY5047" i="1"/>
  <c r="AY5048" i="1"/>
  <c r="AY5049" i="1"/>
  <c r="AY5050" i="1"/>
  <c r="AY5051" i="1"/>
  <c r="AY5052" i="1"/>
  <c r="AY5053" i="1"/>
  <c r="AY5054" i="1"/>
  <c r="AY5055" i="1"/>
  <c r="AY5056" i="1"/>
  <c r="AY5057" i="1"/>
  <c r="AY5058" i="1"/>
  <c r="AY5059" i="1"/>
  <c r="AY5060" i="1"/>
  <c r="AY5061" i="1"/>
  <c r="AY5062" i="1"/>
  <c r="AY5063" i="1"/>
  <c r="AY5064" i="1"/>
  <c r="AY5065" i="1"/>
  <c r="AY5066" i="1"/>
  <c r="AY5067" i="1"/>
  <c r="AY5068" i="1"/>
  <c r="AY5069" i="1"/>
  <c r="AY5070" i="1"/>
  <c r="AY5071" i="1"/>
  <c r="AY5072" i="1"/>
  <c r="AY5073" i="1"/>
  <c r="AY5074" i="1"/>
  <c r="AY5075" i="1"/>
  <c r="AY5076" i="1"/>
  <c r="AY5077" i="1"/>
  <c r="AY5078" i="1"/>
  <c r="AY5079" i="1"/>
  <c r="AY5080" i="1"/>
  <c r="AY5081" i="1"/>
  <c r="AY5082" i="1"/>
  <c r="AY5083" i="1"/>
  <c r="AY5084" i="1"/>
  <c r="AY5085" i="1"/>
  <c r="AY5086" i="1"/>
  <c r="AY5087" i="1"/>
  <c r="AY5088" i="1"/>
  <c r="AY5089" i="1"/>
  <c r="AY5090" i="1"/>
  <c r="AY5091" i="1"/>
  <c r="AY5092" i="1"/>
  <c r="AY5093" i="1"/>
  <c r="AY5094" i="1"/>
  <c r="AY5095" i="1"/>
  <c r="AY5096" i="1"/>
  <c r="AY5097" i="1"/>
  <c r="AY5098" i="1"/>
  <c r="AY5099" i="1"/>
  <c r="AY5100" i="1"/>
  <c r="AY5101" i="1"/>
  <c r="AY5102" i="1"/>
  <c r="AY5103" i="1"/>
  <c r="AY5104" i="1"/>
  <c r="AY5105" i="1"/>
  <c r="AY5106" i="1"/>
  <c r="AY5107" i="1"/>
  <c r="AY5108" i="1"/>
  <c r="AY5109" i="1"/>
  <c r="AY5110" i="1"/>
  <c r="AY5111" i="1"/>
  <c r="AY5112" i="1"/>
  <c r="AY5113" i="1"/>
  <c r="AY5114" i="1"/>
  <c r="AY5115" i="1"/>
  <c r="AY5116" i="1"/>
  <c r="AY5117" i="1"/>
  <c r="AY5118" i="1"/>
  <c r="AY5119" i="1"/>
  <c r="AY5120" i="1"/>
  <c r="AY5121" i="1"/>
  <c r="AY5122" i="1"/>
  <c r="AY5123" i="1"/>
  <c r="AY5124" i="1"/>
  <c r="AY5125" i="1"/>
  <c r="AY5126" i="1"/>
  <c r="AY5127" i="1"/>
  <c r="AY5128" i="1"/>
  <c r="AY5129" i="1"/>
  <c r="AY5130" i="1"/>
  <c r="AY5131" i="1"/>
  <c r="AY5132" i="1"/>
  <c r="AY5133" i="1"/>
  <c r="AY5134" i="1"/>
  <c r="AY5135" i="1"/>
  <c r="AY5136" i="1"/>
  <c r="AY5137" i="1"/>
  <c r="AY5138" i="1"/>
  <c r="AY5139" i="1"/>
  <c r="AY5140" i="1"/>
  <c r="AY5141" i="1"/>
  <c r="AY5142" i="1"/>
  <c r="AY5143" i="1"/>
  <c r="AY5144" i="1"/>
  <c r="AY5145" i="1"/>
  <c r="AY5146" i="1"/>
  <c r="AY5147" i="1"/>
  <c r="AY5148" i="1"/>
  <c r="AY5149" i="1"/>
  <c r="AY5150" i="1"/>
  <c r="AY5151" i="1"/>
  <c r="AY5152" i="1"/>
  <c r="AY5153" i="1"/>
  <c r="AY5154" i="1"/>
  <c r="AY5155" i="1"/>
  <c r="AY5156" i="1"/>
  <c r="AY5157" i="1"/>
  <c r="AY5158" i="1"/>
  <c r="AY5159" i="1"/>
  <c r="AY5160" i="1"/>
  <c r="AY5161" i="1"/>
  <c r="AY5162" i="1"/>
  <c r="AY5163" i="1"/>
  <c r="AY5164" i="1"/>
  <c r="AY5165" i="1"/>
  <c r="AY5166" i="1"/>
  <c r="AY5167" i="1"/>
  <c r="AY5168" i="1"/>
  <c r="AY5169" i="1"/>
  <c r="AY5170" i="1"/>
  <c r="AY5171" i="1"/>
  <c r="AY5172" i="1"/>
  <c r="AY5173" i="1"/>
  <c r="AY5174" i="1"/>
  <c r="AY5175" i="1"/>
  <c r="AY5176" i="1"/>
  <c r="AY5177" i="1"/>
  <c r="AY5178" i="1"/>
  <c r="AY5179" i="1"/>
  <c r="AY5180" i="1"/>
  <c r="AY5181" i="1"/>
  <c r="AY5182" i="1"/>
  <c r="AY5183" i="1"/>
  <c r="AY5184" i="1"/>
  <c r="AY5185" i="1"/>
  <c r="AY5186" i="1"/>
  <c r="AY5187" i="1"/>
  <c r="AY5188" i="1"/>
  <c r="AY5189" i="1"/>
  <c r="AY5190" i="1"/>
  <c r="AY5191" i="1"/>
  <c r="AY5192" i="1"/>
  <c r="AY5193" i="1"/>
  <c r="AY5194" i="1"/>
  <c r="AY5195" i="1"/>
  <c r="AY5196" i="1"/>
  <c r="AY5197" i="1"/>
  <c r="AY5198" i="1"/>
  <c r="AY5199" i="1"/>
  <c r="AY5200" i="1"/>
  <c r="AY5201" i="1"/>
  <c r="AY5202" i="1"/>
  <c r="AY5203" i="1"/>
  <c r="AY5204" i="1"/>
  <c r="AY5205" i="1"/>
  <c r="AY5206" i="1"/>
  <c r="AY5207" i="1"/>
  <c r="AY5208" i="1"/>
  <c r="AY5209" i="1"/>
  <c r="AY5210" i="1"/>
  <c r="AY5211" i="1"/>
  <c r="AY5212" i="1"/>
  <c r="AY5213" i="1"/>
  <c r="AY5214" i="1"/>
  <c r="AY5215" i="1"/>
  <c r="AY5216" i="1"/>
  <c r="AY5217" i="1"/>
  <c r="AY5218" i="1"/>
  <c r="AY5219" i="1"/>
  <c r="AY5220" i="1"/>
  <c r="AY5221" i="1"/>
  <c r="AY5222" i="1"/>
  <c r="AY5223" i="1"/>
  <c r="AY5224" i="1"/>
  <c r="AY5225" i="1"/>
  <c r="AY5226" i="1"/>
  <c r="AY5227" i="1"/>
  <c r="AY5228" i="1"/>
  <c r="AY5229" i="1"/>
  <c r="AY5230" i="1"/>
  <c r="AY5231" i="1"/>
  <c r="AY5232" i="1"/>
  <c r="AY5233" i="1"/>
  <c r="AY5234" i="1"/>
  <c r="AY5235" i="1"/>
  <c r="AY5236" i="1"/>
  <c r="AY5237" i="1"/>
  <c r="AY5238" i="1"/>
  <c r="AY5239" i="1"/>
  <c r="AY5240" i="1"/>
  <c r="AY5241" i="1"/>
  <c r="AY5242" i="1"/>
  <c r="AY5243" i="1"/>
  <c r="AY5244" i="1"/>
  <c r="AY5245" i="1"/>
  <c r="AY5246" i="1"/>
  <c r="AY5247" i="1"/>
  <c r="AY5248" i="1"/>
  <c r="AY5249" i="1"/>
  <c r="AY5250" i="1"/>
  <c r="AY5251" i="1"/>
  <c r="AY5252" i="1"/>
  <c r="AY5253" i="1"/>
  <c r="AY5254" i="1"/>
  <c r="AY5255" i="1"/>
  <c r="AY5256" i="1"/>
  <c r="AY5257" i="1"/>
  <c r="AY5258" i="1"/>
  <c r="AY5259" i="1"/>
  <c r="AY5260" i="1"/>
  <c r="AY5261" i="1"/>
  <c r="AY5262" i="1"/>
  <c r="AY5263" i="1"/>
  <c r="AY5264" i="1"/>
  <c r="AY5265" i="1"/>
  <c r="AY5266" i="1"/>
  <c r="AY5267" i="1"/>
  <c r="AY5268" i="1"/>
  <c r="AY5269" i="1"/>
  <c r="AY5270" i="1"/>
  <c r="AY5271" i="1"/>
  <c r="AY5272" i="1"/>
  <c r="AY5273" i="1"/>
  <c r="AY5274" i="1"/>
  <c r="AY5275" i="1"/>
  <c r="AY5276" i="1"/>
  <c r="AY5277" i="1"/>
  <c r="AY5278" i="1"/>
  <c r="AY5279" i="1"/>
  <c r="AY5280" i="1"/>
  <c r="AY5281" i="1"/>
  <c r="AY5282" i="1"/>
  <c r="AY5283" i="1"/>
  <c r="AY5284" i="1"/>
  <c r="AY5285" i="1"/>
  <c r="AY5286" i="1"/>
  <c r="AY5287" i="1"/>
  <c r="AY5288" i="1"/>
  <c r="AY5289" i="1"/>
  <c r="AY5290" i="1"/>
  <c r="AY5291" i="1"/>
  <c r="AY5292" i="1"/>
  <c r="AY5293" i="1"/>
  <c r="AY5294" i="1"/>
  <c r="AY5295" i="1"/>
  <c r="AY5296" i="1"/>
  <c r="AY5297" i="1"/>
  <c r="AY5298" i="1"/>
  <c r="AY5299" i="1"/>
  <c r="AY5300" i="1"/>
  <c r="AY5301" i="1"/>
  <c r="AY5302" i="1"/>
  <c r="AY5303" i="1"/>
  <c r="AY5304" i="1"/>
  <c r="AY5305" i="1"/>
  <c r="AY5306" i="1"/>
  <c r="AY5307" i="1"/>
  <c r="AY5308" i="1"/>
  <c r="AY5309" i="1"/>
  <c r="AY5310" i="1"/>
  <c r="AY5311" i="1"/>
  <c r="AY5312" i="1"/>
  <c r="AY5313" i="1"/>
  <c r="AY5314" i="1"/>
  <c r="AY5315" i="1"/>
  <c r="AY5316" i="1"/>
  <c r="AY5317" i="1"/>
  <c r="AY5318" i="1"/>
  <c r="AY5319" i="1"/>
  <c r="AY5320" i="1"/>
  <c r="AY5321" i="1"/>
  <c r="AY5322" i="1"/>
  <c r="AY5323" i="1"/>
  <c r="AY5324" i="1"/>
  <c r="AY5325" i="1"/>
  <c r="AY5326" i="1"/>
  <c r="AY5327" i="1"/>
  <c r="AY5328" i="1"/>
  <c r="AY5329" i="1"/>
  <c r="AY5330" i="1"/>
  <c r="AY5331" i="1"/>
  <c r="AY5332" i="1"/>
  <c r="AY5333" i="1"/>
  <c r="AY5334" i="1"/>
  <c r="AY5335" i="1"/>
  <c r="AY5336" i="1"/>
  <c r="AY5337" i="1"/>
  <c r="AY5338" i="1"/>
  <c r="AY5339" i="1"/>
  <c r="AY5340" i="1"/>
  <c r="AY5341" i="1"/>
  <c r="AY5342" i="1"/>
  <c r="AY5343" i="1"/>
  <c r="AY5344" i="1"/>
  <c r="AY5345" i="1"/>
  <c r="AY5346" i="1"/>
  <c r="AY5347" i="1"/>
  <c r="AY5348" i="1"/>
  <c r="AY5349" i="1"/>
  <c r="AY5350" i="1"/>
  <c r="AY5351" i="1"/>
  <c r="AY5352" i="1"/>
  <c r="AY5353" i="1"/>
  <c r="AY5354" i="1"/>
  <c r="AY5355" i="1"/>
  <c r="AY5356" i="1"/>
  <c r="AY5357" i="1"/>
  <c r="AY5358" i="1"/>
  <c r="AY5359" i="1"/>
  <c r="AY5360" i="1"/>
  <c r="AY5361" i="1"/>
  <c r="AY5362" i="1"/>
  <c r="AY5363" i="1"/>
  <c r="AY5364" i="1"/>
  <c r="AY5365" i="1"/>
  <c r="AY5366" i="1"/>
  <c r="AY5367" i="1"/>
  <c r="AY5368" i="1"/>
  <c r="AY5369" i="1"/>
  <c r="AY5370" i="1"/>
  <c r="AY5371" i="1"/>
  <c r="AY5372" i="1"/>
  <c r="AY5373" i="1"/>
  <c r="AY5374" i="1"/>
  <c r="AY5375" i="1"/>
  <c r="AY5376" i="1"/>
  <c r="AY5377" i="1"/>
  <c r="AY5378" i="1"/>
  <c r="AY5379" i="1"/>
  <c r="AY5380" i="1"/>
  <c r="AY5381" i="1"/>
  <c r="AY5382" i="1"/>
  <c r="AY5383" i="1"/>
  <c r="AY5384" i="1"/>
  <c r="AY5385" i="1"/>
  <c r="AY5386" i="1"/>
  <c r="AY5387" i="1"/>
  <c r="AY5388" i="1"/>
  <c r="AY5389" i="1"/>
  <c r="AY5390" i="1"/>
  <c r="AY5391" i="1"/>
  <c r="AY5392" i="1"/>
  <c r="AY5393" i="1"/>
  <c r="AY5394" i="1"/>
  <c r="AY5395" i="1"/>
  <c r="AY5396" i="1"/>
  <c r="AY5397" i="1"/>
  <c r="AY5398" i="1"/>
  <c r="AY5399" i="1"/>
  <c r="AY5400" i="1"/>
  <c r="AY5401" i="1"/>
  <c r="AY5402" i="1"/>
  <c r="AY5403" i="1"/>
  <c r="AY5404" i="1"/>
  <c r="AY5405" i="1"/>
  <c r="AY5406" i="1"/>
  <c r="AY5407" i="1"/>
  <c r="AY5408" i="1"/>
  <c r="AY5409" i="1"/>
  <c r="AY5410" i="1"/>
  <c r="AY5411" i="1"/>
  <c r="AY5412" i="1"/>
  <c r="AY5413" i="1"/>
  <c r="AY5414" i="1"/>
  <c r="AY5415" i="1"/>
  <c r="AY5416" i="1"/>
  <c r="AY5417" i="1"/>
  <c r="AY5418" i="1"/>
  <c r="AY5419" i="1"/>
  <c r="AY5420" i="1"/>
  <c r="AY5421" i="1"/>
  <c r="AY5422" i="1"/>
  <c r="AY5423" i="1"/>
  <c r="AY5424" i="1"/>
  <c r="AY5425" i="1"/>
  <c r="AY5426" i="1"/>
  <c r="AY5427" i="1"/>
  <c r="AY5428" i="1"/>
  <c r="AY5429" i="1"/>
  <c r="AY5430" i="1"/>
  <c r="AY5431" i="1"/>
  <c r="AY5432" i="1"/>
  <c r="AY5433" i="1"/>
  <c r="AY5434" i="1"/>
  <c r="AY5435" i="1"/>
  <c r="AY5436" i="1"/>
  <c r="AY5437" i="1"/>
  <c r="AY5438" i="1"/>
  <c r="AY5439" i="1"/>
  <c r="AY5440" i="1"/>
  <c r="AY5441" i="1"/>
  <c r="AY5442" i="1"/>
  <c r="AY5443" i="1"/>
  <c r="AY5444" i="1"/>
  <c r="AY5445" i="1"/>
  <c r="AY5446" i="1"/>
  <c r="AY5447" i="1"/>
  <c r="AY5448" i="1"/>
  <c r="AY5449" i="1"/>
  <c r="AY5450" i="1"/>
  <c r="AY5451" i="1"/>
  <c r="AY5452" i="1"/>
  <c r="AY5453" i="1"/>
  <c r="AY5454" i="1"/>
  <c r="AY5455" i="1"/>
  <c r="AY5456" i="1"/>
  <c r="AY5457" i="1"/>
  <c r="AY5458" i="1"/>
  <c r="AY5459" i="1"/>
  <c r="AY5460" i="1"/>
  <c r="AY5461" i="1"/>
  <c r="AY5462" i="1"/>
  <c r="AY5463" i="1"/>
  <c r="AY5464" i="1"/>
  <c r="AY5465" i="1"/>
  <c r="AY5466" i="1"/>
  <c r="AY5467" i="1"/>
  <c r="AY5468" i="1"/>
  <c r="AY5469" i="1"/>
  <c r="AY5470" i="1"/>
  <c r="AY5471" i="1"/>
  <c r="AY5472" i="1"/>
  <c r="AY5473" i="1"/>
  <c r="AY5474" i="1"/>
  <c r="AY5475" i="1"/>
  <c r="AY5476" i="1"/>
  <c r="AY5477" i="1"/>
  <c r="AY5478" i="1"/>
  <c r="AY5479" i="1"/>
  <c r="AY5480" i="1"/>
  <c r="AY5481" i="1"/>
  <c r="AY5482" i="1"/>
  <c r="AY5483" i="1"/>
  <c r="AY5484" i="1"/>
  <c r="AY5485" i="1"/>
  <c r="AY5486" i="1"/>
  <c r="AY5487" i="1"/>
  <c r="AY5488" i="1"/>
  <c r="AY5489" i="1"/>
  <c r="AY5490" i="1"/>
  <c r="AY5491" i="1"/>
  <c r="AY5492" i="1"/>
  <c r="AY5493" i="1"/>
  <c r="AY5494" i="1"/>
  <c r="AY5495" i="1"/>
  <c r="AY5496" i="1"/>
  <c r="AY5497" i="1"/>
  <c r="AY5498" i="1"/>
  <c r="AY5499" i="1"/>
  <c r="AY5500" i="1"/>
  <c r="AY5501" i="1"/>
  <c r="AY5502" i="1"/>
  <c r="AY5503" i="1"/>
  <c r="AY5504" i="1"/>
  <c r="AY5505" i="1"/>
  <c r="AY5506" i="1"/>
  <c r="AY5507" i="1"/>
  <c r="AY5508" i="1"/>
  <c r="AY5509" i="1"/>
  <c r="AY5510" i="1"/>
  <c r="AY5511" i="1"/>
  <c r="AY5512" i="1"/>
  <c r="AY5513" i="1"/>
  <c r="AY5514" i="1"/>
  <c r="AY5515" i="1"/>
  <c r="AY5516" i="1"/>
  <c r="AY5517" i="1"/>
  <c r="AY5518" i="1"/>
  <c r="AY5519" i="1"/>
  <c r="AY5520" i="1"/>
  <c r="AY5521" i="1"/>
  <c r="AY5522" i="1"/>
  <c r="AY5523" i="1"/>
  <c r="AY5524" i="1"/>
  <c r="AY5525" i="1"/>
  <c r="AY5526" i="1"/>
  <c r="AY5527" i="1"/>
  <c r="AY5528" i="1"/>
  <c r="AY5529" i="1"/>
  <c r="AY5530" i="1"/>
  <c r="AY5531" i="1"/>
  <c r="AY5532" i="1"/>
  <c r="AY5533" i="1"/>
  <c r="AY5534" i="1"/>
  <c r="AY5535" i="1"/>
  <c r="AY5536" i="1"/>
  <c r="AY5537" i="1"/>
  <c r="AY5538" i="1"/>
  <c r="AY5539" i="1"/>
  <c r="AY5540" i="1"/>
  <c r="AY5541" i="1"/>
  <c r="AY5542" i="1"/>
  <c r="AY5543" i="1"/>
  <c r="AY5544" i="1"/>
  <c r="AY5545" i="1"/>
  <c r="AY5546" i="1"/>
  <c r="AY5547" i="1"/>
  <c r="AY5548" i="1"/>
  <c r="AY5549" i="1"/>
  <c r="AY5550" i="1"/>
  <c r="AY5551" i="1"/>
  <c r="AY5552" i="1"/>
  <c r="AY5553" i="1"/>
  <c r="AY5554" i="1"/>
  <c r="AY5555" i="1"/>
  <c r="AY5556" i="1"/>
  <c r="AY5557" i="1"/>
  <c r="AY5558" i="1"/>
  <c r="AY5559" i="1"/>
  <c r="AY5560" i="1"/>
  <c r="AY5561" i="1"/>
  <c r="AY5562" i="1"/>
  <c r="AY5563" i="1"/>
  <c r="AY5564" i="1"/>
  <c r="AY5565" i="1"/>
  <c r="AY5566" i="1"/>
  <c r="AY5567" i="1"/>
  <c r="AY5568" i="1"/>
  <c r="AY5569" i="1"/>
  <c r="AY5570" i="1"/>
  <c r="AY5571" i="1"/>
  <c r="AY5572" i="1"/>
  <c r="AY5573" i="1"/>
  <c r="AY5574" i="1"/>
  <c r="AY5575" i="1"/>
  <c r="AY5576" i="1"/>
  <c r="AY5577" i="1"/>
  <c r="AY5578" i="1"/>
  <c r="AY5579" i="1"/>
  <c r="AY5580" i="1"/>
  <c r="AY5581" i="1"/>
  <c r="AY5582" i="1"/>
  <c r="AY5583" i="1"/>
  <c r="AY5584" i="1"/>
  <c r="AY5585" i="1"/>
  <c r="AY5586" i="1"/>
  <c r="AY5587" i="1"/>
  <c r="AY5588" i="1"/>
  <c r="AY5589" i="1"/>
  <c r="AY5590" i="1"/>
  <c r="AY5591" i="1"/>
  <c r="AY5592" i="1"/>
  <c r="AY5593" i="1"/>
  <c r="AY5594" i="1"/>
  <c r="AY5595" i="1"/>
  <c r="AY5596" i="1"/>
  <c r="AY5597" i="1"/>
  <c r="AY5598" i="1"/>
  <c r="AY5599" i="1"/>
  <c r="AY5600" i="1"/>
  <c r="AY5601" i="1"/>
  <c r="AY5602" i="1"/>
  <c r="AY5603" i="1"/>
  <c r="AY5604" i="1"/>
  <c r="AY5605" i="1"/>
  <c r="AY5606" i="1"/>
  <c r="AY5607" i="1"/>
  <c r="AY5608" i="1"/>
  <c r="AY5609" i="1"/>
  <c r="AY5610" i="1"/>
  <c r="AY5611" i="1"/>
  <c r="AY5612" i="1"/>
  <c r="AY5613" i="1"/>
  <c r="AY5614" i="1"/>
  <c r="AY5615" i="1"/>
  <c r="AY5616" i="1"/>
  <c r="AY5617" i="1"/>
  <c r="AY5618" i="1"/>
  <c r="AY5619" i="1"/>
  <c r="AY5620" i="1"/>
  <c r="AY5621" i="1"/>
  <c r="AY5622" i="1"/>
  <c r="AY5623" i="1"/>
  <c r="AY5624" i="1"/>
  <c r="AY5625" i="1"/>
  <c r="AY5626" i="1"/>
  <c r="AY5627" i="1"/>
  <c r="AY5628" i="1"/>
  <c r="AY5629" i="1"/>
  <c r="AY5630" i="1"/>
  <c r="AY5631" i="1"/>
  <c r="AY5632" i="1"/>
  <c r="AY5633" i="1"/>
  <c r="AY5634" i="1"/>
  <c r="AY5635" i="1"/>
  <c r="AY5636" i="1"/>
  <c r="AY5637" i="1"/>
  <c r="AY5638" i="1"/>
  <c r="AY5639" i="1"/>
  <c r="AY5640" i="1"/>
  <c r="AY5641" i="1"/>
  <c r="AY5642" i="1"/>
  <c r="AY5643" i="1"/>
  <c r="AY5644" i="1"/>
  <c r="AY5645" i="1"/>
  <c r="AY5646" i="1"/>
  <c r="AY5647" i="1"/>
  <c r="AY5648" i="1"/>
  <c r="AY5649" i="1"/>
  <c r="AY5650" i="1"/>
  <c r="AY5651" i="1"/>
  <c r="AY5652" i="1"/>
  <c r="AY5653" i="1"/>
  <c r="AY5654" i="1"/>
  <c r="AY5655" i="1"/>
  <c r="AY5656" i="1"/>
  <c r="AY5657" i="1"/>
  <c r="AY5658" i="1"/>
  <c r="AY5659" i="1"/>
  <c r="AY5660" i="1"/>
  <c r="AY5661" i="1"/>
  <c r="AY5662" i="1"/>
  <c r="AY5663" i="1"/>
  <c r="AY5664" i="1"/>
  <c r="AY5665" i="1"/>
  <c r="AY5666" i="1"/>
  <c r="AY5667" i="1"/>
  <c r="AY5668" i="1"/>
  <c r="AY5669" i="1"/>
  <c r="AY5670" i="1"/>
  <c r="AY5671" i="1"/>
  <c r="AY5672" i="1"/>
  <c r="AY5673" i="1"/>
  <c r="AY5674" i="1"/>
  <c r="AY5675" i="1"/>
  <c r="AY5676" i="1"/>
  <c r="AY5677" i="1"/>
  <c r="AY5678" i="1"/>
  <c r="AY5679" i="1"/>
  <c r="AY5680" i="1"/>
  <c r="AY5681" i="1"/>
  <c r="AY5682" i="1"/>
  <c r="AY5683" i="1"/>
  <c r="AY5684" i="1"/>
  <c r="AY5685" i="1"/>
  <c r="AY5686" i="1"/>
  <c r="AY5687" i="1"/>
  <c r="AY5688" i="1"/>
  <c r="AY5689" i="1"/>
  <c r="AY5690" i="1"/>
  <c r="AY5691" i="1"/>
  <c r="AY5692" i="1"/>
  <c r="AY5693" i="1"/>
  <c r="AY5694" i="1"/>
  <c r="AY5695" i="1"/>
  <c r="AY5696" i="1"/>
  <c r="AY5697" i="1"/>
  <c r="AY5698" i="1"/>
  <c r="AY5699" i="1"/>
  <c r="AY5700" i="1"/>
  <c r="AY5701" i="1"/>
  <c r="AY5702" i="1"/>
  <c r="AY5703" i="1"/>
  <c r="AY5704" i="1"/>
  <c r="AY5705" i="1"/>
  <c r="AY5706" i="1"/>
  <c r="AY5707" i="1"/>
  <c r="AY5708" i="1"/>
  <c r="AY5709" i="1"/>
  <c r="AY5710" i="1"/>
  <c r="AY5711" i="1"/>
  <c r="AY5712" i="1"/>
  <c r="AY5713" i="1"/>
  <c r="AY5714" i="1"/>
  <c r="AY5715" i="1"/>
  <c r="AY5716" i="1"/>
  <c r="AY5717" i="1"/>
  <c r="AY5718" i="1"/>
  <c r="AY5719" i="1"/>
  <c r="AY5720" i="1"/>
  <c r="AY5721" i="1"/>
  <c r="AY5722" i="1"/>
  <c r="AY5723" i="1"/>
  <c r="AY5724" i="1"/>
  <c r="AY5725" i="1"/>
  <c r="AY5726" i="1"/>
  <c r="AY5727" i="1"/>
  <c r="AY5728" i="1"/>
  <c r="AY5729" i="1"/>
  <c r="AY5730" i="1"/>
  <c r="AY5731" i="1"/>
  <c r="AY5732" i="1"/>
  <c r="AY5733" i="1"/>
  <c r="AY5734" i="1"/>
  <c r="AY5735" i="1"/>
  <c r="AY5736" i="1"/>
  <c r="AY5737" i="1"/>
  <c r="AY5738" i="1"/>
  <c r="AY5739" i="1"/>
  <c r="AY5740" i="1"/>
  <c r="AY5741" i="1"/>
  <c r="AY5742" i="1"/>
  <c r="AY5743" i="1"/>
  <c r="AY5744" i="1"/>
  <c r="AY5745" i="1"/>
  <c r="AY5746" i="1"/>
  <c r="AY5747" i="1"/>
  <c r="AY5748" i="1"/>
  <c r="AY5749" i="1"/>
  <c r="AY5750" i="1"/>
  <c r="AY5751" i="1"/>
  <c r="AY5752" i="1"/>
  <c r="AY5753" i="1"/>
  <c r="AY5754" i="1"/>
  <c r="AY5755" i="1"/>
  <c r="AY5756" i="1"/>
  <c r="AY5757" i="1"/>
  <c r="AY5758" i="1"/>
  <c r="AY5759" i="1"/>
  <c r="AY5760" i="1"/>
  <c r="AY5761" i="1"/>
  <c r="AY5762" i="1"/>
  <c r="AY5763" i="1"/>
  <c r="AY5764" i="1"/>
  <c r="AY5765" i="1"/>
  <c r="AY5766" i="1"/>
  <c r="AY5767" i="1"/>
  <c r="AY5768" i="1"/>
  <c r="AY5769" i="1"/>
  <c r="AY5770" i="1"/>
  <c r="AY5771" i="1"/>
  <c r="AY5772" i="1"/>
  <c r="AY5773" i="1"/>
  <c r="AY5774" i="1"/>
  <c r="AY5775" i="1"/>
  <c r="AY5776" i="1"/>
  <c r="AY5777" i="1"/>
  <c r="AY5778" i="1"/>
  <c r="AY5779" i="1"/>
  <c r="AY5780" i="1"/>
  <c r="AY5781" i="1"/>
  <c r="AY5782" i="1"/>
  <c r="AY5783" i="1"/>
  <c r="AY5784" i="1"/>
  <c r="AY5785" i="1"/>
  <c r="AY5786" i="1"/>
  <c r="AY5787" i="1"/>
  <c r="AY5788" i="1"/>
  <c r="AY5789" i="1"/>
  <c r="AY5790" i="1"/>
  <c r="AY5791" i="1"/>
  <c r="AY5792" i="1"/>
  <c r="AY5793" i="1"/>
  <c r="AY5794" i="1"/>
  <c r="AY5795" i="1"/>
  <c r="AY5796" i="1"/>
  <c r="AY5797" i="1"/>
  <c r="AY5798" i="1"/>
  <c r="AY5799" i="1"/>
  <c r="AY5800" i="1"/>
  <c r="AY5801" i="1"/>
  <c r="AY5802" i="1"/>
  <c r="AY5803" i="1"/>
  <c r="AY5804" i="1"/>
  <c r="AY5805" i="1"/>
  <c r="AY5806" i="1"/>
  <c r="AY5807" i="1"/>
  <c r="AY5808" i="1"/>
  <c r="AY5809" i="1"/>
  <c r="AY5810" i="1"/>
  <c r="AY5811" i="1"/>
  <c r="AY5812" i="1"/>
  <c r="AY5813" i="1"/>
  <c r="AY5814" i="1"/>
  <c r="AY5815" i="1"/>
  <c r="AY5816" i="1"/>
  <c r="AY5817" i="1"/>
  <c r="AY5818" i="1"/>
  <c r="AY5819" i="1"/>
  <c r="AY5820" i="1"/>
  <c r="AY5821" i="1"/>
  <c r="AY5822" i="1"/>
  <c r="AY5823" i="1"/>
  <c r="AY5824" i="1"/>
  <c r="AY5825" i="1"/>
  <c r="AY5826" i="1"/>
  <c r="AY5827" i="1"/>
  <c r="AY5828" i="1"/>
  <c r="AY5829" i="1"/>
  <c r="AY5830" i="1"/>
  <c r="AY5831" i="1"/>
  <c r="AY5832" i="1"/>
  <c r="AY5833" i="1"/>
  <c r="AY5834" i="1"/>
  <c r="AY5835" i="1"/>
  <c r="AY5836" i="1"/>
  <c r="AY5837" i="1"/>
  <c r="AY5838" i="1"/>
  <c r="AY5839" i="1"/>
  <c r="AY5840" i="1"/>
  <c r="AY5841" i="1"/>
  <c r="AY5842" i="1"/>
  <c r="AY5843" i="1"/>
  <c r="AY5844" i="1"/>
  <c r="AY5845" i="1"/>
  <c r="AY5846" i="1"/>
  <c r="AY5847" i="1"/>
  <c r="AY5848" i="1"/>
  <c r="AY5849" i="1"/>
  <c r="AY5850" i="1"/>
  <c r="AY5851" i="1"/>
  <c r="AY5852" i="1"/>
  <c r="AY5853" i="1"/>
  <c r="AY5854" i="1"/>
  <c r="AY5855" i="1"/>
  <c r="AY5856" i="1"/>
  <c r="AY5857" i="1"/>
  <c r="AY5858" i="1"/>
  <c r="AY5859" i="1"/>
  <c r="AY5860" i="1"/>
  <c r="AY5861" i="1"/>
  <c r="AY5862" i="1"/>
  <c r="AY5863" i="1"/>
  <c r="AY5864" i="1"/>
  <c r="AY5865" i="1"/>
  <c r="AY5866" i="1"/>
  <c r="AY5867" i="1"/>
  <c r="AY5868" i="1"/>
  <c r="AY5869" i="1"/>
  <c r="AY5870" i="1"/>
  <c r="AY5871" i="1"/>
  <c r="AY5872" i="1"/>
  <c r="AY5873" i="1"/>
  <c r="AY5874" i="1"/>
  <c r="AY5875" i="1"/>
  <c r="AY5876" i="1"/>
  <c r="AY5877" i="1"/>
  <c r="AY5878" i="1"/>
  <c r="AY5879" i="1"/>
  <c r="AY5880" i="1"/>
  <c r="AY5881" i="1"/>
  <c r="AY5882" i="1"/>
  <c r="AY5883" i="1"/>
  <c r="AY5884" i="1"/>
  <c r="AY5885" i="1"/>
  <c r="AY5886" i="1"/>
  <c r="AY5887" i="1"/>
  <c r="AY5888" i="1"/>
  <c r="AY5889" i="1"/>
  <c r="AY5890" i="1"/>
  <c r="AY5891" i="1"/>
  <c r="AY5892" i="1"/>
  <c r="AY5893" i="1"/>
  <c r="AY5894" i="1"/>
  <c r="AY5895" i="1"/>
  <c r="AY5896" i="1"/>
  <c r="AY5897" i="1"/>
  <c r="AY5898" i="1"/>
  <c r="AY5899" i="1"/>
  <c r="AY5900" i="1"/>
  <c r="AY5901" i="1"/>
  <c r="AY5902" i="1"/>
  <c r="AY5903" i="1"/>
  <c r="AY5904" i="1"/>
  <c r="AY5905" i="1"/>
  <c r="AY5906" i="1"/>
  <c r="AY5907" i="1"/>
  <c r="AY5908" i="1"/>
  <c r="AY5909" i="1"/>
  <c r="AY5910" i="1"/>
  <c r="AY5911" i="1"/>
  <c r="AY5912" i="1"/>
  <c r="AY5913" i="1"/>
  <c r="AY5914" i="1"/>
  <c r="AY5915" i="1"/>
  <c r="AY5916" i="1"/>
  <c r="AY5917" i="1"/>
  <c r="AY5918" i="1"/>
  <c r="AY5919" i="1"/>
  <c r="AY5920" i="1"/>
  <c r="AY5921" i="1"/>
  <c r="AY5922" i="1"/>
  <c r="AY5923" i="1"/>
  <c r="AY5924" i="1"/>
  <c r="AY5925" i="1"/>
  <c r="AY5926" i="1"/>
  <c r="AY5927" i="1"/>
  <c r="AY5928" i="1"/>
  <c r="AY5929" i="1"/>
  <c r="AY5930" i="1"/>
  <c r="AY5931" i="1"/>
  <c r="AY5932" i="1"/>
  <c r="AY5933" i="1"/>
  <c r="AY5934" i="1"/>
  <c r="AY5935" i="1"/>
  <c r="AY5936" i="1"/>
  <c r="AY5937" i="1"/>
  <c r="AY5938" i="1"/>
  <c r="AY5939" i="1"/>
  <c r="AY5940" i="1"/>
  <c r="AY5941" i="1"/>
  <c r="AY5942" i="1"/>
  <c r="AY5943" i="1"/>
  <c r="AY5944" i="1"/>
  <c r="AY5945" i="1"/>
  <c r="AY5946" i="1"/>
  <c r="AY5947" i="1"/>
  <c r="AY5948" i="1"/>
  <c r="AY5949" i="1"/>
  <c r="AY5950" i="1"/>
  <c r="AY5951" i="1"/>
  <c r="AY5952" i="1"/>
  <c r="AY5953" i="1"/>
  <c r="AY5954" i="1"/>
  <c r="AY5955" i="1"/>
  <c r="AY5956" i="1"/>
  <c r="AY5957" i="1"/>
  <c r="AY5958" i="1"/>
  <c r="AY5959" i="1"/>
  <c r="AY5960" i="1"/>
  <c r="AY5961" i="1"/>
  <c r="AY5962" i="1"/>
  <c r="AY5963" i="1"/>
  <c r="AY5964" i="1"/>
  <c r="AY5965" i="1"/>
  <c r="AY5966" i="1"/>
  <c r="AY5967" i="1"/>
  <c r="AY5968" i="1"/>
  <c r="AY5969" i="1"/>
  <c r="AY5970" i="1"/>
  <c r="AY5971" i="1"/>
  <c r="AY5972" i="1"/>
  <c r="AY5973" i="1"/>
  <c r="AY5974" i="1"/>
  <c r="AY5975" i="1"/>
  <c r="AY5976" i="1"/>
  <c r="AY5977" i="1"/>
  <c r="AY5978" i="1"/>
  <c r="AY5979" i="1"/>
  <c r="AY5980" i="1"/>
  <c r="AY5981" i="1"/>
  <c r="AY5982" i="1"/>
  <c r="AY5983" i="1"/>
  <c r="AY5984" i="1"/>
  <c r="AY5985" i="1"/>
  <c r="AY5986" i="1"/>
  <c r="AY5987" i="1"/>
  <c r="AY5988" i="1"/>
  <c r="AY5989" i="1"/>
  <c r="AY5990" i="1"/>
  <c r="AY5991" i="1"/>
  <c r="AY5992" i="1"/>
  <c r="AY5993" i="1"/>
  <c r="AY5994" i="1"/>
  <c r="AY5995" i="1"/>
  <c r="AY5996" i="1"/>
  <c r="AY5997" i="1"/>
  <c r="AY5998" i="1"/>
  <c r="AY5999" i="1"/>
  <c r="AY6000" i="1"/>
  <c r="AY6001" i="1"/>
  <c r="AY6002" i="1"/>
  <c r="AY6003" i="1"/>
  <c r="AY6004" i="1"/>
  <c r="AY6005" i="1"/>
  <c r="AY6006" i="1"/>
  <c r="AY6007" i="1"/>
  <c r="AY6008" i="1"/>
  <c r="AY6009" i="1"/>
  <c r="AY6010" i="1"/>
  <c r="AY6011" i="1"/>
  <c r="AY6012" i="1"/>
  <c r="AY6013" i="1"/>
  <c r="AY6014" i="1"/>
  <c r="AY6015" i="1"/>
  <c r="AY6016" i="1"/>
  <c r="AY6017" i="1"/>
  <c r="AY6018" i="1"/>
  <c r="AY6019" i="1"/>
  <c r="AY6020" i="1"/>
  <c r="AY6021" i="1"/>
  <c r="AY6022" i="1"/>
  <c r="AY6023" i="1"/>
  <c r="AY6024" i="1"/>
  <c r="AY6025" i="1"/>
  <c r="AY6026" i="1"/>
  <c r="AY6027" i="1"/>
  <c r="AY6028" i="1"/>
  <c r="AY6029" i="1"/>
  <c r="AY6030" i="1"/>
  <c r="AY6031" i="1"/>
  <c r="AY6032" i="1"/>
  <c r="AY6033" i="1"/>
  <c r="AY6034" i="1"/>
  <c r="AY6035" i="1"/>
  <c r="AY6036" i="1"/>
  <c r="AY6037" i="1"/>
  <c r="AY6038" i="1"/>
  <c r="AY6039" i="1"/>
  <c r="AY6040" i="1"/>
  <c r="AY6041" i="1"/>
  <c r="AY6042" i="1"/>
  <c r="AY6043" i="1"/>
  <c r="AY6044" i="1"/>
  <c r="AY6045" i="1"/>
  <c r="AY6046" i="1"/>
  <c r="AY6047" i="1"/>
  <c r="AY6048" i="1"/>
  <c r="AY6049" i="1"/>
  <c r="AY6050" i="1"/>
  <c r="AY6051" i="1"/>
  <c r="AY6052" i="1"/>
  <c r="AY6053" i="1"/>
  <c r="AY6054" i="1"/>
  <c r="AY6055" i="1"/>
  <c r="AY6056" i="1"/>
  <c r="AY6057" i="1"/>
  <c r="AY6058" i="1"/>
  <c r="AY6059" i="1"/>
  <c r="AY6060" i="1"/>
  <c r="AY6061" i="1"/>
  <c r="AY6062" i="1"/>
  <c r="AY6063" i="1"/>
  <c r="AY6064" i="1"/>
  <c r="AY6065" i="1"/>
  <c r="AY6066" i="1"/>
  <c r="AY6067" i="1"/>
  <c r="AY6068" i="1"/>
  <c r="AY6069" i="1"/>
  <c r="AY6070" i="1"/>
  <c r="AY6071" i="1"/>
  <c r="AY6072" i="1"/>
  <c r="AY6073" i="1"/>
  <c r="AY6074" i="1"/>
  <c r="AY6075" i="1"/>
  <c r="AY6076" i="1"/>
  <c r="AY6077" i="1"/>
  <c r="AY6078" i="1"/>
  <c r="AY6079" i="1"/>
  <c r="AY6080" i="1"/>
  <c r="AY6081" i="1"/>
  <c r="AY6082" i="1"/>
  <c r="AY6083" i="1"/>
  <c r="AY6084" i="1"/>
  <c r="AY6085" i="1"/>
  <c r="AY6086" i="1"/>
  <c r="AY6087" i="1"/>
  <c r="AY6088" i="1"/>
  <c r="AY6089" i="1"/>
  <c r="AY6090" i="1"/>
  <c r="AY6091" i="1"/>
  <c r="AY6092" i="1"/>
  <c r="AY6093" i="1"/>
  <c r="AY6094" i="1"/>
  <c r="AY6095" i="1"/>
  <c r="AY6096" i="1"/>
  <c r="AY6097" i="1"/>
  <c r="AY6098" i="1"/>
  <c r="AY6099" i="1"/>
  <c r="AY6100" i="1"/>
  <c r="AY6101" i="1"/>
  <c r="AY6102" i="1"/>
  <c r="AY6103" i="1"/>
  <c r="AY6104" i="1"/>
  <c r="AY6105" i="1"/>
  <c r="AY6106" i="1"/>
  <c r="AY6107" i="1"/>
  <c r="AY6108" i="1"/>
  <c r="AY6109" i="1"/>
  <c r="AY6110" i="1"/>
  <c r="AY6111" i="1"/>
  <c r="AY6112" i="1"/>
  <c r="AY6113" i="1"/>
  <c r="AY6114" i="1"/>
  <c r="AY6115" i="1"/>
  <c r="AY6116" i="1"/>
  <c r="AY6117" i="1"/>
  <c r="AY6118" i="1"/>
  <c r="AY6119" i="1"/>
  <c r="AY6120" i="1"/>
  <c r="AY6121" i="1"/>
  <c r="AY6122" i="1"/>
  <c r="AY6123" i="1"/>
  <c r="AY6124" i="1"/>
  <c r="AY6125" i="1"/>
  <c r="AY6126" i="1"/>
  <c r="AY6127" i="1"/>
  <c r="AY6128" i="1"/>
  <c r="AY6129" i="1"/>
  <c r="AY6130" i="1"/>
  <c r="AY6131" i="1"/>
  <c r="AY6132" i="1"/>
  <c r="AY6133" i="1"/>
  <c r="AY6134" i="1"/>
  <c r="AY6135" i="1"/>
  <c r="AY6136" i="1"/>
  <c r="AY6137" i="1"/>
  <c r="AY6138" i="1"/>
  <c r="AY6139" i="1"/>
  <c r="AY6140" i="1"/>
  <c r="AY6141" i="1"/>
  <c r="AY6142" i="1"/>
  <c r="AY6143" i="1"/>
  <c r="AY6144" i="1"/>
  <c r="AY6145" i="1"/>
  <c r="AY6146" i="1"/>
  <c r="AY6147" i="1"/>
  <c r="AY6148" i="1"/>
  <c r="AY6149" i="1"/>
  <c r="AY6150" i="1"/>
  <c r="AY6151" i="1"/>
  <c r="AY6152" i="1"/>
  <c r="AY6153" i="1"/>
  <c r="AY6154" i="1"/>
  <c r="AY6155" i="1"/>
  <c r="AY6156" i="1"/>
  <c r="AY6157" i="1"/>
  <c r="AY6158" i="1"/>
  <c r="AY6159" i="1"/>
  <c r="AY6160" i="1"/>
  <c r="AY6161" i="1"/>
  <c r="AY6162" i="1"/>
  <c r="AY6163" i="1"/>
  <c r="AY6164" i="1"/>
  <c r="AY6165" i="1"/>
  <c r="AY6166" i="1"/>
  <c r="AY6167" i="1"/>
  <c r="AY6168" i="1"/>
  <c r="AY6169" i="1"/>
  <c r="AY6170" i="1"/>
  <c r="AY6171" i="1"/>
  <c r="AY6172" i="1"/>
  <c r="AY6173" i="1"/>
  <c r="AY6174" i="1"/>
  <c r="AY6175" i="1"/>
  <c r="AY6176" i="1"/>
  <c r="AY6177" i="1"/>
  <c r="AY6178" i="1"/>
  <c r="AY6179" i="1"/>
  <c r="AY6180" i="1"/>
  <c r="AY6181" i="1"/>
  <c r="AY6182" i="1"/>
  <c r="AY6183" i="1"/>
  <c r="AY6184" i="1"/>
  <c r="AY6185" i="1"/>
  <c r="AY6186" i="1"/>
  <c r="AY6187" i="1"/>
  <c r="AY6188" i="1"/>
  <c r="AY6189" i="1"/>
  <c r="AY6190" i="1"/>
  <c r="AY6191" i="1"/>
  <c r="AY6192" i="1"/>
  <c r="AY6193" i="1"/>
  <c r="AY6194" i="1"/>
  <c r="AY6195" i="1"/>
  <c r="AY6196" i="1"/>
  <c r="AY6197" i="1"/>
  <c r="AY6198" i="1"/>
  <c r="AY6199" i="1"/>
  <c r="AY6200" i="1"/>
  <c r="AY6201" i="1"/>
  <c r="AY6202" i="1"/>
  <c r="AY6203" i="1"/>
  <c r="AY6204" i="1"/>
  <c r="AY6205" i="1"/>
  <c r="AY6206" i="1"/>
  <c r="AY6207" i="1"/>
  <c r="AY6208" i="1"/>
  <c r="AY6209" i="1"/>
  <c r="AY6210" i="1"/>
  <c r="AY6211" i="1"/>
  <c r="AY6212" i="1"/>
  <c r="AY6213" i="1"/>
  <c r="AY6214" i="1"/>
  <c r="AY6215" i="1"/>
  <c r="AY6216" i="1"/>
  <c r="AY6217" i="1"/>
  <c r="AY6218" i="1"/>
  <c r="AY6219" i="1"/>
  <c r="AY6220" i="1"/>
  <c r="AY6221" i="1"/>
  <c r="AY6222" i="1"/>
  <c r="AY6223" i="1"/>
  <c r="AY6224" i="1"/>
  <c r="AY6225" i="1"/>
  <c r="AY6226" i="1"/>
  <c r="AY6227" i="1"/>
  <c r="AY6228" i="1"/>
  <c r="AY6229" i="1"/>
  <c r="AY6230" i="1"/>
  <c r="AY6231" i="1"/>
  <c r="AY6232" i="1"/>
  <c r="AY6233" i="1"/>
  <c r="AY6234" i="1"/>
  <c r="AY6235" i="1"/>
  <c r="AY6236" i="1"/>
  <c r="AY6237" i="1"/>
  <c r="AY6238" i="1"/>
  <c r="AY6239" i="1"/>
  <c r="AY6240" i="1"/>
  <c r="AY6241" i="1"/>
  <c r="AY6242" i="1"/>
  <c r="AY6243" i="1"/>
  <c r="AY6244" i="1"/>
  <c r="AY6245" i="1"/>
  <c r="AY6246" i="1"/>
  <c r="AY6247" i="1"/>
  <c r="AY6248" i="1"/>
  <c r="AY6249" i="1"/>
  <c r="AY6250" i="1"/>
  <c r="AY6251" i="1"/>
  <c r="AY6252" i="1"/>
  <c r="AY6253" i="1"/>
  <c r="AY6254" i="1"/>
  <c r="AY6255" i="1"/>
  <c r="AY6256" i="1"/>
  <c r="AY6257" i="1"/>
  <c r="AY6258" i="1"/>
  <c r="AY6259" i="1"/>
  <c r="AY6260" i="1"/>
  <c r="AY6261" i="1"/>
  <c r="AY6262" i="1"/>
  <c r="AY6263" i="1"/>
  <c r="AY6264" i="1"/>
  <c r="AY6265" i="1"/>
  <c r="AY6266" i="1"/>
  <c r="AY6267" i="1"/>
  <c r="AY6268" i="1"/>
  <c r="AY6269" i="1"/>
  <c r="AY6270" i="1"/>
  <c r="AY6271" i="1"/>
  <c r="AY6272" i="1"/>
  <c r="AY6273" i="1"/>
  <c r="AY6274" i="1"/>
  <c r="AY6275" i="1"/>
  <c r="AY6276" i="1"/>
  <c r="AY6277" i="1"/>
  <c r="AY6278" i="1"/>
  <c r="AY6279" i="1"/>
  <c r="AY6280" i="1"/>
  <c r="AY6281" i="1"/>
  <c r="AY6282" i="1"/>
  <c r="AY6283" i="1"/>
  <c r="AY6284" i="1"/>
  <c r="AY6285" i="1"/>
  <c r="AY6286" i="1"/>
  <c r="AY6287" i="1"/>
  <c r="AY6288" i="1"/>
  <c r="AY6289" i="1"/>
  <c r="AY6290" i="1"/>
  <c r="AY6291" i="1"/>
  <c r="AY6292" i="1"/>
  <c r="AY6293" i="1"/>
  <c r="AY6294" i="1"/>
  <c r="AY6295" i="1"/>
  <c r="AY6296" i="1"/>
  <c r="AY6297" i="1"/>
  <c r="AY6298" i="1"/>
  <c r="AY6299" i="1"/>
  <c r="AY6300" i="1"/>
  <c r="AY6301" i="1"/>
  <c r="AY6302" i="1"/>
  <c r="AY6303" i="1"/>
  <c r="AY6304" i="1"/>
  <c r="AY6305" i="1"/>
  <c r="AY6306" i="1"/>
  <c r="AY6307" i="1"/>
  <c r="AY6308" i="1"/>
  <c r="AY6309" i="1"/>
  <c r="AY6310" i="1"/>
  <c r="AY6311" i="1"/>
  <c r="AY6312" i="1"/>
  <c r="AY6313" i="1"/>
  <c r="AY6314" i="1"/>
  <c r="AY6315" i="1"/>
  <c r="AY6316" i="1"/>
  <c r="AY6317" i="1"/>
  <c r="AY6318" i="1"/>
  <c r="AY6319" i="1"/>
  <c r="AY6320" i="1"/>
  <c r="AY6321" i="1"/>
  <c r="AY6322" i="1"/>
  <c r="AY6323" i="1"/>
  <c r="AY6324" i="1"/>
  <c r="AY6325" i="1"/>
  <c r="AY6326" i="1"/>
  <c r="AY6327" i="1"/>
  <c r="AY6328" i="1"/>
  <c r="AY6329" i="1"/>
  <c r="AY6330" i="1"/>
  <c r="AY6331" i="1"/>
  <c r="AY6332" i="1"/>
  <c r="AY6333" i="1"/>
  <c r="AY6334" i="1"/>
  <c r="AY6335" i="1"/>
  <c r="AY6336" i="1"/>
  <c r="AY6337" i="1"/>
  <c r="AY6338" i="1"/>
  <c r="AY6339" i="1"/>
  <c r="AY6340" i="1"/>
  <c r="AY6341" i="1"/>
  <c r="AY6342" i="1"/>
  <c r="AY6343" i="1"/>
  <c r="AY6344" i="1"/>
  <c r="AY6345" i="1"/>
  <c r="AY6346" i="1"/>
  <c r="AY6347" i="1"/>
  <c r="AY6348" i="1"/>
  <c r="AY6349" i="1"/>
  <c r="AY6350" i="1"/>
  <c r="AY6351" i="1"/>
  <c r="AY6352" i="1"/>
  <c r="AY6353" i="1"/>
  <c r="AY6354" i="1"/>
  <c r="AY6355" i="1"/>
  <c r="AY6356" i="1"/>
  <c r="AY6357" i="1"/>
  <c r="AY6358" i="1"/>
  <c r="AY6359" i="1"/>
  <c r="AY6360" i="1"/>
  <c r="AY6361" i="1"/>
  <c r="AY6362" i="1"/>
  <c r="AY6363" i="1"/>
  <c r="AY6364" i="1"/>
  <c r="AY6365" i="1"/>
  <c r="AY6366" i="1"/>
  <c r="AY6367" i="1"/>
  <c r="AY6368" i="1"/>
  <c r="AY6369" i="1"/>
  <c r="AY6370" i="1"/>
  <c r="AY6371" i="1"/>
  <c r="AY6372" i="1"/>
  <c r="AY6373" i="1"/>
  <c r="AY6374" i="1"/>
  <c r="AY6375" i="1"/>
  <c r="AY6376" i="1"/>
  <c r="AY6377" i="1"/>
  <c r="AY6378" i="1"/>
  <c r="AY6379" i="1"/>
  <c r="AY6380" i="1"/>
  <c r="AY6381" i="1"/>
  <c r="AY6382" i="1"/>
  <c r="AY6383" i="1"/>
  <c r="AY6384" i="1"/>
  <c r="AY6385" i="1"/>
  <c r="AY6386" i="1"/>
  <c r="AY6387" i="1"/>
  <c r="AY6388" i="1"/>
  <c r="AY6389" i="1"/>
  <c r="AY6390" i="1"/>
  <c r="AY6391" i="1"/>
  <c r="AY6392" i="1"/>
  <c r="AY6393" i="1"/>
  <c r="AY6394" i="1"/>
  <c r="AY6395" i="1"/>
  <c r="AY6396" i="1"/>
  <c r="AY6397" i="1"/>
  <c r="AY6398" i="1"/>
  <c r="AY6399" i="1"/>
  <c r="AY6400" i="1"/>
  <c r="AY6401" i="1"/>
  <c r="AY6402" i="1"/>
  <c r="AY6403" i="1"/>
  <c r="AY6404" i="1"/>
  <c r="AY6405" i="1"/>
  <c r="AY6406" i="1"/>
  <c r="AY6407" i="1"/>
  <c r="AY6408" i="1"/>
  <c r="AY6409" i="1"/>
  <c r="AY6410" i="1"/>
  <c r="AY6411" i="1"/>
  <c r="AY6412" i="1"/>
  <c r="AY6413" i="1"/>
  <c r="AY6414" i="1"/>
  <c r="AY6415" i="1"/>
  <c r="AY6416" i="1"/>
  <c r="AY6417" i="1"/>
  <c r="AY6418" i="1"/>
  <c r="AY6419" i="1"/>
  <c r="AY6420" i="1"/>
  <c r="AY6421" i="1"/>
  <c r="AY6422" i="1"/>
  <c r="AY6423" i="1"/>
  <c r="AY6424" i="1"/>
  <c r="AY6425" i="1"/>
  <c r="AY6426" i="1"/>
  <c r="AY6427" i="1"/>
  <c r="AY6428" i="1"/>
  <c r="AY6429" i="1"/>
  <c r="AY6430" i="1"/>
  <c r="AY6431" i="1"/>
  <c r="AY6432" i="1"/>
  <c r="AY6433" i="1"/>
  <c r="AY6434" i="1"/>
  <c r="AY6435" i="1"/>
  <c r="AY6436" i="1"/>
  <c r="AY6437" i="1"/>
  <c r="AY6438" i="1"/>
  <c r="AY6439" i="1"/>
  <c r="AY6440" i="1"/>
  <c r="AY6441" i="1"/>
  <c r="AY6442" i="1"/>
  <c r="AY6443" i="1"/>
  <c r="AY6444" i="1"/>
  <c r="AY6445" i="1"/>
  <c r="AY6446" i="1"/>
  <c r="AY6447" i="1"/>
  <c r="AY6448" i="1"/>
  <c r="AY6449" i="1"/>
  <c r="AY6450" i="1"/>
  <c r="AY6451" i="1"/>
  <c r="AY6452" i="1"/>
  <c r="AY6453" i="1"/>
  <c r="AY6454" i="1"/>
  <c r="AY6455" i="1"/>
  <c r="AY6456" i="1"/>
  <c r="AY6457" i="1"/>
  <c r="AY6458" i="1"/>
  <c r="AY6459" i="1"/>
  <c r="AY6460" i="1"/>
  <c r="AY6461" i="1"/>
  <c r="AY6462" i="1"/>
  <c r="AY6463" i="1"/>
  <c r="AY6464" i="1"/>
  <c r="AY6465" i="1"/>
  <c r="AY6466" i="1"/>
  <c r="AY6467" i="1"/>
  <c r="AY6468" i="1"/>
  <c r="AY6469" i="1"/>
  <c r="AY6470" i="1"/>
  <c r="AY6471" i="1"/>
  <c r="AY6472" i="1"/>
  <c r="AY6473" i="1"/>
  <c r="AY6474" i="1"/>
  <c r="AY6475" i="1"/>
  <c r="AY6476" i="1"/>
  <c r="AY6477" i="1"/>
  <c r="AY6478" i="1"/>
  <c r="AY6479" i="1"/>
  <c r="AY6480" i="1"/>
  <c r="AY6481" i="1"/>
  <c r="AY6482" i="1"/>
  <c r="AY6483" i="1"/>
  <c r="AY6484" i="1"/>
  <c r="AY6485" i="1"/>
  <c r="AY6486" i="1"/>
  <c r="AY6487" i="1"/>
  <c r="AY6488" i="1"/>
  <c r="AY6489" i="1"/>
  <c r="AY6490" i="1"/>
  <c r="AY6491" i="1"/>
  <c r="AY6492" i="1"/>
  <c r="AY6493" i="1"/>
  <c r="AY6494" i="1"/>
  <c r="AY6495" i="1"/>
  <c r="AY6496" i="1"/>
  <c r="AY6497" i="1"/>
  <c r="AY6498" i="1"/>
  <c r="AY6499" i="1"/>
  <c r="AY6500" i="1"/>
  <c r="AY6501" i="1"/>
  <c r="AY6502" i="1"/>
  <c r="AY6503" i="1"/>
  <c r="AY6504" i="1"/>
  <c r="AY6505" i="1"/>
  <c r="AY6506" i="1"/>
  <c r="AY6507" i="1"/>
  <c r="AY6508" i="1"/>
  <c r="AY6509" i="1"/>
  <c r="AY6510" i="1"/>
  <c r="AY6511" i="1"/>
  <c r="AY6512" i="1"/>
  <c r="AY6513" i="1"/>
  <c r="AY6514" i="1"/>
  <c r="AY6515" i="1"/>
  <c r="AY6516" i="1"/>
  <c r="AY6517" i="1"/>
  <c r="AY6518" i="1"/>
  <c r="AY6519" i="1"/>
  <c r="AY6520" i="1"/>
  <c r="AY6521" i="1"/>
  <c r="AY6522" i="1"/>
  <c r="AY6523" i="1"/>
  <c r="AY6524" i="1"/>
  <c r="AY6525" i="1"/>
  <c r="AY6526" i="1"/>
  <c r="AY6527" i="1"/>
  <c r="AY6528" i="1"/>
  <c r="AY6529" i="1"/>
  <c r="AY6530" i="1"/>
  <c r="AY6531" i="1"/>
  <c r="AY6532" i="1"/>
  <c r="AY6533" i="1"/>
  <c r="AY6534" i="1"/>
  <c r="AY6535" i="1"/>
  <c r="AY6536" i="1"/>
  <c r="AY6537" i="1"/>
  <c r="AY6538" i="1"/>
  <c r="AY6539" i="1"/>
  <c r="AY6540" i="1"/>
  <c r="AY6541" i="1"/>
  <c r="AY6542" i="1"/>
  <c r="AY6543" i="1"/>
  <c r="AY6544" i="1"/>
  <c r="AY6545" i="1"/>
  <c r="AY6546" i="1"/>
  <c r="AY6547" i="1"/>
  <c r="AY6548" i="1"/>
  <c r="AY6549" i="1"/>
  <c r="AY6550" i="1"/>
  <c r="AY6551" i="1"/>
  <c r="AY6552" i="1"/>
  <c r="AY6553" i="1"/>
  <c r="AY6554" i="1"/>
  <c r="AY6555" i="1"/>
  <c r="AY6556" i="1"/>
  <c r="AY6557" i="1"/>
  <c r="AY6558" i="1"/>
  <c r="AY6559" i="1"/>
  <c r="AY6560" i="1"/>
  <c r="AY6561" i="1"/>
  <c r="AY6562" i="1"/>
  <c r="AY6563" i="1"/>
  <c r="AY6564" i="1"/>
  <c r="AY6565" i="1"/>
  <c r="AY6566" i="1"/>
  <c r="AY6567" i="1"/>
  <c r="AY6568" i="1"/>
  <c r="AY6569" i="1"/>
  <c r="AY6570" i="1"/>
  <c r="AY6571" i="1"/>
  <c r="AY6572" i="1"/>
  <c r="AY6573" i="1"/>
  <c r="AY6574" i="1"/>
  <c r="AY6575" i="1"/>
  <c r="AY6576" i="1"/>
  <c r="AY6577" i="1"/>
  <c r="AY6578" i="1"/>
  <c r="AY6579" i="1"/>
  <c r="AY6580" i="1"/>
  <c r="AY6581" i="1"/>
  <c r="AY6582" i="1"/>
  <c r="AY6583" i="1"/>
  <c r="AY6584" i="1"/>
  <c r="AY6585" i="1"/>
  <c r="AY6586" i="1"/>
  <c r="AY6587" i="1"/>
  <c r="AY6588" i="1"/>
  <c r="AY6589" i="1"/>
  <c r="AY6590" i="1"/>
  <c r="AY6591" i="1"/>
  <c r="AY6592" i="1"/>
  <c r="AY6593" i="1"/>
  <c r="AY6594" i="1"/>
  <c r="AY6595" i="1"/>
  <c r="AY6596" i="1"/>
  <c r="AY6597" i="1"/>
  <c r="AY6598" i="1"/>
  <c r="AY6599" i="1"/>
  <c r="AY6600" i="1"/>
  <c r="AY6601" i="1"/>
  <c r="AY6602" i="1"/>
  <c r="AY6603" i="1"/>
  <c r="AY6604" i="1"/>
  <c r="AY6605" i="1"/>
  <c r="AY6606" i="1"/>
  <c r="AY6607" i="1"/>
  <c r="AY6608" i="1"/>
  <c r="AY6609" i="1"/>
  <c r="AY6610" i="1"/>
  <c r="AY6611" i="1"/>
  <c r="AY6612" i="1"/>
  <c r="AY6613" i="1"/>
  <c r="AY6614" i="1"/>
  <c r="AY6615" i="1"/>
  <c r="AY6616" i="1"/>
  <c r="AY6617" i="1"/>
  <c r="AY6618" i="1"/>
  <c r="AY6619" i="1"/>
  <c r="AY6620" i="1"/>
  <c r="AY6621" i="1"/>
  <c r="AY6622" i="1"/>
  <c r="AY6623" i="1"/>
  <c r="AY6624" i="1"/>
  <c r="AY6625" i="1"/>
  <c r="AY6626" i="1"/>
  <c r="AY6627" i="1"/>
  <c r="AY6628" i="1"/>
  <c r="AY6629" i="1"/>
  <c r="AY6630" i="1"/>
  <c r="AY6631" i="1"/>
  <c r="AY6632" i="1"/>
  <c r="AY6633" i="1"/>
  <c r="AY6634" i="1"/>
  <c r="AY6635" i="1"/>
  <c r="AY6636" i="1"/>
  <c r="AY6637" i="1"/>
  <c r="AY6638" i="1"/>
  <c r="AY6639" i="1"/>
  <c r="AY6640" i="1"/>
  <c r="AY6641" i="1"/>
  <c r="AY6642" i="1"/>
  <c r="AY6643" i="1"/>
  <c r="AY6644" i="1"/>
  <c r="AY6645" i="1"/>
  <c r="AY6646" i="1"/>
  <c r="AY6647" i="1"/>
  <c r="AY6648" i="1"/>
  <c r="AY6649" i="1"/>
  <c r="AY6650" i="1"/>
  <c r="AY6651" i="1"/>
  <c r="AY6652" i="1"/>
  <c r="AY6653" i="1"/>
  <c r="AY6654" i="1"/>
  <c r="AY6655" i="1"/>
  <c r="AY6656" i="1"/>
  <c r="AY6657" i="1"/>
  <c r="AY6658" i="1"/>
  <c r="AY6659" i="1"/>
  <c r="AY6660" i="1"/>
  <c r="AY6661" i="1"/>
  <c r="AY6662" i="1"/>
  <c r="AY6663" i="1"/>
  <c r="AY6664" i="1"/>
  <c r="AY6665" i="1"/>
  <c r="AY6666" i="1"/>
  <c r="AY6667" i="1"/>
  <c r="AY6668" i="1"/>
  <c r="AY6669" i="1"/>
  <c r="AY6670" i="1"/>
  <c r="AY6671" i="1"/>
  <c r="AY6672" i="1"/>
  <c r="AY6673" i="1"/>
  <c r="AY6674" i="1"/>
  <c r="AY6675" i="1"/>
  <c r="AY6676" i="1"/>
  <c r="AY6677" i="1"/>
  <c r="AY6678" i="1"/>
  <c r="AY6679" i="1"/>
  <c r="AY6680" i="1"/>
  <c r="AY6681" i="1"/>
  <c r="AY6682" i="1"/>
  <c r="AY6683" i="1"/>
  <c r="AY6684" i="1"/>
  <c r="AY6685" i="1"/>
  <c r="AY6686" i="1"/>
  <c r="AY6687" i="1"/>
  <c r="AY6688" i="1"/>
  <c r="AY6689" i="1"/>
  <c r="AY6690" i="1"/>
  <c r="AY6691" i="1"/>
  <c r="AY6692" i="1"/>
  <c r="AY6693" i="1"/>
  <c r="AY6694" i="1"/>
  <c r="AY6695" i="1"/>
  <c r="AY6696" i="1"/>
  <c r="AY6697" i="1"/>
  <c r="AY6698" i="1"/>
  <c r="AY6699" i="1"/>
  <c r="AY6700" i="1"/>
  <c r="AY6701" i="1"/>
  <c r="AY6702" i="1"/>
  <c r="AY6703" i="1"/>
  <c r="AY6704" i="1"/>
  <c r="AY6705" i="1"/>
  <c r="AY6706" i="1"/>
  <c r="AY6707" i="1"/>
  <c r="AY6708" i="1"/>
  <c r="AY6709" i="1"/>
  <c r="AY6710" i="1"/>
  <c r="AY6711" i="1"/>
  <c r="AY6712" i="1"/>
  <c r="AY6713" i="1"/>
  <c r="AY6714" i="1"/>
  <c r="AY6715" i="1"/>
  <c r="AY6716" i="1"/>
  <c r="AY6717" i="1"/>
  <c r="AY6718" i="1"/>
  <c r="AY6719" i="1"/>
  <c r="AY6720" i="1"/>
  <c r="AY6721" i="1"/>
  <c r="AY6722" i="1"/>
  <c r="AY6723" i="1"/>
  <c r="AY6724" i="1"/>
  <c r="AY6725" i="1"/>
  <c r="AY6726" i="1"/>
  <c r="AY6727" i="1"/>
  <c r="AY6728" i="1"/>
  <c r="AY6729" i="1"/>
  <c r="AY6730" i="1"/>
  <c r="AY6731" i="1"/>
  <c r="AY6732" i="1"/>
  <c r="AY6733" i="1"/>
  <c r="AY6734" i="1"/>
  <c r="AY6735" i="1"/>
  <c r="AY6736" i="1"/>
  <c r="AY6737" i="1"/>
  <c r="AY6738" i="1"/>
  <c r="AY6739" i="1"/>
  <c r="AY6740" i="1"/>
  <c r="AY6741" i="1"/>
  <c r="AY6742" i="1"/>
  <c r="AY6743" i="1"/>
  <c r="AY6744" i="1"/>
  <c r="AY6745" i="1"/>
  <c r="AY6746" i="1"/>
  <c r="AY6747" i="1"/>
  <c r="AY6748" i="1"/>
  <c r="AY6749" i="1"/>
  <c r="AY6750" i="1"/>
  <c r="AY6751" i="1"/>
  <c r="AY6752" i="1"/>
  <c r="AY6753" i="1"/>
  <c r="AY6754" i="1"/>
  <c r="AY6755" i="1"/>
  <c r="AY6756" i="1"/>
  <c r="AY6757" i="1"/>
  <c r="AY6758" i="1"/>
  <c r="AY6759" i="1"/>
  <c r="AY6760" i="1"/>
  <c r="AY6761" i="1"/>
  <c r="AY6762" i="1"/>
  <c r="AY6763" i="1"/>
  <c r="AY6764" i="1"/>
  <c r="AY6765" i="1"/>
  <c r="AY6766" i="1"/>
  <c r="AY6767" i="1"/>
  <c r="AY6768" i="1"/>
  <c r="AY6769" i="1"/>
  <c r="AY6770" i="1"/>
  <c r="AY6771" i="1"/>
  <c r="AY6772" i="1"/>
  <c r="AY6773" i="1"/>
  <c r="AY6774" i="1"/>
  <c r="AY6775" i="1"/>
  <c r="AY6776" i="1"/>
  <c r="AY6777" i="1"/>
  <c r="AY6778" i="1"/>
  <c r="AY6779" i="1"/>
  <c r="AY6780" i="1"/>
  <c r="AY6781" i="1"/>
  <c r="AY6782" i="1"/>
  <c r="AY6783" i="1"/>
  <c r="AY6784" i="1"/>
  <c r="AY6785" i="1"/>
  <c r="AY6786" i="1"/>
  <c r="AY6787" i="1"/>
  <c r="AY6788" i="1"/>
  <c r="AY6789" i="1"/>
  <c r="AY6790" i="1"/>
  <c r="AY6791" i="1"/>
  <c r="AY6792" i="1"/>
  <c r="AY6793" i="1"/>
  <c r="AY6794" i="1"/>
  <c r="AY6795" i="1"/>
  <c r="AY6796" i="1"/>
  <c r="AY6797" i="1"/>
  <c r="AY6798" i="1"/>
  <c r="AY6799" i="1"/>
  <c r="AY6800" i="1"/>
  <c r="AY6801" i="1"/>
  <c r="AY6802" i="1"/>
  <c r="AY6803" i="1"/>
  <c r="AY6804" i="1"/>
  <c r="AY6805" i="1"/>
  <c r="AY6806" i="1"/>
  <c r="AY6807" i="1"/>
  <c r="AY6808" i="1"/>
  <c r="AY6809" i="1"/>
  <c r="AY6810" i="1"/>
  <c r="AY6811" i="1"/>
  <c r="AY6812" i="1"/>
  <c r="AY6813" i="1"/>
  <c r="AY6814" i="1"/>
  <c r="AY6815" i="1"/>
  <c r="AY6816" i="1"/>
  <c r="AY6817" i="1"/>
  <c r="AY6818" i="1"/>
  <c r="AY6819" i="1"/>
  <c r="AY6820" i="1"/>
  <c r="AY6821" i="1"/>
  <c r="AY6822" i="1"/>
  <c r="AY6823" i="1"/>
  <c r="AY6824" i="1"/>
  <c r="AY6825" i="1"/>
  <c r="AY6826" i="1"/>
  <c r="AY6827" i="1"/>
  <c r="AY6828" i="1"/>
  <c r="AY6829" i="1"/>
  <c r="AY6830" i="1"/>
  <c r="AY6831" i="1"/>
  <c r="AY6832" i="1"/>
  <c r="AY6833" i="1"/>
  <c r="AY6834" i="1"/>
  <c r="AY6835" i="1"/>
  <c r="AY6836" i="1"/>
  <c r="AY6837" i="1"/>
  <c r="AY6838" i="1"/>
  <c r="AY6839" i="1"/>
  <c r="AY6840" i="1"/>
  <c r="AY6841" i="1"/>
  <c r="AY6842" i="1"/>
  <c r="AY6843" i="1"/>
  <c r="AY6844" i="1"/>
  <c r="AY6845" i="1"/>
  <c r="AY6846" i="1"/>
  <c r="AY6847" i="1"/>
  <c r="AY6848" i="1"/>
  <c r="AY6849" i="1"/>
  <c r="AY6850" i="1"/>
  <c r="AY6851" i="1"/>
  <c r="AY6852" i="1"/>
  <c r="AY6853" i="1"/>
  <c r="AY6854" i="1"/>
  <c r="AY6855" i="1"/>
  <c r="AY6856" i="1"/>
  <c r="AY6857" i="1"/>
  <c r="AY6858" i="1"/>
  <c r="AY6859" i="1"/>
  <c r="AY6860" i="1"/>
  <c r="AY6861" i="1"/>
  <c r="AY6862" i="1"/>
  <c r="AY6863" i="1"/>
  <c r="AY6864" i="1"/>
  <c r="AY6865" i="1"/>
  <c r="AY6866" i="1"/>
  <c r="AY6867" i="1"/>
  <c r="AY6868" i="1"/>
  <c r="AY6869" i="1"/>
  <c r="AY6870" i="1"/>
  <c r="AY6871" i="1"/>
  <c r="AY6872" i="1"/>
  <c r="AY6873" i="1"/>
  <c r="AY6874" i="1"/>
  <c r="AY6875" i="1"/>
  <c r="AY6876" i="1"/>
  <c r="AY6877" i="1"/>
  <c r="AY6878" i="1"/>
  <c r="AY6879" i="1"/>
  <c r="AY6880" i="1"/>
  <c r="AY6881" i="1"/>
  <c r="AY6882" i="1"/>
  <c r="AY6883" i="1"/>
  <c r="AY6884" i="1"/>
  <c r="AY6885" i="1"/>
  <c r="AY6886" i="1"/>
  <c r="AY6887" i="1"/>
  <c r="AY6888" i="1"/>
  <c r="AY6889" i="1"/>
  <c r="AY6890" i="1"/>
  <c r="AY6891" i="1"/>
  <c r="AY6892" i="1"/>
  <c r="AY6893" i="1"/>
  <c r="AY6894" i="1"/>
  <c r="AY6895" i="1"/>
  <c r="AY6896" i="1"/>
  <c r="AY6897" i="1"/>
  <c r="AY6898" i="1"/>
  <c r="AY6899" i="1"/>
  <c r="AY6900" i="1"/>
  <c r="AY6901" i="1"/>
  <c r="AY6902" i="1"/>
  <c r="AY6903" i="1"/>
  <c r="AY6904" i="1"/>
  <c r="AY6905" i="1"/>
  <c r="AY6906" i="1"/>
  <c r="AY6907" i="1"/>
  <c r="AY6908" i="1"/>
  <c r="AY6909" i="1"/>
  <c r="AY6910" i="1"/>
  <c r="AY6911" i="1"/>
  <c r="AY6912" i="1"/>
  <c r="AY6913" i="1"/>
  <c r="AY6914" i="1"/>
  <c r="AY6915" i="1"/>
  <c r="AY6916" i="1"/>
  <c r="AY6917" i="1"/>
  <c r="AY6918" i="1"/>
  <c r="AY6919" i="1"/>
  <c r="AY6920" i="1"/>
  <c r="AY6921" i="1"/>
  <c r="AY6922" i="1"/>
  <c r="AY6923" i="1"/>
  <c r="AY6924" i="1"/>
  <c r="AY6925" i="1"/>
  <c r="AY6926" i="1"/>
  <c r="AY6927" i="1"/>
  <c r="AY6928" i="1"/>
  <c r="AY6929" i="1"/>
  <c r="AY6930" i="1"/>
  <c r="AY6931" i="1"/>
  <c r="AY6932" i="1"/>
  <c r="AY6933" i="1"/>
  <c r="AY6934" i="1"/>
  <c r="AY6935" i="1"/>
  <c r="AY6936" i="1"/>
  <c r="AY6937" i="1"/>
  <c r="AY6938" i="1"/>
  <c r="AY6939" i="1"/>
  <c r="AY6940" i="1"/>
  <c r="AY6941" i="1"/>
  <c r="AY6942" i="1"/>
  <c r="AY6943" i="1"/>
  <c r="AY6944" i="1"/>
  <c r="AY6945" i="1"/>
  <c r="AY6946" i="1"/>
  <c r="AY6947" i="1"/>
  <c r="AY6948" i="1"/>
  <c r="AY6949" i="1"/>
  <c r="AY6950" i="1"/>
  <c r="AY6951" i="1"/>
  <c r="AY6952" i="1"/>
  <c r="AY6953" i="1"/>
  <c r="AY6954" i="1"/>
  <c r="AY6955" i="1"/>
  <c r="AY6956" i="1"/>
  <c r="AY6957" i="1"/>
  <c r="AY6958" i="1"/>
  <c r="AY6959" i="1"/>
  <c r="AY6960" i="1"/>
  <c r="AY6961" i="1"/>
  <c r="AY6962" i="1"/>
  <c r="AY6963" i="1"/>
  <c r="AY6964" i="1"/>
  <c r="AY6965" i="1"/>
  <c r="AY6966" i="1"/>
  <c r="AY6967" i="1"/>
  <c r="AY6968" i="1"/>
  <c r="AY6969" i="1"/>
  <c r="AY6970" i="1"/>
  <c r="AY6971" i="1"/>
  <c r="AY6972" i="1"/>
  <c r="AY6973" i="1"/>
  <c r="AY6974" i="1"/>
  <c r="AY6975" i="1"/>
  <c r="AY6976" i="1"/>
  <c r="AY6977" i="1"/>
  <c r="AY6978" i="1"/>
  <c r="AY6979" i="1"/>
  <c r="AY6980" i="1"/>
  <c r="AY6981" i="1"/>
  <c r="AY6982" i="1"/>
  <c r="AY6983" i="1"/>
  <c r="AY6984" i="1"/>
  <c r="AY6985" i="1"/>
  <c r="AY6986" i="1"/>
  <c r="AY6987" i="1"/>
  <c r="AY6988" i="1"/>
  <c r="AY6989" i="1"/>
  <c r="AY6990" i="1"/>
  <c r="AY6991" i="1"/>
  <c r="AY6992" i="1"/>
  <c r="AY6993" i="1"/>
  <c r="AY6994" i="1"/>
  <c r="AY6995" i="1"/>
  <c r="AY6996" i="1"/>
  <c r="AY6997" i="1"/>
  <c r="AY6998" i="1"/>
  <c r="AY6999" i="1"/>
  <c r="AY7000" i="1"/>
  <c r="AY7001" i="1"/>
  <c r="AY7002" i="1"/>
  <c r="AY7003" i="1"/>
  <c r="AY7004" i="1"/>
  <c r="AY7005" i="1"/>
  <c r="AY7006" i="1"/>
  <c r="AY7007" i="1"/>
  <c r="AY7008" i="1"/>
  <c r="AY7009" i="1"/>
  <c r="AY7010" i="1"/>
  <c r="AY7011" i="1"/>
  <c r="AY7012" i="1"/>
  <c r="AY7013" i="1"/>
  <c r="AY7014" i="1"/>
  <c r="AY7015" i="1"/>
  <c r="AY7016" i="1"/>
  <c r="AY7017" i="1"/>
  <c r="AY7018" i="1"/>
  <c r="AY7019" i="1"/>
  <c r="AY7020" i="1"/>
  <c r="AY7021" i="1"/>
  <c r="AY7022" i="1"/>
  <c r="AY7023" i="1"/>
  <c r="AY7024" i="1"/>
  <c r="AY7025" i="1"/>
  <c r="AY7026" i="1"/>
  <c r="AY7027" i="1"/>
  <c r="AY7028" i="1"/>
  <c r="AY7029" i="1"/>
  <c r="AY7030" i="1"/>
  <c r="AY7031" i="1"/>
  <c r="AY7032" i="1"/>
  <c r="AY7033" i="1"/>
  <c r="AY7034" i="1"/>
  <c r="AY7035" i="1"/>
  <c r="AY7036" i="1"/>
  <c r="AY7037" i="1"/>
  <c r="AY7038" i="1"/>
  <c r="AY7039" i="1"/>
  <c r="AY7040" i="1"/>
  <c r="AY7041" i="1"/>
  <c r="AY7042" i="1"/>
  <c r="AY7043" i="1"/>
  <c r="AY7044" i="1"/>
  <c r="AY7045" i="1"/>
  <c r="AY7046" i="1"/>
  <c r="AY7047" i="1"/>
  <c r="AY7048" i="1"/>
  <c r="AY7049" i="1"/>
  <c r="AY7050" i="1"/>
  <c r="AY7051" i="1"/>
  <c r="AY7052" i="1"/>
  <c r="AY7053" i="1"/>
  <c r="AY7054" i="1"/>
  <c r="AY7055" i="1"/>
  <c r="AY7056" i="1"/>
  <c r="AY7057" i="1"/>
  <c r="AY7058" i="1"/>
  <c r="AY7059" i="1"/>
  <c r="AY7060" i="1"/>
  <c r="AY7061" i="1"/>
  <c r="AY7062" i="1"/>
  <c r="AY7063" i="1"/>
  <c r="AY7064" i="1"/>
  <c r="AY7065" i="1"/>
  <c r="AY7066" i="1"/>
  <c r="AY7067" i="1"/>
  <c r="AY7068" i="1"/>
  <c r="AY7069" i="1"/>
  <c r="AY7070" i="1"/>
  <c r="AY7071" i="1"/>
  <c r="AY7072" i="1"/>
  <c r="AY7073" i="1"/>
  <c r="AY7074" i="1"/>
  <c r="AY7075" i="1"/>
  <c r="AY7076" i="1"/>
  <c r="AY7077" i="1"/>
  <c r="AY7078" i="1"/>
  <c r="AY7079" i="1"/>
  <c r="AY7080" i="1"/>
  <c r="AY7081" i="1"/>
  <c r="AY7082" i="1"/>
  <c r="AY7083" i="1"/>
  <c r="AY7084" i="1"/>
  <c r="AY7085" i="1"/>
  <c r="AY7086" i="1"/>
  <c r="AY7087" i="1"/>
  <c r="AY7088" i="1"/>
  <c r="AY7089" i="1"/>
  <c r="AY7090" i="1"/>
  <c r="AY7091" i="1"/>
  <c r="AY7092" i="1"/>
  <c r="AY7093" i="1"/>
  <c r="AY7094" i="1"/>
  <c r="AY7095" i="1"/>
  <c r="AY7096" i="1"/>
  <c r="AY7097" i="1"/>
  <c r="AY7098" i="1"/>
  <c r="AY7099" i="1"/>
  <c r="AY7100" i="1"/>
  <c r="AY7101" i="1"/>
  <c r="AY7102" i="1"/>
  <c r="AY7103" i="1"/>
  <c r="AY7104" i="1"/>
  <c r="AY7105" i="1"/>
  <c r="AY7106" i="1"/>
  <c r="AY7107" i="1"/>
  <c r="AY7108" i="1"/>
  <c r="AY7109" i="1"/>
  <c r="AY7110" i="1"/>
  <c r="AY7111" i="1"/>
  <c r="AY7112" i="1"/>
  <c r="AY7113" i="1"/>
  <c r="AY7114" i="1"/>
  <c r="AY7115" i="1"/>
  <c r="AY7116" i="1"/>
  <c r="AY7117" i="1"/>
  <c r="AY7118" i="1"/>
  <c r="AY7119" i="1"/>
  <c r="AY7120" i="1"/>
  <c r="AY7121" i="1"/>
  <c r="AY7122" i="1"/>
  <c r="AY7123" i="1"/>
  <c r="AY7124" i="1"/>
  <c r="AY7125" i="1"/>
  <c r="AY7126" i="1"/>
  <c r="AY7127" i="1"/>
  <c r="AY7128" i="1"/>
  <c r="AY7129" i="1"/>
  <c r="AY7130" i="1"/>
  <c r="AY7131" i="1"/>
  <c r="AY7132" i="1"/>
  <c r="AY7133" i="1"/>
  <c r="AY7134" i="1"/>
  <c r="AY7135" i="1"/>
  <c r="AY7136" i="1"/>
  <c r="AY7137" i="1"/>
  <c r="AY7138" i="1"/>
  <c r="AY7139" i="1"/>
  <c r="AY7140" i="1"/>
  <c r="AY7141" i="1"/>
  <c r="AY7142" i="1"/>
  <c r="AY7143" i="1"/>
  <c r="AY7144" i="1"/>
  <c r="AY7145" i="1"/>
  <c r="AY7146" i="1"/>
  <c r="AY7147" i="1"/>
  <c r="AY7148" i="1"/>
  <c r="AY7149" i="1"/>
  <c r="AY7150" i="1"/>
  <c r="AY7151" i="1"/>
  <c r="AY7152" i="1"/>
  <c r="AY7153" i="1"/>
  <c r="AY7154" i="1"/>
  <c r="AY7155" i="1"/>
  <c r="AY7156" i="1"/>
  <c r="AY7157" i="1"/>
  <c r="AY7158" i="1"/>
  <c r="AY7159" i="1"/>
  <c r="AY7160" i="1"/>
  <c r="AY7161" i="1"/>
  <c r="AY7162" i="1"/>
  <c r="AY7163" i="1"/>
  <c r="AY7164" i="1"/>
  <c r="AY7165" i="1"/>
  <c r="AY7166" i="1"/>
  <c r="AY7167" i="1"/>
  <c r="AY7168" i="1"/>
  <c r="AY7169" i="1"/>
  <c r="AY7170" i="1"/>
  <c r="AY7171" i="1"/>
  <c r="AY7172" i="1"/>
  <c r="AY7173" i="1"/>
  <c r="AY7174" i="1"/>
  <c r="AY7175" i="1"/>
  <c r="AY7176" i="1"/>
  <c r="AY7177" i="1"/>
  <c r="AY7178" i="1"/>
  <c r="AY7179" i="1"/>
  <c r="AY7180" i="1"/>
  <c r="AY7181" i="1"/>
  <c r="AY7182" i="1"/>
  <c r="AY7183" i="1"/>
  <c r="AY7184" i="1"/>
  <c r="AY7185" i="1"/>
  <c r="AY7186" i="1"/>
  <c r="AY7187" i="1"/>
  <c r="AY7188" i="1"/>
  <c r="AY7189" i="1"/>
  <c r="AY7190" i="1"/>
  <c r="AY7191" i="1"/>
  <c r="AY7192" i="1"/>
  <c r="AY7193" i="1"/>
  <c r="AY7194" i="1"/>
  <c r="AY7195" i="1"/>
  <c r="AY7196" i="1"/>
  <c r="AY7197" i="1"/>
  <c r="AY7198" i="1"/>
  <c r="AY7199" i="1"/>
  <c r="AY7200" i="1"/>
  <c r="AY7201" i="1"/>
  <c r="AY7202" i="1"/>
  <c r="AY7203" i="1"/>
  <c r="AY7204" i="1"/>
  <c r="AY7205" i="1"/>
  <c r="AY7206" i="1"/>
  <c r="AY7207" i="1"/>
  <c r="AY7208" i="1"/>
  <c r="AY7209" i="1"/>
  <c r="AY7210" i="1"/>
  <c r="AY7211" i="1"/>
  <c r="AY7212" i="1"/>
  <c r="AY7213" i="1"/>
  <c r="AY7214" i="1"/>
  <c r="AY7215" i="1"/>
  <c r="AY7216" i="1"/>
  <c r="AY7217" i="1"/>
  <c r="AY7218" i="1"/>
  <c r="AY7219" i="1"/>
  <c r="AY7220" i="1"/>
  <c r="AY7221" i="1"/>
  <c r="AY7222" i="1"/>
  <c r="AY7223" i="1"/>
  <c r="AY7224" i="1"/>
  <c r="AY7225" i="1"/>
  <c r="AY7226" i="1"/>
  <c r="AY7227" i="1"/>
  <c r="AY7228" i="1"/>
  <c r="AY7229" i="1"/>
  <c r="AY7230" i="1"/>
  <c r="AY7231" i="1"/>
  <c r="AY7232" i="1"/>
  <c r="AY7233" i="1"/>
  <c r="AY7234" i="1"/>
  <c r="AY7235" i="1"/>
  <c r="AY7236" i="1"/>
  <c r="AY7237" i="1"/>
  <c r="AY7238" i="1"/>
  <c r="AY7239" i="1"/>
  <c r="AY7240" i="1"/>
  <c r="AY7241" i="1"/>
  <c r="AY7242" i="1"/>
  <c r="AY7243" i="1"/>
  <c r="AY7244" i="1"/>
  <c r="AY7245" i="1"/>
  <c r="AY7246" i="1"/>
  <c r="AY7247" i="1"/>
  <c r="AY7248" i="1"/>
  <c r="AY7249" i="1"/>
  <c r="AY7250" i="1"/>
  <c r="AY7251" i="1"/>
  <c r="AY7252" i="1"/>
  <c r="AY7253" i="1"/>
  <c r="AY7254" i="1"/>
  <c r="AY7255" i="1"/>
  <c r="AY7256" i="1"/>
  <c r="AY7257" i="1"/>
  <c r="AY7258" i="1"/>
  <c r="AY7259" i="1"/>
  <c r="AY7260" i="1"/>
  <c r="AY7261" i="1"/>
  <c r="AY7262" i="1"/>
  <c r="AY7263" i="1"/>
  <c r="AY7264" i="1"/>
  <c r="AY7265" i="1"/>
  <c r="AY7266" i="1"/>
  <c r="AY7267" i="1"/>
  <c r="AY7268" i="1"/>
  <c r="AY7269" i="1"/>
  <c r="AY7270" i="1"/>
  <c r="AY7271" i="1"/>
  <c r="AY7272" i="1"/>
  <c r="AY7273" i="1"/>
  <c r="AY7274" i="1"/>
  <c r="AY7275" i="1"/>
  <c r="AY7276" i="1"/>
  <c r="AY7277" i="1"/>
  <c r="AY7278" i="1"/>
  <c r="AY7279" i="1"/>
  <c r="AY7280" i="1"/>
  <c r="AY7281" i="1"/>
  <c r="AY7282" i="1"/>
  <c r="AY7283" i="1"/>
  <c r="AY7284" i="1"/>
  <c r="AY7285" i="1"/>
  <c r="AY7286" i="1"/>
  <c r="AY7287" i="1"/>
  <c r="AY7288" i="1"/>
  <c r="AY7289" i="1"/>
  <c r="AY7290" i="1"/>
  <c r="AY7291" i="1"/>
  <c r="AY7292" i="1"/>
  <c r="AY7293" i="1"/>
  <c r="AY7294" i="1"/>
  <c r="AY7295" i="1"/>
  <c r="AY7296" i="1"/>
  <c r="AY7297" i="1"/>
  <c r="AY7298" i="1"/>
  <c r="AY7299" i="1"/>
  <c r="AY7300" i="1"/>
  <c r="AY7301" i="1"/>
  <c r="AY7302" i="1"/>
  <c r="AY7303" i="1"/>
  <c r="AY7304" i="1"/>
  <c r="AY7305" i="1"/>
  <c r="AY7306" i="1"/>
  <c r="AY7307" i="1"/>
  <c r="AY7308" i="1"/>
  <c r="AY7309" i="1"/>
  <c r="AY7310" i="1"/>
  <c r="AY7311" i="1"/>
  <c r="AY7312" i="1"/>
  <c r="AY7313" i="1"/>
  <c r="AY7314" i="1"/>
  <c r="AY7315" i="1"/>
  <c r="AY7316" i="1"/>
  <c r="AY7317" i="1"/>
  <c r="AY7318" i="1"/>
  <c r="AY7319" i="1"/>
  <c r="AY7320" i="1"/>
  <c r="AY7321" i="1"/>
  <c r="AY7322" i="1"/>
  <c r="AY7323" i="1"/>
  <c r="AY7324" i="1"/>
  <c r="AY7325" i="1"/>
  <c r="AY7326" i="1"/>
  <c r="AY7327" i="1"/>
  <c r="AY7328" i="1"/>
  <c r="AY7329" i="1"/>
  <c r="AY7330" i="1"/>
  <c r="AY7331" i="1"/>
  <c r="AY7332" i="1"/>
  <c r="AY7333" i="1"/>
  <c r="AY7334" i="1"/>
  <c r="AY7335" i="1"/>
  <c r="AY7336" i="1"/>
  <c r="AY7337" i="1"/>
  <c r="AY7338" i="1"/>
  <c r="AY7339" i="1"/>
  <c r="AY7340" i="1"/>
  <c r="AY7341" i="1"/>
  <c r="AY7342" i="1"/>
  <c r="AY7343" i="1"/>
  <c r="AY7344" i="1"/>
  <c r="AY7345" i="1"/>
  <c r="AY7346" i="1"/>
  <c r="AY7347" i="1"/>
  <c r="AY7348" i="1"/>
  <c r="AY7349" i="1"/>
  <c r="AY7350" i="1"/>
  <c r="AY7351" i="1"/>
  <c r="AY7352" i="1"/>
  <c r="AY7353" i="1"/>
  <c r="AY7354" i="1"/>
  <c r="AY7355" i="1"/>
  <c r="AY7356" i="1"/>
  <c r="AY7357" i="1"/>
  <c r="AY7358" i="1"/>
  <c r="AY7359" i="1"/>
  <c r="AY7360" i="1"/>
  <c r="AY7361" i="1"/>
  <c r="AY7362" i="1"/>
  <c r="AY7363" i="1"/>
  <c r="AY7364" i="1"/>
  <c r="AY7365" i="1"/>
  <c r="AY7366" i="1"/>
  <c r="AY7367" i="1"/>
  <c r="AY7368" i="1"/>
  <c r="AY7369" i="1"/>
  <c r="AY7370" i="1"/>
  <c r="AY7371" i="1"/>
  <c r="AY7372" i="1"/>
  <c r="AY7373" i="1"/>
  <c r="AY7374" i="1"/>
  <c r="AY7375" i="1"/>
  <c r="AY7376" i="1"/>
  <c r="AY7377" i="1"/>
  <c r="AY7378" i="1"/>
  <c r="AY7379" i="1"/>
  <c r="AY7380" i="1"/>
  <c r="AY7381" i="1"/>
  <c r="AY7382" i="1"/>
  <c r="AY7383" i="1"/>
  <c r="AY7384" i="1"/>
  <c r="AY7385" i="1"/>
  <c r="AY7386" i="1"/>
  <c r="AY7387" i="1"/>
  <c r="AY7388" i="1"/>
  <c r="AY7389" i="1"/>
  <c r="AY7390" i="1"/>
  <c r="AY7391" i="1"/>
  <c r="AY7392" i="1"/>
  <c r="AY7393" i="1"/>
  <c r="AY7394" i="1"/>
  <c r="AY7395" i="1"/>
  <c r="AY7396" i="1"/>
  <c r="AY7397" i="1"/>
  <c r="AY7398" i="1"/>
  <c r="AY7399" i="1"/>
  <c r="AY7400" i="1"/>
  <c r="AY7401" i="1"/>
  <c r="AY7402" i="1"/>
  <c r="AY7403" i="1"/>
  <c r="AY7404" i="1"/>
  <c r="AY7405" i="1"/>
  <c r="AY7406" i="1"/>
  <c r="AY7407" i="1"/>
  <c r="AY7408" i="1"/>
  <c r="AY7409" i="1"/>
  <c r="AY7410" i="1"/>
  <c r="AY7411" i="1"/>
  <c r="AY7412" i="1"/>
  <c r="AY7413" i="1"/>
  <c r="AY7414" i="1"/>
  <c r="AY7415" i="1"/>
  <c r="AY7416" i="1"/>
  <c r="AY7417" i="1"/>
  <c r="AY7418" i="1"/>
  <c r="AY7419" i="1"/>
  <c r="AY7420" i="1"/>
  <c r="AY7421" i="1"/>
  <c r="AY7422" i="1"/>
  <c r="AY7423" i="1"/>
  <c r="AY7424" i="1"/>
  <c r="AY7425" i="1"/>
  <c r="AY7426" i="1"/>
  <c r="AY7427" i="1"/>
  <c r="AY7428" i="1"/>
  <c r="AY7429" i="1"/>
  <c r="AY7430" i="1"/>
  <c r="AY7431" i="1"/>
  <c r="AY7432" i="1"/>
  <c r="AY7433" i="1"/>
  <c r="AY7434" i="1"/>
  <c r="AY7435" i="1"/>
  <c r="AY7436" i="1"/>
  <c r="AY7437" i="1"/>
  <c r="AY7438" i="1"/>
  <c r="AY7439" i="1"/>
  <c r="AY7440" i="1"/>
  <c r="AY7441" i="1"/>
  <c r="AY7442" i="1"/>
  <c r="AY7443" i="1"/>
  <c r="AY7444" i="1"/>
  <c r="AY7445" i="1"/>
  <c r="AY7446" i="1"/>
  <c r="AY7447" i="1"/>
  <c r="AY7448" i="1"/>
  <c r="AY7449" i="1"/>
  <c r="AY7450" i="1"/>
  <c r="AY7451" i="1"/>
  <c r="AY7452" i="1"/>
  <c r="AY7453" i="1"/>
  <c r="AY7454" i="1"/>
  <c r="AY7455" i="1"/>
  <c r="AY7456" i="1"/>
  <c r="AY7457" i="1"/>
  <c r="AY7458" i="1"/>
  <c r="AY7459" i="1"/>
  <c r="AY7460" i="1"/>
  <c r="AY7461" i="1"/>
  <c r="AY7462" i="1"/>
  <c r="AY7463" i="1"/>
  <c r="AY7464" i="1"/>
  <c r="AY7465" i="1"/>
  <c r="AY7466" i="1"/>
  <c r="AY7467" i="1"/>
  <c r="AY7468" i="1"/>
  <c r="AY7469" i="1"/>
  <c r="AY7470" i="1"/>
  <c r="AY7471" i="1"/>
  <c r="AY7472" i="1"/>
  <c r="AY7473" i="1"/>
  <c r="AY7474" i="1"/>
  <c r="AY7475" i="1"/>
  <c r="AY7476" i="1"/>
  <c r="AY7477" i="1"/>
  <c r="AY7478" i="1"/>
  <c r="AY7479" i="1"/>
  <c r="AY7480" i="1"/>
  <c r="AY7481" i="1"/>
  <c r="AY7482" i="1"/>
  <c r="AY7483" i="1"/>
  <c r="AY7484" i="1"/>
  <c r="AY7485" i="1"/>
  <c r="AY7486" i="1"/>
  <c r="AY7487" i="1"/>
  <c r="AY7488" i="1"/>
  <c r="AY7489" i="1"/>
  <c r="AY7490" i="1"/>
  <c r="AY7491" i="1"/>
  <c r="AY7492" i="1"/>
  <c r="AY7493" i="1"/>
  <c r="AY7494" i="1"/>
  <c r="AY7495" i="1"/>
  <c r="AY7496" i="1"/>
  <c r="AY7497" i="1"/>
  <c r="AY7498" i="1"/>
  <c r="AY7499" i="1"/>
  <c r="AY7500" i="1"/>
  <c r="AY7501" i="1"/>
  <c r="AY7502" i="1"/>
  <c r="AY7503" i="1"/>
  <c r="AY7504" i="1"/>
  <c r="AY7505" i="1"/>
  <c r="AY7506" i="1"/>
  <c r="AY7507" i="1"/>
  <c r="AY7508" i="1"/>
  <c r="AY7509" i="1"/>
  <c r="AY7510" i="1"/>
  <c r="AY7511" i="1"/>
  <c r="AY7512" i="1"/>
  <c r="AY7513" i="1"/>
  <c r="AY7514" i="1"/>
  <c r="AY7515" i="1"/>
  <c r="AY7516" i="1"/>
  <c r="AY7517" i="1"/>
  <c r="AY7518" i="1"/>
  <c r="AY7519" i="1"/>
  <c r="AY7520" i="1"/>
  <c r="AY7521" i="1"/>
  <c r="AY7522" i="1"/>
  <c r="AY7523" i="1"/>
  <c r="AY7524" i="1"/>
  <c r="AY7525" i="1"/>
  <c r="AY7526" i="1"/>
  <c r="AY7527" i="1"/>
  <c r="AY7528" i="1"/>
  <c r="AY7529" i="1"/>
  <c r="AY7530" i="1"/>
  <c r="AY7531" i="1"/>
  <c r="AY7532" i="1"/>
  <c r="AY7533" i="1"/>
  <c r="AY7534" i="1"/>
  <c r="AY7535" i="1"/>
  <c r="AY7536" i="1"/>
  <c r="AY7537" i="1"/>
  <c r="AY7538" i="1"/>
  <c r="AY7539" i="1"/>
  <c r="AY7540" i="1"/>
  <c r="AY7541" i="1"/>
  <c r="AY7542" i="1"/>
  <c r="AY7543" i="1"/>
  <c r="AY7544" i="1"/>
  <c r="AY7545" i="1"/>
  <c r="AY7546" i="1"/>
  <c r="AY7547" i="1"/>
  <c r="AY7548" i="1"/>
  <c r="AY7549" i="1"/>
  <c r="AY7550" i="1"/>
  <c r="AY7551" i="1"/>
  <c r="AY7552" i="1"/>
  <c r="AY7553" i="1"/>
  <c r="AY7554" i="1"/>
  <c r="AY7555" i="1"/>
  <c r="AY7556" i="1"/>
  <c r="AY7557" i="1"/>
  <c r="AY7558" i="1"/>
  <c r="AY7559" i="1"/>
  <c r="AY7560" i="1"/>
  <c r="AY7561" i="1"/>
  <c r="AY7562" i="1"/>
  <c r="AY7563" i="1"/>
  <c r="AY7564" i="1"/>
  <c r="AY7565" i="1"/>
  <c r="AY7566" i="1"/>
  <c r="AY7567" i="1"/>
  <c r="AY7568" i="1"/>
  <c r="AY7569" i="1"/>
  <c r="AY7570" i="1"/>
  <c r="AY7571" i="1"/>
  <c r="AY7572" i="1"/>
  <c r="AY7573" i="1"/>
  <c r="AY7574" i="1"/>
  <c r="AY7575" i="1"/>
  <c r="AY7576" i="1"/>
  <c r="AY7577" i="1"/>
  <c r="AY7578" i="1"/>
  <c r="AY7579" i="1"/>
  <c r="AY7580" i="1"/>
  <c r="AY7581" i="1"/>
  <c r="AY7582" i="1"/>
  <c r="AY7583" i="1"/>
  <c r="AY7584" i="1"/>
  <c r="AY7585" i="1"/>
  <c r="AY7586" i="1"/>
  <c r="AY7587" i="1"/>
  <c r="AY7588" i="1"/>
  <c r="AY7589" i="1"/>
  <c r="AY7590" i="1"/>
  <c r="AY7591" i="1"/>
  <c r="AY7592" i="1"/>
  <c r="AY7593" i="1"/>
  <c r="AY7594" i="1"/>
  <c r="AY7595" i="1"/>
  <c r="AY7596" i="1"/>
  <c r="AY7597" i="1"/>
  <c r="AY7598" i="1"/>
  <c r="AY7599" i="1"/>
  <c r="AY7600" i="1"/>
  <c r="AY7601" i="1"/>
  <c r="AY7602" i="1"/>
  <c r="AY7603" i="1"/>
  <c r="AY7604" i="1"/>
  <c r="AY7605" i="1"/>
  <c r="AY7606" i="1"/>
  <c r="AY7607" i="1"/>
  <c r="AY7608" i="1"/>
  <c r="AY7609" i="1"/>
  <c r="AY7610" i="1"/>
  <c r="AY7611" i="1"/>
  <c r="AY7612" i="1"/>
  <c r="AY7613" i="1"/>
  <c r="AY7614" i="1"/>
  <c r="AY7615" i="1"/>
  <c r="AY7616" i="1"/>
  <c r="AY7617" i="1"/>
  <c r="AY7618" i="1"/>
  <c r="AY7619" i="1"/>
  <c r="AY7620" i="1"/>
  <c r="AY7621" i="1"/>
  <c r="AY7622" i="1"/>
  <c r="AY7623" i="1"/>
  <c r="AY7624" i="1"/>
  <c r="AY7625" i="1"/>
  <c r="AY7626" i="1"/>
  <c r="AY7627" i="1"/>
  <c r="AY7628" i="1"/>
  <c r="AY7629" i="1"/>
  <c r="AY7630" i="1"/>
  <c r="AY7631" i="1"/>
  <c r="AY7632" i="1"/>
  <c r="AY7633" i="1"/>
  <c r="AY7634" i="1"/>
  <c r="AY7635" i="1"/>
  <c r="AY7636" i="1"/>
  <c r="AY7637" i="1"/>
  <c r="AY7638" i="1"/>
  <c r="AY7639" i="1"/>
  <c r="AY7640" i="1"/>
  <c r="AY7641" i="1"/>
  <c r="AY7642" i="1"/>
  <c r="AY7643" i="1"/>
  <c r="AY7644" i="1"/>
  <c r="AY7645" i="1"/>
  <c r="AY7646" i="1"/>
  <c r="AY7647" i="1"/>
  <c r="AY7648" i="1"/>
  <c r="AY7649" i="1"/>
  <c r="AY7650" i="1"/>
  <c r="AY7651" i="1"/>
  <c r="AY7652" i="1"/>
  <c r="AY7653" i="1"/>
  <c r="AY7654" i="1"/>
  <c r="AY7655" i="1"/>
  <c r="AY7656" i="1"/>
  <c r="AY7657" i="1"/>
  <c r="AY7658" i="1"/>
  <c r="AY7659" i="1"/>
  <c r="AY7660" i="1"/>
  <c r="AY7661" i="1"/>
  <c r="AY7662" i="1"/>
  <c r="AY7663" i="1"/>
  <c r="AY7664" i="1"/>
  <c r="AY7665" i="1"/>
  <c r="AY7666" i="1"/>
  <c r="AY7667" i="1"/>
  <c r="AY7668" i="1"/>
  <c r="AY7669" i="1"/>
  <c r="AY7670" i="1"/>
  <c r="AY7671" i="1"/>
  <c r="AY7672" i="1"/>
  <c r="AY7673" i="1"/>
  <c r="AY7674" i="1"/>
  <c r="AY7675" i="1"/>
  <c r="AY7676" i="1"/>
  <c r="AY7677" i="1"/>
  <c r="AY7678" i="1"/>
  <c r="AY7679" i="1"/>
  <c r="AY7680" i="1"/>
  <c r="AY7681" i="1"/>
  <c r="AY7682" i="1"/>
  <c r="AY7683" i="1"/>
  <c r="AY7684" i="1"/>
  <c r="AY7685" i="1"/>
  <c r="AY7686" i="1"/>
  <c r="AY7687" i="1"/>
  <c r="AY7688" i="1"/>
  <c r="AY7689" i="1"/>
  <c r="AY7690" i="1"/>
  <c r="AY7691" i="1"/>
  <c r="AY7692" i="1"/>
  <c r="AY7693" i="1"/>
  <c r="AY7694" i="1"/>
  <c r="AY7695" i="1"/>
  <c r="AY7696" i="1"/>
  <c r="AY7697" i="1"/>
  <c r="AY7698" i="1"/>
  <c r="AY7699" i="1"/>
  <c r="AY7700" i="1"/>
  <c r="AY7701" i="1"/>
  <c r="AY7702" i="1"/>
  <c r="AY7703" i="1"/>
  <c r="AY7704" i="1"/>
  <c r="AY7705" i="1"/>
  <c r="AY7706" i="1"/>
  <c r="AY7707" i="1"/>
  <c r="AY7708" i="1"/>
  <c r="AY7709" i="1"/>
  <c r="AY7710" i="1"/>
  <c r="AY7711" i="1"/>
  <c r="AY7712" i="1"/>
  <c r="AY7713" i="1"/>
  <c r="AY7714" i="1"/>
  <c r="AY7715" i="1"/>
  <c r="AY7716" i="1"/>
  <c r="AY7717" i="1"/>
  <c r="AY7718" i="1"/>
  <c r="AY7719" i="1"/>
  <c r="AY7720" i="1"/>
  <c r="AY7721" i="1"/>
  <c r="AY7722" i="1"/>
  <c r="AY7723" i="1"/>
  <c r="AY7724" i="1"/>
  <c r="AY7725" i="1"/>
  <c r="AY7726" i="1"/>
  <c r="AY7727" i="1"/>
  <c r="AY7728" i="1"/>
  <c r="AY7729" i="1"/>
  <c r="AY7730" i="1"/>
  <c r="AY7731" i="1"/>
  <c r="AY7732" i="1"/>
  <c r="AY7733" i="1"/>
  <c r="AY7734" i="1"/>
  <c r="AY7735" i="1"/>
  <c r="AY7736" i="1"/>
  <c r="AY7737" i="1"/>
  <c r="AY7738" i="1"/>
  <c r="AY7739" i="1"/>
  <c r="AY7740" i="1"/>
  <c r="AY7741" i="1"/>
  <c r="AY7742" i="1"/>
  <c r="AY7743" i="1"/>
  <c r="AY7744" i="1"/>
  <c r="AY7745" i="1"/>
  <c r="AY7746" i="1"/>
  <c r="AY7747" i="1"/>
  <c r="AY7748" i="1"/>
  <c r="AY7749" i="1"/>
  <c r="AY7750" i="1"/>
  <c r="AY7751" i="1"/>
  <c r="AY7752" i="1"/>
  <c r="AY7753" i="1"/>
  <c r="AY7754" i="1"/>
  <c r="AY7755" i="1"/>
  <c r="AY7756" i="1"/>
  <c r="AY7757" i="1"/>
  <c r="AY7758" i="1"/>
  <c r="AY7759" i="1"/>
  <c r="AY7760" i="1"/>
  <c r="AY7761" i="1"/>
  <c r="AY7762" i="1"/>
  <c r="AY7763" i="1"/>
  <c r="AY7764" i="1"/>
  <c r="AY7765" i="1"/>
  <c r="AY7766" i="1"/>
  <c r="AY7767" i="1"/>
  <c r="AY7768" i="1"/>
  <c r="AY7769" i="1"/>
  <c r="AY7770" i="1"/>
  <c r="AY7771" i="1"/>
  <c r="AY7772" i="1"/>
  <c r="AY7773" i="1"/>
  <c r="AY7774" i="1"/>
  <c r="AY7775" i="1"/>
  <c r="AY7776" i="1"/>
  <c r="AY7777" i="1"/>
  <c r="AY7778" i="1"/>
  <c r="AY7779" i="1"/>
  <c r="AY7780" i="1"/>
  <c r="AY7781" i="1"/>
  <c r="AY7782" i="1"/>
  <c r="AY7783" i="1"/>
  <c r="AY7784" i="1"/>
  <c r="AY7785" i="1"/>
  <c r="AY7786" i="1"/>
  <c r="AY7787" i="1"/>
  <c r="AY7788" i="1"/>
  <c r="AY7789" i="1"/>
  <c r="AY7790" i="1"/>
  <c r="AY7791" i="1"/>
  <c r="AY7792" i="1"/>
  <c r="AY7793" i="1"/>
  <c r="AY7794" i="1"/>
  <c r="AY7795" i="1"/>
  <c r="AY7796" i="1"/>
  <c r="AY7797" i="1"/>
  <c r="AY7798" i="1"/>
  <c r="AY7799" i="1"/>
  <c r="AY7800" i="1"/>
  <c r="AY7801" i="1"/>
  <c r="AY7802" i="1"/>
  <c r="AY7803" i="1"/>
  <c r="AY7804" i="1"/>
  <c r="AY7805" i="1"/>
  <c r="AY7806" i="1"/>
  <c r="AY7807" i="1"/>
  <c r="AY7808" i="1"/>
  <c r="AY7809" i="1"/>
  <c r="AY7810" i="1"/>
  <c r="AY7811" i="1"/>
  <c r="AY7812" i="1"/>
  <c r="AY7813" i="1"/>
  <c r="AY7814" i="1"/>
  <c r="AY7815" i="1"/>
  <c r="AY7816" i="1"/>
  <c r="AY7817" i="1"/>
  <c r="AY7818" i="1"/>
  <c r="AY7819" i="1"/>
  <c r="AY7820" i="1"/>
  <c r="AY7821" i="1"/>
  <c r="AY7822" i="1"/>
  <c r="AY7823" i="1"/>
  <c r="AY7824" i="1"/>
  <c r="AY7825" i="1"/>
  <c r="AY7826" i="1"/>
  <c r="AY7827" i="1"/>
  <c r="AY7828" i="1"/>
  <c r="AY7829" i="1"/>
  <c r="AY7830" i="1"/>
  <c r="AY7831" i="1"/>
  <c r="AY7832" i="1"/>
  <c r="AY7833" i="1"/>
  <c r="AY7834" i="1"/>
  <c r="AY7835" i="1"/>
  <c r="AY7836" i="1"/>
  <c r="AY7837" i="1"/>
  <c r="AY7838" i="1"/>
  <c r="AY7839" i="1"/>
  <c r="AY7840" i="1"/>
  <c r="AY7841" i="1"/>
  <c r="AY7842" i="1"/>
  <c r="AY7843" i="1"/>
  <c r="AY7844" i="1"/>
  <c r="AY7845" i="1"/>
  <c r="AY7846" i="1"/>
  <c r="AY7847" i="1"/>
  <c r="AY7848" i="1"/>
  <c r="AY7849" i="1"/>
  <c r="AY7850" i="1"/>
  <c r="AY7851" i="1"/>
  <c r="AY7852" i="1"/>
  <c r="AY7853" i="1"/>
  <c r="AY7854" i="1"/>
  <c r="AY7855" i="1"/>
  <c r="AY7856" i="1"/>
  <c r="AY7857" i="1"/>
  <c r="AY7858" i="1"/>
  <c r="AY7859" i="1"/>
  <c r="AY7860" i="1"/>
  <c r="AY7861" i="1"/>
  <c r="AY7862" i="1"/>
  <c r="AY7863" i="1"/>
  <c r="AY7864" i="1"/>
  <c r="AY7865" i="1"/>
  <c r="AY7866" i="1"/>
  <c r="AY7867" i="1"/>
  <c r="AY7868" i="1"/>
  <c r="AY7869" i="1"/>
  <c r="AY7870" i="1"/>
  <c r="AY7871" i="1"/>
  <c r="AY7872" i="1"/>
  <c r="AY7873" i="1"/>
  <c r="AY7874" i="1"/>
  <c r="AY7875" i="1"/>
  <c r="AY7876" i="1"/>
  <c r="AY7877" i="1"/>
  <c r="AY7878" i="1"/>
  <c r="AY7879" i="1"/>
  <c r="AY7880" i="1"/>
  <c r="AY7881" i="1"/>
  <c r="AY7882" i="1"/>
  <c r="AY7883" i="1"/>
  <c r="AY7884" i="1"/>
  <c r="AY7885" i="1"/>
  <c r="AY7886" i="1"/>
  <c r="AY7887" i="1"/>
  <c r="AY7888" i="1"/>
  <c r="AY7889" i="1"/>
  <c r="AY7890" i="1"/>
  <c r="AY7891" i="1"/>
  <c r="AY7892" i="1"/>
  <c r="AY7893" i="1"/>
  <c r="AY7894" i="1"/>
  <c r="AY7895" i="1"/>
  <c r="AY7896" i="1"/>
  <c r="AY7897" i="1"/>
  <c r="AY7898" i="1"/>
  <c r="AY7899" i="1"/>
  <c r="AY7900" i="1"/>
  <c r="AY7901" i="1"/>
  <c r="AY7902" i="1"/>
  <c r="AY7903" i="1"/>
  <c r="AY7904" i="1"/>
  <c r="AY7905" i="1"/>
  <c r="AY7906" i="1"/>
  <c r="AY7907" i="1"/>
  <c r="AY7908" i="1"/>
  <c r="AY7909" i="1"/>
  <c r="AY7910" i="1"/>
  <c r="AY7911" i="1"/>
  <c r="AY7912" i="1"/>
  <c r="AY7913" i="1"/>
  <c r="AY7914" i="1"/>
  <c r="AY7915" i="1"/>
  <c r="AY7916" i="1"/>
  <c r="AY7917" i="1"/>
  <c r="AY7918" i="1"/>
  <c r="AY7919" i="1"/>
  <c r="AY7920" i="1"/>
  <c r="AY7921" i="1"/>
  <c r="AY7922" i="1"/>
  <c r="AY7923" i="1"/>
  <c r="AY7924" i="1"/>
  <c r="AY7925" i="1"/>
  <c r="AY7926" i="1"/>
  <c r="AY7927" i="1"/>
  <c r="AY7928" i="1"/>
  <c r="AY7929" i="1"/>
  <c r="AY7930" i="1"/>
  <c r="AY7931" i="1"/>
  <c r="AY7932" i="1"/>
  <c r="AY7933" i="1"/>
  <c r="AY7934" i="1"/>
  <c r="AY7935" i="1"/>
  <c r="AY7936" i="1"/>
  <c r="AY7937" i="1"/>
  <c r="AY7938" i="1"/>
  <c r="AY7939" i="1"/>
  <c r="AY7940" i="1"/>
  <c r="AY7941" i="1"/>
  <c r="AY7942" i="1"/>
  <c r="AY7943" i="1"/>
  <c r="AY7944" i="1"/>
  <c r="AY7945" i="1"/>
  <c r="AY7946" i="1"/>
  <c r="AY7947" i="1"/>
  <c r="AY7948" i="1"/>
  <c r="AY7949" i="1"/>
  <c r="AY7950" i="1"/>
  <c r="AY7951" i="1"/>
  <c r="AY7952" i="1"/>
  <c r="AY7953" i="1"/>
  <c r="AY7954" i="1"/>
  <c r="AY7955" i="1"/>
  <c r="AY7956" i="1"/>
  <c r="AY7957" i="1"/>
  <c r="AY7958" i="1"/>
  <c r="AY7959" i="1"/>
  <c r="AY7960" i="1"/>
  <c r="AY7961" i="1"/>
  <c r="AY7962" i="1"/>
  <c r="AY7963" i="1"/>
  <c r="AY7964" i="1"/>
  <c r="AY7965" i="1"/>
  <c r="AY7966" i="1"/>
  <c r="AY7967" i="1"/>
  <c r="AY7968" i="1"/>
  <c r="AY7969" i="1"/>
  <c r="AY7970" i="1"/>
  <c r="AY7971" i="1"/>
  <c r="AY7972" i="1"/>
  <c r="AY7973" i="1"/>
  <c r="AY7974" i="1"/>
  <c r="AY7975" i="1"/>
  <c r="AY7976" i="1"/>
  <c r="AY7977" i="1"/>
  <c r="AY7978" i="1"/>
  <c r="AY7979" i="1"/>
  <c r="AY7980" i="1"/>
  <c r="AY7981" i="1"/>
  <c r="AY7982" i="1"/>
  <c r="AY7983" i="1"/>
  <c r="AY7984" i="1"/>
  <c r="AY7985" i="1"/>
  <c r="AY7986" i="1"/>
  <c r="AY7987" i="1"/>
  <c r="AY7988" i="1"/>
  <c r="AY7989" i="1"/>
  <c r="AY7990" i="1"/>
  <c r="AY7991" i="1"/>
  <c r="AY7992" i="1"/>
  <c r="AY7993" i="1"/>
  <c r="AY7994" i="1"/>
  <c r="AY7995" i="1"/>
  <c r="AY7996" i="1"/>
  <c r="AY7997" i="1"/>
  <c r="AY7998" i="1"/>
  <c r="AY7999" i="1"/>
  <c r="AY8000" i="1"/>
  <c r="AY8001" i="1"/>
  <c r="AY8002" i="1"/>
  <c r="AY8003" i="1"/>
  <c r="AY8004" i="1"/>
  <c r="AY8005" i="1"/>
  <c r="AY8006" i="1"/>
  <c r="AY8007" i="1"/>
  <c r="AY8008" i="1"/>
  <c r="AY8009" i="1"/>
  <c r="AY8010" i="1"/>
  <c r="AY8011" i="1"/>
  <c r="AY8012" i="1"/>
  <c r="AY8013" i="1"/>
  <c r="AY8014" i="1"/>
  <c r="AY8015" i="1"/>
  <c r="AY8016" i="1"/>
  <c r="AY8017" i="1"/>
  <c r="AY8018" i="1"/>
  <c r="AY8019" i="1"/>
  <c r="AY8020" i="1"/>
  <c r="AY8021" i="1"/>
  <c r="AY8022" i="1"/>
  <c r="AY8023" i="1"/>
  <c r="AY8024" i="1"/>
  <c r="AY8025" i="1"/>
  <c r="AY8026" i="1"/>
  <c r="AY8027" i="1"/>
  <c r="AY8028" i="1"/>
  <c r="AY8029" i="1"/>
  <c r="AY8030" i="1"/>
  <c r="AY8031" i="1"/>
  <c r="AY8032" i="1"/>
  <c r="AY8033" i="1"/>
  <c r="AY8034" i="1"/>
  <c r="AY8035" i="1"/>
  <c r="AY8036" i="1"/>
  <c r="AY8037" i="1"/>
  <c r="AY8038" i="1"/>
  <c r="AY8039" i="1"/>
  <c r="AY8040" i="1"/>
  <c r="AY8041" i="1"/>
  <c r="AY8042" i="1"/>
  <c r="AY8043" i="1"/>
  <c r="AY8044" i="1"/>
  <c r="AY8045" i="1"/>
  <c r="AY8046" i="1"/>
  <c r="AY8047" i="1"/>
  <c r="AY8048" i="1"/>
  <c r="AY8049" i="1"/>
  <c r="AY8050" i="1"/>
  <c r="AY8051" i="1"/>
  <c r="AY8052" i="1"/>
  <c r="AY8053" i="1"/>
  <c r="AY8054" i="1"/>
  <c r="AY8055" i="1"/>
  <c r="AY8056" i="1"/>
  <c r="AY8057" i="1"/>
  <c r="AY8058" i="1"/>
  <c r="AY8059" i="1"/>
  <c r="AY8060" i="1"/>
  <c r="AY8061" i="1"/>
  <c r="AY8062" i="1"/>
  <c r="AY8063" i="1"/>
  <c r="AY8064" i="1"/>
  <c r="AY8065" i="1"/>
  <c r="AY8066" i="1"/>
  <c r="AY8067" i="1"/>
  <c r="AY8068" i="1"/>
  <c r="AY8069" i="1"/>
  <c r="AY8070" i="1"/>
  <c r="AY8071" i="1"/>
  <c r="AY8072" i="1"/>
  <c r="AY8073" i="1"/>
  <c r="AY8074" i="1"/>
  <c r="AY8075" i="1"/>
  <c r="AY8076" i="1"/>
  <c r="AY8077" i="1"/>
  <c r="AY8078" i="1"/>
  <c r="AY8079" i="1"/>
  <c r="AY8080" i="1"/>
  <c r="AY8081" i="1"/>
  <c r="AY8082" i="1"/>
  <c r="AY8083" i="1"/>
  <c r="AY8084" i="1"/>
  <c r="AY8085" i="1"/>
  <c r="AY8086" i="1"/>
  <c r="AY8087" i="1"/>
  <c r="AY8088" i="1"/>
  <c r="AY8089" i="1"/>
  <c r="AY8090" i="1"/>
  <c r="AY8091" i="1"/>
  <c r="AY8092" i="1"/>
  <c r="AY8093" i="1"/>
  <c r="AY8094" i="1"/>
  <c r="AY8095" i="1"/>
  <c r="AY8096" i="1"/>
  <c r="AY8097" i="1"/>
  <c r="AY8098" i="1"/>
  <c r="AY8099" i="1"/>
  <c r="AY8100" i="1"/>
  <c r="AY8101" i="1"/>
  <c r="AY8102" i="1"/>
  <c r="AY8103" i="1"/>
  <c r="AY8104" i="1"/>
  <c r="AY8105" i="1"/>
  <c r="AY8106" i="1"/>
  <c r="AY8107" i="1"/>
  <c r="AY8108" i="1"/>
  <c r="AY8109" i="1"/>
  <c r="AY8110" i="1"/>
  <c r="AY8111" i="1"/>
  <c r="AY8112" i="1"/>
  <c r="AY8113" i="1"/>
  <c r="AY8114" i="1"/>
  <c r="AY8115" i="1"/>
  <c r="AY8116" i="1"/>
  <c r="AY8117" i="1"/>
  <c r="AY8118" i="1"/>
  <c r="AY8119" i="1"/>
  <c r="AY8120" i="1"/>
  <c r="AY8121" i="1"/>
  <c r="AY8122" i="1"/>
  <c r="AY8123" i="1"/>
  <c r="AY8124" i="1"/>
  <c r="AY8125" i="1"/>
  <c r="AY8126" i="1"/>
  <c r="AY8127" i="1"/>
  <c r="AY8128" i="1"/>
  <c r="AY8129" i="1"/>
  <c r="AY8130" i="1"/>
  <c r="AY8131" i="1"/>
  <c r="AY8132" i="1"/>
  <c r="AY8133" i="1"/>
  <c r="AY8134" i="1"/>
  <c r="AY8135" i="1"/>
  <c r="AY8136" i="1"/>
  <c r="AY8137" i="1"/>
  <c r="AY8138" i="1"/>
  <c r="AY8139" i="1"/>
  <c r="AY8140" i="1"/>
  <c r="AY8141" i="1"/>
  <c r="AY8142" i="1"/>
  <c r="AY8143" i="1"/>
  <c r="AY8144" i="1"/>
  <c r="AY8145" i="1"/>
  <c r="AY8146" i="1"/>
  <c r="AY8147" i="1"/>
  <c r="AY8148" i="1"/>
  <c r="AY8149" i="1"/>
  <c r="AY8150" i="1"/>
  <c r="AY8151" i="1"/>
  <c r="AY8152" i="1"/>
  <c r="AY8153" i="1"/>
  <c r="AY8154" i="1"/>
  <c r="AY8155" i="1"/>
  <c r="AY8156" i="1"/>
  <c r="AY8157" i="1"/>
  <c r="AY8158" i="1"/>
  <c r="AY8159" i="1"/>
  <c r="AY8160" i="1"/>
  <c r="AY8161" i="1"/>
  <c r="AY8162" i="1"/>
  <c r="AY8163" i="1"/>
  <c r="AY8164" i="1"/>
  <c r="AY8165" i="1"/>
  <c r="AY8166" i="1"/>
  <c r="AY8167" i="1"/>
  <c r="AY8168" i="1"/>
  <c r="AY8169" i="1"/>
  <c r="AY8170" i="1"/>
  <c r="AY8171" i="1"/>
  <c r="AY8172" i="1"/>
  <c r="AY8173" i="1"/>
  <c r="AY8174" i="1"/>
  <c r="AY8175" i="1"/>
  <c r="AY8176" i="1"/>
  <c r="AY8177" i="1"/>
  <c r="AY8178" i="1"/>
  <c r="AY8179" i="1"/>
  <c r="AY8180" i="1"/>
  <c r="AY8181" i="1"/>
  <c r="AY8182" i="1"/>
  <c r="AY8183" i="1"/>
  <c r="AY8184" i="1"/>
  <c r="AY8185" i="1"/>
  <c r="AY8186" i="1"/>
  <c r="AY8187" i="1"/>
  <c r="AY8188" i="1"/>
  <c r="AY8189" i="1"/>
  <c r="AY8190" i="1"/>
  <c r="AY8191" i="1"/>
  <c r="AY8192" i="1"/>
  <c r="AY8193" i="1"/>
  <c r="AY8194" i="1"/>
  <c r="AY8195" i="1"/>
  <c r="AY8196" i="1"/>
  <c r="AY8197" i="1"/>
  <c r="AY8198" i="1"/>
  <c r="AY8199" i="1"/>
  <c r="AY8200" i="1"/>
  <c r="AY8201" i="1"/>
  <c r="AY8202" i="1"/>
  <c r="AY8203" i="1"/>
  <c r="AY8204" i="1"/>
  <c r="AY8205" i="1"/>
  <c r="AY8206" i="1"/>
  <c r="AY8207" i="1"/>
  <c r="AY8208" i="1"/>
  <c r="AY8209" i="1"/>
  <c r="AY8210" i="1"/>
  <c r="AY8211" i="1"/>
  <c r="AY8212" i="1"/>
  <c r="AY8213" i="1"/>
  <c r="AY8214" i="1"/>
  <c r="AY8215" i="1"/>
  <c r="AY8216" i="1"/>
  <c r="AY8217" i="1"/>
  <c r="AY8218" i="1"/>
  <c r="AY8219" i="1"/>
  <c r="AY8220" i="1"/>
  <c r="AY8221" i="1"/>
  <c r="AY8222" i="1"/>
  <c r="AY8223" i="1"/>
  <c r="AY8224" i="1"/>
  <c r="AY8225" i="1"/>
  <c r="AY8226" i="1"/>
  <c r="AY8227" i="1"/>
  <c r="AY8228" i="1"/>
  <c r="AY8229" i="1"/>
  <c r="AY8230" i="1"/>
  <c r="AY8231" i="1"/>
  <c r="AY8232" i="1"/>
  <c r="AY8233" i="1"/>
  <c r="AY8234" i="1"/>
  <c r="AY8235" i="1"/>
  <c r="AY8236" i="1"/>
  <c r="AY8237" i="1"/>
  <c r="AY8238" i="1"/>
  <c r="AY8239" i="1"/>
  <c r="AY8240" i="1"/>
  <c r="AY8241" i="1"/>
  <c r="AY8242" i="1"/>
  <c r="AY8243" i="1"/>
  <c r="AY8244" i="1"/>
  <c r="AY8245" i="1"/>
  <c r="AY8246" i="1"/>
  <c r="AY8247" i="1"/>
  <c r="AY8248" i="1"/>
  <c r="AY8249" i="1"/>
  <c r="AY8250" i="1"/>
  <c r="AY8251" i="1"/>
  <c r="AY8252" i="1"/>
  <c r="AY8253" i="1"/>
  <c r="AY8254" i="1"/>
  <c r="AY8255" i="1"/>
  <c r="AY8256" i="1"/>
  <c r="AY8257" i="1"/>
  <c r="AY8258" i="1"/>
  <c r="AY8259" i="1"/>
  <c r="AY8260" i="1"/>
  <c r="AY8261" i="1"/>
  <c r="AY8262" i="1"/>
  <c r="AY8263" i="1"/>
  <c r="AY8264" i="1"/>
  <c r="AY8265" i="1"/>
  <c r="AY8266" i="1"/>
  <c r="AY8267" i="1"/>
  <c r="AY8268" i="1"/>
  <c r="AY8269" i="1"/>
  <c r="AY8270" i="1"/>
  <c r="AY8271" i="1"/>
  <c r="AY8272" i="1"/>
  <c r="AY8273" i="1"/>
  <c r="AY8274" i="1"/>
  <c r="AY8275" i="1"/>
  <c r="AY8276" i="1"/>
  <c r="AY8277" i="1"/>
  <c r="AY8278" i="1"/>
  <c r="AY8279" i="1"/>
  <c r="AY8280" i="1"/>
  <c r="AY8281" i="1"/>
  <c r="AY8282" i="1"/>
  <c r="AY8283" i="1"/>
  <c r="AY8284" i="1"/>
  <c r="AY8285" i="1"/>
  <c r="AY8286" i="1"/>
  <c r="AY8287" i="1"/>
  <c r="AY8288" i="1"/>
  <c r="AY8289" i="1"/>
  <c r="AY8290" i="1"/>
  <c r="AY8291" i="1"/>
  <c r="AY8292" i="1"/>
  <c r="AY8293" i="1"/>
  <c r="AY8294" i="1"/>
  <c r="AY8295" i="1"/>
  <c r="AY8296" i="1"/>
  <c r="AY8297" i="1"/>
  <c r="AY8298" i="1"/>
  <c r="AY8299" i="1"/>
  <c r="AY8300" i="1"/>
  <c r="AY8301" i="1"/>
  <c r="AY8302" i="1"/>
  <c r="AY8303" i="1"/>
  <c r="AY8304" i="1"/>
  <c r="AY8305" i="1"/>
  <c r="AY8306" i="1"/>
  <c r="AY8307" i="1"/>
  <c r="AY8308" i="1"/>
  <c r="AY8309" i="1"/>
  <c r="AY8310" i="1"/>
  <c r="AY8311" i="1"/>
  <c r="AY8312" i="1"/>
  <c r="AY8313" i="1"/>
  <c r="AY8314" i="1"/>
  <c r="AY8315" i="1"/>
  <c r="AY8316" i="1"/>
  <c r="AY8317" i="1"/>
  <c r="AY8318" i="1"/>
  <c r="AY8319" i="1"/>
  <c r="AY8320" i="1"/>
  <c r="AY8321" i="1"/>
  <c r="AY8322" i="1"/>
  <c r="AY8323" i="1"/>
  <c r="AY8324" i="1"/>
  <c r="AY8325" i="1"/>
  <c r="AY8326" i="1"/>
  <c r="AY8327" i="1"/>
  <c r="AY8328" i="1"/>
  <c r="AY8329" i="1"/>
  <c r="AY8330" i="1"/>
  <c r="AY8331" i="1"/>
  <c r="AY8332" i="1"/>
  <c r="AY8333" i="1"/>
  <c r="AY8334" i="1"/>
  <c r="AY8335" i="1"/>
  <c r="AY8336" i="1"/>
  <c r="AY8337" i="1"/>
  <c r="AY8338" i="1"/>
  <c r="AY8339" i="1"/>
  <c r="AY8340" i="1"/>
  <c r="AY8341" i="1"/>
  <c r="AY8342" i="1"/>
  <c r="AY8343" i="1"/>
  <c r="AY8344" i="1"/>
  <c r="AY8345" i="1"/>
  <c r="AY8346" i="1"/>
  <c r="AY8347" i="1"/>
  <c r="AY8348" i="1"/>
  <c r="AY8349" i="1"/>
  <c r="AY8350" i="1"/>
  <c r="AY8351" i="1"/>
  <c r="AY8352" i="1"/>
  <c r="AY8353" i="1"/>
  <c r="AY8354" i="1"/>
  <c r="AY8355" i="1"/>
  <c r="AY8356" i="1"/>
  <c r="AY8357" i="1"/>
  <c r="AY8358" i="1"/>
  <c r="AY8359" i="1"/>
  <c r="AY8360" i="1"/>
  <c r="AY8361" i="1"/>
  <c r="AY8362" i="1"/>
  <c r="AY8363" i="1"/>
  <c r="AY8364" i="1"/>
  <c r="AY8365" i="1"/>
  <c r="AY8366" i="1"/>
  <c r="AY8367" i="1"/>
  <c r="AY8368" i="1"/>
  <c r="AY8369" i="1"/>
  <c r="AY8370" i="1"/>
  <c r="AY8371" i="1"/>
  <c r="AY8372" i="1"/>
  <c r="AY8373" i="1"/>
  <c r="AY8374" i="1"/>
  <c r="AY8375" i="1"/>
  <c r="AY8376" i="1"/>
  <c r="AY8377" i="1"/>
  <c r="AY8378" i="1"/>
  <c r="AY8379" i="1"/>
  <c r="AY8380" i="1"/>
  <c r="AY8381" i="1"/>
  <c r="AY8382" i="1"/>
  <c r="AY8383" i="1"/>
  <c r="AY8384" i="1"/>
  <c r="AY8385" i="1"/>
  <c r="AY8386" i="1"/>
  <c r="AY8387" i="1"/>
  <c r="AY8388" i="1"/>
  <c r="AY8389" i="1"/>
  <c r="AY8390" i="1"/>
  <c r="AY8391" i="1"/>
  <c r="AY8392" i="1"/>
  <c r="AY8393" i="1"/>
  <c r="AY8394" i="1"/>
  <c r="AY8395" i="1"/>
  <c r="AY8396" i="1"/>
  <c r="AY8397" i="1"/>
  <c r="AY8398" i="1"/>
  <c r="AY8399" i="1"/>
  <c r="AY8400" i="1"/>
  <c r="AY8401" i="1"/>
  <c r="AY8402" i="1"/>
  <c r="AY8403" i="1"/>
  <c r="AY8404" i="1"/>
  <c r="AY8405" i="1"/>
  <c r="AY8406" i="1"/>
  <c r="AY8407" i="1"/>
  <c r="AY8408" i="1"/>
  <c r="AY8409" i="1"/>
  <c r="AY8410" i="1"/>
  <c r="AY8411" i="1"/>
  <c r="AY8412" i="1"/>
  <c r="AY8413" i="1"/>
  <c r="AY8414" i="1"/>
  <c r="AY8415" i="1"/>
  <c r="AY8416" i="1"/>
  <c r="AY8417" i="1"/>
  <c r="AY8418" i="1"/>
  <c r="AY8419" i="1"/>
  <c r="AY8420" i="1"/>
  <c r="AY8421" i="1"/>
  <c r="AY8422" i="1"/>
  <c r="AY8423" i="1"/>
  <c r="AY8424" i="1"/>
  <c r="AY8425" i="1"/>
  <c r="AY8426" i="1"/>
  <c r="AY8427" i="1"/>
  <c r="AY8428" i="1"/>
  <c r="AY8429" i="1"/>
  <c r="AY8430" i="1"/>
  <c r="AY8431" i="1"/>
  <c r="AY8432" i="1"/>
  <c r="AY8433" i="1"/>
  <c r="AY8434" i="1"/>
  <c r="AY8435" i="1"/>
  <c r="AY8436" i="1"/>
  <c r="AY8437" i="1"/>
  <c r="AY8438" i="1"/>
  <c r="AY8439" i="1"/>
  <c r="AY8440" i="1"/>
  <c r="AY8441" i="1"/>
  <c r="AY8442" i="1"/>
  <c r="AY8443" i="1"/>
  <c r="AY8444" i="1"/>
  <c r="AY8445" i="1"/>
  <c r="AY8446" i="1"/>
  <c r="AY8447" i="1"/>
  <c r="AY8448" i="1"/>
  <c r="AY8449" i="1"/>
  <c r="AY8450" i="1"/>
  <c r="AY8451" i="1"/>
  <c r="AY8452" i="1"/>
  <c r="AY8453" i="1"/>
  <c r="AY8454" i="1"/>
  <c r="AY8455" i="1"/>
  <c r="AY8456" i="1"/>
  <c r="AY8457" i="1"/>
  <c r="AY8458" i="1"/>
  <c r="AY8459" i="1"/>
  <c r="AY8460" i="1"/>
  <c r="AY8461" i="1"/>
  <c r="AY8462" i="1"/>
  <c r="AY8463" i="1"/>
  <c r="AY8464" i="1"/>
  <c r="AY8465" i="1"/>
  <c r="AY8466" i="1"/>
  <c r="AY8467" i="1"/>
  <c r="AY8468" i="1"/>
  <c r="AY8469" i="1"/>
  <c r="AY8470" i="1"/>
  <c r="AY8471" i="1"/>
  <c r="AY8472" i="1"/>
  <c r="AY8473" i="1"/>
  <c r="AY8474" i="1"/>
  <c r="AY8475" i="1"/>
  <c r="AY8476" i="1"/>
  <c r="AY8477" i="1"/>
  <c r="AY8478" i="1"/>
  <c r="AY8479" i="1"/>
  <c r="AY8480" i="1"/>
  <c r="AY8481" i="1"/>
  <c r="AY8482" i="1"/>
  <c r="AY8483" i="1"/>
  <c r="AY8484" i="1"/>
  <c r="AY8485" i="1"/>
  <c r="AY8486" i="1"/>
  <c r="AY8487" i="1"/>
  <c r="AY8488" i="1"/>
  <c r="AY8489" i="1"/>
  <c r="AY8490" i="1"/>
  <c r="AY8491" i="1"/>
  <c r="AY8492" i="1"/>
  <c r="AY8493" i="1"/>
  <c r="AY8494" i="1"/>
  <c r="AY8495" i="1"/>
  <c r="AY8496" i="1"/>
  <c r="AY8497" i="1"/>
  <c r="AY8498" i="1"/>
  <c r="AY8499" i="1"/>
  <c r="AY8500" i="1"/>
  <c r="AY8501" i="1"/>
  <c r="AY8502" i="1"/>
  <c r="AY8503" i="1"/>
  <c r="AY8504" i="1"/>
  <c r="AY8505" i="1"/>
  <c r="AY8506" i="1"/>
  <c r="AY8507" i="1"/>
  <c r="AY8508" i="1"/>
  <c r="AY8509" i="1"/>
  <c r="AY8510" i="1"/>
  <c r="AY8511" i="1"/>
  <c r="AY8512" i="1"/>
  <c r="AY8513" i="1"/>
  <c r="AY8514" i="1"/>
  <c r="AY8515" i="1"/>
  <c r="AY8516" i="1"/>
  <c r="AY8517" i="1"/>
  <c r="AY8518" i="1"/>
  <c r="AY8519" i="1"/>
  <c r="AY8520" i="1"/>
  <c r="AY8521" i="1"/>
  <c r="AY8522" i="1"/>
  <c r="AY8523" i="1"/>
  <c r="AY8524" i="1"/>
  <c r="AY8525" i="1"/>
  <c r="AY8526" i="1"/>
  <c r="AY8527" i="1"/>
  <c r="AY8528" i="1"/>
  <c r="AY8529" i="1"/>
  <c r="AY8530" i="1"/>
  <c r="AY8531" i="1"/>
  <c r="AY8532" i="1"/>
  <c r="AY8533" i="1"/>
  <c r="AY8534" i="1"/>
  <c r="AY8535" i="1"/>
  <c r="AY8536" i="1"/>
  <c r="AY8537" i="1"/>
  <c r="AY8538" i="1"/>
  <c r="AY8539" i="1"/>
  <c r="AY8540" i="1"/>
  <c r="AY8541" i="1"/>
  <c r="AY8542" i="1"/>
  <c r="AY8543" i="1"/>
  <c r="AY8544" i="1"/>
  <c r="AY8545" i="1"/>
  <c r="AY8546" i="1"/>
  <c r="AY8547" i="1"/>
  <c r="AY8548" i="1"/>
  <c r="AY8549" i="1"/>
  <c r="AY8550" i="1"/>
  <c r="AY8551" i="1"/>
  <c r="AY8552" i="1"/>
  <c r="AY8553" i="1"/>
  <c r="AY8554" i="1"/>
  <c r="AY8555" i="1"/>
  <c r="AY8556" i="1"/>
  <c r="AY8557" i="1"/>
  <c r="AY8558" i="1"/>
  <c r="AY8559" i="1"/>
  <c r="AY8560" i="1"/>
  <c r="AY8561" i="1"/>
  <c r="AY8562" i="1"/>
  <c r="AY8563" i="1"/>
  <c r="AY8564" i="1"/>
  <c r="AY8565" i="1"/>
  <c r="AY8566" i="1"/>
  <c r="AY8567" i="1"/>
  <c r="AY8568" i="1"/>
  <c r="AY8569" i="1"/>
  <c r="AY8570" i="1"/>
  <c r="AY8571" i="1"/>
  <c r="AY8572" i="1"/>
  <c r="AY8573" i="1"/>
  <c r="AY8574" i="1"/>
  <c r="AY8575" i="1"/>
  <c r="AY8576" i="1"/>
  <c r="AY8577" i="1"/>
  <c r="AY8578" i="1"/>
  <c r="AY8579" i="1"/>
  <c r="AY8580" i="1"/>
  <c r="AY8581" i="1"/>
  <c r="AY8582" i="1"/>
  <c r="AY8583" i="1"/>
  <c r="AY8584" i="1"/>
  <c r="AY8585" i="1"/>
  <c r="AY8586" i="1"/>
  <c r="AY8587" i="1"/>
  <c r="AY8588" i="1"/>
  <c r="AY8589" i="1"/>
  <c r="AY8590" i="1"/>
  <c r="AY8591" i="1"/>
  <c r="AY8592" i="1"/>
  <c r="AY8593" i="1"/>
  <c r="AY8594" i="1"/>
  <c r="AY8595" i="1"/>
  <c r="AY8596" i="1"/>
  <c r="AY8597" i="1"/>
  <c r="AY8598" i="1"/>
  <c r="AY8599" i="1"/>
  <c r="AY8600" i="1"/>
  <c r="AY8601" i="1"/>
  <c r="AY8602" i="1"/>
  <c r="AY8603" i="1"/>
  <c r="AY8604" i="1"/>
  <c r="AY8605" i="1"/>
  <c r="AY8606" i="1"/>
  <c r="AY8607" i="1"/>
  <c r="AY8608" i="1"/>
  <c r="AY8609" i="1"/>
  <c r="AY8610" i="1"/>
  <c r="AY8611" i="1"/>
  <c r="AY8612" i="1"/>
  <c r="AY8613" i="1"/>
  <c r="AY8614" i="1"/>
  <c r="AY8615" i="1"/>
  <c r="AY8616" i="1"/>
  <c r="AY8617" i="1"/>
  <c r="AY8618" i="1"/>
  <c r="AY8619" i="1"/>
  <c r="AY8620" i="1"/>
  <c r="AY8621" i="1"/>
  <c r="AY8622" i="1"/>
  <c r="AY8623" i="1"/>
  <c r="AY8624" i="1"/>
  <c r="AY8625" i="1"/>
  <c r="AY8626" i="1"/>
  <c r="AY8627" i="1"/>
  <c r="AY8628" i="1"/>
  <c r="AY8629" i="1"/>
  <c r="AY8630" i="1"/>
  <c r="AY8631" i="1"/>
  <c r="AY8632" i="1"/>
  <c r="AY8633" i="1"/>
  <c r="AY8634" i="1"/>
  <c r="AY8635" i="1"/>
  <c r="AY8636" i="1"/>
  <c r="AY8637" i="1"/>
  <c r="AY8638" i="1"/>
  <c r="AY8639" i="1"/>
  <c r="AY8640" i="1"/>
  <c r="AY8641" i="1"/>
  <c r="AY8642" i="1"/>
  <c r="AY8643" i="1"/>
  <c r="AY8644" i="1"/>
  <c r="AY8645" i="1"/>
  <c r="AY8646" i="1"/>
  <c r="AY8647" i="1"/>
  <c r="AY8648" i="1"/>
  <c r="AY8649" i="1"/>
  <c r="AY8650" i="1"/>
  <c r="AY8651" i="1"/>
  <c r="AY8652" i="1"/>
  <c r="AY8653" i="1"/>
  <c r="AY8654" i="1"/>
  <c r="AY8655" i="1"/>
  <c r="AY8656" i="1"/>
  <c r="AY8657" i="1"/>
  <c r="AY8658" i="1"/>
  <c r="AY8659" i="1"/>
  <c r="AY8660" i="1"/>
  <c r="AY8661" i="1"/>
  <c r="AY8662" i="1"/>
  <c r="AY8663" i="1"/>
  <c r="AY8664" i="1"/>
  <c r="AY8665" i="1"/>
  <c r="AY8666" i="1"/>
  <c r="AY8667" i="1"/>
  <c r="AY8668" i="1"/>
  <c r="AY8669" i="1"/>
  <c r="AY8670" i="1"/>
  <c r="AY8671" i="1"/>
  <c r="AY8672" i="1"/>
  <c r="AY8673" i="1"/>
  <c r="AY8674" i="1"/>
  <c r="AY8675" i="1"/>
  <c r="AY8676" i="1"/>
  <c r="AY8677" i="1"/>
  <c r="AY8678" i="1"/>
  <c r="AY8679" i="1"/>
  <c r="AY8680" i="1"/>
  <c r="AY8681" i="1"/>
  <c r="AY8682" i="1"/>
  <c r="AY8683" i="1"/>
  <c r="AY8684" i="1"/>
  <c r="AY8685" i="1"/>
  <c r="AY8686" i="1"/>
  <c r="AY8687" i="1"/>
  <c r="AY8688" i="1"/>
  <c r="AY8689" i="1"/>
  <c r="AY8690" i="1"/>
  <c r="AY8691" i="1"/>
  <c r="AY8692" i="1"/>
  <c r="AY8693" i="1"/>
  <c r="AY8694" i="1"/>
  <c r="AY8695" i="1"/>
  <c r="AY8696" i="1"/>
  <c r="AY8697" i="1"/>
  <c r="AY8698" i="1"/>
  <c r="AY8699" i="1"/>
  <c r="AY8700" i="1"/>
  <c r="AY8701" i="1"/>
  <c r="AY8702" i="1"/>
  <c r="AY8703" i="1"/>
  <c r="AY8704" i="1"/>
  <c r="AY8705" i="1"/>
  <c r="AY8706" i="1"/>
  <c r="AY8707" i="1"/>
  <c r="AY8708" i="1"/>
  <c r="AY8709" i="1"/>
  <c r="AY8710" i="1"/>
  <c r="AY8711" i="1"/>
  <c r="AY8712" i="1"/>
  <c r="AY8713" i="1"/>
  <c r="AY8714" i="1"/>
  <c r="AY8715" i="1"/>
  <c r="AY8716" i="1"/>
  <c r="AY8717" i="1"/>
  <c r="AY8718" i="1"/>
  <c r="AY8719" i="1"/>
  <c r="AY8720" i="1"/>
  <c r="AY8721" i="1"/>
  <c r="AY8722" i="1"/>
  <c r="AY8723" i="1"/>
  <c r="AY8724" i="1"/>
  <c r="AY8725" i="1"/>
  <c r="AY8726" i="1"/>
  <c r="AY8727" i="1"/>
  <c r="AY8728" i="1"/>
  <c r="AY8729" i="1"/>
  <c r="AY8730" i="1"/>
  <c r="AY8731" i="1"/>
  <c r="AY8732" i="1"/>
  <c r="AY8733" i="1"/>
  <c r="AY8734" i="1"/>
  <c r="AY8735" i="1"/>
  <c r="AY8736" i="1"/>
  <c r="AY8737" i="1"/>
  <c r="AY8738" i="1"/>
  <c r="AY8739" i="1"/>
  <c r="AY8740" i="1"/>
  <c r="AY8741" i="1"/>
  <c r="AY8742" i="1"/>
  <c r="AY8743" i="1"/>
  <c r="AY8744" i="1"/>
  <c r="AY8745" i="1"/>
  <c r="AY8746" i="1"/>
  <c r="AY8747" i="1"/>
  <c r="AY8748" i="1"/>
  <c r="AY8749" i="1"/>
  <c r="AY8750" i="1"/>
  <c r="AY8751" i="1"/>
  <c r="AY8752" i="1"/>
  <c r="AY8753" i="1"/>
  <c r="AY8754" i="1"/>
  <c r="AY8755" i="1"/>
  <c r="AY8756" i="1"/>
  <c r="AY8757" i="1"/>
  <c r="AY8758" i="1"/>
  <c r="AY8759" i="1"/>
  <c r="AY8760" i="1"/>
  <c r="AY8761" i="1"/>
  <c r="AY8762" i="1"/>
  <c r="AY8763" i="1"/>
  <c r="AY8764" i="1"/>
  <c r="AY8765" i="1"/>
  <c r="AY8766" i="1"/>
  <c r="AY8767" i="1"/>
  <c r="AY8768" i="1"/>
  <c r="AY8769" i="1"/>
  <c r="AY8770" i="1"/>
  <c r="AY8771" i="1"/>
  <c r="AY8772" i="1"/>
  <c r="AY8773" i="1"/>
  <c r="AY8774" i="1"/>
  <c r="AY8775" i="1"/>
  <c r="AY8776" i="1"/>
  <c r="AY8777" i="1"/>
  <c r="AY8778" i="1"/>
  <c r="AY8779" i="1"/>
  <c r="AY8780" i="1"/>
  <c r="AY8781" i="1"/>
  <c r="AY8782" i="1"/>
  <c r="AY8783" i="1"/>
  <c r="AY8784" i="1"/>
  <c r="AY8785" i="1"/>
  <c r="AY8786" i="1"/>
  <c r="AY8787" i="1"/>
  <c r="AY8788" i="1"/>
  <c r="AY8789" i="1"/>
  <c r="AY8790" i="1"/>
  <c r="AY8791" i="1"/>
  <c r="AY8792" i="1"/>
  <c r="AY8793" i="1"/>
  <c r="AY8794" i="1"/>
  <c r="AY8795" i="1"/>
  <c r="AY8796" i="1"/>
  <c r="AY8797" i="1"/>
  <c r="AY8798" i="1"/>
  <c r="AY8799" i="1"/>
  <c r="AY8800" i="1"/>
  <c r="AY8801" i="1"/>
  <c r="AY8802" i="1"/>
  <c r="AY8803" i="1"/>
  <c r="AY8804" i="1"/>
  <c r="AY8805" i="1"/>
  <c r="AY8806" i="1"/>
  <c r="AY8807" i="1"/>
  <c r="AY8808" i="1"/>
  <c r="AY8809" i="1"/>
  <c r="AY8810" i="1"/>
  <c r="AY8811" i="1"/>
  <c r="AY8812" i="1"/>
  <c r="AY8813" i="1"/>
  <c r="AY8814" i="1"/>
  <c r="AY8815" i="1"/>
  <c r="AY8816" i="1"/>
  <c r="AY8817" i="1"/>
  <c r="AY8818" i="1"/>
  <c r="AY8819" i="1"/>
  <c r="AY8820" i="1"/>
  <c r="AY8821" i="1"/>
  <c r="AY8822" i="1"/>
  <c r="AY8823" i="1"/>
  <c r="AY8824" i="1"/>
  <c r="AY8825" i="1"/>
  <c r="AY8826" i="1"/>
  <c r="AY8827" i="1"/>
  <c r="AY8828" i="1"/>
  <c r="AY8829" i="1"/>
  <c r="AY8830" i="1"/>
  <c r="AY8831" i="1"/>
  <c r="AY8832" i="1"/>
  <c r="AY8833" i="1"/>
  <c r="AY8834" i="1"/>
  <c r="AY8835" i="1"/>
  <c r="AY8836" i="1"/>
  <c r="AY8837" i="1"/>
  <c r="AY8838" i="1"/>
  <c r="AY8839" i="1"/>
  <c r="AY8840" i="1"/>
  <c r="AY8841" i="1"/>
  <c r="AY8842" i="1"/>
  <c r="AY8843" i="1"/>
  <c r="AY8844" i="1"/>
  <c r="AY8845" i="1"/>
  <c r="AY8846" i="1"/>
  <c r="AY8847" i="1"/>
  <c r="AY8848" i="1"/>
  <c r="AY8849" i="1"/>
  <c r="AY8850" i="1"/>
  <c r="AY8851" i="1"/>
  <c r="AY8852" i="1"/>
  <c r="AY8853" i="1"/>
  <c r="AY8854" i="1"/>
  <c r="AY8855" i="1"/>
  <c r="AY8856" i="1"/>
  <c r="AY8857" i="1"/>
  <c r="AY8858" i="1"/>
  <c r="AY8859" i="1"/>
  <c r="AY8860" i="1"/>
  <c r="AY8861" i="1"/>
  <c r="AY8862" i="1"/>
  <c r="AY8863" i="1"/>
  <c r="AY8864" i="1"/>
  <c r="AY8865" i="1"/>
  <c r="AY8866" i="1"/>
  <c r="AY8867" i="1"/>
  <c r="AY8868" i="1"/>
  <c r="AY8869" i="1"/>
  <c r="AY8870" i="1"/>
  <c r="AY8871" i="1"/>
  <c r="AY8872" i="1"/>
  <c r="AY8873" i="1"/>
  <c r="AY8874" i="1"/>
  <c r="AY8875" i="1"/>
  <c r="AY8876" i="1"/>
  <c r="AY8877" i="1"/>
  <c r="AY8878" i="1"/>
  <c r="AY8879" i="1"/>
  <c r="AY8880" i="1"/>
  <c r="AY8881" i="1"/>
  <c r="AY8882" i="1"/>
  <c r="AY8883" i="1"/>
  <c r="AY8884" i="1"/>
  <c r="AY8885" i="1"/>
  <c r="AY8886" i="1"/>
  <c r="AY8887" i="1"/>
  <c r="AY8888" i="1"/>
  <c r="AY8889" i="1"/>
  <c r="AY8890" i="1"/>
  <c r="AY8891" i="1"/>
  <c r="AY8892" i="1"/>
  <c r="AY8893" i="1"/>
  <c r="AY8894" i="1"/>
  <c r="AY8895" i="1"/>
  <c r="AY8896" i="1"/>
  <c r="AY8897" i="1"/>
  <c r="AY8898" i="1"/>
  <c r="AY8899" i="1"/>
  <c r="AY8900" i="1"/>
  <c r="AY8901" i="1"/>
  <c r="AY8902" i="1"/>
  <c r="AY8903" i="1"/>
  <c r="AY8904" i="1"/>
  <c r="AY8905" i="1"/>
  <c r="AY8906" i="1"/>
  <c r="AY8907" i="1"/>
  <c r="AY8908" i="1"/>
  <c r="AY8909" i="1"/>
  <c r="AY8910" i="1"/>
  <c r="AY8911" i="1"/>
  <c r="AY8912" i="1"/>
  <c r="AY8913" i="1"/>
  <c r="AY8914" i="1"/>
  <c r="AY8915" i="1"/>
  <c r="AY8916" i="1"/>
  <c r="AY8917" i="1"/>
  <c r="AY8918" i="1"/>
  <c r="AY8919" i="1"/>
  <c r="AY8920" i="1"/>
  <c r="AY8921" i="1"/>
  <c r="AY8922" i="1"/>
  <c r="AY8923" i="1"/>
  <c r="AY8924" i="1"/>
  <c r="AY8925" i="1"/>
  <c r="AY8926" i="1"/>
  <c r="AY8927" i="1"/>
  <c r="AY8928" i="1"/>
  <c r="AY8929" i="1"/>
  <c r="AY8930" i="1"/>
  <c r="AY8931" i="1"/>
  <c r="AY8932" i="1"/>
  <c r="AY8933" i="1"/>
  <c r="AY8934" i="1"/>
  <c r="AY8935" i="1"/>
  <c r="AY8936" i="1"/>
  <c r="AY8937" i="1"/>
  <c r="AY8938" i="1"/>
  <c r="AY8939" i="1"/>
  <c r="AY8940" i="1"/>
  <c r="AY8941" i="1"/>
  <c r="AY8942" i="1"/>
  <c r="AY8943" i="1"/>
  <c r="AY8944" i="1"/>
  <c r="AY8945" i="1"/>
  <c r="AY8946" i="1"/>
  <c r="AY8947" i="1"/>
  <c r="AY8948" i="1"/>
  <c r="AY8949" i="1"/>
  <c r="AY8950" i="1"/>
  <c r="AY8951" i="1"/>
  <c r="AY8952" i="1"/>
  <c r="AY8953" i="1"/>
  <c r="AY8954" i="1"/>
  <c r="AY8955" i="1"/>
  <c r="AY8956" i="1"/>
  <c r="AY8957" i="1"/>
  <c r="AY8958" i="1"/>
  <c r="AY8959" i="1"/>
  <c r="AY8960" i="1"/>
  <c r="AY8961" i="1"/>
  <c r="AY8962" i="1"/>
  <c r="AY8963" i="1"/>
  <c r="AY8964" i="1"/>
  <c r="AY8965" i="1"/>
  <c r="AY8966" i="1"/>
  <c r="AY8967" i="1"/>
  <c r="AY8968" i="1"/>
  <c r="AY8969" i="1"/>
  <c r="AY8970" i="1"/>
  <c r="AY8971" i="1"/>
  <c r="AY8972" i="1"/>
  <c r="AY8973" i="1"/>
  <c r="AY8974" i="1"/>
  <c r="AY8975" i="1"/>
  <c r="AY8976" i="1"/>
  <c r="AY8977" i="1"/>
  <c r="AY8978" i="1"/>
  <c r="AY8979" i="1"/>
  <c r="AY8980" i="1"/>
  <c r="AY8981" i="1"/>
  <c r="AY8982" i="1"/>
  <c r="AY8983" i="1"/>
  <c r="AY8984" i="1"/>
  <c r="AY8985" i="1"/>
  <c r="AY8986" i="1"/>
  <c r="AY8987" i="1"/>
  <c r="AY8988" i="1"/>
  <c r="AY8989" i="1"/>
  <c r="AY8990" i="1"/>
  <c r="AY8991" i="1"/>
  <c r="AY8992" i="1"/>
  <c r="AY8993" i="1"/>
  <c r="AY8994" i="1"/>
  <c r="AY8995" i="1"/>
  <c r="AY8996" i="1"/>
  <c r="AY8997" i="1"/>
  <c r="AY8998" i="1"/>
  <c r="AY8999" i="1"/>
  <c r="AY9000" i="1"/>
  <c r="AY9001" i="1"/>
  <c r="AY9002" i="1"/>
  <c r="AY9003" i="1"/>
  <c r="AY9004" i="1"/>
  <c r="AY9005" i="1"/>
  <c r="AY9006" i="1"/>
  <c r="AY9007" i="1"/>
  <c r="AY9008" i="1"/>
  <c r="AY9009" i="1"/>
  <c r="AY9010" i="1"/>
  <c r="AY9011" i="1"/>
  <c r="AY9012" i="1"/>
  <c r="AY9013" i="1"/>
  <c r="AY9014" i="1"/>
  <c r="AY9015" i="1"/>
  <c r="AY9016" i="1"/>
  <c r="AY9017" i="1"/>
  <c r="AY9018" i="1"/>
  <c r="AY9019" i="1"/>
  <c r="AY9020" i="1"/>
  <c r="AY9021" i="1"/>
  <c r="AY9022" i="1"/>
  <c r="AY9023" i="1"/>
  <c r="AY9024" i="1"/>
  <c r="AY9025" i="1"/>
  <c r="AY9026" i="1"/>
  <c r="AY9027" i="1"/>
  <c r="AY9028" i="1"/>
  <c r="AY9029" i="1"/>
  <c r="AY9030" i="1"/>
  <c r="AY9031" i="1"/>
  <c r="AY9032" i="1"/>
  <c r="AY9033" i="1"/>
  <c r="AY9034" i="1"/>
  <c r="AY9035" i="1"/>
  <c r="AY9036" i="1"/>
  <c r="AY9037" i="1"/>
  <c r="AY9038" i="1"/>
  <c r="AY9039" i="1"/>
  <c r="AY9040" i="1"/>
  <c r="AY9041" i="1"/>
  <c r="AY9042" i="1"/>
  <c r="AY9043" i="1"/>
  <c r="AY9044" i="1"/>
  <c r="AY9045" i="1"/>
  <c r="AY9046" i="1"/>
  <c r="AY9047" i="1"/>
  <c r="AY9048" i="1"/>
  <c r="AY9049" i="1"/>
  <c r="AY9050" i="1"/>
  <c r="AY9051" i="1"/>
  <c r="AY9052" i="1"/>
  <c r="AY9053" i="1"/>
  <c r="AY9054" i="1"/>
  <c r="AY9055" i="1"/>
  <c r="AY9056" i="1"/>
  <c r="AY9057" i="1"/>
  <c r="AY9058" i="1"/>
  <c r="AY9059" i="1"/>
  <c r="AY9060" i="1"/>
  <c r="AY9061" i="1"/>
  <c r="AY9062" i="1"/>
  <c r="AY9063" i="1"/>
  <c r="AY9064" i="1"/>
  <c r="AY9065" i="1"/>
  <c r="AY9066" i="1"/>
  <c r="AY9067" i="1"/>
  <c r="AY9068" i="1"/>
  <c r="AY9069" i="1"/>
  <c r="AY9070" i="1"/>
  <c r="AY9071" i="1"/>
  <c r="AY9072" i="1"/>
  <c r="AY9073" i="1"/>
  <c r="AY9074" i="1"/>
  <c r="AY9075" i="1"/>
  <c r="AY9076" i="1"/>
  <c r="AY9077" i="1"/>
  <c r="AY9078" i="1"/>
  <c r="AY9079" i="1"/>
  <c r="AY9080" i="1"/>
  <c r="AY9081" i="1"/>
  <c r="AY9082" i="1"/>
  <c r="AY9083" i="1"/>
  <c r="AY9084" i="1"/>
  <c r="AY9085" i="1"/>
  <c r="AY9086" i="1"/>
  <c r="AY9087" i="1"/>
  <c r="AY9088" i="1"/>
  <c r="AY9089" i="1"/>
  <c r="AY9090" i="1"/>
  <c r="AY9091" i="1"/>
  <c r="AY9092" i="1"/>
  <c r="AY9093" i="1"/>
  <c r="AY9094" i="1"/>
  <c r="AY9095" i="1"/>
  <c r="AY9096" i="1"/>
  <c r="AY9097" i="1"/>
  <c r="AY9098" i="1"/>
  <c r="AY9099" i="1"/>
  <c r="AY9100" i="1"/>
  <c r="AY9101" i="1"/>
  <c r="AY9102" i="1"/>
  <c r="AY9103" i="1"/>
  <c r="AY9104" i="1"/>
  <c r="AY9105" i="1"/>
  <c r="AY9106" i="1"/>
  <c r="AY9107" i="1"/>
  <c r="AY9108" i="1"/>
  <c r="AY9109" i="1"/>
  <c r="AY9110" i="1"/>
  <c r="AY9111" i="1"/>
  <c r="AY9112" i="1"/>
  <c r="AY9113" i="1"/>
  <c r="AY9114" i="1"/>
  <c r="AY9115" i="1"/>
  <c r="AY9116" i="1"/>
  <c r="AY9117" i="1"/>
  <c r="AY9118" i="1"/>
  <c r="AY9119" i="1"/>
  <c r="AY9120" i="1"/>
  <c r="AY9121" i="1"/>
  <c r="AY9122" i="1"/>
  <c r="AY9123" i="1"/>
  <c r="AY9124" i="1"/>
  <c r="AY9125" i="1"/>
  <c r="AY9126" i="1"/>
  <c r="AY9127" i="1"/>
  <c r="AY9128" i="1"/>
  <c r="AY9129" i="1"/>
  <c r="AY9130" i="1"/>
  <c r="AY9131" i="1"/>
  <c r="AY9132" i="1"/>
  <c r="AY9133" i="1"/>
  <c r="AY9134" i="1"/>
  <c r="AY9135" i="1"/>
  <c r="AY9136" i="1"/>
  <c r="AY9137" i="1"/>
  <c r="AY9138" i="1"/>
  <c r="AY9139" i="1"/>
  <c r="AY9140" i="1"/>
  <c r="AY9141" i="1"/>
  <c r="AY9142" i="1"/>
  <c r="AY9143" i="1"/>
  <c r="AY9144" i="1"/>
  <c r="AY9145" i="1"/>
  <c r="AY9146" i="1"/>
  <c r="AY9147" i="1"/>
  <c r="AY9148" i="1"/>
  <c r="AY9149" i="1"/>
  <c r="AY9150" i="1"/>
  <c r="AY9151" i="1"/>
  <c r="AY9152" i="1"/>
  <c r="AY9153" i="1"/>
  <c r="AY9154" i="1"/>
  <c r="AY9155" i="1"/>
  <c r="AY9156" i="1"/>
  <c r="AY9157" i="1"/>
  <c r="AY9158" i="1"/>
  <c r="AY9159" i="1"/>
  <c r="AY9160" i="1"/>
  <c r="AY9161" i="1"/>
  <c r="AY9162" i="1"/>
  <c r="AY9163" i="1"/>
  <c r="AY9164" i="1"/>
  <c r="AY9165" i="1"/>
  <c r="AY9166" i="1"/>
  <c r="AY9167" i="1"/>
  <c r="AY9168" i="1"/>
  <c r="AY9169" i="1"/>
  <c r="AY9170" i="1"/>
  <c r="AY9171" i="1"/>
  <c r="AY9172" i="1"/>
  <c r="AY9173" i="1"/>
  <c r="AY9174" i="1"/>
  <c r="AY9175" i="1"/>
  <c r="AY9176" i="1"/>
  <c r="AY9177" i="1"/>
  <c r="AY9178" i="1"/>
  <c r="AY9179" i="1"/>
  <c r="AY9180" i="1"/>
  <c r="AY9181" i="1"/>
  <c r="AY9182" i="1"/>
  <c r="AY9183" i="1"/>
  <c r="AY9184" i="1"/>
  <c r="AY9185" i="1"/>
  <c r="AY9186" i="1"/>
  <c r="AY9187" i="1"/>
  <c r="AY9188" i="1"/>
  <c r="AY9189" i="1"/>
  <c r="AY9190" i="1"/>
  <c r="AY9191" i="1"/>
  <c r="AY9192" i="1"/>
  <c r="AY9193" i="1"/>
  <c r="AY9194" i="1"/>
  <c r="AY9195" i="1"/>
  <c r="AY9196" i="1"/>
  <c r="AY9197" i="1"/>
  <c r="AY9198" i="1"/>
  <c r="AY9199" i="1"/>
  <c r="AY9200" i="1"/>
  <c r="AY9201" i="1"/>
  <c r="AY9202" i="1"/>
  <c r="AY9203" i="1"/>
  <c r="AY9204" i="1"/>
  <c r="AY9205" i="1"/>
  <c r="AY9206" i="1"/>
  <c r="AY9207" i="1"/>
  <c r="AY9208" i="1"/>
  <c r="AY9209" i="1"/>
  <c r="AY9210" i="1"/>
  <c r="AY9211" i="1"/>
  <c r="AY9212" i="1"/>
  <c r="AY9213" i="1"/>
  <c r="AY9214" i="1"/>
  <c r="AY9215" i="1"/>
  <c r="AY9216" i="1"/>
  <c r="AY9217" i="1"/>
  <c r="AY9218" i="1"/>
  <c r="AY9219" i="1"/>
  <c r="AY9220" i="1"/>
  <c r="AY9221" i="1"/>
  <c r="AY9222" i="1"/>
  <c r="AY9223" i="1"/>
  <c r="AY9224" i="1"/>
  <c r="AY9225" i="1"/>
  <c r="AY9226" i="1"/>
  <c r="AY9227" i="1"/>
  <c r="AY9228" i="1"/>
  <c r="AY9229" i="1"/>
  <c r="AY9230" i="1"/>
  <c r="AY9231" i="1"/>
  <c r="AY9232" i="1"/>
  <c r="AY9233" i="1"/>
  <c r="AY9234" i="1"/>
  <c r="AY9235" i="1"/>
  <c r="AY9236" i="1"/>
  <c r="AY9237" i="1"/>
  <c r="AY9238" i="1"/>
  <c r="AY9239" i="1"/>
  <c r="AY9240" i="1"/>
  <c r="AY9241" i="1"/>
  <c r="AY9242" i="1"/>
  <c r="AY9243" i="1"/>
  <c r="AY9244" i="1"/>
  <c r="AY9245" i="1"/>
  <c r="AY9246" i="1"/>
  <c r="AY9247" i="1"/>
  <c r="AY9248" i="1"/>
  <c r="AY9249" i="1"/>
  <c r="AY9250" i="1"/>
  <c r="AY9251" i="1"/>
  <c r="AY9252" i="1"/>
  <c r="AY9253" i="1"/>
  <c r="AY9254" i="1"/>
  <c r="AY9255" i="1"/>
  <c r="AY9256" i="1"/>
  <c r="AY9257" i="1"/>
  <c r="AY9258" i="1"/>
  <c r="AY9259" i="1"/>
  <c r="AY9260" i="1"/>
  <c r="AY9261" i="1"/>
  <c r="AY9262" i="1"/>
  <c r="AY9263" i="1"/>
  <c r="AY9264" i="1"/>
  <c r="AY9265" i="1"/>
  <c r="AY9266" i="1"/>
  <c r="AY9267" i="1"/>
  <c r="AY9268" i="1"/>
  <c r="AY9269" i="1"/>
  <c r="AY9270" i="1"/>
  <c r="AY9271" i="1"/>
  <c r="AY9272" i="1"/>
  <c r="AY9273" i="1"/>
  <c r="AY9274" i="1"/>
  <c r="AY9275" i="1"/>
  <c r="AY9276" i="1"/>
  <c r="AY9277" i="1"/>
  <c r="AY9278" i="1"/>
  <c r="AY9279" i="1"/>
  <c r="AY9280" i="1"/>
  <c r="AY9281" i="1"/>
  <c r="AY9282" i="1"/>
  <c r="AY9283" i="1"/>
  <c r="AY9284" i="1"/>
  <c r="AY9285" i="1"/>
  <c r="AY9286" i="1"/>
  <c r="AY9287" i="1"/>
  <c r="AY9288" i="1"/>
  <c r="AY9289" i="1"/>
  <c r="AY9290" i="1"/>
  <c r="AY9291" i="1"/>
  <c r="AY9292" i="1"/>
  <c r="AY9293" i="1"/>
  <c r="AY9294" i="1"/>
  <c r="AY9295" i="1"/>
  <c r="AY9296" i="1"/>
  <c r="AY9297" i="1"/>
  <c r="AY9298" i="1"/>
  <c r="AY9299" i="1"/>
  <c r="AY9300" i="1"/>
  <c r="AY9301" i="1"/>
  <c r="AY9302" i="1"/>
  <c r="AY9303" i="1"/>
  <c r="AY9304" i="1"/>
  <c r="AY9305" i="1"/>
  <c r="AY9306" i="1"/>
  <c r="AY9307" i="1"/>
  <c r="AY9308" i="1"/>
  <c r="AY9309" i="1"/>
  <c r="AY9310" i="1"/>
  <c r="AY9311" i="1"/>
  <c r="AY9312" i="1"/>
  <c r="AY9313" i="1"/>
  <c r="AY9314" i="1"/>
  <c r="AY9315" i="1"/>
  <c r="AY9316" i="1"/>
  <c r="AY9317" i="1"/>
  <c r="AY9318" i="1"/>
  <c r="AY9319" i="1"/>
  <c r="AY9320" i="1"/>
  <c r="AY9321" i="1"/>
  <c r="AY9322" i="1"/>
  <c r="AY9323" i="1"/>
  <c r="AY9324" i="1"/>
  <c r="AY9325" i="1"/>
  <c r="AY9326" i="1"/>
  <c r="AY9327" i="1"/>
  <c r="AY9328" i="1"/>
  <c r="AY9329" i="1"/>
  <c r="AY9330" i="1"/>
  <c r="AY9331" i="1"/>
  <c r="AY9332" i="1"/>
  <c r="AY9333" i="1"/>
  <c r="AY9334" i="1"/>
  <c r="AY9335" i="1"/>
  <c r="AY9336" i="1"/>
  <c r="AY9337" i="1"/>
  <c r="AY9338" i="1"/>
  <c r="AY9339" i="1"/>
  <c r="AY9340" i="1"/>
  <c r="AY9341" i="1"/>
  <c r="AY9342" i="1"/>
  <c r="AY9343" i="1"/>
  <c r="AY9344" i="1"/>
  <c r="AY9345" i="1"/>
  <c r="AY9346" i="1"/>
  <c r="AY9347" i="1"/>
  <c r="AY9348" i="1"/>
  <c r="AY9349" i="1"/>
  <c r="AY9350" i="1"/>
  <c r="AY9351" i="1"/>
  <c r="AY9352" i="1"/>
  <c r="AY9353" i="1"/>
  <c r="AY9354" i="1"/>
  <c r="AY9355" i="1"/>
  <c r="AY9356" i="1"/>
  <c r="AY9357" i="1"/>
  <c r="AY9358" i="1"/>
  <c r="AY9359" i="1"/>
  <c r="AY9360" i="1"/>
  <c r="AY9361" i="1"/>
  <c r="AY9362" i="1"/>
  <c r="AY9363" i="1"/>
  <c r="AY9364" i="1"/>
  <c r="AY9365" i="1"/>
  <c r="AY9366" i="1"/>
  <c r="AY9367" i="1"/>
  <c r="AY9368" i="1"/>
  <c r="AY9369" i="1"/>
  <c r="AY9370" i="1"/>
  <c r="AY9371" i="1"/>
  <c r="AY9372" i="1"/>
  <c r="AY9373" i="1"/>
  <c r="AY9374" i="1"/>
  <c r="AY9375" i="1"/>
  <c r="AY9376" i="1"/>
  <c r="AY9377" i="1"/>
  <c r="AY9378" i="1"/>
  <c r="AY9379" i="1"/>
  <c r="AY9380" i="1"/>
  <c r="AY9381" i="1"/>
  <c r="AY9382" i="1"/>
  <c r="AY9383" i="1"/>
  <c r="AY9384" i="1"/>
  <c r="AY9385" i="1"/>
  <c r="AY9386" i="1"/>
  <c r="AY9387" i="1"/>
  <c r="AY9388" i="1"/>
  <c r="AY9389" i="1"/>
  <c r="AY9390" i="1"/>
  <c r="AY9391" i="1"/>
  <c r="AY9392" i="1"/>
  <c r="AY9393" i="1"/>
  <c r="AY9394" i="1"/>
  <c r="AY9395" i="1"/>
  <c r="AY9396" i="1"/>
  <c r="AY9397" i="1"/>
  <c r="AY9398" i="1"/>
  <c r="AY9399" i="1"/>
  <c r="AY9400" i="1"/>
  <c r="AY9401" i="1"/>
  <c r="AY9402" i="1"/>
  <c r="AY9403" i="1"/>
  <c r="AY9404" i="1"/>
  <c r="AY9405" i="1"/>
  <c r="AY9406" i="1"/>
  <c r="AY9407" i="1"/>
  <c r="AY9408" i="1"/>
  <c r="AY9409" i="1"/>
  <c r="AY9410" i="1"/>
  <c r="AY9411" i="1"/>
  <c r="AY9412" i="1"/>
  <c r="AY9413" i="1"/>
  <c r="AY9414" i="1"/>
  <c r="AY9415" i="1"/>
  <c r="AY9416" i="1"/>
  <c r="AY9417" i="1"/>
  <c r="AY9418" i="1"/>
  <c r="AY9419" i="1"/>
  <c r="AY9420" i="1"/>
  <c r="AY9421" i="1"/>
  <c r="AY9422" i="1"/>
  <c r="AY9423" i="1"/>
  <c r="AY9424" i="1"/>
  <c r="AY9425" i="1"/>
  <c r="AY9426" i="1"/>
  <c r="AY9427" i="1"/>
  <c r="AY9428" i="1"/>
  <c r="AY9429" i="1"/>
  <c r="AY9430" i="1"/>
  <c r="AY9431" i="1"/>
  <c r="AY9432" i="1"/>
  <c r="AY9433" i="1"/>
  <c r="AY9434" i="1"/>
  <c r="AY9435" i="1"/>
  <c r="AY9436" i="1"/>
  <c r="AY9437" i="1"/>
  <c r="AY9438" i="1"/>
  <c r="AY9439" i="1"/>
  <c r="AY9440" i="1"/>
  <c r="AY9441" i="1"/>
  <c r="AY9442" i="1"/>
  <c r="AY9443" i="1"/>
  <c r="AY9444" i="1"/>
  <c r="AY9445" i="1"/>
  <c r="AY9446" i="1"/>
  <c r="AY9447" i="1"/>
  <c r="AY9448" i="1"/>
  <c r="AY9449" i="1"/>
  <c r="AY9450" i="1"/>
  <c r="AY9451" i="1"/>
  <c r="AY9452" i="1"/>
  <c r="AY9453" i="1"/>
  <c r="AY9454" i="1"/>
  <c r="AY9455" i="1"/>
  <c r="AY9456" i="1"/>
  <c r="AY9457" i="1"/>
  <c r="AY9458" i="1"/>
  <c r="AY9459" i="1"/>
  <c r="AY9460" i="1"/>
  <c r="AY9461" i="1"/>
  <c r="AY9462" i="1"/>
  <c r="AY9463" i="1"/>
  <c r="AY9464" i="1"/>
  <c r="AY9465" i="1"/>
  <c r="AY9466" i="1"/>
  <c r="AY9467" i="1"/>
  <c r="AY9468" i="1"/>
  <c r="AY9469" i="1"/>
  <c r="AY9470" i="1"/>
  <c r="AY9471" i="1"/>
  <c r="AY9472" i="1"/>
  <c r="AY9473" i="1"/>
  <c r="AY9474" i="1"/>
  <c r="AY9475" i="1"/>
  <c r="AY9476" i="1"/>
  <c r="AY9477" i="1"/>
  <c r="AY9478" i="1"/>
  <c r="AY9479" i="1"/>
  <c r="AY9480" i="1"/>
  <c r="AY9481" i="1"/>
  <c r="AY9482" i="1"/>
  <c r="AY9483" i="1"/>
  <c r="AY9484" i="1"/>
  <c r="AY9485" i="1"/>
  <c r="AY9486" i="1"/>
  <c r="AY9487" i="1"/>
  <c r="AY9488" i="1"/>
  <c r="AY9489" i="1"/>
  <c r="AY9490" i="1"/>
  <c r="AY9491" i="1"/>
  <c r="AY9492" i="1"/>
  <c r="AY9493" i="1"/>
  <c r="AY9494" i="1"/>
  <c r="AY9495" i="1"/>
  <c r="AY9496" i="1"/>
  <c r="AY9497" i="1"/>
  <c r="AY9498" i="1"/>
  <c r="AY9499" i="1"/>
  <c r="AY9500" i="1"/>
  <c r="AY9501" i="1"/>
  <c r="AY9502" i="1"/>
  <c r="AY9503" i="1"/>
  <c r="AY9504" i="1"/>
  <c r="AY9505" i="1"/>
  <c r="AY9506" i="1"/>
  <c r="AY9507" i="1"/>
  <c r="AY9508" i="1"/>
  <c r="AY9509" i="1"/>
  <c r="AY9510" i="1"/>
  <c r="AY9511" i="1"/>
  <c r="AY9512" i="1"/>
  <c r="AY9513" i="1"/>
  <c r="AY9514" i="1"/>
  <c r="AY9515" i="1"/>
  <c r="AY9516" i="1"/>
  <c r="AY9517" i="1"/>
  <c r="AY9518" i="1"/>
  <c r="AY9519" i="1"/>
  <c r="AY9520" i="1"/>
  <c r="AY9521" i="1"/>
  <c r="AY9522" i="1"/>
  <c r="AY9523" i="1"/>
  <c r="AY9524" i="1"/>
  <c r="AY9525" i="1"/>
  <c r="AY9526" i="1"/>
  <c r="AY9527" i="1"/>
  <c r="AY9528" i="1"/>
  <c r="AY9529" i="1"/>
  <c r="AY9530" i="1"/>
  <c r="AY9531" i="1"/>
  <c r="AY9532" i="1"/>
  <c r="AY9533" i="1"/>
  <c r="AY9534" i="1"/>
  <c r="AY9535" i="1"/>
  <c r="AY9536" i="1"/>
  <c r="AY9537" i="1"/>
  <c r="AY9538" i="1"/>
  <c r="AY9539" i="1"/>
  <c r="AY9540" i="1"/>
  <c r="AY9541" i="1"/>
  <c r="AY9542" i="1"/>
  <c r="AY9543" i="1"/>
  <c r="AY9544" i="1"/>
  <c r="AY9545" i="1"/>
  <c r="AY9546" i="1"/>
  <c r="AY9547" i="1"/>
  <c r="AY9548" i="1"/>
  <c r="AY9549" i="1"/>
  <c r="AY9550" i="1"/>
  <c r="AY9551" i="1"/>
  <c r="AY9552" i="1"/>
  <c r="AY9553" i="1"/>
  <c r="AY9554" i="1"/>
  <c r="AY9555" i="1"/>
  <c r="AY9556" i="1"/>
  <c r="AY9557" i="1"/>
  <c r="AY9558" i="1"/>
  <c r="AY9559" i="1"/>
  <c r="AY9560" i="1"/>
  <c r="AY9561" i="1"/>
  <c r="AY9562" i="1"/>
  <c r="AY9563" i="1"/>
  <c r="AY9564" i="1"/>
  <c r="AY9565" i="1"/>
  <c r="AY9566" i="1"/>
  <c r="AY9567" i="1"/>
  <c r="AY9568" i="1"/>
  <c r="AY9569" i="1"/>
  <c r="AY9570" i="1"/>
  <c r="AY9571" i="1"/>
  <c r="AY9572" i="1"/>
  <c r="AY9573" i="1"/>
  <c r="AY9574" i="1"/>
  <c r="AY9575" i="1"/>
  <c r="AY9576" i="1"/>
  <c r="AY9577" i="1"/>
  <c r="AY9578" i="1"/>
  <c r="AY9579" i="1"/>
  <c r="AY9580" i="1"/>
  <c r="AY9581" i="1"/>
  <c r="AY9582" i="1"/>
  <c r="AY9583" i="1"/>
  <c r="AY9584" i="1"/>
  <c r="AY9585" i="1"/>
  <c r="AY9586" i="1"/>
  <c r="AY9587" i="1"/>
  <c r="AY9588" i="1"/>
  <c r="AY9589" i="1"/>
  <c r="AY9590" i="1"/>
  <c r="AY9591" i="1"/>
  <c r="AY9592" i="1"/>
  <c r="AY9593" i="1"/>
  <c r="AY9594" i="1"/>
  <c r="AY9595" i="1"/>
  <c r="AY9596" i="1"/>
  <c r="AY9597" i="1"/>
  <c r="AY9598" i="1"/>
  <c r="AY9599" i="1"/>
  <c r="AY9600" i="1"/>
  <c r="AY9601" i="1"/>
  <c r="AY9602" i="1"/>
  <c r="AY9603" i="1"/>
  <c r="AY9604" i="1"/>
  <c r="AY9605" i="1"/>
  <c r="AY9606" i="1"/>
  <c r="AY9607" i="1"/>
  <c r="AY9608" i="1"/>
  <c r="AY9609" i="1"/>
  <c r="AY9610" i="1"/>
  <c r="AY9611" i="1"/>
  <c r="AY9612" i="1"/>
  <c r="AY9613" i="1"/>
  <c r="AY9614" i="1"/>
  <c r="AY9615" i="1"/>
  <c r="AY9616" i="1"/>
  <c r="AY9617" i="1"/>
  <c r="AY9618" i="1"/>
  <c r="AY9619" i="1"/>
  <c r="AY9620" i="1"/>
  <c r="AY9621" i="1"/>
  <c r="AY9622" i="1"/>
  <c r="AY9623" i="1"/>
  <c r="AY9624" i="1"/>
  <c r="AY9625" i="1"/>
  <c r="AY9626" i="1"/>
  <c r="AY9627" i="1"/>
  <c r="AY9628" i="1"/>
  <c r="AY9629" i="1"/>
  <c r="AY9630" i="1"/>
  <c r="AY9631" i="1"/>
  <c r="AY9632" i="1"/>
  <c r="AY9633" i="1"/>
  <c r="AY9634" i="1"/>
  <c r="AY9635" i="1"/>
  <c r="AY9636" i="1"/>
  <c r="AY9637" i="1"/>
  <c r="AY9638" i="1"/>
  <c r="AY9639" i="1"/>
  <c r="AY9640" i="1"/>
  <c r="AY9641" i="1"/>
  <c r="AY9642" i="1"/>
  <c r="AY9643" i="1"/>
  <c r="AY9644" i="1"/>
  <c r="AY9645" i="1"/>
  <c r="AY9646" i="1"/>
  <c r="AY9647" i="1"/>
  <c r="AY9648" i="1"/>
  <c r="AY9649" i="1"/>
  <c r="AY9650" i="1"/>
  <c r="AY9651" i="1"/>
  <c r="AY9652" i="1"/>
  <c r="AY9653" i="1"/>
  <c r="AY9654" i="1"/>
  <c r="AY9655" i="1"/>
  <c r="AY9656" i="1"/>
  <c r="AY9657" i="1"/>
  <c r="AY9658" i="1"/>
  <c r="AY9659" i="1"/>
  <c r="AY9660" i="1"/>
  <c r="AY9661" i="1"/>
  <c r="AY9662" i="1"/>
  <c r="AY9663" i="1"/>
  <c r="AY9664" i="1"/>
  <c r="AY9665" i="1"/>
  <c r="AY9666" i="1"/>
  <c r="AY9667" i="1"/>
  <c r="AY9668" i="1"/>
  <c r="AY9669" i="1"/>
  <c r="AY9670" i="1"/>
  <c r="AY9671" i="1"/>
  <c r="AY9672" i="1"/>
  <c r="AY9673" i="1"/>
  <c r="AY9674" i="1"/>
  <c r="AY9675" i="1"/>
  <c r="AY9676" i="1"/>
  <c r="AY9677" i="1"/>
  <c r="AY9678" i="1"/>
  <c r="AY9679" i="1"/>
  <c r="AY9680" i="1"/>
  <c r="AY9681" i="1"/>
  <c r="AY9682" i="1"/>
  <c r="AY9683" i="1"/>
  <c r="AY9684" i="1"/>
  <c r="AY9685" i="1"/>
  <c r="AY9686" i="1"/>
  <c r="AY9687" i="1"/>
  <c r="AY9688" i="1"/>
  <c r="AY9689" i="1"/>
  <c r="AY9690" i="1"/>
  <c r="AY9691" i="1"/>
  <c r="AY9692" i="1"/>
  <c r="AY9693" i="1"/>
  <c r="AY9694" i="1"/>
  <c r="AY9695" i="1"/>
  <c r="AY9696" i="1"/>
  <c r="AY9697" i="1"/>
  <c r="AY9698" i="1"/>
  <c r="AY9699" i="1"/>
  <c r="AY9700" i="1"/>
  <c r="AY9701" i="1"/>
  <c r="AY9702" i="1"/>
  <c r="AY9703" i="1"/>
  <c r="AY9704" i="1"/>
  <c r="AY9705" i="1"/>
  <c r="AY9706" i="1"/>
  <c r="AY9707" i="1"/>
  <c r="AY9708" i="1"/>
  <c r="AY9709" i="1"/>
  <c r="AY9710" i="1"/>
  <c r="AY9711" i="1"/>
  <c r="AY9712" i="1"/>
  <c r="AY9713" i="1"/>
  <c r="AY9714" i="1"/>
  <c r="AY9715" i="1"/>
  <c r="AY9716" i="1"/>
  <c r="AY9717" i="1"/>
  <c r="AY9718" i="1"/>
  <c r="AY9719" i="1"/>
  <c r="AY9720" i="1"/>
  <c r="AY9721" i="1"/>
  <c r="AY9722" i="1"/>
  <c r="AY9723" i="1"/>
  <c r="AY9724" i="1"/>
  <c r="AY9725" i="1"/>
  <c r="AY9726" i="1"/>
  <c r="AY9727" i="1"/>
  <c r="AY9728" i="1"/>
  <c r="AY9729" i="1"/>
  <c r="AY9730" i="1"/>
  <c r="AY9731" i="1"/>
  <c r="AY9732" i="1"/>
  <c r="AY9733" i="1"/>
  <c r="AY9734" i="1"/>
  <c r="AY9735" i="1"/>
  <c r="AY9736" i="1"/>
  <c r="AY9737" i="1"/>
  <c r="AY9738" i="1"/>
  <c r="AY9739" i="1"/>
  <c r="AY9740" i="1"/>
  <c r="AY9741" i="1"/>
  <c r="AY9742" i="1"/>
  <c r="AY9743" i="1"/>
  <c r="AY9744" i="1"/>
  <c r="AY9745" i="1"/>
  <c r="AY9746" i="1"/>
  <c r="AY9747" i="1"/>
  <c r="AY9748" i="1"/>
  <c r="AY9749" i="1"/>
  <c r="AY9750" i="1"/>
  <c r="AY9751" i="1"/>
  <c r="AY9752" i="1"/>
  <c r="AY9753" i="1"/>
  <c r="AY9754" i="1"/>
  <c r="AY9755" i="1"/>
  <c r="AY9756" i="1"/>
  <c r="AY9757" i="1"/>
  <c r="AY9758" i="1"/>
  <c r="AY9759" i="1"/>
  <c r="AY9760" i="1"/>
  <c r="AY9761" i="1"/>
  <c r="AY9762" i="1"/>
  <c r="AY9763" i="1"/>
  <c r="AY9764" i="1"/>
  <c r="AY9765" i="1"/>
  <c r="AY9766" i="1"/>
  <c r="AY9767" i="1"/>
  <c r="AY9768" i="1"/>
  <c r="AY9769" i="1"/>
  <c r="AY9770" i="1"/>
  <c r="AY9771" i="1"/>
  <c r="AY9772" i="1"/>
  <c r="AY9773" i="1"/>
  <c r="AY9774" i="1"/>
  <c r="AY9775" i="1"/>
  <c r="AY9776" i="1"/>
  <c r="AY9777" i="1"/>
  <c r="AY9778" i="1"/>
  <c r="AY9779" i="1"/>
  <c r="AY9780" i="1"/>
  <c r="AY9781" i="1"/>
  <c r="AY9782" i="1"/>
  <c r="AY9783" i="1"/>
  <c r="AY9784" i="1"/>
  <c r="AY9785" i="1"/>
  <c r="AY9786" i="1"/>
  <c r="AY9787" i="1"/>
  <c r="AY9788" i="1"/>
  <c r="AY9789" i="1"/>
  <c r="AY9790" i="1"/>
  <c r="AY9791" i="1"/>
  <c r="AY9792" i="1"/>
  <c r="AY9793" i="1"/>
  <c r="AY9794" i="1"/>
  <c r="AY9795" i="1"/>
  <c r="AY9796" i="1"/>
  <c r="AY9797" i="1"/>
  <c r="AY9798" i="1"/>
  <c r="AY9799" i="1"/>
  <c r="AY9800" i="1"/>
  <c r="AY9801" i="1"/>
  <c r="AY9802" i="1"/>
  <c r="AY9803" i="1"/>
  <c r="AY9804" i="1"/>
  <c r="AY9805" i="1"/>
  <c r="AY9806" i="1"/>
  <c r="AY9807" i="1"/>
  <c r="AY9808" i="1"/>
  <c r="AY9809" i="1"/>
  <c r="AY9810" i="1"/>
  <c r="AY9811" i="1"/>
  <c r="AY9812" i="1"/>
  <c r="AY9813" i="1"/>
  <c r="AY9814" i="1"/>
  <c r="AY9815" i="1"/>
  <c r="AY9816" i="1"/>
  <c r="AY9817" i="1"/>
  <c r="AY9818" i="1"/>
  <c r="AY9819" i="1"/>
  <c r="AY9820" i="1"/>
  <c r="AY9821" i="1"/>
  <c r="AY9822" i="1"/>
  <c r="AY9823" i="1"/>
  <c r="AY9824" i="1"/>
  <c r="AY9825" i="1"/>
  <c r="AY9826" i="1"/>
  <c r="AY9827" i="1"/>
  <c r="AY9828" i="1"/>
  <c r="AY9829" i="1"/>
  <c r="AY9830" i="1"/>
  <c r="AY9831" i="1"/>
  <c r="AY9832" i="1"/>
  <c r="AY9833" i="1"/>
  <c r="AY9834" i="1"/>
  <c r="AY9835" i="1"/>
  <c r="AY9836" i="1"/>
  <c r="AY9837" i="1"/>
  <c r="AY9838" i="1"/>
  <c r="AY9839" i="1"/>
  <c r="AY9840" i="1"/>
  <c r="AY9841" i="1"/>
  <c r="AY9842" i="1"/>
  <c r="AY9843" i="1"/>
  <c r="AY9844" i="1"/>
  <c r="AY9845" i="1"/>
  <c r="AY9846" i="1"/>
  <c r="AY9847" i="1"/>
  <c r="AY9848" i="1"/>
  <c r="AY9849" i="1"/>
  <c r="AY9850" i="1"/>
  <c r="AY9851" i="1"/>
  <c r="AY9852" i="1"/>
  <c r="AY9853" i="1"/>
  <c r="AY9854" i="1"/>
  <c r="AY9855" i="1"/>
  <c r="AY9856" i="1"/>
  <c r="AY9857" i="1"/>
  <c r="AY9858" i="1"/>
  <c r="AY9859" i="1"/>
  <c r="AY9860" i="1"/>
  <c r="AY9861" i="1"/>
  <c r="AY9862" i="1"/>
  <c r="AY9863" i="1"/>
  <c r="AY9864" i="1"/>
  <c r="AY9865" i="1"/>
  <c r="AY9866" i="1"/>
  <c r="AY9867" i="1"/>
  <c r="AY9868" i="1"/>
  <c r="AY9869" i="1"/>
  <c r="AY9870" i="1"/>
  <c r="AY9871" i="1"/>
  <c r="AY9872" i="1"/>
  <c r="AY9873" i="1"/>
  <c r="AY9874" i="1"/>
  <c r="AY9875" i="1"/>
  <c r="AY9876" i="1"/>
  <c r="AY9877" i="1"/>
  <c r="AY9878" i="1"/>
  <c r="AY9879" i="1"/>
  <c r="AY9880" i="1"/>
  <c r="AY9881" i="1"/>
  <c r="AY9882" i="1"/>
  <c r="AY9883" i="1"/>
  <c r="AY9884" i="1"/>
  <c r="AY9885" i="1"/>
  <c r="AY9886" i="1"/>
  <c r="AY9887" i="1"/>
  <c r="AY9888" i="1"/>
  <c r="AY9889" i="1"/>
  <c r="AY9890" i="1"/>
  <c r="AY9891" i="1"/>
  <c r="AY9892" i="1"/>
  <c r="AY9893" i="1"/>
  <c r="AY9894" i="1"/>
  <c r="AY9895" i="1"/>
  <c r="AY9896" i="1"/>
  <c r="AY9897" i="1"/>
  <c r="AY9898" i="1"/>
  <c r="AY9899" i="1"/>
  <c r="AY9900" i="1"/>
  <c r="AY9901" i="1"/>
  <c r="AY9902" i="1"/>
  <c r="AY9903" i="1"/>
  <c r="AY9904" i="1"/>
  <c r="AY9905" i="1"/>
  <c r="AY9906" i="1"/>
  <c r="AY9907" i="1"/>
  <c r="AY9908" i="1"/>
  <c r="AY9909" i="1"/>
  <c r="AY9910" i="1"/>
  <c r="AY9911" i="1"/>
  <c r="AY9912" i="1"/>
  <c r="AY9913" i="1"/>
  <c r="AY9914" i="1"/>
  <c r="AY9915" i="1"/>
  <c r="AY9916" i="1"/>
  <c r="AY9917" i="1"/>
  <c r="AY9918" i="1"/>
  <c r="AY9919" i="1"/>
  <c r="AY9920" i="1"/>
  <c r="AY9921" i="1"/>
  <c r="AY9922" i="1"/>
  <c r="AY9923" i="1"/>
  <c r="AY9924" i="1"/>
  <c r="AY9925" i="1"/>
  <c r="AY9926" i="1"/>
  <c r="AY9927" i="1"/>
  <c r="AY9928" i="1"/>
  <c r="AY9929" i="1"/>
  <c r="AY9930" i="1"/>
  <c r="AY9931" i="1"/>
  <c r="AY9932" i="1"/>
  <c r="AY9933" i="1"/>
  <c r="AY9934" i="1"/>
  <c r="AY9935" i="1"/>
  <c r="AY9936" i="1"/>
  <c r="AY9937" i="1"/>
  <c r="AY9938" i="1"/>
  <c r="AY9939" i="1"/>
  <c r="AY9940" i="1"/>
  <c r="AY9941" i="1"/>
  <c r="AY9942" i="1"/>
  <c r="AY9943" i="1"/>
  <c r="AY9944" i="1"/>
  <c r="AY9945" i="1"/>
  <c r="AY9946" i="1"/>
  <c r="AY9947" i="1"/>
  <c r="AY9948" i="1"/>
  <c r="AY9949" i="1"/>
  <c r="AY9950" i="1"/>
  <c r="AY9951" i="1"/>
  <c r="AY9952" i="1"/>
  <c r="AY9953" i="1"/>
  <c r="AY9954" i="1"/>
  <c r="AY9955" i="1"/>
  <c r="AY9956" i="1"/>
  <c r="AY9957" i="1"/>
  <c r="AY9958" i="1"/>
  <c r="AY9959" i="1"/>
  <c r="AY9960" i="1"/>
  <c r="AY9961" i="1"/>
  <c r="AY9962" i="1"/>
  <c r="AY9963" i="1"/>
  <c r="AY9964" i="1"/>
  <c r="AY9965" i="1"/>
  <c r="AY9966" i="1"/>
  <c r="AY9967" i="1"/>
  <c r="AY9968" i="1"/>
  <c r="AY9969" i="1"/>
  <c r="AY9970" i="1"/>
  <c r="AY9971" i="1"/>
  <c r="AY9972" i="1"/>
  <c r="AY9973" i="1"/>
  <c r="AY9974" i="1"/>
  <c r="AY9975" i="1"/>
  <c r="AY9976" i="1"/>
  <c r="AY9977" i="1"/>
  <c r="AY9978" i="1"/>
  <c r="AY9979" i="1"/>
  <c r="AY9980" i="1"/>
  <c r="AY9981" i="1"/>
  <c r="AY9982" i="1"/>
  <c r="AY9983" i="1"/>
  <c r="AY9984" i="1"/>
  <c r="AY9985" i="1"/>
  <c r="AY9986" i="1"/>
  <c r="AY9987" i="1"/>
  <c r="AY9988" i="1"/>
  <c r="AY9989" i="1"/>
  <c r="AY9990" i="1"/>
  <c r="AY9991" i="1"/>
  <c r="AY9992" i="1"/>
  <c r="AY9993" i="1"/>
  <c r="AY9994" i="1"/>
  <c r="AY9995" i="1"/>
  <c r="AY9996" i="1"/>
  <c r="AY9997" i="1"/>
  <c r="AY9998" i="1"/>
  <c r="AY9999" i="1"/>
  <c r="AY10000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00" i="1"/>
  <c r="AX301" i="1"/>
  <c r="AX302" i="1"/>
  <c r="AX303" i="1"/>
  <c r="AX304" i="1"/>
  <c r="AX305" i="1"/>
  <c r="AX306" i="1"/>
  <c r="AX307" i="1"/>
  <c r="AX308" i="1"/>
  <c r="AX309" i="1"/>
  <c r="AX310" i="1"/>
  <c r="AX311" i="1"/>
  <c r="AX312" i="1"/>
  <c r="AX313" i="1"/>
  <c r="AX314" i="1"/>
  <c r="AX315" i="1"/>
  <c r="AX316" i="1"/>
  <c r="AX317" i="1"/>
  <c r="AX318" i="1"/>
  <c r="AX319" i="1"/>
  <c r="AX320" i="1"/>
  <c r="AX321" i="1"/>
  <c r="AX322" i="1"/>
  <c r="AX323" i="1"/>
  <c r="AX324" i="1"/>
  <c r="AX325" i="1"/>
  <c r="AX326" i="1"/>
  <c r="AX327" i="1"/>
  <c r="AX328" i="1"/>
  <c r="AX329" i="1"/>
  <c r="AX330" i="1"/>
  <c r="AX331" i="1"/>
  <c r="AX332" i="1"/>
  <c r="AX333" i="1"/>
  <c r="AX334" i="1"/>
  <c r="AX335" i="1"/>
  <c r="AX336" i="1"/>
  <c r="AX337" i="1"/>
  <c r="AX338" i="1"/>
  <c r="AX339" i="1"/>
  <c r="AX340" i="1"/>
  <c r="AX341" i="1"/>
  <c r="AX342" i="1"/>
  <c r="AX343" i="1"/>
  <c r="AX344" i="1"/>
  <c r="AX345" i="1"/>
  <c r="AX346" i="1"/>
  <c r="AX347" i="1"/>
  <c r="AX348" i="1"/>
  <c r="AX349" i="1"/>
  <c r="AX350" i="1"/>
  <c r="AX351" i="1"/>
  <c r="AX352" i="1"/>
  <c r="AX353" i="1"/>
  <c r="AX354" i="1"/>
  <c r="AX355" i="1"/>
  <c r="AX356" i="1"/>
  <c r="AX357" i="1"/>
  <c r="AX358" i="1"/>
  <c r="AX359" i="1"/>
  <c r="AX360" i="1"/>
  <c r="AX361" i="1"/>
  <c r="AX362" i="1"/>
  <c r="AX363" i="1"/>
  <c r="AX364" i="1"/>
  <c r="AX365" i="1"/>
  <c r="AX366" i="1"/>
  <c r="AX367" i="1"/>
  <c r="AX368" i="1"/>
  <c r="AX369" i="1"/>
  <c r="AX370" i="1"/>
  <c r="AX371" i="1"/>
  <c r="AX372" i="1"/>
  <c r="AX373" i="1"/>
  <c r="AX374" i="1"/>
  <c r="AX375" i="1"/>
  <c r="AX376" i="1"/>
  <c r="AX377" i="1"/>
  <c r="AX378" i="1"/>
  <c r="AX379" i="1"/>
  <c r="AX380" i="1"/>
  <c r="AX381" i="1"/>
  <c r="AX382" i="1"/>
  <c r="AX383" i="1"/>
  <c r="AX384" i="1"/>
  <c r="AX385" i="1"/>
  <c r="AX386" i="1"/>
  <c r="AX387" i="1"/>
  <c r="AX388" i="1"/>
  <c r="AX389" i="1"/>
  <c r="AX390" i="1"/>
  <c r="AX391" i="1"/>
  <c r="AX392" i="1"/>
  <c r="AX393" i="1"/>
  <c r="AX394" i="1"/>
  <c r="AX395" i="1"/>
  <c r="AX396" i="1"/>
  <c r="AX397" i="1"/>
  <c r="AX398" i="1"/>
  <c r="AX399" i="1"/>
  <c r="AX400" i="1"/>
  <c r="AX401" i="1"/>
  <c r="AX402" i="1"/>
  <c r="AX403" i="1"/>
  <c r="AX404" i="1"/>
  <c r="AX405" i="1"/>
  <c r="AX406" i="1"/>
  <c r="AX407" i="1"/>
  <c r="AX408" i="1"/>
  <c r="AX409" i="1"/>
  <c r="AX410" i="1"/>
  <c r="AX411" i="1"/>
  <c r="AX412" i="1"/>
  <c r="AX413" i="1"/>
  <c r="AX414" i="1"/>
  <c r="AX415" i="1"/>
  <c r="AX416" i="1"/>
  <c r="AX417" i="1"/>
  <c r="AX418" i="1"/>
  <c r="AX419" i="1"/>
  <c r="AX420" i="1"/>
  <c r="AX421" i="1"/>
  <c r="AX422" i="1"/>
  <c r="AX423" i="1"/>
  <c r="AX424" i="1"/>
  <c r="AX425" i="1"/>
  <c r="AX426" i="1"/>
  <c r="AX427" i="1"/>
  <c r="AX428" i="1"/>
  <c r="AX429" i="1"/>
  <c r="AX430" i="1"/>
  <c r="AX431" i="1"/>
  <c r="AX432" i="1"/>
  <c r="AX433" i="1"/>
  <c r="AX434" i="1"/>
  <c r="AX435" i="1"/>
  <c r="AX436" i="1"/>
  <c r="AX437" i="1"/>
  <c r="AX438" i="1"/>
  <c r="AX439" i="1"/>
  <c r="AX440" i="1"/>
  <c r="AX441" i="1"/>
  <c r="AX442" i="1"/>
  <c r="AX443" i="1"/>
  <c r="AX444" i="1"/>
  <c r="AX445" i="1"/>
  <c r="AX446" i="1"/>
  <c r="AX447" i="1"/>
  <c r="AX448" i="1"/>
  <c r="AX449" i="1"/>
  <c r="AX450" i="1"/>
  <c r="AX451" i="1"/>
  <c r="AX452" i="1"/>
  <c r="AX453" i="1"/>
  <c r="AX454" i="1"/>
  <c r="AX455" i="1"/>
  <c r="AX456" i="1"/>
  <c r="AX457" i="1"/>
  <c r="AX458" i="1"/>
  <c r="AX459" i="1"/>
  <c r="AX460" i="1"/>
  <c r="AX461" i="1"/>
  <c r="AX462" i="1"/>
  <c r="AX463" i="1"/>
  <c r="AX464" i="1"/>
  <c r="AX465" i="1"/>
  <c r="AX466" i="1"/>
  <c r="AX467" i="1"/>
  <c r="AX468" i="1"/>
  <c r="AX469" i="1"/>
  <c r="AX470" i="1"/>
  <c r="AX471" i="1"/>
  <c r="AX472" i="1"/>
  <c r="AX473" i="1"/>
  <c r="AX474" i="1"/>
  <c r="AX475" i="1"/>
  <c r="AX476" i="1"/>
  <c r="AX477" i="1"/>
  <c r="AX478" i="1"/>
  <c r="AX479" i="1"/>
  <c r="AX480" i="1"/>
  <c r="AX481" i="1"/>
  <c r="AX482" i="1"/>
  <c r="AX483" i="1"/>
  <c r="AX484" i="1"/>
  <c r="AX485" i="1"/>
  <c r="AX486" i="1"/>
  <c r="AX487" i="1"/>
  <c r="AX488" i="1"/>
  <c r="AX489" i="1"/>
  <c r="AX490" i="1"/>
  <c r="AX491" i="1"/>
  <c r="AX492" i="1"/>
  <c r="AX493" i="1"/>
  <c r="AX494" i="1"/>
  <c r="AX495" i="1"/>
  <c r="AX496" i="1"/>
  <c r="AX497" i="1"/>
  <c r="AX498" i="1"/>
  <c r="AX499" i="1"/>
  <c r="AX500" i="1"/>
  <c r="AX501" i="1"/>
  <c r="AX502" i="1"/>
  <c r="AX503" i="1"/>
  <c r="AX504" i="1"/>
  <c r="AX505" i="1"/>
  <c r="AX506" i="1"/>
  <c r="AX507" i="1"/>
  <c r="AX508" i="1"/>
  <c r="AX509" i="1"/>
  <c r="AX510" i="1"/>
  <c r="AX511" i="1"/>
  <c r="AX512" i="1"/>
  <c r="AX513" i="1"/>
  <c r="AX514" i="1"/>
  <c r="AX515" i="1"/>
  <c r="AX516" i="1"/>
  <c r="AX517" i="1"/>
  <c r="AX518" i="1"/>
  <c r="AX519" i="1"/>
  <c r="AX520" i="1"/>
  <c r="AX521" i="1"/>
  <c r="AX522" i="1"/>
  <c r="AX523" i="1"/>
  <c r="AX524" i="1"/>
  <c r="AX525" i="1"/>
  <c r="AX526" i="1"/>
  <c r="AX527" i="1"/>
  <c r="AX528" i="1"/>
  <c r="AX529" i="1"/>
  <c r="AX530" i="1"/>
  <c r="AX531" i="1"/>
  <c r="AX532" i="1"/>
  <c r="AX533" i="1"/>
  <c r="AX534" i="1"/>
  <c r="AX535" i="1"/>
  <c r="AX536" i="1"/>
  <c r="AX537" i="1"/>
  <c r="AX538" i="1"/>
  <c r="AX539" i="1"/>
  <c r="AX540" i="1"/>
  <c r="AX541" i="1"/>
  <c r="AX542" i="1"/>
  <c r="AX543" i="1"/>
  <c r="AX544" i="1"/>
  <c r="AX545" i="1"/>
  <c r="AX546" i="1"/>
  <c r="AX547" i="1"/>
  <c r="AX548" i="1"/>
  <c r="AX549" i="1"/>
  <c r="AX550" i="1"/>
  <c r="AX551" i="1"/>
  <c r="AX552" i="1"/>
  <c r="AX553" i="1"/>
  <c r="AX554" i="1"/>
  <c r="AX555" i="1"/>
  <c r="AX556" i="1"/>
  <c r="AX557" i="1"/>
  <c r="AX558" i="1"/>
  <c r="AX559" i="1"/>
  <c r="AX560" i="1"/>
  <c r="AX561" i="1"/>
  <c r="AX562" i="1"/>
  <c r="AX563" i="1"/>
  <c r="AX564" i="1"/>
  <c r="AX565" i="1"/>
  <c r="AX566" i="1"/>
  <c r="AX567" i="1"/>
  <c r="AX568" i="1"/>
  <c r="AX569" i="1"/>
  <c r="AX570" i="1"/>
  <c r="AX571" i="1"/>
  <c r="AX572" i="1"/>
  <c r="AX573" i="1"/>
  <c r="AX574" i="1"/>
  <c r="AX575" i="1"/>
  <c r="AX576" i="1"/>
  <c r="AX577" i="1"/>
  <c r="AX578" i="1"/>
  <c r="AX579" i="1"/>
  <c r="AX580" i="1"/>
  <c r="AX581" i="1"/>
  <c r="AX582" i="1"/>
  <c r="AX583" i="1"/>
  <c r="AX584" i="1"/>
  <c r="AX585" i="1"/>
  <c r="AX586" i="1"/>
  <c r="AX587" i="1"/>
  <c r="AX588" i="1"/>
  <c r="AX589" i="1"/>
  <c r="AX590" i="1"/>
  <c r="AX591" i="1"/>
  <c r="AX592" i="1"/>
  <c r="AX593" i="1"/>
  <c r="AX594" i="1"/>
  <c r="AX595" i="1"/>
  <c r="AX596" i="1"/>
  <c r="AX597" i="1"/>
  <c r="AX598" i="1"/>
  <c r="AX599" i="1"/>
  <c r="AX600" i="1"/>
  <c r="AX601" i="1"/>
  <c r="AX602" i="1"/>
  <c r="AX603" i="1"/>
  <c r="AX604" i="1"/>
  <c r="AX605" i="1"/>
  <c r="AX606" i="1"/>
  <c r="AX607" i="1"/>
  <c r="AX608" i="1"/>
  <c r="AX609" i="1"/>
  <c r="AX610" i="1"/>
  <c r="AX611" i="1"/>
  <c r="AX612" i="1"/>
  <c r="AX613" i="1"/>
  <c r="AX614" i="1"/>
  <c r="AX615" i="1"/>
  <c r="AX616" i="1"/>
  <c r="AX617" i="1"/>
  <c r="AX618" i="1"/>
  <c r="AX619" i="1"/>
  <c r="AX620" i="1"/>
  <c r="AX621" i="1"/>
  <c r="AX622" i="1"/>
  <c r="AX623" i="1"/>
  <c r="AX624" i="1"/>
  <c r="AX625" i="1"/>
  <c r="AX626" i="1"/>
  <c r="AX627" i="1"/>
  <c r="AX628" i="1"/>
  <c r="AX629" i="1"/>
  <c r="AX630" i="1"/>
  <c r="AX631" i="1"/>
  <c r="AX632" i="1"/>
  <c r="AX633" i="1"/>
  <c r="AX634" i="1"/>
  <c r="AX635" i="1"/>
  <c r="AX636" i="1"/>
  <c r="AX637" i="1"/>
  <c r="AX638" i="1"/>
  <c r="AX639" i="1"/>
  <c r="AX640" i="1"/>
  <c r="AX641" i="1"/>
  <c r="AX642" i="1"/>
  <c r="AX643" i="1"/>
  <c r="AX644" i="1"/>
  <c r="AX645" i="1"/>
  <c r="AX646" i="1"/>
  <c r="AX647" i="1"/>
  <c r="AX648" i="1"/>
  <c r="AX649" i="1"/>
  <c r="AX650" i="1"/>
  <c r="AX651" i="1"/>
  <c r="AX652" i="1"/>
  <c r="AX653" i="1"/>
  <c r="AX654" i="1"/>
  <c r="AX655" i="1"/>
  <c r="AX656" i="1"/>
  <c r="AX657" i="1"/>
  <c r="AX658" i="1"/>
  <c r="AX659" i="1"/>
  <c r="AX660" i="1"/>
  <c r="AX661" i="1"/>
  <c r="AX662" i="1"/>
  <c r="AX663" i="1"/>
  <c r="AX664" i="1"/>
  <c r="AX665" i="1"/>
  <c r="AX666" i="1"/>
  <c r="AX667" i="1"/>
  <c r="AX668" i="1"/>
  <c r="AX669" i="1"/>
  <c r="AX670" i="1"/>
  <c r="AX671" i="1"/>
  <c r="AX672" i="1"/>
  <c r="AX673" i="1"/>
  <c r="AX674" i="1"/>
  <c r="AX675" i="1"/>
  <c r="AX676" i="1"/>
  <c r="AX677" i="1"/>
  <c r="AX678" i="1"/>
  <c r="AX679" i="1"/>
  <c r="AX680" i="1"/>
  <c r="AX681" i="1"/>
  <c r="AX682" i="1"/>
  <c r="AX683" i="1"/>
  <c r="AX684" i="1"/>
  <c r="AX685" i="1"/>
  <c r="AX686" i="1"/>
  <c r="AX687" i="1"/>
  <c r="AX688" i="1"/>
  <c r="AX689" i="1"/>
  <c r="AX690" i="1"/>
  <c r="AX691" i="1"/>
  <c r="AX692" i="1"/>
  <c r="AX693" i="1"/>
  <c r="AX694" i="1"/>
  <c r="AX695" i="1"/>
  <c r="AX696" i="1"/>
  <c r="AX697" i="1"/>
  <c r="AX698" i="1"/>
  <c r="AX699" i="1"/>
  <c r="AX700" i="1"/>
  <c r="AX701" i="1"/>
  <c r="AX702" i="1"/>
  <c r="AX703" i="1"/>
  <c r="AX704" i="1"/>
  <c r="AX705" i="1"/>
  <c r="AX706" i="1"/>
  <c r="AX707" i="1"/>
  <c r="AX708" i="1"/>
  <c r="AX709" i="1"/>
  <c r="AX710" i="1"/>
  <c r="AX711" i="1"/>
  <c r="AX712" i="1"/>
  <c r="AX713" i="1"/>
  <c r="AX714" i="1"/>
  <c r="AX715" i="1"/>
  <c r="AX716" i="1"/>
  <c r="AX717" i="1"/>
  <c r="AX718" i="1"/>
  <c r="AX719" i="1"/>
  <c r="AX720" i="1"/>
  <c r="AX721" i="1"/>
  <c r="AX722" i="1"/>
  <c r="AX723" i="1"/>
  <c r="AX724" i="1"/>
  <c r="AX725" i="1"/>
  <c r="AX726" i="1"/>
  <c r="AX727" i="1"/>
  <c r="AX728" i="1"/>
  <c r="AX729" i="1"/>
  <c r="AX730" i="1"/>
  <c r="AX731" i="1"/>
  <c r="AX732" i="1"/>
  <c r="AX733" i="1"/>
  <c r="AX734" i="1"/>
  <c r="AX735" i="1"/>
  <c r="AX736" i="1"/>
  <c r="AX737" i="1"/>
  <c r="AX738" i="1"/>
  <c r="AX739" i="1"/>
  <c r="AX740" i="1"/>
  <c r="AX741" i="1"/>
  <c r="AX742" i="1"/>
  <c r="AX743" i="1"/>
  <c r="AX744" i="1"/>
  <c r="AX745" i="1"/>
  <c r="AX746" i="1"/>
  <c r="AX747" i="1"/>
  <c r="AX748" i="1"/>
  <c r="AX749" i="1"/>
  <c r="AX750" i="1"/>
  <c r="AX751" i="1"/>
  <c r="AX752" i="1"/>
  <c r="AX753" i="1"/>
  <c r="AX754" i="1"/>
  <c r="AX755" i="1"/>
  <c r="AX756" i="1"/>
  <c r="AX757" i="1"/>
  <c r="AX758" i="1"/>
  <c r="AX759" i="1"/>
  <c r="AX760" i="1"/>
  <c r="AX761" i="1"/>
  <c r="AX762" i="1"/>
  <c r="AX763" i="1"/>
  <c r="AX764" i="1"/>
  <c r="AX765" i="1"/>
  <c r="AX766" i="1"/>
  <c r="AX767" i="1"/>
  <c r="AX768" i="1"/>
  <c r="AX769" i="1"/>
  <c r="AX770" i="1"/>
  <c r="AX771" i="1"/>
  <c r="AX772" i="1"/>
  <c r="AX773" i="1"/>
  <c r="AX774" i="1"/>
  <c r="AX775" i="1"/>
  <c r="AX776" i="1"/>
  <c r="AX777" i="1"/>
  <c r="AX778" i="1"/>
  <c r="AX779" i="1"/>
  <c r="AX780" i="1"/>
  <c r="AX781" i="1"/>
  <c r="AX782" i="1"/>
  <c r="AX783" i="1"/>
  <c r="AX784" i="1"/>
  <c r="AX785" i="1"/>
  <c r="AX786" i="1"/>
  <c r="AX787" i="1"/>
  <c r="AX788" i="1"/>
  <c r="AX789" i="1"/>
  <c r="AX790" i="1"/>
  <c r="AX791" i="1"/>
  <c r="AX792" i="1"/>
  <c r="AX793" i="1"/>
  <c r="AX794" i="1"/>
  <c r="AX795" i="1"/>
  <c r="AX796" i="1"/>
  <c r="AX797" i="1"/>
  <c r="AX798" i="1"/>
  <c r="AX799" i="1"/>
  <c r="AX800" i="1"/>
  <c r="AX801" i="1"/>
  <c r="AX802" i="1"/>
  <c r="AX803" i="1"/>
  <c r="AX804" i="1"/>
  <c r="AX805" i="1"/>
  <c r="AX806" i="1"/>
  <c r="AX807" i="1"/>
  <c r="AX808" i="1"/>
  <c r="AX809" i="1"/>
  <c r="AX810" i="1"/>
  <c r="AX811" i="1"/>
  <c r="AX812" i="1"/>
  <c r="AX813" i="1"/>
  <c r="AX814" i="1"/>
  <c r="AX815" i="1"/>
  <c r="AX816" i="1"/>
  <c r="AX817" i="1"/>
  <c r="AX818" i="1"/>
  <c r="AX819" i="1"/>
  <c r="AX820" i="1"/>
  <c r="AX821" i="1"/>
  <c r="AX822" i="1"/>
  <c r="AX823" i="1"/>
  <c r="AX824" i="1"/>
  <c r="AX825" i="1"/>
  <c r="AX826" i="1"/>
  <c r="AX827" i="1"/>
  <c r="AX828" i="1"/>
  <c r="AX829" i="1"/>
  <c r="AX830" i="1"/>
  <c r="AX831" i="1"/>
  <c r="AX832" i="1"/>
  <c r="AX833" i="1"/>
  <c r="AX834" i="1"/>
  <c r="AX835" i="1"/>
  <c r="AX836" i="1"/>
  <c r="AX837" i="1"/>
  <c r="AX838" i="1"/>
  <c r="AX839" i="1"/>
  <c r="AX840" i="1"/>
  <c r="AX841" i="1"/>
  <c r="AX842" i="1"/>
  <c r="AX843" i="1"/>
  <c r="AX844" i="1"/>
  <c r="AX845" i="1"/>
  <c r="AX846" i="1"/>
  <c r="AX847" i="1"/>
  <c r="AX848" i="1"/>
  <c r="AX849" i="1"/>
  <c r="AX850" i="1"/>
  <c r="AX851" i="1"/>
  <c r="AX852" i="1"/>
  <c r="AX853" i="1"/>
  <c r="AX854" i="1"/>
  <c r="AX855" i="1"/>
  <c r="AX856" i="1"/>
  <c r="AX857" i="1"/>
  <c r="AX858" i="1"/>
  <c r="AX859" i="1"/>
  <c r="AX860" i="1"/>
  <c r="AX861" i="1"/>
  <c r="AX862" i="1"/>
  <c r="AX863" i="1"/>
  <c r="AX864" i="1"/>
  <c r="AX865" i="1"/>
  <c r="AX866" i="1"/>
  <c r="AX867" i="1"/>
  <c r="AX868" i="1"/>
  <c r="AX869" i="1"/>
  <c r="AX870" i="1"/>
  <c r="AX871" i="1"/>
  <c r="AX872" i="1"/>
  <c r="AX873" i="1"/>
  <c r="AX874" i="1"/>
  <c r="AX875" i="1"/>
  <c r="AX876" i="1"/>
  <c r="AX877" i="1"/>
  <c r="AX878" i="1"/>
  <c r="AX879" i="1"/>
  <c r="AX880" i="1"/>
  <c r="AX881" i="1"/>
  <c r="AX882" i="1"/>
  <c r="AX883" i="1"/>
  <c r="AX884" i="1"/>
  <c r="AX885" i="1"/>
  <c r="AX886" i="1"/>
  <c r="AX887" i="1"/>
  <c r="AX888" i="1"/>
  <c r="AX889" i="1"/>
  <c r="AX890" i="1"/>
  <c r="AX891" i="1"/>
  <c r="AX892" i="1"/>
  <c r="AX893" i="1"/>
  <c r="AX894" i="1"/>
  <c r="AX895" i="1"/>
  <c r="AX896" i="1"/>
  <c r="AX897" i="1"/>
  <c r="AX898" i="1"/>
  <c r="AX899" i="1"/>
  <c r="AX900" i="1"/>
  <c r="AX901" i="1"/>
  <c r="AX902" i="1"/>
  <c r="AX903" i="1"/>
  <c r="AX904" i="1"/>
  <c r="AX905" i="1"/>
  <c r="AX906" i="1"/>
  <c r="AX907" i="1"/>
  <c r="AX908" i="1"/>
  <c r="AX909" i="1"/>
  <c r="AX910" i="1"/>
  <c r="AX911" i="1"/>
  <c r="AX912" i="1"/>
  <c r="AX913" i="1"/>
  <c r="AX914" i="1"/>
  <c r="AX915" i="1"/>
  <c r="AX916" i="1"/>
  <c r="AX917" i="1"/>
  <c r="AX918" i="1"/>
  <c r="AX919" i="1"/>
  <c r="AX920" i="1"/>
  <c r="AX921" i="1"/>
  <c r="AX922" i="1"/>
  <c r="AX923" i="1"/>
  <c r="AX924" i="1"/>
  <c r="AX925" i="1"/>
  <c r="AX926" i="1"/>
  <c r="AX927" i="1"/>
  <c r="AX928" i="1"/>
  <c r="AX929" i="1"/>
  <c r="AX930" i="1"/>
  <c r="AX931" i="1"/>
  <c r="AX932" i="1"/>
  <c r="AX933" i="1"/>
  <c r="AX934" i="1"/>
  <c r="AX935" i="1"/>
  <c r="AX936" i="1"/>
  <c r="AX937" i="1"/>
  <c r="AX938" i="1"/>
  <c r="AX939" i="1"/>
  <c r="AX940" i="1"/>
  <c r="AX941" i="1"/>
  <c r="AX942" i="1"/>
  <c r="AX943" i="1"/>
  <c r="AX944" i="1"/>
  <c r="AX945" i="1"/>
  <c r="AX946" i="1"/>
  <c r="AX947" i="1"/>
  <c r="AX948" i="1"/>
  <c r="AX949" i="1"/>
  <c r="AX950" i="1"/>
  <c r="AX951" i="1"/>
  <c r="AX952" i="1"/>
  <c r="AX953" i="1"/>
  <c r="AX954" i="1"/>
  <c r="AX955" i="1"/>
  <c r="AX956" i="1"/>
  <c r="AX957" i="1"/>
  <c r="AX958" i="1"/>
  <c r="AX959" i="1"/>
  <c r="AX960" i="1"/>
  <c r="AX961" i="1"/>
  <c r="AX962" i="1"/>
  <c r="AX963" i="1"/>
  <c r="AX964" i="1"/>
  <c r="AX965" i="1"/>
  <c r="AX966" i="1"/>
  <c r="AX967" i="1"/>
  <c r="AX968" i="1"/>
  <c r="AX969" i="1"/>
  <c r="AX970" i="1"/>
  <c r="AX971" i="1"/>
  <c r="AX972" i="1"/>
  <c r="AX973" i="1"/>
  <c r="AX974" i="1"/>
  <c r="AX975" i="1"/>
  <c r="AX976" i="1"/>
  <c r="AX977" i="1"/>
  <c r="AX978" i="1"/>
  <c r="AX979" i="1"/>
  <c r="AX980" i="1"/>
  <c r="AX981" i="1"/>
  <c r="AX982" i="1"/>
  <c r="AX983" i="1"/>
  <c r="AX984" i="1"/>
  <c r="AX985" i="1"/>
  <c r="AX986" i="1"/>
  <c r="AX987" i="1"/>
  <c r="AX988" i="1"/>
  <c r="AX989" i="1"/>
  <c r="AX990" i="1"/>
  <c r="AX991" i="1"/>
  <c r="AX992" i="1"/>
  <c r="AX993" i="1"/>
  <c r="AX994" i="1"/>
  <c r="AX995" i="1"/>
  <c r="AX996" i="1"/>
  <c r="AX997" i="1"/>
  <c r="AX998" i="1"/>
  <c r="AX999" i="1"/>
  <c r="AX1000" i="1"/>
  <c r="AX1001" i="1"/>
  <c r="AX1002" i="1"/>
  <c r="AX1003" i="1"/>
  <c r="AX1004" i="1"/>
  <c r="AX1005" i="1"/>
  <c r="AX1006" i="1"/>
  <c r="AX1007" i="1"/>
  <c r="AX1008" i="1"/>
  <c r="AX1009" i="1"/>
  <c r="AX1010" i="1"/>
  <c r="AX1011" i="1"/>
  <c r="AX1012" i="1"/>
  <c r="AX1013" i="1"/>
  <c r="AX1014" i="1"/>
  <c r="AX1015" i="1"/>
  <c r="AX1016" i="1"/>
  <c r="AX1017" i="1"/>
  <c r="AX1018" i="1"/>
  <c r="AX1019" i="1"/>
  <c r="AX1020" i="1"/>
  <c r="AX1021" i="1"/>
  <c r="AX1022" i="1"/>
  <c r="AX1023" i="1"/>
  <c r="AX1024" i="1"/>
  <c r="AX1025" i="1"/>
  <c r="AX1026" i="1"/>
  <c r="AX1027" i="1"/>
  <c r="AX1028" i="1"/>
  <c r="AX1029" i="1"/>
  <c r="AX1030" i="1"/>
  <c r="AX1031" i="1"/>
  <c r="AX1032" i="1"/>
  <c r="AX1033" i="1"/>
  <c r="AX1034" i="1"/>
  <c r="AX1035" i="1"/>
  <c r="AX1036" i="1"/>
  <c r="AX1037" i="1"/>
  <c r="AX1038" i="1"/>
  <c r="AX1039" i="1"/>
  <c r="AX1040" i="1"/>
  <c r="AX1041" i="1"/>
  <c r="AX1042" i="1"/>
  <c r="AX1043" i="1"/>
  <c r="AX1044" i="1"/>
  <c r="AX1045" i="1"/>
  <c r="AX1046" i="1"/>
  <c r="AX1047" i="1"/>
  <c r="AX1048" i="1"/>
  <c r="AX1049" i="1"/>
  <c r="AX1050" i="1"/>
  <c r="AX1051" i="1"/>
  <c r="AX1052" i="1"/>
  <c r="AX1053" i="1"/>
  <c r="AX1054" i="1"/>
  <c r="AX1055" i="1"/>
  <c r="AX1056" i="1"/>
  <c r="AX1057" i="1"/>
  <c r="AX1058" i="1"/>
  <c r="AX1059" i="1"/>
  <c r="AX1060" i="1"/>
  <c r="AX1061" i="1"/>
  <c r="AX1062" i="1"/>
  <c r="AX1063" i="1"/>
  <c r="AX1064" i="1"/>
  <c r="AX1065" i="1"/>
  <c r="AX1066" i="1"/>
  <c r="AX1067" i="1"/>
  <c r="AX1068" i="1"/>
  <c r="AX1069" i="1"/>
  <c r="AX1070" i="1"/>
  <c r="AX1071" i="1"/>
  <c r="AX1072" i="1"/>
  <c r="AX1073" i="1"/>
  <c r="AX1074" i="1"/>
  <c r="AX1075" i="1"/>
  <c r="AX1076" i="1"/>
  <c r="AX1077" i="1"/>
  <c r="AX1078" i="1"/>
  <c r="AX1079" i="1"/>
  <c r="AX1080" i="1"/>
  <c r="AX1081" i="1"/>
  <c r="AX1082" i="1"/>
  <c r="AX1083" i="1"/>
  <c r="AX1084" i="1"/>
  <c r="AX1085" i="1"/>
  <c r="AX1086" i="1"/>
  <c r="AX1087" i="1"/>
  <c r="AX1088" i="1"/>
  <c r="AX1089" i="1"/>
  <c r="AX1090" i="1"/>
  <c r="AX1091" i="1"/>
  <c r="AX1092" i="1"/>
  <c r="AX1093" i="1"/>
  <c r="AX1094" i="1"/>
  <c r="AX1095" i="1"/>
  <c r="AX1096" i="1"/>
  <c r="AX1097" i="1"/>
  <c r="AX1098" i="1"/>
  <c r="AX1099" i="1"/>
  <c r="AX1100" i="1"/>
  <c r="AX1101" i="1"/>
  <c r="AX1102" i="1"/>
  <c r="AX1103" i="1"/>
  <c r="AX1104" i="1"/>
  <c r="AX1105" i="1"/>
  <c r="AX1106" i="1"/>
  <c r="AX1107" i="1"/>
  <c r="AX1108" i="1"/>
  <c r="AX1109" i="1"/>
  <c r="AX1110" i="1"/>
  <c r="AX1111" i="1"/>
  <c r="AX1112" i="1"/>
  <c r="AX1113" i="1"/>
  <c r="AX1114" i="1"/>
  <c r="AX1115" i="1"/>
  <c r="AX1116" i="1"/>
  <c r="AX1117" i="1"/>
  <c r="AX1118" i="1"/>
  <c r="AX1119" i="1"/>
  <c r="AX1120" i="1"/>
  <c r="AX1121" i="1"/>
  <c r="AX1122" i="1"/>
  <c r="AX1123" i="1"/>
  <c r="AX1124" i="1"/>
  <c r="AX1125" i="1"/>
  <c r="AX1126" i="1"/>
  <c r="AX1127" i="1"/>
  <c r="AX1128" i="1"/>
  <c r="AX1129" i="1"/>
  <c r="AX1130" i="1"/>
  <c r="AX1131" i="1"/>
  <c r="AX1132" i="1"/>
  <c r="AX1133" i="1"/>
  <c r="AX1134" i="1"/>
  <c r="AX1135" i="1"/>
  <c r="AX1136" i="1"/>
  <c r="AX1137" i="1"/>
  <c r="AX1138" i="1"/>
  <c r="AX1139" i="1"/>
  <c r="AX1140" i="1"/>
  <c r="AX1141" i="1"/>
  <c r="AX1142" i="1"/>
  <c r="AX1143" i="1"/>
  <c r="AX1144" i="1"/>
  <c r="AX1145" i="1"/>
  <c r="AX1146" i="1"/>
  <c r="AX1147" i="1"/>
  <c r="AX1148" i="1"/>
  <c r="AX1149" i="1"/>
  <c r="AX1150" i="1"/>
  <c r="AX1151" i="1"/>
  <c r="AX1152" i="1"/>
  <c r="AX1153" i="1"/>
  <c r="AX1154" i="1"/>
  <c r="AX1155" i="1"/>
  <c r="AX1156" i="1"/>
  <c r="AX1157" i="1"/>
  <c r="AX1158" i="1"/>
  <c r="AX1159" i="1"/>
  <c r="AX1160" i="1"/>
  <c r="AX1161" i="1"/>
  <c r="AX1162" i="1"/>
  <c r="AX1163" i="1"/>
  <c r="AX1164" i="1"/>
  <c r="AX1165" i="1"/>
  <c r="AX1166" i="1"/>
  <c r="AX1167" i="1"/>
  <c r="AX1168" i="1"/>
  <c r="AX1169" i="1"/>
  <c r="AX1170" i="1"/>
  <c r="AX1171" i="1"/>
  <c r="AX1172" i="1"/>
  <c r="AX1173" i="1"/>
  <c r="AX1174" i="1"/>
  <c r="AX1175" i="1"/>
  <c r="AX1176" i="1"/>
  <c r="AX1177" i="1"/>
  <c r="AX1178" i="1"/>
  <c r="AX1179" i="1"/>
  <c r="AX1180" i="1"/>
  <c r="AX1181" i="1"/>
  <c r="AX1182" i="1"/>
  <c r="AX1183" i="1"/>
  <c r="AX1184" i="1"/>
  <c r="AX1185" i="1"/>
  <c r="AX1186" i="1"/>
  <c r="AX1187" i="1"/>
  <c r="AX1188" i="1"/>
  <c r="AX1189" i="1"/>
  <c r="AX1190" i="1"/>
  <c r="AX1191" i="1"/>
  <c r="AX1192" i="1"/>
  <c r="AX1193" i="1"/>
  <c r="AX1194" i="1"/>
  <c r="AX1195" i="1"/>
  <c r="AX1196" i="1"/>
  <c r="AX1197" i="1"/>
  <c r="AX1198" i="1"/>
  <c r="AX1199" i="1"/>
  <c r="AX1200" i="1"/>
  <c r="AX1201" i="1"/>
  <c r="AX1202" i="1"/>
  <c r="AX1203" i="1"/>
  <c r="AX1204" i="1"/>
  <c r="AX1205" i="1"/>
  <c r="AX1206" i="1"/>
  <c r="AX1207" i="1"/>
  <c r="AX1208" i="1"/>
  <c r="AX1209" i="1"/>
  <c r="AX1210" i="1"/>
  <c r="AX1211" i="1"/>
  <c r="AX1212" i="1"/>
  <c r="AX1213" i="1"/>
  <c r="AX1214" i="1"/>
  <c r="AX1215" i="1"/>
  <c r="AX1216" i="1"/>
  <c r="AX1217" i="1"/>
  <c r="AX1218" i="1"/>
  <c r="AX1219" i="1"/>
  <c r="AX1220" i="1"/>
  <c r="AX1221" i="1"/>
  <c r="AX1222" i="1"/>
  <c r="AX1223" i="1"/>
  <c r="AX1224" i="1"/>
  <c r="AX1225" i="1"/>
  <c r="AX1226" i="1"/>
  <c r="AX1227" i="1"/>
  <c r="AX1228" i="1"/>
  <c r="AX1229" i="1"/>
  <c r="AX1230" i="1"/>
  <c r="AX1231" i="1"/>
  <c r="AX1232" i="1"/>
  <c r="AX1233" i="1"/>
  <c r="AX1234" i="1"/>
  <c r="AX1235" i="1"/>
  <c r="AX1236" i="1"/>
  <c r="AX1237" i="1"/>
  <c r="AX1238" i="1"/>
  <c r="AX1239" i="1"/>
  <c r="AX1240" i="1"/>
  <c r="AX1241" i="1"/>
  <c r="AX1242" i="1"/>
  <c r="AX1243" i="1"/>
  <c r="AX1244" i="1"/>
  <c r="AX1245" i="1"/>
  <c r="AX1246" i="1"/>
  <c r="AX1247" i="1"/>
  <c r="AX1248" i="1"/>
  <c r="AX1249" i="1"/>
  <c r="AX1250" i="1"/>
  <c r="AX1251" i="1"/>
  <c r="AX1252" i="1"/>
  <c r="AX1253" i="1"/>
  <c r="AX1254" i="1"/>
  <c r="AX1255" i="1"/>
  <c r="AX1256" i="1"/>
  <c r="AX1257" i="1"/>
  <c r="AX1258" i="1"/>
  <c r="AX1259" i="1"/>
  <c r="AX1260" i="1"/>
  <c r="AX1261" i="1"/>
  <c r="AX1262" i="1"/>
  <c r="AX1263" i="1"/>
  <c r="AX1264" i="1"/>
  <c r="AX1265" i="1"/>
  <c r="AX1266" i="1"/>
  <c r="AX1267" i="1"/>
  <c r="AX1268" i="1"/>
  <c r="AX1269" i="1"/>
  <c r="AX1270" i="1"/>
  <c r="AX1271" i="1"/>
  <c r="AX1272" i="1"/>
  <c r="AX1273" i="1"/>
  <c r="AX1274" i="1"/>
  <c r="AX1275" i="1"/>
  <c r="AX1276" i="1"/>
  <c r="AX1277" i="1"/>
  <c r="AX1278" i="1"/>
  <c r="AX1279" i="1"/>
  <c r="AX1280" i="1"/>
  <c r="AX1281" i="1"/>
  <c r="AX1282" i="1"/>
  <c r="AX1283" i="1"/>
  <c r="AX1284" i="1"/>
  <c r="AX1285" i="1"/>
  <c r="AX1286" i="1"/>
  <c r="AX1287" i="1"/>
  <c r="AX1288" i="1"/>
  <c r="AX1289" i="1"/>
  <c r="AX1290" i="1"/>
  <c r="AX1291" i="1"/>
  <c r="AX1292" i="1"/>
  <c r="AX1293" i="1"/>
  <c r="AX1294" i="1"/>
  <c r="AX1295" i="1"/>
  <c r="AX1296" i="1"/>
  <c r="AX1297" i="1"/>
  <c r="AX1298" i="1"/>
  <c r="AX1299" i="1"/>
  <c r="AX1300" i="1"/>
  <c r="AX1301" i="1"/>
  <c r="AX1302" i="1"/>
  <c r="AX1303" i="1"/>
  <c r="AX1304" i="1"/>
  <c r="AX1305" i="1"/>
  <c r="AX1306" i="1"/>
  <c r="AX1307" i="1"/>
  <c r="AX1308" i="1"/>
  <c r="AX1309" i="1"/>
  <c r="AX1310" i="1"/>
  <c r="AX1311" i="1"/>
  <c r="AX1312" i="1"/>
  <c r="AX1313" i="1"/>
  <c r="AX1314" i="1"/>
  <c r="AX1315" i="1"/>
  <c r="AX1316" i="1"/>
  <c r="AX1317" i="1"/>
  <c r="AX1318" i="1"/>
  <c r="AX1319" i="1"/>
  <c r="AX1320" i="1"/>
  <c r="AX1321" i="1"/>
  <c r="AX1322" i="1"/>
  <c r="AX1323" i="1"/>
  <c r="AX1324" i="1"/>
  <c r="AX1325" i="1"/>
  <c r="AX1326" i="1"/>
  <c r="AX1327" i="1"/>
  <c r="AX1328" i="1"/>
  <c r="AX1329" i="1"/>
  <c r="AX1330" i="1"/>
  <c r="AX1331" i="1"/>
  <c r="AX1332" i="1"/>
  <c r="AX1333" i="1"/>
  <c r="AX1334" i="1"/>
  <c r="AX1335" i="1"/>
  <c r="AX1336" i="1"/>
  <c r="AX1337" i="1"/>
  <c r="AX1338" i="1"/>
  <c r="AX1339" i="1"/>
  <c r="AX1340" i="1"/>
  <c r="AX1341" i="1"/>
  <c r="AX1342" i="1"/>
  <c r="AX1343" i="1"/>
  <c r="AX1344" i="1"/>
  <c r="AX1345" i="1"/>
  <c r="AX1346" i="1"/>
  <c r="AX1347" i="1"/>
  <c r="AX1348" i="1"/>
  <c r="AX1349" i="1"/>
  <c r="AX1350" i="1"/>
  <c r="AX1351" i="1"/>
  <c r="AX1352" i="1"/>
  <c r="AX1353" i="1"/>
  <c r="AX1354" i="1"/>
  <c r="AX1355" i="1"/>
  <c r="AX1356" i="1"/>
  <c r="AX1357" i="1"/>
  <c r="AX1358" i="1"/>
  <c r="AX1359" i="1"/>
  <c r="AX1360" i="1"/>
  <c r="AX1361" i="1"/>
  <c r="AX1362" i="1"/>
  <c r="AX1363" i="1"/>
  <c r="AX1364" i="1"/>
  <c r="AX1365" i="1"/>
  <c r="AX1366" i="1"/>
  <c r="AX1367" i="1"/>
  <c r="AX1368" i="1"/>
  <c r="AX1369" i="1"/>
  <c r="AX1370" i="1"/>
  <c r="AX1371" i="1"/>
  <c r="AX1372" i="1"/>
  <c r="AX1373" i="1"/>
  <c r="AX1374" i="1"/>
  <c r="AX1375" i="1"/>
  <c r="AX1376" i="1"/>
  <c r="AX1377" i="1"/>
  <c r="AX1378" i="1"/>
  <c r="AX1379" i="1"/>
  <c r="AX1380" i="1"/>
  <c r="AX1381" i="1"/>
  <c r="AX1382" i="1"/>
  <c r="AX1383" i="1"/>
  <c r="AX1384" i="1"/>
  <c r="AX1385" i="1"/>
  <c r="AX1386" i="1"/>
  <c r="AX1387" i="1"/>
  <c r="AX1388" i="1"/>
  <c r="AX1389" i="1"/>
  <c r="AX1390" i="1"/>
  <c r="AX1391" i="1"/>
  <c r="AX1392" i="1"/>
  <c r="AX1393" i="1"/>
  <c r="AX1394" i="1"/>
  <c r="AX1395" i="1"/>
  <c r="AX1396" i="1"/>
  <c r="AX1397" i="1"/>
  <c r="AX1398" i="1"/>
  <c r="AX1399" i="1"/>
  <c r="AX1400" i="1"/>
  <c r="AX1401" i="1"/>
  <c r="AX1402" i="1"/>
  <c r="AX1403" i="1"/>
  <c r="AX1404" i="1"/>
  <c r="AX1405" i="1"/>
  <c r="AX1406" i="1"/>
  <c r="AX1407" i="1"/>
  <c r="AX1408" i="1"/>
  <c r="AX1409" i="1"/>
  <c r="AX1410" i="1"/>
  <c r="AX1411" i="1"/>
  <c r="AX1412" i="1"/>
  <c r="AX1413" i="1"/>
  <c r="AX1414" i="1"/>
  <c r="AX1415" i="1"/>
  <c r="AX1416" i="1"/>
  <c r="AX1417" i="1"/>
  <c r="AX1418" i="1"/>
  <c r="AX1419" i="1"/>
  <c r="AX1420" i="1"/>
  <c r="AX1421" i="1"/>
  <c r="AX1422" i="1"/>
  <c r="AX1423" i="1"/>
  <c r="AX1424" i="1"/>
  <c r="AX1425" i="1"/>
  <c r="AX1426" i="1"/>
  <c r="AX1427" i="1"/>
  <c r="AX1428" i="1"/>
  <c r="AX1429" i="1"/>
  <c r="AX1430" i="1"/>
  <c r="AX1431" i="1"/>
  <c r="AX1432" i="1"/>
  <c r="AX1433" i="1"/>
  <c r="AX1434" i="1"/>
  <c r="AX1435" i="1"/>
  <c r="AX1436" i="1"/>
  <c r="AX1437" i="1"/>
  <c r="AX1438" i="1"/>
  <c r="AX1439" i="1"/>
  <c r="AX1440" i="1"/>
  <c r="AX1441" i="1"/>
  <c r="AX1442" i="1"/>
  <c r="AX1443" i="1"/>
  <c r="AX1444" i="1"/>
  <c r="AX1445" i="1"/>
  <c r="AX1446" i="1"/>
  <c r="AX1447" i="1"/>
  <c r="AX1448" i="1"/>
  <c r="AX1449" i="1"/>
  <c r="AX1450" i="1"/>
  <c r="AX1451" i="1"/>
  <c r="AX1452" i="1"/>
  <c r="AX1453" i="1"/>
  <c r="AX1454" i="1"/>
  <c r="AX1455" i="1"/>
  <c r="AX1456" i="1"/>
  <c r="AX1457" i="1"/>
  <c r="AX1458" i="1"/>
  <c r="AX1459" i="1"/>
  <c r="AX1460" i="1"/>
  <c r="AX1461" i="1"/>
  <c r="AX1462" i="1"/>
  <c r="AX1463" i="1"/>
  <c r="AX1464" i="1"/>
  <c r="AX1465" i="1"/>
  <c r="AX1466" i="1"/>
  <c r="AX1467" i="1"/>
  <c r="AX1468" i="1"/>
  <c r="AX1469" i="1"/>
  <c r="AX1470" i="1"/>
  <c r="AX1471" i="1"/>
  <c r="AX1472" i="1"/>
  <c r="AX1473" i="1"/>
  <c r="AX1474" i="1"/>
  <c r="AX1475" i="1"/>
  <c r="AX1476" i="1"/>
  <c r="AX1477" i="1"/>
  <c r="AX1478" i="1"/>
  <c r="AX1479" i="1"/>
  <c r="AX1480" i="1"/>
  <c r="AX1481" i="1"/>
  <c r="AX1482" i="1"/>
  <c r="AX1483" i="1"/>
  <c r="AX1484" i="1"/>
  <c r="AX1485" i="1"/>
  <c r="AX1486" i="1"/>
  <c r="AX1487" i="1"/>
  <c r="AX1488" i="1"/>
  <c r="AX1489" i="1"/>
  <c r="AX1490" i="1"/>
  <c r="AX1491" i="1"/>
  <c r="AX1492" i="1"/>
  <c r="AX1493" i="1"/>
  <c r="AX1494" i="1"/>
  <c r="AX1495" i="1"/>
  <c r="AX1496" i="1"/>
  <c r="AX1497" i="1"/>
  <c r="AX1498" i="1"/>
  <c r="AX1499" i="1"/>
  <c r="AX1500" i="1"/>
  <c r="AX1501" i="1"/>
  <c r="AX1502" i="1"/>
  <c r="AX1503" i="1"/>
  <c r="AX1504" i="1"/>
  <c r="AX1505" i="1"/>
  <c r="AX1506" i="1"/>
  <c r="AX1507" i="1"/>
  <c r="AX1508" i="1"/>
  <c r="AX1509" i="1"/>
  <c r="AX1510" i="1"/>
  <c r="AX1511" i="1"/>
  <c r="AX1512" i="1"/>
  <c r="AX1513" i="1"/>
  <c r="AX1514" i="1"/>
  <c r="AX1515" i="1"/>
  <c r="AX1516" i="1"/>
  <c r="AX1517" i="1"/>
  <c r="AX1518" i="1"/>
  <c r="AX1519" i="1"/>
  <c r="AX1520" i="1"/>
  <c r="AX1521" i="1"/>
  <c r="AX1522" i="1"/>
  <c r="AX1523" i="1"/>
  <c r="AX1524" i="1"/>
  <c r="AX1525" i="1"/>
  <c r="AX1526" i="1"/>
  <c r="AX1527" i="1"/>
  <c r="AX1528" i="1"/>
  <c r="AX1529" i="1"/>
  <c r="AX1530" i="1"/>
  <c r="AX1531" i="1"/>
  <c r="AX1532" i="1"/>
  <c r="AX1533" i="1"/>
  <c r="AX1534" i="1"/>
  <c r="AX1535" i="1"/>
  <c r="AX1536" i="1"/>
  <c r="AX1537" i="1"/>
  <c r="AX1538" i="1"/>
  <c r="AX1539" i="1"/>
  <c r="AX1540" i="1"/>
  <c r="AX1541" i="1"/>
  <c r="AX1542" i="1"/>
  <c r="AX1543" i="1"/>
  <c r="AX1544" i="1"/>
  <c r="AX1545" i="1"/>
  <c r="AX1546" i="1"/>
  <c r="AX1547" i="1"/>
  <c r="AX1548" i="1"/>
  <c r="AX1549" i="1"/>
  <c r="AX1550" i="1"/>
  <c r="AX1551" i="1"/>
  <c r="AX1552" i="1"/>
  <c r="AX1553" i="1"/>
  <c r="AX1554" i="1"/>
  <c r="AX1555" i="1"/>
  <c r="AX1556" i="1"/>
  <c r="AX1557" i="1"/>
  <c r="AX1558" i="1"/>
  <c r="AX1559" i="1"/>
  <c r="AX1560" i="1"/>
  <c r="AX1561" i="1"/>
  <c r="AX1562" i="1"/>
  <c r="AX1563" i="1"/>
  <c r="AX1564" i="1"/>
  <c r="AX1565" i="1"/>
  <c r="AX1566" i="1"/>
  <c r="AX1567" i="1"/>
  <c r="AX1568" i="1"/>
  <c r="AX1569" i="1"/>
  <c r="AX1570" i="1"/>
  <c r="AX1571" i="1"/>
  <c r="AX1572" i="1"/>
  <c r="AX1573" i="1"/>
  <c r="AX1574" i="1"/>
  <c r="AX1575" i="1"/>
  <c r="AX1576" i="1"/>
  <c r="AX1577" i="1"/>
  <c r="AX1578" i="1"/>
  <c r="AX1579" i="1"/>
  <c r="AX1580" i="1"/>
  <c r="AX1581" i="1"/>
  <c r="AX1582" i="1"/>
  <c r="AX1583" i="1"/>
  <c r="AX1584" i="1"/>
  <c r="AX1585" i="1"/>
  <c r="AX1586" i="1"/>
  <c r="AX1587" i="1"/>
  <c r="AX1588" i="1"/>
  <c r="AX1589" i="1"/>
  <c r="AX1590" i="1"/>
  <c r="AX1591" i="1"/>
  <c r="AX1592" i="1"/>
  <c r="AX1593" i="1"/>
  <c r="AX1594" i="1"/>
  <c r="AX1595" i="1"/>
  <c r="AX1596" i="1"/>
  <c r="AX1597" i="1"/>
  <c r="AX1598" i="1"/>
  <c r="AX1599" i="1"/>
  <c r="AX1600" i="1"/>
  <c r="AX1601" i="1"/>
  <c r="AX1602" i="1"/>
  <c r="AX1603" i="1"/>
  <c r="AX1604" i="1"/>
  <c r="AX1605" i="1"/>
  <c r="AX1606" i="1"/>
  <c r="AX1607" i="1"/>
  <c r="AX1608" i="1"/>
  <c r="AX1609" i="1"/>
  <c r="AX1610" i="1"/>
  <c r="AX1611" i="1"/>
  <c r="AX1612" i="1"/>
  <c r="AX1613" i="1"/>
  <c r="AX1614" i="1"/>
  <c r="AX1615" i="1"/>
  <c r="AX1616" i="1"/>
  <c r="AX1617" i="1"/>
  <c r="AX1618" i="1"/>
  <c r="AX1619" i="1"/>
  <c r="AX1620" i="1"/>
  <c r="AX1621" i="1"/>
  <c r="AX1622" i="1"/>
  <c r="AX1623" i="1"/>
  <c r="AX1624" i="1"/>
  <c r="AX1625" i="1"/>
  <c r="AX1626" i="1"/>
  <c r="AX1627" i="1"/>
  <c r="AX1628" i="1"/>
  <c r="AX1629" i="1"/>
  <c r="AX1630" i="1"/>
  <c r="AX1631" i="1"/>
  <c r="AX1632" i="1"/>
  <c r="AX1633" i="1"/>
  <c r="AX1634" i="1"/>
  <c r="AX1635" i="1"/>
  <c r="AX1636" i="1"/>
  <c r="AX1637" i="1"/>
  <c r="AX1638" i="1"/>
  <c r="AX1639" i="1"/>
  <c r="AX1640" i="1"/>
  <c r="AX1641" i="1"/>
  <c r="AX1642" i="1"/>
  <c r="AX1643" i="1"/>
  <c r="AX1644" i="1"/>
  <c r="AX1645" i="1"/>
  <c r="AX1646" i="1"/>
  <c r="AX1647" i="1"/>
  <c r="AX1648" i="1"/>
  <c r="AX1649" i="1"/>
  <c r="AX1650" i="1"/>
  <c r="AX1651" i="1"/>
  <c r="AX1652" i="1"/>
  <c r="AX1653" i="1"/>
  <c r="AX1654" i="1"/>
  <c r="AX1655" i="1"/>
  <c r="AX1656" i="1"/>
  <c r="AX1657" i="1"/>
  <c r="AX1658" i="1"/>
  <c r="AX1659" i="1"/>
  <c r="AX1660" i="1"/>
  <c r="AX1661" i="1"/>
  <c r="AX1662" i="1"/>
  <c r="AX1663" i="1"/>
  <c r="AX1664" i="1"/>
  <c r="AX1665" i="1"/>
  <c r="AX1666" i="1"/>
  <c r="AX1667" i="1"/>
  <c r="AX1668" i="1"/>
  <c r="AX1669" i="1"/>
  <c r="AX1670" i="1"/>
  <c r="AX1671" i="1"/>
  <c r="AX1672" i="1"/>
  <c r="AX1673" i="1"/>
  <c r="AX1674" i="1"/>
  <c r="AX1675" i="1"/>
  <c r="AX1676" i="1"/>
  <c r="AX1677" i="1"/>
  <c r="AX1678" i="1"/>
  <c r="AX1679" i="1"/>
  <c r="AX1680" i="1"/>
  <c r="AX1681" i="1"/>
  <c r="AX1682" i="1"/>
  <c r="AX1683" i="1"/>
  <c r="AX1684" i="1"/>
  <c r="AX1685" i="1"/>
  <c r="AX1686" i="1"/>
  <c r="AX1687" i="1"/>
  <c r="AX1688" i="1"/>
  <c r="AX1689" i="1"/>
  <c r="AX1690" i="1"/>
  <c r="AX1691" i="1"/>
  <c r="AX1692" i="1"/>
  <c r="AX1693" i="1"/>
  <c r="AX1694" i="1"/>
  <c r="AX1695" i="1"/>
  <c r="AX1696" i="1"/>
  <c r="AX1697" i="1"/>
  <c r="AX1698" i="1"/>
  <c r="AX1699" i="1"/>
  <c r="AX1700" i="1"/>
  <c r="AX1701" i="1"/>
  <c r="AX1702" i="1"/>
  <c r="AX1703" i="1"/>
  <c r="AX1704" i="1"/>
  <c r="AX1705" i="1"/>
  <c r="AX1706" i="1"/>
  <c r="AX1707" i="1"/>
  <c r="AX1708" i="1"/>
  <c r="AX1709" i="1"/>
  <c r="AX1710" i="1"/>
  <c r="AX1711" i="1"/>
  <c r="AX1712" i="1"/>
  <c r="AX1713" i="1"/>
  <c r="AX1714" i="1"/>
  <c r="AX1715" i="1"/>
  <c r="AX1716" i="1"/>
  <c r="AX1717" i="1"/>
  <c r="AX1718" i="1"/>
  <c r="AX1719" i="1"/>
  <c r="AX1720" i="1"/>
  <c r="AX1721" i="1"/>
  <c r="AX1722" i="1"/>
  <c r="AX1723" i="1"/>
  <c r="AX1724" i="1"/>
  <c r="AX1725" i="1"/>
  <c r="AX1726" i="1"/>
  <c r="AX1727" i="1"/>
  <c r="AX1728" i="1"/>
  <c r="AX1729" i="1"/>
  <c r="AX1730" i="1"/>
  <c r="AX1731" i="1"/>
  <c r="AX1732" i="1"/>
  <c r="AX1733" i="1"/>
  <c r="AX1734" i="1"/>
  <c r="AX1735" i="1"/>
  <c r="AX1736" i="1"/>
  <c r="AX1737" i="1"/>
  <c r="AX1738" i="1"/>
  <c r="AX1739" i="1"/>
  <c r="AX1740" i="1"/>
  <c r="AX1741" i="1"/>
  <c r="AX1742" i="1"/>
  <c r="AX1743" i="1"/>
  <c r="AX1744" i="1"/>
  <c r="AX1745" i="1"/>
  <c r="AX1746" i="1"/>
  <c r="AX1747" i="1"/>
  <c r="AX1748" i="1"/>
  <c r="AX1749" i="1"/>
  <c r="AX1750" i="1"/>
  <c r="AX1751" i="1"/>
  <c r="AX1752" i="1"/>
  <c r="AX1753" i="1"/>
  <c r="AX1754" i="1"/>
  <c r="AX1755" i="1"/>
  <c r="AX1756" i="1"/>
  <c r="AX1757" i="1"/>
  <c r="AX1758" i="1"/>
  <c r="AX1759" i="1"/>
  <c r="AX1760" i="1"/>
  <c r="AX1761" i="1"/>
  <c r="AX1762" i="1"/>
  <c r="AX1763" i="1"/>
  <c r="AX1764" i="1"/>
  <c r="AX1765" i="1"/>
  <c r="AX1766" i="1"/>
  <c r="AX1767" i="1"/>
  <c r="AX1768" i="1"/>
  <c r="AX1769" i="1"/>
  <c r="AX1770" i="1"/>
  <c r="AX1771" i="1"/>
  <c r="AX1772" i="1"/>
  <c r="AX1773" i="1"/>
  <c r="AX1774" i="1"/>
  <c r="AX1775" i="1"/>
  <c r="AX1776" i="1"/>
  <c r="AX1777" i="1"/>
  <c r="AX1778" i="1"/>
  <c r="AX1779" i="1"/>
  <c r="AX1780" i="1"/>
  <c r="AX1781" i="1"/>
  <c r="AX1782" i="1"/>
  <c r="AX1783" i="1"/>
  <c r="AX1784" i="1"/>
  <c r="AX1785" i="1"/>
  <c r="AX1786" i="1"/>
  <c r="AX1787" i="1"/>
  <c r="AX1788" i="1"/>
  <c r="AX1789" i="1"/>
  <c r="AX1790" i="1"/>
  <c r="AX1791" i="1"/>
  <c r="AX1792" i="1"/>
  <c r="AX1793" i="1"/>
  <c r="AX1794" i="1"/>
  <c r="AX1795" i="1"/>
  <c r="AX1796" i="1"/>
  <c r="AX1797" i="1"/>
  <c r="AX1798" i="1"/>
  <c r="AX1799" i="1"/>
  <c r="AX1800" i="1"/>
  <c r="AX1801" i="1"/>
  <c r="AX1802" i="1"/>
  <c r="AX1803" i="1"/>
  <c r="AX1804" i="1"/>
  <c r="AX1805" i="1"/>
  <c r="AX1806" i="1"/>
  <c r="AX1807" i="1"/>
  <c r="AX1808" i="1"/>
  <c r="AX1809" i="1"/>
  <c r="AX1810" i="1"/>
  <c r="AX1811" i="1"/>
  <c r="AX1812" i="1"/>
  <c r="AX1813" i="1"/>
  <c r="AX1814" i="1"/>
  <c r="AX1815" i="1"/>
  <c r="AX1816" i="1"/>
  <c r="AX1817" i="1"/>
  <c r="AX1818" i="1"/>
  <c r="AX1819" i="1"/>
  <c r="AX1820" i="1"/>
  <c r="AX1821" i="1"/>
  <c r="AX1822" i="1"/>
  <c r="AX1823" i="1"/>
  <c r="AX1824" i="1"/>
  <c r="AX1825" i="1"/>
  <c r="AX1826" i="1"/>
  <c r="AX1827" i="1"/>
  <c r="AX1828" i="1"/>
  <c r="AX1829" i="1"/>
  <c r="AX1830" i="1"/>
  <c r="AX1831" i="1"/>
  <c r="AX1832" i="1"/>
  <c r="AX1833" i="1"/>
  <c r="AX1834" i="1"/>
  <c r="AX1835" i="1"/>
  <c r="AX1836" i="1"/>
  <c r="AX1837" i="1"/>
  <c r="AX1838" i="1"/>
  <c r="AX1839" i="1"/>
  <c r="AX1840" i="1"/>
  <c r="AX1841" i="1"/>
  <c r="AX1842" i="1"/>
  <c r="AX1843" i="1"/>
  <c r="AX1844" i="1"/>
  <c r="AX1845" i="1"/>
  <c r="AX1846" i="1"/>
  <c r="AX1847" i="1"/>
  <c r="AX1848" i="1"/>
  <c r="AX1849" i="1"/>
  <c r="AX1850" i="1"/>
  <c r="AX1851" i="1"/>
  <c r="AX1852" i="1"/>
  <c r="AX1853" i="1"/>
  <c r="AX1854" i="1"/>
  <c r="AX1855" i="1"/>
  <c r="AX1856" i="1"/>
  <c r="AX1857" i="1"/>
  <c r="AX1858" i="1"/>
  <c r="AX1859" i="1"/>
  <c r="AX1860" i="1"/>
  <c r="AX1861" i="1"/>
  <c r="AX1862" i="1"/>
  <c r="AX1863" i="1"/>
  <c r="AX1864" i="1"/>
  <c r="AX1865" i="1"/>
  <c r="AX1866" i="1"/>
  <c r="AX1867" i="1"/>
  <c r="AX1868" i="1"/>
  <c r="AX1869" i="1"/>
  <c r="AX1870" i="1"/>
  <c r="AX1871" i="1"/>
  <c r="AX1872" i="1"/>
  <c r="AX1873" i="1"/>
  <c r="AX1874" i="1"/>
  <c r="AX1875" i="1"/>
  <c r="AX1876" i="1"/>
  <c r="AX1877" i="1"/>
  <c r="AX1878" i="1"/>
  <c r="AX1879" i="1"/>
  <c r="AX1880" i="1"/>
  <c r="AX1881" i="1"/>
  <c r="AX1882" i="1"/>
  <c r="AX1883" i="1"/>
  <c r="AX1884" i="1"/>
  <c r="AX1885" i="1"/>
  <c r="AX1886" i="1"/>
  <c r="AX1887" i="1"/>
  <c r="AX1888" i="1"/>
  <c r="AX1889" i="1"/>
  <c r="AX1890" i="1"/>
  <c r="AX1891" i="1"/>
  <c r="AX1892" i="1"/>
  <c r="AX1893" i="1"/>
  <c r="AX1894" i="1"/>
  <c r="AX1895" i="1"/>
  <c r="AX1896" i="1"/>
  <c r="AX1897" i="1"/>
  <c r="AX1898" i="1"/>
  <c r="AX1899" i="1"/>
  <c r="AX1900" i="1"/>
  <c r="AX1901" i="1"/>
  <c r="AX1902" i="1"/>
  <c r="AX1903" i="1"/>
  <c r="AX1904" i="1"/>
  <c r="AX1905" i="1"/>
  <c r="AX1906" i="1"/>
  <c r="AX1907" i="1"/>
  <c r="AX1908" i="1"/>
  <c r="AX1909" i="1"/>
  <c r="AX1910" i="1"/>
  <c r="AX1911" i="1"/>
  <c r="AX1912" i="1"/>
  <c r="AX1913" i="1"/>
  <c r="AX1914" i="1"/>
  <c r="AX1915" i="1"/>
  <c r="AX1916" i="1"/>
  <c r="AX1917" i="1"/>
  <c r="AX1918" i="1"/>
  <c r="AX1919" i="1"/>
  <c r="AX1920" i="1"/>
  <c r="AX1921" i="1"/>
  <c r="AX1922" i="1"/>
  <c r="AX1923" i="1"/>
  <c r="AX1924" i="1"/>
  <c r="AX1925" i="1"/>
  <c r="AX1926" i="1"/>
  <c r="AX1927" i="1"/>
  <c r="AX1928" i="1"/>
  <c r="AX1929" i="1"/>
  <c r="AX1930" i="1"/>
  <c r="AX1931" i="1"/>
  <c r="AX1932" i="1"/>
  <c r="AX1933" i="1"/>
  <c r="AX1934" i="1"/>
  <c r="AX1935" i="1"/>
  <c r="AX1936" i="1"/>
  <c r="AX1937" i="1"/>
  <c r="AX1938" i="1"/>
  <c r="AX1939" i="1"/>
  <c r="AX1940" i="1"/>
  <c r="AX1941" i="1"/>
  <c r="AX1942" i="1"/>
  <c r="AX1943" i="1"/>
  <c r="AX1944" i="1"/>
  <c r="AX1945" i="1"/>
  <c r="AX1946" i="1"/>
  <c r="AX1947" i="1"/>
  <c r="AX1948" i="1"/>
  <c r="AX1949" i="1"/>
  <c r="AX1950" i="1"/>
  <c r="AX1951" i="1"/>
  <c r="AX1952" i="1"/>
  <c r="AX1953" i="1"/>
  <c r="AX1954" i="1"/>
  <c r="AX1955" i="1"/>
  <c r="AX1956" i="1"/>
  <c r="AX1957" i="1"/>
  <c r="AX1958" i="1"/>
  <c r="AX1959" i="1"/>
  <c r="AX1960" i="1"/>
  <c r="AX1961" i="1"/>
  <c r="AX1962" i="1"/>
  <c r="AX1963" i="1"/>
  <c r="AX1964" i="1"/>
  <c r="AX1965" i="1"/>
  <c r="AX1966" i="1"/>
  <c r="AX1967" i="1"/>
  <c r="AX1968" i="1"/>
  <c r="AX1969" i="1"/>
  <c r="AX1970" i="1"/>
  <c r="AX1971" i="1"/>
  <c r="AX1972" i="1"/>
  <c r="AX1973" i="1"/>
  <c r="AX1974" i="1"/>
  <c r="AX1975" i="1"/>
  <c r="AX1976" i="1"/>
  <c r="AX1977" i="1"/>
  <c r="AX1978" i="1"/>
  <c r="AX1979" i="1"/>
  <c r="AX1980" i="1"/>
  <c r="AX1981" i="1"/>
  <c r="AX1982" i="1"/>
  <c r="AX1983" i="1"/>
  <c r="AX1984" i="1"/>
  <c r="AX1985" i="1"/>
  <c r="AX1986" i="1"/>
  <c r="AX1987" i="1"/>
  <c r="AX1988" i="1"/>
  <c r="AX1989" i="1"/>
  <c r="AX1990" i="1"/>
  <c r="AX1991" i="1"/>
  <c r="AX1992" i="1"/>
  <c r="AX1993" i="1"/>
  <c r="AX1994" i="1"/>
  <c r="AX1995" i="1"/>
  <c r="AX1996" i="1"/>
  <c r="AX1997" i="1"/>
  <c r="AX1998" i="1"/>
  <c r="AX1999" i="1"/>
  <c r="AX2000" i="1"/>
  <c r="AX2001" i="1"/>
  <c r="AX2002" i="1"/>
  <c r="AX2003" i="1"/>
  <c r="AX2004" i="1"/>
  <c r="AX2005" i="1"/>
  <c r="AX2006" i="1"/>
  <c r="AX2007" i="1"/>
  <c r="AX2008" i="1"/>
  <c r="AX2009" i="1"/>
  <c r="AX2010" i="1"/>
  <c r="AX2011" i="1"/>
  <c r="AX2012" i="1"/>
  <c r="AX2013" i="1"/>
  <c r="AX2014" i="1"/>
  <c r="AX2015" i="1"/>
  <c r="AX2016" i="1"/>
  <c r="AX2017" i="1"/>
  <c r="AX2018" i="1"/>
  <c r="AX2019" i="1"/>
  <c r="AX2020" i="1"/>
  <c r="AX2021" i="1"/>
  <c r="AX2022" i="1"/>
  <c r="AX2023" i="1"/>
  <c r="AX2024" i="1"/>
  <c r="AX2025" i="1"/>
  <c r="AX2026" i="1"/>
  <c r="AX2027" i="1"/>
  <c r="AX2028" i="1"/>
  <c r="AX2029" i="1"/>
  <c r="AX2030" i="1"/>
  <c r="AX2031" i="1"/>
  <c r="AX2032" i="1"/>
  <c r="AX2033" i="1"/>
  <c r="AX2034" i="1"/>
  <c r="AX2035" i="1"/>
  <c r="AX2036" i="1"/>
  <c r="AX2037" i="1"/>
  <c r="AX2038" i="1"/>
  <c r="AX2039" i="1"/>
  <c r="AX2040" i="1"/>
  <c r="AX2041" i="1"/>
  <c r="AX2042" i="1"/>
  <c r="AX2043" i="1"/>
  <c r="AX2044" i="1"/>
  <c r="AX2045" i="1"/>
  <c r="AX2046" i="1"/>
  <c r="AX2047" i="1"/>
  <c r="AX2048" i="1"/>
  <c r="AX2049" i="1"/>
  <c r="AX2050" i="1"/>
  <c r="AX2051" i="1"/>
  <c r="AX2052" i="1"/>
  <c r="AX2053" i="1"/>
  <c r="AX2054" i="1"/>
  <c r="AX2055" i="1"/>
  <c r="AX2056" i="1"/>
  <c r="AX2057" i="1"/>
  <c r="AX2058" i="1"/>
  <c r="AX2059" i="1"/>
  <c r="AX2060" i="1"/>
  <c r="AX2061" i="1"/>
  <c r="AX2062" i="1"/>
  <c r="AX2063" i="1"/>
  <c r="AX2064" i="1"/>
  <c r="AX2065" i="1"/>
  <c r="AX2066" i="1"/>
  <c r="AX2067" i="1"/>
  <c r="AX2068" i="1"/>
  <c r="AX2069" i="1"/>
  <c r="AX2070" i="1"/>
  <c r="AX2071" i="1"/>
  <c r="AX2072" i="1"/>
  <c r="AX2073" i="1"/>
  <c r="AX2074" i="1"/>
  <c r="AX2075" i="1"/>
  <c r="AX2076" i="1"/>
  <c r="AX2077" i="1"/>
  <c r="AX2078" i="1"/>
  <c r="AX2079" i="1"/>
  <c r="AX2080" i="1"/>
  <c r="AX2081" i="1"/>
  <c r="AX2082" i="1"/>
  <c r="AX2083" i="1"/>
  <c r="AX2084" i="1"/>
  <c r="AX2085" i="1"/>
  <c r="AX2086" i="1"/>
  <c r="AX2087" i="1"/>
  <c r="AX2088" i="1"/>
  <c r="AX2089" i="1"/>
  <c r="AX2090" i="1"/>
  <c r="AX2091" i="1"/>
  <c r="AX2092" i="1"/>
  <c r="AX2093" i="1"/>
  <c r="AX2094" i="1"/>
  <c r="AX2095" i="1"/>
  <c r="AX2096" i="1"/>
  <c r="AX2097" i="1"/>
  <c r="AX2098" i="1"/>
  <c r="AX2099" i="1"/>
  <c r="AX2100" i="1"/>
  <c r="AX2101" i="1"/>
  <c r="AX2102" i="1"/>
  <c r="AX2103" i="1"/>
  <c r="AX2104" i="1"/>
  <c r="AX2105" i="1"/>
  <c r="AX2106" i="1"/>
  <c r="AX2107" i="1"/>
  <c r="AX2108" i="1"/>
  <c r="AX2109" i="1"/>
  <c r="AX2110" i="1"/>
  <c r="AX2111" i="1"/>
  <c r="AX2112" i="1"/>
  <c r="AX2113" i="1"/>
  <c r="AX2114" i="1"/>
  <c r="AX2115" i="1"/>
  <c r="AX2116" i="1"/>
  <c r="AX2117" i="1"/>
  <c r="AX2118" i="1"/>
  <c r="AX2119" i="1"/>
  <c r="AX2120" i="1"/>
  <c r="AX2121" i="1"/>
  <c r="AX2122" i="1"/>
  <c r="AX2123" i="1"/>
  <c r="AX2124" i="1"/>
  <c r="AX2125" i="1"/>
  <c r="AX2126" i="1"/>
  <c r="AX2127" i="1"/>
  <c r="AX2128" i="1"/>
  <c r="AX2129" i="1"/>
  <c r="AX2130" i="1"/>
  <c r="AX2131" i="1"/>
  <c r="AX2132" i="1"/>
  <c r="AX2133" i="1"/>
  <c r="AX2134" i="1"/>
  <c r="AX2135" i="1"/>
  <c r="AX2136" i="1"/>
  <c r="AX2137" i="1"/>
  <c r="AX2138" i="1"/>
  <c r="AX2139" i="1"/>
  <c r="AX2140" i="1"/>
  <c r="AX2141" i="1"/>
  <c r="AX2142" i="1"/>
  <c r="AX2143" i="1"/>
  <c r="AX2144" i="1"/>
  <c r="AX2145" i="1"/>
  <c r="AX2146" i="1"/>
  <c r="AX2147" i="1"/>
  <c r="AX2148" i="1"/>
  <c r="AX2149" i="1"/>
  <c r="AX2150" i="1"/>
  <c r="AX2151" i="1"/>
  <c r="AX2152" i="1"/>
  <c r="AX2153" i="1"/>
  <c r="AX2154" i="1"/>
  <c r="AX2155" i="1"/>
  <c r="AX2156" i="1"/>
  <c r="AX2157" i="1"/>
  <c r="AX2158" i="1"/>
  <c r="AX2159" i="1"/>
  <c r="AX2160" i="1"/>
  <c r="AX2161" i="1"/>
  <c r="AX2162" i="1"/>
  <c r="AX2163" i="1"/>
  <c r="AX2164" i="1"/>
  <c r="AX2165" i="1"/>
  <c r="AX2166" i="1"/>
  <c r="AX2167" i="1"/>
  <c r="AX2168" i="1"/>
  <c r="AX2169" i="1"/>
  <c r="AX2170" i="1"/>
  <c r="AX2171" i="1"/>
  <c r="AX2172" i="1"/>
  <c r="AX2173" i="1"/>
  <c r="AX2174" i="1"/>
  <c r="AX2175" i="1"/>
  <c r="AX2176" i="1"/>
  <c r="AX2177" i="1"/>
  <c r="AX2178" i="1"/>
  <c r="AX2179" i="1"/>
  <c r="AX2180" i="1"/>
  <c r="AX2181" i="1"/>
  <c r="AX2182" i="1"/>
  <c r="AX2183" i="1"/>
  <c r="AX2184" i="1"/>
  <c r="AX2185" i="1"/>
  <c r="AX2186" i="1"/>
  <c r="AX2187" i="1"/>
  <c r="AX2188" i="1"/>
  <c r="AX2189" i="1"/>
  <c r="AX2190" i="1"/>
  <c r="AX2191" i="1"/>
  <c r="AX2192" i="1"/>
  <c r="AX2193" i="1"/>
  <c r="AX2194" i="1"/>
  <c r="AX2195" i="1"/>
  <c r="AX2196" i="1"/>
  <c r="AX2197" i="1"/>
  <c r="AX2198" i="1"/>
  <c r="AX2199" i="1"/>
  <c r="AX2200" i="1"/>
  <c r="AX2201" i="1"/>
  <c r="AX2202" i="1"/>
  <c r="AX2203" i="1"/>
  <c r="AX2204" i="1"/>
  <c r="AX2205" i="1"/>
  <c r="AX2206" i="1"/>
  <c r="AX2207" i="1"/>
  <c r="AX2208" i="1"/>
  <c r="AX2209" i="1"/>
  <c r="AX2210" i="1"/>
  <c r="AX2211" i="1"/>
  <c r="AX2212" i="1"/>
  <c r="AX2213" i="1"/>
  <c r="AX2214" i="1"/>
  <c r="AX2215" i="1"/>
  <c r="AX2216" i="1"/>
  <c r="AX2217" i="1"/>
  <c r="AX2218" i="1"/>
  <c r="AX2219" i="1"/>
  <c r="AX2220" i="1"/>
  <c r="AX2221" i="1"/>
  <c r="AX2222" i="1"/>
  <c r="AX2223" i="1"/>
  <c r="AX2224" i="1"/>
  <c r="AX2225" i="1"/>
  <c r="AX2226" i="1"/>
  <c r="AX2227" i="1"/>
  <c r="AX2228" i="1"/>
  <c r="AX2229" i="1"/>
  <c r="AX2230" i="1"/>
  <c r="AX2231" i="1"/>
  <c r="AX2232" i="1"/>
  <c r="AX2233" i="1"/>
  <c r="AX2234" i="1"/>
  <c r="AX2235" i="1"/>
  <c r="AX2236" i="1"/>
  <c r="AX2237" i="1"/>
  <c r="AX2238" i="1"/>
  <c r="AX2239" i="1"/>
  <c r="AX2240" i="1"/>
  <c r="AX2241" i="1"/>
  <c r="AX2242" i="1"/>
  <c r="AX2243" i="1"/>
  <c r="AX2244" i="1"/>
  <c r="AX2245" i="1"/>
  <c r="AX2246" i="1"/>
  <c r="AX2247" i="1"/>
  <c r="AX2248" i="1"/>
  <c r="AX2249" i="1"/>
  <c r="AX2250" i="1"/>
  <c r="AX2251" i="1"/>
  <c r="AX2252" i="1"/>
  <c r="AX2253" i="1"/>
  <c r="AX2254" i="1"/>
  <c r="AX2255" i="1"/>
  <c r="AX2256" i="1"/>
  <c r="AX2257" i="1"/>
  <c r="AX2258" i="1"/>
  <c r="AX2259" i="1"/>
  <c r="AX2260" i="1"/>
  <c r="AX2261" i="1"/>
  <c r="AX2262" i="1"/>
  <c r="AX2263" i="1"/>
  <c r="AX2264" i="1"/>
  <c r="AX2265" i="1"/>
  <c r="AX2266" i="1"/>
  <c r="AX2267" i="1"/>
  <c r="AX2268" i="1"/>
  <c r="AX2269" i="1"/>
  <c r="AX2270" i="1"/>
  <c r="AX2271" i="1"/>
  <c r="AX2272" i="1"/>
  <c r="AX2273" i="1"/>
  <c r="AX2274" i="1"/>
  <c r="AX2275" i="1"/>
  <c r="AX2276" i="1"/>
  <c r="AX2277" i="1"/>
  <c r="AX2278" i="1"/>
  <c r="AX2279" i="1"/>
  <c r="AX2280" i="1"/>
  <c r="AX2281" i="1"/>
  <c r="AX2282" i="1"/>
  <c r="AX2283" i="1"/>
  <c r="AX2284" i="1"/>
  <c r="AX2285" i="1"/>
  <c r="AX2286" i="1"/>
  <c r="AX2287" i="1"/>
  <c r="AX2288" i="1"/>
  <c r="AX2289" i="1"/>
  <c r="AX2290" i="1"/>
  <c r="AX2291" i="1"/>
  <c r="AX2292" i="1"/>
  <c r="AX2293" i="1"/>
  <c r="AX2294" i="1"/>
  <c r="AX2295" i="1"/>
  <c r="AX2296" i="1"/>
  <c r="AX2297" i="1"/>
  <c r="AX2298" i="1"/>
  <c r="AX2299" i="1"/>
  <c r="AX2300" i="1"/>
  <c r="AX2301" i="1"/>
  <c r="AX2302" i="1"/>
  <c r="AX2303" i="1"/>
  <c r="AX2304" i="1"/>
  <c r="AX2305" i="1"/>
  <c r="AX2306" i="1"/>
  <c r="AX2307" i="1"/>
  <c r="AX2308" i="1"/>
  <c r="AX2309" i="1"/>
  <c r="AX2310" i="1"/>
  <c r="AX2311" i="1"/>
  <c r="AX2312" i="1"/>
  <c r="AX2313" i="1"/>
  <c r="AX2314" i="1"/>
  <c r="AX2315" i="1"/>
  <c r="AX2316" i="1"/>
  <c r="AX2317" i="1"/>
  <c r="AX2318" i="1"/>
  <c r="AX2319" i="1"/>
  <c r="AX2320" i="1"/>
  <c r="AX2321" i="1"/>
  <c r="AX2322" i="1"/>
  <c r="AX2323" i="1"/>
  <c r="AX2324" i="1"/>
  <c r="AX2325" i="1"/>
  <c r="AX2326" i="1"/>
  <c r="AX2327" i="1"/>
  <c r="AX2328" i="1"/>
  <c r="AX2329" i="1"/>
  <c r="AX2330" i="1"/>
  <c r="AX2331" i="1"/>
  <c r="AX2332" i="1"/>
  <c r="AX2333" i="1"/>
  <c r="AX2334" i="1"/>
  <c r="AX2335" i="1"/>
  <c r="AX2336" i="1"/>
  <c r="AX2337" i="1"/>
  <c r="AX2338" i="1"/>
  <c r="AX2339" i="1"/>
  <c r="AX2340" i="1"/>
  <c r="AX2341" i="1"/>
  <c r="AX2342" i="1"/>
  <c r="AX2343" i="1"/>
  <c r="AX2344" i="1"/>
  <c r="AX2345" i="1"/>
  <c r="AX2346" i="1"/>
  <c r="AX2347" i="1"/>
  <c r="AX2348" i="1"/>
  <c r="AX2349" i="1"/>
  <c r="AX2350" i="1"/>
  <c r="AX2351" i="1"/>
  <c r="AX2352" i="1"/>
  <c r="AX2353" i="1"/>
  <c r="AX2354" i="1"/>
  <c r="AX2355" i="1"/>
  <c r="AX2356" i="1"/>
  <c r="AX2357" i="1"/>
  <c r="AX2358" i="1"/>
  <c r="AX2359" i="1"/>
  <c r="AX2360" i="1"/>
  <c r="AX2361" i="1"/>
  <c r="AX2362" i="1"/>
  <c r="AX2363" i="1"/>
  <c r="AX2364" i="1"/>
  <c r="AX2365" i="1"/>
  <c r="AX2366" i="1"/>
  <c r="AX2367" i="1"/>
  <c r="AX2368" i="1"/>
  <c r="AX2369" i="1"/>
  <c r="AX2370" i="1"/>
  <c r="AX2371" i="1"/>
  <c r="AX2372" i="1"/>
  <c r="AX2373" i="1"/>
  <c r="AX2374" i="1"/>
  <c r="AX2375" i="1"/>
  <c r="AX2376" i="1"/>
  <c r="AX2377" i="1"/>
  <c r="AX2378" i="1"/>
  <c r="AX2379" i="1"/>
  <c r="AX2380" i="1"/>
  <c r="AX2381" i="1"/>
  <c r="AX2382" i="1"/>
  <c r="AX2383" i="1"/>
  <c r="AX2384" i="1"/>
  <c r="AX2385" i="1"/>
  <c r="AX2386" i="1"/>
  <c r="AX2387" i="1"/>
  <c r="AX2388" i="1"/>
  <c r="AX2389" i="1"/>
  <c r="AX2390" i="1"/>
  <c r="AX2391" i="1"/>
  <c r="AX2392" i="1"/>
  <c r="AX2393" i="1"/>
  <c r="AX2394" i="1"/>
  <c r="AX2395" i="1"/>
  <c r="AX2396" i="1"/>
  <c r="AX2397" i="1"/>
  <c r="AX2398" i="1"/>
  <c r="AX2399" i="1"/>
  <c r="AX2400" i="1"/>
  <c r="AX2401" i="1"/>
  <c r="AX2402" i="1"/>
  <c r="AX2403" i="1"/>
  <c r="AX2404" i="1"/>
  <c r="AX2405" i="1"/>
  <c r="AX2406" i="1"/>
  <c r="AX2407" i="1"/>
  <c r="AX2408" i="1"/>
  <c r="AX2409" i="1"/>
  <c r="AX2410" i="1"/>
  <c r="AX2411" i="1"/>
  <c r="AX2412" i="1"/>
  <c r="AX2413" i="1"/>
  <c r="AX2414" i="1"/>
  <c r="AX2415" i="1"/>
  <c r="AX2416" i="1"/>
  <c r="AX2417" i="1"/>
  <c r="AX2418" i="1"/>
  <c r="AX2419" i="1"/>
  <c r="AX2420" i="1"/>
  <c r="AX2421" i="1"/>
  <c r="AX2422" i="1"/>
  <c r="AX2423" i="1"/>
  <c r="AX2424" i="1"/>
  <c r="AX2425" i="1"/>
  <c r="AX2426" i="1"/>
  <c r="AX2427" i="1"/>
  <c r="AX2428" i="1"/>
  <c r="AX2429" i="1"/>
  <c r="AX2430" i="1"/>
  <c r="AX2431" i="1"/>
  <c r="AX2432" i="1"/>
  <c r="AX2433" i="1"/>
  <c r="AX2434" i="1"/>
  <c r="AX2435" i="1"/>
  <c r="AX2436" i="1"/>
  <c r="AX2437" i="1"/>
  <c r="AX2438" i="1"/>
  <c r="AX2439" i="1"/>
  <c r="AX2440" i="1"/>
  <c r="AX2441" i="1"/>
  <c r="AX2442" i="1"/>
  <c r="AX2443" i="1"/>
  <c r="AX2444" i="1"/>
  <c r="AX2445" i="1"/>
  <c r="AX2446" i="1"/>
  <c r="AX2447" i="1"/>
  <c r="AX2448" i="1"/>
  <c r="AX2449" i="1"/>
  <c r="AX2450" i="1"/>
  <c r="AX2451" i="1"/>
  <c r="AX2452" i="1"/>
  <c r="AX2453" i="1"/>
  <c r="AX2454" i="1"/>
  <c r="AX2455" i="1"/>
  <c r="AX2456" i="1"/>
  <c r="AX2457" i="1"/>
  <c r="AX2458" i="1"/>
  <c r="AX2459" i="1"/>
  <c r="AX2460" i="1"/>
  <c r="AX2461" i="1"/>
  <c r="AX2462" i="1"/>
  <c r="AX2463" i="1"/>
  <c r="AX2464" i="1"/>
  <c r="AX2465" i="1"/>
  <c r="AX2466" i="1"/>
  <c r="AX2467" i="1"/>
  <c r="AX2468" i="1"/>
  <c r="AX2469" i="1"/>
  <c r="AX2470" i="1"/>
  <c r="AX2471" i="1"/>
  <c r="AX2472" i="1"/>
  <c r="AX2473" i="1"/>
  <c r="AX2474" i="1"/>
  <c r="AX2475" i="1"/>
  <c r="AX2476" i="1"/>
  <c r="AX2477" i="1"/>
  <c r="AX2478" i="1"/>
  <c r="AX2479" i="1"/>
  <c r="AX2480" i="1"/>
  <c r="AX2481" i="1"/>
  <c r="AX2482" i="1"/>
  <c r="AX2483" i="1"/>
  <c r="AX2484" i="1"/>
  <c r="AX2485" i="1"/>
  <c r="AX2486" i="1"/>
  <c r="AX2487" i="1"/>
  <c r="AX2488" i="1"/>
  <c r="AX2489" i="1"/>
  <c r="AX2490" i="1"/>
  <c r="AX2491" i="1"/>
  <c r="AX2492" i="1"/>
  <c r="AX2493" i="1"/>
  <c r="AX2494" i="1"/>
  <c r="AX2495" i="1"/>
  <c r="AX2496" i="1"/>
  <c r="AX2497" i="1"/>
  <c r="AX2498" i="1"/>
  <c r="AX2499" i="1"/>
  <c r="AX2500" i="1"/>
  <c r="AX2501" i="1"/>
  <c r="AX2502" i="1"/>
  <c r="AX2503" i="1"/>
  <c r="AX2504" i="1"/>
  <c r="AX2505" i="1"/>
  <c r="AX2506" i="1"/>
  <c r="AX2507" i="1"/>
  <c r="AX2508" i="1"/>
  <c r="AX2509" i="1"/>
  <c r="AX2510" i="1"/>
  <c r="AX2511" i="1"/>
  <c r="AX2512" i="1"/>
  <c r="AX2513" i="1"/>
  <c r="AX2514" i="1"/>
  <c r="AX2515" i="1"/>
  <c r="AX2516" i="1"/>
  <c r="AX2517" i="1"/>
  <c r="AX2518" i="1"/>
  <c r="AX2519" i="1"/>
  <c r="AX2520" i="1"/>
  <c r="AX2521" i="1"/>
  <c r="AX2522" i="1"/>
  <c r="AX2523" i="1"/>
  <c r="AX2524" i="1"/>
  <c r="AX2525" i="1"/>
  <c r="AX2526" i="1"/>
  <c r="AX2527" i="1"/>
  <c r="AX2528" i="1"/>
  <c r="AX2529" i="1"/>
  <c r="AX2530" i="1"/>
  <c r="AX2531" i="1"/>
  <c r="AX2532" i="1"/>
  <c r="AX2533" i="1"/>
  <c r="AX2534" i="1"/>
  <c r="AX2535" i="1"/>
  <c r="AX2536" i="1"/>
  <c r="AX2537" i="1"/>
  <c r="AX2538" i="1"/>
  <c r="AX2539" i="1"/>
  <c r="AX2540" i="1"/>
  <c r="AX2541" i="1"/>
  <c r="AX2542" i="1"/>
  <c r="AX2543" i="1"/>
  <c r="AX2544" i="1"/>
  <c r="AX2545" i="1"/>
  <c r="AX2546" i="1"/>
  <c r="AX2547" i="1"/>
  <c r="AX2548" i="1"/>
  <c r="AX2549" i="1"/>
  <c r="AX2550" i="1"/>
  <c r="AX2551" i="1"/>
  <c r="AX2552" i="1"/>
  <c r="AX2553" i="1"/>
  <c r="AX2554" i="1"/>
  <c r="AX2555" i="1"/>
  <c r="AX2556" i="1"/>
  <c r="AX2557" i="1"/>
  <c r="AX2558" i="1"/>
  <c r="AX2559" i="1"/>
  <c r="AX2560" i="1"/>
  <c r="AX2561" i="1"/>
  <c r="AX2562" i="1"/>
  <c r="AX2563" i="1"/>
  <c r="AX2564" i="1"/>
  <c r="AX2565" i="1"/>
  <c r="AX2566" i="1"/>
  <c r="AX2567" i="1"/>
  <c r="AX2568" i="1"/>
  <c r="AX2569" i="1"/>
  <c r="AX2570" i="1"/>
  <c r="AX2571" i="1"/>
  <c r="AX2572" i="1"/>
  <c r="AX2573" i="1"/>
  <c r="AX2574" i="1"/>
  <c r="AX2575" i="1"/>
  <c r="AX2576" i="1"/>
  <c r="AX2577" i="1"/>
  <c r="AX2578" i="1"/>
  <c r="AX2579" i="1"/>
  <c r="AX2580" i="1"/>
  <c r="AX2581" i="1"/>
  <c r="AX2582" i="1"/>
  <c r="AX2583" i="1"/>
  <c r="AX2584" i="1"/>
  <c r="AX2585" i="1"/>
  <c r="AX2586" i="1"/>
  <c r="AX2587" i="1"/>
  <c r="AX2588" i="1"/>
  <c r="AX2589" i="1"/>
  <c r="AX2590" i="1"/>
  <c r="AX2591" i="1"/>
  <c r="AX2592" i="1"/>
  <c r="AX2593" i="1"/>
  <c r="AX2594" i="1"/>
  <c r="AX2595" i="1"/>
  <c r="AX2596" i="1"/>
  <c r="AX2597" i="1"/>
  <c r="AX2598" i="1"/>
  <c r="AX2599" i="1"/>
  <c r="AX2600" i="1"/>
  <c r="AX2601" i="1"/>
  <c r="AX2602" i="1"/>
  <c r="AX2603" i="1"/>
  <c r="AX2604" i="1"/>
  <c r="AX2605" i="1"/>
  <c r="AX2606" i="1"/>
  <c r="AX2607" i="1"/>
  <c r="AX2608" i="1"/>
  <c r="AX2609" i="1"/>
  <c r="AX2610" i="1"/>
  <c r="AX2611" i="1"/>
  <c r="AX2612" i="1"/>
  <c r="AX2613" i="1"/>
  <c r="AX2614" i="1"/>
  <c r="AX2615" i="1"/>
  <c r="AX2616" i="1"/>
  <c r="AX2617" i="1"/>
  <c r="AX2618" i="1"/>
  <c r="AX2619" i="1"/>
  <c r="AX2620" i="1"/>
  <c r="AX2621" i="1"/>
  <c r="AX2622" i="1"/>
  <c r="AX2623" i="1"/>
  <c r="AX2624" i="1"/>
  <c r="AX2625" i="1"/>
  <c r="AX2626" i="1"/>
  <c r="AX2627" i="1"/>
  <c r="AX2628" i="1"/>
  <c r="AX2629" i="1"/>
  <c r="AX2630" i="1"/>
  <c r="AX2631" i="1"/>
  <c r="AX2632" i="1"/>
  <c r="AX2633" i="1"/>
  <c r="AX2634" i="1"/>
  <c r="AX2635" i="1"/>
  <c r="AX2636" i="1"/>
  <c r="AX2637" i="1"/>
  <c r="AX2638" i="1"/>
  <c r="AX2639" i="1"/>
  <c r="AX2640" i="1"/>
  <c r="AX2641" i="1"/>
  <c r="AX2642" i="1"/>
  <c r="AX2643" i="1"/>
  <c r="AX2644" i="1"/>
  <c r="AX2645" i="1"/>
  <c r="AX2646" i="1"/>
  <c r="AX2647" i="1"/>
  <c r="AX2648" i="1"/>
  <c r="AX2649" i="1"/>
  <c r="AX2650" i="1"/>
  <c r="AX2651" i="1"/>
  <c r="AX2652" i="1"/>
  <c r="AX2653" i="1"/>
  <c r="AX2654" i="1"/>
  <c r="AX2655" i="1"/>
  <c r="AX2656" i="1"/>
  <c r="AX2657" i="1"/>
  <c r="AX2658" i="1"/>
  <c r="AX2659" i="1"/>
  <c r="AX2660" i="1"/>
  <c r="AX2661" i="1"/>
  <c r="AX2662" i="1"/>
  <c r="AX2663" i="1"/>
  <c r="AX2664" i="1"/>
  <c r="AX2665" i="1"/>
  <c r="AX2666" i="1"/>
  <c r="AX2667" i="1"/>
  <c r="AX2668" i="1"/>
  <c r="AX2669" i="1"/>
  <c r="AX2670" i="1"/>
  <c r="AX2671" i="1"/>
  <c r="AX2672" i="1"/>
  <c r="AX2673" i="1"/>
  <c r="AX2674" i="1"/>
  <c r="AX2675" i="1"/>
  <c r="AX2676" i="1"/>
  <c r="AX2677" i="1"/>
  <c r="AX2678" i="1"/>
  <c r="AX2679" i="1"/>
  <c r="AX2680" i="1"/>
  <c r="AX2681" i="1"/>
  <c r="AX2682" i="1"/>
  <c r="AX2683" i="1"/>
  <c r="AX2684" i="1"/>
  <c r="AX2685" i="1"/>
  <c r="AX2686" i="1"/>
  <c r="AX2687" i="1"/>
  <c r="AX2688" i="1"/>
  <c r="AX2689" i="1"/>
  <c r="AX2690" i="1"/>
  <c r="AX2691" i="1"/>
  <c r="AX2692" i="1"/>
  <c r="AX2693" i="1"/>
  <c r="AX2694" i="1"/>
  <c r="AX2695" i="1"/>
  <c r="AX2696" i="1"/>
  <c r="AX2697" i="1"/>
  <c r="AX2698" i="1"/>
  <c r="AX2699" i="1"/>
  <c r="AX2700" i="1"/>
  <c r="AX2701" i="1"/>
  <c r="AX2702" i="1"/>
  <c r="AX2703" i="1"/>
  <c r="AX2704" i="1"/>
  <c r="AX2705" i="1"/>
  <c r="AX2706" i="1"/>
  <c r="AX2707" i="1"/>
  <c r="AX2708" i="1"/>
  <c r="AX2709" i="1"/>
  <c r="AX2710" i="1"/>
  <c r="AX2711" i="1"/>
  <c r="AX2712" i="1"/>
  <c r="AX2713" i="1"/>
  <c r="AX2714" i="1"/>
  <c r="AX2715" i="1"/>
  <c r="AX2716" i="1"/>
  <c r="AX2717" i="1"/>
  <c r="AX2718" i="1"/>
  <c r="AX2719" i="1"/>
  <c r="AX2720" i="1"/>
  <c r="AX2721" i="1"/>
  <c r="AX2722" i="1"/>
  <c r="AX2723" i="1"/>
  <c r="AX2724" i="1"/>
  <c r="AX2725" i="1"/>
  <c r="AX2726" i="1"/>
  <c r="AX2727" i="1"/>
  <c r="AX2728" i="1"/>
  <c r="AX2729" i="1"/>
  <c r="AX2730" i="1"/>
  <c r="AX2731" i="1"/>
  <c r="AX2732" i="1"/>
  <c r="AX2733" i="1"/>
  <c r="AX2734" i="1"/>
  <c r="AX2735" i="1"/>
  <c r="AX2736" i="1"/>
  <c r="AX2737" i="1"/>
  <c r="AX2738" i="1"/>
  <c r="AX2739" i="1"/>
  <c r="AX2740" i="1"/>
  <c r="AX2741" i="1"/>
  <c r="AX2742" i="1"/>
  <c r="AX2743" i="1"/>
  <c r="AX2744" i="1"/>
  <c r="AX2745" i="1"/>
  <c r="AX2746" i="1"/>
  <c r="AX2747" i="1"/>
  <c r="AX2748" i="1"/>
  <c r="AX2749" i="1"/>
  <c r="AX2750" i="1"/>
  <c r="AX2751" i="1"/>
  <c r="AX2752" i="1"/>
  <c r="AX2753" i="1"/>
  <c r="AX2754" i="1"/>
  <c r="AX2755" i="1"/>
  <c r="AX2756" i="1"/>
  <c r="AX2757" i="1"/>
  <c r="AX2758" i="1"/>
  <c r="AX2759" i="1"/>
  <c r="AX2760" i="1"/>
  <c r="AX2761" i="1"/>
  <c r="AX2762" i="1"/>
  <c r="AX2763" i="1"/>
  <c r="AX2764" i="1"/>
  <c r="AX2765" i="1"/>
  <c r="AX2766" i="1"/>
  <c r="AX2767" i="1"/>
  <c r="AX2768" i="1"/>
  <c r="AX2769" i="1"/>
  <c r="AX2770" i="1"/>
  <c r="AX2771" i="1"/>
  <c r="AX2772" i="1"/>
  <c r="AX2773" i="1"/>
  <c r="AX2774" i="1"/>
  <c r="AX2775" i="1"/>
  <c r="AX2776" i="1"/>
  <c r="AX2777" i="1"/>
  <c r="AX2778" i="1"/>
  <c r="AX2779" i="1"/>
  <c r="AX2780" i="1"/>
  <c r="AX2781" i="1"/>
  <c r="AX2782" i="1"/>
  <c r="AX2783" i="1"/>
  <c r="AX2784" i="1"/>
  <c r="AX2785" i="1"/>
  <c r="AX2786" i="1"/>
  <c r="AX2787" i="1"/>
  <c r="AX2788" i="1"/>
  <c r="AX2789" i="1"/>
  <c r="AX2790" i="1"/>
  <c r="AX2791" i="1"/>
  <c r="AX2792" i="1"/>
  <c r="AX2793" i="1"/>
  <c r="AX2794" i="1"/>
  <c r="AX2795" i="1"/>
  <c r="AX2796" i="1"/>
  <c r="AX2797" i="1"/>
  <c r="AX2798" i="1"/>
  <c r="AX2799" i="1"/>
  <c r="AX2800" i="1"/>
  <c r="AX2801" i="1"/>
  <c r="AX2802" i="1"/>
  <c r="AX2803" i="1"/>
  <c r="AX2804" i="1"/>
  <c r="AX2805" i="1"/>
  <c r="AX2806" i="1"/>
  <c r="AX2807" i="1"/>
  <c r="AX2808" i="1"/>
  <c r="AX2809" i="1"/>
  <c r="AX2810" i="1"/>
  <c r="AX2811" i="1"/>
  <c r="AX2812" i="1"/>
  <c r="AX2813" i="1"/>
  <c r="AX2814" i="1"/>
  <c r="AX2815" i="1"/>
  <c r="AX2816" i="1"/>
  <c r="AX2817" i="1"/>
  <c r="AX2818" i="1"/>
  <c r="AX2819" i="1"/>
  <c r="AX2820" i="1"/>
  <c r="AX2821" i="1"/>
  <c r="AX2822" i="1"/>
  <c r="AX2823" i="1"/>
  <c r="AX2824" i="1"/>
  <c r="AX2825" i="1"/>
  <c r="AX2826" i="1"/>
  <c r="AX2827" i="1"/>
  <c r="AX2828" i="1"/>
  <c r="AX2829" i="1"/>
  <c r="AX2830" i="1"/>
  <c r="AX2831" i="1"/>
  <c r="AX2832" i="1"/>
  <c r="AX2833" i="1"/>
  <c r="AX2834" i="1"/>
  <c r="AX2835" i="1"/>
  <c r="AX2836" i="1"/>
  <c r="AX2837" i="1"/>
  <c r="AX2838" i="1"/>
  <c r="AX2839" i="1"/>
  <c r="AX2840" i="1"/>
  <c r="AX2841" i="1"/>
  <c r="AX2842" i="1"/>
  <c r="AX2843" i="1"/>
  <c r="AX2844" i="1"/>
  <c r="AX2845" i="1"/>
  <c r="AX2846" i="1"/>
  <c r="AX2847" i="1"/>
  <c r="AX2848" i="1"/>
  <c r="AX2849" i="1"/>
  <c r="AX2850" i="1"/>
  <c r="AX2851" i="1"/>
  <c r="AX2852" i="1"/>
  <c r="AX2853" i="1"/>
  <c r="AX2854" i="1"/>
  <c r="AX2855" i="1"/>
  <c r="AX2856" i="1"/>
  <c r="AX2857" i="1"/>
  <c r="AX2858" i="1"/>
  <c r="AX2859" i="1"/>
  <c r="AX2860" i="1"/>
  <c r="AX2861" i="1"/>
  <c r="AX2862" i="1"/>
  <c r="AX2863" i="1"/>
  <c r="AX2864" i="1"/>
  <c r="AX2865" i="1"/>
  <c r="AX2866" i="1"/>
  <c r="AX2867" i="1"/>
  <c r="AX2868" i="1"/>
  <c r="AX2869" i="1"/>
  <c r="AX2870" i="1"/>
  <c r="AX2871" i="1"/>
  <c r="AX2872" i="1"/>
  <c r="AX2873" i="1"/>
  <c r="AX2874" i="1"/>
  <c r="AX2875" i="1"/>
  <c r="AX2876" i="1"/>
  <c r="AX2877" i="1"/>
  <c r="AX2878" i="1"/>
  <c r="AX2879" i="1"/>
  <c r="AX2880" i="1"/>
  <c r="AX2881" i="1"/>
  <c r="AX2882" i="1"/>
  <c r="AX2883" i="1"/>
  <c r="AX2884" i="1"/>
  <c r="AX2885" i="1"/>
  <c r="AX2886" i="1"/>
  <c r="AX2887" i="1"/>
  <c r="AX2888" i="1"/>
  <c r="AX2889" i="1"/>
  <c r="AX2890" i="1"/>
  <c r="AX2891" i="1"/>
  <c r="AX2892" i="1"/>
  <c r="AX2893" i="1"/>
  <c r="AX2894" i="1"/>
  <c r="AX2895" i="1"/>
  <c r="AX2896" i="1"/>
  <c r="AX2897" i="1"/>
  <c r="AX2898" i="1"/>
  <c r="AX2899" i="1"/>
  <c r="AX2900" i="1"/>
  <c r="AX2901" i="1"/>
  <c r="AX2902" i="1"/>
  <c r="AX2903" i="1"/>
  <c r="AX2904" i="1"/>
  <c r="AX2905" i="1"/>
  <c r="AX2906" i="1"/>
  <c r="AX2907" i="1"/>
  <c r="AX2908" i="1"/>
  <c r="AX2909" i="1"/>
  <c r="AX2910" i="1"/>
  <c r="AX2911" i="1"/>
  <c r="AX2912" i="1"/>
  <c r="AX2913" i="1"/>
  <c r="AX2914" i="1"/>
  <c r="AX2915" i="1"/>
  <c r="AX2916" i="1"/>
  <c r="AX2917" i="1"/>
  <c r="AX2918" i="1"/>
  <c r="AX2919" i="1"/>
  <c r="AX2920" i="1"/>
  <c r="AX2921" i="1"/>
  <c r="AX2922" i="1"/>
  <c r="AX2923" i="1"/>
  <c r="AX2924" i="1"/>
  <c r="AX2925" i="1"/>
  <c r="AX2926" i="1"/>
  <c r="AX2927" i="1"/>
  <c r="AX2928" i="1"/>
  <c r="AX2929" i="1"/>
  <c r="AX2930" i="1"/>
  <c r="AX2931" i="1"/>
  <c r="AX2932" i="1"/>
  <c r="AX2933" i="1"/>
  <c r="AX2934" i="1"/>
  <c r="AX2935" i="1"/>
  <c r="AX2936" i="1"/>
  <c r="AX2937" i="1"/>
  <c r="AX2938" i="1"/>
  <c r="AX2939" i="1"/>
  <c r="AX2940" i="1"/>
  <c r="AX2941" i="1"/>
  <c r="AX2942" i="1"/>
  <c r="AX2943" i="1"/>
  <c r="AX2944" i="1"/>
  <c r="AX2945" i="1"/>
  <c r="AX2946" i="1"/>
  <c r="AX2947" i="1"/>
  <c r="AX2948" i="1"/>
  <c r="AX2949" i="1"/>
  <c r="AX2950" i="1"/>
  <c r="AX2951" i="1"/>
  <c r="AX2952" i="1"/>
  <c r="AX2953" i="1"/>
  <c r="AX2954" i="1"/>
  <c r="AX2955" i="1"/>
  <c r="AX2956" i="1"/>
  <c r="AX2957" i="1"/>
  <c r="AX2958" i="1"/>
  <c r="AX2959" i="1"/>
  <c r="AX2960" i="1"/>
  <c r="AX2961" i="1"/>
  <c r="AX2962" i="1"/>
  <c r="AX2963" i="1"/>
  <c r="AX2964" i="1"/>
  <c r="AX2965" i="1"/>
  <c r="AX2966" i="1"/>
  <c r="AX2967" i="1"/>
  <c r="AX2968" i="1"/>
  <c r="AX2969" i="1"/>
  <c r="AX2970" i="1"/>
  <c r="AX2971" i="1"/>
  <c r="AX2972" i="1"/>
  <c r="AX2973" i="1"/>
  <c r="AX2974" i="1"/>
  <c r="AX2975" i="1"/>
  <c r="AX2976" i="1"/>
  <c r="AX2977" i="1"/>
  <c r="AX2978" i="1"/>
  <c r="AX2979" i="1"/>
  <c r="AX2980" i="1"/>
  <c r="AX2981" i="1"/>
  <c r="AX2982" i="1"/>
  <c r="AX2983" i="1"/>
  <c r="AX2984" i="1"/>
  <c r="AX2985" i="1"/>
  <c r="AX2986" i="1"/>
  <c r="AX2987" i="1"/>
  <c r="AX2988" i="1"/>
  <c r="AX2989" i="1"/>
  <c r="AX2990" i="1"/>
  <c r="AX2991" i="1"/>
  <c r="AX2992" i="1"/>
  <c r="AX2993" i="1"/>
  <c r="AX2994" i="1"/>
  <c r="AX2995" i="1"/>
  <c r="AX2996" i="1"/>
  <c r="AX2997" i="1"/>
  <c r="AX2998" i="1"/>
  <c r="AX2999" i="1"/>
  <c r="AX3000" i="1"/>
  <c r="AX3001" i="1"/>
  <c r="AX3002" i="1"/>
  <c r="AX3003" i="1"/>
  <c r="AX3004" i="1"/>
  <c r="AX3005" i="1"/>
  <c r="AX3006" i="1"/>
  <c r="AX3007" i="1"/>
  <c r="AX3008" i="1"/>
  <c r="AX3009" i="1"/>
  <c r="AX3010" i="1"/>
  <c r="AX3011" i="1"/>
  <c r="AX3012" i="1"/>
  <c r="AX3013" i="1"/>
  <c r="AX3014" i="1"/>
  <c r="AX3015" i="1"/>
  <c r="AX3016" i="1"/>
  <c r="AX3017" i="1"/>
  <c r="AX3018" i="1"/>
  <c r="AX3019" i="1"/>
  <c r="AX3020" i="1"/>
  <c r="AX3021" i="1"/>
  <c r="AX3022" i="1"/>
  <c r="AX3023" i="1"/>
  <c r="AX3024" i="1"/>
  <c r="AX3025" i="1"/>
  <c r="AX3026" i="1"/>
  <c r="AX3027" i="1"/>
  <c r="AX3028" i="1"/>
  <c r="AX3029" i="1"/>
  <c r="AX3030" i="1"/>
  <c r="AX3031" i="1"/>
  <c r="AX3032" i="1"/>
  <c r="AX3033" i="1"/>
  <c r="AX3034" i="1"/>
  <c r="AX3035" i="1"/>
  <c r="AX3036" i="1"/>
  <c r="AX3037" i="1"/>
  <c r="AX3038" i="1"/>
  <c r="AX3039" i="1"/>
  <c r="AX3040" i="1"/>
  <c r="AX3041" i="1"/>
  <c r="AX3042" i="1"/>
  <c r="AX3043" i="1"/>
  <c r="AX3044" i="1"/>
  <c r="AX3045" i="1"/>
  <c r="AX3046" i="1"/>
  <c r="AX3047" i="1"/>
  <c r="AX3048" i="1"/>
  <c r="AX3049" i="1"/>
  <c r="AX3050" i="1"/>
  <c r="AX3051" i="1"/>
  <c r="AX3052" i="1"/>
  <c r="AX3053" i="1"/>
  <c r="AX3054" i="1"/>
  <c r="AX3055" i="1"/>
  <c r="AX3056" i="1"/>
  <c r="AX3057" i="1"/>
  <c r="AX3058" i="1"/>
  <c r="AX3059" i="1"/>
  <c r="AX3060" i="1"/>
  <c r="AX3061" i="1"/>
  <c r="AX3062" i="1"/>
  <c r="AX3063" i="1"/>
  <c r="AX3064" i="1"/>
  <c r="AX3065" i="1"/>
  <c r="AX3066" i="1"/>
  <c r="AX3067" i="1"/>
  <c r="AX3068" i="1"/>
  <c r="AX3069" i="1"/>
  <c r="AX3070" i="1"/>
  <c r="AX3071" i="1"/>
  <c r="AX3072" i="1"/>
  <c r="AX3073" i="1"/>
  <c r="AX3074" i="1"/>
  <c r="AX3075" i="1"/>
  <c r="AX3076" i="1"/>
  <c r="AX3077" i="1"/>
  <c r="AX3078" i="1"/>
  <c r="AX3079" i="1"/>
  <c r="AX3080" i="1"/>
  <c r="AX3081" i="1"/>
  <c r="AX3082" i="1"/>
  <c r="AX3083" i="1"/>
  <c r="AX3084" i="1"/>
  <c r="AX3085" i="1"/>
  <c r="AX3086" i="1"/>
  <c r="AX3087" i="1"/>
  <c r="AX3088" i="1"/>
  <c r="AX3089" i="1"/>
  <c r="AX3090" i="1"/>
  <c r="AX3091" i="1"/>
  <c r="AX3092" i="1"/>
  <c r="AX3093" i="1"/>
  <c r="AX3094" i="1"/>
  <c r="AX3095" i="1"/>
  <c r="AX3096" i="1"/>
  <c r="AX3097" i="1"/>
  <c r="AX3098" i="1"/>
  <c r="AX3099" i="1"/>
  <c r="AX3100" i="1"/>
  <c r="AX3101" i="1"/>
  <c r="AX3102" i="1"/>
  <c r="AX3103" i="1"/>
  <c r="AX3104" i="1"/>
  <c r="AX3105" i="1"/>
  <c r="AX3106" i="1"/>
  <c r="AX3107" i="1"/>
  <c r="AX3108" i="1"/>
  <c r="AX3109" i="1"/>
  <c r="AX3110" i="1"/>
  <c r="AX3111" i="1"/>
  <c r="AX3112" i="1"/>
  <c r="AX3113" i="1"/>
  <c r="AX3114" i="1"/>
  <c r="AX3115" i="1"/>
  <c r="AX3116" i="1"/>
  <c r="AX3117" i="1"/>
  <c r="AX3118" i="1"/>
  <c r="AX3119" i="1"/>
  <c r="AX3120" i="1"/>
  <c r="AX3121" i="1"/>
  <c r="AX3122" i="1"/>
  <c r="AX3123" i="1"/>
  <c r="AX3124" i="1"/>
  <c r="AX3125" i="1"/>
  <c r="AX3126" i="1"/>
  <c r="AX3127" i="1"/>
  <c r="AX3128" i="1"/>
  <c r="AX3129" i="1"/>
  <c r="AX3130" i="1"/>
  <c r="AX3131" i="1"/>
  <c r="AX3132" i="1"/>
  <c r="AX3133" i="1"/>
  <c r="AX3134" i="1"/>
  <c r="AX3135" i="1"/>
  <c r="AX3136" i="1"/>
  <c r="AX3137" i="1"/>
  <c r="AX3138" i="1"/>
  <c r="AX3139" i="1"/>
  <c r="AX3140" i="1"/>
  <c r="AX3141" i="1"/>
  <c r="AX3142" i="1"/>
  <c r="AX3143" i="1"/>
  <c r="AX3144" i="1"/>
  <c r="AX3145" i="1"/>
  <c r="AX3146" i="1"/>
  <c r="AX3147" i="1"/>
  <c r="AX3148" i="1"/>
  <c r="AX3149" i="1"/>
  <c r="AX3150" i="1"/>
  <c r="AX3151" i="1"/>
  <c r="AX3152" i="1"/>
  <c r="AX3153" i="1"/>
  <c r="AX3154" i="1"/>
  <c r="AX3155" i="1"/>
  <c r="AX3156" i="1"/>
  <c r="AX3157" i="1"/>
  <c r="AX3158" i="1"/>
  <c r="AX3159" i="1"/>
  <c r="AX3160" i="1"/>
  <c r="AX3161" i="1"/>
  <c r="AX3162" i="1"/>
  <c r="AX3163" i="1"/>
  <c r="AX3164" i="1"/>
  <c r="AX3165" i="1"/>
  <c r="AX3166" i="1"/>
  <c r="AX3167" i="1"/>
  <c r="AX3168" i="1"/>
  <c r="AX3169" i="1"/>
  <c r="AX3170" i="1"/>
  <c r="AX3171" i="1"/>
  <c r="AX3172" i="1"/>
  <c r="AX3173" i="1"/>
  <c r="AX3174" i="1"/>
  <c r="AX3175" i="1"/>
  <c r="AX3176" i="1"/>
  <c r="AX3177" i="1"/>
  <c r="AX3178" i="1"/>
  <c r="AX3179" i="1"/>
  <c r="AX3180" i="1"/>
  <c r="AX3181" i="1"/>
  <c r="AX3182" i="1"/>
  <c r="AX3183" i="1"/>
  <c r="AX3184" i="1"/>
  <c r="AX3185" i="1"/>
  <c r="AX3186" i="1"/>
  <c r="AX3187" i="1"/>
  <c r="AX3188" i="1"/>
  <c r="AX3189" i="1"/>
  <c r="AX3190" i="1"/>
  <c r="AX3191" i="1"/>
  <c r="AX3192" i="1"/>
  <c r="AX3193" i="1"/>
  <c r="AX3194" i="1"/>
  <c r="AX3195" i="1"/>
  <c r="AX3196" i="1"/>
  <c r="AX3197" i="1"/>
  <c r="AX3198" i="1"/>
  <c r="AX3199" i="1"/>
  <c r="AX3200" i="1"/>
  <c r="AX3201" i="1"/>
  <c r="AX3202" i="1"/>
  <c r="AX3203" i="1"/>
  <c r="AX3204" i="1"/>
  <c r="AX3205" i="1"/>
  <c r="AX3206" i="1"/>
  <c r="AX3207" i="1"/>
  <c r="AX3208" i="1"/>
  <c r="AX3209" i="1"/>
  <c r="AX3210" i="1"/>
  <c r="AX3211" i="1"/>
  <c r="AX3212" i="1"/>
  <c r="AX3213" i="1"/>
  <c r="AX3214" i="1"/>
  <c r="AX3215" i="1"/>
  <c r="AX3216" i="1"/>
  <c r="AX3217" i="1"/>
  <c r="AX3218" i="1"/>
  <c r="AX3219" i="1"/>
  <c r="AX3220" i="1"/>
  <c r="AX3221" i="1"/>
  <c r="AX3222" i="1"/>
  <c r="AX3223" i="1"/>
  <c r="AX3224" i="1"/>
  <c r="AX3225" i="1"/>
  <c r="AX3226" i="1"/>
  <c r="AX3227" i="1"/>
  <c r="AX3228" i="1"/>
  <c r="AX3229" i="1"/>
  <c r="AX3230" i="1"/>
  <c r="AX3231" i="1"/>
  <c r="AX3232" i="1"/>
  <c r="AX3233" i="1"/>
  <c r="AX3234" i="1"/>
  <c r="AX3235" i="1"/>
  <c r="AX3236" i="1"/>
  <c r="AX3237" i="1"/>
  <c r="AX3238" i="1"/>
  <c r="AX3239" i="1"/>
  <c r="AX3240" i="1"/>
  <c r="AX3241" i="1"/>
  <c r="AX3242" i="1"/>
  <c r="AX3243" i="1"/>
  <c r="AX3244" i="1"/>
  <c r="AX3245" i="1"/>
  <c r="AX3246" i="1"/>
  <c r="AX3247" i="1"/>
  <c r="AX3248" i="1"/>
  <c r="AX3249" i="1"/>
  <c r="AX3250" i="1"/>
  <c r="AX3251" i="1"/>
  <c r="AX3252" i="1"/>
  <c r="AX3253" i="1"/>
  <c r="AX3254" i="1"/>
  <c r="AX3255" i="1"/>
  <c r="AX3256" i="1"/>
  <c r="AX3257" i="1"/>
  <c r="AX3258" i="1"/>
  <c r="AX3259" i="1"/>
  <c r="AX3260" i="1"/>
  <c r="AX3261" i="1"/>
  <c r="AX3262" i="1"/>
  <c r="AX3263" i="1"/>
  <c r="AX3264" i="1"/>
  <c r="AX3265" i="1"/>
  <c r="AX3266" i="1"/>
  <c r="AX3267" i="1"/>
  <c r="AX3268" i="1"/>
  <c r="AX3269" i="1"/>
  <c r="AX3270" i="1"/>
  <c r="AX3271" i="1"/>
  <c r="AX3272" i="1"/>
  <c r="AX3273" i="1"/>
  <c r="AX3274" i="1"/>
  <c r="AX3275" i="1"/>
  <c r="AX3276" i="1"/>
  <c r="AX3277" i="1"/>
  <c r="AX3278" i="1"/>
  <c r="AX3279" i="1"/>
  <c r="AX3280" i="1"/>
  <c r="AX3281" i="1"/>
  <c r="AX3282" i="1"/>
  <c r="AX3283" i="1"/>
  <c r="AX3284" i="1"/>
  <c r="AX3285" i="1"/>
  <c r="AX3286" i="1"/>
  <c r="AX3287" i="1"/>
  <c r="AX3288" i="1"/>
  <c r="AX3289" i="1"/>
  <c r="AX3290" i="1"/>
  <c r="AX3291" i="1"/>
  <c r="AX3292" i="1"/>
  <c r="AX3293" i="1"/>
  <c r="AX3294" i="1"/>
  <c r="AX3295" i="1"/>
  <c r="AX3296" i="1"/>
  <c r="AX3297" i="1"/>
  <c r="AX3298" i="1"/>
  <c r="AX3299" i="1"/>
  <c r="AX3300" i="1"/>
  <c r="AX3301" i="1"/>
  <c r="AX3302" i="1"/>
  <c r="AX3303" i="1"/>
  <c r="AX3304" i="1"/>
  <c r="AX3305" i="1"/>
  <c r="AX3306" i="1"/>
  <c r="AX3307" i="1"/>
  <c r="AX3308" i="1"/>
  <c r="AX3309" i="1"/>
  <c r="AX3310" i="1"/>
  <c r="AX3311" i="1"/>
  <c r="AX3312" i="1"/>
  <c r="AX3313" i="1"/>
  <c r="AX3314" i="1"/>
  <c r="AX3315" i="1"/>
  <c r="AX3316" i="1"/>
  <c r="AX3317" i="1"/>
  <c r="AX3318" i="1"/>
  <c r="AX3319" i="1"/>
  <c r="AX3320" i="1"/>
  <c r="AX3321" i="1"/>
  <c r="AX3322" i="1"/>
  <c r="AX3323" i="1"/>
  <c r="AX3324" i="1"/>
  <c r="AX3325" i="1"/>
  <c r="AX3326" i="1"/>
  <c r="AX3327" i="1"/>
  <c r="AX3328" i="1"/>
  <c r="AX3329" i="1"/>
  <c r="AX3330" i="1"/>
  <c r="AX3331" i="1"/>
  <c r="AX3332" i="1"/>
  <c r="AX3333" i="1"/>
  <c r="AX3334" i="1"/>
  <c r="AX3335" i="1"/>
  <c r="AX3336" i="1"/>
  <c r="AX3337" i="1"/>
  <c r="AX3338" i="1"/>
  <c r="AX3339" i="1"/>
  <c r="AX3340" i="1"/>
  <c r="AX3341" i="1"/>
  <c r="AX3342" i="1"/>
  <c r="AX3343" i="1"/>
  <c r="AX3344" i="1"/>
  <c r="AX3345" i="1"/>
  <c r="AX3346" i="1"/>
  <c r="AX3347" i="1"/>
  <c r="AX3348" i="1"/>
  <c r="AX3349" i="1"/>
  <c r="AX3350" i="1"/>
  <c r="AX3351" i="1"/>
  <c r="AX3352" i="1"/>
  <c r="AX3353" i="1"/>
  <c r="AX3354" i="1"/>
  <c r="AX3355" i="1"/>
  <c r="AX3356" i="1"/>
  <c r="AX3357" i="1"/>
  <c r="AX3358" i="1"/>
  <c r="AX3359" i="1"/>
  <c r="AX3360" i="1"/>
  <c r="AX3361" i="1"/>
  <c r="AX3362" i="1"/>
  <c r="AX3363" i="1"/>
  <c r="AX3364" i="1"/>
  <c r="AX3365" i="1"/>
  <c r="AX3366" i="1"/>
  <c r="AX3367" i="1"/>
  <c r="AX3368" i="1"/>
  <c r="AX3369" i="1"/>
  <c r="AX3370" i="1"/>
  <c r="AX3371" i="1"/>
  <c r="AX3372" i="1"/>
  <c r="AX3373" i="1"/>
  <c r="AX3374" i="1"/>
  <c r="AX3375" i="1"/>
  <c r="AX3376" i="1"/>
  <c r="AX3377" i="1"/>
  <c r="AX3378" i="1"/>
  <c r="AX3379" i="1"/>
  <c r="AX3380" i="1"/>
  <c r="AX3381" i="1"/>
  <c r="AX3382" i="1"/>
  <c r="AX3383" i="1"/>
  <c r="AX3384" i="1"/>
  <c r="AX3385" i="1"/>
  <c r="AX3386" i="1"/>
  <c r="AX3387" i="1"/>
  <c r="AX3388" i="1"/>
  <c r="AX3389" i="1"/>
  <c r="AX3390" i="1"/>
  <c r="AX3391" i="1"/>
  <c r="AX3392" i="1"/>
  <c r="AX3393" i="1"/>
  <c r="AX3394" i="1"/>
  <c r="AX3395" i="1"/>
  <c r="AX3396" i="1"/>
  <c r="AX3397" i="1"/>
  <c r="AX3398" i="1"/>
  <c r="AX3399" i="1"/>
  <c r="AX3400" i="1"/>
  <c r="AX3401" i="1"/>
  <c r="AX3402" i="1"/>
  <c r="AX3403" i="1"/>
  <c r="AX3404" i="1"/>
  <c r="AX3405" i="1"/>
  <c r="AX3406" i="1"/>
  <c r="AX3407" i="1"/>
  <c r="AX3408" i="1"/>
  <c r="AX3409" i="1"/>
  <c r="AX3410" i="1"/>
  <c r="AX3411" i="1"/>
  <c r="AX3412" i="1"/>
  <c r="AX3413" i="1"/>
  <c r="AX3414" i="1"/>
  <c r="AX3415" i="1"/>
  <c r="AX3416" i="1"/>
  <c r="AX3417" i="1"/>
  <c r="AX3418" i="1"/>
  <c r="AX3419" i="1"/>
  <c r="AX3420" i="1"/>
  <c r="AX3421" i="1"/>
  <c r="AX3422" i="1"/>
  <c r="AX3423" i="1"/>
  <c r="AX3424" i="1"/>
  <c r="AX3425" i="1"/>
  <c r="AX3426" i="1"/>
  <c r="AX3427" i="1"/>
  <c r="AX3428" i="1"/>
  <c r="AX3429" i="1"/>
  <c r="AX3430" i="1"/>
  <c r="AX3431" i="1"/>
  <c r="AX3432" i="1"/>
  <c r="AX3433" i="1"/>
  <c r="AX3434" i="1"/>
  <c r="AX3435" i="1"/>
  <c r="AX3436" i="1"/>
  <c r="AX3437" i="1"/>
  <c r="AX3438" i="1"/>
  <c r="AX3439" i="1"/>
  <c r="AX3440" i="1"/>
  <c r="AX3441" i="1"/>
  <c r="AX3442" i="1"/>
  <c r="AX3443" i="1"/>
  <c r="AX3444" i="1"/>
  <c r="AX3445" i="1"/>
  <c r="AX3446" i="1"/>
  <c r="AX3447" i="1"/>
  <c r="AX3448" i="1"/>
  <c r="AX3449" i="1"/>
  <c r="AX3450" i="1"/>
  <c r="AX3451" i="1"/>
  <c r="AX3452" i="1"/>
  <c r="AX3453" i="1"/>
  <c r="AX3454" i="1"/>
  <c r="AX3455" i="1"/>
  <c r="AX3456" i="1"/>
  <c r="AX3457" i="1"/>
  <c r="AX3458" i="1"/>
  <c r="AX3459" i="1"/>
  <c r="AX3460" i="1"/>
  <c r="AX3461" i="1"/>
  <c r="AX3462" i="1"/>
  <c r="AX3463" i="1"/>
  <c r="AX3464" i="1"/>
  <c r="AX3465" i="1"/>
  <c r="AX3466" i="1"/>
  <c r="AX3467" i="1"/>
  <c r="AX3468" i="1"/>
  <c r="AX3469" i="1"/>
  <c r="AX3470" i="1"/>
  <c r="AX3471" i="1"/>
  <c r="AX3472" i="1"/>
  <c r="AX3473" i="1"/>
  <c r="AX3474" i="1"/>
  <c r="AX3475" i="1"/>
  <c r="AX3476" i="1"/>
  <c r="AX3477" i="1"/>
  <c r="AX3478" i="1"/>
  <c r="AX3479" i="1"/>
  <c r="AX3480" i="1"/>
  <c r="AX3481" i="1"/>
  <c r="AX3482" i="1"/>
  <c r="AX3483" i="1"/>
  <c r="AX3484" i="1"/>
  <c r="AX3485" i="1"/>
  <c r="AX3486" i="1"/>
  <c r="AX3487" i="1"/>
  <c r="AX3488" i="1"/>
  <c r="AX3489" i="1"/>
  <c r="AX3490" i="1"/>
  <c r="AX3491" i="1"/>
  <c r="AX3492" i="1"/>
  <c r="AX3493" i="1"/>
  <c r="AX3494" i="1"/>
  <c r="AX3495" i="1"/>
  <c r="AX3496" i="1"/>
  <c r="AX3497" i="1"/>
  <c r="AX3498" i="1"/>
  <c r="AX3499" i="1"/>
  <c r="AX3500" i="1"/>
  <c r="AX3501" i="1"/>
  <c r="AX3502" i="1"/>
  <c r="AX3503" i="1"/>
  <c r="AX3504" i="1"/>
  <c r="AX3505" i="1"/>
  <c r="AX3506" i="1"/>
  <c r="AX3507" i="1"/>
  <c r="AX3508" i="1"/>
  <c r="AX3509" i="1"/>
  <c r="AX3510" i="1"/>
  <c r="AX3511" i="1"/>
  <c r="AX3512" i="1"/>
  <c r="AX3513" i="1"/>
  <c r="AX3514" i="1"/>
  <c r="AX3515" i="1"/>
  <c r="AX3516" i="1"/>
  <c r="AX3517" i="1"/>
  <c r="AX3518" i="1"/>
  <c r="AX3519" i="1"/>
  <c r="AX3520" i="1"/>
  <c r="AX3521" i="1"/>
  <c r="AX3522" i="1"/>
  <c r="AX3523" i="1"/>
  <c r="AX3524" i="1"/>
  <c r="AX3525" i="1"/>
  <c r="AX3526" i="1"/>
  <c r="AX3527" i="1"/>
  <c r="AX3528" i="1"/>
  <c r="AX3529" i="1"/>
  <c r="AX3530" i="1"/>
  <c r="AX3531" i="1"/>
  <c r="AX3532" i="1"/>
  <c r="AX3533" i="1"/>
  <c r="AX3534" i="1"/>
  <c r="AX3535" i="1"/>
  <c r="AX3536" i="1"/>
  <c r="AX3537" i="1"/>
  <c r="AX3538" i="1"/>
  <c r="AX3539" i="1"/>
  <c r="AX3540" i="1"/>
  <c r="AX3541" i="1"/>
  <c r="AX3542" i="1"/>
  <c r="AX3543" i="1"/>
  <c r="AX3544" i="1"/>
  <c r="AX3545" i="1"/>
  <c r="AX3546" i="1"/>
  <c r="AX3547" i="1"/>
  <c r="AX3548" i="1"/>
  <c r="AX3549" i="1"/>
  <c r="AX3550" i="1"/>
  <c r="AX3551" i="1"/>
  <c r="AX3552" i="1"/>
  <c r="AX3553" i="1"/>
  <c r="AX3554" i="1"/>
  <c r="AX3555" i="1"/>
  <c r="AX3556" i="1"/>
  <c r="AX3557" i="1"/>
  <c r="AX3558" i="1"/>
  <c r="AX3559" i="1"/>
  <c r="AX3560" i="1"/>
  <c r="AX3561" i="1"/>
  <c r="AX3562" i="1"/>
  <c r="AX3563" i="1"/>
  <c r="AX3564" i="1"/>
  <c r="AX3565" i="1"/>
  <c r="AX3566" i="1"/>
  <c r="AX3567" i="1"/>
  <c r="AX3568" i="1"/>
  <c r="AX3569" i="1"/>
  <c r="AX3570" i="1"/>
  <c r="AX3571" i="1"/>
  <c r="AX3572" i="1"/>
  <c r="AX3573" i="1"/>
  <c r="AX3574" i="1"/>
  <c r="AX3575" i="1"/>
  <c r="AX3576" i="1"/>
  <c r="AX3577" i="1"/>
  <c r="AX3578" i="1"/>
  <c r="AX3579" i="1"/>
  <c r="AX3580" i="1"/>
  <c r="AX3581" i="1"/>
  <c r="AX3582" i="1"/>
  <c r="AX3583" i="1"/>
  <c r="AX3584" i="1"/>
  <c r="AX3585" i="1"/>
  <c r="AX3586" i="1"/>
  <c r="AX3587" i="1"/>
  <c r="AX3588" i="1"/>
  <c r="AX3589" i="1"/>
  <c r="AX3590" i="1"/>
  <c r="AX3591" i="1"/>
  <c r="AX3592" i="1"/>
  <c r="AX3593" i="1"/>
  <c r="AX3594" i="1"/>
  <c r="AX3595" i="1"/>
  <c r="AX3596" i="1"/>
  <c r="AX3597" i="1"/>
  <c r="AX3598" i="1"/>
  <c r="AX3599" i="1"/>
  <c r="AX3600" i="1"/>
  <c r="AX3601" i="1"/>
  <c r="AX3602" i="1"/>
  <c r="AX3603" i="1"/>
  <c r="AX3604" i="1"/>
  <c r="AX3605" i="1"/>
  <c r="AX3606" i="1"/>
  <c r="AX3607" i="1"/>
  <c r="AX3608" i="1"/>
  <c r="AX3609" i="1"/>
  <c r="AX3610" i="1"/>
  <c r="AX3611" i="1"/>
  <c r="AX3612" i="1"/>
  <c r="AX3613" i="1"/>
  <c r="AX3614" i="1"/>
  <c r="AX3615" i="1"/>
  <c r="AX3616" i="1"/>
  <c r="AX3617" i="1"/>
  <c r="AX3618" i="1"/>
  <c r="AX3619" i="1"/>
  <c r="AX3620" i="1"/>
  <c r="AX3621" i="1"/>
  <c r="AX3622" i="1"/>
  <c r="AX3623" i="1"/>
  <c r="AX3624" i="1"/>
  <c r="AX3625" i="1"/>
  <c r="AX3626" i="1"/>
  <c r="AX3627" i="1"/>
  <c r="AX3628" i="1"/>
  <c r="AX3629" i="1"/>
  <c r="AX3630" i="1"/>
  <c r="AX3631" i="1"/>
  <c r="AX3632" i="1"/>
  <c r="AX3633" i="1"/>
  <c r="AX3634" i="1"/>
  <c r="AX3635" i="1"/>
  <c r="AX3636" i="1"/>
  <c r="AX3637" i="1"/>
  <c r="AX3638" i="1"/>
  <c r="AX3639" i="1"/>
  <c r="AX3640" i="1"/>
  <c r="AX3641" i="1"/>
  <c r="AX3642" i="1"/>
  <c r="AX3643" i="1"/>
  <c r="AX3644" i="1"/>
  <c r="AX3645" i="1"/>
  <c r="AX3646" i="1"/>
  <c r="AX3647" i="1"/>
  <c r="AX3648" i="1"/>
  <c r="AX3649" i="1"/>
  <c r="AX3650" i="1"/>
  <c r="AX3651" i="1"/>
  <c r="AX3652" i="1"/>
  <c r="AX3653" i="1"/>
  <c r="AX3654" i="1"/>
  <c r="AX3655" i="1"/>
  <c r="AX3656" i="1"/>
  <c r="AX3657" i="1"/>
  <c r="AX3658" i="1"/>
  <c r="AX3659" i="1"/>
  <c r="AX3660" i="1"/>
  <c r="AX3661" i="1"/>
  <c r="AX3662" i="1"/>
  <c r="AX3663" i="1"/>
  <c r="AX3664" i="1"/>
  <c r="AX3665" i="1"/>
  <c r="AX3666" i="1"/>
  <c r="AX3667" i="1"/>
  <c r="AX3668" i="1"/>
  <c r="AX3669" i="1"/>
  <c r="AX3670" i="1"/>
  <c r="AX3671" i="1"/>
  <c r="AX3672" i="1"/>
  <c r="AX3673" i="1"/>
  <c r="AX3674" i="1"/>
  <c r="AX3675" i="1"/>
  <c r="AX3676" i="1"/>
  <c r="AX3677" i="1"/>
  <c r="AX3678" i="1"/>
  <c r="AX3679" i="1"/>
  <c r="AX3680" i="1"/>
  <c r="AX3681" i="1"/>
  <c r="AX3682" i="1"/>
  <c r="AX3683" i="1"/>
  <c r="AX3684" i="1"/>
  <c r="AX3685" i="1"/>
  <c r="AX3686" i="1"/>
  <c r="AX3687" i="1"/>
  <c r="AX3688" i="1"/>
  <c r="AX3689" i="1"/>
  <c r="AX3690" i="1"/>
  <c r="AX3691" i="1"/>
  <c r="AX3692" i="1"/>
  <c r="AX3693" i="1"/>
  <c r="AX3694" i="1"/>
  <c r="AX3695" i="1"/>
  <c r="AX3696" i="1"/>
  <c r="AX3697" i="1"/>
  <c r="AX3698" i="1"/>
  <c r="AX3699" i="1"/>
  <c r="AX3700" i="1"/>
  <c r="AX3701" i="1"/>
  <c r="AX3702" i="1"/>
  <c r="AX3703" i="1"/>
  <c r="AX3704" i="1"/>
  <c r="AX3705" i="1"/>
  <c r="AX3706" i="1"/>
  <c r="AX3707" i="1"/>
  <c r="AX3708" i="1"/>
  <c r="AX3709" i="1"/>
  <c r="AX3710" i="1"/>
  <c r="AX3711" i="1"/>
  <c r="AX3712" i="1"/>
  <c r="AX3713" i="1"/>
  <c r="AX3714" i="1"/>
  <c r="AX3715" i="1"/>
  <c r="AX3716" i="1"/>
  <c r="AX3717" i="1"/>
  <c r="AX3718" i="1"/>
  <c r="AX3719" i="1"/>
  <c r="AX3720" i="1"/>
  <c r="AX3721" i="1"/>
  <c r="AX3722" i="1"/>
  <c r="AX3723" i="1"/>
  <c r="AX3724" i="1"/>
  <c r="AX3725" i="1"/>
  <c r="AX3726" i="1"/>
  <c r="AX3727" i="1"/>
  <c r="AX3728" i="1"/>
  <c r="AX3729" i="1"/>
  <c r="AX3730" i="1"/>
  <c r="AX3731" i="1"/>
  <c r="AX3732" i="1"/>
  <c r="AX3733" i="1"/>
  <c r="AX3734" i="1"/>
  <c r="AX3735" i="1"/>
  <c r="AX3736" i="1"/>
  <c r="AX3737" i="1"/>
  <c r="AX3738" i="1"/>
  <c r="AX3739" i="1"/>
  <c r="AX3740" i="1"/>
  <c r="AX3741" i="1"/>
  <c r="AX3742" i="1"/>
  <c r="AX3743" i="1"/>
  <c r="AX3744" i="1"/>
  <c r="AX3745" i="1"/>
  <c r="AX3746" i="1"/>
  <c r="AX3747" i="1"/>
  <c r="AX3748" i="1"/>
  <c r="AX3749" i="1"/>
  <c r="AX3750" i="1"/>
  <c r="AX3751" i="1"/>
  <c r="AX3752" i="1"/>
  <c r="AX3753" i="1"/>
  <c r="AX3754" i="1"/>
  <c r="AX3755" i="1"/>
  <c r="AX3756" i="1"/>
  <c r="AX3757" i="1"/>
  <c r="AX3758" i="1"/>
  <c r="AX3759" i="1"/>
  <c r="AX3760" i="1"/>
  <c r="AX3761" i="1"/>
  <c r="AX3762" i="1"/>
  <c r="AX3763" i="1"/>
  <c r="AX3764" i="1"/>
  <c r="AX3765" i="1"/>
  <c r="AX3766" i="1"/>
  <c r="AX3767" i="1"/>
  <c r="AX3768" i="1"/>
  <c r="AX3769" i="1"/>
  <c r="AX3770" i="1"/>
  <c r="AX3771" i="1"/>
  <c r="AX3772" i="1"/>
  <c r="AX3773" i="1"/>
  <c r="AX3774" i="1"/>
  <c r="AX3775" i="1"/>
  <c r="AX3776" i="1"/>
  <c r="AX3777" i="1"/>
  <c r="AX3778" i="1"/>
  <c r="AX3779" i="1"/>
  <c r="AX3780" i="1"/>
  <c r="AX3781" i="1"/>
  <c r="AX3782" i="1"/>
  <c r="AX3783" i="1"/>
  <c r="AX3784" i="1"/>
  <c r="AX3785" i="1"/>
  <c r="AX3786" i="1"/>
  <c r="AX3787" i="1"/>
  <c r="AX3788" i="1"/>
  <c r="AX3789" i="1"/>
  <c r="AX3790" i="1"/>
  <c r="AX3791" i="1"/>
  <c r="AX3792" i="1"/>
  <c r="AX3793" i="1"/>
  <c r="AX3794" i="1"/>
  <c r="AX3795" i="1"/>
  <c r="AX3796" i="1"/>
  <c r="AX3797" i="1"/>
  <c r="AX3798" i="1"/>
  <c r="AX3799" i="1"/>
  <c r="AX3800" i="1"/>
  <c r="AX3801" i="1"/>
  <c r="AX3802" i="1"/>
  <c r="AX3803" i="1"/>
  <c r="AX3804" i="1"/>
  <c r="AX3805" i="1"/>
  <c r="AX3806" i="1"/>
  <c r="AX3807" i="1"/>
  <c r="AX3808" i="1"/>
  <c r="AX3809" i="1"/>
  <c r="AX3810" i="1"/>
  <c r="AX3811" i="1"/>
  <c r="AX3812" i="1"/>
  <c r="AX3813" i="1"/>
  <c r="AX3814" i="1"/>
  <c r="AX3815" i="1"/>
  <c r="AX3816" i="1"/>
  <c r="AX3817" i="1"/>
  <c r="AX3818" i="1"/>
  <c r="AX3819" i="1"/>
  <c r="AX3820" i="1"/>
  <c r="AX3821" i="1"/>
  <c r="AX3822" i="1"/>
  <c r="AX3823" i="1"/>
  <c r="AX3824" i="1"/>
  <c r="AX3825" i="1"/>
  <c r="AX3826" i="1"/>
  <c r="AX3827" i="1"/>
  <c r="AX3828" i="1"/>
  <c r="AX3829" i="1"/>
  <c r="AX3830" i="1"/>
  <c r="AX3831" i="1"/>
  <c r="AX3832" i="1"/>
  <c r="AX3833" i="1"/>
  <c r="AX3834" i="1"/>
  <c r="AX3835" i="1"/>
  <c r="AX3836" i="1"/>
  <c r="AX3837" i="1"/>
  <c r="AX3838" i="1"/>
  <c r="AX3839" i="1"/>
  <c r="AX3840" i="1"/>
  <c r="AX3841" i="1"/>
  <c r="AX3842" i="1"/>
  <c r="AX3843" i="1"/>
  <c r="AX3844" i="1"/>
  <c r="AX3845" i="1"/>
  <c r="AX3846" i="1"/>
  <c r="AX3847" i="1"/>
  <c r="AX3848" i="1"/>
  <c r="AX3849" i="1"/>
  <c r="AX3850" i="1"/>
  <c r="AX3851" i="1"/>
  <c r="AX3852" i="1"/>
  <c r="AX3853" i="1"/>
  <c r="AX3854" i="1"/>
  <c r="AX3855" i="1"/>
  <c r="AX3856" i="1"/>
  <c r="AX3857" i="1"/>
  <c r="AX3858" i="1"/>
  <c r="AX3859" i="1"/>
  <c r="AX3860" i="1"/>
  <c r="AX3861" i="1"/>
  <c r="AX3862" i="1"/>
  <c r="AX3863" i="1"/>
  <c r="AX3864" i="1"/>
  <c r="AX3865" i="1"/>
  <c r="AX3866" i="1"/>
  <c r="AX3867" i="1"/>
  <c r="AX3868" i="1"/>
  <c r="AX3869" i="1"/>
  <c r="AX3870" i="1"/>
  <c r="AX3871" i="1"/>
  <c r="AX3872" i="1"/>
  <c r="AX3873" i="1"/>
  <c r="AX3874" i="1"/>
  <c r="AX3875" i="1"/>
  <c r="AX3876" i="1"/>
  <c r="AX3877" i="1"/>
  <c r="AX3878" i="1"/>
  <c r="AX3879" i="1"/>
  <c r="AX3880" i="1"/>
  <c r="AX3881" i="1"/>
  <c r="AX3882" i="1"/>
  <c r="AX3883" i="1"/>
  <c r="AX3884" i="1"/>
  <c r="AX3885" i="1"/>
  <c r="AX3886" i="1"/>
  <c r="AX3887" i="1"/>
  <c r="AX3888" i="1"/>
  <c r="AX3889" i="1"/>
  <c r="AX3890" i="1"/>
  <c r="AX3891" i="1"/>
  <c r="AX3892" i="1"/>
  <c r="AX3893" i="1"/>
  <c r="AX3894" i="1"/>
  <c r="AX3895" i="1"/>
  <c r="AX3896" i="1"/>
  <c r="AX3897" i="1"/>
  <c r="AX3898" i="1"/>
  <c r="AX3899" i="1"/>
  <c r="AX3900" i="1"/>
  <c r="AX3901" i="1"/>
  <c r="AX3902" i="1"/>
  <c r="AX3903" i="1"/>
  <c r="AX3904" i="1"/>
  <c r="AX3905" i="1"/>
  <c r="AX3906" i="1"/>
  <c r="AX3907" i="1"/>
  <c r="AX3908" i="1"/>
  <c r="AX3909" i="1"/>
  <c r="AX3910" i="1"/>
  <c r="AX3911" i="1"/>
  <c r="AX3912" i="1"/>
  <c r="AX3913" i="1"/>
  <c r="AX3914" i="1"/>
  <c r="AX3915" i="1"/>
  <c r="AX3916" i="1"/>
  <c r="AX3917" i="1"/>
  <c r="AX3918" i="1"/>
  <c r="AX3919" i="1"/>
  <c r="AX3920" i="1"/>
  <c r="AX3921" i="1"/>
  <c r="AX3922" i="1"/>
  <c r="AX3923" i="1"/>
  <c r="AX3924" i="1"/>
  <c r="AX3925" i="1"/>
  <c r="AX3926" i="1"/>
  <c r="AX3927" i="1"/>
  <c r="AX3928" i="1"/>
  <c r="AX3929" i="1"/>
  <c r="AX3930" i="1"/>
  <c r="AX3931" i="1"/>
  <c r="AX3932" i="1"/>
  <c r="AX3933" i="1"/>
  <c r="AX3934" i="1"/>
  <c r="AX3935" i="1"/>
  <c r="AX3936" i="1"/>
  <c r="AX3937" i="1"/>
  <c r="AX3938" i="1"/>
  <c r="AX3939" i="1"/>
  <c r="AX3940" i="1"/>
  <c r="AX3941" i="1"/>
  <c r="AX3942" i="1"/>
  <c r="AX3943" i="1"/>
  <c r="AX3944" i="1"/>
  <c r="AX3945" i="1"/>
  <c r="AX3946" i="1"/>
  <c r="AX3947" i="1"/>
  <c r="AX3948" i="1"/>
  <c r="AX3949" i="1"/>
  <c r="AX3950" i="1"/>
  <c r="AX3951" i="1"/>
  <c r="AX3952" i="1"/>
  <c r="AX3953" i="1"/>
  <c r="AX3954" i="1"/>
  <c r="AX3955" i="1"/>
  <c r="AX3956" i="1"/>
  <c r="AX3957" i="1"/>
  <c r="AX3958" i="1"/>
  <c r="AX3959" i="1"/>
  <c r="AX3960" i="1"/>
  <c r="AX3961" i="1"/>
  <c r="AX3962" i="1"/>
  <c r="AX3963" i="1"/>
  <c r="AX3964" i="1"/>
  <c r="AX3965" i="1"/>
  <c r="AX3966" i="1"/>
  <c r="AX3967" i="1"/>
  <c r="AX3968" i="1"/>
  <c r="AX3969" i="1"/>
  <c r="AX3970" i="1"/>
  <c r="AX3971" i="1"/>
  <c r="AX3972" i="1"/>
  <c r="AX3973" i="1"/>
  <c r="AX3974" i="1"/>
  <c r="AX3975" i="1"/>
  <c r="AX3976" i="1"/>
  <c r="AX3977" i="1"/>
  <c r="AX3978" i="1"/>
  <c r="AX3979" i="1"/>
  <c r="AX3980" i="1"/>
  <c r="AX3981" i="1"/>
  <c r="AX3982" i="1"/>
  <c r="AX3983" i="1"/>
  <c r="AX3984" i="1"/>
  <c r="AX3985" i="1"/>
  <c r="AX3986" i="1"/>
  <c r="AX3987" i="1"/>
  <c r="AX3988" i="1"/>
  <c r="AX3989" i="1"/>
  <c r="AX3990" i="1"/>
  <c r="AX3991" i="1"/>
  <c r="AX3992" i="1"/>
  <c r="AX3993" i="1"/>
  <c r="AX3994" i="1"/>
  <c r="AX3995" i="1"/>
  <c r="AX3996" i="1"/>
  <c r="AX3997" i="1"/>
  <c r="AX3998" i="1"/>
  <c r="AX3999" i="1"/>
  <c r="AX4000" i="1"/>
  <c r="AX4001" i="1"/>
  <c r="AX4002" i="1"/>
  <c r="AX4003" i="1"/>
  <c r="AX4004" i="1"/>
  <c r="AX4005" i="1"/>
  <c r="AX4006" i="1"/>
  <c r="AX4007" i="1"/>
  <c r="AX4008" i="1"/>
  <c r="AX4009" i="1"/>
  <c r="AX4010" i="1"/>
  <c r="AX4011" i="1"/>
  <c r="AX4012" i="1"/>
  <c r="AX4013" i="1"/>
  <c r="AX4014" i="1"/>
  <c r="AX4015" i="1"/>
  <c r="AX4016" i="1"/>
  <c r="AX4017" i="1"/>
  <c r="AX4018" i="1"/>
  <c r="AX4019" i="1"/>
  <c r="AX4020" i="1"/>
  <c r="AX4021" i="1"/>
  <c r="AX4022" i="1"/>
  <c r="AX4023" i="1"/>
  <c r="AX4024" i="1"/>
  <c r="AX4025" i="1"/>
  <c r="AX4026" i="1"/>
  <c r="AX4027" i="1"/>
  <c r="AX4028" i="1"/>
  <c r="AX4029" i="1"/>
  <c r="AX4030" i="1"/>
  <c r="AX4031" i="1"/>
  <c r="AX4032" i="1"/>
  <c r="AX4033" i="1"/>
  <c r="AX4034" i="1"/>
  <c r="AX4035" i="1"/>
  <c r="AX4036" i="1"/>
  <c r="AX4037" i="1"/>
  <c r="AX4038" i="1"/>
  <c r="AX4039" i="1"/>
  <c r="AX4040" i="1"/>
  <c r="AX4041" i="1"/>
  <c r="AX4042" i="1"/>
  <c r="AX4043" i="1"/>
  <c r="AX4044" i="1"/>
  <c r="AX4045" i="1"/>
  <c r="AX4046" i="1"/>
  <c r="AX4047" i="1"/>
  <c r="AX4048" i="1"/>
  <c r="AX4049" i="1"/>
  <c r="AX4050" i="1"/>
  <c r="AX4051" i="1"/>
  <c r="AX4052" i="1"/>
  <c r="AX4053" i="1"/>
  <c r="AX4054" i="1"/>
  <c r="AX4055" i="1"/>
  <c r="AX4056" i="1"/>
  <c r="AX4057" i="1"/>
  <c r="AX4058" i="1"/>
  <c r="AX4059" i="1"/>
  <c r="AX4060" i="1"/>
  <c r="AX4061" i="1"/>
  <c r="AX4062" i="1"/>
  <c r="AX4063" i="1"/>
  <c r="AX4064" i="1"/>
  <c r="AX4065" i="1"/>
  <c r="AX4066" i="1"/>
  <c r="AX4067" i="1"/>
  <c r="AX4068" i="1"/>
  <c r="AX4069" i="1"/>
  <c r="AX4070" i="1"/>
  <c r="AX4071" i="1"/>
  <c r="AX4072" i="1"/>
  <c r="AX4073" i="1"/>
  <c r="AX4074" i="1"/>
  <c r="AX4075" i="1"/>
  <c r="AX4076" i="1"/>
  <c r="AX4077" i="1"/>
  <c r="AX4078" i="1"/>
  <c r="AX4079" i="1"/>
  <c r="AX4080" i="1"/>
  <c r="AX4081" i="1"/>
  <c r="AX4082" i="1"/>
  <c r="AX4083" i="1"/>
  <c r="AX4084" i="1"/>
  <c r="AX4085" i="1"/>
  <c r="AX4086" i="1"/>
  <c r="AX4087" i="1"/>
  <c r="AX4088" i="1"/>
  <c r="AX4089" i="1"/>
  <c r="AX4090" i="1"/>
  <c r="AX4091" i="1"/>
  <c r="AX4092" i="1"/>
  <c r="AX4093" i="1"/>
  <c r="AX4094" i="1"/>
  <c r="AX4095" i="1"/>
  <c r="AX4096" i="1"/>
  <c r="AX4097" i="1"/>
  <c r="AX4098" i="1"/>
  <c r="AX4099" i="1"/>
  <c r="AX4100" i="1"/>
  <c r="AX4101" i="1"/>
  <c r="AX4102" i="1"/>
  <c r="AX4103" i="1"/>
  <c r="AX4104" i="1"/>
  <c r="AX4105" i="1"/>
  <c r="AX4106" i="1"/>
  <c r="AX4107" i="1"/>
  <c r="AX4108" i="1"/>
  <c r="AX4109" i="1"/>
  <c r="AX4110" i="1"/>
  <c r="AX4111" i="1"/>
  <c r="AX4112" i="1"/>
  <c r="AX4113" i="1"/>
  <c r="AX4114" i="1"/>
  <c r="AX4115" i="1"/>
  <c r="AX4116" i="1"/>
  <c r="AX4117" i="1"/>
  <c r="AX4118" i="1"/>
  <c r="AX4119" i="1"/>
  <c r="AX4120" i="1"/>
  <c r="AX4121" i="1"/>
  <c r="AX4122" i="1"/>
  <c r="AX4123" i="1"/>
  <c r="AX4124" i="1"/>
  <c r="AX4125" i="1"/>
  <c r="AX4126" i="1"/>
  <c r="AX4127" i="1"/>
  <c r="AX4128" i="1"/>
  <c r="AX4129" i="1"/>
  <c r="AX4130" i="1"/>
  <c r="AX4131" i="1"/>
  <c r="AX4132" i="1"/>
  <c r="AX4133" i="1"/>
  <c r="AX4134" i="1"/>
  <c r="AX4135" i="1"/>
  <c r="AX4136" i="1"/>
  <c r="AX4137" i="1"/>
  <c r="AX4138" i="1"/>
  <c r="AX4139" i="1"/>
  <c r="AX4140" i="1"/>
  <c r="AX4141" i="1"/>
  <c r="AX4142" i="1"/>
  <c r="AX4143" i="1"/>
  <c r="AX4144" i="1"/>
  <c r="AX4145" i="1"/>
  <c r="AX4146" i="1"/>
  <c r="AX4147" i="1"/>
  <c r="AX4148" i="1"/>
  <c r="AX4149" i="1"/>
  <c r="AX4150" i="1"/>
  <c r="AX4151" i="1"/>
  <c r="AX4152" i="1"/>
  <c r="AX4153" i="1"/>
  <c r="AX4154" i="1"/>
  <c r="AX4155" i="1"/>
  <c r="AX4156" i="1"/>
  <c r="AX4157" i="1"/>
  <c r="AX4158" i="1"/>
  <c r="AX4159" i="1"/>
  <c r="AX4160" i="1"/>
  <c r="AX4161" i="1"/>
  <c r="AX4162" i="1"/>
  <c r="AX4163" i="1"/>
  <c r="AX4164" i="1"/>
  <c r="AX4165" i="1"/>
  <c r="AX4166" i="1"/>
  <c r="AX4167" i="1"/>
  <c r="AX4168" i="1"/>
  <c r="AX4169" i="1"/>
  <c r="AX4170" i="1"/>
  <c r="AX4171" i="1"/>
  <c r="AX4172" i="1"/>
  <c r="AX4173" i="1"/>
  <c r="AX4174" i="1"/>
  <c r="AX4175" i="1"/>
  <c r="AX4176" i="1"/>
  <c r="AX4177" i="1"/>
  <c r="AX4178" i="1"/>
  <c r="AX4179" i="1"/>
  <c r="AX4180" i="1"/>
  <c r="AX4181" i="1"/>
  <c r="AX4182" i="1"/>
  <c r="AX4183" i="1"/>
  <c r="AX4184" i="1"/>
  <c r="AX4185" i="1"/>
  <c r="AX4186" i="1"/>
  <c r="AX4187" i="1"/>
  <c r="AX4188" i="1"/>
  <c r="AX4189" i="1"/>
  <c r="AX4190" i="1"/>
  <c r="AX4191" i="1"/>
  <c r="AX4192" i="1"/>
  <c r="AX4193" i="1"/>
  <c r="AX4194" i="1"/>
  <c r="AX4195" i="1"/>
  <c r="AX4196" i="1"/>
  <c r="AX4197" i="1"/>
  <c r="AX4198" i="1"/>
  <c r="AX4199" i="1"/>
  <c r="AX4200" i="1"/>
  <c r="AX4201" i="1"/>
  <c r="AX4202" i="1"/>
  <c r="AX4203" i="1"/>
  <c r="AX4204" i="1"/>
  <c r="AX4205" i="1"/>
  <c r="AX4206" i="1"/>
  <c r="AX4207" i="1"/>
  <c r="AX4208" i="1"/>
  <c r="AX4209" i="1"/>
  <c r="AX4210" i="1"/>
  <c r="AX4211" i="1"/>
  <c r="AX4212" i="1"/>
  <c r="AX4213" i="1"/>
  <c r="AX4214" i="1"/>
  <c r="AX4215" i="1"/>
  <c r="AX4216" i="1"/>
  <c r="AX4217" i="1"/>
  <c r="AX4218" i="1"/>
  <c r="AX4219" i="1"/>
  <c r="AX4220" i="1"/>
  <c r="AX4221" i="1"/>
  <c r="AX4222" i="1"/>
  <c r="AX4223" i="1"/>
  <c r="AX4224" i="1"/>
  <c r="AX4225" i="1"/>
  <c r="AX4226" i="1"/>
  <c r="AX4227" i="1"/>
  <c r="AX4228" i="1"/>
  <c r="AX4229" i="1"/>
  <c r="AX4230" i="1"/>
  <c r="AX4231" i="1"/>
  <c r="AX4232" i="1"/>
  <c r="AX4233" i="1"/>
  <c r="AX4234" i="1"/>
  <c r="AX4235" i="1"/>
  <c r="AX4236" i="1"/>
  <c r="AX4237" i="1"/>
  <c r="AX4238" i="1"/>
  <c r="AX4239" i="1"/>
  <c r="AX4240" i="1"/>
  <c r="AX4241" i="1"/>
  <c r="AX4242" i="1"/>
  <c r="AX4243" i="1"/>
  <c r="AX4244" i="1"/>
  <c r="AX4245" i="1"/>
  <c r="AX4246" i="1"/>
  <c r="AX4247" i="1"/>
  <c r="AX4248" i="1"/>
  <c r="AX4249" i="1"/>
  <c r="AX4250" i="1"/>
  <c r="AX4251" i="1"/>
  <c r="AX4252" i="1"/>
  <c r="AX4253" i="1"/>
  <c r="AX4254" i="1"/>
  <c r="AX4255" i="1"/>
  <c r="AX4256" i="1"/>
  <c r="AX4257" i="1"/>
  <c r="AX4258" i="1"/>
  <c r="AX4259" i="1"/>
  <c r="AX4260" i="1"/>
  <c r="AX4261" i="1"/>
  <c r="AX4262" i="1"/>
  <c r="AX4263" i="1"/>
  <c r="AX4264" i="1"/>
  <c r="AX4265" i="1"/>
  <c r="AX4266" i="1"/>
  <c r="AX4267" i="1"/>
  <c r="AX4268" i="1"/>
  <c r="AX4269" i="1"/>
  <c r="AX4270" i="1"/>
  <c r="AX4271" i="1"/>
  <c r="AX4272" i="1"/>
  <c r="AX4273" i="1"/>
  <c r="AX4274" i="1"/>
  <c r="AX4275" i="1"/>
  <c r="AX4276" i="1"/>
  <c r="AX4277" i="1"/>
  <c r="AX4278" i="1"/>
  <c r="AX4279" i="1"/>
  <c r="AX4280" i="1"/>
  <c r="AX4281" i="1"/>
  <c r="AX4282" i="1"/>
  <c r="AX4283" i="1"/>
  <c r="AX4284" i="1"/>
  <c r="AX4285" i="1"/>
  <c r="AX4286" i="1"/>
  <c r="AX4287" i="1"/>
  <c r="AX4288" i="1"/>
  <c r="AX4289" i="1"/>
  <c r="AX4290" i="1"/>
  <c r="AX4291" i="1"/>
  <c r="AX4292" i="1"/>
  <c r="AX4293" i="1"/>
  <c r="AX4294" i="1"/>
  <c r="AX4295" i="1"/>
  <c r="AX4296" i="1"/>
  <c r="AX4297" i="1"/>
  <c r="AX4298" i="1"/>
  <c r="AX4299" i="1"/>
  <c r="AX4300" i="1"/>
  <c r="AX4301" i="1"/>
  <c r="AX4302" i="1"/>
  <c r="AX4303" i="1"/>
  <c r="AX4304" i="1"/>
  <c r="AX4305" i="1"/>
  <c r="AX4306" i="1"/>
  <c r="AX4307" i="1"/>
  <c r="AX4308" i="1"/>
  <c r="AX4309" i="1"/>
  <c r="AX4310" i="1"/>
  <c r="AX4311" i="1"/>
  <c r="AX4312" i="1"/>
  <c r="AX4313" i="1"/>
  <c r="AX4314" i="1"/>
  <c r="AX4315" i="1"/>
  <c r="AX4316" i="1"/>
  <c r="AX4317" i="1"/>
  <c r="AX4318" i="1"/>
  <c r="AX4319" i="1"/>
  <c r="AX4320" i="1"/>
  <c r="AX4321" i="1"/>
  <c r="AX4322" i="1"/>
  <c r="AX4323" i="1"/>
  <c r="AX4324" i="1"/>
  <c r="AX4325" i="1"/>
  <c r="AX4326" i="1"/>
  <c r="AX4327" i="1"/>
  <c r="AX4328" i="1"/>
  <c r="AX4329" i="1"/>
  <c r="AX4330" i="1"/>
  <c r="AX4331" i="1"/>
  <c r="AX4332" i="1"/>
  <c r="AX4333" i="1"/>
  <c r="AX4334" i="1"/>
  <c r="AX4335" i="1"/>
  <c r="AX4336" i="1"/>
  <c r="AX4337" i="1"/>
  <c r="AX4338" i="1"/>
  <c r="AX4339" i="1"/>
  <c r="AX4340" i="1"/>
  <c r="AX4341" i="1"/>
  <c r="AX4342" i="1"/>
  <c r="AX4343" i="1"/>
  <c r="AX4344" i="1"/>
  <c r="AX4345" i="1"/>
  <c r="AX4346" i="1"/>
  <c r="AX4347" i="1"/>
  <c r="AX4348" i="1"/>
  <c r="AX4349" i="1"/>
  <c r="AX4350" i="1"/>
  <c r="AX4351" i="1"/>
  <c r="AX4352" i="1"/>
  <c r="AX4353" i="1"/>
  <c r="AX4354" i="1"/>
  <c r="AX4355" i="1"/>
  <c r="AX4356" i="1"/>
  <c r="AX4357" i="1"/>
  <c r="AX4358" i="1"/>
  <c r="AX4359" i="1"/>
  <c r="AX4360" i="1"/>
  <c r="AX4361" i="1"/>
  <c r="AX4362" i="1"/>
  <c r="AX4363" i="1"/>
  <c r="AX4364" i="1"/>
  <c r="AX4365" i="1"/>
  <c r="AX4366" i="1"/>
  <c r="AX4367" i="1"/>
  <c r="AX4368" i="1"/>
  <c r="AX4369" i="1"/>
  <c r="AX4370" i="1"/>
  <c r="AX4371" i="1"/>
  <c r="AX4372" i="1"/>
  <c r="AX4373" i="1"/>
  <c r="AX4374" i="1"/>
  <c r="AX4375" i="1"/>
  <c r="AX4376" i="1"/>
  <c r="AX4377" i="1"/>
  <c r="AX4378" i="1"/>
  <c r="AX4379" i="1"/>
  <c r="AX4380" i="1"/>
  <c r="AX4381" i="1"/>
  <c r="AX4382" i="1"/>
  <c r="AX4383" i="1"/>
  <c r="AX4384" i="1"/>
  <c r="AX4385" i="1"/>
  <c r="AX4386" i="1"/>
  <c r="AX4387" i="1"/>
  <c r="AX4388" i="1"/>
  <c r="AX4389" i="1"/>
  <c r="AX4390" i="1"/>
  <c r="AX4391" i="1"/>
  <c r="AX4392" i="1"/>
  <c r="AX4393" i="1"/>
  <c r="AX4394" i="1"/>
  <c r="AX4395" i="1"/>
  <c r="AX4396" i="1"/>
  <c r="AX4397" i="1"/>
  <c r="AX4398" i="1"/>
  <c r="AX4399" i="1"/>
  <c r="AX4400" i="1"/>
  <c r="AX4401" i="1"/>
  <c r="AX4402" i="1"/>
  <c r="AX4403" i="1"/>
  <c r="AX4404" i="1"/>
  <c r="AX4405" i="1"/>
  <c r="AX4406" i="1"/>
  <c r="AX4407" i="1"/>
  <c r="AX4408" i="1"/>
  <c r="AX4409" i="1"/>
  <c r="AX4410" i="1"/>
  <c r="AX4411" i="1"/>
  <c r="AX4412" i="1"/>
  <c r="AX4413" i="1"/>
  <c r="AX4414" i="1"/>
  <c r="AX4415" i="1"/>
  <c r="AX4416" i="1"/>
  <c r="AX4417" i="1"/>
  <c r="AX4418" i="1"/>
  <c r="AX4419" i="1"/>
  <c r="AX4420" i="1"/>
  <c r="AX4421" i="1"/>
  <c r="AX4422" i="1"/>
  <c r="AX4423" i="1"/>
  <c r="AX4424" i="1"/>
  <c r="AX4425" i="1"/>
  <c r="AX4426" i="1"/>
  <c r="AX4427" i="1"/>
  <c r="AX4428" i="1"/>
  <c r="AX4429" i="1"/>
  <c r="AX4430" i="1"/>
  <c r="AX4431" i="1"/>
  <c r="AX4432" i="1"/>
  <c r="AX4433" i="1"/>
  <c r="AX4434" i="1"/>
  <c r="AX4435" i="1"/>
  <c r="AX4436" i="1"/>
  <c r="AX4437" i="1"/>
  <c r="AX4438" i="1"/>
  <c r="AX4439" i="1"/>
  <c r="AX4440" i="1"/>
  <c r="AX4441" i="1"/>
  <c r="AX4442" i="1"/>
  <c r="AX4443" i="1"/>
  <c r="AX4444" i="1"/>
  <c r="AX4445" i="1"/>
  <c r="AX4446" i="1"/>
  <c r="AX4447" i="1"/>
  <c r="AX4448" i="1"/>
  <c r="AX4449" i="1"/>
  <c r="AX4450" i="1"/>
  <c r="AX4451" i="1"/>
  <c r="AX4452" i="1"/>
  <c r="AX4453" i="1"/>
  <c r="AX4454" i="1"/>
  <c r="AX4455" i="1"/>
  <c r="AX4456" i="1"/>
  <c r="AX4457" i="1"/>
  <c r="AX4458" i="1"/>
  <c r="AX4459" i="1"/>
  <c r="AX4460" i="1"/>
  <c r="AX4461" i="1"/>
  <c r="AX4462" i="1"/>
  <c r="AX4463" i="1"/>
  <c r="AX4464" i="1"/>
  <c r="AX4465" i="1"/>
  <c r="AX4466" i="1"/>
  <c r="AX4467" i="1"/>
  <c r="AX4468" i="1"/>
  <c r="AX4469" i="1"/>
  <c r="AX4470" i="1"/>
  <c r="AX4471" i="1"/>
  <c r="AX4472" i="1"/>
  <c r="AX4473" i="1"/>
  <c r="AX4474" i="1"/>
  <c r="AX4475" i="1"/>
  <c r="AX4476" i="1"/>
  <c r="AX4477" i="1"/>
  <c r="AX4478" i="1"/>
  <c r="AX4479" i="1"/>
  <c r="AX4480" i="1"/>
  <c r="AX4481" i="1"/>
  <c r="AX4482" i="1"/>
  <c r="AX4483" i="1"/>
  <c r="AX4484" i="1"/>
  <c r="AX4485" i="1"/>
  <c r="AX4486" i="1"/>
  <c r="AX4487" i="1"/>
  <c r="AX4488" i="1"/>
  <c r="AX4489" i="1"/>
  <c r="AX4490" i="1"/>
  <c r="AX4491" i="1"/>
  <c r="AX4492" i="1"/>
  <c r="AX4493" i="1"/>
  <c r="AX4494" i="1"/>
  <c r="AX4495" i="1"/>
  <c r="AX4496" i="1"/>
  <c r="AX4497" i="1"/>
  <c r="AX4498" i="1"/>
  <c r="AX4499" i="1"/>
  <c r="AX4500" i="1"/>
  <c r="AX4501" i="1"/>
  <c r="AX4502" i="1"/>
  <c r="AX4503" i="1"/>
  <c r="AX4504" i="1"/>
  <c r="AX4505" i="1"/>
  <c r="AX4506" i="1"/>
  <c r="AX4507" i="1"/>
  <c r="AX4508" i="1"/>
  <c r="AX4509" i="1"/>
  <c r="AX4510" i="1"/>
  <c r="AX4511" i="1"/>
  <c r="AX4512" i="1"/>
  <c r="AX4513" i="1"/>
  <c r="AX4514" i="1"/>
  <c r="AX4515" i="1"/>
  <c r="AX4516" i="1"/>
  <c r="AX4517" i="1"/>
  <c r="AX4518" i="1"/>
  <c r="AX4519" i="1"/>
  <c r="AX4520" i="1"/>
  <c r="AX4521" i="1"/>
  <c r="AX4522" i="1"/>
  <c r="AX4523" i="1"/>
  <c r="AX4524" i="1"/>
  <c r="AX4525" i="1"/>
  <c r="AX4526" i="1"/>
  <c r="AX4527" i="1"/>
  <c r="AX4528" i="1"/>
  <c r="AX4529" i="1"/>
  <c r="AX4530" i="1"/>
  <c r="AX4531" i="1"/>
  <c r="AX4532" i="1"/>
  <c r="AX4533" i="1"/>
  <c r="AX4534" i="1"/>
  <c r="AX4535" i="1"/>
  <c r="AX4536" i="1"/>
  <c r="AX4537" i="1"/>
  <c r="AX4538" i="1"/>
  <c r="AX4539" i="1"/>
  <c r="AX4540" i="1"/>
  <c r="AX4541" i="1"/>
  <c r="AX4542" i="1"/>
  <c r="AX4543" i="1"/>
  <c r="AX4544" i="1"/>
  <c r="AX4545" i="1"/>
  <c r="AX4546" i="1"/>
  <c r="AX4547" i="1"/>
  <c r="AX4548" i="1"/>
  <c r="AX4549" i="1"/>
  <c r="AX4550" i="1"/>
  <c r="AX4551" i="1"/>
  <c r="AX4552" i="1"/>
  <c r="AX4553" i="1"/>
  <c r="AX4554" i="1"/>
  <c r="AX4555" i="1"/>
  <c r="AX4556" i="1"/>
  <c r="AX4557" i="1"/>
  <c r="AX4558" i="1"/>
  <c r="AX4559" i="1"/>
  <c r="AX4560" i="1"/>
  <c r="AX4561" i="1"/>
  <c r="AX4562" i="1"/>
  <c r="AX4563" i="1"/>
  <c r="AX4564" i="1"/>
  <c r="AX4565" i="1"/>
  <c r="AX4566" i="1"/>
  <c r="AX4567" i="1"/>
  <c r="AX4568" i="1"/>
  <c r="AX4569" i="1"/>
  <c r="AX4570" i="1"/>
  <c r="AX4571" i="1"/>
  <c r="AX4572" i="1"/>
  <c r="AX4573" i="1"/>
  <c r="AX4574" i="1"/>
  <c r="AX4575" i="1"/>
  <c r="AX4576" i="1"/>
  <c r="AX4577" i="1"/>
  <c r="AX4578" i="1"/>
  <c r="AX4579" i="1"/>
  <c r="AX4580" i="1"/>
  <c r="AX4581" i="1"/>
  <c r="AX4582" i="1"/>
  <c r="AX4583" i="1"/>
  <c r="AX4584" i="1"/>
  <c r="AX4585" i="1"/>
  <c r="AX4586" i="1"/>
  <c r="AX4587" i="1"/>
  <c r="AX4588" i="1"/>
  <c r="AX4589" i="1"/>
  <c r="AX4590" i="1"/>
  <c r="AX4591" i="1"/>
  <c r="AX4592" i="1"/>
  <c r="AX4593" i="1"/>
  <c r="AX4594" i="1"/>
  <c r="AX4595" i="1"/>
  <c r="AX4596" i="1"/>
  <c r="AX4597" i="1"/>
  <c r="AX4598" i="1"/>
  <c r="AX4599" i="1"/>
  <c r="AX4600" i="1"/>
  <c r="AX4601" i="1"/>
  <c r="AX4602" i="1"/>
  <c r="AX4603" i="1"/>
  <c r="AX4604" i="1"/>
  <c r="AX4605" i="1"/>
  <c r="AX4606" i="1"/>
  <c r="AX4607" i="1"/>
  <c r="AX4608" i="1"/>
  <c r="AX4609" i="1"/>
  <c r="AX4610" i="1"/>
  <c r="AX4611" i="1"/>
  <c r="AX4612" i="1"/>
  <c r="AX4613" i="1"/>
  <c r="AX4614" i="1"/>
  <c r="AX4615" i="1"/>
  <c r="AX4616" i="1"/>
  <c r="AX4617" i="1"/>
  <c r="AX4618" i="1"/>
  <c r="AX4619" i="1"/>
  <c r="AX4620" i="1"/>
  <c r="AX4621" i="1"/>
  <c r="AX4622" i="1"/>
  <c r="AX4623" i="1"/>
  <c r="AX4624" i="1"/>
  <c r="AX4625" i="1"/>
  <c r="AX4626" i="1"/>
  <c r="AX4627" i="1"/>
  <c r="AX4628" i="1"/>
  <c r="AX4629" i="1"/>
  <c r="AX4630" i="1"/>
  <c r="AX4631" i="1"/>
  <c r="AX4632" i="1"/>
  <c r="AX4633" i="1"/>
  <c r="AX4634" i="1"/>
  <c r="AX4635" i="1"/>
  <c r="AX4636" i="1"/>
  <c r="AX4637" i="1"/>
  <c r="AX4638" i="1"/>
  <c r="AX4639" i="1"/>
  <c r="AX4640" i="1"/>
  <c r="AX4641" i="1"/>
  <c r="AX4642" i="1"/>
  <c r="AX4643" i="1"/>
  <c r="AX4644" i="1"/>
  <c r="AX4645" i="1"/>
  <c r="AX4646" i="1"/>
  <c r="AX4647" i="1"/>
  <c r="AX4648" i="1"/>
  <c r="AX4649" i="1"/>
  <c r="AX4650" i="1"/>
  <c r="AX4651" i="1"/>
  <c r="AX4652" i="1"/>
  <c r="AX4653" i="1"/>
  <c r="AX4654" i="1"/>
  <c r="AX4655" i="1"/>
  <c r="AX4656" i="1"/>
  <c r="AX4657" i="1"/>
  <c r="AX4658" i="1"/>
  <c r="AX4659" i="1"/>
  <c r="AX4660" i="1"/>
  <c r="AX4661" i="1"/>
  <c r="AX4662" i="1"/>
  <c r="AX4663" i="1"/>
  <c r="AX4664" i="1"/>
  <c r="AX4665" i="1"/>
  <c r="AX4666" i="1"/>
  <c r="AX4667" i="1"/>
  <c r="AX4668" i="1"/>
  <c r="AX4669" i="1"/>
  <c r="AX4670" i="1"/>
  <c r="AX4671" i="1"/>
  <c r="AX4672" i="1"/>
  <c r="AX4673" i="1"/>
  <c r="AX4674" i="1"/>
  <c r="AX4675" i="1"/>
  <c r="AX4676" i="1"/>
  <c r="AX4677" i="1"/>
  <c r="AX4678" i="1"/>
  <c r="AX4679" i="1"/>
  <c r="AX4680" i="1"/>
  <c r="AX4681" i="1"/>
  <c r="AX4682" i="1"/>
  <c r="AX4683" i="1"/>
  <c r="AX4684" i="1"/>
  <c r="AX4685" i="1"/>
  <c r="AX4686" i="1"/>
  <c r="AX4687" i="1"/>
  <c r="AX4688" i="1"/>
  <c r="AX4689" i="1"/>
  <c r="AX4690" i="1"/>
  <c r="AX4691" i="1"/>
  <c r="AX4692" i="1"/>
  <c r="AX4693" i="1"/>
  <c r="AX4694" i="1"/>
  <c r="AX4695" i="1"/>
  <c r="AX4696" i="1"/>
  <c r="AX4697" i="1"/>
  <c r="AX4698" i="1"/>
  <c r="AX4699" i="1"/>
  <c r="AX4700" i="1"/>
  <c r="AX4701" i="1"/>
  <c r="AX4702" i="1"/>
  <c r="AX4703" i="1"/>
  <c r="AX4704" i="1"/>
  <c r="AX4705" i="1"/>
  <c r="AX4706" i="1"/>
  <c r="AX4707" i="1"/>
  <c r="AX4708" i="1"/>
  <c r="AX4709" i="1"/>
  <c r="AX4710" i="1"/>
  <c r="AX4711" i="1"/>
  <c r="AX4712" i="1"/>
  <c r="AX4713" i="1"/>
  <c r="AX4714" i="1"/>
  <c r="AX4715" i="1"/>
  <c r="AX4716" i="1"/>
  <c r="AX4717" i="1"/>
  <c r="AX4718" i="1"/>
  <c r="AX4719" i="1"/>
  <c r="AX4720" i="1"/>
  <c r="AX4721" i="1"/>
  <c r="AX4722" i="1"/>
  <c r="AX4723" i="1"/>
  <c r="AX4724" i="1"/>
  <c r="AX4725" i="1"/>
  <c r="AX4726" i="1"/>
  <c r="AX4727" i="1"/>
  <c r="AX4728" i="1"/>
  <c r="AX4729" i="1"/>
  <c r="AX4730" i="1"/>
  <c r="AX4731" i="1"/>
  <c r="AX4732" i="1"/>
  <c r="AX4733" i="1"/>
  <c r="AX4734" i="1"/>
  <c r="AX4735" i="1"/>
  <c r="AX4736" i="1"/>
  <c r="AX4737" i="1"/>
  <c r="AX4738" i="1"/>
  <c r="AX4739" i="1"/>
  <c r="AX4740" i="1"/>
  <c r="AX4741" i="1"/>
  <c r="AX4742" i="1"/>
  <c r="AX4743" i="1"/>
  <c r="AX4744" i="1"/>
  <c r="AX4745" i="1"/>
  <c r="AX4746" i="1"/>
  <c r="AX4747" i="1"/>
  <c r="AX4748" i="1"/>
  <c r="AX4749" i="1"/>
  <c r="AX4750" i="1"/>
  <c r="AX4751" i="1"/>
  <c r="AX4752" i="1"/>
  <c r="AX4753" i="1"/>
  <c r="AX4754" i="1"/>
  <c r="AX4755" i="1"/>
  <c r="AX4756" i="1"/>
  <c r="AX4757" i="1"/>
  <c r="AX4758" i="1"/>
  <c r="AX4759" i="1"/>
  <c r="AX4760" i="1"/>
  <c r="AX4761" i="1"/>
  <c r="AX4762" i="1"/>
  <c r="AX4763" i="1"/>
  <c r="AX4764" i="1"/>
  <c r="AX4765" i="1"/>
  <c r="AX4766" i="1"/>
  <c r="AX4767" i="1"/>
  <c r="AX4768" i="1"/>
  <c r="AX4769" i="1"/>
  <c r="AX4770" i="1"/>
  <c r="AX4771" i="1"/>
  <c r="AX4772" i="1"/>
  <c r="AX4773" i="1"/>
  <c r="AX4774" i="1"/>
  <c r="AX4775" i="1"/>
  <c r="AX4776" i="1"/>
  <c r="AX4777" i="1"/>
  <c r="AX4778" i="1"/>
  <c r="AX4779" i="1"/>
  <c r="AX4780" i="1"/>
  <c r="AX4781" i="1"/>
  <c r="AX4782" i="1"/>
  <c r="AX4783" i="1"/>
  <c r="AX4784" i="1"/>
  <c r="AX4785" i="1"/>
  <c r="AX4786" i="1"/>
  <c r="AX4787" i="1"/>
  <c r="AX4788" i="1"/>
  <c r="AX4789" i="1"/>
  <c r="AX4790" i="1"/>
  <c r="AX4791" i="1"/>
  <c r="AX4792" i="1"/>
  <c r="AX4793" i="1"/>
  <c r="AX4794" i="1"/>
  <c r="AX4795" i="1"/>
  <c r="AX4796" i="1"/>
  <c r="AX4797" i="1"/>
  <c r="AX4798" i="1"/>
  <c r="AX4799" i="1"/>
  <c r="AX4800" i="1"/>
  <c r="AX4801" i="1"/>
  <c r="AX4802" i="1"/>
  <c r="AX4803" i="1"/>
  <c r="AX4804" i="1"/>
  <c r="AX4805" i="1"/>
  <c r="AX4806" i="1"/>
  <c r="AX4807" i="1"/>
  <c r="AX4808" i="1"/>
  <c r="AX4809" i="1"/>
  <c r="AX4810" i="1"/>
  <c r="AX4811" i="1"/>
  <c r="AX4812" i="1"/>
  <c r="AX4813" i="1"/>
  <c r="AX4814" i="1"/>
  <c r="AX4815" i="1"/>
  <c r="AX4816" i="1"/>
  <c r="AX4817" i="1"/>
  <c r="AX4818" i="1"/>
  <c r="AX4819" i="1"/>
  <c r="AX4820" i="1"/>
  <c r="AX4821" i="1"/>
  <c r="AX4822" i="1"/>
  <c r="AX4823" i="1"/>
  <c r="AX4824" i="1"/>
  <c r="AX4825" i="1"/>
  <c r="AX4826" i="1"/>
  <c r="AX4827" i="1"/>
  <c r="AX4828" i="1"/>
  <c r="AX4829" i="1"/>
  <c r="AX4830" i="1"/>
  <c r="AX4831" i="1"/>
  <c r="AX4832" i="1"/>
  <c r="AX4833" i="1"/>
  <c r="AX4834" i="1"/>
  <c r="AX4835" i="1"/>
  <c r="AX4836" i="1"/>
  <c r="AX4837" i="1"/>
  <c r="AX4838" i="1"/>
  <c r="AX4839" i="1"/>
  <c r="AX4840" i="1"/>
  <c r="AX4841" i="1"/>
  <c r="AX4842" i="1"/>
  <c r="AX4843" i="1"/>
  <c r="AX4844" i="1"/>
  <c r="AX4845" i="1"/>
  <c r="AX4846" i="1"/>
  <c r="AX4847" i="1"/>
  <c r="AX4848" i="1"/>
  <c r="AX4849" i="1"/>
  <c r="AX4850" i="1"/>
  <c r="AX4851" i="1"/>
  <c r="AX4852" i="1"/>
  <c r="AX4853" i="1"/>
  <c r="AX4854" i="1"/>
  <c r="AX4855" i="1"/>
  <c r="AX4856" i="1"/>
  <c r="AX4857" i="1"/>
  <c r="AX4858" i="1"/>
  <c r="AX4859" i="1"/>
  <c r="AX4860" i="1"/>
  <c r="AX4861" i="1"/>
  <c r="AX4862" i="1"/>
  <c r="AX4863" i="1"/>
  <c r="AX4864" i="1"/>
  <c r="AX4865" i="1"/>
  <c r="AX4866" i="1"/>
  <c r="AX4867" i="1"/>
  <c r="AX4868" i="1"/>
  <c r="AX4869" i="1"/>
  <c r="AX4870" i="1"/>
  <c r="AX4871" i="1"/>
  <c r="AX4872" i="1"/>
  <c r="AX4873" i="1"/>
  <c r="AX4874" i="1"/>
  <c r="AX4875" i="1"/>
  <c r="AX4876" i="1"/>
  <c r="AX4877" i="1"/>
  <c r="AX4878" i="1"/>
  <c r="AX4879" i="1"/>
  <c r="AX4880" i="1"/>
  <c r="AX4881" i="1"/>
  <c r="AX4882" i="1"/>
  <c r="AX4883" i="1"/>
  <c r="AX4884" i="1"/>
  <c r="AX4885" i="1"/>
  <c r="AX4886" i="1"/>
  <c r="AX4887" i="1"/>
  <c r="AX4888" i="1"/>
  <c r="AX4889" i="1"/>
  <c r="AX4890" i="1"/>
  <c r="AX4891" i="1"/>
  <c r="AX4892" i="1"/>
  <c r="AX4893" i="1"/>
  <c r="AX4894" i="1"/>
  <c r="AX4895" i="1"/>
  <c r="AX4896" i="1"/>
  <c r="AX4897" i="1"/>
  <c r="AX4898" i="1"/>
  <c r="AX4899" i="1"/>
  <c r="AX4900" i="1"/>
  <c r="AX4901" i="1"/>
  <c r="AX4902" i="1"/>
  <c r="AX4903" i="1"/>
  <c r="AX4904" i="1"/>
  <c r="AX4905" i="1"/>
  <c r="AX4906" i="1"/>
  <c r="AX4907" i="1"/>
  <c r="AX4908" i="1"/>
  <c r="AX4909" i="1"/>
  <c r="AX4910" i="1"/>
  <c r="AX4911" i="1"/>
  <c r="AX4912" i="1"/>
  <c r="AX4913" i="1"/>
  <c r="AX4914" i="1"/>
  <c r="AX4915" i="1"/>
  <c r="AX4916" i="1"/>
  <c r="AX4917" i="1"/>
  <c r="AX4918" i="1"/>
  <c r="AX4919" i="1"/>
  <c r="AX4920" i="1"/>
  <c r="AX4921" i="1"/>
  <c r="AX4922" i="1"/>
  <c r="AX4923" i="1"/>
  <c r="AX4924" i="1"/>
  <c r="AX4925" i="1"/>
  <c r="AX4926" i="1"/>
  <c r="AX4927" i="1"/>
  <c r="AX4928" i="1"/>
  <c r="AX4929" i="1"/>
  <c r="AX4930" i="1"/>
  <c r="AX4931" i="1"/>
  <c r="AX4932" i="1"/>
  <c r="AX4933" i="1"/>
  <c r="AX4934" i="1"/>
  <c r="AX4935" i="1"/>
  <c r="AX4936" i="1"/>
  <c r="AX4937" i="1"/>
  <c r="AX4938" i="1"/>
  <c r="AX4939" i="1"/>
  <c r="AX4940" i="1"/>
  <c r="AX4941" i="1"/>
  <c r="AX4942" i="1"/>
  <c r="AX4943" i="1"/>
  <c r="AX4944" i="1"/>
  <c r="AX4945" i="1"/>
  <c r="AX4946" i="1"/>
  <c r="AX4947" i="1"/>
  <c r="AX4948" i="1"/>
  <c r="AX4949" i="1"/>
  <c r="AX4950" i="1"/>
  <c r="AX4951" i="1"/>
  <c r="AX4952" i="1"/>
  <c r="AX4953" i="1"/>
  <c r="AX4954" i="1"/>
  <c r="AX4955" i="1"/>
  <c r="AX4956" i="1"/>
  <c r="AX4957" i="1"/>
  <c r="AX4958" i="1"/>
  <c r="AX4959" i="1"/>
  <c r="AX4960" i="1"/>
  <c r="AX4961" i="1"/>
  <c r="AX4962" i="1"/>
  <c r="AX4963" i="1"/>
  <c r="AX4964" i="1"/>
  <c r="AX4965" i="1"/>
  <c r="AX4966" i="1"/>
  <c r="AX4967" i="1"/>
  <c r="AX4968" i="1"/>
  <c r="AX4969" i="1"/>
  <c r="AX4970" i="1"/>
  <c r="AX4971" i="1"/>
  <c r="AX4972" i="1"/>
  <c r="AX4973" i="1"/>
  <c r="AX4974" i="1"/>
  <c r="AX4975" i="1"/>
  <c r="AX4976" i="1"/>
  <c r="AX4977" i="1"/>
  <c r="AX4978" i="1"/>
  <c r="AX4979" i="1"/>
  <c r="AX4980" i="1"/>
  <c r="AX4981" i="1"/>
  <c r="AX4982" i="1"/>
  <c r="AX4983" i="1"/>
  <c r="AX4984" i="1"/>
  <c r="AX4985" i="1"/>
  <c r="AX4986" i="1"/>
  <c r="AX4987" i="1"/>
  <c r="AX4988" i="1"/>
  <c r="AX4989" i="1"/>
  <c r="AX4990" i="1"/>
  <c r="AX4991" i="1"/>
  <c r="AX4992" i="1"/>
  <c r="AX4993" i="1"/>
  <c r="AX4994" i="1"/>
  <c r="AX4995" i="1"/>
  <c r="AX4996" i="1"/>
  <c r="AX4997" i="1"/>
  <c r="AX4998" i="1"/>
  <c r="AX4999" i="1"/>
  <c r="AX5000" i="1"/>
  <c r="AX5001" i="1"/>
  <c r="AX5002" i="1"/>
  <c r="AX5003" i="1"/>
  <c r="AX5004" i="1"/>
  <c r="AX5005" i="1"/>
  <c r="AX5006" i="1"/>
  <c r="AX5007" i="1"/>
  <c r="AX5008" i="1"/>
  <c r="AX5009" i="1"/>
  <c r="AX5010" i="1"/>
  <c r="AX5011" i="1"/>
  <c r="AX5012" i="1"/>
  <c r="AX5013" i="1"/>
  <c r="AX5014" i="1"/>
  <c r="AX5015" i="1"/>
  <c r="AX5016" i="1"/>
  <c r="AX5017" i="1"/>
  <c r="AX5018" i="1"/>
  <c r="AX5019" i="1"/>
  <c r="AX5020" i="1"/>
  <c r="AX5021" i="1"/>
  <c r="AX5022" i="1"/>
  <c r="AX5023" i="1"/>
  <c r="AX5024" i="1"/>
  <c r="AX5025" i="1"/>
  <c r="AX5026" i="1"/>
  <c r="AX5027" i="1"/>
  <c r="AX5028" i="1"/>
  <c r="AX5029" i="1"/>
  <c r="AX5030" i="1"/>
  <c r="AX5031" i="1"/>
  <c r="AX5032" i="1"/>
  <c r="AX5033" i="1"/>
  <c r="AX5034" i="1"/>
  <c r="AX5035" i="1"/>
  <c r="AX5036" i="1"/>
  <c r="AX5037" i="1"/>
  <c r="AX5038" i="1"/>
  <c r="AX5039" i="1"/>
  <c r="AX5040" i="1"/>
  <c r="AX5041" i="1"/>
  <c r="AX5042" i="1"/>
  <c r="AX5043" i="1"/>
  <c r="AX5044" i="1"/>
  <c r="AX5045" i="1"/>
  <c r="AX5046" i="1"/>
  <c r="AX5047" i="1"/>
  <c r="AX5048" i="1"/>
  <c r="AX5049" i="1"/>
  <c r="AX5050" i="1"/>
  <c r="AX5051" i="1"/>
  <c r="AX5052" i="1"/>
  <c r="AX5053" i="1"/>
  <c r="AX5054" i="1"/>
  <c r="AX5055" i="1"/>
  <c r="AX5056" i="1"/>
  <c r="AX5057" i="1"/>
  <c r="AX5058" i="1"/>
  <c r="AX5059" i="1"/>
  <c r="AX5060" i="1"/>
  <c r="AX5061" i="1"/>
  <c r="AX5062" i="1"/>
  <c r="AX5063" i="1"/>
  <c r="AX5064" i="1"/>
  <c r="AX5065" i="1"/>
  <c r="AX5066" i="1"/>
  <c r="AX5067" i="1"/>
  <c r="AX5068" i="1"/>
  <c r="AX5069" i="1"/>
  <c r="AX5070" i="1"/>
  <c r="AX5071" i="1"/>
  <c r="AX5072" i="1"/>
  <c r="AX5073" i="1"/>
  <c r="AX5074" i="1"/>
  <c r="AX5075" i="1"/>
  <c r="AX5076" i="1"/>
  <c r="AX5077" i="1"/>
  <c r="AX5078" i="1"/>
  <c r="AX5079" i="1"/>
  <c r="AX5080" i="1"/>
  <c r="AX5081" i="1"/>
  <c r="AX5082" i="1"/>
  <c r="AX5083" i="1"/>
  <c r="AX5084" i="1"/>
  <c r="AX5085" i="1"/>
  <c r="AX5086" i="1"/>
  <c r="AX5087" i="1"/>
  <c r="AX5088" i="1"/>
  <c r="AX5089" i="1"/>
  <c r="AX5090" i="1"/>
  <c r="AX5091" i="1"/>
  <c r="AX5092" i="1"/>
  <c r="AX5093" i="1"/>
  <c r="AX5094" i="1"/>
  <c r="AX5095" i="1"/>
  <c r="AX5096" i="1"/>
  <c r="AX5097" i="1"/>
  <c r="AX5098" i="1"/>
  <c r="AX5099" i="1"/>
  <c r="AX5100" i="1"/>
  <c r="AX5101" i="1"/>
  <c r="AX5102" i="1"/>
  <c r="AX5103" i="1"/>
  <c r="AX5104" i="1"/>
  <c r="AX5105" i="1"/>
  <c r="AX5106" i="1"/>
  <c r="AX5107" i="1"/>
  <c r="AX5108" i="1"/>
  <c r="AX5109" i="1"/>
  <c r="AX5110" i="1"/>
  <c r="AX5111" i="1"/>
  <c r="AX5112" i="1"/>
  <c r="AX5113" i="1"/>
  <c r="AX5114" i="1"/>
  <c r="AX5115" i="1"/>
  <c r="AX5116" i="1"/>
  <c r="AX5117" i="1"/>
  <c r="AX5118" i="1"/>
  <c r="AX5119" i="1"/>
  <c r="AX5120" i="1"/>
  <c r="AX5121" i="1"/>
  <c r="AX5122" i="1"/>
  <c r="AX5123" i="1"/>
  <c r="AX5124" i="1"/>
  <c r="AX5125" i="1"/>
  <c r="AX5126" i="1"/>
  <c r="AX5127" i="1"/>
  <c r="AX5128" i="1"/>
  <c r="AX5129" i="1"/>
  <c r="AX5130" i="1"/>
  <c r="AX5131" i="1"/>
  <c r="AX5132" i="1"/>
  <c r="AX5133" i="1"/>
  <c r="AX5134" i="1"/>
  <c r="AX5135" i="1"/>
  <c r="AX5136" i="1"/>
  <c r="AX5137" i="1"/>
  <c r="AX5138" i="1"/>
  <c r="AX5139" i="1"/>
  <c r="AX5140" i="1"/>
  <c r="AX5141" i="1"/>
  <c r="AX5142" i="1"/>
  <c r="AX5143" i="1"/>
  <c r="AX5144" i="1"/>
  <c r="AX5145" i="1"/>
  <c r="AX5146" i="1"/>
  <c r="AX5147" i="1"/>
  <c r="AX5148" i="1"/>
  <c r="AX5149" i="1"/>
  <c r="AX5150" i="1"/>
  <c r="AX5151" i="1"/>
  <c r="AX5152" i="1"/>
  <c r="AX5153" i="1"/>
  <c r="AX5154" i="1"/>
  <c r="AX5155" i="1"/>
  <c r="AX5156" i="1"/>
  <c r="AX5157" i="1"/>
  <c r="AX5158" i="1"/>
  <c r="AX5159" i="1"/>
  <c r="AX5160" i="1"/>
  <c r="AX5161" i="1"/>
  <c r="AX5162" i="1"/>
  <c r="AX5163" i="1"/>
  <c r="AX5164" i="1"/>
  <c r="AX5165" i="1"/>
  <c r="AX5166" i="1"/>
  <c r="AX5167" i="1"/>
  <c r="AX5168" i="1"/>
  <c r="AX5169" i="1"/>
  <c r="AX5170" i="1"/>
  <c r="AX5171" i="1"/>
  <c r="AX5172" i="1"/>
  <c r="AX5173" i="1"/>
  <c r="AX5174" i="1"/>
  <c r="AX5175" i="1"/>
  <c r="AX5176" i="1"/>
  <c r="AX5177" i="1"/>
  <c r="AX5178" i="1"/>
  <c r="AX5179" i="1"/>
  <c r="AX5180" i="1"/>
  <c r="AX5181" i="1"/>
  <c r="AX5182" i="1"/>
  <c r="AX5183" i="1"/>
  <c r="AX5184" i="1"/>
  <c r="AX5185" i="1"/>
  <c r="AX5186" i="1"/>
  <c r="AX5187" i="1"/>
  <c r="AX5188" i="1"/>
  <c r="AX5189" i="1"/>
  <c r="AX5190" i="1"/>
  <c r="AX5191" i="1"/>
  <c r="AX5192" i="1"/>
  <c r="AX5193" i="1"/>
  <c r="AX5194" i="1"/>
  <c r="AX5195" i="1"/>
  <c r="AX5196" i="1"/>
  <c r="AX5197" i="1"/>
  <c r="AX5198" i="1"/>
  <c r="AX5199" i="1"/>
  <c r="AX5200" i="1"/>
  <c r="AX5201" i="1"/>
  <c r="AX5202" i="1"/>
  <c r="AX5203" i="1"/>
  <c r="AX5204" i="1"/>
  <c r="AX5205" i="1"/>
  <c r="AX5206" i="1"/>
  <c r="AX5207" i="1"/>
  <c r="AX5208" i="1"/>
  <c r="AX5209" i="1"/>
  <c r="AX5210" i="1"/>
  <c r="AX5211" i="1"/>
  <c r="AX5212" i="1"/>
  <c r="AX5213" i="1"/>
  <c r="AX5214" i="1"/>
  <c r="AX5215" i="1"/>
  <c r="AX5216" i="1"/>
  <c r="AX5217" i="1"/>
  <c r="AX5218" i="1"/>
  <c r="AX5219" i="1"/>
  <c r="AX5220" i="1"/>
  <c r="AX5221" i="1"/>
  <c r="AX5222" i="1"/>
  <c r="AX5223" i="1"/>
  <c r="AX5224" i="1"/>
  <c r="AX5225" i="1"/>
  <c r="AX5226" i="1"/>
  <c r="AX5227" i="1"/>
  <c r="AX5228" i="1"/>
  <c r="AX5229" i="1"/>
  <c r="AX5230" i="1"/>
  <c r="AX5231" i="1"/>
  <c r="AX5232" i="1"/>
  <c r="AX5233" i="1"/>
  <c r="AX5234" i="1"/>
  <c r="AX5235" i="1"/>
  <c r="AX5236" i="1"/>
  <c r="AX5237" i="1"/>
  <c r="AX5238" i="1"/>
  <c r="AX5239" i="1"/>
  <c r="AX5240" i="1"/>
  <c r="AX5241" i="1"/>
  <c r="AX5242" i="1"/>
  <c r="AX5243" i="1"/>
  <c r="AX5244" i="1"/>
  <c r="AX5245" i="1"/>
  <c r="AX5246" i="1"/>
  <c r="AX5247" i="1"/>
  <c r="AX5248" i="1"/>
  <c r="AX5249" i="1"/>
  <c r="AX5250" i="1"/>
  <c r="AX5251" i="1"/>
  <c r="AX5252" i="1"/>
  <c r="AX5253" i="1"/>
  <c r="AX5254" i="1"/>
  <c r="AX5255" i="1"/>
  <c r="AX5256" i="1"/>
  <c r="AX5257" i="1"/>
  <c r="AX5258" i="1"/>
  <c r="AX5259" i="1"/>
  <c r="AX5260" i="1"/>
  <c r="AX5261" i="1"/>
  <c r="AX5262" i="1"/>
  <c r="AX5263" i="1"/>
  <c r="AX5264" i="1"/>
  <c r="AX5265" i="1"/>
  <c r="AX5266" i="1"/>
  <c r="AX5267" i="1"/>
  <c r="AX5268" i="1"/>
  <c r="AX5269" i="1"/>
  <c r="AX5270" i="1"/>
  <c r="AX5271" i="1"/>
  <c r="AX5272" i="1"/>
  <c r="AX5273" i="1"/>
  <c r="AX5274" i="1"/>
  <c r="AX5275" i="1"/>
  <c r="AX5276" i="1"/>
  <c r="AX5277" i="1"/>
  <c r="AX5278" i="1"/>
  <c r="AX5279" i="1"/>
  <c r="AX5280" i="1"/>
  <c r="AX5281" i="1"/>
  <c r="AX5282" i="1"/>
  <c r="AX5283" i="1"/>
  <c r="AX5284" i="1"/>
  <c r="AX5285" i="1"/>
  <c r="AX5286" i="1"/>
  <c r="AX5287" i="1"/>
  <c r="AX5288" i="1"/>
  <c r="AX5289" i="1"/>
  <c r="AX5290" i="1"/>
  <c r="AX5291" i="1"/>
  <c r="AX5292" i="1"/>
  <c r="AX5293" i="1"/>
  <c r="AX5294" i="1"/>
  <c r="AX5295" i="1"/>
  <c r="AX5296" i="1"/>
  <c r="AX5297" i="1"/>
  <c r="AX5298" i="1"/>
  <c r="AX5299" i="1"/>
  <c r="AX5300" i="1"/>
  <c r="AX5301" i="1"/>
  <c r="AX5302" i="1"/>
  <c r="AX5303" i="1"/>
  <c r="AX5304" i="1"/>
  <c r="AX5305" i="1"/>
  <c r="AX5306" i="1"/>
  <c r="AX5307" i="1"/>
  <c r="AX5308" i="1"/>
  <c r="AX5309" i="1"/>
  <c r="AX5310" i="1"/>
  <c r="AX5311" i="1"/>
  <c r="AX5312" i="1"/>
  <c r="AX5313" i="1"/>
  <c r="AX5314" i="1"/>
  <c r="AX5315" i="1"/>
  <c r="AX5316" i="1"/>
  <c r="AX5317" i="1"/>
  <c r="AX5318" i="1"/>
  <c r="AX5319" i="1"/>
  <c r="AX5320" i="1"/>
  <c r="AX5321" i="1"/>
  <c r="AX5322" i="1"/>
  <c r="AX5323" i="1"/>
  <c r="AX5324" i="1"/>
  <c r="AX5325" i="1"/>
  <c r="AX5326" i="1"/>
  <c r="AX5327" i="1"/>
  <c r="AX5328" i="1"/>
  <c r="AX5329" i="1"/>
  <c r="AX5330" i="1"/>
  <c r="AX5331" i="1"/>
  <c r="AX5332" i="1"/>
  <c r="AX5333" i="1"/>
  <c r="AX5334" i="1"/>
  <c r="AX5335" i="1"/>
  <c r="AX5336" i="1"/>
  <c r="AX5337" i="1"/>
  <c r="AX5338" i="1"/>
  <c r="AX5339" i="1"/>
  <c r="AX5340" i="1"/>
  <c r="AX5341" i="1"/>
  <c r="AX5342" i="1"/>
  <c r="AX5343" i="1"/>
  <c r="AX5344" i="1"/>
  <c r="AX5345" i="1"/>
  <c r="AX5346" i="1"/>
  <c r="AX5347" i="1"/>
  <c r="AX5348" i="1"/>
  <c r="AX5349" i="1"/>
  <c r="AX5350" i="1"/>
  <c r="AX5351" i="1"/>
  <c r="AX5352" i="1"/>
  <c r="AX5353" i="1"/>
  <c r="AX5354" i="1"/>
  <c r="AX5355" i="1"/>
  <c r="AX5356" i="1"/>
  <c r="AX5357" i="1"/>
  <c r="AX5358" i="1"/>
  <c r="AX5359" i="1"/>
  <c r="AX5360" i="1"/>
  <c r="AX5361" i="1"/>
  <c r="AX5362" i="1"/>
  <c r="AX5363" i="1"/>
  <c r="AX5364" i="1"/>
  <c r="AX5365" i="1"/>
  <c r="AX5366" i="1"/>
  <c r="AX5367" i="1"/>
  <c r="AX5368" i="1"/>
  <c r="AX5369" i="1"/>
  <c r="AX5370" i="1"/>
  <c r="AX5371" i="1"/>
  <c r="AX5372" i="1"/>
  <c r="AX5373" i="1"/>
  <c r="AX5374" i="1"/>
  <c r="AX5375" i="1"/>
  <c r="AX5376" i="1"/>
  <c r="AX5377" i="1"/>
  <c r="AX5378" i="1"/>
  <c r="AX5379" i="1"/>
  <c r="AX5380" i="1"/>
  <c r="AX5381" i="1"/>
  <c r="AX5382" i="1"/>
  <c r="AX5383" i="1"/>
  <c r="AX5384" i="1"/>
  <c r="AX5385" i="1"/>
  <c r="AX5386" i="1"/>
  <c r="AX5387" i="1"/>
  <c r="AX5388" i="1"/>
  <c r="AX5389" i="1"/>
  <c r="AX5390" i="1"/>
  <c r="AX5391" i="1"/>
  <c r="AX5392" i="1"/>
  <c r="AX5393" i="1"/>
  <c r="AX5394" i="1"/>
  <c r="AX5395" i="1"/>
  <c r="AX5396" i="1"/>
  <c r="AX5397" i="1"/>
  <c r="AX5398" i="1"/>
  <c r="AX5399" i="1"/>
  <c r="AX5400" i="1"/>
  <c r="AX5401" i="1"/>
  <c r="AX5402" i="1"/>
  <c r="AX5403" i="1"/>
  <c r="AX5404" i="1"/>
  <c r="AX5405" i="1"/>
  <c r="AX5406" i="1"/>
  <c r="AX5407" i="1"/>
  <c r="AX5408" i="1"/>
  <c r="AX5409" i="1"/>
  <c r="AX5410" i="1"/>
  <c r="AX5411" i="1"/>
  <c r="AX5412" i="1"/>
  <c r="AX5413" i="1"/>
  <c r="AX5414" i="1"/>
  <c r="AX5415" i="1"/>
  <c r="AX5416" i="1"/>
  <c r="AX5417" i="1"/>
  <c r="AX5418" i="1"/>
  <c r="AX5419" i="1"/>
  <c r="AX5420" i="1"/>
  <c r="AX5421" i="1"/>
  <c r="AX5422" i="1"/>
  <c r="AX5423" i="1"/>
  <c r="AX5424" i="1"/>
  <c r="AX5425" i="1"/>
  <c r="AX5426" i="1"/>
  <c r="AX5427" i="1"/>
  <c r="AX5428" i="1"/>
  <c r="AX5429" i="1"/>
  <c r="AX5430" i="1"/>
  <c r="AX5431" i="1"/>
  <c r="AX5432" i="1"/>
  <c r="AX5433" i="1"/>
  <c r="AX5434" i="1"/>
  <c r="AX5435" i="1"/>
  <c r="AX5436" i="1"/>
  <c r="AX5437" i="1"/>
  <c r="AX5438" i="1"/>
  <c r="AX5439" i="1"/>
  <c r="AX5440" i="1"/>
  <c r="AX5441" i="1"/>
  <c r="AX5442" i="1"/>
  <c r="AX5443" i="1"/>
  <c r="AX5444" i="1"/>
  <c r="AX5445" i="1"/>
  <c r="AX5446" i="1"/>
  <c r="AX5447" i="1"/>
  <c r="AX5448" i="1"/>
  <c r="AX5449" i="1"/>
  <c r="AX5450" i="1"/>
  <c r="AX5451" i="1"/>
  <c r="AX5452" i="1"/>
  <c r="AX5453" i="1"/>
  <c r="AX5454" i="1"/>
  <c r="AX5455" i="1"/>
  <c r="AX5456" i="1"/>
  <c r="AX5457" i="1"/>
  <c r="AX5458" i="1"/>
  <c r="AX5459" i="1"/>
  <c r="AX5460" i="1"/>
  <c r="AX5461" i="1"/>
  <c r="AX5462" i="1"/>
  <c r="AX5463" i="1"/>
  <c r="AX5464" i="1"/>
  <c r="AX5465" i="1"/>
  <c r="AX5466" i="1"/>
  <c r="AX5467" i="1"/>
  <c r="AX5468" i="1"/>
  <c r="AX5469" i="1"/>
  <c r="AX5470" i="1"/>
  <c r="AX5471" i="1"/>
  <c r="AX5472" i="1"/>
  <c r="AX5473" i="1"/>
  <c r="AX5474" i="1"/>
  <c r="AX5475" i="1"/>
  <c r="AX5476" i="1"/>
  <c r="AX5477" i="1"/>
  <c r="AX5478" i="1"/>
  <c r="AX5479" i="1"/>
  <c r="AX5480" i="1"/>
  <c r="AX5481" i="1"/>
  <c r="AX5482" i="1"/>
  <c r="AX5483" i="1"/>
  <c r="AX5484" i="1"/>
  <c r="AX5485" i="1"/>
  <c r="AX5486" i="1"/>
  <c r="AX5487" i="1"/>
  <c r="AX5488" i="1"/>
  <c r="AX5489" i="1"/>
  <c r="AX5490" i="1"/>
  <c r="AX5491" i="1"/>
  <c r="AX5492" i="1"/>
  <c r="AX5493" i="1"/>
  <c r="AX5494" i="1"/>
  <c r="AX5495" i="1"/>
  <c r="AX5496" i="1"/>
  <c r="AX5497" i="1"/>
  <c r="AX5498" i="1"/>
  <c r="AX5499" i="1"/>
  <c r="AX5500" i="1"/>
  <c r="AX5501" i="1"/>
  <c r="AX5502" i="1"/>
  <c r="AX5503" i="1"/>
  <c r="AX5504" i="1"/>
  <c r="AX5505" i="1"/>
  <c r="AX5506" i="1"/>
  <c r="AX5507" i="1"/>
  <c r="AX5508" i="1"/>
  <c r="AX5509" i="1"/>
  <c r="AX5510" i="1"/>
  <c r="AX5511" i="1"/>
  <c r="AX5512" i="1"/>
  <c r="AX5513" i="1"/>
  <c r="AX5514" i="1"/>
  <c r="AX5515" i="1"/>
  <c r="AX5516" i="1"/>
  <c r="AX5517" i="1"/>
  <c r="AX5518" i="1"/>
  <c r="AX5519" i="1"/>
  <c r="AX5520" i="1"/>
  <c r="AX5521" i="1"/>
  <c r="AX5522" i="1"/>
  <c r="AX5523" i="1"/>
  <c r="AX5524" i="1"/>
  <c r="AX5525" i="1"/>
  <c r="AX5526" i="1"/>
  <c r="AX5527" i="1"/>
  <c r="AX5528" i="1"/>
  <c r="AX5529" i="1"/>
  <c r="AX5530" i="1"/>
  <c r="AX5531" i="1"/>
  <c r="AX5532" i="1"/>
  <c r="AX5533" i="1"/>
  <c r="AX5534" i="1"/>
  <c r="AX5535" i="1"/>
  <c r="AX5536" i="1"/>
  <c r="AX5537" i="1"/>
  <c r="AX5538" i="1"/>
  <c r="AX5539" i="1"/>
  <c r="AX5540" i="1"/>
  <c r="AX5541" i="1"/>
  <c r="AX5542" i="1"/>
  <c r="AX5543" i="1"/>
  <c r="AX5544" i="1"/>
  <c r="AX5545" i="1"/>
  <c r="AX5546" i="1"/>
  <c r="AX5547" i="1"/>
  <c r="AX5548" i="1"/>
  <c r="AX5549" i="1"/>
  <c r="AX5550" i="1"/>
  <c r="AX5551" i="1"/>
  <c r="AX5552" i="1"/>
  <c r="AX5553" i="1"/>
  <c r="AX5554" i="1"/>
  <c r="AX5555" i="1"/>
  <c r="AX5556" i="1"/>
  <c r="AX5557" i="1"/>
  <c r="AX5558" i="1"/>
  <c r="AX5559" i="1"/>
  <c r="AX5560" i="1"/>
  <c r="AX5561" i="1"/>
  <c r="AX5562" i="1"/>
  <c r="AX5563" i="1"/>
  <c r="AX5564" i="1"/>
  <c r="AX5565" i="1"/>
  <c r="AX5566" i="1"/>
  <c r="AX5567" i="1"/>
  <c r="AX5568" i="1"/>
  <c r="AX5569" i="1"/>
  <c r="AX5570" i="1"/>
  <c r="AX5571" i="1"/>
  <c r="AX5572" i="1"/>
  <c r="AX5573" i="1"/>
  <c r="AX5574" i="1"/>
  <c r="AX5575" i="1"/>
  <c r="AX5576" i="1"/>
  <c r="AX5577" i="1"/>
  <c r="AX5578" i="1"/>
  <c r="AX5579" i="1"/>
  <c r="AX5580" i="1"/>
  <c r="AX5581" i="1"/>
  <c r="AX5582" i="1"/>
  <c r="AX5583" i="1"/>
  <c r="AX5584" i="1"/>
  <c r="AX5585" i="1"/>
  <c r="AX5586" i="1"/>
  <c r="AX5587" i="1"/>
  <c r="AX5588" i="1"/>
  <c r="AX5589" i="1"/>
  <c r="AX5590" i="1"/>
  <c r="AX5591" i="1"/>
  <c r="AX5592" i="1"/>
  <c r="AX5593" i="1"/>
  <c r="AX5594" i="1"/>
  <c r="AX5595" i="1"/>
  <c r="AX5596" i="1"/>
  <c r="AX5597" i="1"/>
  <c r="AX5598" i="1"/>
  <c r="AX5599" i="1"/>
  <c r="AX5600" i="1"/>
  <c r="AX5601" i="1"/>
  <c r="AX5602" i="1"/>
  <c r="AX5603" i="1"/>
  <c r="AX5604" i="1"/>
  <c r="AX5605" i="1"/>
  <c r="AX5606" i="1"/>
  <c r="AX5607" i="1"/>
  <c r="AX5608" i="1"/>
  <c r="AX5609" i="1"/>
  <c r="AX5610" i="1"/>
  <c r="AX5611" i="1"/>
  <c r="AX5612" i="1"/>
  <c r="AX5613" i="1"/>
  <c r="AX5614" i="1"/>
  <c r="AX5615" i="1"/>
  <c r="AX5616" i="1"/>
  <c r="AX5617" i="1"/>
  <c r="AX5618" i="1"/>
  <c r="AX5619" i="1"/>
  <c r="AX5620" i="1"/>
  <c r="AX5621" i="1"/>
  <c r="AX5622" i="1"/>
  <c r="AX5623" i="1"/>
  <c r="AX5624" i="1"/>
  <c r="AX5625" i="1"/>
  <c r="AX5626" i="1"/>
  <c r="AX5627" i="1"/>
  <c r="AX5628" i="1"/>
  <c r="AX5629" i="1"/>
  <c r="AX5630" i="1"/>
  <c r="AX5631" i="1"/>
  <c r="AX5632" i="1"/>
  <c r="AX5633" i="1"/>
  <c r="AX5634" i="1"/>
  <c r="AX5635" i="1"/>
  <c r="AX5636" i="1"/>
  <c r="AX5637" i="1"/>
  <c r="AX5638" i="1"/>
  <c r="AX5639" i="1"/>
  <c r="AX5640" i="1"/>
  <c r="AX5641" i="1"/>
  <c r="AX5642" i="1"/>
  <c r="AX5643" i="1"/>
  <c r="AX5644" i="1"/>
  <c r="AX5645" i="1"/>
  <c r="AX5646" i="1"/>
  <c r="AX5647" i="1"/>
  <c r="AX5648" i="1"/>
  <c r="AX5649" i="1"/>
  <c r="AX5650" i="1"/>
  <c r="AX5651" i="1"/>
  <c r="AX5652" i="1"/>
  <c r="AX5653" i="1"/>
  <c r="AX5654" i="1"/>
  <c r="AX5655" i="1"/>
  <c r="AX5656" i="1"/>
  <c r="AX5657" i="1"/>
  <c r="AX5658" i="1"/>
  <c r="AX5659" i="1"/>
  <c r="AX5660" i="1"/>
  <c r="AX5661" i="1"/>
  <c r="AX5662" i="1"/>
  <c r="AX5663" i="1"/>
  <c r="AX5664" i="1"/>
  <c r="AX5665" i="1"/>
  <c r="AX5666" i="1"/>
  <c r="AX5667" i="1"/>
  <c r="AX5668" i="1"/>
  <c r="AX5669" i="1"/>
  <c r="AX5670" i="1"/>
  <c r="AX5671" i="1"/>
  <c r="AX5672" i="1"/>
  <c r="AX5673" i="1"/>
  <c r="AX5674" i="1"/>
  <c r="AX5675" i="1"/>
  <c r="AX5676" i="1"/>
  <c r="AX5677" i="1"/>
  <c r="AX5678" i="1"/>
  <c r="AX5679" i="1"/>
  <c r="AX5680" i="1"/>
  <c r="AX5681" i="1"/>
  <c r="AX5682" i="1"/>
  <c r="AX5683" i="1"/>
  <c r="AX5684" i="1"/>
  <c r="AX5685" i="1"/>
  <c r="AX5686" i="1"/>
  <c r="AX5687" i="1"/>
  <c r="AX5688" i="1"/>
  <c r="AX5689" i="1"/>
  <c r="AX5690" i="1"/>
  <c r="AX5691" i="1"/>
  <c r="AX5692" i="1"/>
  <c r="AX5693" i="1"/>
  <c r="AX5694" i="1"/>
  <c r="AX5695" i="1"/>
  <c r="AX5696" i="1"/>
  <c r="AX5697" i="1"/>
  <c r="AX5698" i="1"/>
  <c r="AX5699" i="1"/>
  <c r="AX5700" i="1"/>
  <c r="AX5701" i="1"/>
  <c r="AX5702" i="1"/>
  <c r="AX5703" i="1"/>
  <c r="AX5704" i="1"/>
  <c r="AX5705" i="1"/>
  <c r="AX5706" i="1"/>
  <c r="AX5707" i="1"/>
  <c r="AX5708" i="1"/>
  <c r="AX5709" i="1"/>
  <c r="AX5710" i="1"/>
  <c r="AX5711" i="1"/>
  <c r="AX5712" i="1"/>
  <c r="AX5713" i="1"/>
  <c r="AX5714" i="1"/>
  <c r="AX5715" i="1"/>
  <c r="AX5716" i="1"/>
  <c r="AX5717" i="1"/>
  <c r="AX5718" i="1"/>
  <c r="AX5719" i="1"/>
  <c r="AX5720" i="1"/>
  <c r="AX5721" i="1"/>
  <c r="AX5722" i="1"/>
  <c r="AX5723" i="1"/>
  <c r="AX5724" i="1"/>
  <c r="AX5725" i="1"/>
  <c r="AX5726" i="1"/>
  <c r="AX5727" i="1"/>
  <c r="AX5728" i="1"/>
  <c r="AX5729" i="1"/>
  <c r="AX5730" i="1"/>
  <c r="AX5731" i="1"/>
  <c r="AX5732" i="1"/>
  <c r="AX5733" i="1"/>
  <c r="AX5734" i="1"/>
  <c r="AX5735" i="1"/>
  <c r="AX5736" i="1"/>
  <c r="AX5737" i="1"/>
  <c r="AX5738" i="1"/>
  <c r="AX5739" i="1"/>
  <c r="AX5740" i="1"/>
  <c r="AX5741" i="1"/>
  <c r="AX5742" i="1"/>
  <c r="AX5743" i="1"/>
  <c r="AX5744" i="1"/>
  <c r="AX5745" i="1"/>
  <c r="AX5746" i="1"/>
  <c r="AX5747" i="1"/>
  <c r="AX5748" i="1"/>
  <c r="AX5749" i="1"/>
  <c r="AX5750" i="1"/>
  <c r="AX5751" i="1"/>
  <c r="AX5752" i="1"/>
  <c r="AX5753" i="1"/>
  <c r="AX5754" i="1"/>
  <c r="AX5755" i="1"/>
  <c r="AX5756" i="1"/>
  <c r="AX5757" i="1"/>
  <c r="AX5758" i="1"/>
  <c r="AX5759" i="1"/>
  <c r="AX5760" i="1"/>
  <c r="AX5761" i="1"/>
  <c r="AX5762" i="1"/>
  <c r="AX5763" i="1"/>
  <c r="AX5764" i="1"/>
  <c r="AX5765" i="1"/>
  <c r="AX5766" i="1"/>
  <c r="AX5767" i="1"/>
  <c r="AX5768" i="1"/>
  <c r="AX5769" i="1"/>
  <c r="AX5770" i="1"/>
  <c r="AX5771" i="1"/>
  <c r="AX5772" i="1"/>
  <c r="AX5773" i="1"/>
  <c r="AX5774" i="1"/>
  <c r="AX5775" i="1"/>
  <c r="AX5776" i="1"/>
  <c r="AX5777" i="1"/>
  <c r="AX5778" i="1"/>
  <c r="AX5779" i="1"/>
  <c r="AX5780" i="1"/>
  <c r="AX5781" i="1"/>
  <c r="AX5782" i="1"/>
  <c r="AX5783" i="1"/>
  <c r="AX5784" i="1"/>
  <c r="AX5785" i="1"/>
  <c r="AX5786" i="1"/>
  <c r="AX5787" i="1"/>
  <c r="AX5788" i="1"/>
  <c r="AX5789" i="1"/>
  <c r="AX5790" i="1"/>
  <c r="AX5791" i="1"/>
  <c r="AX5792" i="1"/>
  <c r="AX5793" i="1"/>
  <c r="AX5794" i="1"/>
  <c r="AX5795" i="1"/>
  <c r="AX5796" i="1"/>
  <c r="AX5797" i="1"/>
  <c r="AX5798" i="1"/>
  <c r="AX5799" i="1"/>
  <c r="AX5800" i="1"/>
  <c r="AX5801" i="1"/>
  <c r="AX5802" i="1"/>
  <c r="AX5803" i="1"/>
  <c r="AX5804" i="1"/>
  <c r="AX5805" i="1"/>
  <c r="AX5806" i="1"/>
  <c r="AX5807" i="1"/>
  <c r="AX5808" i="1"/>
  <c r="AX5809" i="1"/>
  <c r="AX5810" i="1"/>
  <c r="AX5811" i="1"/>
  <c r="AX5812" i="1"/>
  <c r="AX5813" i="1"/>
  <c r="AX5814" i="1"/>
  <c r="AX5815" i="1"/>
  <c r="AX5816" i="1"/>
  <c r="AX5817" i="1"/>
  <c r="AX5818" i="1"/>
  <c r="AX5819" i="1"/>
  <c r="AX5820" i="1"/>
  <c r="AX5821" i="1"/>
  <c r="AX5822" i="1"/>
  <c r="AX5823" i="1"/>
  <c r="AX5824" i="1"/>
  <c r="AX5825" i="1"/>
  <c r="AX5826" i="1"/>
  <c r="AX5827" i="1"/>
  <c r="AX5828" i="1"/>
  <c r="AX5829" i="1"/>
  <c r="AX5830" i="1"/>
  <c r="AX5831" i="1"/>
  <c r="AX5832" i="1"/>
  <c r="AX5833" i="1"/>
  <c r="AX5834" i="1"/>
  <c r="AX5835" i="1"/>
  <c r="AX5836" i="1"/>
  <c r="AX5837" i="1"/>
  <c r="AX5838" i="1"/>
  <c r="AX5839" i="1"/>
  <c r="AX5840" i="1"/>
  <c r="AX5841" i="1"/>
  <c r="AX5842" i="1"/>
  <c r="AX5843" i="1"/>
  <c r="AX5844" i="1"/>
  <c r="AX5845" i="1"/>
  <c r="AX5846" i="1"/>
  <c r="AX5847" i="1"/>
  <c r="AX5848" i="1"/>
  <c r="AX5849" i="1"/>
  <c r="AX5850" i="1"/>
  <c r="AX5851" i="1"/>
  <c r="AX5852" i="1"/>
  <c r="AX5853" i="1"/>
  <c r="AX5854" i="1"/>
  <c r="AX5855" i="1"/>
  <c r="AX5856" i="1"/>
  <c r="AX5857" i="1"/>
  <c r="AX5858" i="1"/>
  <c r="AX5859" i="1"/>
  <c r="AX5860" i="1"/>
  <c r="AX5861" i="1"/>
  <c r="AX5862" i="1"/>
  <c r="AX5863" i="1"/>
  <c r="AX5864" i="1"/>
  <c r="AX5865" i="1"/>
  <c r="AX5866" i="1"/>
  <c r="AX5867" i="1"/>
  <c r="AX5868" i="1"/>
  <c r="AX5869" i="1"/>
  <c r="AX5870" i="1"/>
  <c r="AX5871" i="1"/>
  <c r="AX5872" i="1"/>
  <c r="AX5873" i="1"/>
  <c r="AX5874" i="1"/>
  <c r="AX5875" i="1"/>
  <c r="AX5876" i="1"/>
  <c r="AX5877" i="1"/>
  <c r="AX5878" i="1"/>
  <c r="AX5879" i="1"/>
  <c r="AX5880" i="1"/>
  <c r="AX5881" i="1"/>
  <c r="AX5882" i="1"/>
  <c r="AX5883" i="1"/>
  <c r="AX5884" i="1"/>
  <c r="AX5885" i="1"/>
  <c r="AX5886" i="1"/>
  <c r="AX5887" i="1"/>
  <c r="AX5888" i="1"/>
  <c r="AX5889" i="1"/>
  <c r="AX5890" i="1"/>
  <c r="AX5891" i="1"/>
  <c r="AX5892" i="1"/>
  <c r="AX5893" i="1"/>
  <c r="AX5894" i="1"/>
  <c r="AX5895" i="1"/>
  <c r="AX5896" i="1"/>
  <c r="AX5897" i="1"/>
  <c r="AX5898" i="1"/>
  <c r="AX5899" i="1"/>
  <c r="AX5900" i="1"/>
  <c r="AX5901" i="1"/>
  <c r="AX5902" i="1"/>
  <c r="AX5903" i="1"/>
  <c r="AX5904" i="1"/>
  <c r="AX5905" i="1"/>
  <c r="AX5906" i="1"/>
  <c r="AX5907" i="1"/>
  <c r="AX5908" i="1"/>
  <c r="AX5909" i="1"/>
  <c r="AX5910" i="1"/>
  <c r="AX5911" i="1"/>
  <c r="AX5912" i="1"/>
  <c r="AX5913" i="1"/>
  <c r="AX5914" i="1"/>
  <c r="AX5915" i="1"/>
  <c r="AX5916" i="1"/>
  <c r="AX5917" i="1"/>
  <c r="AX5918" i="1"/>
  <c r="AX5919" i="1"/>
  <c r="AX5920" i="1"/>
  <c r="AX5921" i="1"/>
  <c r="AX5922" i="1"/>
  <c r="AX5923" i="1"/>
  <c r="AX5924" i="1"/>
  <c r="AX5925" i="1"/>
  <c r="AX5926" i="1"/>
  <c r="AX5927" i="1"/>
  <c r="AX5928" i="1"/>
  <c r="AX5929" i="1"/>
  <c r="AX5930" i="1"/>
  <c r="AX5931" i="1"/>
  <c r="AX5932" i="1"/>
  <c r="AX5933" i="1"/>
  <c r="AX5934" i="1"/>
  <c r="AX5935" i="1"/>
  <c r="AX5936" i="1"/>
  <c r="AX5937" i="1"/>
  <c r="AX5938" i="1"/>
  <c r="AX5939" i="1"/>
  <c r="AX5940" i="1"/>
  <c r="AX5941" i="1"/>
  <c r="AX5942" i="1"/>
  <c r="AX5943" i="1"/>
  <c r="AX5944" i="1"/>
  <c r="AX5945" i="1"/>
  <c r="AX5946" i="1"/>
  <c r="AX5947" i="1"/>
  <c r="AX5948" i="1"/>
  <c r="AX5949" i="1"/>
  <c r="AX5950" i="1"/>
  <c r="AX5951" i="1"/>
  <c r="AX5952" i="1"/>
  <c r="AX5953" i="1"/>
  <c r="AX5954" i="1"/>
  <c r="AX5955" i="1"/>
  <c r="AX5956" i="1"/>
  <c r="AX5957" i="1"/>
  <c r="AX5958" i="1"/>
  <c r="AX5959" i="1"/>
  <c r="AX5960" i="1"/>
  <c r="AX5961" i="1"/>
  <c r="AX5962" i="1"/>
  <c r="AX5963" i="1"/>
  <c r="AX5964" i="1"/>
  <c r="AX5965" i="1"/>
  <c r="AX5966" i="1"/>
  <c r="AX5967" i="1"/>
  <c r="AX5968" i="1"/>
  <c r="AX5969" i="1"/>
  <c r="AX5970" i="1"/>
  <c r="AX5971" i="1"/>
  <c r="AX5972" i="1"/>
  <c r="AX5973" i="1"/>
  <c r="AX5974" i="1"/>
  <c r="AX5975" i="1"/>
  <c r="AX5976" i="1"/>
  <c r="AX5977" i="1"/>
  <c r="AX5978" i="1"/>
  <c r="AX5979" i="1"/>
  <c r="AX5980" i="1"/>
  <c r="AX5981" i="1"/>
  <c r="AX5982" i="1"/>
  <c r="AX5983" i="1"/>
  <c r="AX5984" i="1"/>
  <c r="AX5985" i="1"/>
  <c r="AX5986" i="1"/>
  <c r="AX5987" i="1"/>
  <c r="AX5988" i="1"/>
  <c r="AX5989" i="1"/>
  <c r="AX5990" i="1"/>
  <c r="AX5991" i="1"/>
  <c r="AX5992" i="1"/>
  <c r="AX5993" i="1"/>
  <c r="AX5994" i="1"/>
  <c r="AX5995" i="1"/>
  <c r="AX5996" i="1"/>
  <c r="AX5997" i="1"/>
  <c r="AX5998" i="1"/>
  <c r="AX5999" i="1"/>
  <c r="AX6000" i="1"/>
  <c r="AX6001" i="1"/>
  <c r="AX6002" i="1"/>
  <c r="AX6003" i="1"/>
  <c r="AX6004" i="1"/>
  <c r="AX6005" i="1"/>
  <c r="AX6006" i="1"/>
  <c r="AX6007" i="1"/>
  <c r="AX6008" i="1"/>
  <c r="AX6009" i="1"/>
  <c r="AX6010" i="1"/>
  <c r="AX6011" i="1"/>
  <c r="AX6012" i="1"/>
  <c r="AX6013" i="1"/>
  <c r="AX6014" i="1"/>
  <c r="AX6015" i="1"/>
  <c r="AX6016" i="1"/>
  <c r="AX6017" i="1"/>
  <c r="AX6018" i="1"/>
  <c r="AX6019" i="1"/>
  <c r="AX6020" i="1"/>
  <c r="AX6021" i="1"/>
  <c r="AX6022" i="1"/>
  <c r="AX6023" i="1"/>
  <c r="AX6024" i="1"/>
  <c r="AX6025" i="1"/>
  <c r="AX6026" i="1"/>
  <c r="AX6027" i="1"/>
  <c r="AX6028" i="1"/>
  <c r="AX6029" i="1"/>
  <c r="AX6030" i="1"/>
  <c r="AX6031" i="1"/>
  <c r="AX6032" i="1"/>
  <c r="AX6033" i="1"/>
  <c r="AX6034" i="1"/>
  <c r="AX6035" i="1"/>
  <c r="AX6036" i="1"/>
  <c r="AX6037" i="1"/>
  <c r="AX6038" i="1"/>
  <c r="AX6039" i="1"/>
  <c r="AX6040" i="1"/>
  <c r="AX6041" i="1"/>
  <c r="AX6042" i="1"/>
  <c r="AX6043" i="1"/>
  <c r="AX6044" i="1"/>
  <c r="AX6045" i="1"/>
  <c r="AX6046" i="1"/>
  <c r="AX6047" i="1"/>
  <c r="AX6048" i="1"/>
  <c r="AX6049" i="1"/>
  <c r="AX6050" i="1"/>
  <c r="AX6051" i="1"/>
  <c r="AX6052" i="1"/>
  <c r="AX6053" i="1"/>
  <c r="AX6054" i="1"/>
  <c r="AX6055" i="1"/>
  <c r="AX6056" i="1"/>
  <c r="AX6057" i="1"/>
  <c r="AX6058" i="1"/>
  <c r="AX6059" i="1"/>
  <c r="AX6060" i="1"/>
  <c r="AX6061" i="1"/>
  <c r="AX6062" i="1"/>
  <c r="AX6063" i="1"/>
  <c r="AX6064" i="1"/>
  <c r="AX6065" i="1"/>
  <c r="AX6066" i="1"/>
  <c r="AX6067" i="1"/>
  <c r="AX6068" i="1"/>
  <c r="AX6069" i="1"/>
  <c r="AX6070" i="1"/>
  <c r="AX6071" i="1"/>
  <c r="AX6072" i="1"/>
  <c r="AX6073" i="1"/>
  <c r="AX6074" i="1"/>
  <c r="AX6075" i="1"/>
  <c r="AX6076" i="1"/>
  <c r="AX6077" i="1"/>
  <c r="AX6078" i="1"/>
  <c r="AX6079" i="1"/>
  <c r="AX6080" i="1"/>
  <c r="AX6081" i="1"/>
  <c r="AX6082" i="1"/>
  <c r="AX6083" i="1"/>
  <c r="AX6084" i="1"/>
  <c r="AX6085" i="1"/>
  <c r="AX6086" i="1"/>
  <c r="AX6087" i="1"/>
  <c r="AX6088" i="1"/>
  <c r="AX6089" i="1"/>
  <c r="AX6090" i="1"/>
  <c r="AX6091" i="1"/>
  <c r="AX6092" i="1"/>
  <c r="AX6093" i="1"/>
  <c r="AX6094" i="1"/>
  <c r="AX6095" i="1"/>
  <c r="AX6096" i="1"/>
  <c r="AX6097" i="1"/>
  <c r="AX6098" i="1"/>
  <c r="AX6099" i="1"/>
  <c r="AX6100" i="1"/>
  <c r="AX6101" i="1"/>
  <c r="AX6102" i="1"/>
  <c r="AX6103" i="1"/>
  <c r="AX6104" i="1"/>
  <c r="AX6105" i="1"/>
  <c r="AX6106" i="1"/>
  <c r="AX6107" i="1"/>
  <c r="AX6108" i="1"/>
  <c r="AX6109" i="1"/>
  <c r="AX6110" i="1"/>
  <c r="AX6111" i="1"/>
  <c r="AX6112" i="1"/>
  <c r="AX6113" i="1"/>
  <c r="AX6114" i="1"/>
  <c r="AX6115" i="1"/>
  <c r="AX6116" i="1"/>
  <c r="AX6117" i="1"/>
  <c r="AX6118" i="1"/>
  <c r="AX6119" i="1"/>
  <c r="AX6120" i="1"/>
  <c r="AX6121" i="1"/>
  <c r="AX6122" i="1"/>
  <c r="AX6123" i="1"/>
  <c r="AX6124" i="1"/>
  <c r="AX6125" i="1"/>
  <c r="AX6126" i="1"/>
  <c r="AX6127" i="1"/>
  <c r="AX6128" i="1"/>
  <c r="AX6129" i="1"/>
  <c r="AX6130" i="1"/>
  <c r="AX6131" i="1"/>
  <c r="AX6132" i="1"/>
  <c r="AX6133" i="1"/>
  <c r="AX6134" i="1"/>
  <c r="AX6135" i="1"/>
  <c r="AX6136" i="1"/>
  <c r="AX6137" i="1"/>
  <c r="AX6138" i="1"/>
  <c r="AX6139" i="1"/>
  <c r="AX6140" i="1"/>
  <c r="AX6141" i="1"/>
  <c r="AX6142" i="1"/>
  <c r="AX6143" i="1"/>
  <c r="AX6144" i="1"/>
  <c r="AX6145" i="1"/>
  <c r="AX6146" i="1"/>
  <c r="AX6147" i="1"/>
  <c r="AX6148" i="1"/>
  <c r="AX6149" i="1"/>
  <c r="AX6150" i="1"/>
  <c r="AX6151" i="1"/>
  <c r="AX6152" i="1"/>
  <c r="AX6153" i="1"/>
  <c r="AX6154" i="1"/>
  <c r="AX6155" i="1"/>
  <c r="AX6156" i="1"/>
  <c r="AX6157" i="1"/>
  <c r="AX6158" i="1"/>
  <c r="AX6159" i="1"/>
  <c r="AX6160" i="1"/>
  <c r="AX6161" i="1"/>
  <c r="AX6162" i="1"/>
  <c r="AX6163" i="1"/>
  <c r="AX6164" i="1"/>
  <c r="AX6165" i="1"/>
  <c r="AX6166" i="1"/>
  <c r="AX6167" i="1"/>
  <c r="AX6168" i="1"/>
  <c r="AX6169" i="1"/>
  <c r="AX6170" i="1"/>
  <c r="AX6171" i="1"/>
  <c r="AX6172" i="1"/>
  <c r="AX6173" i="1"/>
  <c r="AX6174" i="1"/>
  <c r="AX6175" i="1"/>
  <c r="AX6176" i="1"/>
  <c r="AX6177" i="1"/>
  <c r="AX6178" i="1"/>
  <c r="AX6179" i="1"/>
  <c r="AX6180" i="1"/>
  <c r="AX6181" i="1"/>
  <c r="AX6182" i="1"/>
  <c r="AX6183" i="1"/>
  <c r="AX6184" i="1"/>
  <c r="AX6185" i="1"/>
  <c r="AX6186" i="1"/>
  <c r="AX6187" i="1"/>
  <c r="AX6188" i="1"/>
  <c r="AX6189" i="1"/>
  <c r="AX6190" i="1"/>
  <c r="AX6191" i="1"/>
  <c r="AX6192" i="1"/>
  <c r="AX6193" i="1"/>
  <c r="AX6194" i="1"/>
  <c r="AX6195" i="1"/>
  <c r="AX6196" i="1"/>
  <c r="AX6197" i="1"/>
  <c r="AX6198" i="1"/>
  <c r="AX6199" i="1"/>
  <c r="AX6200" i="1"/>
  <c r="AX6201" i="1"/>
  <c r="AX6202" i="1"/>
  <c r="AX6203" i="1"/>
  <c r="AX6204" i="1"/>
  <c r="AX6205" i="1"/>
  <c r="AX6206" i="1"/>
  <c r="AX6207" i="1"/>
  <c r="AX6208" i="1"/>
  <c r="AX6209" i="1"/>
  <c r="AX6210" i="1"/>
  <c r="AX6211" i="1"/>
  <c r="AX6212" i="1"/>
  <c r="AX6213" i="1"/>
  <c r="AX6214" i="1"/>
  <c r="AX6215" i="1"/>
  <c r="AX6216" i="1"/>
  <c r="AX6217" i="1"/>
  <c r="AX6218" i="1"/>
  <c r="AX6219" i="1"/>
  <c r="AX6220" i="1"/>
  <c r="AX6221" i="1"/>
  <c r="AX6222" i="1"/>
  <c r="AX6223" i="1"/>
  <c r="AX6224" i="1"/>
  <c r="AX6225" i="1"/>
  <c r="AX6226" i="1"/>
  <c r="AX6227" i="1"/>
  <c r="AX6228" i="1"/>
  <c r="AX6229" i="1"/>
  <c r="AX6230" i="1"/>
  <c r="AX6231" i="1"/>
  <c r="AX6232" i="1"/>
  <c r="AX6233" i="1"/>
  <c r="AX6234" i="1"/>
  <c r="AX6235" i="1"/>
  <c r="AX6236" i="1"/>
  <c r="AX6237" i="1"/>
  <c r="AX6238" i="1"/>
  <c r="AX6239" i="1"/>
  <c r="AX6240" i="1"/>
  <c r="AX6241" i="1"/>
  <c r="AX6242" i="1"/>
  <c r="AX6243" i="1"/>
  <c r="AX6244" i="1"/>
  <c r="AX6245" i="1"/>
  <c r="AX6246" i="1"/>
  <c r="AX6247" i="1"/>
  <c r="AX6248" i="1"/>
  <c r="AX6249" i="1"/>
  <c r="AX6250" i="1"/>
  <c r="AX6251" i="1"/>
  <c r="AX6252" i="1"/>
  <c r="AX6253" i="1"/>
  <c r="AX6254" i="1"/>
  <c r="AX6255" i="1"/>
  <c r="AX6256" i="1"/>
  <c r="AX6257" i="1"/>
  <c r="AX6258" i="1"/>
  <c r="AX6259" i="1"/>
  <c r="AX6260" i="1"/>
  <c r="AX6261" i="1"/>
  <c r="AX6262" i="1"/>
  <c r="AX6263" i="1"/>
  <c r="AX6264" i="1"/>
  <c r="AX6265" i="1"/>
  <c r="AX6266" i="1"/>
  <c r="AX6267" i="1"/>
  <c r="AX6268" i="1"/>
  <c r="AX6269" i="1"/>
  <c r="AX6270" i="1"/>
  <c r="AX6271" i="1"/>
  <c r="AX6272" i="1"/>
  <c r="AX6273" i="1"/>
  <c r="AX6274" i="1"/>
  <c r="AX6275" i="1"/>
  <c r="AX6276" i="1"/>
  <c r="AX6277" i="1"/>
  <c r="AX6278" i="1"/>
  <c r="AX6279" i="1"/>
  <c r="AX6280" i="1"/>
  <c r="AX6281" i="1"/>
  <c r="AX6282" i="1"/>
  <c r="AX6283" i="1"/>
  <c r="AX6284" i="1"/>
  <c r="AX6285" i="1"/>
  <c r="AX6286" i="1"/>
  <c r="AX6287" i="1"/>
  <c r="AX6288" i="1"/>
  <c r="AX6289" i="1"/>
  <c r="AX6290" i="1"/>
  <c r="AX6291" i="1"/>
  <c r="AX6292" i="1"/>
  <c r="AX6293" i="1"/>
  <c r="AX6294" i="1"/>
  <c r="AX6295" i="1"/>
  <c r="AX6296" i="1"/>
  <c r="AX6297" i="1"/>
  <c r="AX6298" i="1"/>
  <c r="AX6299" i="1"/>
  <c r="AX6300" i="1"/>
  <c r="AX6301" i="1"/>
  <c r="AX6302" i="1"/>
  <c r="AX6303" i="1"/>
  <c r="AX6304" i="1"/>
  <c r="AX6305" i="1"/>
  <c r="AX6306" i="1"/>
  <c r="AX6307" i="1"/>
  <c r="AX6308" i="1"/>
  <c r="AX6309" i="1"/>
  <c r="AX6310" i="1"/>
  <c r="AX6311" i="1"/>
  <c r="AX6312" i="1"/>
  <c r="AX6313" i="1"/>
  <c r="AX6314" i="1"/>
  <c r="AX6315" i="1"/>
  <c r="AX6316" i="1"/>
  <c r="AX6317" i="1"/>
  <c r="AX6318" i="1"/>
  <c r="AX6319" i="1"/>
  <c r="AX6320" i="1"/>
  <c r="AX6321" i="1"/>
  <c r="AX6322" i="1"/>
  <c r="AX6323" i="1"/>
  <c r="AX6324" i="1"/>
  <c r="AX6325" i="1"/>
  <c r="AX6326" i="1"/>
  <c r="AX6327" i="1"/>
  <c r="AX6328" i="1"/>
  <c r="AX6329" i="1"/>
  <c r="AX6330" i="1"/>
  <c r="AX6331" i="1"/>
  <c r="AX6332" i="1"/>
  <c r="AX6333" i="1"/>
  <c r="AX6334" i="1"/>
  <c r="AX6335" i="1"/>
  <c r="AX6336" i="1"/>
  <c r="AX6337" i="1"/>
  <c r="AX6338" i="1"/>
  <c r="AX6339" i="1"/>
  <c r="AX6340" i="1"/>
  <c r="AX6341" i="1"/>
  <c r="AX6342" i="1"/>
  <c r="AX6343" i="1"/>
  <c r="AX6344" i="1"/>
  <c r="AX6345" i="1"/>
  <c r="AX6346" i="1"/>
  <c r="AX6347" i="1"/>
  <c r="AX6348" i="1"/>
  <c r="AX6349" i="1"/>
  <c r="AX6350" i="1"/>
  <c r="AX6351" i="1"/>
  <c r="AX6352" i="1"/>
  <c r="AX6353" i="1"/>
  <c r="AX6354" i="1"/>
  <c r="AX6355" i="1"/>
  <c r="AX6356" i="1"/>
  <c r="AX6357" i="1"/>
  <c r="AX6358" i="1"/>
  <c r="AX6359" i="1"/>
  <c r="AX6360" i="1"/>
  <c r="AX6361" i="1"/>
  <c r="AX6362" i="1"/>
  <c r="AX6363" i="1"/>
  <c r="AX6364" i="1"/>
  <c r="AX6365" i="1"/>
  <c r="AX6366" i="1"/>
  <c r="AX6367" i="1"/>
  <c r="AX6368" i="1"/>
  <c r="AX6369" i="1"/>
  <c r="AX6370" i="1"/>
  <c r="AX6371" i="1"/>
  <c r="AX6372" i="1"/>
  <c r="AX6373" i="1"/>
  <c r="AX6374" i="1"/>
  <c r="AX6375" i="1"/>
  <c r="AX6376" i="1"/>
  <c r="AX6377" i="1"/>
  <c r="AX6378" i="1"/>
  <c r="AX6379" i="1"/>
  <c r="AX6380" i="1"/>
  <c r="AX6381" i="1"/>
  <c r="AX6382" i="1"/>
  <c r="AX6383" i="1"/>
  <c r="AX6384" i="1"/>
  <c r="AX6385" i="1"/>
  <c r="AX6386" i="1"/>
  <c r="AX6387" i="1"/>
  <c r="AX6388" i="1"/>
  <c r="AX6389" i="1"/>
  <c r="AX6390" i="1"/>
  <c r="AX6391" i="1"/>
  <c r="AX6392" i="1"/>
  <c r="AX6393" i="1"/>
  <c r="AX6394" i="1"/>
  <c r="AX6395" i="1"/>
  <c r="AX6396" i="1"/>
  <c r="AX6397" i="1"/>
  <c r="AX6398" i="1"/>
  <c r="AX6399" i="1"/>
  <c r="AX6400" i="1"/>
  <c r="AX6401" i="1"/>
  <c r="AX6402" i="1"/>
  <c r="AX6403" i="1"/>
  <c r="AX6404" i="1"/>
  <c r="AX6405" i="1"/>
  <c r="AX6406" i="1"/>
  <c r="AX6407" i="1"/>
  <c r="AX6408" i="1"/>
  <c r="AX6409" i="1"/>
  <c r="AX6410" i="1"/>
  <c r="AX6411" i="1"/>
  <c r="AX6412" i="1"/>
  <c r="AX6413" i="1"/>
  <c r="AX6414" i="1"/>
  <c r="AX6415" i="1"/>
  <c r="AX6416" i="1"/>
  <c r="AX6417" i="1"/>
  <c r="AX6418" i="1"/>
  <c r="AX6419" i="1"/>
  <c r="AX6420" i="1"/>
  <c r="AX6421" i="1"/>
  <c r="AX6422" i="1"/>
  <c r="AX6423" i="1"/>
  <c r="AX6424" i="1"/>
  <c r="AX6425" i="1"/>
  <c r="AX6426" i="1"/>
  <c r="AX6427" i="1"/>
  <c r="AX6428" i="1"/>
  <c r="AX6429" i="1"/>
  <c r="AX6430" i="1"/>
  <c r="AX6431" i="1"/>
  <c r="AX6432" i="1"/>
  <c r="AX6433" i="1"/>
  <c r="AX6434" i="1"/>
  <c r="AX6435" i="1"/>
  <c r="AX6436" i="1"/>
  <c r="AX6437" i="1"/>
  <c r="AX6438" i="1"/>
  <c r="AX6439" i="1"/>
  <c r="AX6440" i="1"/>
  <c r="AX6441" i="1"/>
  <c r="AX6442" i="1"/>
  <c r="AX6443" i="1"/>
  <c r="AX6444" i="1"/>
  <c r="AX6445" i="1"/>
  <c r="AX6446" i="1"/>
  <c r="AX6447" i="1"/>
  <c r="AX6448" i="1"/>
  <c r="AX6449" i="1"/>
  <c r="AX6450" i="1"/>
  <c r="AX6451" i="1"/>
  <c r="AX6452" i="1"/>
  <c r="AX6453" i="1"/>
  <c r="AX6454" i="1"/>
  <c r="AX6455" i="1"/>
  <c r="AX6456" i="1"/>
  <c r="AX6457" i="1"/>
  <c r="AX6458" i="1"/>
  <c r="AX6459" i="1"/>
  <c r="AX6460" i="1"/>
  <c r="AX6461" i="1"/>
  <c r="AX6462" i="1"/>
  <c r="AX6463" i="1"/>
  <c r="AX6464" i="1"/>
  <c r="AX6465" i="1"/>
  <c r="AX6466" i="1"/>
  <c r="AX6467" i="1"/>
  <c r="AX6468" i="1"/>
  <c r="AX6469" i="1"/>
  <c r="AX6470" i="1"/>
  <c r="AX6471" i="1"/>
  <c r="AX6472" i="1"/>
  <c r="AX6473" i="1"/>
  <c r="AX6474" i="1"/>
  <c r="AX6475" i="1"/>
  <c r="AX6476" i="1"/>
  <c r="AX6477" i="1"/>
  <c r="AX6478" i="1"/>
  <c r="AX6479" i="1"/>
  <c r="AX6480" i="1"/>
  <c r="AX6481" i="1"/>
  <c r="AX6482" i="1"/>
  <c r="AX6483" i="1"/>
  <c r="AX6484" i="1"/>
  <c r="AX6485" i="1"/>
  <c r="AX6486" i="1"/>
  <c r="AX6487" i="1"/>
  <c r="AX6488" i="1"/>
  <c r="AX6489" i="1"/>
  <c r="AX6490" i="1"/>
  <c r="AX6491" i="1"/>
  <c r="AX6492" i="1"/>
  <c r="AX6493" i="1"/>
  <c r="AX6494" i="1"/>
  <c r="AX6495" i="1"/>
  <c r="AX6496" i="1"/>
  <c r="AX6497" i="1"/>
  <c r="AX6498" i="1"/>
  <c r="AX6499" i="1"/>
  <c r="AX6500" i="1"/>
  <c r="AX6501" i="1"/>
  <c r="AX6502" i="1"/>
  <c r="AX6503" i="1"/>
  <c r="AX6504" i="1"/>
  <c r="AX6505" i="1"/>
  <c r="AX6506" i="1"/>
  <c r="AX6507" i="1"/>
  <c r="AX6508" i="1"/>
  <c r="AX6509" i="1"/>
  <c r="AX6510" i="1"/>
  <c r="AX6511" i="1"/>
  <c r="AX6512" i="1"/>
  <c r="AX6513" i="1"/>
  <c r="AX6514" i="1"/>
  <c r="AX6515" i="1"/>
  <c r="AX6516" i="1"/>
  <c r="AX6517" i="1"/>
  <c r="AX6518" i="1"/>
  <c r="AX6519" i="1"/>
  <c r="AX6520" i="1"/>
  <c r="AX6521" i="1"/>
  <c r="AX6522" i="1"/>
  <c r="AX6523" i="1"/>
  <c r="AX6524" i="1"/>
  <c r="AX6525" i="1"/>
  <c r="AX6526" i="1"/>
  <c r="AX6527" i="1"/>
  <c r="AX6528" i="1"/>
  <c r="AX6529" i="1"/>
  <c r="AX6530" i="1"/>
  <c r="AX6531" i="1"/>
  <c r="AX6532" i="1"/>
  <c r="AX6533" i="1"/>
  <c r="AX6534" i="1"/>
  <c r="AX6535" i="1"/>
  <c r="AX6536" i="1"/>
  <c r="AX6537" i="1"/>
  <c r="AX6538" i="1"/>
  <c r="AX6539" i="1"/>
  <c r="AX6540" i="1"/>
  <c r="AX6541" i="1"/>
  <c r="AX6542" i="1"/>
  <c r="AX6543" i="1"/>
  <c r="AX6544" i="1"/>
  <c r="AX6545" i="1"/>
  <c r="AX6546" i="1"/>
  <c r="AX6547" i="1"/>
  <c r="AX6548" i="1"/>
  <c r="AX6549" i="1"/>
  <c r="AX6550" i="1"/>
  <c r="AX6551" i="1"/>
  <c r="AX6552" i="1"/>
  <c r="AX6553" i="1"/>
  <c r="AX6554" i="1"/>
  <c r="AX6555" i="1"/>
  <c r="AX6556" i="1"/>
  <c r="AX6557" i="1"/>
  <c r="AX6558" i="1"/>
  <c r="AX6559" i="1"/>
  <c r="AX6560" i="1"/>
  <c r="AX6561" i="1"/>
  <c r="AX6562" i="1"/>
  <c r="AX6563" i="1"/>
  <c r="AX6564" i="1"/>
  <c r="AX6565" i="1"/>
  <c r="AX6566" i="1"/>
  <c r="AX6567" i="1"/>
  <c r="AX6568" i="1"/>
  <c r="AX6569" i="1"/>
  <c r="AX6570" i="1"/>
  <c r="AX6571" i="1"/>
  <c r="AX6572" i="1"/>
  <c r="AX6573" i="1"/>
  <c r="AX6574" i="1"/>
  <c r="AX6575" i="1"/>
  <c r="AX6576" i="1"/>
  <c r="AX6577" i="1"/>
  <c r="AX6578" i="1"/>
  <c r="AX6579" i="1"/>
  <c r="AX6580" i="1"/>
  <c r="AX6581" i="1"/>
  <c r="AX6582" i="1"/>
  <c r="AX6583" i="1"/>
  <c r="AX6584" i="1"/>
  <c r="AX6585" i="1"/>
  <c r="AX6586" i="1"/>
  <c r="AX6587" i="1"/>
  <c r="AX6588" i="1"/>
  <c r="AX6589" i="1"/>
  <c r="AX6590" i="1"/>
  <c r="AX6591" i="1"/>
  <c r="AX6592" i="1"/>
  <c r="AX6593" i="1"/>
  <c r="AX6594" i="1"/>
  <c r="AX6595" i="1"/>
  <c r="AX6596" i="1"/>
  <c r="AX6597" i="1"/>
  <c r="AX6598" i="1"/>
  <c r="AX6599" i="1"/>
  <c r="AX6600" i="1"/>
  <c r="AX6601" i="1"/>
  <c r="AX6602" i="1"/>
  <c r="AX6603" i="1"/>
  <c r="AX6604" i="1"/>
  <c r="AX6605" i="1"/>
  <c r="AX6606" i="1"/>
  <c r="AX6607" i="1"/>
  <c r="AX6608" i="1"/>
  <c r="AX6609" i="1"/>
  <c r="AX6610" i="1"/>
  <c r="AX6611" i="1"/>
  <c r="AX6612" i="1"/>
  <c r="AX6613" i="1"/>
  <c r="AX6614" i="1"/>
  <c r="AX6615" i="1"/>
  <c r="AX6616" i="1"/>
  <c r="AX6617" i="1"/>
  <c r="AX6618" i="1"/>
  <c r="AX6619" i="1"/>
  <c r="AX6620" i="1"/>
  <c r="AX6621" i="1"/>
  <c r="AX6622" i="1"/>
  <c r="AX6623" i="1"/>
  <c r="AX6624" i="1"/>
  <c r="AX6625" i="1"/>
  <c r="AX6626" i="1"/>
  <c r="AX6627" i="1"/>
  <c r="AX6628" i="1"/>
  <c r="AX6629" i="1"/>
  <c r="AX6630" i="1"/>
  <c r="AX6631" i="1"/>
  <c r="AX6632" i="1"/>
  <c r="AX6633" i="1"/>
  <c r="AX6634" i="1"/>
  <c r="AX6635" i="1"/>
  <c r="AX6636" i="1"/>
  <c r="AX6637" i="1"/>
  <c r="AX6638" i="1"/>
  <c r="AX6639" i="1"/>
  <c r="AX6640" i="1"/>
  <c r="AX6641" i="1"/>
  <c r="AX6642" i="1"/>
  <c r="AX6643" i="1"/>
  <c r="AX6644" i="1"/>
  <c r="AX6645" i="1"/>
  <c r="AX6646" i="1"/>
  <c r="AX6647" i="1"/>
  <c r="AX6648" i="1"/>
  <c r="AX6649" i="1"/>
  <c r="AX6650" i="1"/>
  <c r="AX6651" i="1"/>
  <c r="AX6652" i="1"/>
  <c r="AX6653" i="1"/>
  <c r="AX6654" i="1"/>
  <c r="AX6655" i="1"/>
  <c r="AX6656" i="1"/>
  <c r="AX6657" i="1"/>
  <c r="AX6658" i="1"/>
  <c r="AX6659" i="1"/>
  <c r="AX6660" i="1"/>
  <c r="AX6661" i="1"/>
  <c r="AX6662" i="1"/>
  <c r="AX6663" i="1"/>
  <c r="AX6664" i="1"/>
  <c r="AX6665" i="1"/>
  <c r="AX6666" i="1"/>
  <c r="AX6667" i="1"/>
  <c r="AX6668" i="1"/>
  <c r="AX6669" i="1"/>
  <c r="AX6670" i="1"/>
  <c r="AX6671" i="1"/>
  <c r="AX6672" i="1"/>
  <c r="AX6673" i="1"/>
  <c r="AX6674" i="1"/>
  <c r="AX6675" i="1"/>
  <c r="AX6676" i="1"/>
  <c r="AX6677" i="1"/>
  <c r="AX6678" i="1"/>
  <c r="AX6679" i="1"/>
  <c r="AX6680" i="1"/>
  <c r="AX6681" i="1"/>
  <c r="AX6682" i="1"/>
  <c r="AX6683" i="1"/>
  <c r="AX6684" i="1"/>
  <c r="AX6685" i="1"/>
  <c r="AX6686" i="1"/>
  <c r="AX6687" i="1"/>
  <c r="AX6688" i="1"/>
  <c r="AX6689" i="1"/>
  <c r="AX6690" i="1"/>
  <c r="AX6691" i="1"/>
  <c r="AX6692" i="1"/>
  <c r="AX6693" i="1"/>
  <c r="AX6694" i="1"/>
  <c r="AX6695" i="1"/>
  <c r="AX6696" i="1"/>
  <c r="AX6697" i="1"/>
  <c r="AX6698" i="1"/>
  <c r="AX6699" i="1"/>
  <c r="AX6700" i="1"/>
  <c r="AX6701" i="1"/>
  <c r="AX6702" i="1"/>
  <c r="AX6703" i="1"/>
  <c r="AX6704" i="1"/>
  <c r="AX6705" i="1"/>
  <c r="AX6706" i="1"/>
  <c r="AX6707" i="1"/>
  <c r="AX6708" i="1"/>
  <c r="AX6709" i="1"/>
  <c r="AX6710" i="1"/>
  <c r="AX6711" i="1"/>
  <c r="AX6712" i="1"/>
  <c r="AX6713" i="1"/>
  <c r="AX6714" i="1"/>
  <c r="AX6715" i="1"/>
  <c r="AX6716" i="1"/>
  <c r="AX6717" i="1"/>
  <c r="AX6718" i="1"/>
  <c r="AX6719" i="1"/>
  <c r="AX6720" i="1"/>
  <c r="AX6721" i="1"/>
  <c r="AX6722" i="1"/>
  <c r="AX6723" i="1"/>
  <c r="AX6724" i="1"/>
  <c r="AX6725" i="1"/>
  <c r="AX6726" i="1"/>
  <c r="AX6727" i="1"/>
  <c r="AX6728" i="1"/>
  <c r="AX6729" i="1"/>
  <c r="AX6730" i="1"/>
  <c r="AX6731" i="1"/>
  <c r="AX6732" i="1"/>
  <c r="AX6733" i="1"/>
  <c r="AX6734" i="1"/>
  <c r="AX6735" i="1"/>
  <c r="AX6736" i="1"/>
  <c r="AX6737" i="1"/>
  <c r="AX6738" i="1"/>
  <c r="AX6739" i="1"/>
  <c r="AX6740" i="1"/>
  <c r="AX6741" i="1"/>
  <c r="AX6742" i="1"/>
  <c r="AX6743" i="1"/>
  <c r="AX6744" i="1"/>
  <c r="AX6745" i="1"/>
  <c r="AX6746" i="1"/>
  <c r="AX6747" i="1"/>
  <c r="AX6748" i="1"/>
  <c r="AX6749" i="1"/>
  <c r="AX6750" i="1"/>
  <c r="AX6751" i="1"/>
  <c r="AX6752" i="1"/>
  <c r="AX6753" i="1"/>
  <c r="AX6754" i="1"/>
  <c r="AX6755" i="1"/>
  <c r="AX6756" i="1"/>
  <c r="AX6757" i="1"/>
  <c r="AX6758" i="1"/>
  <c r="AX6759" i="1"/>
  <c r="AX6760" i="1"/>
  <c r="AX6761" i="1"/>
  <c r="AX6762" i="1"/>
  <c r="AX6763" i="1"/>
  <c r="AX6764" i="1"/>
  <c r="AX6765" i="1"/>
  <c r="AX6766" i="1"/>
  <c r="AX6767" i="1"/>
  <c r="AX6768" i="1"/>
  <c r="AX6769" i="1"/>
  <c r="AX6770" i="1"/>
  <c r="AX6771" i="1"/>
  <c r="AX6772" i="1"/>
  <c r="AX6773" i="1"/>
  <c r="AX6774" i="1"/>
  <c r="AX6775" i="1"/>
  <c r="AX6776" i="1"/>
  <c r="AX6777" i="1"/>
  <c r="AX6778" i="1"/>
  <c r="AX6779" i="1"/>
  <c r="AX6780" i="1"/>
  <c r="AX6781" i="1"/>
  <c r="AX6782" i="1"/>
  <c r="AX6783" i="1"/>
  <c r="AX6784" i="1"/>
  <c r="AX6785" i="1"/>
  <c r="AX6786" i="1"/>
  <c r="AX6787" i="1"/>
  <c r="AX6788" i="1"/>
  <c r="AX6789" i="1"/>
  <c r="AX6790" i="1"/>
  <c r="AX6791" i="1"/>
  <c r="AX6792" i="1"/>
  <c r="AX6793" i="1"/>
  <c r="AX6794" i="1"/>
  <c r="AX6795" i="1"/>
  <c r="AX6796" i="1"/>
  <c r="AX6797" i="1"/>
  <c r="AX6798" i="1"/>
  <c r="AX6799" i="1"/>
  <c r="AX6800" i="1"/>
  <c r="AX6801" i="1"/>
  <c r="AX6802" i="1"/>
  <c r="AX6803" i="1"/>
  <c r="AX6804" i="1"/>
  <c r="AX6805" i="1"/>
  <c r="AX6806" i="1"/>
  <c r="AX6807" i="1"/>
  <c r="AX6808" i="1"/>
  <c r="AX6809" i="1"/>
  <c r="AX6810" i="1"/>
  <c r="AX6811" i="1"/>
  <c r="AX6812" i="1"/>
  <c r="AX6813" i="1"/>
  <c r="AX6814" i="1"/>
  <c r="AX6815" i="1"/>
  <c r="AX6816" i="1"/>
  <c r="AX6817" i="1"/>
  <c r="AX6818" i="1"/>
  <c r="AX6819" i="1"/>
  <c r="AX6820" i="1"/>
  <c r="AX6821" i="1"/>
  <c r="AX6822" i="1"/>
  <c r="AX6823" i="1"/>
  <c r="AX6824" i="1"/>
  <c r="AX6825" i="1"/>
  <c r="AX6826" i="1"/>
  <c r="AX6827" i="1"/>
  <c r="AX6828" i="1"/>
  <c r="AX6829" i="1"/>
  <c r="AX6830" i="1"/>
  <c r="AX6831" i="1"/>
  <c r="AX6832" i="1"/>
  <c r="AX6833" i="1"/>
  <c r="AX6834" i="1"/>
  <c r="AX6835" i="1"/>
  <c r="AX6836" i="1"/>
  <c r="AX6837" i="1"/>
  <c r="AX6838" i="1"/>
  <c r="AX6839" i="1"/>
  <c r="AX6840" i="1"/>
  <c r="AX6841" i="1"/>
  <c r="AX6842" i="1"/>
  <c r="AX6843" i="1"/>
  <c r="AX6844" i="1"/>
  <c r="AX6845" i="1"/>
  <c r="AX6846" i="1"/>
  <c r="AX6847" i="1"/>
  <c r="AX6848" i="1"/>
  <c r="AX6849" i="1"/>
  <c r="AX6850" i="1"/>
  <c r="AX6851" i="1"/>
  <c r="AX6852" i="1"/>
  <c r="AX6853" i="1"/>
  <c r="AX6854" i="1"/>
  <c r="AX6855" i="1"/>
  <c r="AX6856" i="1"/>
  <c r="AX6857" i="1"/>
  <c r="AX6858" i="1"/>
  <c r="AX6859" i="1"/>
  <c r="AX6860" i="1"/>
  <c r="AX6861" i="1"/>
  <c r="AX6862" i="1"/>
  <c r="AX6863" i="1"/>
  <c r="AX6864" i="1"/>
  <c r="AX6865" i="1"/>
  <c r="AX6866" i="1"/>
  <c r="AX6867" i="1"/>
  <c r="AX6868" i="1"/>
  <c r="AX6869" i="1"/>
  <c r="AX6870" i="1"/>
  <c r="AX6871" i="1"/>
  <c r="AX6872" i="1"/>
  <c r="AX6873" i="1"/>
  <c r="AX6874" i="1"/>
  <c r="AX6875" i="1"/>
  <c r="AX6876" i="1"/>
  <c r="AX6877" i="1"/>
  <c r="AX6878" i="1"/>
  <c r="AX6879" i="1"/>
  <c r="AX6880" i="1"/>
  <c r="AX6881" i="1"/>
  <c r="AX6882" i="1"/>
  <c r="AX6883" i="1"/>
  <c r="AX6884" i="1"/>
  <c r="AX6885" i="1"/>
  <c r="AX6886" i="1"/>
  <c r="AX6887" i="1"/>
  <c r="AX6888" i="1"/>
  <c r="AX6889" i="1"/>
  <c r="AX6890" i="1"/>
  <c r="AX6891" i="1"/>
  <c r="AX6892" i="1"/>
  <c r="AX6893" i="1"/>
  <c r="AX6894" i="1"/>
  <c r="AX6895" i="1"/>
  <c r="AX6896" i="1"/>
  <c r="AX6897" i="1"/>
  <c r="AX6898" i="1"/>
  <c r="AX6899" i="1"/>
  <c r="AX6900" i="1"/>
  <c r="AX6901" i="1"/>
  <c r="AX6902" i="1"/>
  <c r="AX6903" i="1"/>
  <c r="AX6904" i="1"/>
  <c r="AX6905" i="1"/>
  <c r="AX6906" i="1"/>
  <c r="AX6907" i="1"/>
  <c r="AX6908" i="1"/>
  <c r="AX6909" i="1"/>
  <c r="AX6910" i="1"/>
  <c r="AX6911" i="1"/>
  <c r="AX6912" i="1"/>
  <c r="AX6913" i="1"/>
  <c r="AX6914" i="1"/>
  <c r="AX6915" i="1"/>
  <c r="AX6916" i="1"/>
  <c r="AX6917" i="1"/>
  <c r="AX6918" i="1"/>
  <c r="AX6919" i="1"/>
  <c r="AX6920" i="1"/>
  <c r="AX6921" i="1"/>
  <c r="AX6922" i="1"/>
  <c r="AX6923" i="1"/>
  <c r="AX6924" i="1"/>
  <c r="AX6925" i="1"/>
  <c r="AX6926" i="1"/>
  <c r="AX6927" i="1"/>
  <c r="AX6928" i="1"/>
  <c r="AX6929" i="1"/>
  <c r="AX6930" i="1"/>
  <c r="AX6931" i="1"/>
  <c r="AX6932" i="1"/>
  <c r="AX6933" i="1"/>
  <c r="AX6934" i="1"/>
  <c r="AX6935" i="1"/>
  <c r="AX6936" i="1"/>
  <c r="AX6937" i="1"/>
  <c r="AX6938" i="1"/>
  <c r="AX6939" i="1"/>
  <c r="AX6940" i="1"/>
  <c r="AX6941" i="1"/>
  <c r="AX6942" i="1"/>
  <c r="AX6943" i="1"/>
  <c r="AX6944" i="1"/>
  <c r="AX6945" i="1"/>
  <c r="AX6946" i="1"/>
  <c r="AX6947" i="1"/>
  <c r="AX6948" i="1"/>
  <c r="AX6949" i="1"/>
  <c r="AX6950" i="1"/>
  <c r="AX6951" i="1"/>
  <c r="AX6952" i="1"/>
  <c r="AX6953" i="1"/>
  <c r="AX6954" i="1"/>
  <c r="AX6955" i="1"/>
  <c r="AX6956" i="1"/>
  <c r="AX6957" i="1"/>
  <c r="AX6958" i="1"/>
  <c r="AX6959" i="1"/>
  <c r="AX6960" i="1"/>
  <c r="AX6961" i="1"/>
  <c r="AX6962" i="1"/>
  <c r="AX6963" i="1"/>
  <c r="AX6964" i="1"/>
  <c r="AX6965" i="1"/>
  <c r="AX6966" i="1"/>
  <c r="AX6967" i="1"/>
  <c r="AX6968" i="1"/>
  <c r="AX6969" i="1"/>
  <c r="AX6970" i="1"/>
  <c r="AX6971" i="1"/>
  <c r="AX6972" i="1"/>
  <c r="AX6973" i="1"/>
  <c r="AX6974" i="1"/>
  <c r="AX6975" i="1"/>
  <c r="AX6976" i="1"/>
  <c r="AX6977" i="1"/>
  <c r="AX6978" i="1"/>
  <c r="AX6979" i="1"/>
  <c r="AX6980" i="1"/>
  <c r="AX6981" i="1"/>
  <c r="AX6982" i="1"/>
  <c r="AX6983" i="1"/>
  <c r="AX6984" i="1"/>
  <c r="AX6985" i="1"/>
  <c r="AX6986" i="1"/>
  <c r="AX6987" i="1"/>
  <c r="AX6988" i="1"/>
  <c r="AX6989" i="1"/>
  <c r="AX6990" i="1"/>
  <c r="AX6991" i="1"/>
  <c r="AX6992" i="1"/>
  <c r="AX6993" i="1"/>
  <c r="AX6994" i="1"/>
  <c r="AX6995" i="1"/>
  <c r="AX6996" i="1"/>
  <c r="AX6997" i="1"/>
  <c r="AX6998" i="1"/>
  <c r="AX6999" i="1"/>
  <c r="AX7000" i="1"/>
  <c r="AX7001" i="1"/>
  <c r="AX7002" i="1"/>
  <c r="AX7003" i="1"/>
  <c r="AX7004" i="1"/>
  <c r="AX7005" i="1"/>
  <c r="AX7006" i="1"/>
  <c r="AX7007" i="1"/>
  <c r="AX7008" i="1"/>
  <c r="AX7009" i="1"/>
  <c r="AX7010" i="1"/>
  <c r="AX7011" i="1"/>
  <c r="AX7012" i="1"/>
  <c r="AX7013" i="1"/>
  <c r="AX7014" i="1"/>
  <c r="AX7015" i="1"/>
  <c r="AX7016" i="1"/>
  <c r="AX7017" i="1"/>
  <c r="AX7018" i="1"/>
  <c r="AX7019" i="1"/>
  <c r="AX7020" i="1"/>
  <c r="AX7021" i="1"/>
  <c r="AX7022" i="1"/>
  <c r="AX7023" i="1"/>
  <c r="AX7024" i="1"/>
  <c r="AX7025" i="1"/>
  <c r="AX7026" i="1"/>
  <c r="AX7027" i="1"/>
  <c r="AX7028" i="1"/>
  <c r="AX7029" i="1"/>
  <c r="AX7030" i="1"/>
  <c r="AX7031" i="1"/>
  <c r="AX7032" i="1"/>
  <c r="AX7033" i="1"/>
  <c r="AX7034" i="1"/>
  <c r="AX7035" i="1"/>
  <c r="AX7036" i="1"/>
  <c r="AX7037" i="1"/>
  <c r="AX7038" i="1"/>
  <c r="AX7039" i="1"/>
  <c r="AX7040" i="1"/>
  <c r="AX7041" i="1"/>
  <c r="AX7042" i="1"/>
  <c r="AX7043" i="1"/>
  <c r="AX7044" i="1"/>
  <c r="AX7045" i="1"/>
  <c r="AX7046" i="1"/>
  <c r="AX7047" i="1"/>
  <c r="AX7048" i="1"/>
  <c r="AX7049" i="1"/>
  <c r="AX7050" i="1"/>
  <c r="AX7051" i="1"/>
  <c r="AX7052" i="1"/>
  <c r="AX7053" i="1"/>
  <c r="AX7054" i="1"/>
  <c r="AX7055" i="1"/>
  <c r="AX7056" i="1"/>
  <c r="AX7057" i="1"/>
  <c r="AX7058" i="1"/>
  <c r="AX7059" i="1"/>
  <c r="AX7060" i="1"/>
  <c r="AX7061" i="1"/>
  <c r="AX7062" i="1"/>
  <c r="AX7063" i="1"/>
  <c r="AX7064" i="1"/>
  <c r="AX7065" i="1"/>
  <c r="AX7066" i="1"/>
  <c r="AX7067" i="1"/>
  <c r="AX7068" i="1"/>
  <c r="AX7069" i="1"/>
  <c r="AX7070" i="1"/>
  <c r="AX7071" i="1"/>
  <c r="AX7072" i="1"/>
  <c r="AX7073" i="1"/>
  <c r="AX7074" i="1"/>
  <c r="AX7075" i="1"/>
  <c r="AX7076" i="1"/>
  <c r="AX7077" i="1"/>
  <c r="AX7078" i="1"/>
  <c r="AX7079" i="1"/>
  <c r="AX7080" i="1"/>
  <c r="AX7081" i="1"/>
  <c r="AX7082" i="1"/>
  <c r="AX7083" i="1"/>
  <c r="AX7084" i="1"/>
  <c r="AX7085" i="1"/>
  <c r="AX7086" i="1"/>
  <c r="AX7087" i="1"/>
  <c r="AX7088" i="1"/>
  <c r="AX7089" i="1"/>
  <c r="AX7090" i="1"/>
  <c r="AX7091" i="1"/>
  <c r="AX7092" i="1"/>
  <c r="AX7093" i="1"/>
  <c r="AX7094" i="1"/>
  <c r="AX7095" i="1"/>
  <c r="AX7096" i="1"/>
  <c r="AX7097" i="1"/>
  <c r="AX7098" i="1"/>
  <c r="AX7099" i="1"/>
  <c r="AX7100" i="1"/>
  <c r="AX7101" i="1"/>
  <c r="AX7102" i="1"/>
  <c r="AX7103" i="1"/>
  <c r="AX7104" i="1"/>
  <c r="AX7105" i="1"/>
  <c r="AX7106" i="1"/>
  <c r="AX7107" i="1"/>
  <c r="AX7108" i="1"/>
  <c r="AX7109" i="1"/>
  <c r="AX7110" i="1"/>
  <c r="AX7111" i="1"/>
  <c r="AX7112" i="1"/>
  <c r="AX7113" i="1"/>
  <c r="AX7114" i="1"/>
  <c r="AX7115" i="1"/>
  <c r="AX7116" i="1"/>
  <c r="AX7117" i="1"/>
  <c r="AX7118" i="1"/>
  <c r="AX7119" i="1"/>
  <c r="AX7120" i="1"/>
  <c r="AX7121" i="1"/>
  <c r="AX7122" i="1"/>
  <c r="AX7123" i="1"/>
  <c r="AX7124" i="1"/>
  <c r="AX7125" i="1"/>
  <c r="AX7126" i="1"/>
  <c r="AX7127" i="1"/>
  <c r="AX7128" i="1"/>
  <c r="AX7129" i="1"/>
  <c r="AX7130" i="1"/>
  <c r="AX7131" i="1"/>
  <c r="AX7132" i="1"/>
  <c r="AX7133" i="1"/>
  <c r="AX7134" i="1"/>
  <c r="AX7135" i="1"/>
  <c r="AX7136" i="1"/>
  <c r="AX7137" i="1"/>
  <c r="AX7138" i="1"/>
  <c r="AX7139" i="1"/>
  <c r="AX7140" i="1"/>
  <c r="AX7141" i="1"/>
  <c r="AX7142" i="1"/>
  <c r="AX7143" i="1"/>
  <c r="AX7144" i="1"/>
  <c r="AX7145" i="1"/>
  <c r="AX7146" i="1"/>
  <c r="AX7147" i="1"/>
  <c r="AX7148" i="1"/>
  <c r="AX7149" i="1"/>
  <c r="AX7150" i="1"/>
  <c r="AX7151" i="1"/>
  <c r="AX7152" i="1"/>
  <c r="AX7153" i="1"/>
  <c r="AX7154" i="1"/>
  <c r="AX7155" i="1"/>
  <c r="AX7156" i="1"/>
  <c r="AX7157" i="1"/>
  <c r="AX7158" i="1"/>
  <c r="AX7159" i="1"/>
  <c r="AX7160" i="1"/>
  <c r="AX7161" i="1"/>
  <c r="AX7162" i="1"/>
  <c r="AX7163" i="1"/>
  <c r="AX7164" i="1"/>
  <c r="AX7165" i="1"/>
  <c r="AX7166" i="1"/>
  <c r="AX7167" i="1"/>
  <c r="AX7168" i="1"/>
  <c r="AX7169" i="1"/>
  <c r="AX7170" i="1"/>
  <c r="AX7171" i="1"/>
  <c r="AX7172" i="1"/>
  <c r="AX7173" i="1"/>
  <c r="AX7174" i="1"/>
  <c r="AX7175" i="1"/>
  <c r="AX7176" i="1"/>
  <c r="AX7177" i="1"/>
  <c r="AX7178" i="1"/>
  <c r="AX7179" i="1"/>
  <c r="AX7180" i="1"/>
  <c r="AX7181" i="1"/>
  <c r="AX7182" i="1"/>
  <c r="AX7183" i="1"/>
  <c r="AX7184" i="1"/>
  <c r="AX7185" i="1"/>
  <c r="AX7186" i="1"/>
  <c r="AX7187" i="1"/>
  <c r="AX7188" i="1"/>
  <c r="AX7189" i="1"/>
  <c r="AX7190" i="1"/>
  <c r="AX7191" i="1"/>
  <c r="AX7192" i="1"/>
  <c r="AX7193" i="1"/>
  <c r="AX7194" i="1"/>
  <c r="AX7195" i="1"/>
  <c r="AX7196" i="1"/>
  <c r="AX7197" i="1"/>
  <c r="AX7198" i="1"/>
  <c r="AX7199" i="1"/>
  <c r="AX7200" i="1"/>
  <c r="AX7201" i="1"/>
  <c r="AX7202" i="1"/>
  <c r="AX7203" i="1"/>
  <c r="AX7204" i="1"/>
  <c r="AX7205" i="1"/>
  <c r="AX7206" i="1"/>
  <c r="AX7207" i="1"/>
  <c r="AX7208" i="1"/>
  <c r="AX7209" i="1"/>
  <c r="AX7210" i="1"/>
  <c r="AX7211" i="1"/>
  <c r="AX7212" i="1"/>
  <c r="AX7213" i="1"/>
  <c r="AX7214" i="1"/>
  <c r="AX7215" i="1"/>
  <c r="AX7216" i="1"/>
  <c r="AX7217" i="1"/>
  <c r="AX7218" i="1"/>
  <c r="AX7219" i="1"/>
  <c r="AX7220" i="1"/>
  <c r="AX7221" i="1"/>
  <c r="AX7222" i="1"/>
  <c r="AX7223" i="1"/>
  <c r="AX7224" i="1"/>
  <c r="AX7225" i="1"/>
  <c r="AX7226" i="1"/>
  <c r="AX7227" i="1"/>
  <c r="AX7228" i="1"/>
  <c r="AX7229" i="1"/>
  <c r="AX7230" i="1"/>
  <c r="AX7231" i="1"/>
  <c r="AX7232" i="1"/>
  <c r="AX7233" i="1"/>
  <c r="AX7234" i="1"/>
  <c r="AX7235" i="1"/>
  <c r="AX7236" i="1"/>
  <c r="AX7237" i="1"/>
  <c r="AX7238" i="1"/>
  <c r="AX7239" i="1"/>
  <c r="AX7240" i="1"/>
  <c r="AX7241" i="1"/>
  <c r="AX7242" i="1"/>
  <c r="AX7243" i="1"/>
  <c r="AX7244" i="1"/>
  <c r="AX7245" i="1"/>
  <c r="AX7246" i="1"/>
  <c r="AX7247" i="1"/>
  <c r="AX7248" i="1"/>
  <c r="AX7249" i="1"/>
  <c r="AX7250" i="1"/>
  <c r="AX7251" i="1"/>
  <c r="AX7252" i="1"/>
  <c r="AX7253" i="1"/>
  <c r="AX7254" i="1"/>
  <c r="AX7255" i="1"/>
  <c r="AX7256" i="1"/>
  <c r="AX7257" i="1"/>
  <c r="AX7258" i="1"/>
  <c r="AX7259" i="1"/>
  <c r="AX7260" i="1"/>
  <c r="AX7261" i="1"/>
  <c r="AX7262" i="1"/>
  <c r="AX7263" i="1"/>
  <c r="AX7264" i="1"/>
  <c r="AX7265" i="1"/>
  <c r="AX7266" i="1"/>
  <c r="AX7267" i="1"/>
  <c r="AX7268" i="1"/>
  <c r="AX7269" i="1"/>
  <c r="AX7270" i="1"/>
  <c r="AX7271" i="1"/>
  <c r="AX7272" i="1"/>
  <c r="AX7273" i="1"/>
  <c r="AX7274" i="1"/>
  <c r="AX7275" i="1"/>
  <c r="AX7276" i="1"/>
  <c r="AX7277" i="1"/>
  <c r="AX7278" i="1"/>
  <c r="AX7279" i="1"/>
  <c r="AX7280" i="1"/>
  <c r="AX7281" i="1"/>
  <c r="AX7282" i="1"/>
  <c r="AX7283" i="1"/>
  <c r="AX7284" i="1"/>
  <c r="AX7285" i="1"/>
  <c r="AX7286" i="1"/>
  <c r="AX7287" i="1"/>
  <c r="AX7288" i="1"/>
  <c r="AX7289" i="1"/>
  <c r="AX7290" i="1"/>
  <c r="AX7291" i="1"/>
  <c r="AX7292" i="1"/>
  <c r="AX7293" i="1"/>
  <c r="AX7294" i="1"/>
  <c r="AX7295" i="1"/>
  <c r="AX7296" i="1"/>
  <c r="AX7297" i="1"/>
  <c r="AX7298" i="1"/>
  <c r="AX7299" i="1"/>
  <c r="AX7300" i="1"/>
  <c r="AX7301" i="1"/>
  <c r="AX7302" i="1"/>
  <c r="AX7303" i="1"/>
  <c r="AX7304" i="1"/>
  <c r="AX7305" i="1"/>
  <c r="AX7306" i="1"/>
  <c r="AX7307" i="1"/>
  <c r="AX7308" i="1"/>
  <c r="AX7309" i="1"/>
  <c r="AX7310" i="1"/>
  <c r="AX7311" i="1"/>
  <c r="AX7312" i="1"/>
  <c r="AX7313" i="1"/>
  <c r="AX7314" i="1"/>
  <c r="AX7315" i="1"/>
  <c r="AX7316" i="1"/>
  <c r="AX7317" i="1"/>
  <c r="AX7318" i="1"/>
  <c r="AX7319" i="1"/>
  <c r="AX7320" i="1"/>
  <c r="AX7321" i="1"/>
  <c r="AX7322" i="1"/>
  <c r="AX7323" i="1"/>
  <c r="AX7324" i="1"/>
  <c r="AX7325" i="1"/>
  <c r="AX7326" i="1"/>
  <c r="AX7327" i="1"/>
  <c r="AX7328" i="1"/>
  <c r="AX7329" i="1"/>
  <c r="AX7330" i="1"/>
  <c r="AX7331" i="1"/>
  <c r="AX7332" i="1"/>
  <c r="AX7333" i="1"/>
  <c r="AX7334" i="1"/>
  <c r="AX7335" i="1"/>
  <c r="AX7336" i="1"/>
  <c r="AX7337" i="1"/>
  <c r="AX7338" i="1"/>
  <c r="AX7339" i="1"/>
  <c r="AX7340" i="1"/>
  <c r="AX7341" i="1"/>
  <c r="AX7342" i="1"/>
  <c r="AX7343" i="1"/>
  <c r="AX7344" i="1"/>
  <c r="AX7345" i="1"/>
  <c r="AX7346" i="1"/>
  <c r="AX7347" i="1"/>
  <c r="AX7348" i="1"/>
  <c r="AX7349" i="1"/>
  <c r="AX7350" i="1"/>
  <c r="AX7351" i="1"/>
  <c r="AX7352" i="1"/>
  <c r="AX7353" i="1"/>
  <c r="AX7354" i="1"/>
  <c r="AX7355" i="1"/>
  <c r="AX7356" i="1"/>
  <c r="AX7357" i="1"/>
  <c r="AX7358" i="1"/>
  <c r="AX7359" i="1"/>
  <c r="AX7360" i="1"/>
  <c r="AX7361" i="1"/>
  <c r="AX7362" i="1"/>
  <c r="AX7363" i="1"/>
  <c r="AX7364" i="1"/>
  <c r="AX7365" i="1"/>
  <c r="AX7366" i="1"/>
  <c r="AX7367" i="1"/>
  <c r="AX7368" i="1"/>
  <c r="AX7369" i="1"/>
  <c r="AX7370" i="1"/>
  <c r="AX7371" i="1"/>
  <c r="AX7372" i="1"/>
  <c r="AX7373" i="1"/>
  <c r="AX7374" i="1"/>
  <c r="AX7375" i="1"/>
  <c r="AX7376" i="1"/>
  <c r="AX7377" i="1"/>
  <c r="AX7378" i="1"/>
  <c r="AX7379" i="1"/>
  <c r="AX7380" i="1"/>
  <c r="AX7381" i="1"/>
  <c r="AX7382" i="1"/>
  <c r="AX7383" i="1"/>
  <c r="AX7384" i="1"/>
  <c r="AX7385" i="1"/>
  <c r="AX7386" i="1"/>
  <c r="AX7387" i="1"/>
  <c r="AX7388" i="1"/>
  <c r="AX7389" i="1"/>
  <c r="AX7390" i="1"/>
  <c r="AX7391" i="1"/>
  <c r="AX7392" i="1"/>
  <c r="AX7393" i="1"/>
  <c r="AX7394" i="1"/>
  <c r="AX7395" i="1"/>
  <c r="AX7396" i="1"/>
  <c r="AX7397" i="1"/>
  <c r="AX7398" i="1"/>
  <c r="AX7399" i="1"/>
  <c r="AX7400" i="1"/>
  <c r="AX7401" i="1"/>
  <c r="AX7402" i="1"/>
  <c r="AX7403" i="1"/>
  <c r="AX7404" i="1"/>
  <c r="AX7405" i="1"/>
  <c r="AX7406" i="1"/>
  <c r="AX7407" i="1"/>
  <c r="AX7408" i="1"/>
  <c r="AX7409" i="1"/>
  <c r="AX7410" i="1"/>
  <c r="AX7411" i="1"/>
  <c r="AX7412" i="1"/>
  <c r="AX7413" i="1"/>
  <c r="AX7414" i="1"/>
  <c r="AX7415" i="1"/>
  <c r="AX7416" i="1"/>
  <c r="AX7417" i="1"/>
  <c r="AX7418" i="1"/>
  <c r="AX7419" i="1"/>
  <c r="AX7420" i="1"/>
  <c r="AX7421" i="1"/>
  <c r="AX7422" i="1"/>
  <c r="AX7423" i="1"/>
  <c r="AX7424" i="1"/>
  <c r="AX7425" i="1"/>
  <c r="AX7426" i="1"/>
  <c r="AX7427" i="1"/>
  <c r="AX7428" i="1"/>
  <c r="AX7429" i="1"/>
  <c r="AX7430" i="1"/>
  <c r="AX7431" i="1"/>
  <c r="AX7432" i="1"/>
  <c r="AX7433" i="1"/>
  <c r="AX7434" i="1"/>
  <c r="AX7435" i="1"/>
  <c r="AX7436" i="1"/>
  <c r="AX7437" i="1"/>
  <c r="AX7438" i="1"/>
  <c r="AX7439" i="1"/>
  <c r="AX7440" i="1"/>
  <c r="AX7441" i="1"/>
  <c r="AX7442" i="1"/>
  <c r="AX7443" i="1"/>
  <c r="AX7444" i="1"/>
  <c r="AX7445" i="1"/>
  <c r="AX7446" i="1"/>
  <c r="AX7447" i="1"/>
  <c r="AX7448" i="1"/>
  <c r="AX7449" i="1"/>
  <c r="AX7450" i="1"/>
  <c r="AX7451" i="1"/>
  <c r="AX7452" i="1"/>
  <c r="AX7453" i="1"/>
  <c r="AX7454" i="1"/>
  <c r="AX7455" i="1"/>
  <c r="AX7456" i="1"/>
  <c r="AX7457" i="1"/>
  <c r="AX7458" i="1"/>
  <c r="AX7459" i="1"/>
  <c r="AX7460" i="1"/>
  <c r="AX7461" i="1"/>
  <c r="AX7462" i="1"/>
  <c r="AX7463" i="1"/>
  <c r="AX7464" i="1"/>
  <c r="AX7465" i="1"/>
  <c r="AX7466" i="1"/>
  <c r="AX7467" i="1"/>
  <c r="AX7468" i="1"/>
  <c r="AX7469" i="1"/>
  <c r="AX7470" i="1"/>
  <c r="AX7471" i="1"/>
  <c r="AX7472" i="1"/>
  <c r="AX7473" i="1"/>
  <c r="AX7474" i="1"/>
  <c r="AX7475" i="1"/>
  <c r="AX7476" i="1"/>
  <c r="AX7477" i="1"/>
  <c r="AX7478" i="1"/>
  <c r="AX7479" i="1"/>
  <c r="AX7480" i="1"/>
  <c r="AX7481" i="1"/>
  <c r="AX7482" i="1"/>
  <c r="AX7483" i="1"/>
  <c r="AX7484" i="1"/>
  <c r="AX7485" i="1"/>
  <c r="AX7486" i="1"/>
  <c r="AX7487" i="1"/>
  <c r="AX7488" i="1"/>
  <c r="AX7489" i="1"/>
  <c r="AX7490" i="1"/>
  <c r="AX7491" i="1"/>
  <c r="AX7492" i="1"/>
  <c r="AX7493" i="1"/>
  <c r="AX7494" i="1"/>
  <c r="AX7495" i="1"/>
  <c r="AX7496" i="1"/>
  <c r="AX7497" i="1"/>
  <c r="AX7498" i="1"/>
  <c r="AX7499" i="1"/>
  <c r="AX7500" i="1"/>
  <c r="AX7501" i="1"/>
  <c r="AX7502" i="1"/>
  <c r="AX7503" i="1"/>
  <c r="AX7504" i="1"/>
  <c r="AX7505" i="1"/>
  <c r="AX7506" i="1"/>
  <c r="AX7507" i="1"/>
  <c r="AX7508" i="1"/>
  <c r="AX7509" i="1"/>
  <c r="AX7510" i="1"/>
  <c r="AX7511" i="1"/>
  <c r="AX7512" i="1"/>
  <c r="AX7513" i="1"/>
  <c r="AX7514" i="1"/>
  <c r="AX7515" i="1"/>
  <c r="AX7516" i="1"/>
  <c r="AX7517" i="1"/>
  <c r="AX7518" i="1"/>
  <c r="AX7519" i="1"/>
  <c r="AX7520" i="1"/>
  <c r="AX7521" i="1"/>
  <c r="AX7522" i="1"/>
  <c r="AX7523" i="1"/>
  <c r="AX7524" i="1"/>
  <c r="AX7525" i="1"/>
  <c r="AX7526" i="1"/>
  <c r="AX7527" i="1"/>
  <c r="AX7528" i="1"/>
  <c r="AX7529" i="1"/>
  <c r="AX7530" i="1"/>
  <c r="AX7531" i="1"/>
  <c r="AX7532" i="1"/>
  <c r="AX7533" i="1"/>
  <c r="AX7534" i="1"/>
  <c r="AX7535" i="1"/>
  <c r="AX7536" i="1"/>
  <c r="AX7537" i="1"/>
  <c r="AX7538" i="1"/>
  <c r="AX7539" i="1"/>
  <c r="AX7540" i="1"/>
  <c r="AX7541" i="1"/>
  <c r="AX7542" i="1"/>
  <c r="AX7543" i="1"/>
  <c r="AX7544" i="1"/>
  <c r="AX7545" i="1"/>
  <c r="AX7546" i="1"/>
  <c r="AX7547" i="1"/>
  <c r="AX7548" i="1"/>
  <c r="AX7549" i="1"/>
  <c r="AX7550" i="1"/>
  <c r="AX7551" i="1"/>
  <c r="AX7552" i="1"/>
  <c r="AX7553" i="1"/>
  <c r="AX7554" i="1"/>
  <c r="AX7555" i="1"/>
  <c r="AX7556" i="1"/>
  <c r="AX7557" i="1"/>
  <c r="AX7558" i="1"/>
  <c r="AX7559" i="1"/>
  <c r="AX7560" i="1"/>
  <c r="AX7561" i="1"/>
  <c r="AX7562" i="1"/>
  <c r="AX7563" i="1"/>
  <c r="AX7564" i="1"/>
  <c r="AX7565" i="1"/>
  <c r="AX7566" i="1"/>
  <c r="AX7567" i="1"/>
  <c r="AX7568" i="1"/>
  <c r="AX7569" i="1"/>
  <c r="AX7570" i="1"/>
  <c r="AX7571" i="1"/>
  <c r="AX7572" i="1"/>
  <c r="AX7573" i="1"/>
  <c r="AX7574" i="1"/>
  <c r="AX7575" i="1"/>
  <c r="AX7576" i="1"/>
  <c r="AX7577" i="1"/>
  <c r="AX7578" i="1"/>
  <c r="AX7579" i="1"/>
  <c r="AX7580" i="1"/>
  <c r="AX7581" i="1"/>
  <c r="AX7582" i="1"/>
  <c r="AX7583" i="1"/>
  <c r="AX7584" i="1"/>
  <c r="AX7585" i="1"/>
  <c r="AX7586" i="1"/>
  <c r="AX7587" i="1"/>
  <c r="AX7588" i="1"/>
  <c r="AX7589" i="1"/>
  <c r="AX7590" i="1"/>
  <c r="AX7591" i="1"/>
  <c r="AX7592" i="1"/>
  <c r="AX7593" i="1"/>
  <c r="AX7594" i="1"/>
  <c r="AX7595" i="1"/>
  <c r="AX7596" i="1"/>
  <c r="AX7597" i="1"/>
  <c r="AX7598" i="1"/>
  <c r="AX7599" i="1"/>
  <c r="AX7600" i="1"/>
  <c r="AX7601" i="1"/>
  <c r="AX7602" i="1"/>
  <c r="AX7603" i="1"/>
  <c r="AX7604" i="1"/>
  <c r="AX7605" i="1"/>
  <c r="AX7606" i="1"/>
  <c r="AX7607" i="1"/>
  <c r="AX7608" i="1"/>
  <c r="AX7609" i="1"/>
  <c r="AX7610" i="1"/>
  <c r="AX7611" i="1"/>
  <c r="AX7612" i="1"/>
  <c r="AX7613" i="1"/>
  <c r="AX7614" i="1"/>
  <c r="AX7615" i="1"/>
  <c r="AX7616" i="1"/>
  <c r="AX7617" i="1"/>
  <c r="AX7618" i="1"/>
  <c r="AX7619" i="1"/>
  <c r="AX7620" i="1"/>
  <c r="AX7621" i="1"/>
  <c r="AX7622" i="1"/>
  <c r="AX7623" i="1"/>
  <c r="AX7624" i="1"/>
  <c r="AX7625" i="1"/>
  <c r="AX7626" i="1"/>
  <c r="AX7627" i="1"/>
  <c r="AX7628" i="1"/>
  <c r="AX7629" i="1"/>
  <c r="AX7630" i="1"/>
  <c r="AX7631" i="1"/>
  <c r="AX7632" i="1"/>
  <c r="AX7633" i="1"/>
  <c r="AX7634" i="1"/>
  <c r="AX7635" i="1"/>
  <c r="AX7636" i="1"/>
  <c r="AX7637" i="1"/>
  <c r="AX7638" i="1"/>
  <c r="AX7639" i="1"/>
  <c r="AX7640" i="1"/>
  <c r="AX7641" i="1"/>
  <c r="AX7642" i="1"/>
  <c r="AX7643" i="1"/>
  <c r="AX7644" i="1"/>
  <c r="AX7645" i="1"/>
  <c r="AX7646" i="1"/>
  <c r="AX7647" i="1"/>
  <c r="AX7648" i="1"/>
  <c r="AX7649" i="1"/>
  <c r="AX7650" i="1"/>
  <c r="AX7651" i="1"/>
  <c r="AX7652" i="1"/>
  <c r="AX7653" i="1"/>
  <c r="AX7654" i="1"/>
  <c r="AX7655" i="1"/>
  <c r="AX7656" i="1"/>
  <c r="AX7657" i="1"/>
  <c r="AX7658" i="1"/>
  <c r="AX7659" i="1"/>
  <c r="AX7660" i="1"/>
  <c r="AX7661" i="1"/>
  <c r="AX7662" i="1"/>
  <c r="AX7663" i="1"/>
  <c r="AX7664" i="1"/>
  <c r="AX7665" i="1"/>
  <c r="AX7666" i="1"/>
  <c r="AX7667" i="1"/>
  <c r="AX7668" i="1"/>
  <c r="AX7669" i="1"/>
  <c r="AX7670" i="1"/>
  <c r="AX7671" i="1"/>
  <c r="AX7672" i="1"/>
  <c r="AX7673" i="1"/>
  <c r="AX7674" i="1"/>
  <c r="AX7675" i="1"/>
  <c r="AX7676" i="1"/>
  <c r="AX7677" i="1"/>
  <c r="AX7678" i="1"/>
  <c r="AX7679" i="1"/>
  <c r="AX7680" i="1"/>
  <c r="AX7681" i="1"/>
  <c r="AX7682" i="1"/>
  <c r="AX7683" i="1"/>
  <c r="AX7684" i="1"/>
  <c r="AX7685" i="1"/>
  <c r="AX7686" i="1"/>
  <c r="AX7687" i="1"/>
  <c r="AX7688" i="1"/>
  <c r="AX7689" i="1"/>
  <c r="AX7690" i="1"/>
  <c r="AX7691" i="1"/>
  <c r="AX7692" i="1"/>
  <c r="AX7693" i="1"/>
  <c r="AX7694" i="1"/>
  <c r="AX7695" i="1"/>
  <c r="AX7696" i="1"/>
  <c r="AX7697" i="1"/>
  <c r="AX7698" i="1"/>
  <c r="AX7699" i="1"/>
  <c r="AX7700" i="1"/>
  <c r="AX7701" i="1"/>
  <c r="AX7702" i="1"/>
  <c r="AX7703" i="1"/>
  <c r="AX7704" i="1"/>
  <c r="AX7705" i="1"/>
  <c r="AX7706" i="1"/>
  <c r="AX7707" i="1"/>
  <c r="AX7708" i="1"/>
  <c r="AX7709" i="1"/>
  <c r="AX7710" i="1"/>
  <c r="AX7711" i="1"/>
  <c r="AX7712" i="1"/>
  <c r="AX7713" i="1"/>
  <c r="AX7714" i="1"/>
  <c r="AX7715" i="1"/>
  <c r="AX7716" i="1"/>
  <c r="AX7717" i="1"/>
  <c r="AX7718" i="1"/>
  <c r="AX7719" i="1"/>
  <c r="AX7720" i="1"/>
  <c r="AX7721" i="1"/>
  <c r="AX7722" i="1"/>
  <c r="AX7723" i="1"/>
  <c r="AX7724" i="1"/>
  <c r="AX7725" i="1"/>
  <c r="AX7726" i="1"/>
  <c r="AX7727" i="1"/>
  <c r="AX7728" i="1"/>
  <c r="AX7729" i="1"/>
  <c r="AX7730" i="1"/>
  <c r="AX7731" i="1"/>
  <c r="AX7732" i="1"/>
  <c r="AX7733" i="1"/>
  <c r="AX7734" i="1"/>
  <c r="AX7735" i="1"/>
  <c r="AX7736" i="1"/>
  <c r="AX7737" i="1"/>
  <c r="AX7738" i="1"/>
  <c r="AX7739" i="1"/>
  <c r="AX7740" i="1"/>
  <c r="AX7741" i="1"/>
  <c r="AX7742" i="1"/>
  <c r="AX7743" i="1"/>
  <c r="AX7744" i="1"/>
  <c r="AX7745" i="1"/>
  <c r="AX7746" i="1"/>
  <c r="AX7747" i="1"/>
  <c r="AX7748" i="1"/>
  <c r="AX7749" i="1"/>
  <c r="AX7750" i="1"/>
  <c r="AX7751" i="1"/>
  <c r="AX7752" i="1"/>
  <c r="AX7753" i="1"/>
  <c r="AX7754" i="1"/>
  <c r="AX7755" i="1"/>
  <c r="AX7756" i="1"/>
  <c r="AX7757" i="1"/>
  <c r="AX7758" i="1"/>
  <c r="AX7759" i="1"/>
  <c r="AX7760" i="1"/>
  <c r="AX7761" i="1"/>
  <c r="AX7762" i="1"/>
  <c r="AX7763" i="1"/>
  <c r="AX7764" i="1"/>
  <c r="AX7765" i="1"/>
  <c r="AX7766" i="1"/>
  <c r="AX7767" i="1"/>
  <c r="AX7768" i="1"/>
  <c r="AX7769" i="1"/>
  <c r="AX7770" i="1"/>
  <c r="AX7771" i="1"/>
  <c r="AX7772" i="1"/>
  <c r="AX7773" i="1"/>
  <c r="AX7774" i="1"/>
  <c r="AX7775" i="1"/>
  <c r="AX7776" i="1"/>
  <c r="AX7777" i="1"/>
  <c r="AX7778" i="1"/>
  <c r="AX7779" i="1"/>
  <c r="AX7780" i="1"/>
  <c r="AX7781" i="1"/>
  <c r="AX7782" i="1"/>
  <c r="AX7783" i="1"/>
  <c r="AX7784" i="1"/>
  <c r="AX7785" i="1"/>
  <c r="AX7786" i="1"/>
  <c r="AX7787" i="1"/>
  <c r="AX7788" i="1"/>
  <c r="AX7789" i="1"/>
  <c r="AX7790" i="1"/>
  <c r="AX7791" i="1"/>
  <c r="AX7792" i="1"/>
  <c r="AX7793" i="1"/>
  <c r="AX7794" i="1"/>
  <c r="AX7795" i="1"/>
  <c r="AX7796" i="1"/>
  <c r="AX7797" i="1"/>
  <c r="AX7798" i="1"/>
  <c r="AX7799" i="1"/>
  <c r="AX7800" i="1"/>
  <c r="AX7801" i="1"/>
  <c r="AX7802" i="1"/>
  <c r="AX7803" i="1"/>
  <c r="AX7804" i="1"/>
  <c r="AX7805" i="1"/>
  <c r="AX7806" i="1"/>
  <c r="AX7807" i="1"/>
  <c r="AX7808" i="1"/>
  <c r="AX7809" i="1"/>
  <c r="AX7810" i="1"/>
  <c r="AX7811" i="1"/>
  <c r="AX7812" i="1"/>
  <c r="AX7813" i="1"/>
  <c r="AX7814" i="1"/>
  <c r="AX7815" i="1"/>
  <c r="AX7816" i="1"/>
  <c r="AX7817" i="1"/>
  <c r="AX7818" i="1"/>
  <c r="AX7819" i="1"/>
  <c r="AX7820" i="1"/>
  <c r="AX7821" i="1"/>
  <c r="AX7822" i="1"/>
  <c r="AX7823" i="1"/>
  <c r="AX7824" i="1"/>
  <c r="AX7825" i="1"/>
  <c r="AX7826" i="1"/>
  <c r="AX7827" i="1"/>
  <c r="AX7828" i="1"/>
  <c r="AX7829" i="1"/>
  <c r="AX7830" i="1"/>
  <c r="AX7831" i="1"/>
  <c r="AX7832" i="1"/>
  <c r="AX7833" i="1"/>
  <c r="AX7834" i="1"/>
  <c r="AX7835" i="1"/>
  <c r="AX7836" i="1"/>
  <c r="AX7837" i="1"/>
  <c r="AX7838" i="1"/>
  <c r="AX7839" i="1"/>
  <c r="AX7840" i="1"/>
  <c r="AX7841" i="1"/>
  <c r="AX7842" i="1"/>
  <c r="AX7843" i="1"/>
  <c r="AX7844" i="1"/>
  <c r="AX7845" i="1"/>
  <c r="AX7846" i="1"/>
  <c r="AX7847" i="1"/>
  <c r="AX7848" i="1"/>
  <c r="AX7849" i="1"/>
  <c r="AX7850" i="1"/>
  <c r="AX7851" i="1"/>
  <c r="AX7852" i="1"/>
  <c r="AX7853" i="1"/>
  <c r="AX7854" i="1"/>
  <c r="AX7855" i="1"/>
  <c r="AX7856" i="1"/>
  <c r="AX7857" i="1"/>
  <c r="AX7858" i="1"/>
  <c r="AX7859" i="1"/>
  <c r="AX7860" i="1"/>
  <c r="AX7861" i="1"/>
  <c r="AX7862" i="1"/>
  <c r="AX7863" i="1"/>
  <c r="AX7864" i="1"/>
  <c r="AX7865" i="1"/>
  <c r="AX7866" i="1"/>
  <c r="AX7867" i="1"/>
  <c r="AX7868" i="1"/>
  <c r="AX7869" i="1"/>
  <c r="AX7870" i="1"/>
  <c r="AX7871" i="1"/>
  <c r="AX7872" i="1"/>
  <c r="AX7873" i="1"/>
  <c r="AX7874" i="1"/>
  <c r="AX7875" i="1"/>
  <c r="AX7876" i="1"/>
  <c r="AX7877" i="1"/>
  <c r="AX7878" i="1"/>
  <c r="AX7879" i="1"/>
  <c r="AX7880" i="1"/>
  <c r="AX7881" i="1"/>
  <c r="AX7882" i="1"/>
  <c r="AX7883" i="1"/>
  <c r="AX7884" i="1"/>
  <c r="AX7885" i="1"/>
  <c r="AX7886" i="1"/>
  <c r="AX7887" i="1"/>
  <c r="AX7888" i="1"/>
  <c r="AX7889" i="1"/>
  <c r="AX7890" i="1"/>
  <c r="AX7891" i="1"/>
  <c r="AX7892" i="1"/>
  <c r="AX7893" i="1"/>
  <c r="AX7894" i="1"/>
  <c r="AX7895" i="1"/>
  <c r="AX7896" i="1"/>
  <c r="AX7897" i="1"/>
  <c r="AX7898" i="1"/>
  <c r="AX7899" i="1"/>
  <c r="AX7900" i="1"/>
  <c r="AX7901" i="1"/>
  <c r="AX7902" i="1"/>
  <c r="AX7903" i="1"/>
  <c r="AX7904" i="1"/>
  <c r="AX7905" i="1"/>
  <c r="AX7906" i="1"/>
  <c r="AX7907" i="1"/>
  <c r="AX7908" i="1"/>
  <c r="AX7909" i="1"/>
  <c r="AX7910" i="1"/>
  <c r="AX7911" i="1"/>
  <c r="AX7912" i="1"/>
  <c r="AX7913" i="1"/>
  <c r="AX7914" i="1"/>
  <c r="AX7915" i="1"/>
  <c r="AX7916" i="1"/>
  <c r="AX7917" i="1"/>
  <c r="AX7918" i="1"/>
  <c r="AX7919" i="1"/>
  <c r="AX7920" i="1"/>
  <c r="AX7921" i="1"/>
  <c r="AX7922" i="1"/>
  <c r="AX7923" i="1"/>
  <c r="AX7924" i="1"/>
  <c r="AX7925" i="1"/>
  <c r="AX7926" i="1"/>
  <c r="AX7927" i="1"/>
  <c r="AX7928" i="1"/>
  <c r="AX7929" i="1"/>
  <c r="AX7930" i="1"/>
  <c r="AX7931" i="1"/>
  <c r="AX7932" i="1"/>
  <c r="AX7933" i="1"/>
  <c r="AX7934" i="1"/>
  <c r="AX7935" i="1"/>
  <c r="AX7936" i="1"/>
  <c r="AX7937" i="1"/>
  <c r="AX7938" i="1"/>
  <c r="AX7939" i="1"/>
  <c r="AX7940" i="1"/>
  <c r="AX7941" i="1"/>
  <c r="AX7942" i="1"/>
  <c r="AX7943" i="1"/>
  <c r="AX7944" i="1"/>
  <c r="AX7945" i="1"/>
  <c r="AX7946" i="1"/>
  <c r="AX7947" i="1"/>
  <c r="AX7948" i="1"/>
  <c r="AX7949" i="1"/>
  <c r="AX7950" i="1"/>
  <c r="AX7951" i="1"/>
  <c r="AX7952" i="1"/>
  <c r="AX7953" i="1"/>
  <c r="AX7954" i="1"/>
  <c r="AX7955" i="1"/>
  <c r="AX7956" i="1"/>
  <c r="AX7957" i="1"/>
  <c r="AX7958" i="1"/>
  <c r="AX7959" i="1"/>
  <c r="AX7960" i="1"/>
  <c r="AX7961" i="1"/>
  <c r="AX7962" i="1"/>
  <c r="AX7963" i="1"/>
  <c r="AX7964" i="1"/>
  <c r="AX7965" i="1"/>
  <c r="AX7966" i="1"/>
  <c r="AX7967" i="1"/>
  <c r="AX7968" i="1"/>
  <c r="AX7969" i="1"/>
  <c r="AX7970" i="1"/>
  <c r="AX7971" i="1"/>
  <c r="AX7972" i="1"/>
  <c r="AX7973" i="1"/>
  <c r="AX7974" i="1"/>
  <c r="AX7975" i="1"/>
  <c r="AX7976" i="1"/>
  <c r="AX7977" i="1"/>
  <c r="AX7978" i="1"/>
  <c r="AX7979" i="1"/>
  <c r="AX7980" i="1"/>
  <c r="AX7981" i="1"/>
  <c r="AX7982" i="1"/>
  <c r="AX7983" i="1"/>
  <c r="AX7984" i="1"/>
  <c r="AX7985" i="1"/>
  <c r="AX7986" i="1"/>
  <c r="AX7987" i="1"/>
  <c r="AX7988" i="1"/>
  <c r="AX7989" i="1"/>
  <c r="AX7990" i="1"/>
  <c r="AX7991" i="1"/>
  <c r="AX7992" i="1"/>
  <c r="AX7993" i="1"/>
  <c r="AX7994" i="1"/>
  <c r="AX7995" i="1"/>
  <c r="AX7996" i="1"/>
  <c r="AX7997" i="1"/>
  <c r="AX7998" i="1"/>
  <c r="AX7999" i="1"/>
  <c r="AX8000" i="1"/>
  <c r="AX8001" i="1"/>
  <c r="AX8002" i="1"/>
  <c r="AX8003" i="1"/>
  <c r="AX8004" i="1"/>
  <c r="AX8005" i="1"/>
  <c r="AX8006" i="1"/>
  <c r="AX8007" i="1"/>
  <c r="AX8008" i="1"/>
  <c r="AX8009" i="1"/>
  <c r="AX8010" i="1"/>
  <c r="AX8011" i="1"/>
  <c r="AX8012" i="1"/>
  <c r="AX8013" i="1"/>
  <c r="AX8014" i="1"/>
  <c r="AX8015" i="1"/>
  <c r="AX8016" i="1"/>
  <c r="AX8017" i="1"/>
  <c r="AX8018" i="1"/>
  <c r="AX8019" i="1"/>
  <c r="AX8020" i="1"/>
  <c r="AX8021" i="1"/>
  <c r="AX8022" i="1"/>
  <c r="AX8023" i="1"/>
  <c r="AX8024" i="1"/>
  <c r="AX8025" i="1"/>
  <c r="AX8026" i="1"/>
  <c r="AX8027" i="1"/>
  <c r="AX8028" i="1"/>
  <c r="AX8029" i="1"/>
  <c r="AX8030" i="1"/>
  <c r="AX8031" i="1"/>
  <c r="AX8032" i="1"/>
  <c r="AX8033" i="1"/>
  <c r="AX8034" i="1"/>
  <c r="AX8035" i="1"/>
  <c r="AX8036" i="1"/>
  <c r="AX8037" i="1"/>
  <c r="AX8038" i="1"/>
  <c r="AX8039" i="1"/>
  <c r="AX8040" i="1"/>
  <c r="AX8041" i="1"/>
  <c r="AX8042" i="1"/>
  <c r="AX8043" i="1"/>
  <c r="AX8044" i="1"/>
  <c r="AX8045" i="1"/>
  <c r="AX8046" i="1"/>
  <c r="AX8047" i="1"/>
  <c r="AX8048" i="1"/>
  <c r="AX8049" i="1"/>
  <c r="AX8050" i="1"/>
  <c r="AX8051" i="1"/>
  <c r="AX8052" i="1"/>
  <c r="AX8053" i="1"/>
  <c r="AX8054" i="1"/>
  <c r="AX8055" i="1"/>
  <c r="AX8056" i="1"/>
  <c r="AX8057" i="1"/>
  <c r="AX8058" i="1"/>
  <c r="AX8059" i="1"/>
  <c r="AX8060" i="1"/>
  <c r="AX8061" i="1"/>
  <c r="AX8062" i="1"/>
  <c r="AX8063" i="1"/>
  <c r="AX8064" i="1"/>
  <c r="AX8065" i="1"/>
  <c r="AX8066" i="1"/>
  <c r="AX8067" i="1"/>
  <c r="AX8068" i="1"/>
  <c r="AX8069" i="1"/>
  <c r="AX8070" i="1"/>
  <c r="AX8071" i="1"/>
  <c r="AX8072" i="1"/>
  <c r="AX8073" i="1"/>
  <c r="AX8074" i="1"/>
  <c r="AX8075" i="1"/>
  <c r="AX8076" i="1"/>
  <c r="AX8077" i="1"/>
  <c r="AX8078" i="1"/>
  <c r="AX8079" i="1"/>
  <c r="AX8080" i="1"/>
  <c r="AX8081" i="1"/>
  <c r="AX8082" i="1"/>
  <c r="AX8083" i="1"/>
  <c r="AX8084" i="1"/>
  <c r="AX8085" i="1"/>
  <c r="AX8086" i="1"/>
  <c r="AX8087" i="1"/>
  <c r="AX8088" i="1"/>
  <c r="AX8089" i="1"/>
  <c r="AX8090" i="1"/>
  <c r="AX8091" i="1"/>
  <c r="AX8092" i="1"/>
  <c r="AX8093" i="1"/>
  <c r="AX8094" i="1"/>
  <c r="AX8095" i="1"/>
  <c r="AX8096" i="1"/>
  <c r="AX8097" i="1"/>
  <c r="AX8098" i="1"/>
  <c r="AX8099" i="1"/>
  <c r="AX8100" i="1"/>
  <c r="AX8101" i="1"/>
  <c r="AX8102" i="1"/>
  <c r="AX8103" i="1"/>
  <c r="AX8104" i="1"/>
  <c r="AX8105" i="1"/>
  <c r="AX8106" i="1"/>
  <c r="AX8107" i="1"/>
  <c r="AX8108" i="1"/>
  <c r="AX8109" i="1"/>
  <c r="AX8110" i="1"/>
  <c r="AX8111" i="1"/>
  <c r="AX8112" i="1"/>
  <c r="AX8113" i="1"/>
  <c r="AX8114" i="1"/>
  <c r="AX8115" i="1"/>
  <c r="AX8116" i="1"/>
  <c r="AX8117" i="1"/>
  <c r="AX8118" i="1"/>
  <c r="AX8119" i="1"/>
  <c r="AX8120" i="1"/>
  <c r="AX8121" i="1"/>
  <c r="AX8122" i="1"/>
  <c r="AX8123" i="1"/>
  <c r="AX8124" i="1"/>
  <c r="AX8125" i="1"/>
  <c r="AX8126" i="1"/>
  <c r="AX8127" i="1"/>
  <c r="AX8128" i="1"/>
  <c r="AX8129" i="1"/>
  <c r="AX8130" i="1"/>
  <c r="AX8131" i="1"/>
  <c r="AX8132" i="1"/>
  <c r="AX8133" i="1"/>
  <c r="AX8134" i="1"/>
  <c r="AX8135" i="1"/>
  <c r="AX8136" i="1"/>
  <c r="AX8137" i="1"/>
  <c r="AX8138" i="1"/>
  <c r="AX8139" i="1"/>
  <c r="AX8140" i="1"/>
  <c r="AX8141" i="1"/>
  <c r="AX8142" i="1"/>
  <c r="AX8143" i="1"/>
  <c r="AX8144" i="1"/>
  <c r="AX8145" i="1"/>
  <c r="AX8146" i="1"/>
  <c r="AX8147" i="1"/>
  <c r="AX8148" i="1"/>
  <c r="AX8149" i="1"/>
  <c r="AX8150" i="1"/>
  <c r="AX8151" i="1"/>
  <c r="AX8152" i="1"/>
  <c r="AX8153" i="1"/>
  <c r="AX8154" i="1"/>
  <c r="AX8155" i="1"/>
  <c r="AX8156" i="1"/>
  <c r="AX8157" i="1"/>
  <c r="AX8158" i="1"/>
  <c r="AX8159" i="1"/>
  <c r="AX8160" i="1"/>
  <c r="AX8161" i="1"/>
  <c r="AX8162" i="1"/>
  <c r="AX8163" i="1"/>
  <c r="AX8164" i="1"/>
  <c r="AX8165" i="1"/>
  <c r="AX8166" i="1"/>
  <c r="AX8167" i="1"/>
  <c r="AX8168" i="1"/>
  <c r="AX8169" i="1"/>
  <c r="AX8170" i="1"/>
  <c r="AX8171" i="1"/>
  <c r="AX8172" i="1"/>
  <c r="AX8173" i="1"/>
  <c r="AX8174" i="1"/>
  <c r="AX8175" i="1"/>
  <c r="AX8176" i="1"/>
  <c r="AX8177" i="1"/>
  <c r="AX8178" i="1"/>
  <c r="AX8179" i="1"/>
  <c r="AX8180" i="1"/>
  <c r="AX8181" i="1"/>
  <c r="AX8182" i="1"/>
  <c r="AX8183" i="1"/>
  <c r="AX8184" i="1"/>
  <c r="AX8185" i="1"/>
  <c r="AX8186" i="1"/>
  <c r="AX8187" i="1"/>
  <c r="AX8188" i="1"/>
  <c r="AX8189" i="1"/>
  <c r="AX8190" i="1"/>
  <c r="AX8191" i="1"/>
  <c r="AX8192" i="1"/>
  <c r="AX8193" i="1"/>
  <c r="AX8194" i="1"/>
  <c r="AX8195" i="1"/>
  <c r="AX8196" i="1"/>
  <c r="AX8197" i="1"/>
  <c r="AX8198" i="1"/>
  <c r="AX8199" i="1"/>
  <c r="AX8200" i="1"/>
  <c r="AX8201" i="1"/>
  <c r="AX8202" i="1"/>
  <c r="AX8203" i="1"/>
  <c r="AX8204" i="1"/>
  <c r="AX8205" i="1"/>
  <c r="AX8206" i="1"/>
  <c r="AX8207" i="1"/>
  <c r="AX8208" i="1"/>
  <c r="AX8209" i="1"/>
  <c r="AX8210" i="1"/>
  <c r="AX8211" i="1"/>
  <c r="AX8212" i="1"/>
  <c r="AX8213" i="1"/>
  <c r="AX8214" i="1"/>
  <c r="AX8215" i="1"/>
  <c r="AX8216" i="1"/>
  <c r="AX8217" i="1"/>
  <c r="AX8218" i="1"/>
  <c r="AX8219" i="1"/>
  <c r="AX8220" i="1"/>
  <c r="AX8221" i="1"/>
  <c r="AX8222" i="1"/>
  <c r="AX8223" i="1"/>
  <c r="AX8224" i="1"/>
  <c r="AX8225" i="1"/>
  <c r="AX8226" i="1"/>
  <c r="AX8227" i="1"/>
  <c r="AX8228" i="1"/>
  <c r="AX8229" i="1"/>
  <c r="AX8230" i="1"/>
  <c r="AX8231" i="1"/>
  <c r="AX8232" i="1"/>
  <c r="AX8233" i="1"/>
  <c r="AX8234" i="1"/>
  <c r="AX8235" i="1"/>
  <c r="AX8236" i="1"/>
  <c r="AX8237" i="1"/>
  <c r="AX8238" i="1"/>
  <c r="AX8239" i="1"/>
  <c r="AX8240" i="1"/>
  <c r="AX8241" i="1"/>
  <c r="AX8242" i="1"/>
  <c r="AX8243" i="1"/>
  <c r="AX8244" i="1"/>
  <c r="AX8245" i="1"/>
  <c r="AX8246" i="1"/>
  <c r="AX8247" i="1"/>
  <c r="AX8248" i="1"/>
  <c r="AX8249" i="1"/>
  <c r="AX8250" i="1"/>
  <c r="AX8251" i="1"/>
  <c r="AX8252" i="1"/>
  <c r="AX8253" i="1"/>
  <c r="AX8254" i="1"/>
  <c r="AX8255" i="1"/>
  <c r="AX8256" i="1"/>
  <c r="AX8257" i="1"/>
  <c r="AX8258" i="1"/>
  <c r="AX8259" i="1"/>
  <c r="AX8260" i="1"/>
  <c r="AX8261" i="1"/>
  <c r="AX8262" i="1"/>
  <c r="AX8263" i="1"/>
  <c r="AX8264" i="1"/>
  <c r="AX8265" i="1"/>
  <c r="AX8266" i="1"/>
  <c r="AX8267" i="1"/>
  <c r="AX8268" i="1"/>
  <c r="AX8269" i="1"/>
  <c r="AX8270" i="1"/>
  <c r="AX8271" i="1"/>
  <c r="AX8272" i="1"/>
  <c r="AX8273" i="1"/>
  <c r="AX8274" i="1"/>
  <c r="AX8275" i="1"/>
  <c r="AX8276" i="1"/>
  <c r="AX8277" i="1"/>
  <c r="AX8278" i="1"/>
  <c r="AX8279" i="1"/>
  <c r="AX8280" i="1"/>
  <c r="AX8281" i="1"/>
  <c r="AX8282" i="1"/>
  <c r="AX8283" i="1"/>
  <c r="AX8284" i="1"/>
  <c r="AX8285" i="1"/>
  <c r="AX8286" i="1"/>
  <c r="AX8287" i="1"/>
  <c r="AX8288" i="1"/>
  <c r="AX8289" i="1"/>
  <c r="AX8290" i="1"/>
  <c r="AX8291" i="1"/>
  <c r="AX8292" i="1"/>
  <c r="AX8293" i="1"/>
  <c r="AX8294" i="1"/>
  <c r="AX8295" i="1"/>
  <c r="AX8296" i="1"/>
  <c r="AX8297" i="1"/>
  <c r="AX8298" i="1"/>
  <c r="AX8299" i="1"/>
  <c r="AX8300" i="1"/>
  <c r="AX8301" i="1"/>
  <c r="AX8302" i="1"/>
  <c r="AX8303" i="1"/>
  <c r="AX8304" i="1"/>
  <c r="AX8305" i="1"/>
  <c r="AX8306" i="1"/>
  <c r="AX8307" i="1"/>
  <c r="AX8308" i="1"/>
  <c r="AX8309" i="1"/>
  <c r="AX8310" i="1"/>
  <c r="AX8311" i="1"/>
  <c r="AX8312" i="1"/>
  <c r="AX8313" i="1"/>
  <c r="AX8314" i="1"/>
  <c r="AX8315" i="1"/>
  <c r="AX8316" i="1"/>
  <c r="AX8317" i="1"/>
  <c r="AX8318" i="1"/>
  <c r="AX8319" i="1"/>
  <c r="AX8320" i="1"/>
  <c r="AX8321" i="1"/>
  <c r="AX8322" i="1"/>
  <c r="AX8323" i="1"/>
  <c r="AX8324" i="1"/>
  <c r="AX8325" i="1"/>
  <c r="AX8326" i="1"/>
  <c r="AX8327" i="1"/>
  <c r="AX8328" i="1"/>
  <c r="AX8329" i="1"/>
  <c r="AX8330" i="1"/>
  <c r="AX8331" i="1"/>
  <c r="AX8332" i="1"/>
  <c r="AX8333" i="1"/>
  <c r="AX8334" i="1"/>
  <c r="AX8335" i="1"/>
  <c r="AX8336" i="1"/>
  <c r="AX8337" i="1"/>
  <c r="AX8338" i="1"/>
  <c r="AX8339" i="1"/>
  <c r="AX8340" i="1"/>
  <c r="AX8341" i="1"/>
  <c r="AX8342" i="1"/>
  <c r="AX8343" i="1"/>
  <c r="AX8344" i="1"/>
  <c r="AX8345" i="1"/>
  <c r="AX8346" i="1"/>
  <c r="AX8347" i="1"/>
  <c r="AX8348" i="1"/>
  <c r="AX8349" i="1"/>
  <c r="AX8350" i="1"/>
  <c r="AX8351" i="1"/>
  <c r="AX8352" i="1"/>
  <c r="AX8353" i="1"/>
  <c r="AX8354" i="1"/>
  <c r="AX8355" i="1"/>
  <c r="AX8356" i="1"/>
  <c r="AX8357" i="1"/>
  <c r="AX8358" i="1"/>
  <c r="AX8359" i="1"/>
  <c r="AX8360" i="1"/>
  <c r="AX8361" i="1"/>
  <c r="AX8362" i="1"/>
  <c r="AX8363" i="1"/>
  <c r="AX8364" i="1"/>
  <c r="AX8365" i="1"/>
  <c r="AX8366" i="1"/>
  <c r="AX8367" i="1"/>
  <c r="AX8368" i="1"/>
  <c r="AX8369" i="1"/>
  <c r="AX8370" i="1"/>
  <c r="AX8371" i="1"/>
  <c r="AX8372" i="1"/>
  <c r="AX8373" i="1"/>
  <c r="AX8374" i="1"/>
  <c r="AX8375" i="1"/>
  <c r="AX8376" i="1"/>
  <c r="AX8377" i="1"/>
  <c r="AX8378" i="1"/>
  <c r="AX8379" i="1"/>
  <c r="AX8380" i="1"/>
  <c r="AX8381" i="1"/>
  <c r="AX8382" i="1"/>
  <c r="AX8383" i="1"/>
  <c r="AX8384" i="1"/>
  <c r="AX8385" i="1"/>
  <c r="AX8386" i="1"/>
  <c r="AX8387" i="1"/>
  <c r="AX8388" i="1"/>
  <c r="AX8389" i="1"/>
  <c r="AX8390" i="1"/>
  <c r="AX8391" i="1"/>
  <c r="AX8392" i="1"/>
  <c r="AX8393" i="1"/>
  <c r="AX8394" i="1"/>
  <c r="AX8395" i="1"/>
  <c r="AX8396" i="1"/>
  <c r="AX8397" i="1"/>
  <c r="AX8398" i="1"/>
  <c r="AX8399" i="1"/>
  <c r="AX8400" i="1"/>
  <c r="AX8401" i="1"/>
  <c r="AX8402" i="1"/>
  <c r="AX8403" i="1"/>
  <c r="AX8404" i="1"/>
  <c r="AX8405" i="1"/>
  <c r="AX8406" i="1"/>
  <c r="AX8407" i="1"/>
  <c r="AX8408" i="1"/>
  <c r="AX8409" i="1"/>
  <c r="AX8410" i="1"/>
  <c r="AX8411" i="1"/>
  <c r="AX8412" i="1"/>
  <c r="AX8413" i="1"/>
  <c r="AX8414" i="1"/>
  <c r="AX8415" i="1"/>
  <c r="AX8416" i="1"/>
  <c r="AX8417" i="1"/>
  <c r="AX8418" i="1"/>
  <c r="AX8419" i="1"/>
  <c r="AX8420" i="1"/>
  <c r="AX8421" i="1"/>
  <c r="AX8422" i="1"/>
  <c r="AX8423" i="1"/>
  <c r="AX8424" i="1"/>
  <c r="AX8425" i="1"/>
  <c r="AX8426" i="1"/>
  <c r="AX8427" i="1"/>
  <c r="AX8428" i="1"/>
  <c r="AX8429" i="1"/>
  <c r="AX8430" i="1"/>
  <c r="AX8431" i="1"/>
  <c r="AX8432" i="1"/>
  <c r="AX8433" i="1"/>
  <c r="AX8434" i="1"/>
  <c r="AX8435" i="1"/>
  <c r="AX8436" i="1"/>
  <c r="AX8437" i="1"/>
  <c r="AX8438" i="1"/>
  <c r="AX8439" i="1"/>
  <c r="AX8440" i="1"/>
  <c r="AX8441" i="1"/>
  <c r="AX8442" i="1"/>
  <c r="AX8443" i="1"/>
  <c r="AX8444" i="1"/>
  <c r="AX8445" i="1"/>
  <c r="AX8446" i="1"/>
  <c r="AX8447" i="1"/>
  <c r="AX8448" i="1"/>
  <c r="AX8449" i="1"/>
  <c r="AX8450" i="1"/>
  <c r="AX8451" i="1"/>
  <c r="AX8452" i="1"/>
  <c r="AX8453" i="1"/>
  <c r="AX8454" i="1"/>
  <c r="AX8455" i="1"/>
  <c r="AX8456" i="1"/>
  <c r="AX8457" i="1"/>
  <c r="AX8458" i="1"/>
  <c r="AX8459" i="1"/>
  <c r="AX8460" i="1"/>
  <c r="AX8461" i="1"/>
  <c r="AX8462" i="1"/>
  <c r="AX8463" i="1"/>
  <c r="AX8464" i="1"/>
  <c r="AX8465" i="1"/>
  <c r="AX8466" i="1"/>
  <c r="AX8467" i="1"/>
  <c r="AX8468" i="1"/>
  <c r="AX8469" i="1"/>
  <c r="AX8470" i="1"/>
  <c r="AX8471" i="1"/>
  <c r="AX8472" i="1"/>
  <c r="AX8473" i="1"/>
  <c r="AX8474" i="1"/>
  <c r="AX8475" i="1"/>
  <c r="AX8476" i="1"/>
  <c r="AX8477" i="1"/>
  <c r="AX8478" i="1"/>
  <c r="AX8479" i="1"/>
  <c r="AX8480" i="1"/>
  <c r="AX8481" i="1"/>
  <c r="AX8482" i="1"/>
  <c r="AX8483" i="1"/>
  <c r="AX8484" i="1"/>
  <c r="AX8485" i="1"/>
  <c r="AX8486" i="1"/>
  <c r="AX8487" i="1"/>
  <c r="AX8488" i="1"/>
  <c r="AX8489" i="1"/>
  <c r="AX8490" i="1"/>
  <c r="AX8491" i="1"/>
  <c r="AX8492" i="1"/>
  <c r="AX8493" i="1"/>
  <c r="AX8494" i="1"/>
  <c r="AX8495" i="1"/>
  <c r="AX8496" i="1"/>
  <c r="AX8497" i="1"/>
  <c r="AX8498" i="1"/>
  <c r="AX8499" i="1"/>
  <c r="AX8500" i="1"/>
  <c r="AX8501" i="1"/>
  <c r="AX8502" i="1"/>
  <c r="AX8503" i="1"/>
  <c r="AX8504" i="1"/>
  <c r="AX8505" i="1"/>
  <c r="AX8506" i="1"/>
  <c r="AX8507" i="1"/>
  <c r="AX8508" i="1"/>
  <c r="AX8509" i="1"/>
  <c r="AX8510" i="1"/>
  <c r="AX8511" i="1"/>
  <c r="AX8512" i="1"/>
  <c r="AX8513" i="1"/>
  <c r="AX8514" i="1"/>
  <c r="AX8515" i="1"/>
  <c r="AX8516" i="1"/>
  <c r="AX8517" i="1"/>
  <c r="AX8518" i="1"/>
  <c r="AX8519" i="1"/>
  <c r="AX8520" i="1"/>
  <c r="AX8521" i="1"/>
  <c r="AX8522" i="1"/>
  <c r="AX8523" i="1"/>
  <c r="AX8524" i="1"/>
  <c r="AX8525" i="1"/>
  <c r="AX8526" i="1"/>
  <c r="AX8527" i="1"/>
  <c r="AX8528" i="1"/>
  <c r="AX8529" i="1"/>
  <c r="AX8530" i="1"/>
  <c r="AX8531" i="1"/>
  <c r="AX8532" i="1"/>
  <c r="AX8533" i="1"/>
  <c r="AX8534" i="1"/>
  <c r="AX8535" i="1"/>
  <c r="AX8536" i="1"/>
  <c r="AX8537" i="1"/>
  <c r="AX8538" i="1"/>
  <c r="AX8539" i="1"/>
  <c r="AX8540" i="1"/>
  <c r="AX8541" i="1"/>
  <c r="AX8542" i="1"/>
  <c r="AX8543" i="1"/>
  <c r="AX8544" i="1"/>
  <c r="AX8545" i="1"/>
  <c r="AX8546" i="1"/>
  <c r="AX8547" i="1"/>
  <c r="AX8548" i="1"/>
  <c r="AX8549" i="1"/>
  <c r="AX8550" i="1"/>
  <c r="AX8551" i="1"/>
  <c r="AX8552" i="1"/>
  <c r="AX8553" i="1"/>
  <c r="AX8554" i="1"/>
  <c r="AX8555" i="1"/>
  <c r="AX8556" i="1"/>
  <c r="AX8557" i="1"/>
  <c r="AX8558" i="1"/>
  <c r="AX8559" i="1"/>
  <c r="AX8560" i="1"/>
  <c r="AX8561" i="1"/>
  <c r="AX8562" i="1"/>
  <c r="AX8563" i="1"/>
  <c r="AX8564" i="1"/>
  <c r="AX8565" i="1"/>
  <c r="AX8566" i="1"/>
  <c r="AX8567" i="1"/>
  <c r="AX8568" i="1"/>
  <c r="AX8569" i="1"/>
  <c r="AX8570" i="1"/>
  <c r="AX8571" i="1"/>
  <c r="AX8572" i="1"/>
  <c r="AX8573" i="1"/>
  <c r="AX8574" i="1"/>
  <c r="AX8575" i="1"/>
  <c r="AX8576" i="1"/>
  <c r="AX8577" i="1"/>
  <c r="AX8578" i="1"/>
  <c r="AX8579" i="1"/>
  <c r="AX8580" i="1"/>
  <c r="AX8581" i="1"/>
  <c r="AX8582" i="1"/>
  <c r="AX8583" i="1"/>
  <c r="AX8584" i="1"/>
  <c r="AX8585" i="1"/>
  <c r="AX8586" i="1"/>
  <c r="AX8587" i="1"/>
  <c r="AX8588" i="1"/>
  <c r="AX8589" i="1"/>
  <c r="AX8590" i="1"/>
  <c r="AX8591" i="1"/>
  <c r="AX8592" i="1"/>
  <c r="AX8593" i="1"/>
  <c r="AX8594" i="1"/>
  <c r="AX8595" i="1"/>
  <c r="AX8596" i="1"/>
  <c r="AX8597" i="1"/>
  <c r="AX8598" i="1"/>
  <c r="AX8599" i="1"/>
  <c r="AX8600" i="1"/>
  <c r="AX8601" i="1"/>
  <c r="AX8602" i="1"/>
  <c r="AX8603" i="1"/>
  <c r="AX8604" i="1"/>
  <c r="AX8605" i="1"/>
  <c r="AX8606" i="1"/>
  <c r="AX8607" i="1"/>
  <c r="AX8608" i="1"/>
  <c r="AX8609" i="1"/>
  <c r="AX8610" i="1"/>
  <c r="AX8611" i="1"/>
  <c r="AX8612" i="1"/>
  <c r="AX8613" i="1"/>
  <c r="AX8614" i="1"/>
  <c r="AX8615" i="1"/>
  <c r="AX8616" i="1"/>
  <c r="AX8617" i="1"/>
  <c r="AX8618" i="1"/>
  <c r="AX8619" i="1"/>
  <c r="AX8620" i="1"/>
  <c r="AX8621" i="1"/>
  <c r="AX8622" i="1"/>
  <c r="AX8623" i="1"/>
  <c r="AX8624" i="1"/>
  <c r="AX8625" i="1"/>
  <c r="AX8626" i="1"/>
  <c r="AX8627" i="1"/>
  <c r="AX8628" i="1"/>
  <c r="AX8629" i="1"/>
  <c r="AX8630" i="1"/>
  <c r="AX8631" i="1"/>
  <c r="AX8632" i="1"/>
  <c r="AX8633" i="1"/>
  <c r="AX8634" i="1"/>
  <c r="AX8635" i="1"/>
  <c r="AX8636" i="1"/>
  <c r="AX8637" i="1"/>
  <c r="AX8638" i="1"/>
  <c r="AX8639" i="1"/>
  <c r="AX8640" i="1"/>
  <c r="AX8641" i="1"/>
  <c r="AX8642" i="1"/>
  <c r="AX8643" i="1"/>
  <c r="AX8644" i="1"/>
  <c r="AX8645" i="1"/>
  <c r="AX8646" i="1"/>
  <c r="AX8647" i="1"/>
  <c r="AX8648" i="1"/>
  <c r="AX8649" i="1"/>
  <c r="AX8650" i="1"/>
  <c r="AX8651" i="1"/>
  <c r="AX8652" i="1"/>
  <c r="AX8653" i="1"/>
  <c r="AX8654" i="1"/>
  <c r="AX8655" i="1"/>
  <c r="AX8656" i="1"/>
  <c r="AX8657" i="1"/>
  <c r="AX8658" i="1"/>
  <c r="AX8659" i="1"/>
  <c r="AX8660" i="1"/>
  <c r="AX8661" i="1"/>
  <c r="AX8662" i="1"/>
  <c r="AX8663" i="1"/>
  <c r="AX8664" i="1"/>
  <c r="AX8665" i="1"/>
  <c r="AX8666" i="1"/>
  <c r="AX8667" i="1"/>
  <c r="AX8668" i="1"/>
  <c r="AX8669" i="1"/>
  <c r="AX8670" i="1"/>
  <c r="AX8671" i="1"/>
  <c r="AX8672" i="1"/>
  <c r="AX8673" i="1"/>
  <c r="AX8674" i="1"/>
  <c r="AX8675" i="1"/>
  <c r="AX8676" i="1"/>
  <c r="AX8677" i="1"/>
  <c r="AX8678" i="1"/>
  <c r="AX8679" i="1"/>
  <c r="AX8680" i="1"/>
  <c r="AX8681" i="1"/>
  <c r="AX8682" i="1"/>
  <c r="AX8683" i="1"/>
  <c r="AX8684" i="1"/>
  <c r="AX8685" i="1"/>
  <c r="AX8686" i="1"/>
  <c r="AX8687" i="1"/>
  <c r="AX8688" i="1"/>
  <c r="AX8689" i="1"/>
  <c r="AX8690" i="1"/>
  <c r="AX8691" i="1"/>
  <c r="AX8692" i="1"/>
  <c r="AX8693" i="1"/>
  <c r="AX8694" i="1"/>
  <c r="AX8695" i="1"/>
  <c r="AX8696" i="1"/>
  <c r="AX8697" i="1"/>
  <c r="AX8698" i="1"/>
  <c r="AX8699" i="1"/>
  <c r="AX8700" i="1"/>
  <c r="AX8701" i="1"/>
  <c r="AX8702" i="1"/>
  <c r="AX8703" i="1"/>
  <c r="AX8704" i="1"/>
  <c r="AX8705" i="1"/>
  <c r="AX8706" i="1"/>
  <c r="AX8707" i="1"/>
  <c r="AX8708" i="1"/>
  <c r="AX8709" i="1"/>
  <c r="AX8710" i="1"/>
  <c r="AX8711" i="1"/>
  <c r="AX8712" i="1"/>
  <c r="AX8713" i="1"/>
  <c r="AX8714" i="1"/>
  <c r="AX8715" i="1"/>
  <c r="AX8716" i="1"/>
  <c r="AX8717" i="1"/>
  <c r="AX8718" i="1"/>
  <c r="AX8719" i="1"/>
  <c r="AX8720" i="1"/>
  <c r="AX8721" i="1"/>
  <c r="AX8722" i="1"/>
  <c r="AX8723" i="1"/>
  <c r="AX8724" i="1"/>
  <c r="AX8725" i="1"/>
  <c r="AX8726" i="1"/>
  <c r="AX8727" i="1"/>
  <c r="AX8728" i="1"/>
  <c r="AX8729" i="1"/>
  <c r="AX8730" i="1"/>
  <c r="AX8731" i="1"/>
  <c r="AX8732" i="1"/>
  <c r="AX8733" i="1"/>
  <c r="AX8734" i="1"/>
  <c r="AX8735" i="1"/>
  <c r="AX8736" i="1"/>
  <c r="AX8737" i="1"/>
  <c r="AX8738" i="1"/>
  <c r="AX8739" i="1"/>
  <c r="AX8740" i="1"/>
  <c r="AX8741" i="1"/>
  <c r="AX8742" i="1"/>
  <c r="AX8743" i="1"/>
  <c r="AX8744" i="1"/>
  <c r="AX8745" i="1"/>
  <c r="AX8746" i="1"/>
  <c r="AX8747" i="1"/>
  <c r="AX8748" i="1"/>
  <c r="AX8749" i="1"/>
  <c r="AX8750" i="1"/>
  <c r="AX8751" i="1"/>
  <c r="AX8752" i="1"/>
  <c r="AX8753" i="1"/>
  <c r="AX8754" i="1"/>
  <c r="AX8755" i="1"/>
  <c r="AX8756" i="1"/>
  <c r="AX8757" i="1"/>
  <c r="AX8758" i="1"/>
  <c r="AX8759" i="1"/>
  <c r="AX8760" i="1"/>
  <c r="AX8761" i="1"/>
  <c r="AX8762" i="1"/>
  <c r="AX8763" i="1"/>
  <c r="AX8764" i="1"/>
  <c r="AX8765" i="1"/>
  <c r="AX8766" i="1"/>
  <c r="AX8767" i="1"/>
  <c r="AX8768" i="1"/>
  <c r="AX8769" i="1"/>
  <c r="AX8770" i="1"/>
  <c r="AX8771" i="1"/>
  <c r="AX8772" i="1"/>
  <c r="AX8773" i="1"/>
  <c r="AX8774" i="1"/>
  <c r="AX8775" i="1"/>
  <c r="AX8776" i="1"/>
  <c r="AX8777" i="1"/>
  <c r="AX8778" i="1"/>
  <c r="AX8779" i="1"/>
  <c r="AX8780" i="1"/>
  <c r="AX8781" i="1"/>
  <c r="AX8782" i="1"/>
  <c r="AX8783" i="1"/>
  <c r="AX8784" i="1"/>
  <c r="AX8785" i="1"/>
  <c r="AX8786" i="1"/>
  <c r="AX8787" i="1"/>
  <c r="AX8788" i="1"/>
  <c r="AX8789" i="1"/>
  <c r="AX8790" i="1"/>
  <c r="AX8791" i="1"/>
  <c r="AX8792" i="1"/>
  <c r="AX8793" i="1"/>
  <c r="AX8794" i="1"/>
  <c r="AX8795" i="1"/>
  <c r="AX8796" i="1"/>
  <c r="AX8797" i="1"/>
  <c r="AX8798" i="1"/>
  <c r="AX8799" i="1"/>
  <c r="AX8800" i="1"/>
  <c r="AX8801" i="1"/>
  <c r="AX8802" i="1"/>
  <c r="AX8803" i="1"/>
  <c r="AX8804" i="1"/>
  <c r="AX8805" i="1"/>
  <c r="AX8806" i="1"/>
  <c r="AX8807" i="1"/>
  <c r="AX8808" i="1"/>
  <c r="AX8809" i="1"/>
  <c r="AX8810" i="1"/>
  <c r="AX8811" i="1"/>
  <c r="AX8812" i="1"/>
  <c r="AX8813" i="1"/>
  <c r="AX8814" i="1"/>
  <c r="AX8815" i="1"/>
  <c r="AX8816" i="1"/>
  <c r="AX8817" i="1"/>
  <c r="AX8818" i="1"/>
  <c r="AX8819" i="1"/>
  <c r="AX8820" i="1"/>
  <c r="AX8821" i="1"/>
  <c r="AX8822" i="1"/>
  <c r="AX8823" i="1"/>
  <c r="AX8824" i="1"/>
  <c r="AX8825" i="1"/>
  <c r="AX8826" i="1"/>
  <c r="AX8827" i="1"/>
  <c r="AX8828" i="1"/>
  <c r="AX8829" i="1"/>
  <c r="AX8830" i="1"/>
  <c r="AX8831" i="1"/>
  <c r="AX8832" i="1"/>
  <c r="AX8833" i="1"/>
  <c r="AX8834" i="1"/>
  <c r="AX8835" i="1"/>
  <c r="AX8836" i="1"/>
  <c r="AX8837" i="1"/>
  <c r="AX8838" i="1"/>
  <c r="AX8839" i="1"/>
  <c r="AX8840" i="1"/>
  <c r="AX8841" i="1"/>
  <c r="AX8842" i="1"/>
  <c r="AX8843" i="1"/>
  <c r="AX8844" i="1"/>
  <c r="AX8845" i="1"/>
  <c r="AX8846" i="1"/>
  <c r="AX8847" i="1"/>
  <c r="AX8848" i="1"/>
  <c r="AX8849" i="1"/>
  <c r="AX8850" i="1"/>
  <c r="AX8851" i="1"/>
  <c r="AX8852" i="1"/>
  <c r="AX8853" i="1"/>
  <c r="AX8854" i="1"/>
  <c r="AX8855" i="1"/>
  <c r="AX8856" i="1"/>
  <c r="AX8857" i="1"/>
  <c r="AX8858" i="1"/>
  <c r="AX8859" i="1"/>
  <c r="AX8860" i="1"/>
  <c r="AX8861" i="1"/>
  <c r="AX8862" i="1"/>
  <c r="AX8863" i="1"/>
  <c r="AX8864" i="1"/>
  <c r="AX8865" i="1"/>
  <c r="AX8866" i="1"/>
  <c r="AX8867" i="1"/>
  <c r="AX8868" i="1"/>
  <c r="AX8869" i="1"/>
  <c r="AX8870" i="1"/>
  <c r="AX8871" i="1"/>
  <c r="AX8872" i="1"/>
  <c r="AX8873" i="1"/>
  <c r="AX8874" i="1"/>
  <c r="AX8875" i="1"/>
  <c r="AX8876" i="1"/>
  <c r="AX8877" i="1"/>
  <c r="AX8878" i="1"/>
  <c r="AX8879" i="1"/>
  <c r="AX8880" i="1"/>
  <c r="AX8881" i="1"/>
  <c r="AX8882" i="1"/>
  <c r="AX8883" i="1"/>
  <c r="AX8884" i="1"/>
  <c r="AX8885" i="1"/>
  <c r="AX8886" i="1"/>
  <c r="AX8887" i="1"/>
  <c r="AX8888" i="1"/>
  <c r="AX8889" i="1"/>
  <c r="AX8890" i="1"/>
  <c r="AX8891" i="1"/>
  <c r="AX8892" i="1"/>
  <c r="AX8893" i="1"/>
  <c r="AX8894" i="1"/>
  <c r="AX8895" i="1"/>
  <c r="AX8896" i="1"/>
  <c r="AX8897" i="1"/>
  <c r="AX8898" i="1"/>
  <c r="AX8899" i="1"/>
  <c r="AX8900" i="1"/>
  <c r="AX8901" i="1"/>
  <c r="AX8902" i="1"/>
  <c r="AX8903" i="1"/>
  <c r="AX8904" i="1"/>
  <c r="AX8905" i="1"/>
  <c r="AX8906" i="1"/>
  <c r="AX8907" i="1"/>
  <c r="AX8908" i="1"/>
  <c r="AX8909" i="1"/>
  <c r="AX8910" i="1"/>
  <c r="AX8911" i="1"/>
  <c r="AX8912" i="1"/>
  <c r="AX8913" i="1"/>
  <c r="AX8914" i="1"/>
  <c r="AX8915" i="1"/>
  <c r="AX8916" i="1"/>
  <c r="AX8917" i="1"/>
  <c r="AX8918" i="1"/>
  <c r="AX8919" i="1"/>
  <c r="AX8920" i="1"/>
  <c r="AX8921" i="1"/>
  <c r="AX8922" i="1"/>
  <c r="AX8923" i="1"/>
  <c r="AX8924" i="1"/>
  <c r="AX8925" i="1"/>
  <c r="AX8926" i="1"/>
  <c r="AX8927" i="1"/>
  <c r="AX8928" i="1"/>
  <c r="AX8929" i="1"/>
  <c r="AX8930" i="1"/>
  <c r="AX8931" i="1"/>
  <c r="AX8932" i="1"/>
  <c r="AX8933" i="1"/>
  <c r="AX8934" i="1"/>
  <c r="AX8935" i="1"/>
  <c r="AX8936" i="1"/>
  <c r="AX8937" i="1"/>
  <c r="AX8938" i="1"/>
  <c r="AX8939" i="1"/>
  <c r="AX8940" i="1"/>
  <c r="AX8941" i="1"/>
  <c r="AX8942" i="1"/>
  <c r="AX8943" i="1"/>
  <c r="AX8944" i="1"/>
  <c r="AX8945" i="1"/>
  <c r="AX8946" i="1"/>
  <c r="AX8947" i="1"/>
  <c r="AX8948" i="1"/>
  <c r="AX8949" i="1"/>
  <c r="AX8950" i="1"/>
  <c r="AX8951" i="1"/>
  <c r="AX8952" i="1"/>
  <c r="AX8953" i="1"/>
  <c r="AX8954" i="1"/>
  <c r="AX8955" i="1"/>
  <c r="AX8956" i="1"/>
  <c r="AX8957" i="1"/>
  <c r="AX8958" i="1"/>
  <c r="AX8959" i="1"/>
  <c r="AX8960" i="1"/>
  <c r="AX8961" i="1"/>
  <c r="AX8962" i="1"/>
  <c r="AX8963" i="1"/>
  <c r="AX8964" i="1"/>
  <c r="AX8965" i="1"/>
  <c r="AX8966" i="1"/>
  <c r="AX8967" i="1"/>
  <c r="AX8968" i="1"/>
  <c r="AX8969" i="1"/>
  <c r="AX8970" i="1"/>
  <c r="AX8971" i="1"/>
  <c r="AX8972" i="1"/>
  <c r="AX8973" i="1"/>
  <c r="AX8974" i="1"/>
  <c r="AX8975" i="1"/>
  <c r="AX8976" i="1"/>
  <c r="AX8977" i="1"/>
  <c r="AX8978" i="1"/>
  <c r="AX8979" i="1"/>
  <c r="AX8980" i="1"/>
  <c r="AX8981" i="1"/>
  <c r="AX8982" i="1"/>
  <c r="AX8983" i="1"/>
  <c r="AX8984" i="1"/>
  <c r="AX8985" i="1"/>
  <c r="AX8986" i="1"/>
  <c r="AX8987" i="1"/>
  <c r="AX8988" i="1"/>
  <c r="AX8989" i="1"/>
  <c r="AX8990" i="1"/>
  <c r="AX8991" i="1"/>
  <c r="AX8992" i="1"/>
  <c r="AX8993" i="1"/>
  <c r="AX8994" i="1"/>
  <c r="AX8995" i="1"/>
  <c r="AX8996" i="1"/>
  <c r="AX8997" i="1"/>
  <c r="AX8998" i="1"/>
  <c r="AX8999" i="1"/>
  <c r="AX9000" i="1"/>
  <c r="AX9001" i="1"/>
  <c r="AX9002" i="1"/>
  <c r="AX9003" i="1"/>
  <c r="AX9004" i="1"/>
  <c r="AX9005" i="1"/>
  <c r="AX9006" i="1"/>
  <c r="AX9007" i="1"/>
  <c r="AX9008" i="1"/>
  <c r="AX9009" i="1"/>
  <c r="AX9010" i="1"/>
  <c r="AX9011" i="1"/>
  <c r="AX9012" i="1"/>
  <c r="AX9013" i="1"/>
  <c r="AX9014" i="1"/>
  <c r="AX9015" i="1"/>
  <c r="AX9016" i="1"/>
  <c r="AX9017" i="1"/>
  <c r="AX9018" i="1"/>
  <c r="AX9019" i="1"/>
  <c r="AX9020" i="1"/>
  <c r="AX9021" i="1"/>
  <c r="AX9022" i="1"/>
  <c r="AX9023" i="1"/>
  <c r="AX9024" i="1"/>
  <c r="AX9025" i="1"/>
  <c r="AX9026" i="1"/>
  <c r="AX9027" i="1"/>
  <c r="AX9028" i="1"/>
  <c r="AX9029" i="1"/>
  <c r="AX9030" i="1"/>
  <c r="AX9031" i="1"/>
  <c r="AX9032" i="1"/>
  <c r="AX9033" i="1"/>
  <c r="AX9034" i="1"/>
  <c r="AX9035" i="1"/>
  <c r="AX9036" i="1"/>
  <c r="AX9037" i="1"/>
  <c r="AX9038" i="1"/>
  <c r="AX9039" i="1"/>
  <c r="AX9040" i="1"/>
  <c r="AX9041" i="1"/>
  <c r="AX9042" i="1"/>
  <c r="AX9043" i="1"/>
  <c r="AX9044" i="1"/>
  <c r="AX9045" i="1"/>
  <c r="AX9046" i="1"/>
  <c r="AX9047" i="1"/>
  <c r="AX9048" i="1"/>
  <c r="AX9049" i="1"/>
  <c r="AX9050" i="1"/>
  <c r="AX9051" i="1"/>
  <c r="AX9052" i="1"/>
  <c r="AX9053" i="1"/>
  <c r="AX9054" i="1"/>
  <c r="AX9055" i="1"/>
  <c r="AX9056" i="1"/>
  <c r="AX9057" i="1"/>
  <c r="AX9058" i="1"/>
  <c r="AX9059" i="1"/>
  <c r="AX9060" i="1"/>
  <c r="AX9061" i="1"/>
  <c r="AX9062" i="1"/>
  <c r="AX9063" i="1"/>
  <c r="AX9064" i="1"/>
  <c r="AX9065" i="1"/>
  <c r="AX9066" i="1"/>
  <c r="AX9067" i="1"/>
  <c r="AX9068" i="1"/>
  <c r="AX9069" i="1"/>
  <c r="AX9070" i="1"/>
  <c r="AX9071" i="1"/>
  <c r="AX9072" i="1"/>
  <c r="AX9073" i="1"/>
  <c r="AX9074" i="1"/>
  <c r="AX9075" i="1"/>
  <c r="AX9076" i="1"/>
  <c r="AX9077" i="1"/>
  <c r="AX9078" i="1"/>
  <c r="AX9079" i="1"/>
  <c r="AX9080" i="1"/>
  <c r="AX9081" i="1"/>
  <c r="AX9082" i="1"/>
  <c r="AX9083" i="1"/>
  <c r="AX9084" i="1"/>
  <c r="AX9085" i="1"/>
  <c r="AX9086" i="1"/>
  <c r="AX9087" i="1"/>
  <c r="AX9088" i="1"/>
  <c r="AX9089" i="1"/>
  <c r="AX9090" i="1"/>
  <c r="AX9091" i="1"/>
  <c r="AX9092" i="1"/>
  <c r="AX9093" i="1"/>
  <c r="AX9094" i="1"/>
  <c r="AX9095" i="1"/>
  <c r="AX9096" i="1"/>
  <c r="AX9097" i="1"/>
  <c r="AX9098" i="1"/>
  <c r="AX9099" i="1"/>
  <c r="AX9100" i="1"/>
  <c r="AX9101" i="1"/>
  <c r="AX9102" i="1"/>
  <c r="AX9103" i="1"/>
  <c r="AX9104" i="1"/>
  <c r="AX9105" i="1"/>
  <c r="AX9106" i="1"/>
  <c r="AX9107" i="1"/>
  <c r="AX9108" i="1"/>
  <c r="AX9109" i="1"/>
  <c r="AX9110" i="1"/>
  <c r="AX9111" i="1"/>
  <c r="AX9112" i="1"/>
  <c r="AX9113" i="1"/>
  <c r="AX9114" i="1"/>
  <c r="AX9115" i="1"/>
  <c r="AX9116" i="1"/>
  <c r="AX9117" i="1"/>
  <c r="AX9118" i="1"/>
  <c r="AX9119" i="1"/>
  <c r="AX9120" i="1"/>
  <c r="AX9121" i="1"/>
  <c r="AX9122" i="1"/>
  <c r="AX9123" i="1"/>
  <c r="AX9124" i="1"/>
  <c r="AX9125" i="1"/>
  <c r="AX9126" i="1"/>
  <c r="AX9127" i="1"/>
  <c r="AX9128" i="1"/>
  <c r="AX9129" i="1"/>
  <c r="AX9130" i="1"/>
  <c r="AX9131" i="1"/>
  <c r="AX9132" i="1"/>
  <c r="AX9133" i="1"/>
  <c r="AX9134" i="1"/>
  <c r="AX9135" i="1"/>
  <c r="AX9136" i="1"/>
  <c r="AX9137" i="1"/>
  <c r="AX9138" i="1"/>
  <c r="AX9139" i="1"/>
  <c r="AX9140" i="1"/>
  <c r="AX9141" i="1"/>
  <c r="AX9142" i="1"/>
  <c r="AX9143" i="1"/>
  <c r="AX9144" i="1"/>
  <c r="AX9145" i="1"/>
  <c r="AX9146" i="1"/>
  <c r="AX9147" i="1"/>
  <c r="AX9148" i="1"/>
  <c r="AX9149" i="1"/>
  <c r="AX9150" i="1"/>
  <c r="AX9151" i="1"/>
  <c r="AX9152" i="1"/>
  <c r="AX9153" i="1"/>
  <c r="AX9154" i="1"/>
  <c r="AX9155" i="1"/>
  <c r="AX9156" i="1"/>
  <c r="AX9157" i="1"/>
  <c r="AX9158" i="1"/>
  <c r="AX9159" i="1"/>
  <c r="AX9160" i="1"/>
  <c r="AX9161" i="1"/>
  <c r="AX9162" i="1"/>
  <c r="AX9163" i="1"/>
  <c r="AX9164" i="1"/>
  <c r="AX9165" i="1"/>
  <c r="AX9166" i="1"/>
  <c r="AX9167" i="1"/>
  <c r="AX9168" i="1"/>
  <c r="AX9169" i="1"/>
  <c r="AX9170" i="1"/>
  <c r="AX9171" i="1"/>
  <c r="AX9172" i="1"/>
  <c r="AX9173" i="1"/>
  <c r="AX9174" i="1"/>
  <c r="AX9175" i="1"/>
  <c r="AX9176" i="1"/>
  <c r="AX9177" i="1"/>
  <c r="AX9178" i="1"/>
  <c r="AX9179" i="1"/>
  <c r="AX9180" i="1"/>
  <c r="AX9181" i="1"/>
  <c r="AX9182" i="1"/>
  <c r="AX9183" i="1"/>
  <c r="AX9184" i="1"/>
  <c r="AX9185" i="1"/>
  <c r="AX9186" i="1"/>
  <c r="AX9187" i="1"/>
  <c r="AX9188" i="1"/>
  <c r="AX9189" i="1"/>
  <c r="AX9190" i="1"/>
  <c r="AX9191" i="1"/>
  <c r="AX9192" i="1"/>
  <c r="AX9193" i="1"/>
  <c r="AX9194" i="1"/>
  <c r="AX9195" i="1"/>
  <c r="AX9196" i="1"/>
  <c r="AX9197" i="1"/>
  <c r="AX9198" i="1"/>
  <c r="AX9199" i="1"/>
  <c r="AX9200" i="1"/>
  <c r="AX9201" i="1"/>
  <c r="AX9202" i="1"/>
  <c r="AX9203" i="1"/>
  <c r="AX9204" i="1"/>
  <c r="AX9205" i="1"/>
  <c r="AX9206" i="1"/>
  <c r="AX9207" i="1"/>
  <c r="AX9208" i="1"/>
  <c r="AX9209" i="1"/>
  <c r="AX9210" i="1"/>
  <c r="AX9211" i="1"/>
  <c r="AX9212" i="1"/>
  <c r="AX9213" i="1"/>
  <c r="AX9214" i="1"/>
  <c r="AX9215" i="1"/>
  <c r="AX9216" i="1"/>
  <c r="AX9217" i="1"/>
  <c r="AX9218" i="1"/>
  <c r="AX9219" i="1"/>
  <c r="AX9220" i="1"/>
  <c r="AX9221" i="1"/>
  <c r="AX9222" i="1"/>
  <c r="AX9223" i="1"/>
  <c r="AX9224" i="1"/>
  <c r="AX9225" i="1"/>
  <c r="AX9226" i="1"/>
  <c r="AX9227" i="1"/>
  <c r="AX9228" i="1"/>
  <c r="AX9229" i="1"/>
  <c r="AX9230" i="1"/>
  <c r="AX9231" i="1"/>
  <c r="AX9232" i="1"/>
  <c r="AX9233" i="1"/>
  <c r="AX9234" i="1"/>
  <c r="AX9235" i="1"/>
  <c r="AX9236" i="1"/>
  <c r="AX9237" i="1"/>
  <c r="AX9238" i="1"/>
  <c r="AX9239" i="1"/>
  <c r="AX9240" i="1"/>
  <c r="AX9241" i="1"/>
  <c r="AX9242" i="1"/>
  <c r="AX9243" i="1"/>
  <c r="AX9244" i="1"/>
  <c r="AX9245" i="1"/>
  <c r="AX9246" i="1"/>
  <c r="AX9247" i="1"/>
  <c r="AX9248" i="1"/>
  <c r="AX9249" i="1"/>
  <c r="AX9250" i="1"/>
  <c r="AX9251" i="1"/>
  <c r="AX9252" i="1"/>
  <c r="AX9253" i="1"/>
  <c r="AX9254" i="1"/>
  <c r="AX9255" i="1"/>
  <c r="AX9256" i="1"/>
  <c r="AX9257" i="1"/>
  <c r="AX9258" i="1"/>
  <c r="AX9259" i="1"/>
  <c r="AX9260" i="1"/>
  <c r="AX9261" i="1"/>
  <c r="AX9262" i="1"/>
  <c r="AX9263" i="1"/>
  <c r="AX9264" i="1"/>
  <c r="AX9265" i="1"/>
  <c r="AX9266" i="1"/>
  <c r="AX9267" i="1"/>
  <c r="AX9268" i="1"/>
  <c r="AX9269" i="1"/>
  <c r="AX9270" i="1"/>
  <c r="AX9271" i="1"/>
  <c r="AX9272" i="1"/>
  <c r="AX9273" i="1"/>
  <c r="AX9274" i="1"/>
  <c r="AX9275" i="1"/>
  <c r="AX9276" i="1"/>
  <c r="AX9277" i="1"/>
  <c r="AX9278" i="1"/>
  <c r="AX9279" i="1"/>
  <c r="AX9280" i="1"/>
  <c r="AX9281" i="1"/>
  <c r="AX9282" i="1"/>
  <c r="AX9283" i="1"/>
  <c r="AX9284" i="1"/>
  <c r="AX9285" i="1"/>
  <c r="AX9286" i="1"/>
  <c r="AX9287" i="1"/>
  <c r="AX9288" i="1"/>
  <c r="AX9289" i="1"/>
  <c r="AX9290" i="1"/>
  <c r="AX9291" i="1"/>
  <c r="AX9292" i="1"/>
  <c r="AX9293" i="1"/>
  <c r="AX9294" i="1"/>
  <c r="AX9295" i="1"/>
  <c r="AX9296" i="1"/>
  <c r="AX9297" i="1"/>
  <c r="AX9298" i="1"/>
  <c r="AX9299" i="1"/>
  <c r="AX9300" i="1"/>
  <c r="AX9301" i="1"/>
  <c r="AX9302" i="1"/>
  <c r="AX9303" i="1"/>
  <c r="AX9304" i="1"/>
  <c r="AX9305" i="1"/>
  <c r="AX9306" i="1"/>
  <c r="AX9307" i="1"/>
  <c r="AX9308" i="1"/>
  <c r="AX9309" i="1"/>
  <c r="AX9310" i="1"/>
  <c r="AX9311" i="1"/>
  <c r="AX9312" i="1"/>
  <c r="AX9313" i="1"/>
  <c r="AX9314" i="1"/>
  <c r="AX9315" i="1"/>
  <c r="AX9316" i="1"/>
  <c r="AX9317" i="1"/>
  <c r="AX9318" i="1"/>
  <c r="AX9319" i="1"/>
  <c r="AX9320" i="1"/>
  <c r="AX9321" i="1"/>
  <c r="AX9322" i="1"/>
  <c r="AX9323" i="1"/>
  <c r="AX9324" i="1"/>
  <c r="AX9325" i="1"/>
  <c r="AX9326" i="1"/>
  <c r="AX9327" i="1"/>
  <c r="AX9328" i="1"/>
  <c r="AX9329" i="1"/>
  <c r="AX9330" i="1"/>
  <c r="AX9331" i="1"/>
  <c r="AX9332" i="1"/>
  <c r="AX9333" i="1"/>
  <c r="AX9334" i="1"/>
  <c r="AX9335" i="1"/>
  <c r="AX9336" i="1"/>
  <c r="AX9337" i="1"/>
  <c r="AX9338" i="1"/>
  <c r="AX9339" i="1"/>
  <c r="AX9340" i="1"/>
  <c r="AX9341" i="1"/>
  <c r="AX9342" i="1"/>
  <c r="AX9343" i="1"/>
  <c r="AX9344" i="1"/>
  <c r="AX9345" i="1"/>
  <c r="AX9346" i="1"/>
  <c r="AX9347" i="1"/>
  <c r="AX9348" i="1"/>
  <c r="AX9349" i="1"/>
  <c r="AX9350" i="1"/>
  <c r="AX9351" i="1"/>
  <c r="AX9352" i="1"/>
  <c r="AX9353" i="1"/>
  <c r="AX9354" i="1"/>
  <c r="AX9355" i="1"/>
  <c r="AX9356" i="1"/>
  <c r="AX9357" i="1"/>
  <c r="AX9358" i="1"/>
  <c r="AX9359" i="1"/>
  <c r="AX9360" i="1"/>
  <c r="AX9361" i="1"/>
  <c r="AX9362" i="1"/>
  <c r="AX9363" i="1"/>
  <c r="AX9364" i="1"/>
  <c r="AX9365" i="1"/>
  <c r="AX9366" i="1"/>
  <c r="AX9367" i="1"/>
  <c r="AX9368" i="1"/>
  <c r="AX9369" i="1"/>
  <c r="AX9370" i="1"/>
  <c r="AX9371" i="1"/>
  <c r="AX9372" i="1"/>
  <c r="AX9373" i="1"/>
  <c r="AX9374" i="1"/>
  <c r="AX9375" i="1"/>
  <c r="AX9376" i="1"/>
  <c r="AX9377" i="1"/>
  <c r="AX9378" i="1"/>
  <c r="AX9379" i="1"/>
  <c r="AX9380" i="1"/>
  <c r="AX9381" i="1"/>
  <c r="AX9382" i="1"/>
  <c r="AX9383" i="1"/>
  <c r="AX9384" i="1"/>
  <c r="AX9385" i="1"/>
  <c r="AX9386" i="1"/>
  <c r="AX9387" i="1"/>
  <c r="AX9388" i="1"/>
  <c r="AX9389" i="1"/>
  <c r="AX9390" i="1"/>
  <c r="AX9391" i="1"/>
  <c r="AX9392" i="1"/>
  <c r="AX9393" i="1"/>
  <c r="AX9394" i="1"/>
  <c r="AX9395" i="1"/>
  <c r="AX9396" i="1"/>
  <c r="AX9397" i="1"/>
  <c r="AX9398" i="1"/>
  <c r="AX9399" i="1"/>
  <c r="AX9400" i="1"/>
  <c r="AX9401" i="1"/>
  <c r="AX9402" i="1"/>
  <c r="AX9403" i="1"/>
  <c r="AX9404" i="1"/>
  <c r="AX9405" i="1"/>
  <c r="AX9406" i="1"/>
  <c r="AX9407" i="1"/>
  <c r="AX9408" i="1"/>
  <c r="AX9409" i="1"/>
  <c r="AX9410" i="1"/>
  <c r="AX9411" i="1"/>
  <c r="AX9412" i="1"/>
  <c r="AX9413" i="1"/>
  <c r="AX9414" i="1"/>
  <c r="AX9415" i="1"/>
  <c r="AX9416" i="1"/>
  <c r="AX9417" i="1"/>
  <c r="AX9418" i="1"/>
  <c r="AX9419" i="1"/>
  <c r="AX9420" i="1"/>
  <c r="AX9421" i="1"/>
  <c r="AX9422" i="1"/>
  <c r="AX9423" i="1"/>
  <c r="AX9424" i="1"/>
  <c r="AX9425" i="1"/>
  <c r="AX9426" i="1"/>
  <c r="AX9427" i="1"/>
  <c r="AX9428" i="1"/>
  <c r="AX9429" i="1"/>
  <c r="AX9430" i="1"/>
  <c r="AX9431" i="1"/>
  <c r="AX9432" i="1"/>
  <c r="AX9433" i="1"/>
  <c r="AX9434" i="1"/>
  <c r="AX9435" i="1"/>
  <c r="AX9436" i="1"/>
  <c r="AX9437" i="1"/>
  <c r="AX9438" i="1"/>
  <c r="AX9439" i="1"/>
  <c r="AX9440" i="1"/>
  <c r="AX9441" i="1"/>
  <c r="AX9442" i="1"/>
  <c r="AX9443" i="1"/>
  <c r="AX9444" i="1"/>
  <c r="AX9445" i="1"/>
  <c r="AX9446" i="1"/>
  <c r="AX9447" i="1"/>
  <c r="AX9448" i="1"/>
  <c r="AX9449" i="1"/>
  <c r="AX9450" i="1"/>
  <c r="AX9451" i="1"/>
  <c r="AX9452" i="1"/>
  <c r="AX9453" i="1"/>
  <c r="AX9454" i="1"/>
  <c r="AX9455" i="1"/>
  <c r="AX9456" i="1"/>
  <c r="AX9457" i="1"/>
  <c r="AX9458" i="1"/>
  <c r="AX9459" i="1"/>
  <c r="AX9460" i="1"/>
  <c r="AX9461" i="1"/>
  <c r="AX9462" i="1"/>
  <c r="AX9463" i="1"/>
  <c r="AX9464" i="1"/>
  <c r="AX9465" i="1"/>
  <c r="AX9466" i="1"/>
  <c r="AX9467" i="1"/>
  <c r="AX9468" i="1"/>
  <c r="AX9469" i="1"/>
  <c r="AX9470" i="1"/>
  <c r="AX9471" i="1"/>
  <c r="AX9472" i="1"/>
  <c r="AX9473" i="1"/>
  <c r="AX9474" i="1"/>
  <c r="AX9475" i="1"/>
  <c r="AX9476" i="1"/>
  <c r="AX9477" i="1"/>
  <c r="AX9478" i="1"/>
  <c r="AX9479" i="1"/>
  <c r="AX9480" i="1"/>
  <c r="AX9481" i="1"/>
  <c r="AX9482" i="1"/>
  <c r="AX9483" i="1"/>
  <c r="AX9484" i="1"/>
  <c r="AX9485" i="1"/>
  <c r="AX9486" i="1"/>
  <c r="AX9487" i="1"/>
  <c r="AX9488" i="1"/>
  <c r="AX9489" i="1"/>
  <c r="AX9490" i="1"/>
  <c r="AX9491" i="1"/>
  <c r="AX9492" i="1"/>
  <c r="AX9493" i="1"/>
  <c r="AX9494" i="1"/>
  <c r="AX9495" i="1"/>
  <c r="AX9496" i="1"/>
  <c r="AX9497" i="1"/>
  <c r="AX9498" i="1"/>
  <c r="AX9499" i="1"/>
  <c r="AX9500" i="1"/>
  <c r="AX9501" i="1"/>
  <c r="AX9502" i="1"/>
  <c r="AX9503" i="1"/>
  <c r="AX9504" i="1"/>
  <c r="AX9505" i="1"/>
  <c r="AX9506" i="1"/>
  <c r="AX9507" i="1"/>
  <c r="AX9508" i="1"/>
  <c r="AX9509" i="1"/>
  <c r="AX9510" i="1"/>
  <c r="AX9511" i="1"/>
  <c r="AX9512" i="1"/>
  <c r="AX9513" i="1"/>
  <c r="AX9514" i="1"/>
  <c r="AX9515" i="1"/>
  <c r="AX9516" i="1"/>
  <c r="AX9517" i="1"/>
  <c r="AX9518" i="1"/>
  <c r="AX9519" i="1"/>
  <c r="AX9520" i="1"/>
  <c r="AX9521" i="1"/>
  <c r="AX9522" i="1"/>
  <c r="AX9523" i="1"/>
  <c r="AX9524" i="1"/>
  <c r="AX9525" i="1"/>
  <c r="AX9526" i="1"/>
  <c r="AX9527" i="1"/>
  <c r="AX9528" i="1"/>
  <c r="AX9529" i="1"/>
  <c r="AX9530" i="1"/>
  <c r="AX9531" i="1"/>
  <c r="AX9532" i="1"/>
  <c r="AX9533" i="1"/>
  <c r="AX9534" i="1"/>
  <c r="AX9535" i="1"/>
  <c r="AX9536" i="1"/>
  <c r="AX9537" i="1"/>
  <c r="AX9538" i="1"/>
  <c r="AX9539" i="1"/>
  <c r="AX9540" i="1"/>
  <c r="AX9541" i="1"/>
  <c r="AX9542" i="1"/>
  <c r="AX9543" i="1"/>
  <c r="AX9544" i="1"/>
  <c r="AX9545" i="1"/>
  <c r="AX9546" i="1"/>
  <c r="AX9547" i="1"/>
  <c r="AX9548" i="1"/>
  <c r="AX9549" i="1"/>
  <c r="AX9550" i="1"/>
  <c r="AX9551" i="1"/>
  <c r="AX9552" i="1"/>
  <c r="AX9553" i="1"/>
  <c r="AX9554" i="1"/>
  <c r="AX9555" i="1"/>
  <c r="AX9556" i="1"/>
  <c r="AX9557" i="1"/>
  <c r="AX9558" i="1"/>
  <c r="AX9559" i="1"/>
  <c r="AX9560" i="1"/>
  <c r="AX9561" i="1"/>
  <c r="AX9562" i="1"/>
  <c r="AX9563" i="1"/>
  <c r="AX9564" i="1"/>
  <c r="AX9565" i="1"/>
  <c r="AX9566" i="1"/>
  <c r="AX9567" i="1"/>
  <c r="AX9568" i="1"/>
  <c r="AX9569" i="1"/>
  <c r="AX9570" i="1"/>
  <c r="AX9571" i="1"/>
  <c r="AX9572" i="1"/>
  <c r="AX9573" i="1"/>
  <c r="AX9574" i="1"/>
  <c r="AX9575" i="1"/>
  <c r="AX9576" i="1"/>
  <c r="AX9577" i="1"/>
  <c r="AX9578" i="1"/>
  <c r="AX9579" i="1"/>
  <c r="AX9580" i="1"/>
  <c r="AX9581" i="1"/>
  <c r="AX9582" i="1"/>
  <c r="AX9583" i="1"/>
  <c r="AX9584" i="1"/>
  <c r="AX9585" i="1"/>
  <c r="AX9586" i="1"/>
  <c r="AX9587" i="1"/>
  <c r="AX9588" i="1"/>
  <c r="AX9589" i="1"/>
  <c r="AX9590" i="1"/>
  <c r="AX9591" i="1"/>
  <c r="AX9592" i="1"/>
  <c r="AX9593" i="1"/>
  <c r="AX9594" i="1"/>
  <c r="AX9595" i="1"/>
  <c r="AX9596" i="1"/>
  <c r="AX9597" i="1"/>
  <c r="AX9598" i="1"/>
  <c r="AX9599" i="1"/>
  <c r="AX9600" i="1"/>
  <c r="AX9601" i="1"/>
  <c r="AX9602" i="1"/>
  <c r="AX9603" i="1"/>
  <c r="AX9604" i="1"/>
  <c r="AX9605" i="1"/>
  <c r="AX9606" i="1"/>
  <c r="AX9607" i="1"/>
  <c r="AX9608" i="1"/>
  <c r="AX9609" i="1"/>
  <c r="AX9610" i="1"/>
  <c r="AX9611" i="1"/>
  <c r="AX9612" i="1"/>
  <c r="AX9613" i="1"/>
  <c r="AX9614" i="1"/>
  <c r="AX9615" i="1"/>
  <c r="AX9616" i="1"/>
  <c r="AX9617" i="1"/>
  <c r="AX9618" i="1"/>
  <c r="AX9619" i="1"/>
  <c r="AX9620" i="1"/>
  <c r="AX9621" i="1"/>
  <c r="AX9622" i="1"/>
  <c r="AX9623" i="1"/>
  <c r="AX9624" i="1"/>
  <c r="AX9625" i="1"/>
  <c r="AX9626" i="1"/>
  <c r="AX9627" i="1"/>
  <c r="AX9628" i="1"/>
  <c r="AX9629" i="1"/>
  <c r="AX9630" i="1"/>
  <c r="AX9631" i="1"/>
  <c r="AX9632" i="1"/>
  <c r="AX9633" i="1"/>
  <c r="AX9634" i="1"/>
  <c r="AX9635" i="1"/>
  <c r="AX9636" i="1"/>
  <c r="AX9637" i="1"/>
  <c r="AX9638" i="1"/>
  <c r="AX9639" i="1"/>
  <c r="AX9640" i="1"/>
  <c r="AX9641" i="1"/>
  <c r="AX9642" i="1"/>
  <c r="AX9643" i="1"/>
  <c r="AX9644" i="1"/>
  <c r="AX9645" i="1"/>
  <c r="AX9646" i="1"/>
  <c r="AX9647" i="1"/>
  <c r="AX9648" i="1"/>
  <c r="AX9649" i="1"/>
  <c r="AX9650" i="1"/>
  <c r="AX9651" i="1"/>
  <c r="AX9652" i="1"/>
  <c r="AX9653" i="1"/>
  <c r="AX9654" i="1"/>
  <c r="AX9655" i="1"/>
  <c r="AX9656" i="1"/>
  <c r="AX9657" i="1"/>
  <c r="AX9658" i="1"/>
  <c r="AX9659" i="1"/>
  <c r="AX9660" i="1"/>
  <c r="AX9661" i="1"/>
  <c r="AX9662" i="1"/>
  <c r="AX9663" i="1"/>
  <c r="AX9664" i="1"/>
  <c r="AX9665" i="1"/>
  <c r="AX9666" i="1"/>
  <c r="AX9667" i="1"/>
  <c r="AX9668" i="1"/>
  <c r="AX9669" i="1"/>
  <c r="AX9670" i="1"/>
  <c r="AX9671" i="1"/>
  <c r="AX9672" i="1"/>
  <c r="AX9673" i="1"/>
  <c r="AX9674" i="1"/>
  <c r="AX9675" i="1"/>
  <c r="AX9676" i="1"/>
  <c r="AX9677" i="1"/>
  <c r="AX9678" i="1"/>
  <c r="AX9679" i="1"/>
  <c r="AX9680" i="1"/>
  <c r="AX9681" i="1"/>
  <c r="AX9682" i="1"/>
  <c r="AX9683" i="1"/>
  <c r="AX9684" i="1"/>
  <c r="AX9685" i="1"/>
  <c r="AX9686" i="1"/>
  <c r="AX9687" i="1"/>
  <c r="AX9688" i="1"/>
  <c r="AX9689" i="1"/>
  <c r="AX9690" i="1"/>
  <c r="AX9691" i="1"/>
  <c r="AX9692" i="1"/>
  <c r="AX9693" i="1"/>
  <c r="AX9694" i="1"/>
  <c r="AX9695" i="1"/>
  <c r="AX9696" i="1"/>
  <c r="AX9697" i="1"/>
  <c r="AX9698" i="1"/>
  <c r="AX9699" i="1"/>
  <c r="AX9700" i="1"/>
  <c r="AX9701" i="1"/>
  <c r="AX9702" i="1"/>
  <c r="AX9703" i="1"/>
  <c r="AX9704" i="1"/>
  <c r="AX9705" i="1"/>
  <c r="AX9706" i="1"/>
  <c r="AX9707" i="1"/>
  <c r="AX9708" i="1"/>
  <c r="AX9709" i="1"/>
  <c r="AX9710" i="1"/>
  <c r="AX9711" i="1"/>
  <c r="AX9712" i="1"/>
  <c r="AX9713" i="1"/>
  <c r="AX9714" i="1"/>
  <c r="AX9715" i="1"/>
  <c r="AX9716" i="1"/>
  <c r="AX9717" i="1"/>
  <c r="AX9718" i="1"/>
  <c r="AX9719" i="1"/>
  <c r="AX9720" i="1"/>
  <c r="AX9721" i="1"/>
  <c r="AX9722" i="1"/>
  <c r="AX9723" i="1"/>
  <c r="AX9724" i="1"/>
  <c r="AX9725" i="1"/>
  <c r="AX9726" i="1"/>
  <c r="AX9727" i="1"/>
  <c r="AX9728" i="1"/>
  <c r="AX9729" i="1"/>
  <c r="AX9730" i="1"/>
  <c r="AX9731" i="1"/>
  <c r="AX9732" i="1"/>
  <c r="AX9733" i="1"/>
  <c r="AX9734" i="1"/>
  <c r="AX9735" i="1"/>
  <c r="AX9736" i="1"/>
  <c r="AX9737" i="1"/>
  <c r="AX9738" i="1"/>
  <c r="AX9739" i="1"/>
  <c r="AX9740" i="1"/>
  <c r="AX9741" i="1"/>
  <c r="AX9742" i="1"/>
  <c r="AX9743" i="1"/>
  <c r="AX9744" i="1"/>
  <c r="AX9745" i="1"/>
  <c r="AX9746" i="1"/>
  <c r="AX9747" i="1"/>
  <c r="AX9748" i="1"/>
  <c r="AX9749" i="1"/>
  <c r="AX9750" i="1"/>
  <c r="AX9751" i="1"/>
  <c r="AX9752" i="1"/>
  <c r="AX9753" i="1"/>
  <c r="AX9754" i="1"/>
  <c r="AX9755" i="1"/>
  <c r="AX9756" i="1"/>
  <c r="AX9757" i="1"/>
  <c r="AX9758" i="1"/>
  <c r="AX9759" i="1"/>
  <c r="AX9760" i="1"/>
  <c r="AX9761" i="1"/>
  <c r="AX9762" i="1"/>
  <c r="AX9763" i="1"/>
  <c r="AX9764" i="1"/>
  <c r="AX9765" i="1"/>
  <c r="AX9766" i="1"/>
  <c r="AX9767" i="1"/>
  <c r="AX9768" i="1"/>
  <c r="AX9769" i="1"/>
  <c r="AX9770" i="1"/>
  <c r="AX9771" i="1"/>
  <c r="AX9772" i="1"/>
  <c r="AX9773" i="1"/>
  <c r="AX9774" i="1"/>
  <c r="AX9775" i="1"/>
  <c r="AX9776" i="1"/>
  <c r="AX9777" i="1"/>
  <c r="AX9778" i="1"/>
  <c r="AX9779" i="1"/>
  <c r="AX9780" i="1"/>
  <c r="AX9781" i="1"/>
  <c r="AX9782" i="1"/>
  <c r="AX9783" i="1"/>
  <c r="AX9784" i="1"/>
  <c r="AX9785" i="1"/>
  <c r="AX9786" i="1"/>
  <c r="AX9787" i="1"/>
  <c r="AX9788" i="1"/>
  <c r="AX9789" i="1"/>
  <c r="AX9790" i="1"/>
  <c r="AX9791" i="1"/>
  <c r="AX9792" i="1"/>
  <c r="AX9793" i="1"/>
  <c r="AX9794" i="1"/>
  <c r="AX9795" i="1"/>
  <c r="AX9796" i="1"/>
  <c r="AX9797" i="1"/>
  <c r="AX9798" i="1"/>
  <c r="AX9799" i="1"/>
  <c r="AX9800" i="1"/>
  <c r="AX9801" i="1"/>
  <c r="AX9802" i="1"/>
  <c r="AX9803" i="1"/>
  <c r="AX9804" i="1"/>
  <c r="AX9805" i="1"/>
  <c r="AX9806" i="1"/>
  <c r="AX9807" i="1"/>
  <c r="AX9808" i="1"/>
  <c r="AX9809" i="1"/>
  <c r="AX9810" i="1"/>
  <c r="AX9811" i="1"/>
  <c r="AX9812" i="1"/>
  <c r="AX9813" i="1"/>
  <c r="AX9814" i="1"/>
  <c r="AX9815" i="1"/>
  <c r="AX9816" i="1"/>
  <c r="AX9817" i="1"/>
  <c r="AX9818" i="1"/>
  <c r="AX9819" i="1"/>
  <c r="AX9820" i="1"/>
  <c r="AX9821" i="1"/>
  <c r="AX9822" i="1"/>
  <c r="AX9823" i="1"/>
  <c r="AX9824" i="1"/>
  <c r="AX9825" i="1"/>
  <c r="AX9826" i="1"/>
  <c r="AX9827" i="1"/>
  <c r="AX9828" i="1"/>
  <c r="AX9829" i="1"/>
  <c r="AX9830" i="1"/>
  <c r="AX9831" i="1"/>
  <c r="AX9832" i="1"/>
  <c r="AX9833" i="1"/>
  <c r="AX9834" i="1"/>
  <c r="AX9835" i="1"/>
  <c r="AX9836" i="1"/>
  <c r="AX9837" i="1"/>
  <c r="AX9838" i="1"/>
  <c r="AX9839" i="1"/>
  <c r="AX9840" i="1"/>
  <c r="AX9841" i="1"/>
  <c r="AX9842" i="1"/>
  <c r="AX9843" i="1"/>
  <c r="AX9844" i="1"/>
  <c r="AX9845" i="1"/>
  <c r="AX9846" i="1"/>
  <c r="AX9847" i="1"/>
  <c r="AX9848" i="1"/>
  <c r="AX9849" i="1"/>
  <c r="AX9850" i="1"/>
  <c r="AX9851" i="1"/>
  <c r="AX9852" i="1"/>
  <c r="AX9853" i="1"/>
  <c r="AX9854" i="1"/>
  <c r="AX9855" i="1"/>
  <c r="AX9856" i="1"/>
  <c r="AX9857" i="1"/>
  <c r="AX9858" i="1"/>
  <c r="AX9859" i="1"/>
  <c r="AX9860" i="1"/>
  <c r="AX9861" i="1"/>
  <c r="AX9862" i="1"/>
  <c r="AX9863" i="1"/>
  <c r="AX9864" i="1"/>
  <c r="AX9865" i="1"/>
  <c r="AX9866" i="1"/>
  <c r="AX9867" i="1"/>
  <c r="AX9868" i="1"/>
  <c r="AX9869" i="1"/>
  <c r="AX9870" i="1"/>
  <c r="AX9871" i="1"/>
  <c r="AX9872" i="1"/>
  <c r="AX9873" i="1"/>
  <c r="AX9874" i="1"/>
  <c r="AX9875" i="1"/>
  <c r="AX9876" i="1"/>
  <c r="AX9877" i="1"/>
  <c r="AX9878" i="1"/>
  <c r="AX9879" i="1"/>
  <c r="AX9880" i="1"/>
  <c r="AX9881" i="1"/>
  <c r="AX9882" i="1"/>
  <c r="AX9883" i="1"/>
  <c r="AX9884" i="1"/>
  <c r="AX9885" i="1"/>
  <c r="AX9886" i="1"/>
  <c r="AX9887" i="1"/>
  <c r="AX9888" i="1"/>
  <c r="AX9889" i="1"/>
  <c r="AX9890" i="1"/>
  <c r="AX9891" i="1"/>
  <c r="AX9892" i="1"/>
  <c r="AX9893" i="1"/>
  <c r="AX9894" i="1"/>
  <c r="AX9895" i="1"/>
  <c r="AX9896" i="1"/>
  <c r="AX9897" i="1"/>
  <c r="AX9898" i="1"/>
  <c r="AX9899" i="1"/>
  <c r="AX9900" i="1"/>
  <c r="AX9901" i="1"/>
  <c r="AX9902" i="1"/>
  <c r="AX9903" i="1"/>
  <c r="AX9904" i="1"/>
  <c r="AX9905" i="1"/>
  <c r="AX9906" i="1"/>
  <c r="AX9907" i="1"/>
  <c r="AX9908" i="1"/>
  <c r="AX9909" i="1"/>
  <c r="AX9910" i="1"/>
  <c r="AX9911" i="1"/>
  <c r="AX9912" i="1"/>
  <c r="AX9913" i="1"/>
  <c r="AX9914" i="1"/>
  <c r="AX9915" i="1"/>
  <c r="AX9916" i="1"/>
  <c r="AX9917" i="1"/>
  <c r="AX9918" i="1"/>
  <c r="AX9919" i="1"/>
  <c r="AX9920" i="1"/>
  <c r="AX9921" i="1"/>
  <c r="AX9922" i="1"/>
  <c r="AX9923" i="1"/>
  <c r="AX9924" i="1"/>
  <c r="AX9925" i="1"/>
  <c r="AX9926" i="1"/>
  <c r="AX9927" i="1"/>
  <c r="AX9928" i="1"/>
  <c r="AX9929" i="1"/>
  <c r="AX9930" i="1"/>
  <c r="AX9931" i="1"/>
  <c r="AX9932" i="1"/>
  <c r="AX9933" i="1"/>
  <c r="AX9934" i="1"/>
  <c r="AX9935" i="1"/>
  <c r="AX9936" i="1"/>
  <c r="AX9937" i="1"/>
  <c r="AX9938" i="1"/>
  <c r="AX9939" i="1"/>
  <c r="AX9940" i="1"/>
  <c r="AX9941" i="1"/>
  <c r="AX9942" i="1"/>
  <c r="AX9943" i="1"/>
  <c r="AX9944" i="1"/>
  <c r="AX9945" i="1"/>
  <c r="AX9946" i="1"/>
  <c r="AX9947" i="1"/>
  <c r="AX9948" i="1"/>
  <c r="AX9949" i="1"/>
  <c r="AX9950" i="1"/>
  <c r="AX9951" i="1"/>
  <c r="AX9952" i="1"/>
  <c r="AX9953" i="1"/>
  <c r="AX9954" i="1"/>
  <c r="AX9955" i="1"/>
  <c r="AX9956" i="1"/>
  <c r="AX9957" i="1"/>
  <c r="AX9958" i="1"/>
  <c r="AX9959" i="1"/>
  <c r="AX9960" i="1"/>
  <c r="AX9961" i="1"/>
  <c r="AX9962" i="1"/>
  <c r="AX9963" i="1"/>
  <c r="AX9964" i="1"/>
  <c r="AX9965" i="1"/>
  <c r="AX9966" i="1"/>
  <c r="AX9967" i="1"/>
  <c r="AX9968" i="1"/>
  <c r="AX9969" i="1"/>
  <c r="AX9970" i="1"/>
  <c r="AX9971" i="1"/>
  <c r="AX9972" i="1"/>
  <c r="AX9973" i="1"/>
  <c r="AX9974" i="1"/>
  <c r="AX9975" i="1"/>
  <c r="AX9976" i="1"/>
  <c r="AX9977" i="1"/>
  <c r="AX9978" i="1"/>
  <c r="AX9979" i="1"/>
  <c r="AX9980" i="1"/>
  <c r="AX9981" i="1"/>
  <c r="AX9982" i="1"/>
  <c r="AX9983" i="1"/>
  <c r="AX9984" i="1"/>
  <c r="AX9985" i="1"/>
  <c r="AX9986" i="1"/>
  <c r="AX9987" i="1"/>
  <c r="AX9988" i="1"/>
  <c r="AX9989" i="1"/>
  <c r="AX9990" i="1"/>
  <c r="AX9991" i="1"/>
  <c r="AX9992" i="1"/>
  <c r="AX9993" i="1"/>
  <c r="AX9994" i="1"/>
  <c r="AX9995" i="1"/>
  <c r="AX9996" i="1"/>
  <c r="AX9997" i="1"/>
  <c r="AX9998" i="1"/>
  <c r="AX9999" i="1"/>
  <c r="AX10000" i="1"/>
  <c r="N2" i="3" l="1"/>
  <c r="Q15" i="3" s="1"/>
  <c r="R18" i="3"/>
  <c r="R19" i="3"/>
  <c r="R20" i="3"/>
  <c r="R21" i="3"/>
  <c r="R22" i="3"/>
  <c r="R23" i="3"/>
  <c r="R24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4" i="3"/>
  <c r="R15" i="3"/>
  <c r="R16" i="3"/>
  <c r="R17" i="3"/>
  <c r="R3" i="3"/>
  <c r="R4" i="3"/>
  <c r="R5" i="3"/>
  <c r="R6" i="3"/>
  <c r="R7" i="3"/>
  <c r="R8" i="3"/>
  <c r="R9" i="3"/>
  <c r="R10" i="3"/>
  <c r="R11" i="3"/>
  <c r="R12" i="3"/>
  <c r="R13" i="3"/>
  <c r="F22" i="1" l="1"/>
  <c r="S17" i="1" a="1"/>
  <c r="S17" i="1" s="1"/>
  <c r="T17" i="1" s="1"/>
  <c r="S18" i="1" a="1"/>
  <c r="S18" i="1" s="1"/>
  <c r="T18" i="1" s="1"/>
  <c r="S19" i="1" a="1"/>
  <c r="S19" i="1" s="1"/>
  <c r="T19" i="1" s="1"/>
  <c r="S20" i="1" a="1"/>
  <c r="S20" i="1" s="1"/>
  <c r="T20" i="1" s="1"/>
  <c r="S21" i="1" a="1"/>
  <c r="S21" i="1" s="1"/>
  <c r="T21" i="1" s="1"/>
  <c r="S22" i="1" a="1"/>
  <c r="S22" i="1" s="1"/>
  <c r="T22" i="1" s="1"/>
  <c r="S23" i="1" a="1"/>
  <c r="S23" i="1" s="1"/>
  <c r="T23" i="1" s="1"/>
  <c r="S24" i="1" a="1"/>
  <c r="S24" i="1" s="1"/>
  <c r="T24" i="1" s="1"/>
  <c r="S25" i="1" a="1"/>
  <c r="S25" i="1" s="1"/>
  <c r="T25" i="1" s="1"/>
  <c r="S26" i="1" a="1"/>
  <c r="S26" i="1" s="1"/>
  <c r="T26" i="1" s="1"/>
  <c r="S27" i="1" a="1"/>
  <c r="S27" i="1" s="1"/>
  <c r="T27" i="1" s="1"/>
  <c r="S28" i="1" a="1"/>
  <c r="S28" i="1" s="1"/>
  <c r="T28" i="1" s="1"/>
  <c r="S29" i="1" a="1"/>
  <c r="S29" i="1" s="1"/>
  <c r="T29" i="1" s="1"/>
  <c r="S30" i="1" a="1"/>
  <c r="S30" i="1" s="1"/>
  <c r="T30" i="1" s="1"/>
  <c r="S31" i="1" a="1"/>
  <c r="S31" i="1" s="1"/>
  <c r="T31" i="1" s="1"/>
  <c r="S32" i="1" a="1"/>
  <c r="S32" i="1" s="1"/>
  <c r="T32" i="1" s="1"/>
  <c r="S33" i="1" a="1"/>
  <c r="S33" i="1" s="1"/>
  <c r="T33" i="1" s="1"/>
  <c r="S34" i="1" a="1"/>
  <c r="S34" i="1" s="1"/>
  <c r="T34" i="1" s="1"/>
  <c r="S35" i="1" a="1"/>
  <c r="S35" i="1" s="1"/>
  <c r="T35" i="1" s="1"/>
  <c r="S36" i="1" a="1"/>
  <c r="S36" i="1" s="1"/>
  <c r="T36" i="1" s="1"/>
  <c r="S37" i="1" a="1"/>
  <c r="S37" i="1" s="1"/>
  <c r="T37" i="1" s="1"/>
  <c r="S38" i="1" a="1"/>
  <c r="S38" i="1" s="1"/>
  <c r="T38" i="1" s="1"/>
  <c r="S39" i="1" a="1"/>
  <c r="S39" i="1" s="1"/>
  <c r="T39" i="1" s="1"/>
  <c r="S40" i="1" a="1"/>
  <c r="S40" i="1" s="1"/>
  <c r="T40" i="1" s="1"/>
  <c r="S41" i="1" a="1"/>
  <c r="S41" i="1" s="1"/>
  <c r="T41" i="1" s="1"/>
  <c r="S42" i="1" a="1"/>
  <c r="S42" i="1" s="1"/>
  <c r="T42" i="1" s="1"/>
  <c r="S43" i="1" a="1"/>
  <c r="S43" i="1" s="1"/>
  <c r="T43" i="1" s="1"/>
  <c r="S44" i="1" a="1"/>
  <c r="S44" i="1" s="1"/>
  <c r="T44" i="1" s="1"/>
  <c r="S45" i="1" a="1"/>
  <c r="S45" i="1" s="1"/>
  <c r="T45" i="1" s="1"/>
  <c r="S46" i="1" a="1"/>
  <c r="S46" i="1" s="1"/>
  <c r="T46" i="1" s="1"/>
  <c r="S47" i="1" a="1"/>
  <c r="S47" i="1" s="1"/>
  <c r="T47" i="1" s="1"/>
  <c r="S48" i="1" a="1"/>
  <c r="S48" i="1" s="1"/>
  <c r="T48" i="1" s="1"/>
  <c r="S49" i="1" a="1"/>
  <c r="S49" i="1" s="1"/>
  <c r="T49" i="1" s="1"/>
  <c r="S50" i="1" a="1"/>
  <c r="S50" i="1" s="1"/>
  <c r="T50" i="1" s="1"/>
  <c r="S51" i="1" a="1"/>
  <c r="S51" i="1" s="1"/>
  <c r="T51" i="1" s="1"/>
  <c r="S52" i="1" a="1"/>
  <c r="S52" i="1" s="1"/>
  <c r="T52" i="1" s="1"/>
  <c r="S53" i="1" a="1"/>
  <c r="S53" i="1" s="1"/>
  <c r="T53" i="1" s="1"/>
  <c r="S54" i="1" a="1"/>
  <c r="S54" i="1" s="1"/>
  <c r="T54" i="1" s="1"/>
  <c r="S55" i="1" a="1"/>
  <c r="S55" i="1" s="1"/>
  <c r="T55" i="1" s="1"/>
  <c r="S56" i="1" a="1"/>
  <c r="S56" i="1" s="1"/>
  <c r="T56" i="1" s="1"/>
  <c r="S57" i="1" a="1"/>
  <c r="S57" i="1" s="1"/>
  <c r="T57" i="1" s="1"/>
  <c r="S58" i="1" a="1"/>
  <c r="S58" i="1" s="1"/>
  <c r="T58" i="1" s="1"/>
  <c r="S59" i="1" a="1"/>
  <c r="S59" i="1" s="1"/>
  <c r="T59" i="1" s="1"/>
  <c r="S60" i="1" a="1"/>
  <c r="S60" i="1" s="1"/>
  <c r="T60" i="1" s="1"/>
  <c r="S61" i="1" a="1"/>
  <c r="S61" i="1" s="1"/>
  <c r="T61" i="1" s="1"/>
  <c r="S62" i="1" a="1"/>
  <c r="S62" i="1" s="1"/>
  <c r="T62" i="1" s="1"/>
  <c r="S63" i="1" a="1"/>
  <c r="S63" i="1" s="1"/>
  <c r="T63" i="1" s="1"/>
  <c r="S64" i="1" a="1"/>
  <c r="S64" i="1" s="1"/>
  <c r="T64" i="1" s="1"/>
  <c r="S65" i="1" a="1"/>
  <c r="S65" i="1" s="1"/>
  <c r="T65" i="1" s="1"/>
  <c r="S66" i="1" a="1"/>
  <c r="S66" i="1" s="1"/>
  <c r="T66" i="1" s="1"/>
  <c r="S67" i="1" a="1"/>
  <c r="S67" i="1" s="1"/>
  <c r="T67" i="1" s="1"/>
  <c r="S68" i="1" a="1"/>
  <c r="S68" i="1" s="1"/>
  <c r="T68" i="1" s="1"/>
  <c r="S69" i="1" a="1"/>
  <c r="S69" i="1" s="1"/>
  <c r="T69" i="1" s="1"/>
  <c r="S70" i="1" a="1"/>
  <c r="S70" i="1" s="1"/>
  <c r="T70" i="1" s="1"/>
  <c r="S71" i="1" a="1"/>
  <c r="S71" i="1" s="1"/>
  <c r="T71" i="1" s="1"/>
  <c r="S72" i="1" a="1"/>
  <c r="S72" i="1" s="1"/>
  <c r="T72" i="1" s="1"/>
  <c r="S73" i="1" a="1"/>
  <c r="S73" i="1" s="1"/>
  <c r="T73" i="1" s="1"/>
  <c r="S74" i="1" a="1"/>
  <c r="S74" i="1" s="1"/>
  <c r="T74" i="1" s="1"/>
  <c r="S75" i="1" a="1"/>
  <c r="S75" i="1" s="1"/>
  <c r="T75" i="1" s="1"/>
  <c r="S76" i="1" a="1"/>
  <c r="S76" i="1" s="1"/>
  <c r="T76" i="1" s="1"/>
  <c r="S77" i="1" a="1"/>
  <c r="S77" i="1" s="1"/>
  <c r="T77" i="1" s="1"/>
  <c r="S78" i="1" a="1"/>
  <c r="S78" i="1" s="1"/>
  <c r="T78" i="1" s="1"/>
  <c r="S79" i="1" a="1"/>
  <c r="S79" i="1" s="1"/>
  <c r="T79" i="1" s="1"/>
  <c r="S80" i="1" a="1"/>
  <c r="S80" i="1" s="1"/>
  <c r="T80" i="1" s="1"/>
  <c r="S81" i="1" a="1"/>
  <c r="S81" i="1" s="1"/>
  <c r="T81" i="1" s="1"/>
  <c r="S82" i="1" a="1"/>
  <c r="S82" i="1" s="1"/>
  <c r="T82" i="1" s="1"/>
  <c r="S83" i="1" a="1"/>
  <c r="S83" i="1" s="1"/>
  <c r="T83" i="1" s="1"/>
  <c r="S84" i="1" a="1"/>
  <c r="S84" i="1" s="1"/>
  <c r="T84" i="1" s="1"/>
  <c r="S85" i="1" a="1"/>
  <c r="S85" i="1" s="1"/>
  <c r="T85" i="1" s="1"/>
  <c r="S86" i="1" a="1"/>
  <c r="S86" i="1" s="1"/>
  <c r="T86" i="1" s="1"/>
  <c r="S87" i="1" a="1"/>
  <c r="S87" i="1" s="1"/>
  <c r="T87" i="1" s="1"/>
  <c r="S88" i="1" a="1"/>
  <c r="S88" i="1" s="1"/>
  <c r="T88" i="1" s="1"/>
  <c r="S89" i="1" a="1"/>
  <c r="S89" i="1" s="1"/>
  <c r="T89" i="1" s="1"/>
  <c r="S90" i="1" a="1"/>
  <c r="S90" i="1" s="1"/>
  <c r="T90" i="1" s="1"/>
  <c r="S91" i="1" a="1"/>
  <c r="S91" i="1" s="1"/>
  <c r="T91" i="1" s="1"/>
  <c r="S92" i="1" a="1"/>
  <c r="S92" i="1" s="1"/>
  <c r="T92" i="1" s="1"/>
  <c r="S93" i="1" a="1"/>
  <c r="S93" i="1" s="1"/>
  <c r="T93" i="1" s="1"/>
  <c r="S94" i="1" a="1"/>
  <c r="S94" i="1" s="1"/>
  <c r="T94" i="1" s="1"/>
  <c r="S95" i="1" a="1"/>
  <c r="S95" i="1" s="1"/>
  <c r="T95" i="1" s="1"/>
  <c r="S96" i="1" a="1"/>
  <c r="S96" i="1" s="1"/>
  <c r="T96" i="1" s="1"/>
  <c r="S97" i="1" a="1"/>
  <c r="S97" i="1" s="1"/>
  <c r="T97" i="1" s="1"/>
  <c r="S98" i="1" a="1"/>
  <c r="S98" i="1" s="1"/>
  <c r="T98" i="1" s="1"/>
  <c r="S99" i="1" a="1"/>
  <c r="S99" i="1" s="1"/>
  <c r="T99" i="1" s="1"/>
  <c r="S100" i="1" a="1"/>
  <c r="S100" i="1" s="1"/>
  <c r="T100" i="1" s="1"/>
  <c r="S101" i="1" a="1"/>
  <c r="S101" i="1" s="1"/>
  <c r="T101" i="1" s="1"/>
  <c r="S102" i="1" a="1"/>
  <c r="S102" i="1" s="1"/>
  <c r="T102" i="1" s="1"/>
  <c r="S103" i="1" a="1"/>
  <c r="S103" i="1" s="1"/>
  <c r="T103" i="1" s="1"/>
  <c r="S104" i="1" a="1"/>
  <c r="S104" i="1" s="1"/>
  <c r="T104" i="1" s="1"/>
  <c r="S105" i="1" a="1"/>
  <c r="S105" i="1" s="1"/>
  <c r="T105" i="1" s="1"/>
  <c r="S106" i="1" a="1"/>
  <c r="S106" i="1" s="1"/>
  <c r="T106" i="1" s="1"/>
  <c r="S107" i="1" a="1"/>
  <c r="S107" i="1" s="1"/>
  <c r="T107" i="1" s="1"/>
  <c r="S108" i="1" a="1"/>
  <c r="S108" i="1" s="1"/>
  <c r="T108" i="1" s="1"/>
  <c r="S109" i="1" a="1"/>
  <c r="S109" i="1" s="1"/>
  <c r="T109" i="1" s="1"/>
  <c r="S110" i="1" a="1"/>
  <c r="S110" i="1" s="1"/>
  <c r="T110" i="1" s="1"/>
  <c r="S111" i="1" a="1"/>
  <c r="S111" i="1" s="1"/>
  <c r="T111" i="1" s="1"/>
  <c r="S112" i="1" a="1"/>
  <c r="S112" i="1" s="1"/>
  <c r="T112" i="1" s="1"/>
  <c r="S113" i="1" a="1"/>
  <c r="S113" i="1" s="1"/>
  <c r="T113" i="1" s="1"/>
  <c r="S114" i="1" a="1"/>
  <c r="S114" i="1" s="1"/>
  <c r="T114" i="1" s="1"/>
  <c r="S115" i="1" a="1"/>
  <c r="S115" i="1" s="1"/>
  <c r="T115" i="1" s="1"/>
  <c r="S116" i="1" a="1"/>
  <c r="S116" i="1" s="1"/>
  <c r="T116" i="1" s="1"/>
  <c r="S117" i="1" a="1"/>
  <c r="S117" i="1" s="1"/>
  <c r="T117" i="1" s="1"/>
  <c r="S118" i="1" a="1"/>
  <c r="S118" i="1" s="1"/>
  <c r="T118" i="1" s="1"/>
  <c r="S119" i="1" a="1"/>
  <c r="S119" i="1" s="1"/>
  <c r="T119" i="1" s="1"/>
  <c r="S120" i="1" a="1"/>
  <c r="S120" i="1" s="1"/>
  <c r="T120" i="1" s="1"/>
  <c r="S121" i="1" a="1"/>
  <c r="S121" i="1" s="1"/>
  <c r="T121" i="1" s="1"/>
  <c r="S122" i="1" a="1"/>
  <c r="S122" i="1" s="1"/>
  <c r="T122" i="1" s="1"/>
  <c r="S123" i="1" a="1"/>
  <c r="S123" i="1" s="1"/>
  <c r="T123" i="1" s="1"/>
  <c r="S124" i="1" a="1"/>
  <c r="S124" i="1" s="1"/>
  <c r="T124" i="1" s="1"/>
  <c r="S125" i="1" a="1"/>
  <c r="S125" i="1" s="1"/>
  <c r="T125" i="1" s="1"/>
  <c r="S126" i="1" a="1"/>
  <c r="S126" i="1" s="1"/>
  <c r="T126" i="1" s="1"/>
  <c r="S127" i="1" a="1"/>
  <c r="S127" i="1" s="1"/>
  <c r="T127" i="1" s="1"/>
  <c r="S128" i="1" a="1"/>
  <c r="S128" i="1" s="1"/>
  <c r="T128" i="1" s="1"/>
  <c r="S129" i="1" a="1"/>
  <c r="S129" i="1" s="1"/>
  <c r="T129" i="1" s="1"/>
  <c r="S130" i="1" a="1"/>
  <c r="S130" i="1" s="1"/>
  <c r="T130" i="1" s="1"/>
  <c r="S131" i="1" a="1"/>
  <c r="S131" i="1" s="1"/>
  <c r="T131" i="1" s="1"/>
  <c r="S132" i="1" a="1"/>
  <c r="S132" i="1" s="1"/>
  <c r="T132" i="1" s="1"/>
  <c r="S133" i="1" a="1"/>
  <c r="S133" i="1" s="1"/>
  <c r="T133" i="1" s="1"/>
  <c r="S134" i="1" a="1"/>
  <c r="S134" i="1" s="1"/>
  <c r="T134" i="1" s="1"/>
  <c r="S135" i="1" a="1"/>
  <c r="S135" i="1" s="1"/>
  <c r="T135" i="1" s="1"/>
  <c r="S136" i="1" a="1"/>
  <c r="S136" i="1" s="1"/>
  <c r="T136" i="1" s="1"/>
  <c r="S137" i="1" a="1"/>
  <c r="S137" i="1" s="1"/>
  <c r="T137" i="1" s="1"/>
  <c r="S138" i="1" a="1"/>
  <c r="S138" i="1" s="1"/>
  <c r="T138" i="1" s="1"/>
  <c r="S139" i="1" a="1"/>
  <c r="S139" i="1" s="1"/>
  <c r="T139" i="1" s="1"/>
  <c r="S140" i="1" a="1"/>
  <c r="S140" i="1" s="1"/>
  <c r="T140" i="1" s="1"/>
  <c r="S141" i="1" a="1"/>
  <c r="S141" i="1" s="1"/>
  <c r="T141" i="1" s="1"/>
  <c r="S142" i="1" a="1"/>
  <c r="S142" i="1" s="1"/>
  <c r="T142" i="1" s="1"/>
  <c r="S143" i="1" a="1"/>
  <c r="S143" i="1" s="1"/>
  <c r="T143" i="1" s="1"/>
  <c r="S144" i="1" a="1"/>
  <c r="S144" i="1" s="1"/>
  <c r="T144" i="1" s="1"/>
  <c r="S145" i="1" a="1"/>
  <c r="S145" i="1" s="1"/>
  <c r="T145" i="1" s="1"/>
  <c r="S146" i="1" a="1"/>
  <c r="S146" i="1" s="1"/>
  <c r="T146" i="1" s="1"/>
  <c r="S147" i="1" a="1"/>
  <c r="S147" i="1" s="1"/>
  <c r="T147" i="1" s="1"/>
  <c r="S148" i="1" a="1"/>
  <c r="S148" i="1" s="1"/>
  <c r="T148" i="1" s="1"/>
  <c r="S149" i="1" a="1"/>
  <c r="S149" i="1" s="1"/>
  <c r="T149" i="1" s="1"/>
  <c r="S150" i="1" a="1"/>
  <c r="S150" i="1" s="1"/>
  <c r="T150" i="1" s="1"/>
  <c r="S151" i="1" a="1"/>
  <c r="S151" i="1" s="1"/>
  <c r="T151" i="1" s="1"/>
  <c r="S152" i="1" a="1"/>
  <c r="S152" i="1" s="1"/>
  <c r="T152" i="1" s="1"/>
  <c r="S153" i="1" a="1"/>
  <c r="S153" i="1" s="1"/>
  <c r="T153" i="1" s="1"/>
  <c r="S154" i="1" a="1"/>
  <c r="S154" i="1" s="1"/>
  <c r="T154" i="1" s="1"/>
  <c r="S155" i="1" a="1"/>
  <c r="S155" i="1" s="1"/>
  <c r="T155" i="1" s="1"/>
  <c r="S156" i="1" a="1"/>
  <c r="S156" i="1" s="1"/>
  <c r="T156" i="1" s="1"/>
  <c r="S157" i="1" a="1"/>
  <c r="S157" i="1" s="1"/>
  <c r="T157" i="1" s="1"/>
  <c r="S158" i="1" a="1"/>
  <c r="S158" i="1" s="1"/>
  <c r="T158" i="1" s="1"/>
  <c r="S159" i="1" a="1"/>
  <c r="S159" i="1" s="1"/>
  <c r="T159" i="1" s="1"/>
  <c r="S160" i="1" a="1"/>
  <c r="S160" i="1" s="1"/>
  <c r="T160" i="1" s="1"/>
  <c r="S161" i="1" a="1"/>
  <c r="S161" i="1" s="1"/>
  <c r="T161" i="1" s="1"/>
  <c r="S162" i="1" a="1"/>
  <c r="S162" i="1"/>
  <c r="T162" i="1" s="1"/>
  <c r="S163" i="1" a="1"/>
  <c r="S163" i="1" s="1"/>
  <c r="T163" i="1" s="1"/>
  <c r="S164" i="1" a="1"/>
  <c r="S164" i="1" s="1"/>
  <c r="T164" i="1" s="1"/>
  <c r="S165" i="1" a="1"/>
  <c r="S165" i="1" s="1"/>
  <c r="T165" i="1" s="1"/>
  <c r="S166" i="1" a="1"/>
  <c r="S166" i="1" s="1"/>
  <c r="T166" i="1" s="1"/>
  <c r="S167" i="1" a="1"/>
  <c r="S167" i="1" s="1"/>
  <c r="T167" i="1" s="1"/>
  <c r="S168" i="1" a="1"/>
  <c r="S168" i="1" s="1"/>
  <c r="T168" i="1" s="1"/>
  <c r="S169" i="1" a="1"/>
  <c r="S169" i="1" s="1"/>
  <c r="T169" i="1" s="1"/>
  <c r="S170" i="1" a="1"/>
  <c r="S170" i="1" s="1"/>
  <c r="T170" i="1" s="1"/>
  <c r="S171" i="1" a="1"/>
  <c r="S171" i="1" s="1"/>
  <c r="T171" i="1" s="1"/>
  <c r="S172" i="1" a="1"/>
  <c r="S172" i="1" s="1"/>
  <c r="T172" i="1" s="1"/>
  <c r="S173" i="1" a="1"/>
  <c r="S173" i="1" s="1"/>
  <c r="T173" i="1" s="1"/>
  <c r="S174" i="1" a="1"/>
  <c r="S174" i="1" s="1"/>
  <c r="T174" i="1" s="1"/>
  <c r="S175" i="1" a="1"/>
  <c r="S175" i="1" s="1"/>
  <c r="T175" i="1" s="1"/>
  <c r="S176" i="1" a="1"/>
  <c r="S176" i="1" s="1"/>
  <c r="T176" i="1" s="1"/>
  <c r="S177" i="1" a="1"/>
  <c r="S177" i="1" s="1"/>
  <c r="T177" i="1" s="1"/>
  <c r="S178" i="1" a="1"/>
  <c r="S178" i="1" s="1"/>
  <c r="T178" i="1" s="1"/>
  <c r="S179" i="1" a="1"/>
  <c r="S179" i="1" s="1"/>
  <c r="T179" i="1" s="1"/>
  <c r="S180" i="1" a="1"/>
  <c r="S180" i="1" s="1"/>
  <c r="T180" i="1" s="1"/>
  <c r="S181" i="1" a="1"/>
  <c r="S181" i="1" s="1"/>
  <c r="T181" i="1" s="1"/>
  <c r="S182" i="1" a="1"/>
  <c r="S182" i="1" s="1"/>
  <c r="T182" i="1" s="1"/>
  <c r="S183" i="1" a="1"/>
  <c r="S183" i="1" s="1"/>
  <c r="T183" i="1" s="1"/>
  <c r="S184" i="1" a="1"/>
  <c r="S184" i="1" s="1"/>
  <c r="T184" i="1" s="1"/>
  <c r="S185" i="1" a="1"/>
  <c r="S185" i="1" s="1"/>
  <c r="T185" i="1" s="1"/>
  <c r="S186" i="1" a="1"/>
  <c r="S186" i="1" s="1"/>
  <c r="T186" i="1" s="1"/>
  <c r="S187" i="1" a="1"/>
  <c r="S187" i="1" s="1"/>
  <c r="T187" i="1" s="1"/>
  <c r="S188" i="1" a="1"/>
  <c r="S188" i="1" s="1"/>
  <c r="T188" i="1" s="1"/>
  <c r="S189" i="1" a="1"/>
  <c r="S189" i="1" s="1"/>
  <c r="T189" i="1" s="1"/>
  <c r="S190" i="1" a="1"/>
  <c r="S190" i="1" s="1"/>
  <c r="T190" i="1" s="1"/>
  <c r="S191" i="1" a="1"/>
  <c r="S191" i="1" s="1"/>
  <c r="T191" i="1" s="1"/>
  <c r="S192" i="1" a="1"/>
  <c r="S192" i="1" s="1"/>
  <c r="T192" i="1" s="1"/>
  <c r="S193" i="1" a="1"/>
  <c r="S193" i="1" s="1"/>
  <c r="T193" i="1" s="1"/>
  <c r="S194" i="1" a="1"/>
  <c r="S194" i="1" s="1"/>
  <c r="T194" i="1" s="1"/>
  <c r="S195" i="1" a="1"/>
  <c r="S195" i="1" s="1"/>
  <c r="T195" i="1" s="1"/>
  <c r="S196" i="1" a="1"/>
  <c r="S196" i="1" s="1"/>
  <c r="T196" i="1" s="1"/>
  <c r="S197" i="1" a="1"/>
  <c r="S197" i="1" s="1"/>
  <c r="T197" i="1" s="1"/>
  <c r="S198" i="1" a="1"/>
  <c r="S198" i="1" s="1"/>
  <c r="T198" i="1" s="1"/>
  <c r="S199" i="1" a="1"/>
  <c r="S199" i="1" s="1"/>
  <c r="T199" i="1" s="1"/>
  <c r="S200" i="1" a="1"/>
  <c r="S200" i="1" s="1"/>
  <c r="T200" i="1" s="1"/>
  <c r="S201" i="1" a="1"/>
  <c r="S201" i="1" s="1"/>
  <c r="T201" i="1" s="1"/>
  <c r="S202" i="1" a="1"/>
  <c r="S202" i="1" s="1"/>
  <c r="T202" i="1" s="1"/>
  <c r="S203" i="1" a="1"/>
  <c r="S203" i="1" s="1"/>
  <c r="T203" i="1" s="1"/>
  <c r="S204" i="1" a="1"/>
  <c r="S204" i="1" s="1"/>
  <c r="T204" i="1" s="1"/>
  <c r="S205" i="1" a="1"/>
  <c r="S205" i="1" s="1"/>
  <c r="T205" i="1" s="1"/>
  <c r="S206" i="1" a="1"/>
  <c r="S206" i="1" s="1"/>
  <c r="T206" i="1" s="1"/>
  <c r="S207" i="1" a="1"/>
  <c r="S207" i="1" s="1"/>
  <c r="T207" i="1" s="1"/>
  <c r="S208" i="1" a="1"/>
  <c r="S208" i="1" s="1"/>
  <c r="T208" i="1" s="1"/>
  <c r="S209" i="1" a="1"/>
  <c r="S209" i="1" s="1"/>
  <c r="T209" i="1" s="1"/>
  <c r="S210" i="1" a="1"/>
  <c r="S210" i="1" s="1"/>
  <c r="T210" i="1" s="1"/>
  <c r="S211" i="1" a="1"/>
  <c r="S211" i="1" s="1"/>
  <c r="T211" i="1" s="1"/>
  <c r="S212" i="1" a="1"/>
  <c r="S212" i="1" s="1"/>
  <c r="T212" i="1" s="1"/>
  <c r="S213" i="1" a="1"/>
  <c r="S213" i="1" s="1"/>
  <c r="T213" i="1" s="1"/>
  <c r="S214" i="1" a="1"/>
  <c r="S214" i="1" s="1"/>
  <c r="T214" i="1" s="1"/>
  <c r="S215" i="1" a="1"/>
  <c r="S215" i="1" s="1"/>
  <c r="T215" i="1" s="1"/>
  <c r="S216" i="1" a="1"/>
  <c r="S216" i="1" s="1"/>
  <c r="T216" i="1" s="1"/>
  <c r="S217" i="1" a="1"/>
  <c r="S217" i="1" s="1"/>
  <c r="T217" i="1" s="1"/>
  <c r="S218" i="1" a="1"/>
  <c r="S218" i="1" s="1"/>
  <c r="T218" i="1" s="1"/>
  <c r="S219" i="1" a="1"/>
  <c r="S219" i="1" s="1"/>
  <c r="T219" i="1" s="1"/>
  <c r="S220" i="1" a="1"/>
  <c r="S220" i="1" s="1"/>
  <c r="T220" i="1" s="1"/>
  <c r="S221" i="1" a="1"/>
  <c r="S221" i="1" s="1"/>
  <c r="T221" i="1" s="1"/>
  <c r="S222" i="1" a="1"/>
  <c r="S222" i="1" s="1"/>
  <c r="T222" i="1" s="1"/>
  <c r="S223" i="1" a="1"/>
  <c r="S223" i="1" s="1"/>
  <c r="T223" i="1" s="1"/>
  <c r="S224" i="1" a="1"/>
  <c r="S224" i="1" s="1"/>
  <c r="T224" i="1" s="1"/>
  <c r="S225" i="1" a="1"/>
  <c r="S225" i="1" s="1"/>
  <c r="T225" i="1" s="1"/>
  <c r="S226" i="1" a="1"/>
  <c r="S226" i="1" s="1"/>
  <c r="T226" i="1" s="1"/>
  <c r="S227" i="1" a="1"/>
  <c r="S227" i="1" s="1"/>
  <c r="T227" i="1" s="1"/>
  <c r="S228" i="1" a="1"/>
  <c r="S228" i="1" s="1"/>
  <c r="T228" i="1" s="1"/>
  <c r="S229" i="1" a="1"/>
  <c r="S229" i="1" s="1"/>
  <c r="T229" i="1" s="1"/>
  <c r="S230" i="1" a="1"/>
  <c r="S230" i="1" s="1"/>
  <c r="T230" i="1" s="1"/>
  <c r="S231" i="1" a="1"/>
  <c r="S231" i="1" s="1"/>
  <c r="T231" i="1" s="1"/>
  <c r="S232" i="1" a="1"/>
  <c r="S232" i="1" s="1"/>
  <c r="T232" i="1" s="1"/>
  <c r="S233" i="1" a="1"/>
  <c r="S233" i="1" s="1"/>
  <c r="T233" i="1" s="1"/>
  <c r="S234" i="1" a="1"/>
  <c r="S234" i="1" s="1"/>
  <c r="T234" i="1" s="1"/>
  <c r="S235" i="1" a="1"/>
  <c r="S235" i="1" s="1"/>
  <c r="T235" i="1" s="1"/>
  <c r="S236" i="1" a="1"/>
  <c r="S236" i="1" s="1"/>
  <c r="T236" i="1" s="1"/>
  <c r="S237" i="1" a="1"/>
  <c r="S237" i="1" s="1"/>
  <c r="T237" i="1" s="1"/>
  <c r="S238" i="1" a="1"/>
  <c r="S238" i="1" s="1"/>
  <c r="T238" i="1" s="1"/>
  <c r="S239" i="1" a="1"/>
  <c r="S239" i="1" s="1"/>
  <c r="T239" i="1" s="1"/>
  <c r="S240" i="1" a="1"/>
  <c r="S240" i="1" s="1"/>
  <c r="T240" i="1" s="1"/>
  <c r="S241" i="1" a="1"/>
  <c r="S241" i="1" s="1"/>
  <c r="T241" i="1" s="1"/>
  <c r="S242" i="1" a="1"/>
  <c r="S242" i="1" s="1"/>
  <c r="T242" i="1" s="1"/>
  <c r="S243" i="1" a="1"/>
  <c r="S243" i="1" s="1"/>
  <c r="T243" i="1" s="1"/>
  <c r="S244" i="1" a="1"/>
  <c r="S244" i="1" s="1"/>
  <c r="T244" i="1" s="1"/>
  <c r="S245" i="1" a="1"/>
  <c r="S245" i="1" s="1"/>
  <c r="T245" i="1" s="1"/>
  <c r="S246" i="1" a="1"/>
  <c r="S246" i="1" s="1"/>
  <c r="T246" i="1" s="1"/>
  <c r="S247" i="1" a="1"/>
  <c r="S247" i="1" s="1"/>
  <c r="T247" i="1" s="1"/>
  <c r="S248" i="1" a="1"/>
  <c r="S248" i="1" s="1"/>
  <c r="T248" i="1" s="1"/>
  <c r="S249" i="1" a="1"/>
  <c r="S249" i="1" s="1"/>
  <c r="T249" i="1" s="1"/>
  <c r="S250" i="1" a="1"/>
  <c r="S250" i="1" s="1"/>
  <c r="T250" i="1" s="1"/>
  <c r="S251" i="1" a="1"/>
  <c r="S251" i="1" s="1"/>
  <c r="T251" i="1" s="1"/>
  <c r="S252" i="1" a="1"/>
  <c r="S252" i="1" s="1"/>
  <c r="T252" i="1" s="1"/>
  <c r="S253" i="1" a="1"/>
  <c r="S253" i="1" s="1"/>
  <c r="T253" i="1" s="1"/>
  <c r="S254" i="1" a="1"/>
  <c r="S254" i="1" s="1"/>
  <c r="T254" i="1" s="1"/>
  <c r="S255" i="1" a="1"/>
  <c r="S255" i="1" s="1"/>
  <c r="T255" i="1" s="1"/>
  <c r="S256" i="1" a="1"/>
  <c r="S256" i="1" s="1"/>
  <c r="T256" i="1" s="1"/>
  <c r="S257" i="1" a="1"/>
  <c r="S257" i="1" s="1"/>
  <c r="T257" i="1" s="1"/>
  <c r="S258" i="1" a="1"/>
  <c r="S258" i="1" s="1"/>
  <c r="T258" i="1" s="1"/>
  <c r="S259" i="1" a="1"/>
  <c r="S259" i="1" s="1"/>
  <c r="T259" i="1" s="1"/>
  <c r="S260" i="1" a="1"/>
  <c r="S260" i="1" s="1"/>
  <c r="T260" i="1" s="1"/>
  <c r="S261" i="1" a="1"/>
  <c r="S261" i="1" s="1"/>
  <c r="T261" i="1" s="1"/>
  <c r="S262" i="1" a="1"/>
  <c r="S262" i="1" s="1"/>
  <c r="T262" i="1" s="1"/>
  <c r="S263" i="1" a="1"/>
  <c r="S263" i="1" s="1"/>
  <c r="T263" i="1" s="1"/>
  <c r="S264" i="1" a="1"/>
  <c r="S264" i="1" s="1"/>
  <c r="T264" i="1" s="1"/>
  <c r="S265" i="1" a="1"/>
  <c r="S265" i="1" s="1"/>
  <c r="T265" i="1" s="1"/>
  <c r="S266" i="1" a="1"/>
  <c r="S266" i="1" s="1"/>
  <c r="T266" i="1" s="1"/>
  <c r="S267" i="1" a="1"/>
  <c r="S267" i="1" s="1"/>
  <c r="T267" i="1" s="1"/>
  <c r="S268" i="1" a="1"/>
  <c r="S268" i="1" s="1"/>
  <c r="T268" i="1" s="1"/>
  <c r="S269" i="1" a="1"/>
  <c r="S269" i="1" s="1"/>
  <c r="T269" i="1" s="1"/>
  <c r="S270" i="1" a="1"/>
  <c r="S270" i="1" s="1"/>
  <c r="T270" i="1" s="1"/>
  <c r="S271" i="1" a="1"/>
  <c r="S271" i="1" s="1"/>
  <c r="T271" i="1" s="1"/>
  <c r="S272" i="1" a="1"/>
  <c r="S272" i="1" s="1"/>
  <c r="T272" i="1" s="1"/>
  <c r="S273" i="1" a="1"/>
  <c r="S273" i="1" s="1"/>
  <c r="T273" i="1" s="1"/>
  <c r="S274" i="1" a="1"/>
  <c r="S274" i="1" s="1"/>
  <c r="T274" i="1" s="1"/>
  <c r="S275" i="1" a="1"/>
  <c r="S275" i="1" s="1"/>
  <c r="T275" i="1" s="1"/>
  <c r="S276" i="1" a="1"/>
  <c r="S276" i="1" s="1"/>
  <c r="T276" i="1" s="1"/>
  <c r="S277" i="1" a="1"/>
  <c r="S277" i="1" s="1"/>
  <c r="T277" i="1" s="1"/>
  <c r="S278" i="1" a="1"/>
  <c r="S278" i="1" s="1"/>
  <c r="T278" i="1" s="1"/>
  <c r="S279" i="1" a="1"/>
  <c r="S279" i="1" s="1"/>
  <c r="T279" i="1" s="1"/>
  <c r="S280" i="1" a="1"/>
  <c r="S280" i="1" s="1"/>
  <c r="T280" i="1" s="1"/>
  <c r="S281" i="1" a="1"/>
  <c r="S281" i="1" s="1"/>
  <c r="T281" i="1" s="1"/>
  <c r="S282" i="1" a="1"/>
  <c r="S282" i="1" s="1"/>
  <c r="T282" i="1" s="1"/>
  <c r="S283" i="1" a="1"/>
  <c r="S283" i="1" s="1"/>
  <c r="T283" i="1" s="1"/>
  <c r="S284" i="1" a="1"/>
  <c r="S284" i="1" s="1"/>
  <c r="T284" i="1" s="1"/>
  <c r="S285" i="1" a="1"/>
  <c r="S285" i="1" s="1"/>
  <c r="T285" i="1" s="1"/>
  <c r="S286" i="1" a="1"/>
  <c r="S286" i="1" s="1"/>
  <c r="T286" i="1" s="1"/>
  <c r="S287" i="1" a="1"/>
  <c r="S287" i="1" s="1"/>
  <c r="T287" i="1" s="1"/>
  <c r="S288" i="1" a="1"/>
  <c r="S288" i="1" s="1"/>
  <c r="T288" i="1" s="1"/>
  <c r="S289" i="1" a="1"/>
  <c r="S289" i="1" s="1"/>
  <c r="T289" i="1" s="1"/>
  <c r="S290" i="1" a="1"/>
  <c r="S290" i="1" s="1"/>
  <c r="T290" i="1" s="1"/>
  <c r="S291" i="1" a="1"/>
  <c r="S291" i="1" s="1"/>
  <c r="T291" i="1" s="1"/>
  <c r="S292" i="1" a="1"/>
  <c r="S292" i="1" s="1"/>
  <c r="T292" i="1" s="1"/>
  <c r="S293" i="1" a="1"/>
  <c r="S293" i="1" s="1"/>
  <c r="T293" i="1" s="1"/>
  <c r="S294" i="1" a="1"/>
  <c r="S294" i="1" s="1"/>
  <c r="T294" i="1" s="1"/>
  <c r="S295" i="1" a="1"/>
  <c r="S295" i="1" s="1"/>
  <c r="T295" i="1" s="1"/>
  <c r="S296" i="1" a="1"/>
  <c r="S296" i="1" s="1"/>
  <c r="T296" i="1" s="1"/>
  <c r="S297" i="1" a="1"/>
  <c r="S297" i="1" s="1"/>
  <c r="T297" i="1" s="1"/>
  <c r="S298" i="1" a="1"/>
  <c r="S298" i="1" s="1"/>
  <c r="T298" i="1" s="1"/>
  <c r="S299" i="1" a="1"/>
  <c r="S299" i="1" s="1"/>
  <c r="T299" i="1" s="1"/>
  <c r="S300" i="1" a="1"/>
  <c r="S300" i="1" s="1"/>
  <c r="T300" i="1" s="1"/>
  <c r="S301" i="1" a="1"/>
  <c r="S301" i="1" s="1"/>
  <c r="T301" i="1" s="1"/>
  <c r="S302" i="1" a="1"/>
  <c r="S302" i="1" s="1"/>
  <c r="T302" i="1" s="1"/>
  <c r="S303" i="1" a="1"/>
  <c r="S303" i="1" s="1"/>
  <c r="T303" i="1" s="1"/>
  <c r="S304" i="1" a="1"/>
  <c r="S304" i="1" s="1"/>
  <c r="T304" i="1" s="1"/>
  <c r="S305" i="1" a="1"/>
  <c r="S305" i="1" s="1"/>
  <c r="T305" i="1" s="1"/>
  <c r="S306" i="1" a="1"/>
  <c r="S306" i="1" s="1"/>
  <c r="T306" i="1" s="1"/>
  <c r="S307" i="1" a="1"/>
  <c r="S307" i="1" s="1"/>
  <c r="T307" i="1" s="1"/>
  <c r="S308" i="1" a="1"/>
  <c r="S308" i="1" s="1"/>
  <c r="T308" i="1" s="1"/>
  <c r="S309" i="1" a="1"/>
  <c r="S309" i="1" s="1"/>
  <c r="T309" i="1" s="1"/>
  <c r="S310" i="1" a="1"/>
  <c r="S310" i="1" s="1"/>
  <c r="T310" i="1" s="1"/>
  <c r="S311" i="1" a="1"/>
  <c r="S311" i="1" s="1"/>
  <c r="T311" i="1" s="1"/>
  <c r="S312" i="1" a="1"/>
  <c r="S312" i="1" s="1"/>
  <c r="T312" i="1" s="1"/>
  <c r="S313" i="1" a="1"/>
  <c r="S313" i="1" s="1"/>
  <c r="T313" i="1" s="1"/>
  <c r="S314" i="1" a="1"/>
  <c r="S314" i="1" s="1"/>
  <c r="T314" i="1" s="1"/>
  <c r="S315" i="1" a="1"/>
  <c r="S315" i="1" s="1"/>
  <c r="T315" i="1" s="1"/>
  <c r="S316" i="1" a="1"/>
  <c r="S316" i="1" s="1"/>
  <c r="T316" i="1" s="1"/>
  <c r="S317" i="1" a="1"/>
  <c r="S317" i="1" s="1"/>
  <c r="T317" i="1" s="1"/>
  <c r="S318" i="1" a="1"/>
  <c r="S318" i="1" s="1"/>
  <c r="T318" i="1" s="1"/>
  <c r="S319" i="1" a="1"/>
  <c r="S319" i="1" s="1"/>
  <c r="T319" i="1" s="1"/>
  <c r="S320" i="1" a="1"/>
  <c r="S320" i="1" s="1"/>
  <c r="T320" i="1" s="1"/>
  <c r="S321" i="1" a="1"/>
  <c r="S321" i="1" s="1"/>
  <c r="T321" i="1" s="1"/>
  <c r="S322" i="1" a="1"/>
  <c r="S322" i="1" s="1"/>
  <c r="T322" i="1" s="1"/>
  <c r="S323" i="1" a="1"/>
  <c r="S323" i="1" s="1"/>
  <c r="T323" i="1" s="1"/>
  <c r="S324" i="1" a="1"/>
  <c r="S324" i="1" s="1"/>
  <c r="T324" i="1" s="1"/>
  <c r="S325" i="1" a="1"/>
  <c r="S325" i="1" s="1"/>
  <c r="T325" i="1" s="1"/>
  <c r="S326" i="1" a="1"/>
  <c r="S326" i="1" s="1"/>
  <c r="T326" i="1" s="1"/>
  <c r="S327" i="1" a="1"/>
  <c r="S327" i="1" s="1"/>
  <c r="T327" i="1" s="1"/>
  <c r="S328" i="1" a="1"/>
  <c r="S328" i="1" s="1"/>
  <c r="T328" i="1" s="1"/>
  <c r="S329" i="1" a="1"/>
  <c r="S329" i="1" s="1"/>
  <c r="T329" i="1" s="1"/>
  <c r="S330" i="1" a="1"/>
  <c r="S330" i="1" s="1"/>
  <c r="T330" i="1" s="1"/>
  <c r="S331" i="1" a="1"/>
  <c r="S331" i="1" s="1"/>
  <c r="T331" i="1" s="1"/>
  <c r="S332" i="1" a="1"/>
  <c r="S332" i="1" s="1"/>
  <c r="T332" i="1" s="1"/>
  <c r="S333" i="1" a="1"/>
  <c r="S333" i="1" s="1"/>
  <c r="T333" i="1" s="1"/>
  <c r="S334" i="1" a="1"/>
  <c r="S334" i="1" s="1"/>
  <c r="T334" i="1" s="1"/>
  <c r="S335" i="1" a="1"/>
  <c r="S335" i="1" s="1"/>
  <c r="T335" i="1" s="1"/>
  <c r="S336" i="1" a="1"/>
  <c r="S336" i="1" s="1"/>
  <c r="T336" i="1" s="1"/>
  <c r="S337" i="1" a="1"/>
  <c r="S337" i="1" s="1"/>
  <c r="T337" i="1" s="1"/>
  <c r="S338" i="1" a="1"/>
  <c r="S338" i="1" s="1"/>
  <c r="T338" i="1" s="1"/>
  <c r="S339" i="1" a="1"/>
  <c r="S339" i="1" s="1"/>
  <c r="T339" i="1" s="1"/>
  <c r="S340" i="1" a="1"/>
  <c r="S340" i="1" s="1"/>
  <c r="T340" i="1" s="1"/>
  <c r="S341" i="1" a="1"/>
  <c r="S341" i="1" s="1"/>
  <c r="T341" i="1" s="1"/>
  <c r="S342" i="1" a="1"/>
  <c r="S342" i="1"/>
  <c r="T342" i="1" s="1"/>
  <c r="S343" i="1" a="1"/>
  <c r="S343" i="1" s="1"/>
  <c r="T343" i="1" s="1"/>
  <c r="S344" i="1" a="1"/>
  <c r="S344" i="1" s="1"/>
  <c r="T344" i="1" s="1"/>
  <c r="S345" i="1" a="1"/>
  <c r="S345" i="1" s="1"/>
  <c r="T345" i="1" s="1"/>
  <c r="S346" i="1" a="1"/>
  <c r="S346" i="1" s="1"/>
  <c r="T346" i="1" s="1"/>
  <c r="S347" i="1" a="1"/>
  <c r="S347" i="1" s="1"/>
  <c r="T347" i="1" s="1"/>
  <c r="S348" i="1" a="1"/>
  <c r="S348" i="1" s="1"/>
  <c r="T348" i="1" s="1"/>
  <c r="S349" i="1" a="1"/>
  <c r="S349" i="1" s="1"/>
  <c r="T349" i="1" s="1"/>
  <c r="S350" i="1" a="1"/>
  <c r="S350" i="1" s="1"/>
  <c r="T350" i="1" s="1"/>
  <c r="S351" i="1" a="1"/>
  <c r="S351" i="1" s="1"/>
  <c r="T351" i="1" s="1"/>
  <c r="S352" i="1" a="1"/>
  <c r="S352" i="1" s="1"/>
  <c r="T352" i="1" s="1"/>
  <c r="S353" i="1" a="1"/>
  <c r="S353" i="1" s="1"/>
  <c r="T353" i="1" s="1"/>
  <c r="S354" i="1" a="1"/>
  <c r="S354" i="1" s="1"/>
  <c r="T354" i="1" s="1"/>
  <c r="S355" i="1" a="1"/>
  <c r="S355" i="1" s="1"/>
  <c r="T355" i="1" s="1"/>
  <c r="S356" i="1" a="1"/>
  <c r="S356" i="1" s="1"/>
  <c r="T356" i="1" s="1"/>
  <c r="S357" i="1" a="1"/>
  <c r="S357" i="1" s="1"/>
  <c r="T357" i="1" s="1"/>
  <c r="S358" i="1" a="1"/>
  <c r="S358" i="1" s="1"/>
  <c r="T358" i="1" s="1"/>
  <c r="S359" i="1" a="1"/>
  <c r="S359" i="1" s="1"/>
  <c r="T359" i="1" s="1"/>
  <c r="S360" i="1" a="1"/>
  <c r="S360" i="1" s="1"/>
  <c r="T360" i="1" s="1"/>
  <c r="S361" i="1" a="1"/>
  <c r="S361" i="1" s="1"/>
  <c r="T361" i="1" s="1"/>
  <c r="S362" i="1" a="1"/>
  <c r="S362" i="1" s="1"/>
  <c r="T362" i="1" s="1"/>
  <c r="S363" i="1" a="1"/>
  <c r="S363" i="1" s="1"/>
  <c r="T363" i="1" s="1"/>
  <c r="S364" i="1" a="1"/>
  <c r="S364" i="1" s="1"/>
  <c r="T364" i="1" s="1"/>
  <c r="S365" i="1" a="1"/>
  <c r="S365" i="1" s="1"/>
  <c r="T365" i="1" s="1"/>
  <c r="S366" i="1" a="1"/>
  <c r="S366" i="1" s="1"/>
  <c r="T366" i="1" s="1"/>
  <c r="S367" i="1" a="1"/>
  <c r="S367" i="1" s="1"/>
  <c r="T367" i="1" s="1"/>
  <c r="S368" i="1" a="1"/>
  <c r="S368" i="1" s="1"/>
  <c r="T368" i="1" s="1"/>
  <c r="S369" i="1" a="1"/>
  <c r="S369" i="1" s="1"/>
  <c r="T369" i="1" s="1"/>
  <c r="S370" i="1" a="1"/>
  <c r="S370" i="1" s="1"/>
  <c r="T370" i="1" s="1"/>
  <c r="S371" i="1" a="1"/>
  <c r="S371" i="1" s="1"/>
  <c r="T371" i="1" s="1"/>
  <c r="S372" i="1" a="1"/>
  <c r="S372" i="1" s="1"/>
  <c r="T372" i="1" s="1"/>
  <c r="S373" i="1" a="1"/>
  <c r="S373" i="1" s="1"/>
  <c r="T373" i="1" s="1"/>
  <c r="S374" i="1" a="1"/>
  <c r="S374" i="1" s="1"/>
  <c r="T374" i="1" s="1"/>
  <c r="S375" i="1" a="1"/>
  <c r="S375" i="1" s="1"/>
  <c r="T375" i="1" s="1"/>
  <c r="S376" i="1" a="1"/>
  <c r="S376" i="1" s="1"/>
  <c r="T376" i="1" s="1"/>
  <c r="S377" i="1" a="1"/>
  <c r="S377" i="1" s="1"/>
  <c r="T377" i="1" s="1"/>
  <c r="S378" i="1" a="1"/>
  <c r="S378" i="1" s="1"/>
  <c r="T378" i="1" s="1"/>
  <c r="S379" i="1" a="1"/>
  <c r="S379" i="1" s="1"/>
  <c r="T379" i="1" s="1"/>
  <c r="S380" i="1" a="1"/>
  <c r="S380" i="1" s="1"/>
  <c r="T380" i="1" s="1"/>
  <c r="S381" i="1" a="1"/>
  <c r="S381" i="1" s="1"/>
  <c r="T381" i="1" s="1"/>
  <c r="S382" i="1" a="1"/>
  <c r="S382" i="1" s="1"/>
  <c r="T382" i="1" s="1"/>
  <c r="S383" i="1" a="1"/>
  <c r="S383" i="1" s="1"/>
  <c r="T383" i="1" s="1"/>
  <c r="S384" i="1" a="1"/>
  <c r="S384" i="1" s="1"/>
  <c r="T384" i="1" s="1"/>
  <c r="S385" i="1" a="1"/>
  <c r="S385" i="1" s="1"/>
  <c r="T385" i="1" s="1"/>
  <c r="S386" i="1" a="1"/>
  <c r="S386" i="1" s="1"/>
  <c r="T386" i="1" s="1"/>
  <c r="S387" i="1" a="1"/>
  <c r="S387" i="1" s="1"/>
  <c r="T387" i="1" s="1"/>
  <c r="S388" i="1" a="1"/>
  <c r="S388" i="1" s="1"/>
  <c r="T388" i="1" s="1"/>
  <c r="S389" i="1" a="1"/>
  <c r="S389" i="1" s="1"/>
  <c r="T389" i="1" s="1"/>
  <c r="S390" i="1" a="1"/>
  <c r="S390" i="1" s="1"/>
  <c r="T390" i="1" s="1"/>
  <c r="S391" i="1" a="1"/>
  <c r="S391" i="1" s="1"/>
  <c r="T391" i="1" s="1"/>
  <c r="S392" i="1" a="1"/>
  <c r="S392" i="1" s="1"/>
  <c r="T392" i="1" s="1"/>
  <c r="S393" i="1" a="1"/>
  <c r="S393" i="1" s="1"/>
  <c r="T393" i="1" s="1"/>
  <c r="S394" i="1" a="1"/>
  <c r="S394" i="1" s="1"/>
  <c r="T394" i="1" s="1"/>
  <c r="S395" i="1" a="1"/>
  <c r="S395" i="1" s="1"/>
  <c r="T395" i="1" s="1"/>
  <c r="S396" i="1" a="1"/>
  <c r="S396" i="1" s="1"/>
  <c r="T396" i="1" s="1"/>
  <c r="S397" i="1" a="1"/>
  <c r="S397" i="1" s="1"/>
  <c r="T397" i="1" s="1"/>
  <c r="S398" i="1" a="1"/>
  <c r="S398" i="1" s="1"/>
  <c r="T398" i="1" s="1"/>
  <c r="S399" i="1" a="1"/>
  <c r="S399" i="1" s="1"/>
  <c r="T399" i="1" s="1"/>
  <c r="S400" i="1" a="1"/>
  <c r="S400" i="1" s="1"/>
  <c r="T400" i="1" s="1"/>
  <c r="S401" i="1" a="1"/>
  <c r="S401" i="1" s="1"/>
  <c r="T401" i="1" s="1"/>
  <c r="S402" i="1" a="1"/>
  <c r="S402" i="1" s="1"/>
  <c r="T402" i="1" s="1"/>
  <c r="S403" i="1" a="1"/>
  <c r="S403" i="1" s="1"/>
  <c r="T403" i="1" s="1"/>
  <c r="S404" i="1" a="1"/>
  <c r="S404" i="1" s="1"/>
  <c r="T404" i="1" s="1"/>
  <c r="S405" i="1" a="1"/>
  <c r="S405" i="1" s="1"/>
  <c r="T405" i="1" s="1"/>
  <c r="S406" i="1" a="1"/>
  <c r="S406" i="1" s="1"/>
  <c r="T406" i="1" s="1"/>
  <c r="S407" i="1" a="1"/>
  <c r="S407" i="1" s="1"/>
  <c r="T407" i="1" s="1"/>
  <c r="S408" i="1" a="1"/>
  <c r="S408" i="1" s="1"/>
  <c r="T408" i="1" s="1"/>
  <c r="S409" i="1" a="1"/>
  <c r="S409" i="1" s="1"/>
  <c r="T409" i="1" s="1"/>
  <c r="S410" i="1" a="1"/>
  <c r="S410" i="1" s="1"/>
  <c r="T410" i="1" s="1"/>
  <c r="S411" i="1" a="1"/>
  <c r="S411" i="1" s="1"/>
  <c r="T411" i="1" s="1"/>
  <c r="S412" i="1" a="1"/>
  <c r="S412" i="1" s="1"/>
  <c r="T412" i="1" s="1"/>
  <c r="S413" i="1" a="1"/>
  <c r="S413" i="1" s="1"/>
  <c r="T413" i="1" s="1"/>
  <c r="S414" i="1" a="1"/>
  <c r="S414" i="1" s="1"/>
  <c r="T414" i="1" s="1"/>
  <c r="S415" i="1" a="1"/>
  <c r="S415" i="1" s="1"/>
  <c r="T415" i="1" s="1"/>
  <c r="S416" i="1" a="1"/>
  <c r="S416" i="1" s="1"/>
  <c r="T416" i="1" s="1"/>
  <c r="S417" i="1" a="1"/>
  <c r="S417" i="1" s="1"/>
  <c r="T417" i="1" s="1"/>
  <c r="S418" i="1" a="1"/>
  <c r="S418" i="1" s="1"/>
  <c r="T418" i="1" s="1"/>
  <c r="S419" i="1" a="1"/>
  <c r="S419" i="1" s="1"/>
  <c r="T419" i="1" s="1"/>
  <c r="S420" i="1" a="1"/>
  <c r="S420" i="1" s="1"/>
  <c r="T420" i="1" s="1"/>
  <c r="S421" i="1" a="1"/>
  <c r="S421" i="1" s="1"/>
  <c r="T421" i="1" s="1"/>
  <c r="S422" i="1" a="1"/>
  <c r="S422" i="1" s="1"/>
  <c r="T422" i="1" s="1"/>
  <c r="S423" i="1" a="1"/>
  <c r="S423" i="1" s="1"/>
  <c r="T423" i="1" s="1"/>
  <c r="S424" i="1" a="1"/>
  <c r="S424" i="1" s="1"/>
  <c r="T424" i="1" s="1"/>
  <c r="S425" i="1" a="1"/>
  <c r="S425" i="1" s="1"/>
  <c r="T425" i="1" s="1"/>
  <c r="S426" i="1" a="1"/>
  <c r="S426" i="1" s="1"/>
  <c r="T426" i="1" s="1"/>
  <c r="S427" i="1" a="1"/>
  <c r="S427" i="1" s="1"/>
  <c r="T427" i="1" s="1"/>
  <c r="S428" i="1" a="1"/>
  <c r="S428" i="1" s="1"/>
  <c r="T428" i="1" s="1"/>
  <c r="S429" i="1" a="1"/>
  <c r="S429" i="1" s="1"/>
  <c r="T429" i="1" s="1"/>
  <c r="S430" i="1" a="1"/>
  <c r="S430" i="1" s="1"/>
  <c r="T430" i="1" s="1"/>
  <c r="S431" i="1" a="1"/>
  <c r="S431" i="1" s="1"/>
  <c r="T431" i="1" s="1"/>
  <c r="S432" i="1" a="1"/>
  <c r="S432" i="1" s="1"/>
  <c r="T432" i="1" s="1"/>
  <c r="S433" i="1" a="1"/>
  <c r="S433" i="1" s="1"/>
  <c r="T433" i="1" s="1"/>
  <c r="S434" i="1" a="1"/>
  <c r="S434" i="1" s="1"/>
  <c r="T434" i="1" s="1"/>
  <c r="S435" i="1" a="1"/>
  <c r="S435" i="1" s="1"/>
  <c r="T435" i="1" s="1"/>
  <c r="S436" i="1" a="1"/>
  <c r="S436" i="1" s="1"/>
  <c r="T436" i="1" s="1"/>
  <c r="S437" i="1" a="1"/>
  <c r="S437" i="1" s="1"/>
  <c r="T437" i="1" s="1"/>
  <c r="S438" i="1" a="1"/>
  <c r="S438" i="1" s="1"/>
  <c r="T438" i="1" s="1"/>
  <c r="S439" i="1" a="1"/>
  <c r="S439" i="1" s="1"/>
  <c r="T439" i="1" s="1"/>
  <c r="S440" i="1" a="1"/>
  <c r="S440" i="1" s="1"/>
  <c r="T440" i="1" s="1"/>
  <c r="S441" i="1" a="1"/>
  <c r="S441" i="1" s="1"/>
  <c r="T441" i="1" s="1"/>
  <c r="S442" i="1" a="1"/>
  <c r="S442" i="1" s="1"/>
  <c r="T442" i="1" s="1"/>
  <c r="S443" i="1" a="1"/>
  <c r="S443" i="1" s="1"/>
  <c r="T443" i="1" s="1"/>
  <c r="S444" i="1" a="1"/>
  <c r="S444" i="1" s="1"/>
  <c r="T444" i="1" s="1"/>
  <c r="S445" i="1" a="1"/>
  <c r="S445" i="1" s="1"/>
  <c r="T445" i="1" s="1"/>
  <c r="S446" i="1" a="1"/>
  <c r="S446" i="1" s="1"/>
  <c r="T446" i="1" s="1"/>
  <c r="S447" i="1" a="1"/>
  <c r="S447" i="1" s="1"/>
  <c r="T447" i="1" s="1"/>
  <c r="S448" i="1" a="1"/>
  <c r="S448" i="1" s="1"/>
  <c r="T448" i="1" s="1"/>
  <c r="S449" i="1" a="1"/>
  <c r="S449" i="1" s="1"/>
  <c r="T449" i="1" s="1"/>
  <c r="S450" i="1" a="1"/>
  <c r="S450" i="1" s="1"/>
  <c r="T450" i="1" s="1"/>
  <c r="S451" i="1" a="1"/>
  <c r="S451" i="1" s="1"/>
  <c r="T451" i="1" s="1"/>
  <c r="S452" i="1" a="1"/>
  <c r="S452" i="1" s="1"/>
  <c r="T452" i="1" s="1"/>
  <c r="S453" i="1" a="1"/>
  <c r="S453" i="1" s="1"/>
  <c r="T453" i="1" s="1"/>
  <c r="S454" i="1" a="1"/>
  <c r="S454" i="1" s="1"/>
  <c r="T454" i="1" s="1"/>
  <c r="S455" i="1" a="1"/>
  <c r="S455" i="1" s="1"/>
  <c r="T455" i="1" s="1"/>
  <c r="S456" i="1" a="1"/>
  <c r="S456" i="1" s="1"/>
  <c r="T456" i="1" s="1"/>
  <c r="S457" i="1" a="1"/>
  <c r="S457" i="1" s="1"/>
  <c r="T457" i="1" s="1"/>
  <c r="S458" i="1" a="1"/>
  <c r="S458" i="1" s="1"/>
  <c r="T458" i="1" s="1"/>
  <c r="S459" i="1" a="1"/>
  <c r="S459" i="1" s="1"/>
  <c r="T459" i="1" s="1"/>
  <c r="S460" i="1" a="1"/>
  <c r="S460" i="1" s="1"/>
  <c r="T460" i="1" s="1"/>
  <c r="S461" i="1" a="1"/>
  <c r="S461" i="1" s="1"/>
  <c r="T461" i="1" s="1"/>
  <c r="S462" i="1" a="1"/>
  <c r="S462" i="1" s="1"/>
  <c r="T462" i="1" s="1"/>
  <c r="S463" i="1" a="1"/>
  <c r="S463" i="1" s="1"/>
  <c r="T463" i="1" s="1"/>
  <c r="S464" i="1" a="1"/>
  <c r="S464" i="1" s="1"/>
  <c r="T464" i="1" s="1"/>
  <c r="S465" i="1" a="1"/>
  <c r="S465" i="1" s="1"/>
  <c r="T465" i="1" s="1"/>
  <c r="S466" i="1" a="1"/>
  <c r="S466" i="1" s="1"/>
  <c r="T466" i="1" s="1"/>
  <c r="S467" i="1" a="1"/>
  <c r="S467" i="1" s="1"/>
  <c r="T467" i="1" s="1"/>
  <c r="S468" i="1" a="1"/>
  <c r="S468" i="1" s="1"/>
  <c r="T468" i="1" s="1"/>
  <c r="S469" i="1" a="1"/>
  <c r="S469" i="1" s="1"/>
  <c r="T469" i="1" s="1"/>
  <c r="S470" i="1" a="1"/>
  <c r="S470" i="1" s="1"/>
  <c r="T470" i="1" s="1"/>
  <c r="S471" i="1" a="1"/>
  <c r="S471" i="1" s="1"/>
  <c r="T471" i="1" s="1"/>
  <c r="S472" i="1" a="1"/>
  <c r="S472" i="1" s="1"/>
  <c r="T472" i="1" s="1"/>
  <c r="S473" i="1" a="1"/>
  <c r="S473" i="1" s="1"/>
  <c r="T473" i="1" s="1"/>
  <c r="S474" i="1" a="1"/>
  <c r="S474" i="1" s="1"/>
  <c r="T474" i="1" s="1"/>
  <c r="S475" i="1" a="1"/>
  <c r="S475" i="1" s="1"/>
  <c r="T475" i="1" s="1"/>
  <c r="S476" i="1" a="1"/>
  <c r="S476" i="1" s="1"/>
  <c r="T476" i="1" s="1"/>
  <c r="S477" i="1" a="1"/>
  <c r="S477" i="1" s="1"/>
  <c r="T477" i="1" s="1"/>
  <c r="S478" i="1" a="1"/>
  <c r="S478" i="1" s="1"/>
  <c r="T478" i="1" s="1"/>
  <c r="S479" i="1" a="1"/>
  <c r="S479" i="1" s="1"/>
  <c r="T479" i="1" s="1"/>
  <c r="S480" i="1" a="1"/>
  <c r="S480" i="1" s="1"/>
  <c r="T480" i="1" s="1"/>
  <c r="S481" i="1" a="1"/>
  <c r="S481" i="1" s="1"/>
  <c r="T481" i="1" s="1"/>
  <c r="S482" i="1" a="1"/>
  <c r="S482" i="1" s="1"/>
  <c r="T482" i="1" s="1"/>
  <c r="S483" i="1" a="1"/>
  <c r="S483" i="1" s="1"/>
  <c r="T483" i="1" s="1"/>
  <c r="S484" i="1" a="1"/>
  <c r="S484" i="1" s="1"/>
  <c r="T484" i="1" s="1"/>
  <c r="S485" i="1" a="1"/>
  <c r="S485" i="1" s="1"/>
  <c r="T485" i="1" s="1"/>
  <c r="S486" i="1" a="1"/>
  <c r="S486" i="1" s="1"/>
  <c r="T486" i="1" s="1"/>
  <c r="S487" i="1" a="1"/>
  <c r="S487" i="1" s="1"/>
  <c r="T487" i="1" s="1"/>
  <c r="S488" i="1" a="1"/>
  <c r="S488" i="1" s="1"/>
  <c r="T488" i="1" s="1"/>
  <c r="S489" i="1" a="1"/>
  <c r="S489" i="1" s="1"/>
  <c r="T489" i="1" s="1"/>
  <c r="S490" i="1" a="1"/>
  <c r="S490" i="1" s="1"/>
  <c r="T490" i="1" s="1"/>
  <c r="S491" i="1" a="1"/>
  <c r="S491" i="1" s="1"/>
  <c r="T491" i="1" s="1"/>
  <c r="S492" i="1" a="1"/>
  <c r="S492" i="1" s="1"/>
  <c r="T492" i="1" s="1"/>
  <c r="S493" i="1" a="1"/>
  <c r="S493" i="1" s="1"/>
  <c r="T493" i="1" s="1"/>
  <c r="S494" i="1" a="1"/>
  <c r="S494" i="1" s="1"/>
  <c r="T494" i="1" s="1"/>
  <c r="S495" i="1" a="1"/>
  <c r="S495" i="1" s="1"/>
  <c r="T495" i="1" s="1"/>
  <c r="S496" i="1" a="1"/>
  <c r="S496" i="1" s="1"/>
  <c r="T496" i="1" s="1"/>
  <c r="S497" i="1" a="1"/>
  <c r="S497" i="1" s="1"/>
  <c r="T497" i="1" s="1"/>
  <c r="S498" i="1" a="1"/>
  <c r="S498" i="1" s="1"/>
  <c r="T498" i="1" s="1"/>
  <c r="S499" i="1" a="1"/>
  <c r="S499" i="1" s="1"/>
  <c r="T499" i="1" s="1"/>
  <c r="S500" i="1" a="1"/>
  <c r="S500" i="1" s="1"/>
  <c r="T500" i="1" s="1"/>
  <c r="S501" i="1" a="1"/>
  <c r="S501" i="1" s="1"/>
  <c r="T501" i="1" s="1"/>
  <c r="S502" i="1" a="1"/>
  <c r="S502" i="1" s="1"/>
  <c r="T502" i="1" s="1"/>
  <c r="S503" i="1" a="1"/>
  <c r="S503" i="1" s="1"/>
  <c r="T503" i="1" s="1"/>
  <c r="S504" i="1" a="1"/>
  <c r="S504" i="1" s="1"/>
  <c r="T504" i="1" s="1"/>
  <c r="S505" i="1" a="1"/>
  <c r="S505" i="1" s="1"/>
  <c r="T505" i="1" s="1"/>
  <c r="S506" i="1" a="1"/>
  <c r="S506" i="1" s="1"/>
  <c r="T506" i="1" s="1"/>
  <c r="S507" i="1" a="1"/>
  <c r="S507" i="1" s="1"/>
  <c r="T507" i="1" s="1"/>
  <c r="S508" i="1" a="1"/>
  <c r="S508" i="1" s="1"/>
  <c r="T508" i="1" s="1"/>
  <c r="S509" i="1" a="1"/>
  <c r="S509" i="1" s="1"/>
  <c r="T509" i="1" s="1"/>
  <c r="S510" i="1" a="1"/>
  <c r="S510" i="1" s="1"/>
  <c r="T510" i="1" s="1"/>
  <c r="S511" i="1" a="1"/>
  <c r="S511" i="1" s="1"/>
  <c r="T511" i="1" s="1"/>
  <c r="S512" i="1" a="1"/>
  <c r="S512" i="1" s="1"/>
  <c r="T512" i="1" s="1"/>
  <c r="S513" i="1" a="1"/>
  <c r="S513" i="1" s="1"/>
  <c r="T513" i="1" s="1"/>
  <c r="S514" i="1" a="1"/>
  <c r="S514" i="1" s="1"/>
  <c r="T514" i="1" s="1"/>
  <c r="S515" i="1" a="1"/>
  <c r="S515" i="1" s="1"/>
  <c r="T515" i="1" s="1"/>
  <c r="S516" i="1" a="1"/>
  <c r="S516" i="1" s="1"/>
  <c r="T516" i="1" s="1"/>
  <c r="S517" i="1" a="1"/>
  <c r="S517" i="1" s="1"/>
  <c r="T517" i="1" s="1"/>
  <c r="S518" i="1" a="1"/>
  <c r="S518" i="1" s="1"/>
  <c r="T518" i="1" s="1"/>
  <c r="S519" i="1" a="1"/>
  <c r="S519" i="1" s="1"/>
  <c r="T519" i="1" s="1"/>
  <c r="S520" i="1" a="1"/>
  <c r="S520" i="1" s="1"/>
  <c r="T520" i="1" s="1"/>
  <c r="S521" i="1" a="1"/>
  <c r="S521" i="1" s="1"/>
  <c r="T521" i="1" s="1"/>
  <c r="S522" i="1" a="1"/>
  <c r="S522" i="1" s="1"/>
  <c r="T522" i="1" s="1"/>
  <c r="S523" i="1" a="1"/>
  <c r="S523" i="1" s="1"/>
  <c r="T523" i="1" s="1"/>
  <c r="S524" i="1" a="1"/>
  <c r="S524" i="1" s="1"/>
  <c r="T524" i="1" s="1"/>
  <c r="S525" i="1" a="1"/>
  <c r="S525" i="1" s="1"/>
  <c r="T525" i="1" s="1"/>
  <c r="S526" i="1" a="1"/>
  <c r="S526" i="1" s="1"/>
  <c r="T526" i="1" s="1"/>
  <c r="S527" i="1" a="1"/>
  <c r="S527" i="1" s="1"/>
  <c r="T527" i="1" s="1"/>
  <c r="S528" i="1" a="1"/>
  <c r="S528" i="1" s="1"/>
  <c r="T528" i="1" s="1"/>
  <c r="S529" i="1" a="1"/>
  <c r="S529" i="1" s="1"/>
  <c r="T529" i="1" s="1"/>
  <c r="S530" i="1" a="1"/>
  <c r="S530" i="1" s="1"/>
  <c r="T530" i="1" s="1"/>
  <c r="S531" i="1" a="1"/>
  <c r="S531" i="1" s="1"/>
  <c r="T531" i="1" s="1"/>
  <c r="S532" i="1" a="1"/>
  <c r="S532" i="1" s="1"/>
  <c r="T532" i="1" s="1"/>
  <c r="S533" i="1" a="1"/>
  <c r="S533" i="1" s="1"/>
  <c r="T533" i="1" s="1"/>
  <c r="S534" i="1" a="1"/>
  <c r="S534" i="1" s="1"/>
  <c r="T534" i="1" s="1"/>
  <c r="S535" i="1" a="1"/>
  <c r="S535" i="1" s="1"/>
  <c r="T535" i="1" s="1"/>
  <c r="S536" i="1" a="1"/>
  <c r="S536" i="1" s="1"/>
  <c r="T536" i="1" s="1"/>
  <c r="S537" i="1" a="1"/>
  <c r="S537" i="1" s="1"/>
  <c r="T537" i="1" s="1"/>
  <c r="S538" i="1" a="1"/>
  <c r="S538" i="1" s="1"/>
  <c r="T538" i="1" s="1"/>
  <c r="S539" i="1" a="1"/>
  <c r="S539" i="1" s="1"/>
  <c r="T539" i="1" s="1"/>
  <c r="S540" i="1" a="1"/>
  <c r="S540" i="1" s="1"/>
  <c r="T540" i="1" s="1"/>
  <c r="S541" i="1" a="1"/>
  <c r="S541" i="1" s="1"/>
  <c r="T541" i="1" s="1"/>
  <c r="S542" i="1" a="1"/>
  <c r="S542" i="1" s="1"/>
  <c r="T542" i="1" s="1"/>
  <c r="S543" i="1" a="1"/>
  <c r="S543" i="1" s="1"/>
  <c r="T543" i="1" s="1"/>
  <c r="S544" i="1" a="1"/>
  <c r="S544" i="1" s="1"/>
  <c r="T544" i="1" s="1"/>
  <c r="S545" i="1" a="1"/>
  <c r="S545" i="1" s="1"/>
  <c r="T545" i="1" s="1"/>
  <c r="S546" i="1" a="1"/>
  <c r="S546" i="1" s="1"/>
  <c r="T546" i="1" s="1"/>
  <c r="S547" i="1" a="1"/>
  <c r="S547" i="1" s="1"/>
  <c r="T547" i="1" s="1"/>
  <c r="S548" i="1" a="1"/>
  <c r="S548" i="1" s="1"/>
  <c r="T548" i="1" s="1"/>
  <c r="S549" i="1" a="1"/>
  <c r="S549" i="1" s="1"/>
  <c r="T549" i="1" s="1"/>
  <c r="S550" i="1" a="1"/>
  <c r="S550" i="1" s="1"/>
  <c r="T550" i="1" s="1"/>
  <c r="S551" i="1" a="1"/>
  <c r="S551" i="1" s="1"/>
  <c r="T551" i="1" s="1"/>
  <c r="S552" i="1" a="1"/>
  <c r="S552" i="1" s="1"/>
  <c r="T552" i="1" s="1"/>
  <c r="S553" i="1" a="1"/>
  <c r="S553" i="1" s="1"/>
  <c r="T553" i="1" s="1"/>
  <c r="S554" i="1" a="1"/>
  <c r="S554" i="1" s="1"/>
  <c r="T554" i="1" s="1"/>
  <c r="S555" i="1" a="1"/>
  <c r="S555" i="1" s="1"/>
  <c r="T555" i="1" s="1"/>
  <c r="S556" i="1" a="1"/>
  <c r="S556" i="1" s="1"/>
  <c r="T556" i="1" s="1"/>
  <c r="S557" i="1" a="1"/>
  <c r="S557" i="1" s="1"/>
  <c r="T557" i="1" s="1"/>
  <c r="S558" i="1" a="1"/>
  <c r="S558" i="1" s="1"/>
  <c r="T558" i="1" s="1"/>
  <c r="S559" i="1" a="1"/>
  <c r="S559" i="1" s="1"/>
  <c r="T559" i="1" s="1"/>
  <c r="S560" i="1" a="1"/>
  <c r="S560" i="1" s="1"/>
  <c r="T560" i="1" s="1"/>
  <c r="S561" i="1" a="1"/>
  <c r="S561" i="1" s="1"/>
  <c r="T561" i="1" s="1"/>
  <c r="S562" i="1" a="1"/>
  <c r="S562" i="1" s="1"/>
  <c r="T562" i="1" s="1"/>
  <c r="S563" i="1" a="1"/>
  <c r="S563" i="1" s="1"/>
  <c r="T563" i="1" s="1"/>
  <c r="S564" i="1" a="1"/>
  <c r="S564" i="1" s="1"/>
  <c r="T564" i="1" s="1"/>
  <c r="S565" i="1" a="1"/>
  <c r="S565" i="1" s="1"/>
  <c r="T565" i="1" s="1"/>
  <c r="S566" i="1" a="1"/>
  <c r="S566" i="1" s="1"/>
  <c r="T566" i="1" s="1"/>
  <c r="S567" i="1" a="1"/>
  <c r="S567" i="1" s="1"/>
  <c r="T567" i="1" s="1"/>
  <c r="S568" i="1" a="1"/>
  <c r="S568" i="1" s="1"/>
  <c r="T568" i="1" s="1"/>
  <c r="S569" i="1" a="1"/>
  <c r="S569" i="1" s="1"/>
  <c r="T569" i="1" s="1"/>
  <c r="S570" i="1" a="1"/>
  <c r="S570" i="1" s="1"/>
  <c r="T570" i="1" s="1"/>
  <c r="S571" i="1" a="1"/>
  <c r="S571" i="1" s="1"/>
  <c r="T571" i="1" s="1"/>
  <c r="S572" i="1" a="1"/>
  <c r="S572" i="1" s="1"/>
  <c r="T572" i="1" s="1"/>
  <c r="S573" i="1" a="1"/>
  <c r="S573" i="1" s="1"/>
  <c r="T573" i="1" s="1"/>
  <c r="S574" i="1" a="1"/>
  <c r="S574" i="1" s="1"/>
  <c r="T574" i="1" s="1"/>
  <c r="S575" i="1" a="1"/>
  <c r="S575" i="1" s="1"/>
  <c r="T575" i="1" s="1"/>
  <c r="S576" i="1" a="1"/>
  <c r="S576" i="1" s="1"/>
  <c r="T576" i="1" s="1"/>
  <c r="S577" i="1" a="1"/>
  <c r="S577" i="1" s="1"/>
  <c r="T577" i="1" s="1"/>
  <c r="S578" i="1" a="1"/>
  <c r="S578" i="1" s="1"/>
  <c r="T578" i="1" s="1"/>
  <c r="S579" i="1" a="1"/>
  <c r="S579" i="1" s="1"/>
  <c r="T579" i="1" s="1"/>
  <c r="S580" i="1" a="1"/>
  <c r="S580" i="1" s="1"/>
  <c r="T580" i="1" s="1"/>
  <c r="S581" i="1" a="1"/>
  <c r="S581" i="1" s="1"/>
  <c r="T581" i="1" s="1"/>
  <c r="S582" i="1" a="1"/>
  <c r="S582" i="1" s="1"/>
  <c r="T582" i="1" s="1"/>
  <c r="S583" i="1" a="1"/>
  <c r="S583" i="1" s="1"/>
  <c r="T583" i="1" s="1"/>
  <c r="S584" i="1" a="1"/>
  <c r="S584" i="1" s="1"/>
  <c r="T584" i="1" s="1"/>
  <c r="S585" i="1" a="1"/>
  <c r="S585" i="1" s="1"/>
  <c r="T585" i="1" s="1"/>
  <c r="S586" i="1" a="1"/>
  <c r="S586" i="1" s="1"/>
  <c r="T586" i="1" s="1"/>
  <c r="S587" i="1" a="1"/>
  <c r="S587" i="1" s="1"/>
  <c r="T587" i="1" s="1"/>
  <c r="S588" i="1" a="1"/>
  <c r="S588" i="1" s="1"/>
  <c r="T588" i="1" s="1"/>
  <c r="S589" i="1" a="1"/>
  <c r="S589" i="1" s="1"/>
  <c r="T589" i="1" s="1"/>
  <c r="S590" i="1" a="1"/>
  <c r="S590" i="1" s="1"/>
  <c r="T590" i="1" s="1"/>
  <c r="S591" i="1" a="1"/>
  <c r="S591" i="1" s="1"/>
  <c r="T591" i="1" s="1"/>
  <c r="S592" i="1" a="1"/>
  <c r="S592" i="1" s="1"/>
  <c r="T592" i="1" s="1"/>
  <c r="S593" i="1" a="1"/>
  <c r="S593" i="1" s="1"/>
  <c r="T593" i="1" s="1"/>
  <c r="S594" i="1" a="1"/>
  <c r="S594" i="1" s="1"/>
  <c r="T594" i="1" s="1"/>
  <c r="S595" i="1" a="1"/>
  <c r="S595" i="1" s="1"/>
  <c r="T595" i="1" s="1"/>
  <c r="S596" i="1" a="1"/>
  <c r="S596" i="1" s="1"/>
  <c r="T596" i="1" s="1"/>
  <c r="S597" i="1" a="1"/>
  <c r="S597" i="1" s="1"/>
  <c r="T597" i="1" s="1"/>
  <c r="S598" i="1" a="1"/>
  <c r="S598" i="1" s="1"/>
  <c r="T598" i="1" s="1"/>
  <c r="S599" i="1" a="1"/>
  <c r="S599" i="1" s="1"/>
  <c r="T599" i="1" s="1"/>
  <c r="S600" i="1" a="1"/>
  <c r="S600" i="1" s="1"/>
  <c r="T600" i="1" s="1"/>
  <c r="S601" i="1" a="1"/>
  <c r="S601" i="1" s="1"/>
  <c r="T601" i="1" s="1"/>
  <c r="S602" i="1" a="1"/>
  <c r="S602" i="1" s="1"/>
  <c r="T602" i="1" s="1"/>
  <c r="S603" i="1" a="1"/>
  <c r="S603" i="1" s="1"/>
  <c r="T603" i="1" s="1"/>
  <c r="S604" i="1" a="1"/>
  <c r="S604" i="1" s="1"/>
  <c r="T604" i="1" s="1"/>
  <c r="S605" i="1" a="1"/>
  <c r="S605" i="1" s="1"/>
  <c r="T605" i="1" s="1"/>
  <c r="S606" i="1" a="1"/>
  <c r="S606" i="1" s="1"/>
  <c r="T606" i="1" s="1"/>
  <c r="S607" i="1" a="1"/>
  <c r="S607" i="1" s="1"/>
  <c r="T607" i="1" s="1"/>
  <c r="S608" i="1" a="1"/>
  <c r="S608" i="1" s="1"/>
  <c r="T608" i="1" s="1"/>
  <c r="S609" i="1" a="1"/>
  <c r="S609" i="1" s="1"/>
  <c r="T609" i="1" s="1"/>
  <c r="S610" i="1" a="1"/>
  <c r="S610" i="1" s="1"/>
  <c r="T610" i="1" s="1"/>
  <c r="S611" i="1" a="1"/>
  <c r="S611" i="1" s="1"/>
  <c r="T611" i="1" s="1"/>
  <c r="S612" i="1" a="1"/>
  <c r="S612" i="1" s="1"/>
  <c r="T612" i="1" s="1"/>
  <c r="S613" i="1" a="1"/>
  <c r="S613" i="1" s="1"/>
  <c r="T613" i="1" s="1"/>
  <c r="S614" i="1" a="1"/>
  <c r="S614" i="1" s="1"/>
  <c r="T614" i="1" s="1"/>
  <c r="S615" i="1" a="1"/>
  <c r="S615" i="1" s="1"/>
  <c r="T615" i="1" s="1"/>
  <c r="S616" i="1" a="1"/>
  <c r="S616" i="1" s="1"/>
  <c r="T616" i="1" s="1"/>
  <c r="S617" i="1" a="1"/>
  <c r="S617" i="1" s="1"/>
  <c r="T617" i="1" s="1"/>
  <c r="S618" i="1" a="1"/>
  <c r="S618" i="1" s="1"/>
  <c r="T618" i="1" s="1"/>
  <c r="S619" i="1" a="1"/>
  <c r="S619" i="1" s="1"/>
  <c r="T619" i="1" s="1"/>
  <c r="S620" i="1" a="1"/>
  <c r="S620" i="1" s="1"/>
  <c r="T620" i="1" s="1"/>
  <c r="S621" i="1" a="1"/>
  <c r="S621" i="1" s="1"/>
  <c r="T621" i="1" s="1"/>
  <c r="S622" i="1" a="1"/>
  <c r="S622" i="1" s="1"/>
  <c r="T622" i="1" s="1"/>
  <c r="S623" i="1" a="1"/>
  <c r="S623" i="1" s="1"/>
  <c r="T623" i="1" s="1"/>
  <c r="S624" i="1" a="1"/>
  <c r="S624" i="1" s="1"/>
  <c r="T624" i="1" s="1"/>
  <c r="S625" i="1" a="1"/>
  <c r="S625" i="1" s="1"/>
  <c r="T625" i="1" s="1"/>
  <c r="S626" i="1" a="1"/>
  <c r="S626" i="1" s="1"/>
  <c r="T626" i="1" s="1"/>
  <c r="S627" i="1" a="1"/>
  <c r="S627" i="1" s="1"/>
  <c r="T627" i="1" s="1"/>
  <c r="S628" i="1" a="1"/>
  <c r="S628" i="1" s="1"/>
  <c r="T628" i="1" s="1"/>
  <c r="S629" i="1" a="1"/>
  <c r="S629" i="1" s="1"/>
  <c r="T629" i="1" s="1"/>
  <c r="S630" i="1" a="1"/>
  <c r="S630" i="1" s="1"/>
  <c r="T630" i="1" s="1"/>
  <c r="S631" i="1" a="1"/>
  <c r="S631" i="1" s="1"/>
  <c r="T631" i="1" s="1"/>
  <c r="S632" i="1" a="1"/>
  <c r="S632" i="1" s="1"/>
  <c r="T632" i="1" s="1"/>
  <c r="S633" i="1" a="1"/>
  <c r="S633" i="1" s="1"/>
  <c r="T633" i="1" s="1"/>
  <c r="S634" i="1" a="1"/>
  <c r="S634" i="1" s="1"/>
  <c r="T634" i="1" s="1"/>
  <c r="S635" i="1" a="1"/>
  <c r="S635" i="1" s="1"/>
  <c r="T635" i="1" s="1"/>
  <c r="S636" i="1" a="1"/>
  <c r="S636" i="1" s="1"/>
  <c r="T636" i="1" s="1"/>
  <c r="S637" i="1" a="1"/>
  <c r="S637" i="1" s="1"/>
  <c r="T637" i="1" s="1"/>
  <c r="S638" i="1" a="1"/>
  <c r="S638" i="1" s="1"/>
  <c r="T638" i="1" s="1"/>
  <c r="S639" i="1" a="1"/>
  <c r="S639" i="1" s="1"/>
  <c r="T639" i="1" s="1"/>
  <c r="S640" i="1" a="1"/>
  <c r="S640" i="1" s="1"/>
  <c r="T640" i="1" s="1"/>
  <c r="S641" i="1" a="1"/>
  <c r="S641" i="1" s="1"/>
  <c r="T641" i="1" s="1"/>
  <c r="S642" i="1" a="1"/>
  <c r="S642" i="1" s="1"/>
  <c r="T642" i="1" s="1"/>
  <c r="S643" i="1" a="1"/>
  <c r="S643" i="1" s="1"/>
  <c r="T643" i="1" s="1"/>
  <c r="S644" i="1" a="1"/>
  <c r="S644" i="1" s="1"/>
  <c r="T644" i="1" s="1"/>
  <c r="S645" i="1" a="1"/>
  <c r="S645" i="1" s="1"/>
  <c r="T645" i="1" s="1"/>
  <c r="S646" i="1" a="1"/>
  <c r="S646" i="1" s="1"/>
  <c r="T646" i="1" s="1"/>
  <c r="S647" i="1" a="1"/>
  <c r="S647" i="1" s="1"/>
  <c r="T647" i="1" s="1"/>
  <c r="S648" i="1" a="1"/>
  <c r="S648" i="1" s="1"/>
  <c r="T648" i="1" s="1"/>
  <c r="S649" i="1" a="1"/>
  <c r="S649" i="1" s="1"/>
  <c r="T649" i="1" s="1"/>
  <c r="S650" i="1" a="1"/>
  <c r="S650" i="1" s="1"/>
  <c r="T650" i="1" s="1"/>
  <c r="S651" i="1" a="1"/>
  <c r="S651" i="1" s="1"/>
  <c r="T651" i="1" s="1"/>
  <c r="S652" i="1" a="1"/>
  <c r="S652" i="1" s="1"/>
  <c r="T652" i="1" s="1"/>
  <c r="S653" i="1" a="1"/>
  <c r="S653" i="1" s="1"/>
  <c r="T653" i="1" s="1"/>
  <c r="S654" i="1" a="1"/>
  <c r="S654" i="1" s="1"/>
  <c r="T654" i="1" s="1"/>
  <c r="S655" i="1" a="1"/>
  <c r="S655" i="1" s="1"/>
  <c r="T655" i="1" s="1"/>
  <c r="S656" i="1" a="1"/>
  <c r="S656" i="1" s="1"/>
  <c r="T656" i="1" s="1"/>
  <c r="S657" i="1" a="1"/>
  <c r="S657" i="1" s="1"/>
  <c r="T657" i="1" s="1"/>
  <c r="S658" i="1" a="1"/>
  <c r="S658" i="1" s="1"/>
  <c r="T658" i="1" s="1"/>
  <c r="S659" i="1" a="1"/>
  <c r="S659" i="1" s="1"/>
  <c r="T659" i="1" s="1"/>
  <c r="S660" i="1" a="1"/>
  <c r="S660" i="1" s="1"/>
  <c r="T660" i="1" s="1"/>
  <c r="S661" i="1" a="1"/>
  <c r="S661" i="1" s="1"/>
  <c r="T661" i="1" s="1"/>
  <c r="S662" i="1" a="1"/>
  <c r="S662" i="1" s="1"/>
  <c r="T662" i="1" s="1"/>
  <c r="S663" i="1" a="1"/>
  <c r="S663" i="1" s="1"/>
  <c r="T663" i="1" s="1"/>
  <c r="S664" i="1" a="1"/>
  <c r="S664" i="1" s="1"/>
  <c r="T664" i="1" s="1"/>
  <c r="S665" i="1" a="1"/>
  <c r="S665" i="1" s="1"/>
  <c r="T665" i="1" s="1"/>
  <c r="S666" i="1" a="1"/>
  <c r="S666" i="1" s="1"/>
  <c r="T666" i="1" s="1"/>
  <c r="S667" i="1" a="1"/>
  <c r="S667" i="1" s="1"/>
  <c r="T667" i="1" s="1"/>
  <c r="S668" i="1" a="1"/>
  <c r="S668" i="1" s="1"/>
  <c r="T668" i="1" s="1"/>
  <c r="S669" i="1" a="1"/>
  <c r="S669" i="1" s="1"/>
  <c r="T669" i="1" s="1"/>
  <c r="S670" i="1" a="1"/>
  <c r="S670" i="1" s="1"/>
  <c r="T670" i="1" s="1"/>
  <c r="S671" i="1" a="1"/>
  <c r="S671" i="1" s="1"/>
  <c r="T671" i="1" s="1"/>
  <c r="S672" i="1" a="1"/>
  <c r="S672" i="1" s="1"/>
  <c r="T672" i="1" s="1"/>
  <c r="S673" i="1" a="1"/>
  <c r="S673" i="1" s="1"/>
  <c r="T673" i="1" s="1"/>
  <c r="S674" i="1" a="1"/>
  <c r="S674" i="1" s="1"/>
  <c r="T674" i="1" s="1"/>
  <c r="S675" i="1" a="1"/>
  <c r="S675" i="1" s="1"/>
  <c r="T675" i="1" s="1"/>
  <c r="S676" i="1" a="1"/>
  <c r="S676" i="1" s="1"/>
  <c r="T676" i="1" s="1"/>
  <c r="S677" i="1" a="1"/>
  <c r="S677" i="1" s="1"/>
  <c r="T677" i="1" s="1"/>
  <c r="S678" i="1" a="1"/>
  <c r="S678" i="1" s="1"/>
  <c r="T678" i="1" s="1"/>
  <c r="S679" i="1" a="1"/>
  <c r="S679" i="1" s="1"/>
  <c r="T679" i="1" s="1"/>
  <c r="S680" i="1" a="1"/>
  <c r="S680" i="1" s="1"/>
  <c r="T680" i="1" s="1"/>
  <c r="S681" i="1" a="1"/>
  <c r="S681" i="1" s="1"/>
  <c r="T681" i="1" s="1"/>
  <c r="S682" i="1" a="1"/>
  <c r="S682" i="1" s="1"/>
  <c r="T682" i="1" s="1"/>
  <c r="S683" i="1" a="1"/>
  <c r="S683" i="1" s="1"/>
  <c r="T683" i="1" s="1"/>
  <c r="S684" i="1" a="1"/>
  <c r="S684" i="1" s="1"/>
  <c r="T684" i="1" s="1"/>
  <c r="S685" i="1" a="1"/>
  <c r="S685" i="1" s="1"/>
  <c r="T685" i="1" s="1"/>
  <c r="S686" i="1" a="1"/>
  <c r="S686" i="1" s="1"/>
  <c r="T686" i="1" s="1"/>
  <c r="S687" i="1" a="1"/>
  <c r="S687" i="1" s="1"/>
  <c r="T687" i="1" s="1"/>
  <c r="S688" i="1" a="1"/>
  <c r="S688" i="1" s="1"/>
  <c r="T688" i="1" s="1"/>
  <c r="S689" i="1" a="1"/>
  <c r="S689" i="1" s="1"/>
  <c r="T689" i="1" s="1"/>
  <c r="S690" i="1" a="1"/>
  <c r="S690" i="1" s="1"/>
  <c r="T690" i="1" s="1"/>
  <c r="S691" i="1" a="1"/>
  <c r="S691" i="1" s="1"/>
  <c r="T691" i="1" s="1"/>
  <c r="S692" i="1" a="1"/>
  <c r="S692" i="1" s="1"/>
  <c r="T692" i="1" s="1"/>
  <c r="S693" i="1" a="1"/>
  <c r="S693" i="1" s="1"/>
  <c r="T693" i="1" s="1"/>
  <c r="S694" i="1" a="1"/>
  <c r="S694" i="1" s="1"/>
  <c r="T694" i="1" s="1"/>
  <c r="S695" i="1" a="1"/>
  <c r="S695" i="1" s="1"/>
  <c r="T695" i="1" s="1"/>
  <c r="S696" i="1" a="1"/>
  <c r="S696" i="1" s="1"/>
  <c r="T696" i="1" s="1"/>
  <c r="S697" i="1" a="1"/>
  <c r="S697" i="1" s="1"/>
  <c r="T697" i="1" s="1"/>
  <c r="S698" i="1" a="1"/>
  <c r="S698" i="1" s="1"/>
  <c r="T698" i="1" s="1"/>
  <c r="S699" i="1" a="1"/>
  <c r="S699" i="1" s="1"/>
  <c r="T699" i="1" s="1"/>
  <c r="S700" i="1" a="1"/>
  <c r="S700" i="1" s="1"/>
  <c r="T700" i="1" s="1"/>
  <c r="S701" i="1" a="1"/>
  <c r="S701" i="1" s="1"/>
  <c r="T701" i="1" s="1"/>
  <c r="S702" i="1" a="1"/>
  <c r="S702" i="1" s="1"/>
  <c r="T702" i="1" s="1"/>
  <c r="S703" i="1" a="1"/>
  <c r="S703" i="1" s="1"/>
  <c r="T703" i="1" s="1"/>
  <c r="S704" i="1" a="1"/>
  <c r="S704" i="1" s="1"/>
  <c r="T704" i="1" s="1"/>
  <c r="S705" i="1" a="1"/>
  <c r="S705" i="1" s="1"/>
  <c r="T705" i="1" s="1"/>
  <c r="S706" i="1" a="1"/>
  <c r="S706" i="1" s="1"/>
  <c r="T706" i="1" s="1"/>
  <c r="S707" i="1" a="1"/>
  <c r="S707" i="1" s="1"/>
  <c r="T707" i="1" s="1"/>
  <c r="S708" i="1" a="1"/>
  <c r="S708" i="1" s="1"/>
  <c r="T708" i="1" s="1"/>
  <c r="S709" i="1" a="1"/>
  <c r="S709" i="1" s="1"/>
  <c r="T709" i="1" s="1"/>
  <c r="S710" i="1" a="1"/>
  <c r="S710" i="1" s="1"/>
  <c r="T710" i="1" s="1"/>
  <c r="S711" i="1" a="1"/>
  <c r="S711" i="1" s="1"/>
  <c r="T711" i="1" s="1"/>
  <c r="S712" i="1" a="1"/>
  <c r="S712" i="1" s="1"/>
  <c r="T712" i="1" s="1"/>
  <c r="S713" i="1" a="1"/>
  <c r="S713" i="1" s="1"/>
  <c r="T713" i="1" s="1"/>
  <c r="S714" i="1" a="1"/>
  <c r="S714" i="1" s="1"/>
  <c r="T714" i="1" s="1"/>
  <c r="S715" i="1" a="1"/>
  <c r="S715" i="1" s="1"/>
  <c r="T715" i="1" s="1"/>
  <c r="S716" i="1" a="1"/>
  <c r="S716" i="1" s="1"/>
  <c r="T716" i="1" s="1"/>
  <c r="S717" i="1" a="1"/>
  <c r="S717" i="1" s="1"/>
  <c r="T717" i="1" s="1"/>
  <c r="S718" i="1" a="1"/>
  <c r="S718" i="1" s="1"/>
  <c r="T718" i="1" s="1"/>
  <c r="S719" i="1" a="1"/>
  <c r="S719" i="1" s="1"/>
  <c r="T719" i="1" s="1"/>
  <c r="S720" i="1" a="1"/>
  <c r="S720" i="1" s="1"/>
  <c r="T720" i="1" s="1"/>
  <c r="S721" i="1" a="1"/>
  <c r="S721" i="1" s="1"/>
  <c r="T721" i="1" s="1"/>
  <c r="S722" i="1" a="1"/>
  <c r="S722" i="1" s="1"/>
  <c r="T722" i="1" s="1"/>
  <c r="S723" i="1" a="1"/>
  <c r="S723" i="1" s="1"/>
  <c r="T723" i="1" s="1"/>
  <c r="S724" i="1" a="1"/>
  <c r="S724" i="1" s="1"/>
  <c r="T724" i="1" s="1"/>
  <c r="S725" i="1" a="1"/>
  <c r="S725" i="1" s="1"/>
  <c r="T725" i="1" s="1"/>
  <c r="S726" i="1" a="1"/>
  <c r="S726" i="1" s="1"/>
  <c r="T726" i="1" s="1"/>
  <c r="S727" i="1" a="1"/>
  <c r="S727" i="1" s="1"/>
  <c r="T727" i="1" s="1"/>
  <c r="S728" i="1" a="1"/>
  <c r="S728" i="1" s="1"/>
  <c r="T728" i="1" s="1"/>
  <c r="S729" i="1" a="1"/>
  <c r="S729" i="1" s="1"/>
  <c r="T729" i="1" s="1"/>
  <c r="S730" i="1" a="1"/>
  <c r="S730" i="1" s="1"/>
  <c r="T730" i="1" s="1"/>
  <c r="S731" i="1" a="1"/>
  <c r="S731" i="1" s="1"/>
  <c r="T731" i="1" s="1"/>
  <c r="S732" i="1" a="1"/>
  <c r="S732" i="1" s="1"/>
  <c r="T732" i="1" s="1"/>
  <c r="S733" i="1" a="1"/>
  <c r="S733" i="1" s="1"/>
  <c r="T733" i="1" s="1"/>
  <c r="S734" i="1" a="1"/>
  <c r="S734" i="1" s="1"/>
  <c r="T734" i="1" s="1"/>
  <c r="S735" i="1" a="1"/>
  <c r="S735" i="1" s="1"/>
  <c r="T735" i="1" s="1"/>
  <c r="S736" i="1" a="1"/>
  <c r="S736" i="1" s="1"/>
  <c r="T736" i="1" s="1"/>
  <c r="S737" i="1" a="1"/>
  <c r="S737" i="1" s="1"/>
  <c r="T737" i="1" s="1"/>
  <c r="S738" i="1" a="1"/>
  <c r="S738" i="1" s="1"/>
  <c r="T738" i="1" s="1"/>
  <c r="S739" i="1" a="1"/>
  <c r="S739" i="1" s="1"/>
  <c r="T739" i="1" s="1"/>
  <c r="S740" i="1" a="1"/>
  <c r="S740" i="1" s="1"/>
  <c r="T740" i="1" s="1"/>
  <c r="S741" i="1" a="1"/>
  <c r="S741" i="1" s="1"/>
  <c r="T741" i="1" s="1"/>
  <c r="S742" i="1" a="1"/>
  <c r="S742" i="1" s="1"/>
  <c r="T742" i="1" s="1"/>
  <c r="S743" i="1" a="1"/>
  <c r="S743" i="1" s="1"/>
  <c r="T743" i="1" s="1"/>
  <c r="S744" i="1" a="1"/>
  <c r="S744" i="1" s="1"/>
  <c r="T744" i="1" s="1"/>
  <c r="S745" i="1" a="1"/>
  <c r="S745" i="1" s="1"/>
  <c r="T745" i="1" s="1"/>
  <c r="S746" i="1" a="1"/>
  <c r="S746" i="1" s="1"/>
  <c r="T746" i="1" s="1"/>
  <c r="S747" i="1" a="1"/>
  <c r="S747" i="1" s="1"/>
  <c r="T747" i="1" s="1"/>
  <c r="S748" i="1" a="1"/>
  <c r="S748" i="1" s="1"/>
  <c r="T748" i="1" s="1"/>
  <c r="S749" i="1" a="1"/>
  <c r="S749" i="1" s="1"/>
  <c r="T749" i="1" s="1"/>
  <c r="S750" i="1" a="1"/>
  <c r="S750" i="1" s="1"/>
  <c r="T750" i="1" s="1"/>
  <c r="S751" i="1" a="1"/>
  <c r="S751" i="1" s="1"/>
  <c r="T751" i="1" s="1"/>
  <c r="S752" i="1" a="1"/>
  <c r="S752" i="1" s="1"/>
  <c r="T752" i="1" s="1"/>
  <c r="S753" i="1" a="1"/>
  <c r="S753" i="1" s="1"/>
  <c r="T753" i="1" s="1"/>
  <c r="S754" i="1" a="1"/>
  <c r="S754" i="1" s="1"/>
  <c r="T754" i="1" s="1"/>
  <c r="S755" i="1" a="1"/>
  <c r="S755" i="1" s="1"/>
  <c r="T755" i="1" s="1"/>
  <c r="S756" i="1" a="1"/>
  <c r="S756" i="1" s="1"/>
  <c r="T756" i="1" s="1"/>
  <c r="S757" i="1" a="1"/>
  <c r="S757" i="1" s="1"/>
  <c r="T757" i="1" s="1"/>
  <c r="S758" i="1" a="1"/>
  <c r="S758" i="1" s="1"/>
  <c r="T758" i="1" s="1"/>
  <c r="S759" i="1" a="1"/>
  <c r="S759" i="1" s="1"/>
  <c r="T759" i="1" s="1"/>
  <c r="S760" i="1" a="1"/>
  <c r="S760" i="1" s="1"/>
  <c r="T760" i="1" s="1"/>
  <c r="S761" i="1" a="1"/>
  <c r="S761" i="1" s="1"/>
  <c r="T761" i="1" s="1"/>
  <c r="S762" i="1" a="1"/>
  <c r="S762" i="1" s="1"/>
  <c r="T762" i="1" s="1"/>
  <c r="S763" i="1" a="1"/>
  <c r="S763" i="1" s="1"/>
  <c r="T763" i="1" s="1"/>
  <c r="S764" i="1" a="1"/>
  <c r="S764" i="1" s="1"/>
  <c r="T764" i="1" s="1"/>
  <c r="S765" i="1" a="1"/>
  <c r="S765" i="1" s="1"/>
  <c r="T765" i="1" s="1"/>
  <c r="S766" i="1" a="1"/>
  <c r="S766" i="1" s="1"/>
  <c r="T766" i="1" s="1"/>
  <c r="S767" i="1" a="1"/>
  <c r="S767" i="1" s="1"/>
  <c r="T767" i="1" s="1"/>
  <c r="S768" i="1" a="1"/>
  <c r="S768" i="1" s="1"/>
  <c r="T768" i="1" s="1"/>
  <c r="S769" i="1" a="1"/>
  <c r="S769" i="1" s="1"/>
  <c r="T769" i="1" s="1"/>
  <c r="S770" i="1" a="1"/>
  <c r="S770" i="1" s="1"/>
  <c r="T770" i="1" s="1"/>
  <c r="S771" i="1" a="1"/>
  <c r="S771" i="1" s="1"/>
  <c r="T771" i="1" s="1"/>
  <c r="S772" i="1" a="1"/>
  <c r="S772" i="1" s="1"/>
  <c r="T772" i="1" s="1"/>
  <c r="S773" i="1" a="1"/>
  <c r="S773" i="1" s="1"/>
  <c r="T773" i="1" s="1"/>
  <c r="S774" i="1" a="1"/>
  <c r="S774" i="1" s="1"/>
  <c r="T774" i="1" s="1"/>
  <c r="S775" i="1" a="1"/>
  <c r="S775" i="1" s="1"/>
  <c r="T775" i="1" s="1"/>
  <c r="S776" i="1" a="1"/>
  <c r="S776" i="1" s="1"/>
  <c r="T776" i="1" s="1"/>
  <c r="S777" i="1" a="1"/>
  <c r="S777" i="1" s="1"/>
  <c r="T777" i="1" s="1"/>
  <c r="S778" i="1" a="1"/>
  <c r="S778" i="1" s="1"/>
  <c r="T778" i="1" s="1"/>
  <c r="S779" i="1" a="1"/>
  <c r="S779" i="1" s="1"/>
  <c r="T779" i="1" s="1"/>
  <c r="S780" i="1" a="1"/>
  <c r="S780" i="1" s="1"/>
  <c r="T780" i="1" s="1"/>
  <c r="S781" i="1" a="1"/>
  <c r="S781" i="1" s="1"/>
  <c r="T781" i="1" s="1"/>
  <c r="S782" i="1" a="1"/>
  <c r="S782" i="1" s="1"/>
  <c r="T782" i="1" s="1"/>
  <c r="S783" i="1" a="1"/>
  <c r="S783" i="1" s="1"/>
  <c r="T783" i="1" s="1"/>
  <c r="S784" i="1" a="1"/>
  <c r="S784" i="1" s="1"/>
  <c r="T784" i="1" s="1"/>
  <c r="S785" i="1" a="1"/>
  <c r="S785" i="1" s="1"/>
  <c r="T785" i="1" s="1"/>
  <c r="S786" i="1" a="1"/>
  <c r="S786" i="1" s="1"/>
  <c r="T786" i="1" s="1"/>
  <c r="S787" i="1" a="1"/>
  <c r="S787" i="1" s="1"/>
  <c r="T787" i="1" s="1"/>
  <c r="S788" i="1" a="1"/>
  <c r="S788" i="1" s="1"/>
  <c r="T788" i="1" s="1"/>
  <c r="S789" i="1" a="1"/>
  <c r="S789" i="1" s="1"/>
  <c r="T789" i="1" s="1"/>
  <c r="S790" i="1" a="1"/>
  <c r="S790" i="1" s="1"/>
  <c r="T790" i="1" s="1"/>
  <c r="S791" i="1" a="1"/>
  <c r="S791" i="1" s="1"/>
  <c r="T791" i="1" s="1"/>
  <c r="S792" i="1" a="1"/>
  <c r="S792" i="1" s="1"/>
  <c r="T792" i="1" s="1"/>
  <c r="S793" i="1" a="1"/>
  <c r="S793" i="1" s="1"/>
  <c r="T793" i="1" s="1"/>
  <c r="S794" i="1" a="1"/>
  <c r="S794" i="1" s="1"/>
  <c r="T794" i="1" s="1"/>
  <c r="S795" i="1" a="1"/>
  <c r="S795" i="1" s="1"/>
  <c r="T795" i="1" s="1"/>
  <c r="S796" i="1" a="1"/>
  <c r="S796" i="1" s="1"/>
  <c r="T796" i="1" s="1"/>
  <c r="S797" i="1" a="1"/>
  <c r="S797" i="1" s="1"/>
  <c r="T797" i="1" s="1"/>
  <c r="S798" i="1" a="1"/>
  <c r="S798" i="1" s="1"/>
  <c r="T798" i="1" s="1"/>
  <c r="S799" i="1" a="1"/>
  <c r="S799" i="1" s="1"/>
  <c r="T799" i="1" s="1"/>
  <c r="S800" i="1" a="1"/>
  <c r="S800" i="1" s="1"/>
  <c r="T800" i="1" s="1"/>
  <c r="S801" i="1" a="1"/>
  <c r="S801" i="1" s="1"/>
  <c r="T801" i="1" s="1"/>
  <c r="S802" i="1" a="1"/>
  <c r="S802" i="1" s="1"/>
  <c r="T802" i="1" s="1"/>
  <c r="S803" i="1" a="1"/>
  <c r="S803" i="1" s="1"/>
  <c r="T803" i="1" s="1"/>
  <c r="S804" i="1" a="1"/>
  <c r="S804" i="1" s="1"/>
  <c r="T804" i="1" s="1"/>
  <c r="S805" i="1" a="1"/>
  <c r="S805" i="1" s="1"/>
  <c r="T805" i="1" s="1"/>
  <c r="S806" i="1" a="1"/>
  <c r="S806" i="1" s="1"/>
  <c r="T806" i="1" s="1"/>
  <c r="S807" i="1" a="1"/>
  <c r="S807" i="1" s="1"/>
  <c r="T807" i="1" s="1"/>
  <c r="S808" i="1" a="1"/>
  <c r="S808" i="1" s="1"/>
  <c r="T808" i="1" s="1"/>
  <c r="S809" i="1" a="1"/>
  <c r="S809" i="1" s="1"/>
  <c r="T809" i="1" s="1"/>
  <c r="S810" i="1" a="1"/>
  <c r="S810" i="1" s="1"/>
  <c r="T810" i="1" s="1"/>
  <c r="S811" i="1" a="1"/>
  <c r="S811" i="1" s="1"/>
  <c r="T811" i="1" s="1"/>
  <c r="S812" i="1" a="1"/>
  <c r="S812" i="1" s="1"/>
  <c r="T812" i="1" s="1"/>
  <c r="S813" i="1" a="1"/>
  <c r="S813" i="1" s="1"/>
  <c r="T813" i="1" s="1"/>
  <c r="S814" i="1" a="1"/>
  <c r="S814" i="1" s="1"/>
  <c r="T814" i="1" s="1"/>
  <c r="S815" i="1" a="1"/>
  <c r="S815" i="1" s="1"/>
  <c r="T815" i="1" s="1"/>
  <c r="S816" i="1" a="1"/>
  <c r="S816" i="1" s="1"/>
  <c r="T816" i="1" s="1"/>
  <c r="S817" i="1" a="1"/>
  <c r="S817" i="1" s="1"/>
  <c r="T817" i="1" s="1"/>
  <c r="S818" i="1" a="1"/>
  <c r="S818" i="1" s="1"/>
  <c r="T818" i="1" s="1"/>
  <c r="S819" i="1" a="1"/>
  <c r="S819" i="1" s="1"/>
  <c r="T819" i="1" s="1"/>
  <c r="S820" i="1" a="1"/>
  <c r="S820" i="1" s="1"/>
  <c r="T820" i="1" s="1"/>
  <c r="S821" i="1" a="1"/>
  <c r="S821" i="1" s="1"/>
  <c r="T821" i="1" s="1"/>
  <c r="S822" i="1" a="1"/>
  <c r="S822" i="1" s="1"/>
  <c r="T822" i="1" s="1"/>
  <c r="S823" i="1" a="1"/>
  <c r="S823" i="1" s="1"/>
  <c r="T823" i="1" s="1"/>
  <c r="S824" i="1" a="1"/>
  <c r="S824" i="1" s="1"/>
  <c r="T824" i="1" s="1"/>
  <c r="S825" i="1" a="1"/>
  <c r="S825" i="1" s="1"/>
  <c r="T825" i="1" s="1"/>
  <c r="S826" i="1" a="1"/>
  <c r="S826" i="1" s="1"/>
  <c r="T826" i="1" s="1"/>
  <c r="S827" i="1" a="1"/>
  <c r="S827" i="1" s="1"/>
  <c r="T827" i="1" s="1"/>
  <c r="S828" i="1" a="1"/>
  <c r="S828" i="1" s="1"/>
  <c r="T828" i="1" s="1"/>
  <c r="S829" i="1" a="1"/>
  <c r="S829" i="1" s="1"/>
  <c r="T829" i="1" s="1"/>
  <c r="S830" i="1" a="1"/>
  <c r="S830" i="1" s="1"/>
  <c r="T830" i="1" s="1"/>
  <c r="S831" i="1" a="1"/>
  <c r="S831" i="1" s="1"/>
  <c r="T831" i="1" s="1"/>
  <c r="S832" i="1" a="1"/>
  <c r="S832" i="1" s="1"/>
  <c r="T832" i="1" s="1"/>
  <c r="S833" i="1" a="1"/>
  <c r="S833" i="1" s="1"/>
  <c r="T833" i="1" s="1"/>
  <c r="S834" i="1" a="1"/>
  <c r="S834" i="1" s="1"/>
  <c r="T834" i="1" s="1"/>
  <c r="S835" i="1" a="1"/>
  <c r="S835" i="1" s="1"/>
  <c r="T835" i="1" s="1"/>
  <c r="S836" i="1" a="1"/>
  <c r="S836" i="1" s="1"/>
  <c r="T836" i="1" s="1"/>
  <c r="S837" i="1" a="1"/>
  <c r="S837" i="1" s="1"/>
  <c r="T837" i="1" s="1"/>
  <c r="S838" i="1" a="1"/>
  <c r="S838" i="1" s="1"/>
  <c r="T838" i="1" s="1"/>
  <c r="S839" i="1" a="1"/>
  <c r="S839" i="1" s="1"/>
  <c r="T839" i="1" s="1"/>
  <c r="S840" i="1" a="1"/>
  <c r="S840" i="1" s="1"/>
  <c r="T840" i="1" s="1"/>
  <c r="S841" i="1" a="1"/>
  <c r="S841" i="1" s="1"/>
  <c r="T841" i="1" s="1"/>
  <c r="S842" i="1" a="1"/>
  <c r="S842" i="1" s="1"/>
  <c r="T842" i="1" s="1"/>
  <c r="S843" i="1" a="1"/>
  <c r="S843" i="1" s="1"/>
  <c r="T843" i="1" s="1"/>
  <c r="S844" i="1" a="1"/>
  <c r="S844" i="1" s="1"/>
  <c r="T844" i="1" s="1"/>
  <c r="S845" i="1" a="1"/>
  <c r="S845" i="1" s="1"/>
  <c r="T845" i="1" s="1"/>
  <c r="S846" i="1" a="1"/>
  <c r="S846" i="1" s="1"/>
  <c r="T846" i="1" s="1"/>
  <c r="S847" i="1" a="1"/>
  <c r="S847" i="1" s="1"/>
  <c r="T847" i="1" s="1"/>
  <c r="S848" i="1" a="1"/>
  <c r="S848" i="1" s="1"/>
  <c r="T848" i="1" s="1"/>
  <c r="S849" i="1" a="1"/>
  <c r="S849" i="1" s="1"/>
  <c r="T849" i="1" s="1"/>
  <c r="S850" i="1" a="1"/>
  <c r="S850" i="1" s="1"/>
  <c r="T850" i="1" s="1"/>
  <c r="S851" i="1" a="1"/>
  <c r="S851" i="1" s="1"/>
  <c r="T851" i="1" s="1"/>
  <c r="S852" i="1" a="1"/>
  <c r="S852" i="1" s="1"/>
  <c r="T852" i="1" s="1"/>
  <c r="S853" i="1" a="1"/>
  <c r="S853" i="1" s="1"/>
  <c r="T853" i="1" s="1"/>
  <c r="S854" i="1" a="1"/>
  <c r="S854" i="1" s="1"/>
  <c r="T854" i="1" s="1"/>
  <c r="S855" i="1" a="1"/>
  <c r="S855" i="1" s="1"/>
  <c r="T855" i="1" s="1"/>
  <c r="S856" i="1" a="1"/>
  <c r="S856" i="1" s="1"/>
  <c r="T856" i="1" s="1"/>
  <c r="S857" i="1" a="1"/>
  <c r="S857" i="1" s="1"/>
  <c r="T857" i="1" s="1"/>
  <c r="S858" i="1" a="1"/>
  <c r="S858" i="1" s="1"/>
  <c r="T858" i="1" s="1"/>
  <c r="S859" i="1" a="1"/>
  <c r="S859" i="1" s="1"/>
  <c r="T859" i="1" s="1"/>
  <c r="S860" i="1" a="1"/>
  <c r="S860" i="1" s="1"/>
  <c r="T860" i="1" s="1"/>
  <c r="S861" i="1" a="1"/>
  <c r="S861" i="1" s="1"/>
  <c r="T861" i="1" s="1"/>
  <c r="S862" i="1" a="1"/>
  <c r="S862" i="1" s="1"/>
  <c r="T862" i="1" s="1"/>
  <c r="S863" i="1" a="1"/>
  <c r="S863" i="1" s="1"/>
  <c r="T863" i="1" s="1"/>
  <c r="S864" i="1" a="1"/>
  <c r="S864" i="1" s="1"/>
  <c r="T864" i="1" s="1"/>
  <c r="S865" i="1" a="1"/>
  <c r="S865" i="1" s="1"/>
  <c r="T865" i="1" s="1"/>
  <c r="S866" i="1" a="1"/>
  <c r="S866" i="1" s="1"/>
  <c r="T866" i="1" s="1"/>
  <c r="S867" i="1" a="1"/>
  <c r="S867" i="1" s="1"/>
  <c r="T867" i="1" s="1"/>
  <c r="S868" i="1" a="1"/>
  <c r="S868" i="1" s="1"/>
  <c r="T868" i="1" s="1"/>
  <c r="S869" i="1" a="1"/>
  <c r="S869" i="1" s="1"/>
  <c r="T869" i="1" s="1"/>
  <c r="S870" i="1" a="1"/>
  <c r="S870" i="1" s="1"/>
  <c r="T870" i="1" s="1"/>
  <c r="S871" i="1" a="1"/>
  <c r="S871" i="1" s="1"/>
  <c r="T871" i="1" s="1"/>
  <c r="S872" i="1" a="1"/>
  <c r="S872" i="1" s="1"/>
  <c r="T872" i="1" s="1"/>
  <c r="S873" i="1" a="1"/>
  <c r="S873" i="1" s="1"/>
  <c r="T873" i="1" s="1"/>
  <c r="S874" i="1" a="1"/>
  <c r="S874" i="1" s="1"/>
  <c r="T874" i="1" s="1"/>
  <c r="S875" i="1" a="1"/>
  <c r="S875" i="1" s="1"/>
  <c r="T875" i="1" s="1"/>
  <c r="S876" i="1" a="1"/>
  <c r="S876" i="1" s="1"/>
  <c r="T876" i="1" s="1"/>
  <c r="S877" i="1" a="1"/>
  <c r="S877" i="1" s="1"/>
  <c r="T877" i="1" s="1"/>
  <c r="S878" i="1" a="1"/>
  <c r="S878" i="1" s="1"/>
  <c r="T878" i="1" s="1"/>
  <c r="S879" i="1" a="1"/>
  <c r="S879" i="1" s="1"/>
  <c r="T879" i="1" s="1"/>
  <c r="S880" i="1" a="1"/>
  <c r="S880" i="1" s="1"/>
  <c r="T880" i="1" s="1"/>
  <c r="S881" i="1" a="1"/>
  <c r="S881" i="1" s="1"/>
  <c r="T881" i="1" s="1"/>
  <c r="S882" i="1" a="1"/>
  <c r="S882" i="1" s="1"/>
  <c r="T882" i="1" s="1"/>
  <c r="S883" i="1" a="1"/>
  <c r="S883" i="1" s="1"/>
  <c r="T883" i="1" s="1"/>
  <c r="S884" i="1" a="1"/>
  <c r="S884" i="1" s="1"/>
  <c r="T884" i="1" s="1"/>
  <c r="S885" i="1" a="1"/>
  <c r="S885" i="1" s="1"/>
  <c r="T885" i="1" s="1"/>
  <c r="S886" i="1" a="1"/>
  <c r="S886" i="1" s="1"/>
  <c r="T886" i="1" s="1"/>
  <c r="S887" i="1" a="1"/>
  <c r="S887" i="1" s="1"/>
  <c r="T887" i="1" s="1"/>
  <c r="S888" i="1" a="1"/>
  <c r="S888" i="1" s="1"/>
  <c r="T888" i="1" s="1"/>
  <c r="S889" i="1" a="1"/>
  <c r="S889" i="1" s="1"/>
  <c r="T889" i="1" s="1"/>
  <c r="S890" i="1" a="1"/>
  <c r="S890" i="1" s="1"/>
  <c r="T890" i="1" s="1"/>
  <c r="S891" i="1" a="1"/>
  <c r="S891" i="1" s="1"/>
  <c r="T891" i="1" s="1"/>
  <c r="S892" i="1" a="1"/>
  <c r="S892" i="1" s="1"/>
  <c r="T892" i="1" s="1"/>
  <c r="S893" i="1" a="1"/>
  <c r="S893" i="1" s="1"/>
  <c r="T893" i="1" s="1"/>
  <c r="S894" i="1" a="1"/>
  <c r="S894" i="1" s="1"/>
  <c r="T894" i="1" s="1"/>
  <c r="S895" i="1" a="1"/>
  <c r="S895" i="1" s="1"/>
  <c r="T895" i="1" s="1"/>
  <c r="S896" i="1" a="1"/>
  <c r="S896" i="1" s="1"/>
  <c r="T896" i="1" s="1"/>
  <c r="S897" i="1" a="1"/>
  <c r="S897" i="1" s="1"/>
  <c r="T897" i="1" s="1"/>
  <c r="S898" i="1" a="1"/>
  <c r="S898" i="1" s="1"/>
  <c r="T898" i="1" s="1"/>
  <c r="S899" i="1" a="1"/>
  <c r="S899" i="1" s="1"/>
  <c r="T899" i="1" s="1"/>
  <c r="S900" i="1" a="1"/>
  <c r="S900" i="1" s="1"/>
  <c r="T900" i="1" s="1"/>
  <c r="S901" i="1" a="1"/>
  <c r="S901" i="1" s="1"/>
  <c r="T901" i="1" s="1"/>
  <c r="S902" i="1" a="1"/>
  <c r="S902" i="1" s="1"/>
  <c r="T902" i="1" s="1"/>
  <c r="S903" i="1" a="1"/>
  <c r="S903" i="1" s="1"/>
  <c r="T903" i="1" s="1"/>
  <c r="S904" i="1" a="1"/>
  <c r="S904" i="1" s="1"/>
  <c r="T904" i="1" s="1"/>
  <c r="S905" i="1" a="1"/>
  <c r="S905" i="1" s="1"/>
  <c r="T905" i="1" s="1"/>
  <c r="S906" i="1" a="1"/>
  <c r="S906" i="1" s="1"/>
  <c r="T906" i="1" s="1"/>
  <c r="S907" i="1" a="1"/>
  <c r="S907" i="1" s="1"/>
  <c r="T907" i="1" s="1"/>
  <c r="S908" i="1" a="1"/>
  <c r="S908" i="1" s="1"/>
  <c r="T908" i="1" s="1"/>
  <c r="S909" i="1" a="1"/>
  <c r="S909" i="1" s="1"/>
  <c r="T909" i="1" s="1"/>
  <c r="S910" i="1" a="1"/>
  <c r="S910" i="1" s="1"/>
  <c r="T910" i="1" s="1"/>
  <c r="S911" i="1" a="1"/>
  <c r="S911" i="1" s="1"/>
  <c r="T911" i="1" s="1"/>
  <c r="S912" i="1" a="1"/>
  <c r="S912" i="1" s="1"/>
  <c r="T912" i="1" s="1"/>
  <c r="S913" i="1" a="1"/>
  <c r="S913" i="1" s="1"/>
  <c r="T913" i="1" s="1"/>
  <c r="S914" i="1" a="1"/>
  <c r="S914" i="1" s="1"/>
  <c r="T914" i="1" s="1"/>
  <c r="S915" i="1" a="1"/>
  <c r="S915" i="1" s="1"/>
  <c r="T915" i="1" s="1"/>
  <c r="S916" i="1" a="1"/>
  <c r="S916" i="1" s="1"/>
  <c r="T916" i="1" s="1"/>
  <c r="S917" i="1" a="1"/>
  <c r="S917" i="1" s="1"/>
  <c r="T917" i="1" s="1"/>
  <c r="S918" i="1" a="1"/>
  <c r="S918" i="1" s="1"/>
  <c r="T918" i="1" s="1"/>
  <c r="S919" i="1" a="1"/>
  <c r="S919" i="1" s="1"/>
  <c r="T919" i="1" s="1"/>
  <c r="S920" i="1" a="1"/>
  <c r="S920" i="1" s="1"/>
  <c r="T920" i="1" s="1"/>
  <c r="S921" i="1" a="1"/>
  <c r="S921" i="1" s="1"/>
  <c r="T921" i="1" s="1"/>
  <c r="S922" i="1" a="1"/>
  <c r="S922" i="1" s="1"/>
  <c r="T922" i="1" s="1"/>
  <c r="S923" i="1" a="1"/>
  <c r="S923" i="1" s="1"/>
  <c r="T923" i="1" s="1"/>
  <c r="S924" i="1" a="1"/>
  <c r="S924" i="1" s="1"/>
  <c r="T924" i="1" s="1"/>
  <c r="S925" i="1" a="1"/>
  <c r="S925" i="1" s="1"/>
  <c r="T925" i="1" s="1"/>
  <c r="S926" i="1" a="1"/>
  <c r="S926" i="1" s="1"/>
  <c r="T926" i="1" s="1"/>
  <c r="S927" i="1" a="1"/>
  <c r="S927" i="1" s="1"/>
  <c r="T927" i="1" s="1"/>
  <c r="S928" i="1" a="1"/>
  <c r="S928" i="1" s="1"/>
  <c r="T928" i="1" s="1"/>
  <c r="S929" i="1" a="1"/>
  <c r="S929" i="1" s="1"/>
  <c r="T929" i="1" s="1"/>
  <c r="S930" i="1" a="1"/>
  <c r="S930" i="1" s="1"/>
  <c r="T930" i="1" s="1"/>
  <c r="S931" i="1" a="1"/>
  <c r="S931" i="1" s="1"/>
  <c r="T931" i="1" s="1"/>
  <c r="S932" i="1" a="1"/>
  <c r="S932" i="1" s="1"/>
  <c r="T932" i="1" s="1"/>
  <c r="S933" i="1" a="1"/>
  <c r="S933" i="1" s="1"/>
  <c r="T933" i="1" s="1"/>
  <c r="S934" i="1" a="1"/>
  <c r="S934" i="1" s="1"/>
  <c r="T934" i="1" s="1"/>
  <c r="S935" i="1" a="1"/>
  <c r="S935" i="1" s="1"/>
  <c r="T935" i="1" s="1"/>
  <c r="S936" i="1" a="1"/>
  <c r="S936" i="1" s="1"/>
  <c r="T936" i="1" s="1"/>
  <c r="S937" i="1" a="1"/>
  <c r="S937" i="1" s="1"/>
  <c r="T937" i="1" s="1"/>
  <c r="S938" i="1" a="1"/>
  <c r="S938" i="1" s="1"/>
  <c r="T938" i="1" s="1"/>
  <c r="S939" i="1" a="1"/>
  <c r="S939" i="1" s="1"/>
  <c r="T939" i="1" s="1"/>
  <c r="S940" i="1" a="1"/>
  <c r="S940" i="1" s="1"/>
  <c r="T940" i="1" s="1"/>
  <c r="S941" i="1" a="1"/>
  <c r="S941" i="1" s="1"/>
  <c r="T941" i="1" s="1"/>
  <c r="S942" i="1" a="1"/>
  <c r="S942" i="1" s="1"/>
  <c r="T942" i="1" s="1"/>
  <c r="S943" i="1" a="1"/>
  <c r="S943" i="1" s="1"/>
  <c r="T943" i="1" s="1"/>
  <c r="S944" i="1" a="1"/>
  <c r="S944" i="1" s="1"/>
  <c r="T944" i="1" s="1"/>
  <c r="S945" i="1" a="1"/>
  <c r="S945" i="1" s="1"/>
  <c r="T945" i="1" s="1"/>
  <c r="S946" i="1" a="1"/>
  <c r="S946" i="1" s="1"/>
  <c r="T946" i="1" s="1"/>
  <c r="S947" i="1" a="1"/>
  <c r="S947" i="1" s="1"/>
  <c r="T947" i="1" s="1"/>
  <c r="S948" i="1" a="1"/>
  <c r="S948" i="1" s="1"/>
  <c r="T948" i="1" s="1"/>
  <c r="S949" i="1" a="1"/>
  <c r="S949" i="1" s="1"/>
  <c r="T949" i="1" s="1"/>
  <c r="S950" i="1" a="1"/>
  <c r="S950" i="1" s="1"/>
  <c r="T950" i="1" s="1"/>
  <c r="S951" i="1" a="1"/>
  <c r="S951" i="1" s="1"/>
  <c r="T951" i="1" s="1"/>
  <c r="S952" i="1" a="1"/>
  <c r="S952" i="1" s="1"/>
  <c r="T952" i="1" s="1"/>
  <c r="S953" i="1" a="1"/>
  <c r="S953" i="1" s="1"/>
  <c r="T953" i="1" s="1"/>
  <c r="S954" i="1" a="1"/>
  <c r="S954" i="1" s="1"/>
  <c r="T954" i="1" s="1"/>
  <c r="S955" i="1" a="1"/>
  <c r="S955" i="1" s="1"/>
  <c r="T955" i="1" s="1"/>
  <c r="S956" i="1" a="1"/>
  <c r="S956" i="1" s="1"/>
  <c r="T956" i="1" s="1"/>
  <c r="S957" i="1" a="1"/>
  <c r="S957" i="1" s="1"/>
  <c r="T957" i="1" s="1"/>
  <c r="S958" i="1" a="1"/>
  <c r="S958" i="1" s="1"/>
  <c r="T958" i="1" s="1"/>
  <c r="S959" i="1" a="1"/>
  <c r="S959" i="1" s="1"/>
  <c r="T959" i="1" s="1"/>
  <c r="S960" i="1" a="1"/>
  <c r="S960" i="1" s="1"/>
  <c r="T960" i="1" s="1"/>
  <c r="S961" i="1" a="1"/>
  <c r="S961" i="1" s="1"/>
  <c r="T961" i="1" s="1"/>
  <c r="S962" i="1" a="1"/>
  <c r="S962" i="1" s="1"/>
  <c r="T962" i="1" s="1"/>
  <c r="S963" i="1" a="1"/>
  <c r="S963" i="1" s="1"/>
  <c r="T963" i="1" s="1"/>
  <c r="S964" i="1" a="1"/>
  <c r="S964" i="1" s="1"/>
  <c r="T964" i="1" s="1"/>
  <c r="S965" i="1" a="1"/>
  <c r="S965" i="1" s="1"/>
  <c r="T965" i="1" s="1"/>
  <c r="S966" i="1" a="1"/>
  <c r="S966" i="1" s="1"/>
  <c r="T966" i="1" s="1"/>
  <c r="S967" i="1" a="1"/>
  <c r="S967" i="1" s="1"/>
  <c r="T967" i="1" s="1"/>
  <c r="S968" i="1" a="1"/>
  <c r="S968" i="1" s="1"/>
  <c r="T968" i="1" s="1"/>
  <c r="S969" i="1" a="1"/>
  <c r="S969" i="1" s="1"/>
  <c r="T969" i="1" s="1"/>
  <c r="S970" i="1" a="1"/>
  <c r="S970" i="1" s="1"/>
  <c r="T970" i="1" s="1"/>
  <c r="S971" i="1" a="1"/>
  <c r="S971" i="1" s="1"/>
  <c r="T971" i="1" s="1"/>
  <c r="S972" i="1" a="1"/>
  <c r="S972" i="1" s="1"/>
  <c r="T972" i="1" s="1"/>
  <c r="S973" i="1" a="1"/>
  <c r="S973" i="1" s="1"/>
  <c r="T973" i="1" s="1"/>
  <c r="S974" i="1" a="1"/>
  <c r="S974" i="1" s="1"/>
  <c r="T974" i="1" s="1"/>
  <c r="S975" i="1" a="1"/>
  <c r="S975" i="1" s="1"/>
  <c r="T975" i="1" s="1"/>
  <c r="S976" i="1" a="1"/>
  <c r="S976" i="1" s="1"/>
  <c r="T976" i="1" s="1"/>
  <c r="S977" i="1" a="1"/>
  <c r="S977" i="1" s="1"/>
  <c r="T977" i="1" s="1"/>
  <c r="S978" i="1" a="1"/>
  <c r="S978" i="1" s="1"/>
  <c r="T978" i="1" s="1"/>
  <c r="S979" i="1" a="1"/>
  <c r="S979" i="1" s="1"/>
  <c r="T979" i="1" s="1"/>
  <c r="S980" i="1" a="1"/>
  <c r="S980" i="1" s="1"/>
  <c r="T980" i="1" s="1"/>
  <c r="S981" i="1" a="1"/>
  <c r="S981" i="1" s="1"/>
  <c r="T981" i="1" s="1"/>
  <c r="S982" i="1" a="1"/>
  <c r="S982" i="1" s="1"/>
  <c r="T982" i="1" s="1"/>
  <c r="S983" i="1" a="1"/>
  <c r="S983" i="1" s="1"/>
  <c r="T983" i="1" s="1"/>
  <c r="S984" i="1" a="1"/>
  <c r="S984" i="1" s="1"/>
  <c r="T984" i="1" s="1"/>
  <c r="S985" i="1" a="1"/>
  <c r="S985" i="1" s="1"/>
  <c r="T985" i="1" s="1"/>
  <c r="S986" i="1" a="1"/>
  <c r="S986" i="1" s="1"/>
  <c r="T986" i="1" s="1"/>
  <c r="S987" i="1" a="1"/>
  <c r="S987" i="1" s="1"/>
  <c r="T987" i="1" s="1"/>
  <c r="S988" i="1" a="1"/>
  <c r="S988" i="1" s="1"/>
  <c r="T988" i="1" s="1"/>
  <c r="S989" i="1" a="1"/>
  <c r="S989" i="1" s="1"/>
  <c r="T989" i="1" s="1"/>
  <c r="S990" i="1" a="1"/>
  <c r="S990" i="1" s="1"/>
  <c r="T990" i="1" s="1"/>
  <c r="S991" i="1" a="1"/>
  <c r="S991" i="1" s="1"/>
  <c r="T991" i="1" s="1"/>
  <c r="S992" i="1" a="1"/>
  <c r="S992" i="1" s="1"/>
  <c r="T992" i="1" s="1"/>
  <c r="S993" i="1" a="1"/>
  <c r="S993" i="1" s="1"/>
  <c r="T993" i="1" s="1"/>
  <c r="S994" i="1" a="1"/>
  <c r="S994" i="1" s="1"/>
  <c r="T994" i="1" s="1"/>
  <c r="S995" i="1" a="1"/>
  <c r="S995" i="1" s="1"/>
  <c r="T995" i="1" s="1"/>
  <c r="S996" i="1" a="1"/>
  <c r="S996" i="1" s="1"/>
  <c r="T996" i="1" s="1"/>
  <c r="S997" i="1" a="1"/>
  <c r="S997" i="1" s="1"/>
  <c r="T997" i="1" s="1"/>
  <c r="S998" i="1" a="1"/>
  <c r="S998" i="1" s="1"/>
  <c r="T998" i="1" s="1"/>
  <c r="S999" i="1" a="1"/>
  <c r="S999" i="1" s="1"/>
  <c r="T999" i="1" s="1"/>
  <c r="S1000" i="1" a="1"/>
  <c r="S1000" i="1" s="1"/>
  <c r="T1000" i="1" s="1"/>
  <c r="N22" i="3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6" i="1"/>
  <c r="AS507" i="1"/>
  <c r="AS508" i="1"/>
  <c r="AS509" i="1"/>
  <c r="AS510" i="1"/>
  <c r="AS511" i="1"/>
  <c r="AS512" i="1"/>
  <c r="AS513" i="1"/>
  <c r="AS514" i="1"/>
  <c r="AS515" i="1"/>
  <c r="AS516" i="1"/>
  <c r="AS517" i="1"/>
  <c r="AS518" i="1"/>
  <c r="AS519" i="1"/>
  <c r="AS520" i="1"/>
  <c r="AS521" i="1"/>
  <c r="AS522" i="1"/>
  <c r="AS523" i="1"/>
  <c r="AS524" i="1"/>
  <c r="AS525" i="1"/>
  <c r="AS526" i="1"/>
  <c r="AS527" i="1"/>
  <c r="AS528" i="1"/>
  <c r="AS529" i="1"/>
  <c r="AS530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AS543" i="1"/>
  <c r="AS544" i="1"/>
  <c r="AS545" i="1"/>
  <c r="AS546" i="1"/>
  <c r="AS547" i="1"/>
  <c r="AS548" i="1"/>
  <c r="AS549" i="1"/>
  <c r="AS550" i="1"/>
  <c r="AS551" i="1"/>
  <c r="AS552" i="1"/>
  <c r="AS553" i="1"/>
  <c r="AS554" i="1"/>
  <c r="AS555" i="1"/>
  <c r="AS556" i="1"/>
  <c r="AS557" i="1"/>
  <c r="AS558" i="1"/>
  <c r="AS559" i="1"/>
  <c r="AS560" i="1"/>
  <c r="AS561" i="1"/>
  <c r="AS562" i="1"/>
  <c r="AS563" i="1"/>
  <c r="AS564" i="1"/>
  <c r="AS565" i="1"/>
  <c r="AS566" i="1"/>
  <c r="AS567" i="1"/>
  <c r="AS568" i="1"/>
  <c r="AS569" i="1"/>
  <c r="AS570" i="1"/>
  <c r="AS571" i="1"/>
  <c r="AS572" i="1"/>
  <c r="AS573" i="1"/>
  <c r="AS574" i="1"/>
  <c r="AS575" i="1"/>
  <c r="AS576" i="1"/>
  <c r="AS577" i="1"/>
  <c r="AS578" i="1"/>
  <c r="AS579" i="1"/>
  <c r="AS580" i="1"/>
  <c r="AS581" i="1"/>
  <c r="AS582" i="1"/>
  <c r="AS583" i="1"/>
  <c r="AS584" i="1"/>
  <c r="AS585" i="1"/>
  <c r="AS586" i="1"/>
  <c r="AS587" i="1"/>
  <c r="AS588" i="1"/>
  <c r="AS589" i="1"/>
  <c r="AS590" i="1"/>
  <c r="AS591" i="1"/>
  <c r="AS592" i="1"/>
  <c r="AS593" i="1"/>
  <c r="AS594" i="1"/>
  <c r="AS595" i="1"/>
  <c r="AS596" i="1"/>
  <c r="AS597" i="1"/>
  <c r="AS598" i="1"/>
  <c r="AS599" i="1"/>
  <c r="AS600" i="1"/>
  <c r="AS601" i="1"/>
  <c r="AS602" i="1"/>
  <c r="AS603" i="1"/>
  <c r="AS604" i="1"/>
  <c r="AS605" i="1"/>
  <c r="AS606" i="1"/>
  <c r="AS607" i="1"/>
  <c r="AS608" i="1"/>
  <c r="AS609" i="1"/>
  <c r="AS610" i="1"/>
  <c r="AS611" i="1"/>
  <c r="AS612" i="1"/>
  <c r="AS613" i="1"/>
  <c r="AS614" i="1"/>
  <c r="AS615" i="1"/>
  <c r="AS616" i="1"/>
  <c r="AS617" i="1"/>
  <c r="AS618" i="1"/>
  <c r="AS619" i="1"/>
  <c r="AS620" i="1"/>
  <c r="AS621" i="1"/>
  <c r="AS622" i="1"/>
  <c r="AS623" i="1"/>
  <c r="AS624" i="1"/>
  <c r="AS625" i="1"/>
  <c r="AS626" i="1"/>
  <c r="AS627" i="1"/>
  <c r="AS628" i="1"/>
  <c r="AS629" i="1"/>
  <c r="AS630" i="1"/>
  <c r="AS631" i="1"/>
  <c r="AS632" i="1"/>
  <c r="AS633" i="1"/>
  <c r="AS634" i="1"/>
  <c r="AS635" i="1"/>
  <c r="AS636" i="1"/>
  <c r="AS637" i="1"/>
  <c r="AS638" i="1"/>
  <c r="AS639" i="1"/>
  <c r="AS640" i="1"/>
  <c r="AS641" i="1"/>
  <c r="AS642" i="1"/>
  <c r="AS643" i="1"/>
  <c r="AS644" i="1"/>
  <c r="AS645" i="1"/>
  <c r="AS646" i="1"/>
  <c r="AS647" i="1"/>
  <c r="AS648" i="1"/>
  <c r="AS649" i="1"/>
  <c r="AS650" i="1"/>
  <c r="AS651" i="1"/>
  <c r="AS652" i="1"/>
  <c r="AS653" i="1"/>
  <c r="AS654" i="1"/>
  <c r="AS655" i="1"/>
  <c r="AS656" i="1"/>
  <c r="AS657" i="1"/>
  <c r="AS658" i="1"/>
  <c r="AS659" i="1"/>
  <c r="AS660" i="1"/>
  <c r="AS661" i="1"/>
  <c r="AS662" i="1"/>
  <c r="AS663" i="1"/>
  <c r="AS664" i="1"/>
  <c r="AS665" i="1"/>
  <c r="AS666" i="1"/>
  <c r="AS667" i="1"/>
  <c r="AS668" i="1"/>
  <c r="AS669" i="1"/>
  <c r="AS670" i="1"/>
  <c r="AS671" i="1"/>
  <c r="AS672" i="1"/>
  <c r="AS673" i="1"/>
  <c r="AS674" i="1"/>
  <c r="AS675" i="1"/>
  <c r="AS676" i="1"/>
  <c r="AS677" i="1"/>
  <c r="AS678" i="1"/>
  <c r="AS679" i="1"/>
  <c r="AS680" i="1"/>
  <c r="AS681" i="1"/>
  <c r="AS682" i="1"/>
  <c r="AS683" i="1"/>
  <c r="AS684" i="1"/>
  <c r="AS685" i="1"/>
  <c r="AS686" i="1"/>
  <c r="AS687" i="1"/>
  <c r="AS688" i="1"/>
  <c r="AS689" i="1"/>
  <c r="AS690" i="1"/>
  <c r="AS691" i="1"/>
  <c r="AS692" i="1"/>
  <c r="AS693" i="1"/>
  <c r="AS694" i="1"/>
  <c r="AS695" i="1"/>
  <c r="AS696" i="1"/>
  <c r="AS697" i="1"/>
  <c r="AS698" i="1"/>
  <c r="AS699" i="1"/>
  <c r="AS700" i="1"/>
  <c r="AS701" i="1"/>
  <c r="AS702" i="1"/>
  <c r="AS703" i="1"/>
  <c r="AS704" i="1"/>
  <c r="AS705" i="1"/>
  <c r="AS706" i="1"/>
  <c r="AS707" i="1"/>
  <c r="AS708" i="1"/>
  <c r="AS709" i="1"/>
  <c r="AS710" i="1"/>
  <c r="AS711" i="1"/>
  <c r="AS712" i="1"/>
  <c r="AS713" i="1"/>
  <c r="AS714" i="1"/>
  <c r="AS715" i="1"/>
  <c r="AS716" i="1"/>
  <c r="AS717" i="1"/>
  <c r="AS718" i="1"/>
  <c r="AS719" i="1"/>
  <c r="AS720" i="1"/>
  <c r="AS721" i="1"/>
  <c r="AS722" i="1"/>
  <c r="AS723" i="1"/>
  <c r="AS724" i="1"/>
  <c r="AS725" i="1"/>
  <c r="AS726" i="1"/>
  <c r="AS727" i="1"/>
  <c r="AS728" i="1"/>
  <c r="AS729" i="1"/>
  <c r="AS730" i="1"/>
  <c r="AS731" i="1"/>
  <c r="AS732" i="1"/>
  <c r="AS733" i="1"/>
  <c r="AS734" i="1"/>
  <c r="AS735" i="1"/>
  <c r="AS736" i="1"/>
  <c r="AS737" i="1"/>
  <c r="AS738" i="1"/>
  <c r="AS739" i="1"/>
  <c r="AS740" i="1"/>
  <c r="AS741" i="1"/>
  <c r="AS742" i="1"/>
  <c r="AS743" i="1"/>
  <c r="AS744" i="1"/>
  <c r="AS745" i="1"/>
  <c r="AS746" i="1"/>
  <c r="AS747" i="1"/>
  <c r="AS748" i="1"/>
  <c r="AS749" i="1"/>
  <c r="AS750" i="1"/>
  <c r="AS751" i="1"/>
  <c r="AS752" i="1"/>
  <c r="AS753" i="1"/>
  <c r="AS754" i="1"/>
  <c r="AS755" i="1"/>
  <c r="AS756" i="1"/>
  <c r="AS757" i="1"/>
  <c r="AS758" i="1"/>
  <c r="AS759" i="1"/>
  <c r="AS760" i="1"/>
  <c r="AS761" i="1"/>
  <c r="AS762" i="1"/>
  <c r="AS763" i="1"/>
  <c r="AS764" i="1"/>
  <c r="AS765" i="1"/>
  <c r="AS766" i="1"/>
  <c r="AS767" i="1"/>
  <c r="AS768" i="1"/>
  <c r="AS769" i="1"/>
  <c r="AS770" i="1"/>
  <c r="AS771" i="1"/>
  <c r="AS772" i="1"/>
  <c r="AS773" i="1"/>
  <c r="AS774" i="1"/>
  <c r="AS775" i="1"/>
  <c r="AS776" i="1"/>
  <c r="AS777" i="1"/>
  <c r="AS778" i="1"/>
  <c r="AS779" i="1"/>
  <c r="AS780" i="1"/>
  <c r="AS781" i="1"/>
  <c r="AS782" i="1"/>
  <c r="AS783" i="1"/>
  <c r="AS784" i="1"/>
  <c r="AS785" i="1"/>
  <c r="AS786" i="1"/>
  <c r="AS787" i="1"/>
  <c r="AS788" i="1"/>
  <c r="AS789" i="1"/>
  <c r="AS790" i="1"/>
  <c r="AS791" i="1"/>
  <c r="AS792" i="1"/>
  <c r="AS793" i="1"/>
  <c r="AS794" i="1"/>
  <c r="AS795" i="1"/>
  <c r="AS796" i="1"/>
  <c r="AS797" i="1"/>
  <c r="AS798" i="1"/>
  <c r="AS799" i="1"/>
  <c r="AS800" i="1"/>
  <c r="AS801" i="1"/>
  <c r="AS802" i="1"/>
  <c r="AS803" i="1"/>
  <c r="AS804" i="1"/>
  <c r="AS805" i="1"/>
  <c r="AS806" i="1"/>
  <c r="AS807" i="1"/>
  <c r="AS808" i="1"/>
  <c r="AS809" i="1"/>
  <c r="AS810" i="1"/>
  <c r="AS811" i="1"/>
  <c r="AS812" i="1"/>
  <c r="AS813" i="1"/>
  <c r="AS814" i="1"/>
  <c r="AS815" i="1"/>
  <c r="AS816" i="1"/>
  <c r="AS817" i="1"/>
  <c r="AS818" i="1"/>
  <c r="AS819" i="1"/>
  <c r="AS820" i="1"/>
  <c r="AS821" i="1"/>
  <c r="AS822" i="1"/>
  <c r="AS823" i="1"/>
  <c r="AS824" i="1"/>
  <c r="AS825" i="1"/>
  <c r="AS826" i="1"/>
  <c r="AS827" i="1"/>
  <c r="AS828" i="1"/>
  <c r="AS829" i="1"/>
  <c r="AS830" i="1"/>
  <c r="AS831" i="1"/>
  <c r="AS832" i="1"/>
  <c r="AS833" i="1"/>
  <c r="AS834" i="1"/>
  <c r="AS835" i="1"/>
  <c r="AS836" i="1"/>
  <c r="AS837" i="1"/>
  <c r="AS838" i="1"/>
  <c r="AS839" i="1"/>
  <c r="AS840" i="1"/>
  <c r="AS841" i="1"/>
  <c r="AS842" i="1"/>
  <c r="AS843" i="1"/>
  <c r="AS844" i="1"/>
  <c r="AS845" i="1"/>
  <c r="AS846" i="1"/>
  <c r="AS847" i="1"/>
  <c r="AS848" i="1"/>
  <c r="AS849" i="1"/>
  <c r="AS850" i="1"/>
  <c r="AS851" i="1"/>
  <c r="AS852" i="1"/>
  <c r="AS853" i="1"/>
  <c r="AS854" i="1"/>
  <c r="AS855" i="1"/>
  <c r="AS856" i="1"/>
  <c r="AS857" i="1"/>
  <c r="AS858" i="1"/>
  <c r="AS859" i="1"/>
  <c r="AS860" i="1"/>
  <c r="AS861" i="1"/>
  <c r="AS862" i="1"/>
  <c r="AS863" i="1"/>
  <c r="AS864" i="1"/>
  <c r="AS865" i="1"/>
  <c r="AS866" i="1"/>
  <c r="AS867" i="1"/>
  <c r="AS868" i="1"/>
  <c r="AS869" i="1"/>
  <c r="AS870" i="1"/>
  <c r="AS871" i="1"/>
  <c r="AS872" i="1"/>
  <c r="AS873" i="1"/>
  <c r="AS874" i="1"/>
  <c r="AS875" i="1"/>
  <c r="AS876" i="1"/>
  <c r="AS877" i="1"/>
  <c r="AS878" i="1"/>
  <c r="AS879" i="1"/>
  <c r="AS880" i="1"/>
  <c r="AS881" i="1"/>
  <c r="AS882" i="1"/>
  <c r="AS883" i="1"/>
  <c r="AS884" i="1"/>
  <c r="AS885" i="1"/>
  <c r="AS886" i="1"/>
  <c r="AS887" i="1"/>
  <c r="AS888" i="1"/>
  <c r="AS889" i="1"/>
  <c r="AS890" i="1"/>
  <c r="AS891" i="1"/>
  <c r="AS892" i="1"/>
  <c r="AS893" i="1"/>
  <c r="AS894" i="1"/>
  <c r="AS895" i="1"/>
  <c r="AS896" i="1"/>
  <c r="AS897" i="1"/>
  <c r="AS898" i="1"/>
  <c r="AS899" i="1"/>
  <c r="AS900" i="1"/>
  <c r="AS901" i="1"/>
  <c r="AS902" i="1"/>
  <c r="AS903" i="1"/>
  <c r="AS904" i="1"/>
  <c r="AS905" i="1"/>
  <c r="AS906" i="1"/>
  <c r="AS907" i="1"/>
  <c r="AS908" i="1"/>
  <c r="AS909" i="1"/>
  <c r="AS910" i="1"/>
  <c r="AS911" i="1"/>
  <c r="AS912" i="1"/>
  <c r="AS913" i="1"/>
  <c r="AS914" i="1"/>
  <c r="AS915" i="1"/>
  <c r="AS916" i="1"/>
  <c r="AS917" i="1"/>
  <c r="AS918" i="1"/>
  <c r="AS919" i="1"/>
  <c r="AS920" i="1"/>
  <c r="AS921" i="1"/>
  <c r="AS922" i="1"/>
  <c r="AS923" i="1"/>
  <c r="AS924" i="1"/>
  <c r="AS925" i="1"/>
  <c r="AS926" i="1"/>
  <c r="AS927" i="1"/>
  <c r="AS928" i="1"/>
  <c r="AS929" i="1"/>
  <c r="AS930" i="1"/>
  <c r="AS931" i="1"/>
  <c r="AS932" i="1"/>
  <c r="AS933" i="1"/>
  <c r="AS934" i="1"/>
  <c r="AS935" i="1"/>
  <c r="AS936" i="1"/>
  <c r="AS937" i="1"/>
  <c r="AS938" i="1"/>
  <c r="AS939" i="1"/>
  <c r="AS940" i="1"/>
  <c r="AS941" i="1"/>
  <c r="AS942" i="1"/>
  <c r="AS943" i="1"/>
  <c r="AS944" i="1"/>
  <c r="AS945" i="1"/>
  <c r="AS946" i="1"/>
  <c r="AS947" i="1"/>
  <c r="AS948" i="1"/>
  <c r="AS949" i="1"/>
  <c r="AS950" i="1"/>
  <c r="AS951" i="1"/>
  <c r="AS952" i="1"/>
  <c r="AS953" i="1"/>
  <c r="AS954" i="1"/>
  <c r="AS955" i="1"/>
  <c r="AS956" i="1"/>
  <c r="AS957" i="1"/>
  <c r="AS958" i="1"/>
  <c r="AS959" i="1"/>
  <c r="AS960" i="1"/>
  <c r="AS961" i="1"/>
  <c r="AS962" i="1"/>
  <c r="AS963" i="1"/>
  <c r="AS964" i="1"/>
  <c r="AS965" i="1"/>
  <c r="AS966" i="1"/>
  <c r="AS967" i="1"/>
  <c r="AS968" i="1"/>
  <c r="AS969" i="1"/>
  <c r="AS970" i="1"/>
  <c r="AS971" i="1"/>
  <c r="AS972" i="1"/>
  <c r="AS973" i="1"/>
  <c r="AS974" i="1"/>
  <c r="AS975" i="1"/>
  <c r="AS976" i="1"/>
  <c r="AS977" i="1"/>
  <c r="AS978" i="1"/>
  <c r="AS979" i="1"/>
  <c r="AS980" i="1"/>
  <c r="AS981" i="1"/>
  <c r="AS982" i="1"/>
  <c r="AS983" i="1"/>
  <c r="AS984" i="1"/>
  <c r="AS985" i="1"/>
  <c r="AS986" i="1"/>
  <c r="AS987" i="1"/>
  <c r="AS988" i="1"/>
  <c r="AS989" i="1"/>
  <c r="AS990" i="1"/>
  <c r="AS991" i="1"/>
  <c r="AS992" i="1"/>
  <c r="AS993" i="1"/>
  <c r="AS994" i="1"/>
  <c r="AS995" i="1"/>
  <c r="AS996" i="1"/>
  <c r="AS997" i="1"/>
  <c r="AS998" i="1"/>
  <c r="AS999" i="1"/>
  <c r="AS1000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W310" i="1"/>
  <c r="AW311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24" i="1"/>
  <c r="AW325" i="1"/>
  <c r="AW326" i="1"/>
  <c r="AW327" i="1"/>
  <c r="AW328" i="1"/>
  <c r="AW329" i="1"/>
  <c r="AW330" i="1"/>
  <c r="AW331" i="1"/>
  <c r="AW332" i="1"/>
  <c r="AW333" i="1"/>
  <c r="AW334" i="1"/>
  <c r="AW335" i="1"/>
  <c r="AW336" i="1"/>
  <c r="AW337" i="1"/>
  <c r="AW338" i="1"/>
  <c r="AW339" i="1"/>
  <c r="AW340" i="1"/>
  <c r="AW341" i="1"/>
  <c r="AW342" i="1"/>
  <c r="AW343" i="1"/>
  <c r="AW344" i="1"/>
  <c r="AW345" i="1"/>
  <c r="AW346" i="1"/>
  <c r="AW347" i="1"/>
  <c r="AW348" i="1"/>
  <c r="AW349" i="1"/>
  <c r="AW350" i="1"/>
  <c r="AW351" i="1"/>
  <c r="AW352" i="1"/>
  <c r="AW353" i="1"/>
  <c r="AW354" i="1"/>
  <c r="AW355" i="1"/>
  <c r="AW356" i="1"/>
  <c r="AW357" i="1"/>
  <c r="AW358" i="1"/>
  <c r="AW359" i="1"/>
  <c r="AW360" i="1"/>
  <c r="AW361" i="1"/>
  <c r="AW362" i="1"/>
  <c r="AW363" i="1"/>
  <c r="AW364" i="1"/>
  <c r="AW365" i="1"/>
  <c r="AW366" i="1"/>
  <c r="AW367" i="1"/>
  <c r="AW368" i="1"/>
  <c r="AW369" i="1"/>
  <c r="AW370" i="1"/>
  <c r="AW371" i="1"/>
  <c r="AW372" i="1"/>
  <c r="AW373" i="1"/>
  <c r="AW374" i="1"/>
  <c r="AW375" i="1"/>
  <c r="AW376" i="1"/>
  <c r="AW377" i="1"/>
  <c r="AW378" i="1"/>
  <c r="AW379" i="1"/>
  <c r="AW380" i="1"/>
  <c r="AW381" i="1"/>
  <c r="AW382" i="1"/>
  <c r="AW383" i="1"/>
  <c r="AW384" i="1"/>
  <c r="AW385" i="1"/>
  <c r="AW386" i="1"/>
  <c r="AW387" i="1"/>
  <c r="AW388" i="1"/>
  <c r="AW389" i="1"/>
  <c r="AW390" i="1"/>
  <c r="AW391" i="1"/>
  <c r="AW392" i="1"/>
  <c r="AW393" i="1"/>
  <c r="AW394" i="1"/>
  <c r="AW395" i="1"/>
  <c r="AW396" i="1"/>
  <c r="AW397" i="1"/>
  <c r="AW398" i="1"/>
  <c r="AW399" i="1"/>
  <c r="AW400" i="1"/>
  <c r="AW401" i="1"/>
  <c r="AW402" i="1"/>
  <c r="AW403" i="1"/>
  <c r="AW404" i="1"/>
  <c r="AW405" i="1"/>
  <c r="AW406" i="1"/>
  <c r="AW407" i="1"/>
  <c r="AW408" i="1"/>
  <c r="AW409" i="1"/>
  <c r="AW410" i="1"/>
  <c r="AW411" i="1"/>
  <c r="AW412" i="1"/>
  <c r="AW413" i="1"/>
  <c r="AW414" i="1"/>
  <c r="AW415" i="1"/>
  <c r="AW416" i="1"/>
  <c r="AW417" i="1"/>
  <c r="AW418" i="1"/>
  <c r="AW419" i="1"/>
  <c r="AW420" i="1"/>
  <c r="AW421" i="1"/>
  <c r="AW422" i="1"/>
  <c r="AW423" i="1"/>
  <c r="AW424" i="1"/>
  <c r="AW425" i="1"/>
  <c r="AW426" i="1"/>
  <c r="AW427" i="1"/>
  <c r="AW428" i="1"/>
  <c r="AW429" i="1"/>
  <c r="AW430" i="1"/>
  <c r="AW431" i="1"/>
  <c r="AW432" i="1"/>
  <c r="AW433" i="1"/>
  <c r="AW434" i="1"/>
  <c r="AW435" i="1"/>
  <c r="AW436" i="1"/>
  <c r="AW437" i="1"/>
  <c r="AW438" i="1"/>
  <c r="AW439" i="1"/>
  <c r="AW440" i="1"/>
  <c r="AW441" i="1"/>
  <c r="AW442" i="1"/>
  <c r="AW443" i="1"/>
  <c r="AW444" i="1"/>
  <c r="AW445" i="1"/>
  <c r="AW446" i="1"/>
  <c r="AW447" i="1"/>
  <c r="AW448" i="1"/>
  <c r="AW449" i="1"/>
  <c r="AW450" i="1"/>
  <c r="AW451" i="1"/>
  <c r="AW452" i="1"/>
  <c r="AW453" i="1"/>
  <c r="AW454" i="1"/>
  <c r="AW455" i="1"/>
  <c r="AW456" i="1"/>
  <c r="AW457" i="1"/>
  <c r="AW458" i="1"/>
  <c r="AW459" i="1"/>
  <c r="AW460" i="1"/>
  <c r="AW461" i="1"/>
  <c r="AW462" i="1"/>
  <c r="AW463" i="1"/>
  <c r="AW464" i="1"/>
  <c r="AW465" i="1"/>
  <c r="AW466" i="1"/>
  <c r="AW467" i="1"/>
  <c r="AW468" i="1"/>
  <c r="AW469" i="1"/>
  <c r="AW470" i="1"/>
  <c r="AW471" i="1"/>
  <c r="AW472" i="1"/>
  <c r="AW473" i="1"/>
  <c r="AW474" i="1"/>
  <c r="AW475" i="1"/>
  <c r="AW476" i="1"/>
  <c r="AW477" i="1"/>
  <c r="AW478" i="1"/>
  <c r="AW479" i="1"/>
  <c r="AW480" i="1"/>
  <c r="AW481" i="1"/>
  <c r="AW482" i="1"/>
  <c r="AW483" i="1"/>
  <c r="AW484" i="1"/>
  <c r="AW485" i="1"/>
  <c r="AW486" i="1"/>
  <c r="AW487" i="1"/>
  <c r="AW488" i="1"/>
  <c r="AW489" i="1"/>
  <c r="AW490" i="1"/>
  <c r="AW491" i="1"/>
  <c r="AW492" i="1"/>
  <c r="AW493" i="1"/>
  <c r="AW494" i="1"/>
  <c r="AW495" i="1"/>
  <c r="AW496" i="1"/>
  <c r="AW497" i="1"/>
  <c r="AW498" i="1"/>
  <c r="AW499" i="1"/>
  <c r="AW500" i="1"/>
  <c r="AW501" i="1"/>
  <c r="AW502" i="1"/>
  <c r="AW503" i="1"/>
  <c r="AW504" i="1"/>
  <c r="AW505" i="1"/>
  <c r="AW506" i="1"/>
  <c r="AW507" i="1"/>
  <c r="AW508" i="1"/>
  <c r="AW509" i="1"/>
  <c r="AW510" i="1"/>
  <c r="AW511" i="1"/>
  <c r="AW512" i="1"/>
  <c r="AW513" i="1"/>
  <c r="AW514" i="1"/>
  <c r="AW515" i="1"/>
  <c r="AW516" i="1"/>
  <c r="AW517" i="1"/>
  <c r="AW518" i="1"/>
  <c r="AW519" i="1"/>
  <c r="AW520" i="1"/>
  <c r="AW521" i="1"/>
  <c r="AW522" i="1"/>
  <c r="AW523" i="1"/>
  <c r="AW524" i="1"/>
  <c r="AW525" i="1"/>
  <c r="AW526" i="1"/>
  <c r="AW527" i="1"/>
  <c r="AW528" i="1"/>
  <c r="AW529" i="1"/>
  <c r="AW530" i="1"/>
  <c r="AW531" i="1"/>
  <c r="AW532" i="1"/>
  <c r="AW533" i="1"/>
  <c r="AW534" i="1"/>
  <c r="AW535" i="1"/>
  <c r="AW536" i="1"/>
  <c r="AW537" i="1"/>
  <c r="AW538" i="1"/>
  <c r="AW539" i="1"/>
  <c r="AW540" i="1"/>
  <c r="AW541" i="1"/>
  <c r="AW542" i="1"/>
  <c r="AW543" i="1"/>
  <c r="AW544" i="1"/>
  <c r="AW545" i="1"/>
  <c r="AW546" i="1"/>
  <c r="AW547" i="1"/>
  <c r="AW548" i="1"/>
  <c r="AW549" i="1"/>
  <c r="AW550" i="1"/>
  <c r="AW551" i="1"/>
  <c r="AW552" i="1"/>
  <c r="AW553" i="1"/>
  <c r="AW554" i="1"/>
  <c r="AW555" i="1"/>
  <c r="AW556" i="1"/>
  <c r="AW557" i="1"/>
  <c r="AW558" i="1"/>
  <c r="AW559" i="1"/>
  <c r="AW560" i="1"/>
  <c r="AW561" i="1"/>
  <c r="AW562" i="1"/>
  <c r="AW563" i="1"/>
  <c r="AW564" i="1"/>
  <c r="AW565" i="1"/>
  <c r="AW566" i="1"/>
  <c r="AW567" i="1"/>
  <c r="AW568" i="1"/>
  <c r="AW569" i="1"/>
  <c r="AW570" i="1"/>
  <c r="AW571" i="1"/>
  <c r="AW572" i="1"/>
  <c r="AW573" i="1"/>
  <c r="AW574" i="1"/>
  <c r="AW575" i="1"/>
  <c r="AW576" i="1"/>
  <c r="AW577" i="1"/>
  <c r="AW578" i="1"/>
  <c r="AW579" i="1"/>
  <c r="AW580" i="1"/>
  <c r="AW581" i="1"/>
  <c r="AW582" i="1"/>
  <c r="AW583" i="1"/>
  <c r="AW584" i="1"/>
  <c r="AW585" i="1"/>
  <c r="AW586" i="1"/>
  <c r="AW587" i="1"/>
  <c r="AW588" i="1"/>
  <c r="AW589" i="1"/>
  <c r="AW590" i="1"/>
  <c r="AW591" i="1"/>
  <c r="AW592" i="1"/>
  <c r="AW593" i="1"/>
  <c r="AW594" i="1"/>
  <c r="AW595" i="1"/>
  <c r="AW596" i="1"/>
  <c r="AW597" i="1"/>
  <c r="AW598" i="1"/>
  <c r="AW599" i="1"/>
  <c r="AW600" i="1"/>
  <c r="AW601" i="1"/>
  <c r="AW602" i="1"/>
  <c r="AW603" i="1"/>
  <c r="AW604" i="1"/>
  <c r="AW605" i="1"/>
  <c r="AW606" i="1"/>
  <c r="AW607" i="1"/>
  <c r="AW608" i="1"/>
  <c r="AW609" i="1"/>
  <c r="AW610" i="1"/>
  <c r="AW611" i="1"/>
  <c r="AW612" i="1"/>
  <c r="AW613" i="1"/>
  <c r="AW614" i="1"/>
  <c r="AW615" i="1"/>
  <c r="AW616" i="1"/>
  <c r="AW617" i="1"/>
  <c r="AW618" i="1"/>
  <c r="AW619" i="1"/>
  <c r="AW620" i="1"/>
  <c r="AW621" i="1"/>
  <c r="AW622" i="1"/>
  <c r="AW623" i="1"/>
  <c r="AW624" i="1"/>
  <c r="AW625" i="1"/>
  <c r="AW626" i="1"/>
  <c r="AW627" i="1"/>
  <c r="AW628" i="1"/>
  <c r="AW629" i="1"/>
  <c r="AW630" i="1"/>
  <c r="AW631" i="1"/>
  <c r="AW632" i="1"/>
  <c r="AW633" i="1"/>
  <c r="AW634" i="1"/>
  <c r="AW635" i="1"/>
  <c r="AW636" i="1"/>
  <c r="AW637" i="1"/>
  <c r="AW638" i="1"/>
  <c r="AW639" i="1"/>
  <c r="AW640" i="1"/>
  <c r="AW641" i="1"/>
  <c r="AW642" i="1"/>
  <c r="AW643" i="1"/>
  <c r="AW644" i="1"/>
  <c r="AW645" i="1"/>
  <c r="AW646" i="1"/>
  <c r="AW647" i="1"/>
  <c r="AW648" i="1"/>
  <c r="AW649" i="1"/>
  <c r="AW650" i="1"/>
  <c r="AW651" i="1"/>
  <c r="AW652" i="1"/>
  <c r="AW653" i="1"/>
  <c r="AW654" i="1"/>
  <c r="AW655" i="1"/>
  <c r="AW656" i="1"/>
  <c r="AW657" i="1"/>
  <c r="AW658" i="1"/>
  <c r="AW659" i="1"/>
  <c r="AW660" i="1"/>
  <c r="AW661" i="1"/>
  <c r="AW662" i="1"/>
  <c r="AW663" i="1"/>
  <c r="AW664" i="1"/>
  <c r="AW665" i="1"/>
  <c r="AW666" i="1"/>
  <c r="AW667" i="1"/>
  <c r="AW668" i="1"/>
  <c r="AW669" i="1"/>
  <c r="AW670" i="1"/>
  <c r="AW671" i="1"/>
  <c r="AW672" i="1"/>
  <c r="AW673" i="1"/>
  <c r="AW674" i="1"/>
  <c r="AW675" i="1"/>
  <c r="AW676" i="1"/>
  <c r="AW677" i="1"/>
  <c r="AW678" i="1"/>
  <c r="AW679" i="1"/>
  <c r="AW680" i="1"/>
  <c r="AW681" i="1"/>
  <c r="AW682" i="1"/>
  <c r="AW683" i="1"/>
  <c r="AW684" i="1"/>
  <c r="AW685" i="1"/>
  <c r="AW686" i="1"/>
  <c r="AW687" i="1"/>
  <c r="AW688" i="1"/>
  <c r="AW689" i="1"/>
  <c r="AW690" i="1"/>
  <c r="AW691" i="1"/>
  <c r="AW692" i="1"/>
  <c r="AW693" i="1"/>
  <c r="AW694" i="1"/>
  <c r="AW695" i="1"/>
  <c r="AW696" i="1"/>
  <c r="AW697" i="1"/>
  <c r="AW698" i="1"/>
  <c r="AW699" i="1"/>
  <c r="AW700" i="1"/>
  <c r="AW701" i="1"/>
  <c r="AW702" i="1"/>
  <c r="AW703" i="1"/>
  <c r="AW704" i="1"/>
  <c r="AW705" i="1"/>
  <c r="AW706" i="1"/>
  <c r="AW707" i="1"/>
  <c r="AW708" i="1"/>
  <c r="AW709" i="1"/>
  <c r="AW710" i="1"/>
  <c r="AW711" i="1"/>
  <c r="AW712" i="1"/>
  <c r="AW713" i="1"/>
  <c r="AW714" i="1"/>
  <c r="AW715" i="1"/>
  <c r="AW716" i="1"/>
  <c r="AW717" i="1"/>
  <c r="AW718" i="1"/>
  <c r="AW719" i="1"/>
  <c r="AW720" i="1"/>
  <c r="AW721" i="1"/>
  <c r="AW722" i="1"/>
  <c r="AW723" i="1"/>
  <c r="AW724" i="1"/>
  <c r="AW725" i="1"/>
  <c r="AW726" i="1"/>
  <c r="AW727" i="1"/>
  <c r="AW728" i="1"/>
  <c r="AW729" i="1"/>
  <c r="AW730" i="1"/>
  <c r="AW731" i="1"/>
  <c r="AW732" i="1"/>
  <c r="AW733" i="1"/>
  <c r="AW734" i="1"/>
  <c r="AW735" i="1"/>
  <c r="AW736" i="1"/>
  <c r="AW737" i="1"/>
  <c r="AW738" i="1"/>
  <c r="AW739" i="1"/>
  <c r="AW740" i="1"/>
  <c r="AW741" i="1"/>
  <c r="AW742" i="1"/>
  <c r="AW743" i="1"/>
  <c r="AW744" i="1"/>
  <c r="AW745" i="1"/>
  <c r="AW746" i="1"/>
  <c r="AW747" i="1"/>
  <c r="AW748" i="1"/>
  <c r="AW749" i="1"/>
  <c r="AW750" i="1"/>
  <c r="AW751" i="1"/>
  <c r="AW752" i="1"/>
  <c r="AW753" i="1"/>
  <c r="AW754" i="1"/>
  <c r="AW755" i="1"/>
  <c r="AW756" i="1"/>
  <c r="AW757" i="1"/>
  <c r="AW758" i="1"/>
  <c r="AW759" i="1"/>
  <c r="AW760" i="1"/>
  <c r="AW761" i="1"/>
  <c r="AW762" i="1"/>
  <c r="AW763" i="1"/>
  <c r="AW764" i="1"/>
  <c r="AW765" i="1"/>
  <c r="AW766" i="1"/>
  <c r="AW767" i="1"/>
  <c r="AW768" i="1"/>
  <c r="AW769" i="1"/>
  <c r="AW770" i="1"/>
  <c r="AW771" i="1"/>
  <c r="AW772" i="1"/>
  <c r="AW773" i="1"/>
  <c r="AW774" i="1"/>
  <c r="AW775" i="1"/>
  <c r="AW776" i="1"/>
  <c r="AW777" i="1"/>
  <c r="AW778" i="1"/>
  <c r="AW779" i="1"/>
  <c r="AW780" i="1"/>
  <c r="AW781" i="1"/>
  <c r="AW782" i="1"/>
  <c r="AW783" i="1"/>
  <c r="AW784" i="1"/>
  <c r="AW785" i="1"/>
  <c r="AW786" i="1"/>
  <c r="AW787" i="1"/>
  <c r="AW788" i="1"/>
  <c r="AW789" i="1"/>
  <c r="AW790" i="1"/>
  <c r="AW791" i="1"/>
  <c r="AW792" i="1"/>
  <c r="AW793" i="1"/>
  <c r="AW794" i="1"/>
  <c r="AW795" i="1"/>
  <c r="AW796" i="1"/>
  <c r="AW797" i="1"/>
  <c r="AW798" i="1"/>
  <c r="AW799" i="1"/>
  <c r="AW800" i="1"/>
  <c r="AW801" i="1"/>
  <c r="AW802" i="1"/>
  <c r="AW803" i="1"/>
  <c r="AW804" i="1"/>
  <c r="AW805" i="1"/>
  <c r="AW806" i="1"/>
  <c r="AW807" i="1"/>
  <c r="AW808" i="1"/>
  <c r="AW809" i="1"/>
  <c r="AW810" i="1"/>
  <c r="AW811" i="1"/>
  <c r="AW812" i="1"/>
  <c r="AW813" i="1"/>
  <c r="AW814" i="1"/>
  <c r="AW815" i="1"/>
  <c r="AW816" i="1"/>
  <c r="AW817" i="1"/>
  <c r="AW818" i="1"/>
  <c r="AW819" i="1"/>
  <c r="AW820" i="1"/>
  <c r="AW821" i="1"/>
  <c r="AW822" i="1"/>
  <c r="AW823" i="1"/>
  <c r="AW824" i="1"/>
  <c r="AW825" i="1"/>
  <c r="AW826" i="1"/>
  <c r="AW827" i="1"/>
  <c r="AW828" i="1"/>
  <c r="AW829" i="1"/>
  <c r="AW830" i="1"/>
  <c r="AW831" i="1"/>
  <c r="AW832" i="1"/>
  <c r="AW833" i="1"/>
  <c r="AW834" i="1"/>
  <c r="AW835" i="1"/>
  <c r="AW836" i="1"/>
  <c r="AW837" i="1"/>
  <c r="AW838" i="1"/>
  <c r="AW839" i="1"/>
  <c r="AW840" i="1"/>
  <c r="AW841" i="1"/>
  <c r="AW842" i="1"/>
  <c r="AW843" i="1"/>
  <c r="AW844" i="1"/>
  <c r="AW845" i="1"/>
  <c r="AW846" i="1"/>
  <c r="AW847" i="1"/>
  <c r="AW848" i="1"/>
  <c r="AW849" i="1"/>
  <c r="AW850" i="1"/>
  <c r="AW851" i="1"/>
  <c r="AW852" i="1"/>
  <c r="AW853" i="1"/>
  <c r="AW854" i="1"/>
  <c r="AW855" i="1"/>
  <c r="AW856" i="1"/>
  <c r="AW857" i="1"/>
  <c r="AW858" i="1"/>
  <c r="AW859" i="1"/>
  <c r="AW860" i="1"/>
  <c r="AW861" i="1"/>
  <c r="AW862" i="1"/>
  <c r="AW863" i="1"/>
  <c r="AW864" i="1"/>
  <c r="AW865" i="1"/>
  <c r="AW866" i="1"/>
  <c r="AW867" i="1"/>
  <c r="AW868" i="1"/>
  <c r="AW869" i="1"/>
  <c r="AW870" i="1"/>
  <c r="AW871" i="1"/>
  <c r="AW872" i="1"/>
  <c r="AW873" i="1"/>
  <c r="AW874" i="1"/>
  <c r="AW875" i="1"/>
  <c r="AW876" i="1"/>
  <c r="AW877" i="1"/>
  <c r="AW878" i="1"/>
  <c r="AW879" i="1"/>
  <c r="AW880" i="1"/>
  <c r="AW881" i="1"/>
  <c r="AW882" i="1"/>
  <c r="AW883" i="1"/>
  <c r="AW884" i="1"/>
  <c r="AW885" i="1"/>
  <c r="AW886" i="1"/>
  <c r="AW887" i="1"/>
  <c r="AW888" i="1"/>
  <c r="AW889" i="1"/>
  <c r="AW890" i="1"/>
  <c r="AW891" i="1"/>
  <c r="AW892" i="1"/>
  <c r="AW893" i="1"/>
  <c r="AW894" i="1"/>
  <c r="AW895" i="1"/>
  <c r="AW896" i="1"/>
  <c r="AW897" i="1"/>
  <c r="AW898" i="1"/>
  <c r="AW899" i="1"/>
  <c r="AW900" i="1"/>
  <c r="AW901" i="1"/>
  <c r="AW902" i="1"/>
  <c r="AW903" i="1"/>
  <c r="AW904" i="1"/>
  <c r="AW905" i="1"/>
  <c r="AW906" i="1"/>
  <c r="AW907" i="1"/>
  <c r="AW908" i="1"/>
  <c r="AW909" i="1"/>
  <c r="AW910" i="1"/>
  <c r="AW911" i="1"/>
  <c r="AW912" i="1"/>
  <c r="AW913" i="1"/>
  <c r="AW914" i="1"/>
  <c r="AW915" i="1"/>
  <c r="AW916" i="1"/>
  <c r="AW917" i="1"/>
  <c r="AW918" i="1"/>
  <c r="AW919" i="1"/>
  <c r="AW920" i="1"/>
  <c r="AW921" i="1"/>
  <c r="AW922" i="1"/>
  <c r="AW923" i="1"/>
  <c r="AW924" i="1"/>
  <c r="AW925" i="1"/>
  <c r="AW926" i="1"/>
  <c r="AW927" i="1"/>
  <c r="AW928" i="1"/>
  <c r="AW929" i="1"/>
  <c r="AW930" i="1"/>
  <c r="AW931" i="1"/>
  <c r="AW932" i="1"/>
  <c r="AW933" i="1"/>
  <c r="AW934" i="1"/>
  <c r="AW935" i="1"/>
  <c r="AW936" i="1"/>
  <c r="AW937" i="1"/>
  <c r="AW938" i="1"/>
  <c r="AW939" i="1"/>
  <c r="AW940" i="1"/>
  <c r="AW941" i="1"/>
  <c r="AW942" i="1"/>
  <c r="AW943" i="1"/>
  <c r="AW944" i="1"/>
  <c r="AW945" i="1"/>
  <c r="AW946" i="1"/>
  <c r="AW947" i="1"/>
  <c r="AW948" i="1"/>
  <c r="AW949" i="1"/>
  <c r="AW950" i="1"/>
  <c r="AW951" i="1"/>
  <c r="AW952" i="1"/>
  <c r="AW953" i="1"/>
  <c r="AW954" i="1"/>
  <c r="AW955" i="1"/>
  <c r="AW956" i="1"/>
  <c r="AW957" i="1"/>
  <c r="AW958" i="1"/>
  <c r="AW959" i="1"/>
  <c r="AW960" i="1"/>
  <c r="AW961" i="1"/>
  <c r="AW962" i="1"/>
  <c r="AW963" i="1"/>
  <c r="AW964" i="1"/>
  <c r="AW965" i="1"/>
  <c r="AW966" i="1"/>
  <c r="AW967" i="1"/>
  <c r="AW968" i="1"/>
  <c r="AW969" i="1"/>
  <c r="AW970" i="1"/>
  <c r="AW971" i="1"/>
  <c r="AW972" i="1"/>
  <c r="AW973" i="1"/>
  <c r="AW974" i="1"/>
  <c r="AW975" i="1"/>
  <c r="AW976" i="1"/>
  <c r="AW977" i="1"/>
  <c r="AW978" i="1"/>
  <c r="AW979" i="1"/>
  <c r="AW980" i="1"/>
  <c r="AW981" i="1"/>
  <c r="AW982" i="1"/>
  <c r="AW983" i="1"/>
  <c r="AW984" i="1"/>
  <c r="AW985" i="1"/>
  <c r="AW986" i="1"/>
  <c r="AW987" i="1"/>
  <c r="AW988" i="1"/>
  <c r="AW989" i="1"/>
  <c r="AW990" i="1"/>
  <c r="AW991" i="1"/>
  <c r="AW992" i="1"/>
  <c r="AW993" i="1"/>
  <c r="AW994" i="1"/>
  <c r="AW995" i="1"/>
  <c r="AW996" i="1"/>
  <c r="AW997" i="1"/>
  <c r="AW998" i="1"/>
  <c r="AW999" i="1"/>
  <c r="AW1000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7" i="1"/>
  <c r="AV258" i="1"/>
  <c r="AV259" i="1"/>
  <c r="AV260" i="1"/>
  <c r="AV261" i="1"/>
  <c r="AV262" i="1"/>
  <c r="AV263" i="1"/>
  <c r="AV264" i="1"/>
  <c r="AV265" i="1"/>
  <c r="AV266" i="1"/>
  <c r="AV267" i="1"/>
  <c r="AV268" i="1"/>
  <c r="AV269" i="1"/>
  <c r="AV270" i="1"/>
  <c r="AV271" i="1"/>
  <c r="AV272" i="1"/>
  <c r="AV273" i="1"/>
  <c r="AV274" i="1"/>
  <c r="AV275" i="1"/>
  <c r="AV276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291" i="1"/>
  <c r="AV292" i="1"/>
  <c r="AV293" i="1"/>
  <c r="AV294" i="1"/>
  <c r="AV295" i="1"/>
  <c r="AV296" i="1"/>
  <c r="AV297" i="1"/>
  <c r="AV298" i="1"/>
  <c r="AV299" i="1"/>
  <c r="AV300" i="1"/>
  <c r="AV301" i="1"/>
  <c r="AV302" i="1"/>
  <c r="AV303" i="1"/>
  <c r="AV304" i="1"/>
  <c r="AV305" i="1"/>
  <c r="AV306" i="1"/>
  <c r="AV307" i="1"/>
  <c r="AV308" i="1"/>
  <c r="AV309" i="1"/>
  <c r="AV310" i="1"/>
  <c r="AV311" i="1"/>
  <c r="AV312" i="1"/>
  <c r="AV313" i="1"/>
  <c r="AV314" i="1"/>
  <c r="AV315" i="1"/>
  <c r="AV316" i="1"/>
  <c r="AV317" i="1"/>
  <c r="AV318" i="1"/>
  <c r="AV319" i="1"/>
  <c r="AV320" i="1"/>
  <c r="AV321" i="1"/>
  <c r="AV322" i="1"/>
  <c r="AV323" i="1"/>
  <c r="AV324" i="1"/>
  <c r="AV325" i="1"/>
  <c r="AV326" i="1"/>
  <c r="AV327" i="1"/>
  <c r="AV328" i="1"/>
  <c r="AV329" i="1"/>
  <c r="AV330" i="1"/>
  <c r="AV331" i="1"/>
  <c r="AV332" i="1"/>
  <c r="AV333" i="1"/>
  <c r="AV334" i="1"/>
  <c r="AV335" i="1"/>
  <c r="AV336" i="1"/>
  <c r="AV337" i="1"/>
  <c r="AV338" i="1"/>
  <c r="AV339" i="1"/>
  <c r="AV340" i="1"/>
  <c r="AV341" i="1"/>
  <c r="AV342" i="1"/>
  <c r="AV343" i="1"/>
  <c r="AV344" i="1"/>
  <c r="AV345" i="1"/>
  <c r="AV346" i="1"/>
  <c r="AV347" i="1"/>
  <c r="AV348" i="1"/>
  <c r="AV349" i="1"/>
  <c r="AV350" i="1"/>
  <c r="AV351" i="1"/>
  <c r="AV352" i="1"/>
  <c r="AV353" i="1"/>
  <c r="AV354" i="1"/>
  <c r="AV355" i="1"/>
  <c r="AV356" i="1"/>
  <c r="AV357" i="1"/>
  <c r="AV358" i="1"/>
  <c r="AV359" i="1"/>
  <c r="AV360" i="1"/>
  <c r="AV361" i="1"/>
  <c r="AV362" i="1"/>
  <c r="AV363" i="1"/>
  <c r="AV364" i="1"/>
  <c r="AV365" i="1"/>
  <c r="AV366" i="1"/>
  <c r="AV367" i="1"/>
  <c r="AV368" i="1"/>
  <c r="AV369" i="1"/>
  <c r="AV370" i="1"/>
  <c r="AV371" i="1"/>
  <c r="AV372" i="1"/>
  <c r="AV373" i="1"/>
  <c r="AV374" i="1"/>
  <c r="AV375" i="1"/>
  <c r="AV376" i="1"/>
  <c r="AV377" i="1"/>
  <c r="AV378" i="1"/>
  <c r="AV379" i="1"/>
  <c r="AV380" i="1"/>
  <c r="AV381" i="1"/>
  <c r="AV382" i="1"/>
  <c r="AV383" i="1"/>
  <c r="AV384" i="1"/>
  <c r="AV385" i="1"/>
  <c r="AV386" i="1"/>
  <c r="AV387" i="1"/>
  <c r="AV388" i="1"/>
  <c r="AV389" i="1"/>
  <c r="AV390" i="1"/>
  <c r="AV391" i="1"/>
  <c r="AV392" i="1"/>
  <c r="AV393" i="1"/>
  <c r="AV394" i="1"/>
  <c r="AV395" i="1"/>
  <c r="AV396" i="1"/>
  <c r="AV397" i="1"/>
  <c r="AV398" i="1"/>
  <c r="AV399" i="1"/>
  <c r="AV400" i="1"/>
  <c r="AV401" i="1"/>
  <c r="AV402" i="1"/>
  <c r="AV403" i="1"/>
  <c r="AV404" i="1"/>
  <c r="AV405" i="1"/>
  <c r="AV406" i="1"/>
  <c r="AV407" i="1"/>
  <c r="AV408" i="1"/>
  <c r="AV409" i="1"/>
  <c r="AV410" i="1"/>
  <c r="AV411" i="1"/>
  <c r="AV412" i="1"/>
  <c r="AV413" i="1"/>
  <c r="AV414" i="1"/>
  <c r="AV415" i="1"/>
  <c r="AV416" i="1"/>
  <c r="AV417" i="1"/>
  <c r="AV418" i="1"/>
  <c r="AV419" i="1"/>
  <c r="AV420" i="1"/>
  <c r="AV421" i="1"/>
  <c r="AV422" i="1"/>
  <c r="AV423" i="1"/>
  <c r="AV424" i="1"/>
  <c r="AV425" i="1"/>
  <c r="AV426" i="1"/>
  <c r="AV427" i="1"/>
  <c r="AV428" i="1"/>
  <c r="AV429" i="1"/>
  <c r="AV430" i="1"/>
  <c r="AV431" i="1"/>
  <c r="AV432" i="1"/>
  <c r="AV433" i="1"/>
  <c r="AV434" i="1"/>
  <c r="AV435" i="1"/>
  <c r="AV436" i="1"/>
  <c r="AV437" i="1"/>
  <c r="AV438" i="1"/>
  <c r="AV439" i="1"/>
  <c r="AV440" i="1"/>
  <c r="AV441" i="1"/>
  <c r="AV442" i="1"/>
  <c r="AV443" i="1"/>
  <c r="AV444" i="1"/>
  <c r="AV445" i="1"/>
  <c r="AV446" i="1"/>
  <c r="AV447" i="1"/>
  <c r="AV448" i="1"/>
  <c r="AV449" i="1"/>
  <c r="AV450" i="1"/>
  <c r="AV451" i="1"/>
  <c r="AV452" i="1"/>
  <c r="AV453" i="1"/>
  <c r="AV454" i="1"/>
  <c r="AV455" i="1"/>
  <c r="AV456" i="1"/>
  <c r="AV457" i="1"/>
  <c r="AV458" i="1"/>
  <c r="AV459" i="1"/>
  <c r="AV460" i="1"/>
  <c r="AV461" i="1"/>
  <c r="AV462" i="1"/>
  <c r="AV463" i="1"/>
  <c r="AV464" i="1"/>
  <c r="AV465" i="1"/>
  <c r="AV466" i="1"/>
  <c r="AV467" i="1"/>
  <c r="AV468" i="1"/>
  <c r="AV469" i="1"/>
  <c r="AV470" i="1"/>
  <c r="AV471" i="1"/>
  <c r="AV472" i="1"/>
  <c r="AV473" i="1"/>
  <c r="AV474" i="1"/>
  <c r="AV475" i="1"/>
  <c r="AV476" i="1"/>
  <c r="AV477" i="1"/>
  <c r="AV478" i="1"/>
  <c r="AV479" i="1"/>
  <c r="AV480" i="1"/>
  <c r="AV481" i="1"/>
  <c r="AV482" i="1"/>
  <c r="AV483" i="1"/>
  <c r="AV484" i="1"/>
  <c r="AV485" i="1"/>
  <c r="AV486" i="1"/>
  <c r="AV487" i="1"/>
  <c r="AV488" i="1"/>
  <c r="AV489" i="1"/>
  <c r="AV490" i="1"/>
  <c r="AV491" i="1"/>
  <c r="AV492" i="1"/>
  <c r="AV493" i="1"/>
  <c r="AV494" i="1"/>
  <c r="AV495" i="1"/>
  <c r="AV496" i="1"/>
  <c r="AV497" i="1"/>
  <c r="AV498" i="1"/>
  <c r="AV499" i="1"/>
  <c r="AV500" i="1"/>
  <c r="AV501" i="1"/>
  <c r="AV502" i="1"/>
  <c r="AV503" i="1"/>
  <c r="AV504" i="1"/>
  <c r="AV505" i="1"/>
  <c r="AV506" i="1"/>
  <c r="AV507" i="1"/>
  <c r="AV508" i="1"/>
  <c r="AV509" i="1"/>
  <c r="AV510" i="1"/>
  <c r="AV511" i="1"/>
  <c r="AV512" i="1"/>
  <c r="AV513" i="1"/>
  <c r="AV514" i="1"/>
  <c r="AV515" i="1"/>
  <c r="AV516" i="1"/>
  <c r="AV517" i="1"/>
  <c r="AV518" i="1"/>
  <c r="AV519" i="1"/>
  <c r="AV520" i="1"/>
  <c r="AV521" i="1"/>
  <c r="AV522" i="1"/>
  <c r="AV523" i="1"/>
  <c r="AV524" i="1"/>
  <c r="AV525" i="1"/>
  <c r="AV526" i="1"/>
  <c r="AV527" i="1"/>
  <c r="AV528" i="1"/>
  <c r="AV529" i="1"/>
  <c r="AV530" i="1"/>
  <c r="AV531" i="1"/>
  <c r="AV532" i="1"/>
  <c r="AV533" i="1"/>
  <c r="AV534" i="1"/>
  <c r="AV535" i="1"/>
  <c r="AV536" i="1"/>
  <c r="AV537" i="1"/>
  <c r="AV538" i="1"/>
  <c r="AV539" i="1"/>
  <c r="AV540" i="1"/>
  <c r="AV541" i="1"/>
  <c r="AV542" i="1"/>
  <c r="AV543" i="1"/>
  <c r="AV544" i="1"/>
  <c r="AV545" i="1"/>
  <c r="AV546" i="1"/>
  <c r="AV547" i="1"/>
  <c r="AV548" i="1"/>
  <c r="AV549" i="1"/>
  <c r="AV550" i="1"/>
  <c r="AV551" i="1"/>
  <c r="AV552" i="1"/>
  <c r="AV553" i="1"/>
  <c r="AV554" i="1"/>
  <c r="AV555" i="1"/>
  <c r="AV556" i="1"/>
  <c r="AV557" i="1"/>
  <c r="AV558" i="1"/>
  <c r="AV559" i="1"/>
  <c r="AV560" i="1"/>
  <c r="AV561" i="1"/>
  <c r="AV562" i="1"/>
  <c r="AV563" i="1"/>
  <c r="AV564" i="1"/>
  <c r="AV565" i="1"/>
  <c r="AV566" i="1"/>
  <c r="AV567" i="1"/>
  <c r="AV568" i="1"/>
  <c r="AV569" i="1"/>
  <c r="AV570" i="1"/>
  <c r="AV571" i="1"/>
  <c r="AV572" i="1"/>
  <c r="AV573" i="1"/>
  <c r="AV574" i="1"/>
  <c r="AV575" i="1"/>
  <c r="AV576" i="1"/>
  <c r="AV577" i="1"/>
  <c r="AV578" i="1"/>
  <c r="AV579" i="1"/>
  <c r="AV580" i="1"/>
  <c r="AV581" i="1"/>
  <c r="AV582" i="1"/>
  <c r="AV583" i="1"/>
  <c r="AV584" i="1"/>
  <c r="AV585" i="1"/>
  <c r="AV586" i="1"/>
  <c r="AV587" i="1"/>
  <c r="AV588" i="1"/>
  <c r="AV589" i="1"/>
  <c r="AV590" i="1"/>
  <c r="AV591" i="1"/>
  <c r="AV592" i="1"/>
  <c r="AV593" i="1"/>
  <c r="AV594" i="1"/>
  <c r="AV595" i="1"/>
  <c r="AV596" i="1"/>
  <c r="AV597" i="1"/>
  <c r="AV598" i="1"/>
  <c r="AV599" i="1"/>
  <c r="AV600" i="1"/>
  <c r="AV601" i="1"/>
  <c r="AV602" i="1"/>
  <c r="AV603" i="1"/>
  <c r="AV604" i="1"/>
  <c r="AV605" i="1"/>
  <c r="AV606" i="1"/>
  <c r="AV607" i="1"/>
  <c r="AV608" i="1"/>
  <c r="AV609" i="1"/>
  <c r="AV610" i="1"/>
  <c r="AV611" i="1"/>
  <c r="AV612" i="1"/>
  <c r="AV613" i="1"/>
  <c r="AV614" i="1"/>
  <c r="AV615" i="1"/>
  <c r="AV616" i="1"/>
  <c r="AV617" i="1"/>
  <c r="AV618" i="1"/>
  <c r="AV619" i="1"/>
  <c r="AV620" i="1"/>
  <c r="AV621" i="1"/>
  <c r="AV622" i="1"/>
  <c r="AV623" i="1"/>
  <c r="AV624" i="1"/>
  <c r="AV625" i="1"/>
  <c r="AV626" i="1"/>
  <c r="AV627" i="1"/>
  <c r="AV628" i="1"/>
  <c r="AV629" i="1"/>
  <c r="AV630" i="1"/>
  <c r="AV631" i="1"/>
  <c r="AV632" i="1"/>
  <c r="AV633" i="1"/>
  <c r="AV634" i="1"/>
  <c r="AV635" i="1"/>
  <c r="AV636" i="1"/>
  <c r="AV637" i="1"/>
  <c r="AV638" i="1"/>
  <c r="AV639" i="1"/>
  <c r="AV640" i="1"/>
  <c r="AV641" i="1"/>
  <c r="AV642" i="1"/>
  <c r="AV643" i="1"/>
  <c r="AV644" i="1"/>
  <c r="AV645" i="1"/>
  <c r="AV646" i="1"/>
  <c r="AV647" i="1"/>
  <c r="AV648" i="1"/>
  <c r="AV649" i="1"/>
  <c r="AV650" i="1"/>
  <c r="AV651" i="1"/>
  <c r="AV652" i="1"/>
  <c r="AV653" i="1"/>
  <c r="AV654" i="1"/>
  <c r="AV655" i="1"/>
  <c r="AV656" i="1"/>
  <c r="AV657" i="1"/>
  <c r="AV658" i="1"/>
  <c r="AV659" i="1"/>
  <c r="AV660" i="1"/>
  <c r="AV661" i="1"/>
  <c r="AV662" i="1"/>
  <c r="AV663" i="1"/>
  <c r="AV664" i="1"/>
  <c r="AV665" i="1"/>
  <c r="AV666" i="1"/>
  <c r="AV667" i="1"/>
  <c r="AV668" i="1"/>
  <c r="AV669" i="1"/>
  <c r="AV670" i="1"/>
  <c r="AV671" i="1"/>
  <c r="AV672" i="1"/>
  <c r="AV673" i="1"/>
  <c r="AV674" i="1"/>
  <c r="AV675" i="1"/>
  <c r="AV676" i="1"/>
  <c r="AV677" i="1"/>
  <c r="AV678" i="1"/>
  <c r="AV679" i="1"/>
  <c r="AV680" i="1"/>
  <c r="AV681" i="1"/>
  <c r="AV682" i="1"/>
  <c r="AV683" i="1"/>
  <c r="AV684" i="1"/>
  <c r="AV685" i="1"/>
  <c r="AV686" i="1"/>
  <c r="AV687" i="1"/>
  <c r="AV688" i="1"/>
  <c r="AV689" i="1"/>
  <c r="AV690" i="1"/>
  <c r="AV691" i="1"/>
  <c r="AV692" i="1"/>
  <c r="AV693" i="1"/>
  <c r="AV694" i="1"/>
  <c r="AV695" i="1"/>
  <c r="AV696" i="1"/>
  <c r="AV697" i="1"/>
  <c r="AV698" i="1"/>
  <c r="AV699" i="1"/>
  <c r="AV700" i="1"/>
  <c r="AV701" i="1"/>
  <c r="AV702" i="1"/>
  <c r="AV703" i="1"/>
  <c r="AV704" i="1"/>
  <c r="AV705" i="1"/>
  <c r="AV706" i="1"/>
  <c r="AV707" i="1"/>
  <c r="AV708" i="1"/>
  <c r="AV709" i="1"/>
  <c r="AV710" i="1"/>
  <c r="AV711" i="1"/>
  <c r="AV712" i="1"/>
  <c r="AV713" i="1"/>
  <c r="AV714" i="1"/>
  <c r="AV715" i="1"/>
  <c r="AV716" i="1"/>
  <c r="AV717" i="1"/>
  <c r="AV718" i="1"/>
  <c r="AV719" i="1"/>
  <c r="AV720" i="1"/>
  <c r="AV721" i="1"/>
  <c r="AV722" i="1"/>
  <c r="AV723" i="1"/>
  <c r="AV724" i="1"/>
  <c r="AV725" i="1"/>
  <c r="AV726" i="1"/>
  <c r="AV727" i="1"/>
  <c r="AV728" i="1"/>
  <c r="AV729" i="1"/>
  <c r="AV730" i="1"/>
  <c r="AV731" i="1"/>
  <c r="AV732" i="1"/>
  <c r="AV733" i="1"/>
  <c r="AV734" i="1"/>
  <c r="AV735" i="1"/>
  <c r="AV736" i="1"/>
  <c r="AV737" i="1"/>
  <c r="AV738" i="1"/>
  <c r="AV739" i="1"/>
  <c r="AV740" i="1"/>
  <c r="AV741" i="1"/>
  <c r="AV742" i="1"/>
  <c r="AV743" i="1"/>
  <c r="AV744" i="1"/>
  <c r="AV745" i="1"/>
  <c r="AV746" i="1"/>
  <c r="AV747" i="1"/>
  <c r="AV748" i="1"/>
  <c r="AV749" i="1"/>
  <c r="AV750" i="1"/>
  <c r="AV751" i="1"/>
  <c r="AV752" i="1"/>
  <c r="AV753" i="1"/>
  <c r="AV754" i="1"/>
  <c r="AV755" i="1"/>
  <c r="AV756" i="1"/>
  <c r="AV757" i="1"/>
  <c r="AV758" i="1"/>
  <c r="AV759" i="1"/>
  <c r="AV760" i="1"/>
  <c r="AV761" i="1"/>
  <c r="AV762" i="1"/>
  <c r="AV763" i="1"/>
  <c r="AV764" i="1"/>
  <c r="AV765" i="1"/>
  <c r="AV766" i="1"/>
  <c r="AV767" i="1"/>
  <c r="AV768" i="1"/>
  <c r="AV769" i="1"/>
  <c r="AV770" i="1"/>
  <c r="AV771" i="1"/>
  <c r="AV772" i="1"/>
  <c r="AV773" i="1"/>
  <c r="AV774" i="1"/>
  <c r="AV775" i="1"/>
  <c r="AV776" i="1"/>
  <c r="AV777" i="1"/>
  <c r="AV778" i="1"/>
  <c r="AV779" i="1"/>
  <c r="AV780" i="1"/>
  <c r="AV781" i="1"/>
  <c r="AV782" i="1"/>
  <c r="AV783" i="1"/>
  <c r="AV784" i="1"/>
  <c r="AV785" i="1"/>
  <c r="AV786" i="1"/>
  <c r="AV787" i="1"/>
  <c r="AV788" i="1"/>
  <c r="AV789" i="1"/>
  <c r="AV790" i="1"/>
  <c r="AV791" i="1"/>
  <c r="AV792" i="1"/>
  <c r="AV793" i="1"/>
  <c r="AV794" i="1"/>
  <c r="AV795" i="1"/>
  <c r="AV796" i="1"/>
  <c r="AV797" i="1"/>
  <c r="AV798" i="1"/>
  <c r="AV799" i="1"/>
  <c r="AV800" i="1"/>
  <c r="AV801" i="1"/>
  <c r="AV802" i="1"/>
  <c r="AV803" i="1"/>
  <c r="AV804" i="1"/>
  <c r="AV805" i="1"/>
  <c r="AV806" i="1"/>
  <c r="AV807" i="1"/>
  <c r="AV808" i="1"/>
  <c r="AV809" i="1"/>
  <c r="AV810" i="1"/>
  <c r="AV811" i="1"/>
  <c r="AV812" i="1"/>
  <c r="AV813" i="1"/>
  <c r="AV814" i="1"/>
  <c r="AV815" i="1"/>
  <c r="AV816" i="1"/>
  <c r="AV817" i="1"/>
  <c r="AV818" i="1"/>
  <c r="AV819" i="1"/>
  <c r="AV820" i="1"/>
  <c r="AV821" i="1"/>
  <c r="AV822" i="1"/>
  <c r="AV823" i="1"/>
  <c r="AV824" i="1"/>
  <c r="AV825" i="1"/>
  <c r="AV826" i="1"/>
  <c r="AV827" i="1"/>
  <c r="AV828" i="1"/>
  <c r="AV829" i="1"/>
  <c r="AV830" i="1"/>
  <c r="AV831" i="1"/>
  <c r="AV832" i="1"/>
  <c r="AV833" i="1"/>
  <c r="AV834" i="1"/>
  <c r="AV835" i="1"/>
  <c r="AV836" i="1"/>
  <c r="AV837" i="1"/>
  <c r="AV838" i="1"/>
  <c r="AV839" i="1"/>
  <c r="AV840" i="1"/>
  <c r="AV841" i="1"/>
  <c r="AV842" i="1"/>
  <c r="AV843" i="1"/>
  <c r="AV844" i="1"/>
  <c r="AV845" i="1"/>
  <c r="AV846" i="1"/>
  <c r="AV847" i="1"/>
  <c r="AV848" i="1"/>
  <c r="AV849" i="1"/>
  <c r="AV850" i="1"/>
  <c r="AV851" i="1"/>
  <c r="AV852" i="1"/>
  <c r="AV853" i="1"/>
  <c r="AV854" i="1"/>
  <c r="AV855" i="1"/>
  <c r="AV856" i="1"/>
  <c r="AV857" i="1"/>
  <c r="AV858" i="1"/>
  <c r="AV859" i="1"/>
  <c r="AV860" i="1"/>
  <c r="AV861" i="1"/>
  <c r="AV862" i="1"/>
  <c r="AV863" i="1"/>
  <c r="AV864" i="1"/>
  <c r="AV865" i="1"/>
  <c r="AV866" i="1"/>
  <c r="AV867" i="1"/>
  <c r="AV868" i="1"/>
  <c r="AV869" i="1"/>
  <c r="AV870" i="1"/>
  <c r="AV871" i="1"/>
  <c r="AV872" i="1"/>
  <c r="AV873" i="1"/>
  <c r="AV874" i="1"/>
  <c r="AV875" i="1"/>
  <c r="AV876" i="1"/>
  <c r="AV877" i="1"/>
  <c r="AV878" i="1"/>
  <c r="AV879" i="1"/>
  <c r="AV880" i="1"/>
  <c r="AV881" i="1"/>
  <c r="AV882" i="1"/>
  <c r="AV883" i="1"/>
  <c r="AV884" i="1"/>
  <c r="AV885" i="1"/>
  <c r="AV886" i="1"/>
  <c r="AV887" i="1"/>
  <c r="AV888" i="1"/>
  <c r="AV889" i="1"/>
  <c r="AV890" i="1"/>
  <c r="AV891" i="1"/>
  <c r="AV892" i="1"/>
  <c r="AV893" i="1"/>
  <c r="AV894" i="1"/>
  <c r="AV895" i="1"/>
  <c r="AV896" i="1"/>
  <c r="AV897" i="1"/>
  <c r="AV898" i="1"/>
  <c r="AV899" i="1"/>
  <c r="AV900" i="1"/>
  <c r="AV901" i="1"/>
  <c r="AV902" i="1"/>
  <c r="AV903" i="1"/>
  <c r="AV904" i="1"/>
  <c r="AV905" i="1"/>
  <c r="AV906" i="1"/>
  <c r="AV907" i="1"/>
  <c r="AV908" i="1"/>
  <c r="AV909" i="1"/>
  <c r="AV910" i="1"/>
  <c r="AV911" i="1"/>
  <c r="AV912" i="1"/>
  <c r="AV913" i="1"/>
  <c r="AV914" i="1"/>
  <c r="AV915" i="1"/>
  <c r="AV916" i="1"/>
  <c r="AV917" i="1"/>
  <c r="AV918" i="1"/>
  <c r="AV919" i="1"/>
  <c r="AV920" i="1"/>
  <c r="AV921" i="1"/>
  <c r="AV922" i="1"/>
  <c r="AV923" i="1"/>
  <c r="AV924" i="1"/>
  <c r="AV925" i="1"/>
  <c r="AV926" i="1"/>
  <c r="AV927" i="1"/>
  <c r="AV928" i="1"/>
  <c r="AV929" i="1"/>
  <c r="AV930" i="1"/>
  <c r="AV931" i="1"/>
  <c r="AV932" i="1"/>
  <c r="AV933" i="1"/>
  <c r="AV934" i="1"/>
  <c r="AV935" i="1"/>
  <c r="AV936" i="1"/>
  <c r="AV937" i="1"/>
  <c r="AV938" i="1"/>
  <c r="AV939" i="1"/>
  <c r="AV940" i="1"/>
  <c r="AV941" i="1"/>
  <c r="AV942" i="1"/>
  <c r="AV943" i="1"/>
  <c r="AV944" i="1"/>
  <c r="AV945" i="1"/>
  <c r="AV946" i="1"/>
  <c r="AV947" i="1"/>
  <c r="AV948" i="1"/>
  <c r="AV949" i="1"/>
  <c r="AV950" i="1"/>
  <c r="AV951" i="1"/>
  <c r="AV952" i="1"/>
  <c r="AV953" i="1"/>
  <c r="AV954" i="1"/>
  <c r="AV955" i="1"/>
  <c r="AV956" i="1"/>
  <c r="AV957" i="1"/>
  <c r="AV958" i="1"/>
  <c r="AV959" i="1"/>
  <c r="AV960" i="1"/>
  <c r="AV961" i="1"/>
  <c r="AV962" i="1"/>
  <c r="AV963" i="1"/>
  <c r="AV964" i="1"/>
  <c r="AV965" i="1"/>
  <c r="AV966" i="1"/>
  <c r="AV967" i="1"/>
  <c r="AV968" i="1"/>
  <c r="AV969" i="1"/>
  <c r="AV970" i="1"/>
  <c r="AV971" i="1"/>
  <c r="AV972" i="1"/>
  <c r="AV973" i="1"/>
  <c r="AV974" i="1"/>
  <c r="AV975" i="1"/>
  <c r="AV976" i="1"/>
  <c r="AV977" i="1"/>
  <c r="AV978" i="1"/>
  <c r="AV979" i="1"/>
  <c r="AV980" i="1"/>
  <c r="AV981" i="1"/>
  <c r="AV982" i="1"/>
  <c r="AV983" i="1"/>
  <c r="AV984" i="1"/>
  <c r="AV985" i="1"/>
  <c r="AV986" i="1"/>
  <c r="AV987" i="1"/>
  <c r="AV988" i="1"/>
  <c r="AV989" i="1"/>
  <c r="AV990" i="1"/>
  <c r="AV991" i="1"/>
  <c r="AV992" i="1"/>
  <c r="AV993" i="1"/>
  <c r="AV994" i="1"/>
  <c r="AV995" i="1"/>
  <c r="AV996" i="1"/>
  <c r="AV997" i="1"/>
  <c r="AV998" i="1"/>
  <c r="AV999" i="1"/>
  <c r="AV1000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U432" i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47" i="1"/>
  <c r="AU448" i="1"/>
  <c r="AU449" i="1"/>
  <c r="AU450" i="1"/>
  <c r="AU451" i="1"/>
  <c r="AU452" i="1"/>
  <c r="AU453" i="1"/>
  <c r="AU454" i="1"/>
  <c r="AU455" i="1"/>
  <c r="AU456" i="1"/>
  <c r="AU457" i="1"/>
  <c r="AU458" i="1"/>
  <c r="AU459" i="1"/>
  <c r="AU460" i="1"/>
  <c r="AU461" i="1"/>
  <c r="AU462" i="1"/>
  <c r="AU463" i="1"/>
  <c r="AU464" i="1"/>
  <c r="AU465" i="1"/>
  <c r="AU466" i="1"/>
  <c r="AU467" i="1"/>
  <c r="AU468" i="1"/>
  <c r="AU469" i="1"/>
  <c r="AU470" i="1"/>
  <c r="AU471" i="1"/>
  <c r="AU472" i="1"/>
  <c r="AU473" i="1"/>
  <c r="AU474" i="1"/>
  <c r="AU475" i="1"/>
  <c r="AU476" i="1"/>
  <c r="AU477" i="1"/>
  <c r="AU478" i="1"/>
  <c r="AU479" i="1"/>
  <c r="AU480" i="1"/>
  <c r="AU481" i="1"/>
  <c r="AU482" i="1"/>
  <c r="AU483" i="1"/>
  <c r="AU484" i="1"/>
  <c r="AU485" i="1"/>
  <c r="AU486" i="1"/>
  <c r="AU487" i="1"/>
  <c r="AU488" i="1"/>
  <c r="AU489" i="1"/>
  <c r="AU490" i="1"/>
  <c r="AU491" i="1"/>
  <c r="AU492" i="1"/>
  <c r="AU493" i="1"/>
  <c r="AU494" i="1"/>
  <c r="AU495" i="1"/>
  <c r="AU496" i="1"/>
  <c r="AU497" i="1"/>
  <c r="AU498" i="1"/>
  <c r="AU499" i="1"/>
  <c r="AU500" i="1"/>
  <c r="AU501" i="1"/>
  <c r="AU502" i="1"/>
  <c r="AU503" i="1"/>
  <c r="AU504" i="1"/>
  <c r="AU505" i="1"/>
  <c r="AU506" i="1"/>
  <c r="AU507" i="1"/>
  <c r="AU508" i="1"/>
  <c r="AU509" i="1"/>
  <c r="AU510" i="1"/>
  <c r="AU511" i="1"/>
  <c r="AU512" i="1"/>
  <c r="AU513" i="1"/>
  <c r="AU514" i="1"/>
  <c r="AU515" i="1"/>
  <c r="AU516" i="1"/>
  <c r="AU517" i="1"/>
  <c r="AU518" i="1"/>
  <c r="AU519" i="1"/>
  <c r="AU520" i="1"/>
  <c r="AU521" i="1"/>
  <c r="AU522" i="1"/>
  <c r="AU523" i="1"/>
  <c r="AU524" i="1"/>
  <c r="AU525" i="1"/>
  <c r="AU526" i="1"/>
  <c r="AU527" i="1"/>
  <c r="AU528" i="1"/>
  <c r="AU529" i="1"/>
  <c r="AU530" i="1"/>
  <c r="AU531" i="1"/>
  <c r="AU532" i="1"/>
  <c r="AU533" i="1"/>
  <c r="AU534" i="1"/>
  <c r="AU535" i="1"/>
  <c r="AU536" i="1"/>
  <c r="AU537" i="1"/>
  <c r="AU538" i="1"/>
  <c r="AU539" i="1"/>
  <c r="AU540" i="1"/>
  <c r="AU541" i="1"/>
  <c r="AU542" i="1"/>
  <c r="AU543" i="1"/>
  <c r="AU544" i="1"/>
  <c r="AU545" i="1"/>
  <c r="AU546" i="1"/>
  <c r="AU547" i="1"/>
  <c r="AU548" i="1"/>
  <c r="AU549" i="1"/>
  <c r="AU550" i="1"/>
  <c r="AU551" i="1"/>
  <c r="AU552" i="1"/>
  <c r="AU553" i="1"/>
  <c r="AU554" i="1"/>
  <c r="AU555" i="1"/>
  <c r="AU556" i="1"/>
  <c r="AU557" i="1"/>
  <c r="AU558" i="1"/>
  <c r="AU559" i="1"/>
  <c r="AU560" i="1"/>
  <c r="AU561" i="1"/>
  <c r="AU562" i="1"/>
  <c r="AU563" i="1"/>
  <c r="AU564" i="1"/>
  <c r="AU565" i="1"/>
  <c r="AU566" i="1"/>
  <c r="AU567" i="1"/>
  <c r="AU568" i="1"/>
  <c r="AU569" i="1"/>
  <c r="AU570" i="1"/>
  <c r="AU571" i="1"/>
  <c r="AU572" i="1"/>
  <c r="AU573" i="1"/>
  <c r="AU574" i="1"/>
  <c r="AU575" i="1"/>
  <c r="AU576" i="1"/>
  <c r="AU577" i="1"/>
  <c r="AU578" i="1"/>
  <c r="AU579" i="1"/>
  <c r="AU580" i="1"/>
  <c r="AU581" i="1"/>
  <c r="AU582" i="1"/>
  <c r="AU583" i="1"/>
  <c r="AU584" i="1"/>
  <c r="AU585" i="1"/>
  <c r="AU586" i="1"/>
  <c r="AU587" i="1"/>
  <c r="AU588" i="1"/>
  <c r="AU589" i="1"/>
  <c r="AU590" i="1"/>
  <c r="AU591" i="1"/>
  <c r="AU592" i="1"/>
  <c r="AU593" i="1"/>
  <c r="AU594" i="1"/>
  <c r="AU595" i="1"/>
  <c r="AU596" i="1"/>
  <c r="AU597" i="1"/>
  <c r="AU598" i="1"/>
  <c r="AU599" i="1"/>
  <c r="AU600" i="1"/>
  <c r="AU601" i="1"/>
  <c r="AU602" i="1"/>
  <c r="AU603" i="1"/>
  <c r="AU604" i="1"/>
  <c r="AU605" i="1"/>
  <c r="AU606" i="1"/>
  <c r="AU607" i="1"/>
  <c r="AU608" i="1"/>
  <c r="AU609" i="1"/>
  <c r="AU610" i="1"/>
  <c r="AU611" i="1"/>
  <c r="AU612" i="1"/>
  <c r="AU613" i="1"/>
  <c r="AU614" i="1"/>
  <c r="AU615" i="1"/>
  <c r="AU616" i="1"/>
  <c r="AU617" i="1"/>
  <c r="AU618" i="1"/>
  <c r="AU619" i="1"/>
  <c r="AU620" i="1"/>
  <c r="AU621" i="1"/>
  <c r="AU622" i="1"/>
  <c r="AU623" i="1"/>
  <c r="AU624" i="1"/>
  <c r="AU625" i="1"/>
  <c r="AU626" i="1"/>
  <c r="AU627" i="1"/>
  <c r="AU628" i="1"/>
  <c r="AU629" i="1"/>
  <c r="AU630" i="1"/>
  <c r="AU631" i="1"/>
  <c r="AU632" i="1"/>
  <c r="AU633" i="1"/>
  <c r="AU634" i="1"/>
  <c r="AU635" i="1"/>
  <c r="AU636" i="1"/>
  <c r="AU637" i="1"/>
  <c r="AU638" i="1"/>
  <c r="AU639" i="1"/>
  <c r="AU640" i="1"/>
  <c r="AU641" i="1"/>
  <c r="AU642" i="1"/>
  <c r="AU643" i="1"/>
  <c r="AU644" i="1"/>
  <c r="AU645" i="1"/>
  <c r="AU646" i="1"/>
  <c r="AU647" i="1"/>
  <c r="AU648" i="1"/>
  <c r="AU649" i="1"/>
  <c r="AU650" i="1"/>
  <c r="AU651" i="1"/>
  <c r="AU652" i="1"/>
  <c r="AU653" i="1"/>
  <c r="AU654" i="1"/>
  <c r="AU655" i="1"/>
  <c r="AU656" i="1"/>
  <c r="AU657" i="1"/>
  <c r="AU658" i="1"/>
  <c r="AU659" i="1"/>
  <c r="AU660" i="1"/>
  <c r="AU661" i="1"/>
  <c r="AU662" i="1"/>
  <c r="AU663" i="1"/>
  <c r="AU664" i="1"/>
  <c r="AU665" i="1"/>
  <c r="AU666" i="1"/>
  <c r="AU667" i="1"/>
  <c r="AU668" i="1"/>
  <c r="AU669" i="1"/>
  <c r="AU670" i="1"/>
  <c r="AU671" i="1"/>
  <c r="AU672" i="1"/>
  <c r="AU673" i="1"/>
  <c r="AU674" i="1"/>
  <c r="AU675" i="1"/>
  <c r="AU676" i="1"/>
  <c r="AU677" i="1"/>
  <c r="AU678" i="1"/>
  <c r="AU679" i="1"/>
  <c r="AU680" i="1"/>
  <c r="AU681" i="1"/>
  <c r="AU682" i="1"/>
  <c r="AU683" i="1"/>
  <c r="AU684" i="1"/>
  <c r="AU685" i="1"/>
  <c r="AU686" i="1"/>
  <c r="AU687" i="1"/>
  <c r="AU688" i="1"/>
  <c r="AU689" i="1"/>
  <c r="AU690" i="1"/>
  <c r="AU691" i="1"/>
  <c r="AU692" i="1"/>
  <c r="AU693" i="1"/>
  <c r="AU694" i="1"/>
  <c r="AU695" i="1"/>
  <c r="AU696" i="1"/>
  <c r="AU697" i="1"/>
  <c r="AU698" i="1"/>
  <c r="AU699" i="1"/>
  <c r="AU700" i="1"/>
  <c r="AU701" i="1"/>
  <c r="AU702" i="1"/>
  <c r="AU703" i="1"/>
  <c r="AU704" i="1"/>
  <c r="AU705" i="1"/>
  <c r="AU706" i="1"/>
  <c r="AU707" i="1"/>
  <c r="AU708" i="1"/>
  <c r="AU709" i="1"/>
  <c r="AU710" i="1"/>
  <c r="AU711" i="1"/>
  <c r="AU712" i="1"/>
  <c r="AU713" i="1"/>
  <c r="AU714" i="1"/>
  <c r="AU715" i="1"/>
  <c r="AU716" i="1"/>
  <c r="AU717" i="1"/>
  <c r="AU718" i="1"/>
  <c r="AU719" i="1"/>
  <c r="AU720" i="1"/>
  <c r="AU721" i="1"/>
  <c r="AU722" i="1"/>
  <c r="AU723" i="1"/>
  <c r="AU724" i="1"/>
  <c r="AU725" i="1"/>
  <c r="AU726" i="1"/>
  <c r="AU727" i="1"/>
  <c r="AU728" i="1"/>
  <c r="AU729" i="1"/>
  <c r="AU730" i="1"/>
  <c r="AU731" i="1"/>
  <c r="AU732" i="1"/>
  <c r="AU733" i="1"/>
  <c r="AU734" i="1"/>
  <c r="AU735" i="1"/>
  <c r="AU736" i="1"/>
  <c r="AU737" i="1"/>
  <c r="AU738" i="1"/>
  <c r="AU739" i="1"/>
  <c r="AU740" i="1"/>
  <c r="AU741" i="1"/>
  <c r="AU742" i="1"/>
  <c r="AU743" i="1"/>
  <c r="AU744" i="1"/>
  <c r="AU745" i="1"/>
  <c r="AU746" i="1"/>
  <c r="AU747" i="1"/>
  <c r="AU748" i="1"/>
  <c r="AU749" i="1"/>
  <c r="AU750" i="1"/>
  <c r="AU751" i="1"/>
  <c r="AU752" i="1"/>
  <c r="AU753" i="1"/>
  <c r="AU754" i="1"/>
  <c r="AU755" i="1"/>
  <c r="AU756" i="1"/>
  <c r="AU757" i="1"/>
  <c r="AU758" i="1"/>
  <c r="AU759" i="1"/>
  <c r="AU760" i="1"/>
  <c r="AU761" i="1"/>
  <c r="AU762" i="1"/>
  <c r="AU763" i="1"/>
  <c r="AU764" i="1"/>
  <c r="AU765" i="1"/>
  <c r="AU766" i="1"/>
  <c r="AU767" i="1"/>
  <c r="AU768" i="1"/>
  <c r="AU769" i="1"/>
  <c r="AU770" i="1"/>
  <c r="AU771" i="1"/>
  <c r="AU772" i="1"/>
  <c r="AU773" i="1"/>
  <c r="AU774" i="1"/>
  <c r="AU775" i="1"/>
  <c r="AU776" i="1"/>
  <c r="AU777" i="1"/>
  <c r="AU778" i="1"/>
  <c r="AU779" i="1"/>
  <c r="AU780" i="1"/>
  <c r="AU781" i="1"/>
  <c r="AU782" i="1"/>
  <c r="AU783" i="1"/>
  <c r="AU784" i="1"/>
  <c r="AU785" i="1"/>
  <c r="AU786" i="1"/>
  <c r="AU787" i="1"/>
  <c r="AU788" i="1"/>
  <c r="AU789" i="1"/>
  <c r="AU790" i="1"/>
  <c r="AU791" i="1"/>
  <c r="AU792" i="1"/>
  <c r="AU793" i="1"/>
  <c r="AU794" i="1"/>
  <c r="AU795" i="1"/>
  <c r="AU796" i="1"/>
  <c r="AU797" i="1"/>
  <c r="AU798" i="1"/>
  <c r="AU799" i="1"/>
  <c r="AU800" i="1"/>
  <c r="AU801" i="1"/>
  <c r="AU802" i="1"/>
  <c r="AU803" i="1"/>
  <c r="AU804" i="1"/>
  <c r="AU805" i="1"/>
  <c r="AU806" i="1"/>
  <c r="AU807" i="1"/>
  <c r="AU808" i="1"/>
  <c r="AU809" i="1"/>
  <c r="AU810" i="1"/>
  <c r="AU811" i="1"/>
  <c r="AU812" i="1"/>
  <c r="AU813" i="1"/>
  <c r="AU814" i="1"/>
  <c r="AU815" i="1"/>
  <c r="AU816" i="1"/>
  <c r="AU817" i="1"/>
  <c r="AU818" i="1"/>
  <c r="AU819" i="1"/>
  <c r="AU820" i="1"/>
  <c r="AU821" i="1"/>
  <c r="AU822" i="1"/>
  <c r="AU823" i="1"/>
  <c r="AU824" i="1"/>
  <c r="AU825" i="1"/>
  <c r="AU826" i="1"/>
  <c r="AU827" i="1"/>
  <c r="AU828" i="1"/>
  <c r="AU829" i="1"/>
  <c r="AU830" i="1"/>
  <c r="AU831" i="1"/>
  <c r="AU832" i="1"/>
  <c r="AU833" i="1"/>
  <c r="AU834" i="1"/>
  <c r="AU835" i="1"/>
  <c r="AU836" i="1"/>
  <c r="AU837" i="1"/>
  <c r="AU838" i="1"/>
  <c r="AU839" i="1"/>
  <c r="AU840" i="1"/>
  <c r="AU841" i="1"/>
  <c r="AU842" i="1"/>
  <c r="AU843" i="1"/>
  <c r="AU844" i="1"/>
  <c r="AU845" i="1"/>
  <c r="AU846" i="1"/>
  <c r="AU847" i="1"/>
  <c r="AU848" i="1"/>
  <c r="AU849" i="1"/>
  <c r="AU850" i="1"/>
  <c r="AU851" i="1"/>
  <c r="AU852" i="1"/>
  <c r="AU853" i="1"/>
  <c r="AU854" i="1"/>
  <c r="AU855" i="1"/>
  <c r="AU856" i="1"/>
  <c r="AU857" i="1"/>
  <c r="AU858" i="1"/>
  <c r="AU859" i="1"/>
  <c r="AU860" i="1"/>
  <c r="AU861" i="1"/>
  <c r="AU862" i="1"/>
  <c r="AU863" i="1"/>
  <c r="AU864" i="1"/>
  <c r="AU865" i="1"/>
  <c r="AU866" i="1"/>
  <c r="AU867" i="1"/>
  <c r="AU868" i="1"/>
  <c r="AU869" i="1"/>
  <c r="AU870" i="1"/>
  <c r="AU871" i="1"/>
  <c r="AU872" i="1"/>
  <c r="AU873" i="1"/>
  <c r="AU874" i="1"/>
  <c r="AU875" i="1"/>
  <c r="AU876" i="1"/>
  <c r="AU877" i="1"/>
  <c r="AU878" i="1"/>
  <c r="AU879" i="1"/>
  <c r="AU880" i="1"/>
  <c r="AU881" i="1"/>
  <c r="AU882" i="1"/>
  <c r="AU883" i="1"/>
  <c r="AU884" i="1"/>
  <c r="AU885" i="1"/>
  <c r="AU886" i="1"/>
  <c r="AU887" i="1"/>
  <c r="AU888" i="1"/>
  <c r="AU889" i="1"/>
  <c r="AU890" i="1"/>
  <c r="AU891" i="1"/>
  <c r="AU892" i="1"/>
  <c r="AU893" i="1"/>
  <c r="AU894" i="1"/>
  <c r="AU895" i="1"/>
  <c r="AU896" i="1"/>
  <c r="AU897" i="1"/>
  <c r="AU898" i="1"/>
  <c r="AU899" i="1"/>
  <c r="AU900" i="1"/>
  <c r="AU901" i="1"/>
  <c r="AU902" i="1"/>
  <c r="AU903" i="1"/>
  <c r="AU904" i="1"/>
  <c r="AU905" i="1"/>
  <c r="AU906" i="1"/>
  <c r="AU907" i="1"/>
  <c r="AU908" i="1"/>
  <c r="AU909" i="1"/>
  <c r="AU910" i="1"/>
  <c r="AU911" i="1"/>
  <c r="AU912" i="1"/>
  <c r="AU913" i="1"/>
  <c r="AU914" i="1"/>
  <c r="AU915" i="1"/>
  <c r="AU916" i="1"/>
  <c r="AU917" i="1"/>
  <c r="AU918" i="1"/>
  <c r="AU919" i="1"/>
  <c r="AU920" i="1"/>
  <c r="AU921" i="1"/>
  <c r="AU922" i="1"/>
  <c r="AU923" i="1"/>
  <c r="AU924" i="1"/>
  <c r="AU925" i="1"/>
  <c r="AU926" i="1"/>
  <c r="AU927" i="1"/>
  <c r="AU928" i="1"/>
  <c r="AU929" i="1"/>
  <c r="AU930" i="1"/>
  <c r="AU931" i="1"/>
  <c r="AU932" i="1"/>
  <c r="AU933" i="1"/>
  <c r="AU934" i="1"/>
  <c r="AU935" i="1"/>
  <c r="AU936" i="1"/>
  <c r="AU937" i="1"/>
  <c r="AU938" i="1"/>
  <c r="AU939" i="1"/>
  <c r="AU940" i="1"/>
  <c r="AU941" i="1"/>
  <c r="AU942" i="1"/>
  <c r="AU943" i="1"/>
  <c r="AU944" i="1"/>
  <c r="AU945" i="1"/>
  <c r="AU946" i="1"/>
  <c r="AU947" i="1"/>
  <c r="AU948" i="1"/>
  <c r="AU949" i="1"/>
  <c r="AU950" i="1"/>
  <c r="AU951" i="1"/>
  <c r="AU952" i="1"/>
  <c r="AU953" i="1"/>
  <c r="AU954" i="1"/>
  <c r="AU955" i="1"/>
  <c r="AU956" i="1"/>
  <c r="AU957" i="1"/>
  <c r="AU958" i="1"/>
  <c r="AU959" i="1"/>
  <c r="AU960" i="1"/>
  <c r="AU961" i="1"/>
  <c r="AU962" i="1"/>
  <c r="AU963" i="1"/>
  <c r="AU964" i="1"/>
  <c r="AU965" i="1"/>
  <c r="AU966" i="1"/>
  <c r="AU967" i="1"/>
  <c r="AU968" i="1"/>
  <c r="AU969" i="1"/>
  <c r="AU970" i="1"/>
  <c r="AU971" i="1"/>
  <c r="AU972" i="1"/>
  <c r="AU973" i="1"/>
  <c r="AU974" i="1"/>
  <c r="AU975" i="1"/>
  <c r="AU976" i="1"/>
  <c r="AU977" i="1"/>
  <c r="AU978" i="1"/>
  <c r="AU979" i="1"/>
  <c r="AU980" i="1"/>
  <c r="AU981" i="1"/>
  <c r="AU982" i="1"/>
  <c r="AU983" i="1"/>
  <c r="AU984" i="1"/>
  <c r="AU985" i="1"/>
  <c r="AU986" i="1"/>
  <c r="AU987" i="1"/>
  <c r="AU988" i="1"/>
  <c r="AU989" i="1"/>
  <c r="AU990" i="1"/>
  <c r="AU991" i="1"/>
  <c r="AU992" i="1"/>
  <c r="AU993" i="1"/>
  <c r="AU994" i="1"/>
  <c r="AU995" i="1"/>
  <c r="AU996" i="1"/>
  <c r="AU997" i="1"/>
  <c r="AU998" i="1"/>
  <c r="AU999" i="1"/>
  <c r="AU1000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AQ688" i="1"/>
  <c r="AQ689" i="1"/>
  <c r="AQ690" i="1"/>
  <c r="AQ691" i="1"/>
  <c r="AQ692" i="1"/>
  <c r="AQ693" i="1"/>
  <c r="AQ694" i="1"/>
  <c r="AQ695" i="1"/>
  <c r="AQ696" i="1"/>
  <c r="AQ697" i="1"/>
  <c r="AQ698" i="1"/>
  <c r="AQ699" i="1"/>
  <c r="AQ700" i="1"/>
  <c r="AQ701" i="1"/>
  <c r="AQ702" i="1"/>
  <c r="AQ703" i="1"/>
  <c r="AQ704" i="1"/>
  <c r="AQ705" i="1"/>
  <c r="AQ706" i="1"/>
  <c r="AQ707" i="1"/>
  <c r="AQ708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Q723" i="1"/>
  <c r="AQ724" i="1"/>
  <c r="AQ725" i="1"/>
  <c r="AQ726" i="1"/>
  <c r="AQ727" i="1"/>
  <c r="AQ728" i="1"/>
  <c r="AQ729" i="1"/>
  <c r="AQ730" i="1"/>
  <c r="AQ731" i="1"/>
  <c r="AQ732" i="1"/>
  <c r="AQ733" i="1"/>
  <c r="AQ734" i="1"/>
  <c r="AQ735" i="1"/>
  <c r="AQ736" i="1"/>
  <c r="AQ737" i="1"/>
  <c r="AQ738" i="1"/>
  <c r="AQ739" i="1"/>
  <c r="AQ740" i="1"/>
  <c r="AQ741" i="1"/>
  <c r="AQ742" i="1"/>
  <c r="AQ743" i="1"/>
  <c r="AQ744" i="1"/>
  <c r="AQ745" i="1"/>
  <c r="AQ746" i="1"/>
  <c r="AQ747" i="1"/>
  <c r="AQ748" i="1"/>
  <c r="AQ749" i="1"/>
  <c r="AQ750" i="1"/>
  <c r="AQ751" i="1"/>
  <c r="AQ752" i="1"/>
  <c r="AQ753" i="1"/>
  <c r="AQ754" i="1"/>
  <c r="AQ755" i="1"/>
  <c r="AQ756" i="1"/>
  <c r="AQ757" i="1"/>
  <c r="AQ758" i="1"/>
  <c r="AQ759" i="1"/>
  <c r="AQ760" i="1"/>
  <c r="AQ761" i="1"/>
  <c r="AQ762" i="1"/>
  <c r="AQ763" i="1"/>
  <c r="AQ764" i="1"/>
  <c r="AQ765" i="1"/>
  <c r="AQ766" i="1"/>
  <c r="AQ767" i="1"/>
  <c r="AQ768" i="1"/>
  <c r="AQ769" i="1"/>
  <c r="AQ770" i="1"/>
  <c r="AQ771" i="1"/>
  <c r="AQ772" i="1"/>
  <c r="AQ773" i="1"/>
  <c r="AQ774" i="1"/>
  <c r="AQ775" i="1"/>
  <c r="AQ776" i="1"/>
  <c r="AQ777" i="1"/>
  <c r="AQ778" i="1"/>
  <c r="AQ779" i="1"/>
  <c r="AQ780" i="1"/>
  <c r="AQ781" i="1"/>
  <c r="AQ782" i="1"/>
  <c r="AQ783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Q809" i="1"/>
  <c r="AQ810" i="1"/>
  <c r="AQ811" i="1"/>
  <c r="AQ812" i="1"/>
  <c r="AQ813" i="1"/>
  <c r="AQ814" i="1"/>
  <c r="AQ815" i="1"/>
  <c r="AQ816" i="1"/>
  <c r="AQ817" i="1"/>
  <c r="AQ818" i="1"/>
  <c r="AQ819" i="1"/>
  <c r="AQ820" i="1"/>
  <c r="AQ821" i="1"/>
  <c r="AQ822" i="1"/>
  <c r="AQ823" i="1"/>
  <c r="AQ824" i="1"/>
  <c r="AQ825" i="1"/>
  <c r="AQ826" i="1"/>
  <c r="AQ827" i="1"/>
  <c r="AQ828" i="1"/>
  <c r="AQ829" i="1"/>
  <c r="AQ830" i="1"/>
  <c r="AQ831" i="1"/>
  <c r="AQ832" i="1"/>
  <c r="AQ833" i="1"/>
  <c r="AQ834" i="1"/>
  <c r="AQ835" i="1"/>
  <c r="AQ836" i="1"/>
  <c r="AQ837" i="1"/>
  <c r="AQ838" i="1"/>
  <c r="AQ839" i="1"/>
  <c r="AQ840" i="1"/>
  <c r="AQ841" i="1"/>
  <c r="AQ842" i="1"/>
  <c r="AQ843" i="1"/>
  <c r="AQ844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866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879" i="1"/>
  <c r="AQ880" i="1"/>
  <c r="AQ881" i="1"/>
  <c r="AQ882" i="1"/>
  <c r="AQ883" i="1"/>
  <c r="AQ884" i="1"/>
  <c r="AQ885" i="1"/>
  <c r="AQ886" i="1"/>
  <c r="AQ887" i="1"/>
  <c r="AQ888" i="1"/>
  <c r="AQ889" i="1"/>
  <c r="AQ890" i="1"/>
  <c r="AQ891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12" i="1"/>
  <c r="AQ913" i="1"/>
  <c r="AQ914" i="1"/>
  <c r="AQ915" i="1"/>
  <c r="AQ916" i="1"/>
  <c r="AQ917" i="1"/>
  <c r="AQ918" i="1"/>
  <c r="AQ919" i="1"/>
  <c r="AQ920" i="1"/>
  <c r="AQ921" i="1"/>
  <c r="AQ922" i="1"/>
  <c r="AQ923" i="1"/>
  <c r="AQ924" i="1"/>
  <c r="AQ925" i="1"/>
  <c r="AQ926" i="1"/>
  <c r="AQ927" i="1"/>
  <c r="AQ928" i="1"/>
  <c r="AQ929" i="1"/>
  <c r="AQ930" i="1"/>
  <c r="AQ931" i="1"/>
  <c r="AQ932" i="1"/>
  <c r="AQ933" i="1"/>
  <c r="AQ934" i="1"/>
  <c r="AQ935" i="1"/>
  <c r="AQ936" i="1"/>
  <c r="AQ937" i="1"/>
  <c r="AQ938" i="1"/>
  <c r="AQ939" i="1"/>
  <c r="AQ940" i="1"/>
  <c r="AQ941" i="1"/>
  <c r="AQ942" i="1"/>
  <c r="AQ943" i="1"/>
  <c r="AQ944" i="1"/>
  <c r="AQ945" i="1"/>
  <c r="AQ946" i="1"/>
  <c r="AQ947" i="1"/>
  <c r="AQ948" i="1"/>
  <c r="AQ949" i="1"/>
  <c r="AQ950" i="1"/>
  <c r="AQ951" i="1"/>
  <c r="AQ952" i="1"/>
  <c r="AQ953" i="1"/>
  <c r="AQ954" i="1"/>
  <c r="AQ955" i="1"/>
  <c r="AQ956" i="1"/>
  <c r="AQ957" i="1"/>
  <c r="AQ958" i="1"/>
  <c r="AQ959" i="1"/>
  <c r="AQ960" i="1"/>
  <c r="AQ961" i="1"/>
  <c r="AQ962" i="1"/>
  <c r="AQ963" i="1"/>
  <c r="AQ964" i="1"/>
  <c r="AQ965" i="1"/>
  <c r="AQ966" i="1"/>
  <c r="AQ967" i="1"/>
  <c r="AQ968" i="1"/>
  <c r="AQ969" i="1"/>
  <c r="AQ970" i="1"/>
  <c r="AQ971" i="1"/>
  <c r="AQ972" i="1"/>
  <c r="AQ973" i="1"/>
  <c r="AQ974" i="1"/>
  <c r="AQ975" i="1"/>
  <c r="AQ976" i="1"/>
  <c r="AQ977" i="1"/>
  <c r="AQ978" i="1"/>
  <c r="AQ979" i="1"/>
  <c r="AQ980" i="1"/>
  <c r="AQ981" i="1"/>
  <c r="AQ982" i="1"/>
  <c r="AQ983" i="1"/>
  <c r="AQ984" i="1"/>
  <c r="AQ985" i="1"/>
  <c r="AQ986" i="1"/>
  <c r="AQ987" i="1"/>
  <c r="AQ988" i="1"/>
  <c r="AQ989" i="1"/>
  <c r="AQ990" i="1"/>
  <c r="AQ991" i="1"/>
  <c r="AQ992" i="1"/>
  <c r="AQ993" i="1"/>
  <c r="AQ994" i="1"/>
  <c r="AQ995" i="1"/>
  <c r="AQ996" i="1"/>
  <c r="AQ997" i="1"/>
  <c r="AQ998" i="1"/>
  <c r="AQ999" i="1"/>
  <c r="AQ1000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BC17" i="1"/>
  <c r="AY17" i="1" s="1"/>
  <c r="BC18" i="1"/>
  <c r="AY18" i="1" s="1"/>
  <c r="BC19" i="1"/>
  <c r="AY19" i="1" s="1"/>
  <c r="BC20" i="1"/>
  <c r="AY20" i="1" s="1"/>
  <c r="BC21" i="1"/>
  <c r="AY21" i="1" s="1"/>
  <c r="BC22" i="1"/>
  <c r="AY22" i="1" s="1"/>
  <c r="BC23" i="1"/>
  <c r="AY23" i="1" s="1"/>
  <c r="BC24" i="1"/>
  <c r="AY24" i="1" s="1"/>
  <c r="BC25" i="1"/>
  <c r="AY25" i="1" s="1"/>
  <c r="BC26" i="1"/>
  <c r="AY26" i="1" s="1"/>
  <c r="BC27" i="1"/>
  <c r="AY27" i="1" s="1"/>
  <c r="BC28" i="1"/>
  <c r="AY28" i="1" s="1"/>
  <c r="BC29" i="1"/>
  <c r="AY29" i="1" s="1"/>
  <c r="BC30" i="1"/>
  <c r="AY30" i="1" s="1"/>
  <c r="BC31" i="1"/>
  <c r="AY31" i="1" s="1"/>
  <c r="BC32" i="1"/>
  <c r="AY32" i="1" s="1"/>
  <c r="BC33" i="1"/>
  <c r="AY33" i="1" s="1"/>
  <c r="BC34" i="1"/>
  <c r="AY34" i="1" s="1"/>
  <c r="BC35" i="1"/>
  <c r="AY35" i="1" s="1"/>
  <c r="BC36" i="1"/>
  <c r="AY36" i="1" s="1"/>
  <c r="BC37" i="1"/>
  <c r="AY37" i="1" s="1"/>
  <c r="BC38" i="1"/>
  <c r="AY38" i="1" s="1"/>
  <c r="BC39" i="1"/>
  <c r="AY39" i="1" s="1"/>
  <c r="BC40" i="1"/>
  <c r="AY40" i="1" s="1"/>
  <c r="BC41" i="1"/>
  <c r="AY41" i="1" s="1"/>
  <c r="BC42" i="1"/>
  <c r="AY42" i="1" s="1"/>
  <c r="BC43" i="1"/>
  <c r="AY43" i="1" s="1"/>
  <c r="BC44" i="1"/>
  <c r="AY44" i="1" s="1"/>
  <c r="BC45" i="1"/>
  <c r="AY45" i="1" s="1"/>
  <c r="BC46" i="1"/>
  <c r="AY46" i="1" s="1"/>
  <c r="BC47" i="1"/>
  <c r="AY47" i="1" s="1"/>
  <c r="BC48" i="1"/>
  <c r="AY48" i="1" s="1"/>
  <c r="BC49" i="1"/>
  <c r="AY49" i="1" s="1"/>
  <c r="BC50" i="1"/>
  <c r="AY50" i="1" s="1"/>
  <c r="BC51" i="1"/>
  <c r="AY51" i="1" s="1"/>
  <c r="BC52" i="1"/>
  <c r="AY52" i="1" s="1"/>
  <c r="BC53" i="1"/>
  <c r="AY53" i="1" s="1"/>
  <c r="BC54" i="1"/>
  <c r="AY54" i="1" s="1"/>
  <c r="BC55" i="1"/>
  <c r="AY55" i="1" s="1"/>
  <c r="BC56" i="1"/>
  <c r="AY56" i="1" s="1"/>
  <c r="BC57" i="1"/>
  <c r="AY57" i="1" s="1"/>
  <c r="BC58" i="1"/>
  <c r="AY58" i="1" s="1"/>
  <c r="BC59" i="1"/>
  <c r="AY59" i="1" s="1"/>
  <c r="BC60" i="1"/>
  <c r="AY60" i="1" s="1"/>
  <c r="BC61" i="1"/>
  <c r="AY61" i="1" s="1"/>
  <c r="BC62" i="1"/>
  <c r="AY62" i="1" s="1"/>
  <c r="BC63" i="1"/>
  <c r="AY63" i="1" s="1"/>
  <c r="BC64" i="1"/>
  <c r="AY64" i="1" s="1"/>
  <c r="BC65" i="1"/>
  <c r="AY65" i="1" s="1"/>
  <c r="BC66" i="1"/>
  <c r="AY66" i="1" s="1"/>
  <c r="BC67" i="1"/>
  <c r="AY67" i="1" s="1"/>
  <c r="BC68" i="1"/>
  <c r="AY68" i="1" s="1"/>
  <c r="BC69" i="1"/>
  <c r="AY69" i="1" s="1"/>
  <c r="BC70" i="1"/>
  <c r="AY70" i="1" s="1"/>
  <c r="BC71" i="1"/>
  <c r="AY71" i="1" s="1"/>
  <c r="BC72" i="1"/>
  <c r="AY72" i="1" s="1"/>
  <c r="BC73" i="1"/>
  <c r="AY73" i="1" s="1"/>
  <c r="BC74" i="1"/>
  <c r="AY74" i="1" s="1"/>
  <c r="BC75" i="1"/>
  <c r="AY75" i="1" s="1"/>
  <c r="BC76" i="1"/>
  <c r="AY76" i="1" s="1"/>
  <c r="BC77" i="1"/>
  <c r="AY77" i="1" s="1"/>
  <c r="BC78" i="1"/>
  <c r="AY78" i="1" s="1"/>
  <c r="BC79" i="1"/>
  <c r="AY79" i="1" s="1"/>
  <c r="BC80" i="1"/>
  <c r="AY80" i="1" s="1"/>
  <c r="BC81" i="1"/>
  <c r="AY81" i="1" s="1"/>
  <c r="BC82" i="1"/>
  <c r="AY82" i="1" s="1"/>
  <c r="BC83" i="1"/>
  <c r="AY83" i="1" s="1"/>
  <c r="BC84" i="1"/>
  <c r="AY84" i="1" s="1"/>
  <c r="BC85" i="1"/>
  <c r="AY85" i="1" s="1"/>
  <c r="BC86" i="1"/>
  <c r="AY86" i="1" s="1"/>
  <c r="BC87" i="1"/>
  <c r="AY87" i="1" s="1"/>
  <c r="BC88" i="1"/>
  <c r="AY88" i="1" s="1"/>
  <c r="BC89" i="1"/>
  <c r="AY89" i="1" s="1"/>
  <c r="BC90" i="1"/>
  <c r="AY90" i="1" s="1"/>
  <c r="BC91" i="1"/>
  <c r="AY91" i="1" s="1"/>
  <c r="BC92" i="1"/>
  <c r="AY92" i="1" s="1"/>
  <c r="BC93" i="1"/>
  <c r="AY93" i="1" s="1"/>
  <c r="BC94" i="1"/>
  <c r="AY94" i="1" s="1"/>
  <c r="BC95" i="1"/>
  <c r="AY95" i="1" s="1"/>
  <c r="BC96" i="1"/>
  <c r="AY96" i="1" s="1"/>
  <c r="BC97" i="1"/>
  <c r="AY97" i="1" s="1"/>
  <c r="BC98" i="1"/>
  <c r="AY98" i="1" s="1"/>
  <c r="BC99" i="1"/>
  <c r="AY99" i="1" s="1"/>
  <c r="BC100" i="1"/>
  <c r="AY100" i="1" s="1"/>
  <c r="BC101" i="1"/>
  <c r="AY101" i="1" s="1"/>
  <c r="BC102" i="1"/>
  <c r="AY102" i="1" s="1"/>
  <c r="BC103" i="1"/>
  <c r="AY103" i="1" s="1"/>
  <c r="BC104" i="1"/>
  <c r="AY104" i="1" s="1"/>
  <c r="BC105" i="1"/>
  <c r="AY105" i="1" s="1"/>
  <c r="BC106" i="1"/>
  <c r="AY106" i="1" s="1"/>
  <c r="BC107" i="1"/>
  <c r="AY107" i="1" s="1"/>
  <c r="BC108" i="1"/>
  <c r="AY108" i="1" s="1"/>
  <c r="BC109" i="1"/>
  <c r="AY109" i="1" s="1"/>
  <c r="BC110" i="1"/>
  <c r="AY110" i="1" s="1"/>
  <c r="BC111" i="1"/>
  <c r="AY111" i="1" s="1"/>
  <c r="BC112" i="1"/>
  <c r="AY112" i="1" s="1"/>
  <c r="BC113" i="1"/>
  <c r="AY113" i="1" s="1"/>
  <c r="BC114" i="1"/>
  <c r="AY114" i="1" s="1"/>
  <c r="BC115" i="1"/>
  <c r="AY115" i="1" s="1"/>
  <c r="BC116" i="1"/>
  <c r="AY116" i="1" s="1"/>
  <c r="BC117" i="1"/>
  <c r="AY117" i="1" s="1"/>
  <c r="BC118" i="1"/>
  <c r="AY118" i="1" s="1"/>
  <c r="BC119" i="1"/>
  <c r="AY119" i="1" s="1"/>
  <c r="BC120" i="1"/>
  <c r="AY120" i="1" s="1"/>
  <c r="BC121" i="1"/>
  <c r="AY121" i="1" s="1"/>
  <c r="BC122" i="1"/>
  <c r="AY122" i="1" s="1"/>
  <c r="BC123" i="1"/>
  <c r="AY123" i="1" s="1"/>
  <c r="BC124" i="1"/>
  <c r="AY124" i="1" s="1"/>
  <c r="BC125" i="1"/>
  <c r="AY125" i="1" s="1"/>
  <c r="BC126" i="1"/>
  <c r="AY126" i="1" s="1"/>
  <c r="BC127" i="1"/>
  <c r="AY127" i="1" s="1"/>
  <c r="BC128" i="1"/>
  <c r="AY128" i="1" s="1"/>
  <c r="BC129" i="1"/>
  <c r="AY129" i="1" s="1"/>
  <c r="BC130" i="1"/>
  <c r="AY130" i="1" s="1"/>
  <c r="BC131" i="1"/>
  <c r="AY131" i="1" s="1"/>
  <c r="BC132" i="1"/>
  <c r="AY132" i="1" s="1"/>
  <c r="BC133" i="1"/>
  <c r="AY133" i="1" s="1"/>
  <c r="BC134" i="1"/>
  <c r="AY134" i="1" s="1"/>
  <c r="BC135" i="1"/>
  <c r="AY135" i="1" s="1"/>
  <c r="BC136" i="1"/>
  <c r="AY136" i="1" s="1"/>
  <c r="BC137" i="1"/>
  <c r="AY137" i="1" s="1"/>
  <c r="BC138" i="1"/>
  <c r="AY138" i="1" s="1"/>
  <c r="BC139" i="1"/>
  <c r="AY139" i="1" s="1"/>
  <c r="BC140" i="1"/>
  <c r="AY140" i="1" s="1"/>
  <c r="BC141" i="1"/>
  <c r="AY141" i="1" s="1"/>
  <c r="BC142" i="1"/>
  <c r="AY142" i="1" s="1"/>
  <c r="BC143" i="1"/>
  <c r="AY143" i="1" s="1"/>
  <c r="BC144" i="1"/>
  <c r="AY144" i="1" s="1"/>
  <c r="BC145" i="1"/>
  <c r="AY145" i="1" s="1"/>
  <c r="BC146" i="1"/>
  <c r="AY146" i="1" s="1"/>
  <c r="BC147" i="1"/>
  <c r="AY147" i="1" s="1"/>
  <c r="BC148" i="1"/>
  <c r="AY148" i="1" s="1"/>
  <c r="BC149" i="1"/>
  <c r="AY149" i="1" s="1"/>
  <c r="BC150" i="1"/>
  <c r="AY150" i="1" s="1"/>
  <c r="BC151" i="1"/>
  <c r="AY151" i="1" s="1"/>
  <c r="BC152" i="1"/>
  <c r="AY152" i="1" s="1"/>
  <c r="BC153" i="1"/>
  <c r="AY153" i="1" s="1"/>
  <c r="BC154" i="1"/>
  <c r="AY154" i="1" s="1"/>
  <c r="BC155" i="1"/>
  <c r="AY155" i="1" s="1"/>
  <c r="BC156" i="1"/>
  <c r="AY156" i="1" s="1"/>
  <c r="BC157" i="1"/>
  <c r="AY157" i="1" s="1"/>
  <c r="BC158" i="1"/>
  <c r="AY158" i="1" s="1"/>
  <c r="BC159" i="1"/>
  <c r="AY159" i="1" s="1"/>
  <c r="BC160" i="1"/>
  <c r="AY160" i="1" s="1"/>
  <c r="BC161" i="1"/>
  <c r="AY161" i="1" s="1"/>
  <c r="BC162" i="1"/>
  <c r="AY162" i="1" s="1"/>
  <c r="BC163" i="1"/>
  <c r="AY163" i="1" s="1"/>
  <c r="BC164" i="1"/>
  <c r="AY164" i="1" s="1"/>
  <c r="BC165" i="1"/>
  <c r="AY165" i="1" s="1"/>
  <c r="BC166" i="1"/>
  <c r="AY166" i="1" s="1"/>
  <c r="BC167" i="1"/>
  <c r="AY167" i="1" s="1"/>
  <c r="BC168" i="1"/>
  <c r="AY168" i="1" s="1"/>
  <c r="BC169" i="1"/>
  <c r="AY169" i="1" s="1"/>
  <c r="BC170" i="1"/>
  <c r="AY170" i="1" s="1"/>
  <c r="BC171" i="1"/>
  <c r="AY171" i="1" s="1"/>
  <c r="BC172" i="1"/>
  <c r="AY172" i="1" s="1"/>
  <c r="BC173" i="1"/>
  <c r="AY173" i="1" s="1"/>
  <c r="BC174" i="1"/>
  <c r="AY174" i="1" s="1"/>
  <c r="BC175" i="1"/>
  <c r="AY175" i="1" s="1"/>
  <c r="BC176" i="1"/>
  <c r="AY176" i="1" s="1"/>
  <c r="BC177" i="1"/>
  <c r="AY177" i="1" s="1"/>
  <c r="BC178" i="1"/>
  <c r="AY178" i="1" s="1"/>
  <c r="BC179" i="1"/>
  <c r="AY179" i="1" s="1"/>
  <c r="BC180" i="1"/>
  <c r="AY180" i="1" s="1"/>
  <c r="BC181" i="1"/>
  <c r="AY181" i="1" s="1"/>
  <c r="BC182" i="1"/>
  <c r="AY182" i="1" s="1"/>
  <c r="BC183" i="1"/>
  <c r="AY183" i="1" s="1"/>
  <c r="BC184" i="1"/>
  <c r="AY184" i="1" s="1"/>
  <c r="BC185" i="1"/>
  <c r="AY185" i="1" s="1"/>
  <c r="BC186" i="1"/>
  <c r="AY186" i="1" s="1"/>
  <c r="BC187" i="1"/>
  <c r="AY187" i="1" s="1"/>
  <c r="BC188" i="1"/>
  <c r="AY188" i="1" s="1"/>
  <c r="BC189" i="1"/>
  <c r="AY189" i="1" s="1"/>
  <c r="BC190" i="1"/>
  <c r="AY190" i="1" s="1"/>
  <c r="BC191" i="1"/>
  <c r="AY191" i="1" s="1"/>
  <c r="BC192" i="1"/>
  <c r="AY192" i="1" s="1"/>
  <c r="BC193" i="1"/>
  <c r="AY193" i="1" s="1"/>
  <c r="BC194" i="1"/>
  <c r="AY194" i="1" s="1"/>
  <c r="BC195" i="1"/>
  <c r="AY195" i="1" s="1"/>
  <c r="BC196" i="1"/>
  <c r="AY196" i="1" s="1"/>
  <c r="BC197" i="1"/>
  <c r="AY197" i="1" s="1"/>
  <c r="BC198" i="1"/>
  <c r="AY198" i="1" s="1"/>
  <c r="BC199" i="1"/>
  <c r="AY199" i="1" s="1"/>
  <c r="BC200" i="1"/>
  <c r="AY200" i="1" s="1"/>
  <c r="BC201" i="1"/>
  <c r="AY201" i="1" s="1"/>
  <c r="BC202" i="1"/>
  <c r="AY202" i="1" s="1"/>
  <c r="BC203" i="1"/>
  <c r="AY203" i="1" s="1"/>
  <c r="BC204" i="1"/>
  <c r="AY204" i="1" s="1"/>
  <c r="BC205" i="1"/>
  <c r="AY205" i="1" s="1"/>
  <c r="BC206" i="1"/>
  <c r="AY206" i="1" s="1"/>
  <c r="BC207" i="1"/>
  <c r="AY207" i="1" s="1"/>
  <c r="BC208" i="1"/>
  <c r="AY208" i="1" s="1"/>
  <c r="BC209" i="1"/>
  <c r="AY209" i="1" s="1"/>
  <c r="BC210" i="1"/>
  <c r="AY210" i="1" s="1"/>
  <c r="BC211" i="1"/>
  <c r="AY211" i="1" s="1"/>
  <c r="BC212" i="1"/>
  <c r="AY212" i="1" s="1"/>
  <c r="BC213" i="1"/>
  <c r="AY213" i="1" s="1"/>
  <c r="BC214" i="1"/>
  <c r="AY214" i="1" s="1"/>
  <c r="BC215" i="1"/>
  <c r="AY215" i="1" s="1"/>
  <c r="BC216" i="1"/>
  <c r="AY216" i="1" s="1"/>
  <c r="BC217" i="1"/>
  <c r="AY217" i="1" s="1"/>
  <c r="BC218" i="1"/>
  <c r="AY218" i="1" s="1"/>
  <c r="BC219" i="1"/>
  <c r="AY219" i="1" s="1"/>
  <c r="BC220" i="1"/>
  <c r="AY220" i="1" s="1"/>
  <c r="BC221" i="1"/>
  <c r="AY221" i="1" s="1"/>
  <c r="BC222" i="1"/>
  <c r="AY222" i="1" s="1"/>
  <c r="BC223" i="1"/>
  <c r="AY223" i="1" s="1"/>
  <c r="BC224" i="1"/>
  <c r="AY224" i="1" s="1"/>
  <c r="BC225" i="1"/>
  <c r="AY225" i="1" s="1"/>
  <c r="BC226" i="1"/>
  <c r="AY226" i="1" s="1"/>
  <c r="BC227" i="1"/>
  <c r="AY227" i="1" s="1"/>
  <c r="BC228" i="1"/>
  <c r="AY228" i="1" s="1"/>
  <c r="BC229" i="1"/>
  <c r="AY229" i="1" s="1"/>
  <c r="BC230" i="1"/>
  <c r="AY230" i="1" s="1"/>
  <c r="BC231" i="1"/>
  <c r="AY231" i="1" s="1"/>
  <c r="BC232" i="1"/>
  <c r="AY232" i="1" s="1"/>
  <c r="BC233" i="1"/>
  <c r="AY233" i="1" s="1"/>
  <c r="BC234" i="1"/>
  <c r="AY234" i="1" s="1"/>
  <c r="BC235" i="1"/>
  <c r="AY235" i="1" s="1"/>
  <c r="BC236" i="1"/>
  <c r="AY236" i="1" s="1"/>
  <c r="BC237" i="1"/>
  <c r="AY237" i="1" s="1"/>
  <c r="BC238" i="1"/>
  <c r="AY238" i="1" s="1"/>
  <c r="BC239" i="1"/>
  <c r="AY239" i="1" s="1"/>
  <c r="BC240" i="1"/>
  <c r="AY240" i="1" s="1"/>
  <c r="BC241" i="1"/>
  <c r="AY241" i="1" s="1"/>
  <c r="BC242" i="1"/>
  <c r="AY242" i="1" s="1"/>
  <c r="BC243" i="1"/>
  <c r="AY243" i="1" s="1"/>
  <c r="BC244" i="1"/>
  <c r="AY244" i="1" s="1"/>
  <c r="BC245" i="1"/>
  <c r="AY245" i="1" s="1"/>
  <c r="BC246" i="1"/>
  <c r="AY246" i="1" s="1"/>
  <c r="BC247" i="1"/>
  <c r="AY247" i="1" s="1"/>
  <c r="BC248" i="1"/>
  <c r="AY248" i="1" s="1"/>
  <c r="BC249" i="1"/>
  <c r="AY249" i="1" s="1"/>
  <c r="BC250" i="1"/>
  <c r="AY250" i="1" s="1"/>
  <c r="BC251" i="1"/>
  <c r="AY251" i="1" s="1"/>
  <c r="BC252" i="1"/>
  <c r="AY252" i="1" s="1"/>
  <c r="BC253" i="1"/>
  <c r="AY253" i="1" s="1"/>
  <c r="BC254" i="1"/>
  <c r="AY254" i="1" s="1"/>
  <c r="BC255" i="1"/>
  <c r="AY255" i="1" s="1"/>
  <c r="BC256" i="1"/>
  <c r="AY256" i="1" s="1"/>
  <c r="BC257" i="1"/>
  <c r="AY257" i="1" s="1"/>
  <c r="BC258" i="1"/>
  <c r="AY258" i="1" s="1"/>
  <c r="BC259" i="1"/>
  <c r="AY259" i="1" s="1"/>
  <c r="BC260" i="1"/>
  <c r="AY260" i="1" s="1"/>
  <c r="BC261" i="1"/>
  <c r="AY261" i="1" s="1"/>
  <c r="BC262" i="1"/>
  <c r="AY262" i="1" s="1"/>
  <c r="BC263" i="1"/>
  <c r="AY263" i="1" s="1"/>
  <c r="BC264" i="1"/>
  <c r="AY264" i="1" s="1"/>
  <c r="BC265" i="1"/>
  <c r="AY265" i="1" s="1"/>
  <c r="BC266" i="1"/>
  <c r="AY266" i="1" s="1"/>
  <c r="BC267" i="1"/>
  <c r="AY267" i="1" s="1"/>
  <c r="BC268" i="1"/>
  <c r="AY268" i="1" s="1"/>
  <c r="BC269" i="1"/>
  <c r="AY269" i="1" s="1"/>
  <c r="BC270" i="1"/>
  <c r="AY270" i="1" s="1"/>
  <c r="BC271" i="1"/>
  <c r="AY271" i="1" s="1"/>
  <c r="BC272" i="1"/>
  <c r="AY272" i="1" s="1"/>
  <c r="BC273" i="1"/>
  <c r="AY273" i="1" s="1"/>
  <c r="BC274" i="1"/>
  <c r="AY274" i="1" s="1"/>
  <c r="BC275" i="1"/>
  <c r="AY275" i="1" s="1"/>
  <c r="BC276" i="1"/>
  <c r="AY276" i="1" s="1"/>
  <c r="BC277" i="1"/>
  <c r="AY277" i="1" s="1"/>
  <c r="BC278" i="1"/>
  <c r="AY278" i="1" s="1"/>
  <c r="BC279" i="1"/>
  <c r="AY279" i="1" s="1"/>
  <c r="BC280" i="1"/>
  <c r="AY280" i="1" s="1"/>
  <c r="BC281" i="1"/>
  <c r="AY281" i="1" s="1"/>
  <c r="BC282" i="1"/>
  <c r="AY282" i="1" s="1"/>
  <c r="BC283" i="1"/>
  <c r="AY283" i="1" s="1"/>
  <c r="BC284" i="1"/>
  <c r="AY284" i="1" s="1"/>
  <c r="BC285" i="1"/>
  <c r="AY285" i="1" s="1"/>
  <c r="BC286" i="1"/>
  <c r="AY286" i="1" s="1"/>
  <c r="BC287" i="1"/>
  <c r="AY287" i="1" s="1"/>
  <c r="BC288" i="1"/>
  <c r="AY288" i="1" s="1"/>
  <c r="BC289" i="1"/>
  <c r="AY289" i="1" s="1"/>
  <c r="BC290" i="1"/>
  <c r="AY290" i="1" s="1"/>
  <c r="BC291" i="1"/>
  <c r="AY291" i="1" s="1"/>
  <c r="BC292" i="1"/>
  <c r="AY292" i="1" s="1"/>
  <c r="BC293" i="1"/>
  <c r="AY293" i="1" s="1"/>
  <c r="BC294" i="1"/>
  <c r="AY294" i="1" s="1"/>
  <c r="BC295" i="1"/>
  <c r="AY295" i="1" s="1"/>
  <c r="BC296" i="1"/>
  <c r="AY296" i="1" s="1"/>
  <c r="BC297" i="1"/>
  <c r="AY297" i="1" s="1"/>
  <c r="BC298" i="1"/>
  <c r="AY298" i="1" s="1"/>
  <c r="BC299" i="1"/>
  <c r="AY299" i="1" s="1"/>
  <c r="BC300" i="1"/>
  <c r="AY300" i="1" s="1"/>
  <c r="BC301" i="1"/>
  <c r="AY301" i="1" s="1"/>
  <c r="BC302" i="1"/>
  <c r="AY302" i="1" s="1"/>
  <c r="BC303" i="1"/>
  <c r="AY303" i="1" s="1"/>
  <c r="BC304" i="1"/>
  <c r="AY304" i="1" s="1"/>
  <c r="BC305" i="1"/>
  <c r="AY305" i="1" s="1"/>
  <c r="BC306" i="1"/>
  <c r="AY306" i="1" s="1"/>
  <c r="BC307" i="1"/>
  <c r="AY307" i="1" s="1"/>
  <c r="BC308" i="1"/>
  <c r="AY308" i="1" s="1"/>
  <c r="BC309" i="1"/>
  <c r="AY309" i="1" s="1"/>
  <c r="BC310" i="1"/>
  <c r="AY310" i="1" s="1"/>
  <c r="BC311" i="1"/>
  <c r="AY311" i="1" s="1"/>
  <c r="BC312" i="1"/>
  <c r="AY312" i="1" s="1"/>
  <c r="BC313" i="1"/>
  <c r="AY313" i="1" s="1"/>
  <c r="BC314" i="1"/>
  <c r="AY314" i="1" s="1"/>
  <c r="BC315" i="1"/>
  <c r="AY315" i="1" s="1"/>
  <c r="BC316" i="1"/>
  <c r="AY316" i="1" s="1"/>
  <c r="BC317" i="1"/>
  <c r="AY317" i="1" s="1"/>
  <c r="BC318" i="1"/>
  <c r="AY318" i="1" s="1"/>
  <c r="BC319" i="1"/>
  <c r="AY319" i="1" s="1"/>
  <c r="BC320" i="1"/>
  <c r="AY320" i="1" s="1"/>
  <c r="BC321" i="1"/>
  <c r="AY321" i="1" s="1"/>
  <c r="BC322" i="1"/>
  <c r="AY322" i="1" s="1"/>
  <c r="BC323" i="1"/>
  <c r="AY323" i="1" s="1"/>
  <c r="BC324" i="1"/>
  <c r="AY324" i="1" s="1"/>
  <c r="BC325" i="1"/>
  <c r="AY325" i="1" s="1"/>
  <c r="BC326" i="1"/>
  <c r="AY326" i="1" s="1"/>
  <c r="BC327" i="1"/>
  <c r="AY327" i="1" s="1"/>
  <c r="BC328" i="1"/>
  <c r="AY328" i="1" s="1"/>
  <c r="BC329" i="1"/>
  <c r="AY329" i="1" s="1"/>
  <c r="BC330" i="1"/>
  <c r="AY330" i="1" s="1"/>
  <c r="BC331" i="1"/>
  <c r="AY331" i="1" s="1"/>
  <c r="BC332" i="1"/>
  <c r="AY332" i="1" s="1"/>
  <c r="BC333" i="1"/>
  <c r="AY333" i="1" s="1"/>
  <c r="BC334" i="1"/>
  <c r="AY334" i="1" s="1"/>
  <c r="BC335" i="1"/>
  <c r="AY335" i="1" s="1"/>
  <c r="BC336" i="1"/>
  <c r="AY336" i="1" s="1"/>
  <c r="BC337" i="1"/>
  <c r="AY337" i="1" s="1"/>
  <c r="BC338" i="1"/>
  <c r="AY338" i="1" s="1"/>
  <c r="BC339" i="1"/>
  <c r="AY339" i="1" s="1"/>
  <c r="BC340" i="1"/>
  <c r="AY340" i="1" s="1"/>
  <c r="BC341" i="1"/>
  <c r="AY341" i="1" s="1"/>
  <c r="BC342" i="1"/>
  <c r="AY342" i="1" s="1"/>
  <c r="BC343" i="1"/>
  <c r="AY343" i="1" s="1"/>
  <c r="BC344" i="1"/>
  <c r="AY344" i="1" s="1"/>
  <c r="BC345" i="1"/>
  <c r="AY345" i="1" s="1"/>
  <c r="BC346" i="1"/>
  <c r="AY346" i="1" s="1"/>
  <c r="BC347" i="1"/>
  <c r="AY347" i="1" s="1"/>
  <c r="BC348" i="1"/>
  <c r="AY348" i="1" s="1"/>
  <c r="BC349" i="1"/>
  <c r="AY349" i="1" s="1"/>
  <c r="BC350" i="1"/>
  <c r="AY350" i="1" s="1"/>
  <c r="BC351" i="1"/>
  <c r="AY351" i="1" s="1"/>
  <c r="BC352" i="1"/>
  <c r="AY352" i="1" s="1"/>
  <c r="BC353" i="1"/>
  <c r="AY353" i="1" s="1"/>
  <c r="BC354" i="1"/>
  <c r="AY354" i="1" s="1"/>
  <c r="BC355" i="1"/>
  <c r="AY355" i="1" s="1"/>
  <c r="BC356" i="1"/>
  <c r="AY356" i="1" s="1"/>
  <c r="BC357" i="1"/>
  <c r="AY357" i="1" s="1"/>
  <c r="BC358" i="1"/>
  <c r="AY358" i="1" s="1"/>
  <c r="BC359" i="1"/>
  <c r="AY359" i="1" s="1"/>
  <c r="BC360" i="1"/>
  <c r="AY360" i="1" s="1"/>
  <c r="BC361" i="1"/>
  <c r="AY361" i="1" s="1"/>
  <c r="BC362" i="1"/>
  <c r="AY362" i="1" s="1"/>
  <c r="BC363" i="1"/>
  <c r="AY363" i="1" s="1"/>
  <c r="BC364" i="1"/>
  <c r="AY364" i="1" s="1"/>
  <c r="BC365" i="1"/>
  <c r="AY365" i="1" s="1"/>
  <c r="BC366" i="1"/>
  <c r="AY366" i="1" s="1"/>
  <c r="BC367" i="1"/>
  <c r="AY367" i="1" s="1"/>
  <c r="BC368" i="1"/>
  <c r="AY368" i="1" s="1"/>
  <c r="BC369" i="1"/>
  <c r="AY369" i="1" s="1"/>
  <c r="BC370" i="1"/>
  <c r="AY370" i="1" s="1"/>
  <c r="BC371" i="1"/>
  <c r="AY371" i="1" s="1"/>
  <c r="BC372" i="1"/>
  <c r="AY372" i="1" s="1"/>
  <c r="BC373" i="1"/>
  <c r="AY373" i="1" s="1"/>
  <c r="BC374" i="1"/>
  <c r="AY374" i="1" s="1"/>
  <c r="BC375" i="1"/>
  <c r="AY375" i="1" s="1"/>
  <c r="BC376" i="1"/>
  <c r="AY376" i="1" s="1"/>
  <c r="BC377" i="1"/>
  <c r="AY377" i="1" s="1"/>
  <c r="BC378" i="1"/>
  <c r="AY378" i="1" s="1"/>
  <c r="BC379" i="1"/>
  <c r="AY379" i="1" s="1"/>
  <c r="BC380" i="1"/>
  <c r="AY380" i="1" s="1"/>
  <c r="BC381" i="1"/>
  <c r="AY381" i="1" s="1"/>
  <c r="BC382" i="1"/>
  <c r="AY382" i="1" s="1"/>
  <c r="BC383" i="1"/>
  <c r="AY383" i="1" s="1"/>
  <c r="BC384" i="1"/>
  <c r="AY384" i="1" s="1"/>
  <c r="BC385" i="1"/>
  <c r="AY385" i="1" s="1"/>
  <c r="BC386" i="1"/>
  <c r="AY386" i="1" s="1"/>
  <c r="BC387" i="1"/>
  <c r="AY387" i="1" s="1"/>
  <c r="BC388" i="1"/>
  <c r="AY388" i="1" s="1"/>
  <c r="BC389" i="1"/>
  <c r="AY389" i="1" s="1"/>
  <c r="BC390" i="1"/>
  <c r="AY390" i="1" s="1"/>
  <c r="BC391" i="1"/>
  <c r="AY391" i="1" s="1"/>
  <c r="BC392" i="1"/>
  <c r="AY392" i="1" s="1"/>
  <c r="BC393" i="1"/>
  <c r="AY393" i="1" s="1"/>
  <c r="BC394" i="1"/>
  <c r="AY394" i="1" s="1"/>
  <c r="BC395" i="1"/>
  <c r="AY395" i="1" s="1"/>
  <c r="BC396" i="1"/>
  <c r="AY396" i="1" s="1"/>
  <c r="BC397" i="1"/>
  <c r="AY397" i="1" s="1"/>
  <c r="BC398" i="1"/>
  <c r="AY398" i="1" s="1"/>
  <c r="BC399" i="1"/>
  <c r="AY399" i="1" s="1"/>
  <c r="BC400" i="1"/>
  <c r="AY400" i="1" s="1"/>
  <c r="BC401" i="1"/>
  <c r="AY401" i="1" s="1"/>
  <c r="BC402" i="1"/>
  <c r="AY402" i="1" s="1"/>
  <c r="BC403" i="1"/>
  <c r="AY403" i="1" s="1"/>
  <c r="BC404" i="1"/>
  <c r="AY404" i="1" s="1"/>
  <c r="BC405" i="1"/>
  <c r="AY405" i="1" s="1"/>
  <c r="BC406" i="1"/>
  <c r="AY406" i="1" s="1"/>
  <c r="BC407" i="1"/>
  <c r="AY407" i="1" s="1"/>
  <c r="BC408" i="1"/>
  <c r="AY408" i="1" s="1"/>
  <c r="BC409" i="1"/>
  <c r="AY409" i="1" s="1"/>
  <c r="BC410" i="1"/>
  <c r="AY410" i="1" s="1"/>
  <c r="BC411" i="1"/>
  <c r="AY411" i="1" s="1"/>
  <c r="BC412" i="1"/>
  <c r="AY412" i="1" s="1"/>
  <c r="BC413" i="1"/>
  <c r="AY413" i="1" s="1"/>
  <c r="BC414" i="1"/>
  <c r="AY414" i="1" s="1"/>
  <c r="BC415" i="1"/>
  <c r="AY415" i="1" s="1"/>
  <c r="BC416" i="1"/>
  <c r="AY416" i="1" s="1"/>
  <c r="BC417" i="1"/>
  <c r="AY417" i="1" s="1"/>
  <c r="BC418" i="1"/>
  <c r="AY418" i="1" s="1"/>
  <c r="BC419" i="1"/>
  <c r="AY419" i="1" s="1"/>
  <c r="BC420" i="1"/>
  <c r="AY420" i="1" s="1"/>
  <c r="BC421" i="1"/>
  <c r="AY421" i="1" s="1"/>
  <c r="BC422" i="1"/>
  <c r="AY422" i="1" s="1"/>
  <c r="BC423" i="1"/>
  <c r="AY423" i="1" s="1"/>
  <c r="BC424" i="1"/>
  <c r="AY424" i="1" s="1"/>
  <c r="BC425" i="1"/>
  <c r="AY425" i="1" s="1"/>
  <c r="BC426" i="1"/>
  <c r="AY426" i="1" s="1"/>
  <c r="BC427" i="1"/>
  <c r="AY427" i="1" s="1"/>
  <c r="BC428" i="1"/>
  <c r="AY428" i="1" s="1"/>
  <c r="BC429" i="1"/>
  <c r="AY429" i="1" s="1"/>
  <c r="BC430" i="1"/>
  <c r="AY430" i="1" s="1"/>
  <c r="BC431" i="1"/>
  <c r="AY431" i="1" s="1"/>
  <c r="BC432" i="1"/>
  <c r="AY432" i="1" s="1"/>
  <c r="BC433" i="1"/>
  <c r="AY433" i="1" s="1"/>
  <c r="BC434" i="1"/>
  <c r="AY434" i="1" s="1"/>
  <c r="BC435" i="1"/>
  <c r="AY435" i="1" s="1"/>
  <c r="BC436" i="1"/>
  <c r="AY436" i="1" s="1"/>
  <c r="BC437" i="1"/>
  <c r="AY437" i="1" s="1"/>
  <c r="BC438" i="1"/>
  <c r="AY438" i="1" s="1"/>
  <c r="BC439" i="1"/>
  <c r="AY439" i="1" s="1"/>
  <c r="BC440" i="1"/>
  <c r="AY440" i="1" s="1"/>
  <c r="BC441" i="1"/>
  <c r="AY441" i="1" s="1"/>
  <c r="BC442" i="1"/>
  <c r="AY442" i="1" s="1"/>
  <c r="BC443" i="1"/>
  <c r="AY443" i="1" s="1"/>
  <c r="BC444" i="1"/>
  <c r="AY444" i="1" s="1"/>
  <c r="BC445" i="1"/>
  <c r="AY445" i="1" s="1"/>
  <c r="BC446" i="1"/>
  <c r="AY446" i="1" s="1"/>
  <c r="BC447" i="1"/>
  <c r="AY447" i="1" s="1"/>
  <c r="BC448" i="1"/>
  <c r="AY448" i="1" s="1"/>
  <c r="BC449" i="1"/>
  <c r="AY449" i="1" s="1"/>
  <c r="BC450" i="1"/>
  <c r="AY450" i="1" s="1"/>
  <c r="BC451" i="1"/>
  <c r="AY451" i="1" s="1"/>
  <c r="BC452" i="1"/>
  <c r="AY452" i="1" s="1"/>
  <c r="BC453" i="1"/>
  <c r="AY453" i="1" s="1"/>
  <c r="BC454" i="1"/>
  <c r="AY454" i="1" s="1"/>
  <c r="BC455" i="1"/>
  <c r="AY455" i="1" s="1"/>
  <c r="BC456" i="1"/>
  <c r="AY456" i="1" s="1"/>
  <c r="BC457" i="1"/>
  <c r="AY457" i="1" s="1"/>
  <c r="BC458" i="1"/>
  <c r="AY458" i="1" s="1"/>
  <c r="BC459" i="1"/>
  <c r="AY459" i="1" s="1"/>
  <c r="BC460" i="1"/>
  <c r="AY460" i="1" s="1"/>
  <c r="BC461" i="1"/>
  <c r="AY461" i="1" s="1"/>
  <c r="BC462" i="1"/>
  <c r="AY462" i="1" s="1"/>
  <c r="BC463" i="1"/>
  <c r="AY463" i="1" s="1"/>
  <c r="BC464" i="1"/>
  <c r="AY464" i="1" s="1"/>
  <c r="BC465" i="1"/>
  <c r="AY465" i="1" s="1"/>
  <c r="BC466" i="1"/>
  <c r="AY466" i="1" s="1"/>
  <c r="BC467" i="1"/>
  <c r="AY467" i="1" s="1"/>
  <c r="BC468" i="1"/>
  <c r="AY468" i="1" s="1"/>
  <c r="BC469" i="1"/>
  <c r="AY469" i="1" s="1"/>
  <c r="BC470" i="1"/>
  <c r="AY470" i="1" s="1"/>
  <c r="BC471" i="1"/>
  <c r="AY471" i="1" s="1"/>
  <c r="BC472" i="1"/>
  <c r="AY472" i="1" s="1"/>
  <c r="BC473" i="1"/>
  <c r="AY473" i="1" s="1"/>
  <c r="BC474" i="1"/>
  <c r="AY474" i="1" s="1"/>
  <c r="BC475" i="1"/>
  <c r="AY475" i="1" s="1"/>
  <c r="BC476" i="1"/>
  <c r="AY476" i="1" s="1"/>
  <c r="BC477" i="1"/>
  <c r="AY477" i="1" s="1"/>
  <c r="BC478" i="1"/>
  <c r="AY478" i="1" s="1"/>
  <c r="BC479" i="1"/>
  <c r="AY479" i="1" s="1"/>
  <c r="BC480" i="1"/>
  <c r="AY480" i="1" s="1"/>
  <c r="BC481" i="1"/>
  <c r="AY481" i="1" s="1"/>
  <c r="BC482" i="1"/>
  <c r="AY482" i="1" s="1"/>
  <c r="BC483" i="1"/>
  <c r="AY483" i="1" s="1"/>
  <c r="BC484" i="1"/>
  <c r="AY484" i="1" s="1"/>
  <c r="BC485" i="1"/>
  <c r="AY485" i="1" s="1"/>
  <c r="BC486" i="1"/>
  <c r="AY486" i="1" s="1"/>
  <c r="BC487" i="1"/>
  <c r="AY487" i="1" s="1"/>
  <c r="BC488" i="1"/>
  <c r="AY488" i="1" s="1"/>
  <c r="BC489" i="1"/>
  <c r="AY489" i="1" s="1"/>
  <c r="BC490" i="1"/>
  <c r="AY490" i="1" s="1"/>
  <c r="BC491" i="1"/>
  <c r="AY491" i="1" s="1"/>
  <c r="BC492" i="1"/>
  <c r="AY492" i="1" s="1"/>
  <c r="BC493" i="1"/>
  <c r="AY493" i="1" s="1"/>
  <c r="BC494" i="1"/>
  <c r="AY494" i="1" s="1"/>
  <c r="BC495" i="1"/>
  <c r="AY495" i="1" s="1"/>
  <c r="BC496" i="1"/>
  <c r="AY496" i="1" s="1"/>
  <c r="BC497" i="1"/>
  <c r="AY497" i="1" s="1"/>
  <c r="BC498" i="1"/>
  <c r="AY498" i="1" s="1"/>
  <c r="BC499" i="1"/>
  <c r="AY499" i="1" s="1"/>
  <c r="BC500" i="1"/>
  <c r="AY500" i="1" s="1"/>
  <c r="BC501" i="1"/>
  <c r="AY501" i="1" s="1"/>
  <c r="BC502" i="1"/>
  <c r="AY502" i="1" s="1"/>
  <c r="BC503" i="1"/>
  <c r="AY503" i="1" s="1"/>
  <c r="BC504" i="1"/>
  <c r="AY504" i="1" s="1"/>
  <c r="BC505" i="1"/>
  <c r="AY505" i="1" s="1"/>
  <c r="BC506" i="1"/>
  <c r="AY506" i="1" s="1"/>
  <c r="BC507" i="1"/>
  <c r="AY507" i="1" s="1"/>
  <c r="BC508" i="1"/>
  <c r="AY508" i="1" s="1"/>
  <c r="BC509" i="1"/>
  <c r="AY509" i="1" s="1"/>
  <c r="BC510" i="1"/>
  <c r="AY510" i="1" s="1"/>
  <c r="BC511" i="1"/>
  <c r="AY511" i="1" s="1"/>
  <c r="BC512" i="1"/>
  <c r="AY512" i="1" s="1"/>
  <c r="BC513" i="1"/>
  <c r="AY513" i="1" s="1"/>
  <c r="BC514" i="1"/>
  <c r="AY514" i="1" s="1"/>
  <c r="BC515" i="1"/>
  <c r="AY515" i="1" s="1"/>
  <c r="BC516" i="1"/>
  <c r="AY516" i="1" s="1"/>
  <c r="BC517" i="1"/>
  <c r="AY517" i="1" s="1"/>
  <c r="BC518" i="1"/>
  <c r="AY518" i="1" s="1"/>
  <c r="BC519" i="1"/>
  <c r="AY519" i="1" s="1"/>
  <c r="BC520" i="1"/>
  <c r="AY520" i="1" s="1"/>
  <c r="BC521" i="1"/>
  <c r="AY521" i="1" s="1"/>
  <c r="BC522" i="1"/>
  <c r="AY522" i="1" s="1"/>
  <c r="BC523" i="1"/>
  <c r="AY523" i="1" s="1"/>
  <c r="BC524" i="1"/>
  <c r="AY524" i="1" s="1"/>
  <c r="BC525" i="1"/>
  <c r="AY525" i="1" s="1"/>
  <c r="BC526" i="1"/>
  <c r="AY526" i="1" s="1"/>
  <c r="BC527" i="1"/>
  <c r="AY527" i="1" s="1"/>
  <c r="BC528" i="1"/>
  <c r="AY528" i="1" s="1"/>
  <c r="BC529" i="1"/>
  <c r="AY529" i="1" s="1"/>
  <c r="BC530" i="1"/>
  <c r="AY530" i="1" s="1"/>
  <c r="BC531" i="1"/>
  <c r="AY531" i="1" s="1"/>
  <c r="BC532" i="1"/>
  <c r="AY532" i="1" s="1"/>
  <c r="BC533" i="1"/>
  <c r="AY533" i="1" s="1"/>
  <c r="BC534" i="1"/>
  <c r="AY534" i="1" s="1"/>
  <c r="BC535" i="1"/>
  <c r="AY535" i="1" s="1"/>
  <c r="BC536" i="1"/>
  <c r="AY536" i="1" s="1"/>
  <c r="BC537" i="1"/>
  <c r="AY537" i="1" s="1"/>
  <c r="BC538" i="1"/>
  <c r="AY538" i="1" s="1"/>
  <c r="BC539" i="1"/>
  <c r="AY539" i="1" s="1"/>
  <c r="BC540" i="1"/>
  <c r="AY540" i="1" s="1"/>
  <c r="BC541" i="1"/>
  <c r="AY541" i="1" s="1"/>
  <c r="BC542" i="1"/>
  <c r="AY542" i="1" s="1"/>
  <c r="BC543" i="1"/>
  <c r="AY543" i="1" s="1"/>
  <c r="BC544" i="1"/>
  <c r="AY544" i="1" s="1"/>
  <c r="BC545" i="1"/>
  <c r="AY545" i="1" s="1"/>
  <c r="BC546" i="1"/>
  <c r="AY546" i="1" s="1"/>
  <c r="BC547" i="1"/>
  <c r="AY547" i="1" s="1"/>
  <c r="BC548" i="1"/>
  <c r="AY548" i="1" s="1"/>
  <c r="BC549" i="1"/>
  <c r="AY549" i="1" s="1"/>
  <c r="BC550" i="1"/>
  <c r="AY550" i="1" s="1"/>
  <c r="BC551" i="1"/>
  <c r="AY551" i="1" s="1"/>
  <c r="BC552" i="1"/>
  <c r="AY552" i="1" s="1"/>
  <c r="BC553" i="1"/>
  <c r="AY553" i="1" s="1"/>
  <c r="BC554" i="1"/>
  <c r="AY554" i="1" s="1"/>
  <c r="BC555" i="1"/>
  <c r="AY555" i="1" s="1"/>
  <c r="BC556" i="1"/>
  <c r="AY556" i="1" s="1"/>
  <c r="BC557" i="1"/>
  <c r="AY557" i="1" s="1"/>
  <c r="BC558" i="1"/>
  <c r="AY558" i="1" s="1"/>
  <c r="BC559" i="1"/>
  <c r="AY559" i="1" s="1"/>
  <c r="BC560" i="1"/>
  <c r="AY560" i="1" s="1"/>
  <c r="BC561" i="1"/>
  <c r="AY561" i="1" s="1"/>
  <c r="BC562" i="1"/>
  <c r="AY562" i="1" s="1"/>
  <c r="BC563" i="1"/>
  <c r="AY563" i="1" s="1"/>
  <c r="BC564" i="1"/>
  <c r="AY564" i="1" s="1"/>
  <c r="BC565" i="1"/>
  <c r="AY565" i="1" s="1"/>
  <c r="BC566" i="1"/>
  <c r="AY566" i="1" s="1"/>
  <c r="BC567" i="1"/>
  <c r="AY567" i="1" s="1"/>
  <c r="BC568" i="1"/>
  <c r="AY568" i="1" s="1"/>
  <c r="BC569" i="1"/>
  <c r="AY569" i="1" s="1"/>
  <c r="BC570" i="1"/>
  <c r="AY570" i="1" s="1"/>
  <c r="BC571" i="1"/>
  <c r="AY571" i="1" s="1"/>
  <c r="BC572" i="1"/>
  <c r="AY572" i="1" s="1"/>
  <c r="BC573" i="1"/>
  <c r="AY573" i="1" s="1"/>
  <c r="BC574" i="1"/>
  <c r="AY574" i="1" s="1"/>
  <c r="BC575" i="1"/>
  <c r="AY575" i="1" s="1"/>
  <c r="BC576" i="1"/>
  <c r="AY576" i="1" s="1"/>
  <c r="BC577" i="1"/>
  <c r="AY577" i="1" s="1"/>
  <c r="BC578" i="1"/>
  <c r="AY578" i="1" s="1"/>
  <c r="BC579" i="1"/>
  <c r="AY579" i="1" s="1"/>
  <c r="BC580" i="1"/>
  <c r="AY580" i="1" s="1"/>
  <c r="BC581" i="1"/>
  <c r="AY581" i="1" s="1"/>
  <c r="BC582" i="1"/>
  <c r="AY582" i="1" s="1"/>
  <c r="BC583" i="1"/>
  <c r="AY583" i="1" s="1"/>
  <c r="BC584" i="1"/>
  <c r="AY584" i="1" s="1"/>
  <c r="BC585" i="1"/>
  <c r="AY585" i="1" s="1"/>
  <c r="BC586" i="1"/>
  <c r="AY586" i="1" s="1"/>
  <c r="BC587" i="1"/>
  <c r="AY587" i="1" s="1"/>
  <c r="BC588" i="1"/>
  <c r="AY588" i="1" s="1"/>
  <c r="BC589" i="1"/>
  <c r="AY589" i="1" s="1"/>
  <c r="BC590" i="1"/>
  <c r="AY590" i="1" s="1"/>
  <c r="BC591" i="1"/>
  <c r="AY591" i="1" s="1"/>
  <c r="BC592" i="1"/>
  <c r="AY592" i="1" s="1"/>
  <c r="BC593" i="1"/>
  <c r="AY593" i="1" s="1"/>
  <c r="BC594" i="1"/>
  <c r="AY594" i="1" s="1"/>
  <c r="BC595" i="1"/>
  <c r="AY595" i="1" s="1"/>
  <c r="BC596" i="1"/>
  <c r="AY596" i="1" s="1"/>
  <c r="BC597" i="1"/>
  <c r="AY597" i="1" s="1"/>
  <c r="BC598" i="1"/>
  <c r="AY598" i="1" s="1"/>
  <c r="BC599" i="1"/>
  <c r="AY599" i="1" s="1"/>
  <c r="BC600" i="1"/>
  <c r="AY600" i="1" s="1"/>
  <c r="BC601" i="1"/>
  <c r="AY601" i="1" s="1"/>
  <c r="BC602" i="1"/>
  <c r="AY602" i="1" s="1"/>
  <c r="BC603" i="1"/>
  <c r="AY603" i="1" s="1"/>
  <c r="BC604" i="1"/>
  <c r="AY604" i="1" s="1"/>
  <c r="BC605" i="1"/>
  <c r="AY605" i="1" s="1"/>
  <c r="BC606" i="1"/>
  <c r="AY606" i="1" s="1"/>
  <c r="BC607" i="1"/>
  <c r="AY607" i="1" s="1"/>
  <c r="BC608" i="1"/>
  <c r="AY608" i="1" s="1"/>
  <c r="BC609" i="1"/>
  <c r="AY609" i="1" s="1"/>
  <c r="BC610" i="1"/>
  <c r="AY610" i="1" s="1"/>
  <c r="BC611" i="1"/>
  <c r="AY611" i="1" s="1"/>
  <c r="BC612" i="1"/>
  <c r="AY612" i="1" s="1"/>
  <c r="BC613" i="1"/>
  <c r="AY613" i="1" s="1"/>
  <c r="BC614" i="1"/>
  <c r="AY614" i="1" s="1"/>
  <c r="BC615" i="1"/>
  <c r="AY615" i="1" s="1"/>
  <c r="BC616" i="1"/>
  <c r="AY616" i="1" s="1"/>
  <c r="BC617" i="1"/>
  <c r="AY617" i="1" s="1"/>
  <c r="BC618" i="1"/>
  <c r="AY618" i="1" s="1"/>
  <c r="BC619" i="1"/>
  <c r="AY619" i="1" s="1"/>
  <c r="BC620" i="1"/>
  <c r="AY620" i="1" s="1"/>
  <c r="BC621" i="1"/>
  <c r="AY621" i="1" s="1"/>
  <c r="BC622" i="1"/>
  <c r="AY622" i="1" s="1"/>
  <c r="BC623" i="1"/>
  <c r="AY623" i="1" s="1"/>
  <c r="BC624" i="1"/>
  <c r="AY624" i="1" s="1"/>
  <c r="BC625" i="1"/>
  <c r="AY625" i="1" s="1"/>
  <c r="BC626" i="1"/>
  <c r="AY626" i="1" s="1"/>
  <c r="BC627" i="1"/>
  <c r="AY627" i="1" s="1"/>
  <c r="BC628" i="1"/>
  <c r="AY628" i="1" s="1"/>
  <c r="BC629" i="1"/>
  <c r="AY629" i="1" s="1"/>
  <c r="BC630" i="1"/>
  <c r="AY630" i="1" s="1"/>
  <c r="BC631" i="1"/>
  <c r="AY631" i="1" s="1"/>
  <c r="BC632" i="1"/>
  <c r="AY632" i="1" s="1"/>
  <c r="BC633" i="1"/>
  <c r="AY633" i="1" s="1"/>
  <c r="BC634" i="1"/>
  <c r="AY634" i="1" s="1"/>
  <c r="BC635" i="1"/>
  <c r="AY635" i="1" s="1"/>
  <c r="BC636" i="1"/>
  <c r="AY636" i="1" s="1"/>
  <c r="BC637" i="1"/>
  <c r="AY637" i="1" s="1"/>
  <c r="BC638" i="1"/>
  <c r="AY638" i="1" s="1"/>
  <c r="BC639" i="1"/>
  <c r="AY639" i="1" s="1"/>
  <c r="BC640" i="1"/>
  <c r="AY640" i="1" s="1"/>
  <c r="BC641" i="1"/>
  <c r="AY641" i="1" s="1"/>
  <c r="BC642" i="1"/>
  <c r="AY642" i="1" s="1"/>
  <c r="BC643" i="1"/>
  <c r="AY643" i="1" s="1"/>
  <c r="BC644" i="1"/>
  <c r="AY644" i="1" s="1"/>
  <c r="BC645" i="1"/>
  <c r="AY645" i="1" s="1"/>
  <c r="BC646" i="1"/>
  <c r="AY646" i="1" s="1"/>
  <c r="BC647" i="1"/>
  <c r="AY647" i="1" s="1"/>
  <c r="BC648" i="1"/>
  <c r="AY648" i="1" s="1"/>
  <c r="BC649" i="1"/>
  <c r="AY649" i="1" s="1"/>
  <c r="BC650" i="1"/>
  <c r="AY650" i="1" s="1"/>
  <c r="BC651" i="1"/>
  <c r="AY651" i="1" s="1"/>
  <c r="BC652" i="1"/>
  <c r="AY652" i="1" s="1"/>
  <c r="BC653" i="1"/>
  <c r="AY653" i="1" s="1"/>
  <c r="BC654" i="1"/>
  <c r="AY654" i="1" s="1"/>
  <c r="BC655" i="1"/>
  <c r="AY655" i="1" s="1"/>
  <c r="BC656" i="1"/>
  <c r="AY656" i="1" s="1"/>
  <c r="BC657" i="1"/>
  <c r="AY657" i="1" s="1"/>
  <c r="BC658" i="1"/>
  <c r="AY658" i="1" s="1"/>
  <c r="BC659" i="1"/>
  <c r="AY659" i="1" s="1"/>
  <c r="BC660" i="1"/>
  <c r="AY660" i="1" s="1"/>
  <c r="BC661" i="1"/>
  <c r="AY661" i="1" s="1"/>
  <c r="BC662" i="1"/>
  <c r="AY662" i="1" s="1"/>
  <c r="BC663" i="1"/>
  <c r="AY663" i="1" s="1"/>
  <c r="BC664" i="1"/>
  <c r="AY664" i="1" s="1"/>
  <c r="BC665" i="1"/>
  <c r="AY665" i="1" s="1"/>
  <c r="BC666" i="1"/>
  <c r="AY666" i="1" s="1"/>
  <c r="BC667" i="1"/>
  <c r="AY667" i="1" s="1"/>
  <c r="BC668" i="1"/>
  <c r="AY668" i="1" s="1"/>
  <c r="BC669" i="1"/>
  <c r="AY669" i="1" s="1"/>
  <c r="BC670" i="1"/>
  <c r="AY670" i="1" s="1"/>
  <c r="BC671" i="1"/>
  <c r="AY671" i="1" s="1"/>
  <c r="BC672" i="1"/>
  <c r="AY672" i="1" s="1"/>
  <c r="BC673" i="1"/>
  <c r="AY673" i="1" s="1"/>
  <c r="BC674" i="1"/>
  <c r="AY674" i="1" s="1"/>
  <c r="BC675" i="1"/>
  <c r="AY675" i="1" s="1"/>
  <c r="BC676" i="1"/>
  <c r="AY676" i="1" s="1"/>
  <c r="BC677" i="1"/>
  <c r="AY677" i="1" s="1"/>
  <c r="BC678" i="1"/>
  <c r="AY678" i="1" s="1"/>
  <c r="BC679" i="1"/>
  <c r="AY679" i="1" s="1"/>
  <c r="BC680" i="1"/>
  <c r="AY680" i="1" s="1"/>
  <c r="BC681" i="1"/>
  <c r="AY681" i="1" s="1"/>
  <c r="BC682" i="1"/>
  <c r="AY682" i="1" s="1"/>
  <c r="BC683" i="1"/>
  <c r="AY683" i="1" s="1"/>
  <c r="BC684" i="1"/>
  <c r="AY684" i="1" s="1"/>
  <c r="BC685" i="1"/>
  <c r="AY685" i="1" s="1"/>
  <c r="BC686" i="1"/>
  <c r="AY686" i="1" s="1"/>
  <c r="BC687" i="1"/>
  <c r="AY687" i="1" s="1"/>
  <c r="BC688" i="1"/>
  <c r="AY688" i="1" s="1"/>
  <c r="BC689" i="1"/>
  <c r="AY689" i="1" s="1"/>
  <c r="BC690" i="1"/>
  <c r="AY690" i="1" s="1"/>
  <c r="BC691" i="1"/>
  <c r="AY691" i="1" s="1"/>
  <c r="BC692" i="1"/>
  <c r="AY692" i="1" s="1"/>
  <c r="BC693" i="1"/>
  <c r="AY693" i="1" s="1"/>
  <c r="BC694" i="1"/>
  <c r="AY694" i="1" s="1"/>
  <c r="BC695" i="1"/>
  <c r="AY695" i="1" s="1"/>
  <c r="BC696" i="1"/>
  <c r="AY696" i="1" s="1"/>
  <c r="BC697" i="1"/>
  <c r="AY697" i="1" s="1"/>
  <c r="BC698" i="1"/>
  <c r="AY698" i="1" s="1"/>
  <c r="BC699" i="1"/>
  <c r="AY699" i="1" s="1"/>
  <c r="BC700" i="1"/>
  <c r="AY700" i="1" s="1"/>
  <c r="BC701" i="1"/>
  <c r="AY701" i="1" s="1"/>
  <c r="BC702" i="1"/>
  <c r="AY702" i="1" s="1"/>
  <c r="BC703" i="1"/>
  <c r="AY703" i="1" s="1"/>
  <c r="BC704" i="1"/>
  <c r="AY704" i="1" s="1"/>
  <c r="BC705" i="1"/>
  <c r="AY705" i="1" s="1"/>
  <c r="BC706" i="1"/>
  <c r="AY706" i="1" s="1"/>
  <c r="BC707" i="1"/>
  <c r="AY707" i="1" s="1"/>
  <c r="BC708" i="1"/>
  <c r="AY708" i="1" s="1"/>
  <c r="BC709" i="1"/>
  <c r="AY709" i="1" s="1"/>
  <c r="BC710" i="1"/>
  <c r="AY710" i="1" s="1"/>
  <c r="BC711" i="1"/>
  <c r="AY711" i="1" s="1"/>
  <c r="BC712" i="1"/>
  <c r="AY712" i="1" s="1"/>
  <c r="BC713" i="1"/>
  <c r="AY713" i="1" s="1"/>
  <c r="BC714" i="1"/>
  <c r="AY714" i="1" s="1"/>
  <c r="BC715" i="1"/>
  <c r="AY715" i="1" s="1"/>
  <c r="BC716" i="1"/>
  <c r="AY716" i="1" s="1"/>
  <c r="BC717" i="1"/>
  <c r="AY717" i="1" s="1"/>
  <c r="BC718" i="1"/>
  <c r="AY718" i="1" s="1"/>
  <c r="BC719" i="1"/>
  <c r="AY719" i="1" s="1"/>
  <c r="BC720" i="1"/>
  <c r="AY720" i="1" s="1"/>
  <c r="BC721" i="1"/>
  <c r="AY721" i="1" s="1"/>
  <c r="BC722" i="1"/>
  <c r="AY722" i="1" s="1"/>
  <c r="BC723" i="1"/>
  <c r="AY723" i="1" s="1"/>
  <c r="BC724" i="1"/>
  <c r="AY724" i="1" s="1"/>
  <c r="BC725" i="1"/>
  <c r="AY725" i="1" s="1"/>
  <c r="BC726" i="1"/>
  <c r="AY726" i="1" s="1"/>
  <c r="BC727" i="1"/>
  <c r="AY727" i="1" s="1"/>
  <c r="BC728" i="1"/>
  <c r="AY728" i="1" s="1"/>
  <c r="BC729" i="1"/>
  <c r="AY729" i="1" s="1"/>
  <c r="BC730" i="1"/>
  <c r="AY730" i="1" s="1"/>
  <c r="BC731" i="1"/>
  <c r="AY731" i="1" s="1"/>
  <c r="BC732" i="1"/>
  <c r="AY732" i="1" s="1"/>
  <c r="BC733" i="1"/>
  <c r="AY733" i="1" s="1"/>
  <c r="BC734" i="1"/>
  <c r="AY734" i="1" s="1"/>
  <c r="BC735" i="1"/>
  <c r="AY735" i="1" s="1"/>
  <c r="BC736" i="1"/>
  <c r="AY736" i="1" s="1"/>
  <c r="BC737" i="1"/>
  <c r="AY737" i="1" s="1"/>
  <c r="BC738" i="1"/>
  <c r="AY738" i="1" s="1"/>
  <c r="BC739" i="1"/>
  <c r="AY739" i="1" s="1"/>
  <c r="BC740" i="1"/>
  <c r="AY740" i="1" s="1"/>
  <c r="BC741" i="1"/>
  <c r="AY741" i="1" s="1"/>
  <c r="BC742" i="1"/>
  <c r="AY742" i="1" s="1"/>
  <c r="BC743" i="1"/>
  <c r="AY743" i="1" s="1"/>
  <c r="BC744" i="1"/>
  <c r="AY744" i="1" s="1"/>
  <c r="BC745" i="1"/>
  <c r="AY745" i="1" s="1"/>
  <c r="BC746" i="1"/>
  <c r="AY746" i="1" s="1"/>
  <c r="BC747" i="1"/>
  <c r="AY747" i="1" s="1"/>
  <c r="BC748" i="1"/>
  <c r="AY748" i="1" s="1"/>
  <c r="BC749" i="1"/>
  <c r="AY749" i="1" s="1"/>
  <c r="BC750" i="1"/>
  <c r="AY750" i="1" s="1"/>
  <c r="BC751" i="1"/>
  <c r="AY751" i="1" s="1"/>
  <c r="BC752" i="1"/>
  <c r="AY752" i="1" s="1"/>
  <c r="BC753" i="1"/>
  <c r="AY753" i="1" s="1"/>
  <c r="BC754" i="1"/>
  <c r="AY754" i="1" s="1"/>
  <c r="BC755" i="1"/>
  <c r="AY755" i="1" s="1"/>
  <c r="BC756" i="1"/>
  <c r="AY756" i="1" s="1"/>
  <c r="BC757" i="1"/>
  <c r="AY757" i="1" s="1"/>
  <c r="BC758" i="1"/>
  <c r="AY758" i="1" s="1"/>
  <c r="BC759" i="1"/>
  <c r="AY759" i="1" s="1"/>
  <c r="BC760" i="1"/>
  <c r="AY760" i="1" s="1"/>
  <c r="BC761" i="1"/>
  <c r="AY761" i="1" s="1"/>
  <c r="BC762" i="1"/>
  <c r="AY762" i="1" s="1"/>
  <c r="BC763" i="1"/>
  <c r="AY763" i="1" s="1"/>
  <c r="BC764" i="1"/>
  <c r="AY764" i="1" s="1"/>
  <c r="BC765" i="1"/>
  <c r="AY765" i="1" s="1"/>
  <c r="BC766" i="1"/>
  <c r="AY766" i="1" s="1"/>
  <c r="BC767" i="1"/>
  <c r="AY767" i="1" s="1"/>
  <c r="BC768" i="1"/>
  <c r="AY768" i="1" s="1"/>
  <c r="BC769" i="1"/>
  <c r="AY769" i="1" s="1"/>
  <c r="BC770" i="1"/>
  <c r="AY770" i="1" s="1"/>
  <c r="BC771" i="1"/>
  <c r="AY771" i="1" s="1"/>
  <c r="BC772" i="1"/>
  <c r="AY772" i="1" s="1"/>
  <c r="BC773" i="1"/>
  <c r="AY773" i="1" s="1"/>
  <c r="BC774" i="1"/>
  <c r="AY774" i="1" s="1"/>
  <c r="BC775" i="1"/>
  <c r="AY775" i="1" s="1"/>
  <c r="BC776" i="1"/>
  <c r="AY776" i="1" s="1"/>
  <c r="BC777" i="1"/>
  <c r="AY777" i="1" s="1"/>
  <c r="BC778" i="1"/>
  <c r="AY778" i="1" s="1"/>
  <c r="BC779" i="1"/>
  <c r="AY779" i="1" s="1"/>
  <c r="BC780" i="1"/>
  <c r="AY780" i="1" s="1"/>
  <c r="BC781" i="1"/>
  <c r="AY781" i="1" s="1"/>
  <c r="BC782" i="1"/>
  <c r="AY782" i="1" s="1"/>
  <c r="BC783" i="1"/>
  <c r="AY783" i="1" s="1"/>
  <c r="BC784" i="1"/>
  <c r="AY784" i="1" s="1"/>
  <c r="BC785" i="1"/>
  <c r="AY785" i="1" s="1"/>
  <c r="BC786" i="1"/>
  <c r="AY786" i="1" s="1"/>
  <c r="BC787" i="1"/>
  <c r="AY787" i="1" s="1"/>
  <c r="BC788" i="1"/>
  <c r="AY788" i="1" s="1"/>
  <c r="BC789" i="1"/>
  <c r="AY789" i="1" s="1"/>
  <c r="BC790" i="1"/>
  <c r="AY790" i="1" s="1"/>
  <c r="BC791" i="1"/>
  <c r="AY791" i="1" s="1"/>
  <c r="BC792" i="1"/>
  <c r="AY792" i="1" s="1"/>
  <c r="BC793" i="1"/>
  <c r="AY793" i="1" s="1"/>
  <c r="BC794" i="1"/>
  <c r="AY794" i="1" s="1"/>
  <c r="BC795" i="1"/>
  <c r="AY795" i="1" s="1"/>
  <c r="BC796" i="1"/>
  <c r="AY796" i="1" s="1"/>
  <c r="BC797" i="1"/>
  <c r="AY797" i="1" s="1"/>
  <c r="BC798" i="1"/>
  <c r="AY798" i="1" s="1"/>
  <c r="BC799" i="1"/>
  <c r="AY799" i="1" s="1"/>
  <c r="BC800" i="1"/>
  <c r="AY800" i="1" s="1"/>
  <c r="BC801" i="1"/>
  <c r="AY801" i="1" s="1"/>
  <c r="BC802" i="1"/>
  <c r="AY802" i="1" s="1"/>
  <c r="BC803" i="1"/>
  <c r="AY803" i="1" s="1"/>
  <c r="BC804" i="1"/>
  <c r="AY804" i="1" s="1"/>
  <c r="BC805" i="1"/>
  <c r="AY805" i="1" s="1"/>
  <c r="BC806" i="1"/>
  <c r="AY806" i="1" s="1"/>
  <c r="BC807" i="1"/>
  <c r="AY807" i="1" s="1"/>
  <c r="BC808" i="1"/>
  <c r="AY808" i="1" s="1"/>
  <c r="BC809" i="1"/>
  <c r="AY809" i="1" s="1"/>
  <c r="BC810" i="1"/>
  <c r="AY810" i="1" s="1"/>
  <c r="BC811" i="1"/>
  <c r="AY811" i="1" s="1"/>
  <c r="BC812" i="1"/>
  <c r="AY812" i="1" s="1"/>
  <c r="BC813" i="1"/>
  <c r="AY813" i="1" s="1"/>
  <c r="BC814" i="1"/>
  <c r="AY814" i="1" s="1"/>
  <c r="BC815" i="1"/>
  <c r="AY815" i="1" s="1"/>
  <c r="BC816" i="1"/>
  <c r="AY816" i="1" s="1"/>
  <c r="BC817" i="1"/>
  <c r="AY817" i="1" s="1"/>
  <c r="BC818" i="1"/>
  <c r="AY818" i="1" s="1"/>
  <c r="BC819" i="1"/>
  <c r="AY819" i="1" s="1"/>
  <c r="BC820" i="1"/>
  <c r="AY820" i="1" s="1"/>
  <c r="BC821" i="1"/>
  <c r="AY821" i="1" s="1"/>
  <c r="BC822" i="1"/>
  <c r="AY822" i="1" s="1"/>
  <c r="BC823" i="1"/>
  <c r="AY823" i="1" s="1"/>
  <c r="BC824" i="1"/>
  <c r="AY824" i="1" s="1"/>
  <c r="BC825" i="1"/>
  <c r="AY825" i="1" s="1"/>
  <c r="BC826" i="1"/>
  <c r="AY826" i="1" s="1"/>
  <c r="BC827" i="1"/>
  <c r="AY827" i="1" s="1"/>
  <c r="BC828" i="1"/>
  <c r="AY828" i="1" s="1"/>
  <c r="BC829" i="1"/>
  <c r="AY829" i="1" s="1"/>
  <c r="BC830" i="1"/>
  <c r="AY830" i="1" s="1"/>
  <c r="BC831" i="1"/>
  <c r="AY831" i="1" s="1"/>
  <c r="BC832" i="1"/>
  <c r="AY832" i="1" s="1"/>
  <c r="BC833" i="1"/>
  <c r="AY833" i="1" s="1"/>
  <c r="BC834" i="1"/>
  <c r="AY834" i="1" s="1"/>
  <c r="BC835" i="1"/>
  <c r="AY835" i="1" s="1"/>
  <c r="BC836" i="1"/>
  <c r="AY836" i="1" s="1"/>
  <c r="BC837" i="1"/>
  <c r="AY837" i="1" s="1"/>
  <c r="BC838" i="1"/>
  <c r="AY838" i="1" s="1"/>
  <c r="BC839" i="1"/>
  <c r="AY839" i="1" s="1"/>
  <c r="BC840" i="1"/>
  <c r="AY840" i="1" s="1"/>
  <c r="BC841" i="1"/>
  <c r="AY841" i="1" s="1"/>
  <c r="BC842" i="1"/>
  <c r="AY842" i="1" s="1"/>
  <c r="BC843" i="1"/>
  <c r="AY843" i="1" s="1"/>
  <c r="BC844" i="1"/>
  <c r="AY844" i="1" s="1"/>
  <c r="BC845" i="1"/>
  <c r="AY845" i="1" s="1"/>
  <c r="BC846" i="1"/>
  <c r="AY846" i="1" s="1"/>
  <c r="BC847" i="1"/>
  <c r="AY847" i="1" s="1"/>
  <c r="BC848" i="1"/>
  <c r="AY848" i="1" s="1"/>
  <c r="BC849" i="1"/>
  <c r="AY849" i="1" s="1"/>
  <c r="BC850" i="1"/>
  <c r="AY850" i="1" s="1"/>
  <c r="BC851" i="1"/>
  <c r="AY851" i="1" s="1"/>
  <c r="BC852" i="1"/>
  <c r="AY852" i="1" s="1"/>
  <c r="BC853" i="1"/>
  <c r="AY853" i="1" s="1"/>
  <c r="BC854" i="1"/>
  <c r="AY854" i="1" s="1"/>
  <c r="BC855" i="1"/>
  <c r="AY855" i="1" s="1"/>
  <c r="BC856" i="1"/>
  <c r="AY856" i="1" s="1"/>
  <c r="BC857" i="1"/>
  <c r="AY857" i="1" s="1"/>
  <c r="BC858" i="1"/>
  <c r="AY858" i="1" s="1"/>
  <c r="BC859" i="1"/>
  <c r="AY859" i="1" s="1"/>
  <c r="BC860" i="1"/>
  <c r="AY860" i="1" s="1"/>
  <c r="BC861" i="1"/>
  <c r="AY861" i="1" s="1"/>
  <c r="BC862" i="1"/>
  <c r="AY862" i="1" s="1"/>
  <c r="BC863" i="1"/>
  <c r="AY863" i="1" s="1"/>
  <c r="BC864" i="1"/>
  <c r="AY864" i="1" s="1"/>
  <c r="BC865" i="1"/>
  <c r="AY865" i="1" s="1"/>
  <c r="BC866" i="1"/>
  <c r="AY866" i="1" s="1"/>
  <c r="BC867" i="1"/>
  <c r="AY867" i="1" s="1"/>
  <c r="BC868" i="1"/>
  <c r="AY868" i="1" s="1"/>
  <c r="BC869" i="1"/>
  <c r="AY869" i="1" s="1"/>
  <c r="BC870" i="1"/>
  <c r="AY870" i="1" s="1"/>
  <c r="BC871" i="1"/>
  <c r="AY871" i="1" s="1"/>
  <c r="BC872" i="1"/>
  <c r="AY872" i="1" s="1"/>
  <c r="BC873" i="1"/>
  <c r="AY873" i="1" s="1"/>
  <c r="BC874" i="1"/>
  <c r="AY874" i="1" s="1"/>
  <c r="BC875" i="1"/>
  <c r="AY875" i="1" s="1"/>
  <c r="BC876" i="1"/>
  <c r="AY876" i="1" s="1"/>
  <c r="BC877" i="1"/>
  <c r="AY877" i="1" s="1"/>
  <c r="BC878" i="1"/>
  <c r="AY878" i="1" s="1"/>
  <c r="BC879" i="1"/>
  <c r="AY879" i="1" s="1"/>
  <c r="BC880" i="1"/>
  <c r="AY880" i="1" s="1"/>
  <c r="BC881" i="1"/>
  <c r="AY881" i="1" s="1"/>
  <c r="BC882" i="1"/>
  <c r="AY882" i="1" s="1"/>
  <c r="BC883" i="1"/>
  <c r="AY883" i="1" s="1"/>
  <c r="BC884" i="1"/>
  <c r="AY884" i="1" s="1"/>
  <c r="BC885" i="1"/>
  <c r="AY885" i="1" s="1"/>
  <c r="BC886" i="1"/>
  <c r="AY886" i="1" s="1"/>
  <c r="BC887" i="1"/>
  <c r="AY887" i="1" s="1"/>
  <c r="BC888" i="1"/>
  <c r="AY888" i="1" s="1"/>
  <c r="BC889" i="1"/>
  <c r="AY889" i="1" s="1"/>
  <c r="BC890" i="1"/>
  <c r="AY890" i="1" s="1"/>
  <c r="BC891" i="1"/>
  <c r="AY891" i="1" s="1"/>
  <c r="BC892" i="1"/>
  <c r="AY892" i="1" s="1"/>
  <c r="BC893" i="1"/>
  <c r="AY893" i="1" s="1"/>
  <c r="BC894" i="1"/>
  <c r="AY894" i="1" s="1"/>
  <c r="BC895" i="1"/>
  <c r="AY895" i="1" s="1"/>
  <c r="BC896" i="1"/>
  <c r="AY896" i="1" s="1"/>
  <c r="BC897" i="1"/>
  <c r="AY897" i="1" s="1"/>
  <c r="BC898" i="1"/>
  <c r="AY898" i="1" s="1"/>
  <c r="BC899" i="1"/>
  <c r="AY899" i="1" s="1"/>
  <c r="BC900" i="1"/>
  <c r="AY900" i="1" s="1"/>
  <c r="BC901" i="1"/>
  <c r="AY901" i="1" s="1"/>
  <c r="BC902" i="1"/>
  <c r="AY902" i="1" s="1"/>
  <c r="BC903" i="1"/>
  <c r="AY903" i="1" s="1"/>
  <c r="BC904" i="1"/>
  <c r="AY904" i="1" s="1"/>
  <c r="BC905" i="1"/>
  <c r="AY905" i="1" s="1"/>
  <c r="BC906" i="1"/>
  <c r="AY906" i="1" s="1"/>
  <c r="BC907" i="1"/>
  <c r="AY907" i="1" s="1"/>
  <c r="BC908" i="1"/>
  <c r="AY908" i="1" s="1"/>
  <c r="BC909" i="1"/>
  <c r="AY909" i="1" s="1"/>
  <c r="BC910" i="1"/>
  <c r="AY910" i="1" s="1"/>
  <c r="BC911" i="1"/>
  <c r="AY911" i="1" s="1"/>
  <c r="BC912" i="1"/>
  <c r="AY912" i="1" s="1"/>
  <c r="BC913" i="1"/>
  <c r="AY913" i="1" s="1"/>
  <c r="BC914" i="1"/>
  <c r="AY914" i="1" s="1"/>
  <c r="BC915" i="1"/>
  <c r="AY915" i="1" s="1"/>
  <c r="BC916" i="1"/>
  <c r="AY916" i="1" s="1"/>
  <c r="BC917" i="1"/>
  <c r="AY917" i="1" s="1"/>
  <c r="BC918" i="1"/>
  <c r="AY918" i="1" s="1"/>
  <c r="BC919" i="1"/>
  <c r="AY919" i="1" s="1"/>
  <c r="BC920" i="1"/>
  <c r="AY920" i="1" s="1"/>
  <c r="BC921" i="1"/>
  <c r="AY921" i="1" s="1"/>
  <c r="BC922" i="1"/>
  <c r="AY922" i="1" s="1"/>
  <c r="BC923" i="1"/>
  <c r="AY923" i="1" s="1"/>
  <c r="BC924" i="1"/>
  <c r="AY924" i="1" s="1"/>
  <c r="BC925" i="1"/>
  <c r="AY925" i="1" s="1"/>
  <c r="BC926" i="1"/>
  <c r="AY926" i="1" s="1"/>
  <c r="BC927" i="1"/>
  <c r="AY927" i="1" s="1"/>
  <c r="BC928" i="1"/>
  <c r="AY928" i="1" s="1"/>
  <c r="BC929" i="1"/>
  <c r="AY929" i="1" s="1"/>
  <c r="BC930" i="1"/>
  <c r="AY930" i="1" s="1"/>
  <c r="BC931" i="1"/>
  <c r="AY931" i="1" s="1"/>
  <c r="BC932" i="1"/>
  <c r="AY932" i="1" s="1"/>
  <c r="BC933" i="1"/>
  <c r="AY933" i="1" s="1"/>
  <c r="BC934" i="1"/>
  <c r="AY934" i="1" s="1"/>
  <c r="BC935" i="1"/>
  <c r="AY935" i="1" s="1"/>
  <c r="BC936" i="1"/>
  <c r="AY936" i="1" s="1"/>
  <c r="BC937" i="1"/>
  <c r="AY937" i="1" s="1"/>
  <c r="BC938" i="1"/>
  <c r="AY938" i="1" s="1"/>
  <c r="BC939" i="1"/>
  <c r="AY939" i="1" s="1"/>
  <c r="BC940" i="1"/>
  <c r="AY940" i="1" s="1"/>
  <c r="BC941" i="1"/>
  <c r="AY941" i="1" s="1"/>
  <c r="BC942" i="1"/>
  <c r="AY942" i="1" s="1"/>
  <c r="BC943" i="1"/>
  <c r="AY943" i="1" s="1"/>
  <c r="BC944" i="1"/>
  <c r="AY944" i="1" s="1"/>
  <c r="BC945" i="1"/>
  <c r="AY945" i="1" s="1"/>
  <c r="BC946" i="1"/>
  <c r="AY946" i="1" s="1"/>
  <c r="BC947" i="1"/>
  <c r="AY947" i="1" s="1"/>
  <c r="BC948" i="1"/>
  <c r="AY948" i="1" s="1"/>
  <c r="BC949" i="1"/>
  <c r="AY949" i="1" s="1"/>
  <c r="BC950" i="1"/>
  <c r="AY950" i="1" s="1"/>
  <c r="BC951" i="1"/>
  <c r="AY951" i="1" s="1"/>
  <c r="BC952" i="1"/>
  <c r="AY952" i="1" s="1"/>
  <c r="BC953" i="1"/>
  <c r="AY953" i="1" s="1"/>
  <c r="BC954" i="1"/>
  <c r="AY954" i="1" s="1"/>
  <c r="BC955" i="1"/>
  <c r="AY955" i="1" s="1"/>
  <c r="BC956" i="1"/>
  <c r="AY956" i="1" s="1"/>
  <c r="BC957" i="1"/>
  <c r="AY957" i="1" s="1"/>
  <c r="BC958" i="1"/>
  <c r="AY958" i="1" s="1"/>
  <c r="BC959" i="1"/>
  <c r="AY959" i="1" s="1"/>
  <c r="BC960" i="1"/>
  <c r="AY960" i="1" s="1"/>
  <c r="BC961" i="1"/>
  <c r="AY961" i="1" s="1"/>
  <c r="BC962" i="1"/>
  <c r="AY962" i="1" s="1"/>
  <c r="BC963" i="1"/>
  <c r="AY963" i="1" s="1"/>
  <c r="BC964" i="1"/>
  <c r="AY964" i="1" s="1"/>
  <c r="BC965" i="1"/>
  <c r="AY965" i="1" s="1"/>
  <c r="BC966" i="1"/>
  <c r="AY966" i="1" s="1"/>
  <c r="BC967" i="1"/>
  <c r="AY967" i="1" s="1"/>
  <c r="BC968" i="1"/>
  <c r="AY968" i="1" s="1"/>
  <c r="BC969" i="1"/>
  <c r="AY969" i="1" s="1"/>
  <c r="BC970" i="1"/>
  <c r="AY970" i="1" s="1"/>
  <c r="BC971" i="1"/>
  <c r="AY971" i="1" s="1"/>
  <c r="BC972" i="1"/>
  <c r="AY972" i="1" s="1"/>
  <c r="BC973" i="1"/>
  <c r="AY973" i="1" s="1"/>
  <c r="BC974" i="1"/>
  <c r="AY974" i="1" s="1"/>
  <c r="BC975" i="1"/>
  <c r="AY975" i="1" s="1"/>
  <c r="BC976" i="1"/>
  <c r="AY976" i="1" s="1"/>
  <c r="BC977" i="1"/>
  <c r="AY977" i="1" s="1"/>
  <c r="BC978" i="1"/>
  <c r="AY978" i="1" s="1"/>
  <c r="BC979" i="1"/>
  <c r="AY979" i="1" s="1"/>
  <c r="BC980" i="1"/>
  <c r="AY980" i="1" s="1"/>
  <c r="BC981" i="1"/>
  <c r="AY981" i="1" s="1"/>
  <c r="BC982" i="1"/>
  <c r="AY982" i="1" s="1"/>
  <c r="BC983" i="1"/>
  <c r="AY983" i="1" s="1"/>
  <c r="BC984" i="1"/>
  <c r="AY984" i="1" s="1"/>
  <c r="BC985" i="1"/>
  <c r="AY985" i="1" s="1"/>
  <c r="BC986" i="1"/>
  <c r="AY986" i="1" s="1"/>
  <c r="BC987" i="1"/>
  <c r="AY987" i="1" s="1"/>
  <c r="BC988" i="1"/>
  <c r="AY988" i="1" s="1"/>
  <c r="BC989" i="1"/>
  <c r="AY989" i="1" s="1"/>
  <c r="BC990" i="1"/>
  <c r="AY990" i="1" s="1"/>
  <c r="BC991" i="1"/>
  <c r="AY991" i="1" s="1"/>
  <c r="BC992" i="1"/>
  <c r="AY992" i="1" s="1"/>
  <c r="BC993" i="1"/>
  <c r="AY993" i="1" s="1"/>
  <c r="BC994" i="1"/>
  <c r="AY994" i="1" s="1"/>
  <c r="BC995" i="1"/>
  <c r="AY995" i="1" s="1"/>
  <c r="BC996" i="1"/>
  <c r="AY996" i="1" s="1"/>
  <c r="BC997" i="1"/>
  <c r="AY997" i="1" s="1"/>
  <c r="BC998" i="1"/>
  <c r="AY998" i="1" s="1"/>
  <c r="BC999" i="1"/>
  <c r="AY999" i="1" s="1"/>
  <c r="BC1000" i="1"/>
  <c r="AY1000" i="1" s="1"/>
  <c r="P26" i="3" l="1"/>
  <c r="Q26" i="3"/>
  <c r="O26" i="3"/>
  <c r="M26" i="3"/>
  <c r="N26" i="3" s="1"/>
  <c r="F3" i="1"/>
  <c r="S3" i="1" l="1" a="1"/>
  <c r="S3" i="1" s="1"/>
  <c r="T3" i="1" s="1"/>
  <c r="C3" i="4"/>
  <c r="B6" i="4"/>
  <c r="N10" i="3"/>
  <c r="N8" i="3"/>
  <c r="B4" i="4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U3" i="1" l="1"/>
  <c r="BC3" i="1" s="1"/>
  <c r="B7" i="4"/>
  <c r="AM3" i="1"/>
  <c r="AM4" i="1"/>
  <c r="AM5" i="1"/>
  <c r="B9" i="4"/>
  <c r="AU3" i="1"/>
  <c r="AU4" i="1"/>
  <c r="AU5" i="1"/>
  <c r="B8" i="4"/>
  <c r="F37" i="3"/>
  <c r="F36" i="3"/>
  <c r="F35" i="3"/>
  <c r="F34" i="3"/>
  <c r="F33" i="3"/>
  <c r="F32" i="3"/>
  <c r="F31" i="3"/>
  <c r="F30" i="3"/>
  <c r="F29" i="3"/>
  <c r="F28" i="3"/>
  <c r="F27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1999" i="3"/>
  <c r="R2000" i="3"/>
  <c r="R2001" i="3"/>
  <c r="R2002" i="3"/>
  <c r="R2003" i="3"/>
  <c r="R2004" i="3"/>
  <c r="R2005" i="3"/>
  <c r="R2006" i="3"/>
  <c r="R2007" i="3"/>
  <c r="R2008" i="3"/>
  <c r="R2009" i="3"/>
  <c r="R2010" i="3"/>
  <c r="R2011" i="3"/>
  <c r="R2012" i="3"/>
  <c r="R2013" i="3"/>
  <c r="R2014" i="3"/>
  <c r="R2015" i="3"/>
  <c r="R2016" i="3"/>
  <c r="R2017" i="3"/>
  <c r="R2018" i="3"/>
  <c r="R2019" i="3"/>
  <c r="R2020" i="3"/>
  <c r="R2021" i="3"/>
  <c r="R2022" i="3"/>
  <c r="R2023" i="3"/>
  <c r="R2024" i="3"/>
  <c r="R2025" i="3"/>
  <c r="R2026" i="3"/>
  <c r="R2027" i="3"/>
  <c r="R2028" i="3"/>
  <c r="R2029" i="3"/>
  <c r="R2030" i="3"/>
  <c r="R2031" i="3"/>
  <c r="R2032" i="3"/>
  <c r="R2033" i="3"/>
  <c r="R2034" i="3"/>
  <c r="R2035" i="3"/>
  <c r="R2036" i="3"/>
  <c r="R2037" i="3"/>
  <c r="R2038" i="3"/>
  <c r="R2039" i="3"/>
  <c r="R2040" i="3"/>
  <c r="R2041" i="3"/>
  <c r="R2042" i="3"/>
  <c r="R2043" i="3"/>
  <c r="R2044" i="3"/>
  <c r="R2045" i="3"/>
  <c r="R2046" i="3"/>
  <c r="R2047" i="3"/>
  <c r="R2048" i="3"/>
  <c r="R2049" i="3"/>
  <c r="R2050" i="3"/>
  <c r="R2051" i="3"/>
  <c r="R2052" i="3"/>
  <c r="R2053" i="3"/>
  <c r="R2054" i="3"/>
  <c r="R2055" i="3"/>
  <c r="R2056" i="3"/>
  <c r="R2057" i="3"/>
  <c r="R2058" i="3"/>
  <c r="R2059" i="3"/>
  <c r="R2060" i="3"/>
  <c r="R2061" i="3"/>
  <c r="R2062" i="3"/>
  <c r="R2063" i="3"/>
  <c r="R2064" i="3"/>
  <c r="R2065" i="3"/>
  <c r="R2066" i="3"/>
  <c r="R2067" i="3"/>
  <c r="R2068" i="3"/>
  <c r="R2069" i="3"/>
  <c r="R2070" i="3"/>
  <c r="R2071" i="3"/>
  <c r="R2072" i="3"/>
  <c r="R2073" i="3"/>
  <c r="R2074" i="3"/>
  <c r="R2075" i="3"/>
  <c r="R2076" i="3"/>
  <c r="R2077" i="3"/>
  <c r="R2078" i="3"/>
  <c r="R2079" i="3"/>
  <c r="R2080" i="3"/>
  <c r="R2081" i="3"/>
  <c r="R2082" i="3"/>
  <c r="R2083" i="3"/>
  <c r="R2084" i="3"/>
  <c r="R2085" i="3"/>
  <c r="R2086" i="3"/>
  <c r="R2087" i="3"/>
  <c r="R2088" i="3"/>
  <c r="R2089" i="3"/>
  <c r="R2090" i="3"/>
  <c r="R2091" i="3"/>
  <c r="R2092" i="3"/>
  <c r="R2093" i="3"/>
  <c r="R2094" i="3"/>
  <c r="R2095" i="3"/>
  <c r="R2096" i="3"/>
  <c r="R2097" i="3"/>
  <c r="R2098" i="3"/>
  <c r="R2099" i="3"/>
  <c r="R2100" i="3"/>
  <c r="R2101" i="3"/>
  <c r="R2102" i="3"/>
  <c r="R2103" i="3"/>
  <c r="R2104" i="3"/>
  <c r="R2105" i="3"/>
  <c r="R2106" i="3"/>
  <c r="R2107" i="3"/>
  <c r="R2108" i="3"/>
  <c r="R2109" i="3"/>
  <c r="R2110" i="3"/>
  <c r="R2111" i="3"/>
  <c r="R2112" i="3"/>
  <c r="R2113" i="3"/>
  <c r="R2114" i="3"/>
  <c r="R2115" i="3"/>
  <c r="R2116" i="3"/>
  <c r="R2117" i="3"/>
  <c r="R2118" i="3"/>
  <c r="R2119" i="3"/>
  <c r="R2120" i="3"/>
  <c r="R2121" i="3"/>
  <c r="R2122" i="3"/>
  <c r="R2123" i="3"/>
  <c r="R2124" i="3"/>
  <c r="R2125" i="3"/>
  <c r="R2126" i="3"/>
  <c r="R2127" i="3"/>
  <c r="R2128" i="3"/>
  <c r="R2129" i="3"/>
  <c r="R2130" i="3"/>
  <c r="R2131" i="3"/>
  <c r="R2132" i="3"/>
  <c r="R2133" i="3"/>
  <c r="R2134" i="3"/>
  <c r="R2135" i="3"/>
  <c r="R2136" i="3"/>
  <c r="R2137" i="3"/>
  <c r="R2138" i="3"/>
  <c r="R2139" i="3"/>
  <c r="R2140" i="3"/>
  <c r="R2141" i="3"/>
  <c r="R2142" i="3"/>
  <c r="R2143" i="3"/>
  <c r="R2144" i="3"/>
  <c r="R2145" i="3"/>
  <c r="R2146" i="3"/>
  <c r="R2147" i="3"/>
  <c r="R2148" i="3"/>
  <c r="R2149" i="3"/>
  <c r="R2150" i="3"/>
  <c r="R2151" i="3"/>
  <c r="R2152" i="3"/>
  <c r="R2153" i="3"/>
  <c r="R2154" i="3"/>
  <c r="R2155" i="3"/>
  <c r="R2156" i="3"/>
  <c r="R2157" i="3"/>
  <c r="R2158" i="3"/>
  <c r="R2159" i="3"/>
  <c r="R2160" i="3"/>
  <c r="R2161" i="3"/>
  <c r="R2162" i="3"/>
  <c r="R2163" i="3"/>
  <c r="R2164" i="3"/>
  <c r="R2165" i="3"/>
  <c r="R2166" i="3"/>
  <c r="R2167" i="3"/>
  <c r="R2168" i="3"/>
  <c r="R2169" i="3"/>
  <c r="R2170" i="3"/>
  <c r="R2171" i="3"/>
  <c r="R2172" i="3"/>
  <c r="R2173" i="3"/>
  <c r="R2174" i="3"/>
  <c r="R2175" i="3"/>
  <c r="R2176" i="3"/>
  <c r="R2177" i="3"/>
  <c r="R2178" i="3"/>
  <c r="R2179" i="3"/>
  <c r="R2180" i="3"/>
  <c r="R2181" i="3"/>
  <c r="R2182" i="3"/>
  <c r="R2183" i="3"/>
  <c r="R2184" i="3"/>
  <c r="R2185" i="3"/>
  <c r="R2186" i="3"/>
  <c r="R2187" i="3"/>
  <c r="R2188" i="3"/>
  <c r="R2189" i="3"/>
  <c r="R2190" i="3"/>
  <c r="R2191" i="3"/>
  <c r="R2192" i="3"/>
  <c r="R2193" i="3"/>
  <c r="R2194" i="3"/>
  <c r="R2195" i="3"/>
  <c r="R2196" i="3"/>
  <c r="R2197" i="3"/>
  <c r="R2198" i="3"/>
  <c r="R2199" i="3"/>
  <c r="R2200" i="3"/>
  <c r="R2201" i="3"/>
  <c r="R2202" i="3"/>
  <c r="R2203" i="3"/>
  <c r="R2204" i="3"/>
  <c r="R2205" i="3"/>
  <c r="R2206" i="3"/>
  <c r="R2207" i="3"/>
  <c r="R2208" i="3"/>
  <c r="R2209" i="3"/>
  <c r="R2210" i="3"/>
  <c r="R2211" i="3"/>
  <c r="R2212" i="3"/>
  <c r="R2213" i="3"/>
  <c r="R2214" i="3"/>
  <c r="R2215" i="3"/>
  <c r="R2216" i="3"/>
  <c r="R2217" i="3"/>
  <c r="R2218" i="3"/>
  <c r="R2219" i="3"/>
  <c r="R2220" i="3"/>
  <c r="R2221" i="3"/>
  <c r="R2222" i="3"/>
  <c r="R2223" i="3"/>
  <c r="R2224" i="3"/>
  <c r="R2225" i="3"/>
  <c r="R2226" i="3"/>
  <c r="R2227" i="3"/>
  <c r="R2228" i="3"/>
  <c r="R2229" i="3"/>
  <c r="R2230" i="3"/>
  <c r="R2231" i="3"/>
  <c r="R2232" i="3"/>
  <c r="R2233" i="3"/>
  <c r="R2234" i="3"/>
  <c r="R2235" i="3"/>
  <c r="R2236" i="3"/>
  <c r="R2237" i="3"/>
  <c r="R2238" i="3"/>
  <c r="R2239" i="3"/>
  <c r="R2240" i="3"/>
  <c r="R2241" i="3"/>
  <c r="R2242" i="3"/>
  <c r="R2243" i="3"/>
  <c r="R2244" i="3"/>
  <c r="R2245" i="3"/>
  <c r="R2246" i="3"/>
  <c r="R2247" i="3"/>
  <c r="R2248" i="3"/>
  <c r="R2249" i="3"/>
  <c r="R2250" i="3"/>
  <c r="R2251" i="3"/>
  <c r="R2252" i="3"/>
  <c r="R2253" i="3"/>
  <c r="R2254" i="3"/>
  <c r="R2255" i="3"/>
  <c r="R2256" i="3"/>
  <c r="R2257" i="3"/>
  <c r="R2258" i="3"/>
  <c r="R2259" i="3"/>
  <c r="R2260" i="3"/>
  <c r="R2261" i="3"/>
  <c r="R2262" i="3"/>
  <c r="R2263" i="3"/>
  <c r="R2264" i="3"/>
  <c r="R2265" i="3"/>
  <c r="R2266" i="3"/>
  <c r="R2267" i="3"/>
  <c r="R2268" i="3"/>
  <c r="R2269" i="3"/>
  <c r="R2270" i="3"/>
  <c r="R2271" i="3"/>
  <c r="R2272" i="3"/>
  <c r="R2273" i="3"/>
  <c r="R2274" i="3"/>
  <c r="R2275" i="3"/>
  <c r="R2276" i="3"/>
  <c r="R2277" i="3"/>
  <c r="R2278" i="3"/>
  <c r="R2279" i="3"/>
  <c r="R2280" i="3"/>
  <c r="R2281" i="3"/>
  <c r="R2282" i="3"/>
  <c r="R2283" i="3"/>
  <c r="R2284" i="3"/>
  <c r="R2285" i="3"/>
  <c r="R2286" i="3"/>
  <c r="R2287" i="3"/>
  <c r="R2288" i="3"/>
  <c r="R2289" i="3"/>
  <c r="R2290" i="3"/>
  <c r="R2291" i="3"/>
  <c r="R2292" i="3"/>
  <c r="R2293" i="3"/>
  <c r="R2294" i="3"/>
  <c r="R2295" i="3"/>
  <c r="R2296" i="3"/>
  <c r="R2297" i="3"/>
  <c r="R2298" i="3"/>
  <c r="R2299" i="3"/>
  <c r="R2300" i="3"/>
  <c r="R2301" i="3"/>
  <c r="R2302" i="3"/>
  <c r="R2303" i="3"/>
  <c r="R2304" i="3"/>
  <c r="R2305" i="3"/>
  <c r="R2306" i="3"/>
  <c r="R2307" i="3"/>
  <c r="R2308" i="3"/>
  <c r="R2309" i="3"/>
  <c r="R2310" i="3"/>
  <c r="R2311" i="3"/>
  <c r="R2312" i="3"/>
  <c r="R2313" i="3"/>
  <c r="R2314" i="3"/>
  <c r="R2315" i="3"/>
  <c r="R2316" i="3"/>
  <c r="R2317" i="3"/>
  <c r="R2318" i="3"/>
  <c r="R2319" i="3"/>
  <c r="R2320" i="3"/>
  <c r="R2321" i="3"/>
  <c r="R2322" i="3"/>
  <c r="R2323" i="3"/>
  <c r="R2324" i="3"/>
  <c r="R2325" i="3"/>
  <c r="R2326" i="3"/>
  <c r="R2327" i="3"/>
  <c r="R2328" i="3"/>
  <c r="R2329" i="3"/>
  <c r="R2330" i="3"/>
  <c r="R2331" i="3"/>
  <c r="R2332" i="3"/>
  <c r="R2333" i="3"/>
  <c r="R2334" i="3"/>
  <c r="R2335" i="3"/>
  <c r="R2336" i="3"/>
  <c r="R2337" i="3"/>
  <c r="R2338" i="3"/>
  <c r="R2339" i="3"/>
  <c r="R2340" i="3"/>
  <c r="R2341" i="3"/>
  <c r="R2342" i="3"/>
  <c r="R2343" i="3"/>
  <c r="R2344" i="3"/>
  <c r="R2345" i="3"/>
  <c r="R2346" i="3"/>
  <c r="R2347" i="3"/>
  <c r="R2348" i="3"/>
  <c r="R2349" i="3"/>
  <c r="R2350" i="3"/>
  <c r="R2351" i="3"/>
  <c r="R2352" i="3"/>
  <c r="R2353" i="3"/>
  <c r="R2354" i="3"/>
  <c r="R2355" i="3"/>
  <c r="R2356" i="3"/>
  <c r="R2357" i="3"/>
  <c r="R2358" i="3"/>
  <c r="R2359" i="3"/>
  <c r="R2360" i="3"/>
  <c r="R2361" i="3"/>
  <c r="R2362" i="3"/>
  <c r="R2363" i="3"/>
  <c r="R2364" i="3"/>
  <c r="R2365" i="3"/>
  <c r="R2366" i="3"/>
  <c r="R2367" i="3"/>
  <c r="R2368" i="3"/>
  <c r="R2369" i="3"/>
  <c r="R2370" i="3"/>
  <c r="R2371" i="3"/>
  <c r="R2372" i="3"/>
  <c r="R2373" i="3"/>
  <c r="R2374" i="3"/>
  <c r="R2375" i="3"/>
  <c r="R2376" i="3"/>
  <c r="R2377" i="3"/>
  <c r="R2378" i="3"/>
  <c r="R2379" i="3"/>
  <c r="R2380" i="3"/>
  <c r="R2381" i="3"/>
  <c r="R2382" i="3"/>
  <c r="R2383" i="3"/>
  <c r="R2384" i="3"/>
  <c r="R2385" i="3"/>
  <c r="R2386" i="3"/>
  <c r="R2387" i="3"/>
  <c r="R2388" i="3"/>
  <c r="R2389" i="3"/>
  <c r="R2390" i="3"/>
  <c r="R2391" i="3"/>
  <c r="R2392" i="3"/>
  <c r="R2393" i="3"/>
  <c r="R2394" i="3"/>
  <c r="R2395" i="3"/>
  <c r="R2396" i="3"/>
  <c r="R2397" i="3"/>
  <c r="R2398" i="3"/>
  <c r="R2399" i="3"/>
  <c r="R2400" i="3"/>
  <c r="R2401" i="3"/>
  <c r="R2402" i="3"/>
  <c r="R2403" i="3"/>
  <c r="R2404" i="3"/>
  <c r="R2405" i="3"/>
  <c r="R2406" i="3"/>
  <c r="R2407" i="3"/>
  <c r="R2408" i="3"/>
  <c r="R2409" i="3"/>
  <c r="R2410" i="3"/>
  <c r="R2411" i="3"/>
  <c r="R2412" i="3"/>
  <c r="R2413" i="3"/>
  <c r="R2414" i="3"/>
  <c r="R2415" i="3"/>
  <c r="R2416" i="3"/>
  <c r="R2417" i="3"/>
  <c r="R2418" i="3"/>
  <c r="R2419" i="3"/>
  <c r="R2420" i="3"/>
  <c r="R2421" i="3"/>
  <c r="R2422" i="3"/>
  <c r="R2423" i="3"/>
  <c r="R2424" i="3"/>
  <c r="R2425" i="3"/>
  <c r="R2426" i="3"/>
  <c r="R2427" i="3"/>
  <c r="R2428" i="3"/>
  <c r="R2429" i="3"/>
  <c r="R2430" i="3"/>
  <c r="R2431" i="3"/>
  <c r="R2432" i="3"/>
  <c r="R2433" i="3"/>
  <c r="R2434" i="3"/>
  <c r="R2435" i="3"/>
  <c r="R2436" i="3"/>
  <c r="R2437" i="3"/>
  <c r="R2438" i="3"/>
  <c r="R2439" i="3"/>
  <c r="R2440" i="3"/>
  <c r="R2441" i="3"/>
  <c r="R2442" i="3"/>
  <c r="R2443" i="3"/>
  <c r="R2444" i="3"/>
  <c r="R2445" i="3"/>
  <c r="R2446" i="3"/>
  <c r="R2447" i="3"/>
  <c r="R2448" i="3"/>
  <c r="R2449" i="3"/>
  <c r="R2450" i="3"/>
  <c r="R2451" i="3"/>
  <c r="R2452" i="3"/>
  <c r="R2453" i="3"/>
  <c r="R2454" i="3"/>
  <c r="R2455" i="3"/>
  <c r="R2456" i="3"/>
  <c r="R2457" i="3"/>
  <c r="R2458" i="3"/>
  <c r="R2459" i="3"/>
  <c r="R2460" i="3"/>
  <c r="R2461" i="3"/>
  <c r="R2462" i="3"/>
  <c r="R2463" i="3"/>
  <c r="R2464" i="3"/>
  <c r="R2465" i="3"/>
  <c r="R2466" i="3"/>
  <c r="R2467" i="3"/>
  <c r="R2468" i="3"/>
  <c r="R2469" i="3"/>
  <c r="R2470" i="3"/>
  <c r="R2471" i="3"/>
  <c r="R2472" i="3"/>
  <c r="R2473" i="3"/>
  <c r="R2474" i="3"/>
  <c r="R2475" i="3"/>
  <c r="R2476" i="3"/>
  <c r="R2477" i="3"/>
  <c r="R2478" i="3"/>
  <c r="R2479" i="3"/>
  <c r="R2480" i="3"/>
  <c r="R2481" i="3"/>
  <c r="R2482" i="3"/>
  <c r="R2483" i="3"/>
  <c r="R2484" i="3"/>
  <c r="R2485" i="3"/>
  <c r="R2486" i="3"/>
  <c r="R2487" i="3"/>
  <c r="R2488" i="3"/>
  <c r="R2489" i="3"/>
  <c r="R2490" i="3"/>
  <c r="R2491" i="3"/>
  <c r="R2492" i="3"/>
  <c r="R2493" i="3"/>
  <c r="R2494" i="3"/>
  <c r="R2495" i="3"/>
  <c r="R2496" i="3"/>
  <c r="R2497" i="3"/>
  <c r="R2498" i="3"/>
  <c r="R2499" i="3"/>
  <c r="R2500" i="3"/>
  <c r="R2501" i="3"/>
  <c r="R2502" i="3"/>
  <c r="R2503" i="3"/>
  <c r="R2504" i="3"/>
  <c r="R2505" i="3"/>
  <c r="R2506" i="3"/>
  <c r="R2507" i="3"/>
  <c r="R2508" i="3"/>
  <c r="R2509" i="3"/>
  <c r="R2510" i="3"/>
  <c r="R2511" i="3"/>
  <c r="R2512" i="3"/>
  <c r="R2513" i="3"/>
  <c r="R2514" i="3"/>
  <c r="R2515" i="3"/>
  <c r="R2516" i="3"/>
  <c r="R2517" i="3"/>
  <c r="R2518" i="3"/>
  <c r="R2519" i="3"/>
  <c r="R2520" i="3"/>
  <c r="R2521" i="3"/>
  <c r="R2522" i="3"/>
  <c r="R2523" i="3"/>
  <c r="R2524" i="3"/>
  <c r="R2525" i="3"/>
  <c r="R2526" i="3"/>
  <c r="R2527" i="3"/>
  <c r="R2528" i="3"/>
  <c r="R2529" i="3"/>
  <c r="R2530" i="3"/>
  <c r="R2531" i="3"/>
  <c r="R2532" i="3"/>
  <c r="R2533" i="3"/>
  <c r="R2534" i="3"/>
  <c r="R2535" i="3"/>
  <c r="R2536" i="3"/>
  <c r="R2537" i="3"/>
  <c r="R2538" i="3"/>
  <c r="R2539" i="3"/>
  <c r="R2540" i="3"/>
  <c r="R2541" i="3"/>
  <c r="R2542" i="3"/>
  <c r="R2543" i="3"/>
  <c r="R2544" i="3"/>
  <c r="R2545" i="3"/>
  <c r="R2546" i="3"/>
  <c r="R2547" i="3"/>
  <c r="R2548" i="3"/>
  <c r="R2549" i="3"/>
  <c r="R2550" i="3"/>
  <c r="R2551" i="3"/>
  <c r="R2552" i="3"/>
  <c r="R2553" i="3"/>
  <c r="R2554" i="3"/>
  <c r="R2555" i="3"/>
  <c r="R2556" i="3"/>
  <c r="R2557" i="3"/>
  <c r="R2558" i="3"/>
  <c r="R2559" i="3"/>
  <c r="R2560" i="3"/>
  <c r="R2561" i="3"/>
  <c r="R2562" i="3"/>
  <c r="R2563" i="3"/>
  <c r="R2564" i="3"/>
  <c r="R2565" i="3"/>
  <c r="R2566" i="3"/>
  <c r="R2567" i="3"/>
  <c r="R2568" i="3"/>
  <c r="R2569" i="3"/>
  <c r="R2570" i="3"/>
  <c r="R2571" i="3"/>
  <c r="R2572" i="3"/>
  <c r="R2573" i="3"/>
  <c r="R2574" i="3"/>
  <c r="R2575" i="3"/>
  <c r="R2576" i="3"/>
  <c r="R2577" i="3"/>
  <c r="R2578" i="3"/>
  <c r="R2579" i="3"/>
  <c r="R2580" i="3"/>
  <c r="R2581" i="3"/>
  <c r="R2582" i="3"/>
  <c r="R2583" i="3"/>
  <c r="R2584" i="3"/>
  <c r="R2585" i="3"/>
  <c r="R2586" i="3"/>
  <c r="R2587" i="3"/>
  <c r="R2588" i="3"/>
  <c r="R2589" i="3"/>
  <c r="R2590" i="3"/>
  <c r="R2591" i="3"/>
  <c r="R2592" i="3"/>
  <c r="R2593" i="3"/>
  <c r="R2594" i="3"/>
  <c r="R2595" i="3"/>
  <c r="R2596" i="3"/>
  <c r="R2597" i="3"/>
  <c r="R2598" i="3"/>
  <c r="R2599" i="3"/>
  <c r="R2600" i="3"/>
  <c r="R2601" i="3"/>
  <c r="R2602" i="3"/>
  <c r="R2603" i="3"/>
  <c r="R2604" i="3"/>
  <c r="R2605" i="3"/>
  <c r="R2606" i="3"/>
  <c r="R2607" i="3"/>
  <c r="R2608" i="3"/>
  <c r="R2609" i="3"/>
  <c r="R2610" i="3"/>
  <c r="R2611" i="3"/>
  <c r="R2612" i="3"/>
  <c r="R2613" i="3"/>
  <c r="R2614" i="3"/>
  <c r="R2615" i="3"/>
  <c r="R2616" i="3"/>
  <c r="R2617" i="3"/>
  <c r="R2618" i="3"/>
  <c r="R2619" i="3"/>
  <c r="R2620" i="3"/>
  <c r="R2621" i="3"/>
  <c r="R2622" i="3"/>
  <c r="R2623" i="3"/>
  <c r="R2624" i="3"/>
  <c r="R2625" i="3"/>
  <c r="R2626" i="3"/>
  <c r="R2627" i="3"/>
  <c r="R2628" i="3"/>
  <c r="R2629" i="3"/>
  <c r="R2630" i="3"/>
  <c r="R2631" i="3"/>
  <c r="R2632" i="3"/>
  <c r="R2633" i="3"/>
  <c r="R2634" i="3"/>
  <c r="R2635" i="3"/>
  <c r="R2636" i="3"/>
  <c r="R2637" i="3"/>
  <c r="R2638" i="3"/>
  <c r="R2639" i="3"/>
  <c r="R2640" i="3"/>
  <c r="R2641" i="3"/>
  <c r="R2642" i="3"/>
  <c r="R2643" i="3"/>
  <c r="R2644" i="3"/>
  <c r="R2645" i="3"/>
  <c r="R2646" i="3"/>
  <c r="R2647" i="3"/>
  <c r="R2648" i="3"/>
  <c r="R2649" i="3"/>
  <c r="R2650" i="3"/>
  <c r="R2651" i="3"/>
  <c r="R2652" i="3"/>
  <c r="R2653" i="3"/>
  <c r="R2654" i="3"/>
  <c r="R2655" i="3"/>
  <c r="R2656" i="3"/>
  <c r="R2657" i="3"/>
  <c r="R2658" i="3"/>
  <c r="R2659" i="3"/>
  <c r="R2660" i="3"/>
  <c r="R2661" i="3"/>
  <c r="R2662" i="3"/>
  <c r="R2663" i="3"/>
  <c r="R2664" i="3"/>
  <c r="R2665" i="3"/>
  <c r="R2666" i="3"/>
  <c r="R2667" i="3"/>
  <c r="R2668" i="3"/>
  <c r="R2669" i="3"/>
  <c r="R2670" i="3"/>
  <c r="R2671" i="3"/>
  <c r="R2672" i="3"/>
  <c r="R2673" i="3"/>
  <c r="R2674" i="3"/>
  <c r="R2675" i="3"/>
  <c r="R2676" i="3"/>
  <c r="R2677" i="3"/>
  <c r="R2678" i="3"/>
  <c r="R2679" i="3"/>
  <c r="R2680" i="3"/>
  <c r="R2681" i="3"/>
  <c r="R2682" i="3"/>
  <c r="R2683" i="3"/>
  <c r="R2684" i="3"/>
  <c r="R2685" i="3"/>
  <c r="R2686" i="3"/>
  <c r="R2687" i="3"/>
  <c r="R2688" i="3"/>
  <c r="R2689" i="3"/>
  <c r="R2690" i="3"/>
  <c r="R2691" i="3"/>
  <c r="R2692" i="3"/>
  <c r="R2693" i="3"/>
  <c r="R2694" i="3"/>
  <c r="R2695" i="3"/>
  <c r="R2696" i="3"/>
  <c r="R2697" i="3"/>
  <c r="R2698" i="3"/>
  <c r="R2699" i="3"/>
  <c r="R2700" i="3"/>
  <c r="R2701" i="3"/>
  <c r="R2702" i="3"/>
  <c r="R2703" i="3"/>
  <c r="R2704" i="3"/>
  <c r="R2705" i="3"/>
  <c r="R2706" i="3"/>
  <c r="R2707" i="3"/>
  <c r="R2708" i="3"/>
  <c r="R2709" i="3"/>
  <c r="R2710" i="3"/>
  <c r="R2711" i="3"/>
  <c r="R2712" i="3"/>
  <c r="R2713" i="3"/>
  <c r="R2714" i="3"/>
  <c r="R2715" i="3"/>
  <c r="R2716" i="3"/>
  <c r="R2717" i="3"/>
  <c r="R2718" i="3"/>
  <c r="R2719" i="3"/>
  <c r="R2720" i="3"/>
  <c r="R2721" i="3"/>
  <c r="R2722" i="3"/>
  <c r="R2723" i="3"/>
  <c r="R2724" i="3"/>
  <c r="R2725" i="3"/>
  <c r="R2726" i="3"/>
  <c r="R2727" i="3"/>
  <c r="R2728" i="3"/>
  <c r="R2729" i="3"/>
  <c r="R2730" i="3"/>
  <c r="R2731" i="3"/>
  <c r="R2732" i="3"/>
  <c r="R2733" i="3"/>
  <c r="R2734" i="3"/>
  <c r="R2735" i="3"/>
  <c r="R2736" i="3"/>
  <c r="R2737" i="3"/>
  <c r="R2738" i="3"/>
  <c r="R2739" i="3"/>
  <c r="R2740" i="3"/>
  <c r="R2741" i="3"/>
  <c r="R2742" i="3"/>
  <c r="R2743" i="3"/>
  <c r="R2744" i="3"/>
  <c r="R2745" i="3"/>
  <c r="R2746" i="3"/>
  <c r="R2747" i="3"/>
  <c r="R2748" i="3"/>
  <c r="R2749" i="3"/>
  <c r="R2750" i="3"/>
  <c r="R2751" i="3"/>
  <c r="R2752" i="3"/>
  <c r="R2753" i="3"/>
  <c r="R2754" i="3"/>
  <c r="R2755" i="3"/>
  <c r="R2756" i="3"/>
  <c r="R2757" i="3"/>
  <c r="R2758" i="3"/>
  <c r="R2759" i="3"/>
  <c r="R2760" i="3"/>
  <c r="R2761" i="3"/>
  <c r="R2762" i="3"/>
  <c r="R2763" i="3"/>
  <c r="R2764" i="3"/>
  <c r="R2765" i="3"/>
  <c r="R2766" i="3"/>
  <c r="R2767" i="3"/>
  <c r="R2768" i="3"/>
  <c r="R2769" i="3"/>
  <c r="R2770" i="3"/>
  <c r="R2771" i="3"/>
  <c r="R2772" i="3"/>
  <c r="R2773" i="3"/>
  <c r="R2774" i="3"/>
  <c r="R2775" i="3"/>
  <c r="R2776" i="3"/>
  <c r="R2777" i="3"/>
  <c r="R2778" i="3"/>
  <c r="R2779" i="3"/>
  <c r="R2780" i="3"/>
  <c r="R2781" i="3"/>
  <c r="R2782" i="3"/>
  <c r="R2783" i="3"/>
  <c r="R2784" i="3"/>
  <c r="R2785" i="3"/>
  <c r="R2786" i="3"/>
  <c r="R2787" i="3"/>
  <c r="R2788" i="3"/>
  <c r="R2789" i="3"/>
  <c r="R2790" i="3"/>
  <c r="R2791" i="3"/>
  <c r="R2792" i="3"/>
  <c r="R2793" i="3"/>
  <c r="R2794" i="3"/>
  <c r="R2795" i="3"/>
  <c r="R2796" i="3"/>
  <c r="R2797" i="3"/>
  <c r="R2798" i="3"/>
  <c r="R2799" i="3"/>
  <c r="R2800" i="3"/>
  <c r="R2801" i="3"/>
  <c r="R2802" i="3"/>
  <c r="R2803" i="3"/>
  <c r="R2804" i="3"/>
  <c r="R2805" i="3"/>
  <c r="R2806" i="3"/>
  <c r="R2807" i="3"/>
  <c r="R2808" i="3"/>
  <c r="R2809" i="3"/>
  <c r="R2810" i="3"/>
  <c r="R2811" i="3"/>
  <c r="R2812" i="3"/>
  <c r="R2813" i="3"/>
  <c r="R2814" i="3"/>
  <c r="R2815" i="3"/>
  <c r="R2816" i="3"/>
  <c r="R2817" i="3"/>
  <c r="R2818" i="3"/>
  <c r="R2819" i="3"/>
  <c r="R2820" i="3"/>
  <c r="R2821" i="3"/>
  <c r="R2822" i="3"/>
  <c r="R2823" i="3"/>
  <c r="R2824" i="3"/>
  <c r="R2825" i="3"/>
  <c r="R2826" i="3"/>
  <c r="R2827" i="3"/>
  <c r="R2828" i="3"/>
  <c r="R2829" i="3"/>
  <c r="R2830" i="3"/>
  <c r="R2831" i="3"/>
  <c r="R2832" i="3"/>
  <c r="R2833" i="3"/>
  <c r="R2834" i="3"/>
  <c r="R2835" i="3"/>
  <c r="R2836" i="3"/>
  <c r="R2837" i="3"/>
  <c r="R2838" i="3"/>
  <c r="R2839" i="3"/>
  <c r="R2840" i="3"/>
  <c r="R2841" i="3"/>
  <c r="R2842" i="3"/>
  <c r="R2843" i="3"/>
  <c r="R2844" i="3"/>
  <c r="R2845" i="3"/>
  <c r="R2846" i="3"/>
  <c r="R2847" i="3"/>
  <c r="R2848" i="3"/>
  <c r="R2849" i="3"/>
  <c r="R2850" i="3"/>
  <c r="R2851" i="3"/>
  <c r="R2852" i="3"/>
  <c r="R2853" i="3"/>
  <c r="R2854" i="3"/>
  <c r="R2855" i="3"/>
  <c r="R2856" i="3"/>
  <c r="R2857" i="3"/>
  <c r="R2858" i="3"/>
  <c r="R2859" i="3"/>
  <c r="R2860" i="3"/>
  <c r="R2861" i="3"/>
  <c r="R2862" i="3"/>
  <c r="R2863" i="3"/>
  <c r="R2864" i="3"/>
  <c r="R2865" i="3"/>
  <c r="R2866" i="3"/>
  <c r="R2867" i="3"/>
  <c r="R2868" i="3"/>
  <c r="R2869" i="3"/>
  <c r="R2870" i="3"/>
  <c r="R2871" i="3"/>
  <c r="R2872" i="3"/>
  <c r="R2873" i="3"/>
  <c r="R2874" i="3"/>
  <c r="R2875" i="3"/>
  <c r="R2876" i="3"/>
  <c r="R2877" i="3"/>
  <c r="R2878" i="3"/>
  <c r="R2879" i="3"/>
  <c r="R2880" i="3"/>
  <c r="R2881" i="3"/>
  <c r="R2882" i="3"/>
  <c r="R2883" i="3"/>
  <c r="R2884" i="3"/>
  <c r="R2885" i="3"/>
  <c r="R2886" i="3"/>
  <c r="R2887" i="3"/>
  <c r="R2888" i="3"/>
  <c r="R2889" i="3"/>
  <c r="R2890" i="3"/>
  <c r="R2891" i="3"/>
  <c r="R2892" i="3"/>
  <c r="R2893" i="3"/>
  <c r="R2894" i="3"/>
  <c r="R2895" i="3"/>
  <c r="R2896" i="3"/>
  <c r="R2897" i="3"/>
  <c r="R2898" i="3"/>
  <c r="R2899" i="3"/>
  <c r="R2900" i="3"/>
  <c r="R2901" i="3"/>
  <c r="R2902" i="3"/>
  <c r="R2903" i="3"/>
  <c r="R2904" i="3"/>
  <c r="R2905" i="3"/>
  <c r="R2906" i="3"/>
  <c r="R2907" i="3"/>
  <c r="R2908" i="3"/>
  <c r="R2909" i="3"/>
  <c r="R2910" i="3"/>
  <c r="R2911" i="3"/>
  <c r="R2912" i="3"/>
  <c r="R2913" i="3"/>
  <c r="R2914" i="3"/>
  <c r="R2915" i="3"/>
  <c r="R2916" i="3"/>
  <c r="R2917" i="3"/>
  <c r="R2918" i="3"/>
  <c r="R2919" i="3"/>
  <c r="R2920" i="3"/>
  <c r="R2921" i="3"/>
  <c r="R2922" i="3"/>
  <c r="R2923" i="3"/>
  <c r="R2924" i="3"/>
  <c r="R2925" i="3"/>
  <c r="R2926" i="3"/>
  <c r="R2927" i="3"/>
  <c r="R2928" i="3"/>
  <c r="R2929" i="3"/>
  <c r="R2930" i="3"/>
  <c r="R2931" i="3"/>
  <c r="R2932" i="3"/>
  <c r="R2933" i="3"/>
  <c r="R2934" i="3"/>
  <c r="R2935" i="3"/>
  <c r="R2936" i="3"/>
  <c r="R2937" i="3"/>
  <c r="R2938" i="3"/>
  <c r="R2939" i="3"/>
  <c r="R2940" i="3"/>
  <c r="R2941" i="3"/>
  <c r="R2942" i="3"/>
  <c r="R2943" i="3"/>
  <c r="R2944" i="3"/>
  <c r="R2945" i="3"/>
  <c r="R2946" i="3"/>
  <c r="R2947" i="3"/>
  <c r="R2948" i="3"/>
  <c r="R2949" i="3"/>
  <c r="R2950" i="3"/>
  <c r="R2951" i="3"/>
  <c r="R2952" i="3"/>
  <c r="R2953" i="3"/>
  <c r="R2954" i="3"/>
  <c r="R2955" i="3"/>
  <c r="R2956" i="3"/>
  <c r="R2957" i="3"/>
  <c r="R2958" i="3"/>
  <c r="R2959" i="3"/>
  <c r="R2960" i="3"/>
  <c r="R2961" i="3"/>
  <c r="R2962" i="3"/>
  <c r="R2963" i="3"/>
  <c r="R2964" i="3"/>
  <c r="R2965" i="3"/>
  <c r="R2966" i="3"/>
  <c r="R2967" i="3"/>
  <c r="R2968" i="3"/>
  <c r="R2969" i="3"/>
  <c r="R2970" i="3"/>
  <c r="R2971" i="3"/>
  <c r="R2972" i="3"/>
  <c r="R2973" i="3"/>
  <c r="R2974" i="3"/>
  <c r="R2975" i="3"/>
  <c r="R2976" i="3"/>
  <c r="R2977" i="3"/>
  <c r="R2978" i="3"/>
  <c r="R2979" i="3"/>
  <c r="R2980" i="3"/>
  <c r="R2981" i="3"/>
  <c r="R2982" i="3"/>
  <c r="R2983" i="3"/>
  <c r="R2984" i="3"/>
  <c r="R2985" i="3"/>
  <c r="R2986" i="3"/>
  <c r="R2987" i="3"/>
  <c r="R2988" i="3"/>
  <c r="R2989" i="3"/>
  <c r="R2990" i="3"/>
  <c r="R2991" i="3"/>
  <c r="R2992" i="3"/>
  <c r="R2993" i="3"/>
  <c r="R2994" i="3"/>
  <c r="R2995" i="3"/>
  <c r="R2996" i="3"/>
  <c r="R2997" i="3"/>
  <c r="R2998" i="3"/>
  <c r="R2999" i="3"/>
  <c r="R3000" i="3"/>
  <c r="R3001" i="3"/>
  <c r="R3002" i="3"/>
  <c r="R3003" i="3"/>
  <c r="R3004" i="3"/>
  <c r="R3005" i="3"/>
  <c r="R3006" i="3"/>
  <c r="R3007" i="3"/>
  <c r="R3008" i="3"/>
  <c r="R3009" i="3"/>
  <c r="R3010" i="3"/>
  <c r="R3011" i="3"/>
  <c r="R3012" i="3"/>
  <c r="R3013" i="3"/>
  <c r="R3014" i="3"/>
  <c r="R3015" i="3"/>
  <c r="R3016" i="3"/>
  <c r="R3017" i="3"/>
  <c r="R3018" i="3"/>
  <c r="R3019" i="3"/>
  <c r="R3020" i="3"/>
  <c r="R3021" i="3"/>
  <c r="R3022" i="3"/>
  <c r="R3023" i="3"/>
  <c r="R3024" i="3"/>
  <c r="R3025" i="3"/>
  <c r="R3026" i="3"/>
  <c r="R3027" i="3"/>
  <c r="R3028" i="3"/>
  <c r="R3029" i="3"/>
  <c r="R3030" i="3"/>
  <c r="R3031" i="3"/>
  <c r="R3032" i="3"/>
  <c r="R3033" i="3"/>
  <c r="R3034" i="3"/>
  <c r="R3035" i="3"/>
  <c r="R3036" i="3"/>
  <c r="R3037" i="3"/>
  <c r="R3038" i="3"/>
  <c r="R3039" i="3"/>
  <c r="R3040" i="3"/>
  <c r="R3041" i="3"/>
  <c r="R3042" i="3"/>
  <c r="R3043" i="3"/>
  <c r="R3044" i="3"/>
  <c r="R3045" i="3"/>
  <c r="R3046" i="3"/>
  <c r="R3047" i="3"/>
  <c r="R3048" i="3"/>
  <c r="R3049" i="3"/>
  <c r="R3050" i="3"/>
  <c r="R3051" i="3"/>
  <c r="R3052" i="3"/>
  <c r="R3053" i="3"/>
  <c r="R3054" i="3"/>
  <c r="R3055" i="3"/>
  <c r="R3056" i="3"/>
  <c r="R3057" i="3"/>
  <c r="R3058" i="3"/>
  <c r="R3059" i="3"/>
  <c r="R3060" i="3"/>
  <c r="R3061" i="3"/>
  <c r="R3062" i="3"/>
  <c r="R3063" i="3"/>
  <c r="R3064" i="3"/>
  <c r="R3065" i="3"/>
  <c r="R3066" i="3"/>
  <c r="R3067" i="3"/>
  <c r="R3068" i="3"/>
  <c r="R3069" i="3"/>
  <c r="R3070" i="3"/>
  <c r="R3071" i="3"/>
  <c r="R3072" i="3"/>
  <c r="R3073" i="3"/>
  <c r="R3074" i="3"/>
  <c r="R3075" i="3"/>
  <c r="R3076" i="3"/>
  <c r="R3077" i="3"/>
  <c r="R3078" i="3"/>
  <c r="R3079" i="3"/>
  <c r="R3080" i="3"/>
  <c r="R3081" i="3"/>
  <c r="R3082" i="3"/>
  <c r="R3083" i="3"/>
  <c r="R3084" i="3"/>
  <c r="R3085" i="3"/>
  <c r="R3086" i="3"/>
  <c r="R3087" i="3"/>
  <c r="R3088" i="3"/>
  <c r="R3089" i="3"/>
  <c r="R3090" i="3"/>
  <c r="R3091" i="3"/>
  <c r="R3092" i="3"/>
  <c r="R3093" i="3"/>
  <c r="R3094" i="3"/>
  <c r="R3095" i="3"/>
  <c r="R3096" i="3"/>
  <c r="R3097" i="3"/>
  <c r="R3098" i="3"/>
  <c r="R3099" i="3"/>
  <c r="R3100" i="3"/>
  <c r="R3101" i="3"/>
  <c r="R3102" i="3"/>
  <c r="R3103" i="3"/>
  <c r="R3104" i="3"/>
  <c r="R3105" i="3"/>
  <c r="R3106" i="3"/>
  <c r="R3107" i="3"/>
  <c r="R3108" i="3"/>
  <c r="R3109" i="3"/>
  <c r="R3110" i="3"/>
  <c r="R3111" i="3"/>
  <c r="R3112" i="3"/>
  <c r="R3113" i="3"/>
  <c r="R3114" i="3"/>
  <c r="R3115" i="3"/>
  <c r="R3116" i="3"/>
  <c r="R3117" i="3"/>
  <c r="R3118" i="3"/>
  <c r="R3119" i="3"/>
  <c r="R3120" i="3"/>
  <c r="R3121" i="3"/>
  <c r="R3122" i="3"/>
  <c r="R3123" i="3"/>
  <c r="R3124" i="3"/>
  <c r="R3125" i="3"/>
  <c r="R3126" i="3"/>
  <c r="R3127" i="3"/>
  <c r="R3128" i="3"/>
  <c r="R3129" i="3"/>
  <c r="R3130" i="3"/>
  <c r="R3131" i="3"/>
  <c r="R3132" i="3"/>
  <c r="R3133" i="3"/>
  <c r="R3134" i="3"/>
  <c r="R3135" i="3"/>
  <c r="R3136" i="3"/>
  <c r="R3137" i="3"/>
  <c r="R3138" i="3"/>
  <c r="R3139" i="3"/>
  <c r="R3140" i="3"/>
  <c r="R3141" i="3"/>
  <c r="R3142" i="3"/>
  <c r="R3143" i="3"/>
  <c r="R3144" i="3"/>
  <c r="R3145" i="3"/>
  <c r="R3146" i="3"/>
  <c r="R3147" i="3"/>
  <c r="R3148" i="3"/>
  <c r="R3149" i="3"/>
  <c r="R3150" i="3"/>
  <c r="R3151" i="3"/>
  <c r="R3152" i="3"/>
  <c r="R3153" i="3"/>
  <c r="R3154" i="3"/>
  <c r="R3155" i="3"/>
  <c r="R3156" i="3"/>
  <c r="R3157" i="3"/>
  <c r="R3158" i="3"/>
  <c r="R3159" i="3"/>
  <c r="R3160" i="3"/>
  <c r="R3161" i="3"/>
  <c r="R3162" i="3"/>
  <c r="R3163" i="3"/>
  <c r="R3164" i="3"/>
  <c r="R3165" i="3"/>
  <c r="R3166" i="3"/>
  <c r="R3167" i="3"/>
  <c r="R3168" i="3"/>
  <c r="R3169" i="3"/>
  <c r="R3170" i="3"/>
  <c r="R3171" i="3"/>
  <c r="R3172" i="3"/>
  <c r="R3173" i="3"/>
  <c r="R3174" i="3"/>
  <c r="R3175" i="3"/>
  <c r="R3176" i="3"/>
  <c r="R3177" i="3"/>
  <c r="R3178" i="3"/>
  <c r="R3179" i="3"/>
  <c r="R3180" i="3"/>
  <c r="R3181" i="3"/>
  <c r="R3182" i="3"/>
  <c r="R3183" i="3"/>
  <c r="R3184" i="3"/>
  <c r="R3185" i="3"/>
  <c r="R3186" i="3"/>
  <c r="R3187" i="3"/>
  <c r="R3188" i="3"/>
  <c r="R3189" i="3"/>
  <c r="R3190" i="3"/>
  <c r="R3191" i="3"/>
  <c r="R3192" i="3"/>
  <c r="R3193" i="3"/>
  <c r="R3194" i="3"/>
  <c r="R3195" i="3"/>
  <c r="R3196" i="3"/>
  <c r="R3197" i="3"/>
  <c r="R3198" i="3"/>
  <c r="R3199" i="3"/>
  <c r="R3200" i="3"/>
  <c r="R3201" i="3"/>
  <c r="R3202" i="3"/>
  <c r="R3203" i="3"/>
  <c r="R3204" i="3"/>
  <c r="R3205" i="3"/>
  <c r="R3206" i="3"/>
  <c r="R3207" i="3"/>
  <c r="R3208" i="3"/>
  <c r="R3209" i="3"/>
  <c r="R3210" i="3"/>
  <c r="R3211" i="3"/>
  <c r="R3212" i="3"/>
  <c r="R3213" i="3"/>
  <c r="R3214" i="3"/>
  <c r="R3215" i="3"/>
  <c r="R3216" i="3"/>
  <c r="R3217" i="3"/>
  <c r="R3218" i="3"/>
  <c r="R3219" i="3"/>
  <c r="R3220" i="3"/>
  <c r="R3221" i="3"/>
  <c r="R3222" i="3"/>
  <c r="R3223" i="3"/>
  <c r="R3224" i="3"/>
  <c r="R3225" i="3"/>
  <c r="R3226" i="3"/>
  <c r="R3227" i="3"/>
  <c r="R3228" i="3"/>
  <c r="R3229" i="3"/>
  <c r="R3230" i="3"/>
  <c r="R3231" i="3"/>
  <c r="R3232" i="3"/>
  <c r="R3233" i="3"/>
  <c r="R3234" i="3"/>
  <c r="R3235" i="3"/>
  <c r="R3236" i="3"/>
  <c r="R3237" i="3"/>
  <c r="R3238" i="3"/>
  <c r="R3239" i="3"/>
  <c r="R3240" i="3"/>
  <c r="R3241" i="3"/>
  <c r="R3242" i="3"/>
  <c r="R3243" i="3"/>
  <c r="R3244" i="3"/>
  <c r="R3245" i="3"/>
  <c r="R3246" i="3"/>
  <c r="R3247" i="3"/>
  <c r="R3248" i="3"/>
  <c r="R3249" i="3"/>
  <c r="R3250" i="3"/>
  <c r="R3251" i="3"/>
  <c r="R3252" i="3"/>
  <c r="R3253" i="3"/>
  <c r="R3254" i="3"/>
  <c r="R3255" i="3"/>
  <c r="R3256" i="3"/>
  <c r="D27" i="3"/>
  <c r="D28" i="3"/>
  <c r="D29" i="3"/>
  <c r="D30" i="3"/>
  <c r="D31" i="3"/>
  <c r="D32" i="3"/>
  <c r="D33" i="3"/>
  <c r="D34" i="3"/>
  <c r="D35" i="3"/>
  <c r="D36" i="3"/>
  <c r="D37" i="3"/>
  <c r="F30" i="1" l="1"/>
  <c r="F29" i="1"/>
  <c r="F4" i="1" l="1"/>
  <c r="F5" i="1"/>
  <c r="F6" i="1"/>
  <c r="S6" i="1" s="1" a="1"/>
  <c r="S6" i="1" s="1"/>
  <c r="T6" i="1" s="1"/>
  <c r="F7" i="1"/>
  <c r="S7" i="1" s="1" a="1"/>
  <c r="S7" i="1" s="1"/>
  <c r="T7" i="1" s="1"/>
  <c r="F8" i="1"/>
  <c r="S8" i="1" s="1" a="1"/>
  <c r="S8" i="1" s="1"/>
  <c r="F9" i="1"/>
  <c r="S9" i="1" s="1" a="1"/>
  <c r="S9" i="1" s="1"/>
  <c r="F10" i="1"/>
  <c r="S10" i="1" s="1" a="1"/>
  <c r="S10" i="1" s="1"/>
  <c r="T10" i="1" s="1"/>
  <c r="F11" i="1"/>
  <c r="S11" i="1" s="1" a="1"/>
  <c r="S11" i="1" s="1"/>
  <c r="F12" i="1"/>
  <c r="S12" i="1" s="1" a="1"/>
  <c r="S12" i="1" s="1"/>
  <c r="F13" i="1"/>
  <c r="S13" i="1" s="1" a="1"/>
  <c r="S13" i="1" s="1"/>
  <c r="F14" i="1"/>
  <c r="S14" i="1" s="1" a="1"/>
  <c r="S14" i="1" s="1"/>
  <c r="T14" i="1" s="1"/>
  <c r="F15" i="1"/>
  <c r="S15" i="1" s="1" a="1"/>
  <c r="S15" i="1" s="1"/>
  <c r="T15" i="1" s="1"/>
  <c r="F16" i="1"/>
  <c r="S16" i="1" s="1" a="1"/>
  <c r="S16" i="1" s="1"/>
  <c r="F17" i="1"/>
  <c r="F18" i="1"/>
  <c r="F19" i="1"/>
  <c r="F20" i="1"/>
  <c r="F21" i="1"/>
  <c r="F23" i="1"/>
  <c r="F24" i="1"/>
  <c r="F25" i="1"/>
  <c r="F26" i="1"/>
  <c r="F27" i="1"/>
  <c r="F28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2" i="1"/>
  <c r="S2" i="1" s="1" a="1"/>
  <c r="S2" i="1" s="1"/>
  <c r="T2" i="1" s="1"/>
  <c r="U2" i="1" s="1"/>
  <c r="AM2" i="1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7" i="3"/>
  <c r="K28" i="3"/>
  <c r="K29" i="3"/>
  <c r="K30" i="3"/>
  <c r="K31" i="3"/>
  <c r="K32" i="3"/>
  <c r="K33" i="3"/>
  <c r="K34" i="3"/>
  <c r="K35" i="3"/>
  <c r="K36" i="3"/>
  <c r="K37" i="3"/>
  <c r="U12" i="1" l="1"/>
  <c r="BC12" i="1" s="1"/>
  <c r="T12" i="1"/>
  <c r="U11" i="1"/>
  <c r="BC11" i="1" s="1"/>
  <c r="T11" i="1"/>
  <c r="U9" i="1"/>
  <c r="BC9" i="1" s="1"/>
  <c r="T9" i="1"/>
  <c r="T8" i="1"/>
  <c r="U8" i="1" s="1"/>
  <c r="BC8" i="1" s="1"/>
  <c r="U13" i="1"/>
  <c r="BC13" i="1" s="1"/>
  <c r="T13" i="1"/>
  <c r="U16" i="1"/>
  <c r="BC16" i="1" s="1"/>
  <c r="T16" i="1"/>
  <c r="U10" i="1"/>
  <c r="BC10" i="1" s="1"/>
  <c r="U15" i="1"/>
  <c r="BC15" i="1" s="1"/>
  <c r="U7" i="1"/>
  <c r="BC7" i="1" s="1"/>
  <c r="U14" i="1"/>
  <c r="BC14" i="1" s="1"/>
  <c r="U6" i="1"/>
  <c r="BC6" i="1" s="1"/>
  <c r="S5" i="1" a="1"/>
  <c r="S5" i="1" s="1"/>
  <c r="S4" i="1" a="1"/>
  <c r="S4" i="1" s="1"/>
  <c r="R2" i="3"/>
  <c r="R3257" i="3"/>
  <c r="R3258" i="3"/>
  <c r="R3259" i="3"/>
  <c r="R3260" i="3"/>
  <c r="R3261" i="3"/>
  <c r="R3262" i="3"/>
  <c r="R3263" i="3"/>
  <c r="R3264" i="3"/>
  <c r="R3265" i="3"/>
  <c r="R3266" i="3"/>
  <c r="R3267" i="3"/>
  <c r="R3268" i="3"/>
  <c r="R3269" i="3"/>
  <c r="R3270" i="3"/>
  <c r="R3271" i="3"/>
  <c r="R3272" i="3"/>
  <c r="R3273" i="3"/>
  <c r="R3274" i="3"/>
  <c r="R3275" i="3"/>
  <c r="R3276" i="3"/>
  <c r="R3277" i="3"/>
  <c r="R3278" i="3"/>
  <c r="R3279" i="3"/>
  <c r="R3280" i="3"/>
  <c r="R3281" i="3"/>
  <c r="R3282" i="3"/>
  <c r="R3283" i="3"/>
  <c r="R3284" i="3"/>
  <c r="R3285" i="3"/>
  <c r="R3286" i="3"/>
  <c r="R3287" i="3"/>
  <c r="R3288" i="3"/>
  <c r="R3289" i="3"/>
  <c r="R3290" i="3"/>
  <c r="R3291" i="3"/>
  <c r="R3292" i="3"/>
  <c r="R3293" i="3"/>
  <c r="R3294" i="3"/>
  <c r="R3295" i="3"/>
  <c r="R3296" i="3"/>
  <c r="R3297" i="3"/>
  <c r="R3298" i="3"/>
  <c r="R3299" i="3"/>
  <c r="R3300" i="3"/>
  <c r="R3301" i="3"/>
  <c r="R3302" i="3"/>
  <c r="R3303" i="3"/>
  <c r="R3304" i="3"/>
  <c r="R3305" i="3"/>
  <c r="R3306" i="3"/>
  <c r="R3307" i="3"/>
  <c r="R3308" i="3"/>
  <c r="R3309" i="3"/>
  <c r="R3310" i="3"/>
  <c r="R3311" i="3"/>
  <c r="R3312" i="3"/>
  <c r="R3313" i="3"/>
  <c r="R3314" i="3"/>
  <c r="R3315" i="3"/>
  <c r="R3316" i="3"/>
  <c r="R3317" i="3"/>
  <c r="R3318" i="3"/>
  <c r="R3319" i="3"/>
  <c r="R3320" i="3"/>
  <c r="R3321" i="3"/>
  <c r="R3322" i="3"/>
  <c r="R3323" i="3"/>
  <c r="R3324" i="3"/>
  <c r="R3325" i="3"/>
  <c r="R3326" i="3"/>
  <c r="R3327" i="3"/>
  <c r="R3328" i="3"/>
  <c r="R3329" i="3"/>
  <c r="R3330" i="3"/>
  <c r="R3331" i="3"/>
  <c r="R3332" i="3"/>
  <c r="R3333" i="3"/>
  <c r="R3334" i="3"/>
  <c r="R3335" i="3"/>
  <c r="R3336" i="3"/>
  <c r="R3337" i="3"/>
  <c r="R3338" i="3"/>
  <c r="R3339" i="3"/>
  <c r="R3340" i="3"/>
  <c r="R3341" i="3"/>
  <c r="R3342" i="3"/>
  <c r="R3343" i="3"/>
  <c r="R3344" i="3"/>
  <c r="R3345" i="3"/>
  <c r="R3346" i="3"/>
  <c r="R3347" i="3"/>
  <c r="R3348" i="3"/>
  <c r="R3349" i="3"/>
  <c r="R3350" i="3"/>
  <c r="R3351" i="3"/>
  <c r="R3352" i="3"/>
  <c r="R3353" i="3"/>
  <c r="R3354" i="3"/>
  <c r="R3355" i="3"/>
  <c r="R3356" i="3"/>
  <c r="R3357" i="3"/>
  <c r="R3358" i="3"/>
  <c r="R3359" i="3"/>
  <c r="R3360" i="3"/>
  <c r="R3361" i="3"/>
  <c r="R3362" i="3"/>
  <c r="R3363" i="3"/>
  <c r="R3364" i="3"/>
  <c r="R3365" i="3"/>
  <c r="R3366" i="3"/>
  <c r="R3367" i="3"/>
  <c r="R3368" i="3"/>
  <c r="R3369" i="3"/>
  <c r="R3370" i="3"/>
  <c r="R3371" i="3"/>
  <c r="R3372" i="3"/>
  <c r="R3373" i="3"/>
  <c r="R3374" i="3"/>
  <c r="R3375" i="3"/>
  <c r="R3376" i="3"/>
  <c r="R3377" i="3"/>
  <c r="R3378" i="3"/>
  <c r="R3379" i="3"/>
  <c r="R3380" i="3"/>
  <c r="R3381" i="3"/>
  <c r="R3382" i="3"/>
  <c r="R3383" i="3"/>
  <c r="R3384" i="3"/>
  <c r="R3385" i="3"/>
  <c r="R3386" i="3"/>
  <c r="R3387" i="3"/>
  <c r="R3388" i="3"/>
  <c r="R3389" i="3"/>
  <c r="R3390" i="3"/>
  <c r="R3391" i="3"/>
  <c r="R3392" i="3"/>
  <c r="R3393" i="3"/>
  <c r="R3394" i="3"/>
  <c r="R3395" i="3"/>
  <c r="R3396" i="3"/>
  <c r="R3397" i="3"/>
  <c r="R3398" i="3"/>
  <c r="R3399" i="3"/>
  <c r="R3400" i="3"/>
  <c r="R3401" i="3"/>
  <c r="R3402" i="3"/>
  <c r="R3403" i="3"/>
  <c r="R3404" i="3"/>
  <c r="R3405" i="3"/>
  <c r="R3406" i="3"/>
  <c r="R3407" i="3"/>
  <c r="R3408" i="3"/>
  <c r="R3409" i="3"/>
  <c r="R3410" i="3"/>
  <c r="R3411" i="3"/>
  <c r="R3412" i="3"/>
  <c r="R3413" i="3"/>
  <c r="R3414" i="3"/>
  <c r="R3415" i="3"/>
  <c r="R3416" i="3"/>
  <c r="R3417" i="3"/>
  <c r="R3418" i="3"/>
  <c r="R3419" i="3"/>
  <c r="R3420" i="3"/>
  <c r="R3421" i="3"/>
  <c r="R3422" i="3"/>
  <c r="R3423" i="3"/>
  <c r="R3424" i="3"/>
  <c r="R3425" i="3"/>
  <c r="R3426" i="3"/>
  <c r="R3427" i="3"/>
  <c r="R3428" i="3"/>
  <c r="R3429" i="3"/>
  <c r="R3430" i="3"/>
  <c r="R3431" i="3"/>
  <c r="R3432" i="3"/>
  <c r="R3433" i="3"/>
  <c r="R3434" i="3"/>
  <c r="R3435" i="3"/>
  <c r="R3436" i="3"/>
  <c r="R3437" i="3"/>
  <c r="R3438" i="3"/>
  <c r="R3439" i="3"/>
  <c r="R3440" i="3"/>
  <c r="R3441" i="3"/>
  <c r="R3442" i="3"/>
  <c r="R3443" i="3"/>
  <c r="R3444" i="3"/>
  <c r="R3445" i="3"/>
  <c r="R3446" i="3"/>
  <c r="R3447" i="3"/>
  <c r="R3448" i="3"/>
  <c r="R3449" i="3"/>
  <c r="R3450" i="3"/>
  <c r="R3451" i="3"/>
  <c r="R3452" i="3"/>
  <c r="R3453" i="3"/>
  <c r="R3454" i="3"/>
  <c r="R3455" i="3"/>
  <c r="R3456" i="3"/>
  <c r="R3457" i="3"/>
  <c r="R3458" i="3"/>
  <c r="R3459" i="3"/>
  <c r="R3460" i="3"/>
  <c r="R3461" i="3"/>
  <c r="R3462" i="3"/>
  <c r="R3463" i="3"/>
  <c r="R3464" i="3"/>
  <c r="R3465" i="3"/>
  <c r="R3466" i="3"/>
  <c r="R3467" i="3"/>
  <c r="R3468" i="3"/>
  <c r="R3469" i="3"/>
  <c r="R3470" i="3"/>
  <c r="R3471" i="3"/>
  <c r="R3472" i="3"/>
  <c r="R3473" i="3"/>
  <c r="R3474" i="3"/>
  <c r="R3475" i="3"/>
  <c r="R3476" i="3"/>
  <c r="R3477" i="3"/>
  <c r="R3478" i="3"/>
  <c r="R3479" i="3"/>
  <c r="R3480" i="3"/>
  <c r="R3481" i="3"/>
  <c r="R3482" i="3"/>
  <c r="R3483" i="3"/>
  <c r="R3484" i="3"/>
  <c r="R3485" i="3"/>
  <c r="R3486" i="3"/>
  <c r="R3487" i="3"/>
  <c r="R3488" i="3"/>
  <c r="R3489" i="3"/>
  <c r="R3490" i="3"/>
  <c r="R3491" i="3"/>
  <c r="R3492" i="3"/>
  <c r="R3493" i="3"/>
  <c r="R3494" i="3"/>
  <c r="R3495" i="3"/>
  <c r="R3496" i="3"/>
  <c r="R3497" i="3"/>
  <c r="R3498" i="3"/>
  <c r="R3499" i="3"/>
  <c r="R3500" i="3"/>
  <c r="R3501" i="3"/>
  <c r="R3502" i="3"/>
  <c r="R3503" i="3"/>
  <c r="R3504" i="3"/>
  <c r="R3505" i="3"/>
  <c r="R3506" i="3"/>
  <c r="R3507" i="3"/>
  <c r="R3508" i="3"/>
  <c r="R3509" i="3"/>
  <c r="R3510" i="3"/>
  <c r="R3511" i="3"/>
  <c r="R3512" i="3"/>
  <c r="R3513" i="3"/>
  <c r="R3514" i="3"/>
  <c r="R3515" i="3"/>
  <c r="R3516" i="3"/>
  <c r="R3517" i="3"/>
  <c r="R3518" i="3"/>
  <c r="R3519" i="3"/>
  <c r="R3520" i="3"/>
  <c r="R3521" i="3"/>
  <c r="R3522" i="3"/>
  <c r="R3523" i="3"/>
  <c r="R3524" i="3"/>
  <c r="R3525" i="3"/>
  <c r="R3526" i="3"/>
  <c r="R3527" i="3"/>
  <c r="R3528" i="3"/>
  <c r="R3529" i="3"/>
  <c r="R3530" i="3"/>
  <c r="R3531" i="3"/>
  <c r="R3532" i="3"/>
  <c r="R3533" i="3"/>
  <c r="R3534" i="3"/>
  <c r="R3535" i="3"/>
  <c r="R3536" i="3"/>
  <c r="R3537" i="3"/>
  <c r="R3538" i="3"/>
  <c r="R3539" i="3"/>
  <c r="R3540" i="3"/>
  <c r="R3541" i="3"/>
  <c r="R3542" i="3"/>
  <c r="R3543" i="3"/>
  <c r="R3544" i="3"/>
  <c r="R3545" i="3"/>
  <c r="R3546" i="3"/>
  <c r="R3547" i="3"/>
  <c r="R3548" i="3"/>
  <c r="R3549" i="3"/>
  <c r="R3550" i="3"/>
  <c r="R3551" i="3"/>
  <c r="R3552" i="3"/>
  <c r="R3553" i="3"/>
  <c r="R3554" i="3"/>
  <c r="R3555" i="3"/>
  <c r="R3556" i="3"/>
  <c r="R3557" i="3"/>
  <c r="R3558" i="3"/>
  <c r="R3559" i="3"/>
  <c r="R3560" i="3"/>
  <c r="R3561" i="3"/>
  <c r="R3562" i="3"/>
  <c r="R3563" i="3"/>
  <c r="R3564" i="3"/>
  <c r="R3565" i="3"/>
  <c r="R3566" i="3"/>
  <c r="R3567" i="3"/>
  <c r="R3568" i="3"/>
  <c r="R3569" i="3"/>
  <c r="R3570" i="3"/>
  <c r="R3571" i="3"/>
  <c r="R3572" i="3"/>
  <c r="R3573" i="3"/>
  <c r="R3574" i="3"/>
  <c r="R3575" i="3"/>
  <c r="R3576" i="3"/>
  <c r="R3577" i="3"/>
  <c r="R3578" i="3"/>
  <c r="R3579" i="3"/>
  <c r="R3580" i="3"/>
  <c r="R3581" i="3"/>
  <c r="R3582" i="3"/>
  <c r="R3583" i="3"/>
  <c r="R3584" i="3"/>
  <c r="R3585" i="3"/>
  <c r="R3586" i="3"/>
  <c r="R3587" i="3"/>
  <c r="R3588" i="3"/>
  <c r="R3589" i="3"/>
  <c r="R3590" i="3"/>
  <c r="R3591" i="3"/>
  <c r="R3592" i="3"/>
  <c r="R3593" i="3"/>
  <c r="R3594" i="3"/>
  <c r="R3595" i="3"/>
  <c r="R3596" i="3"/>
  <c r="R3597" i="3"/>
  <c r="R3598" i="3"/>
  <c r="R3599" i="3"/>
  <c r="R3600" i="3"/>
  <c r="R3601" i="3"/>
  <c r="R3602" i="3"/>
  <c r="R3603" i="3"/>
  <c r="R3604" i="3"/>
  <c r="R3605" i="3"/>
  <c r="R3606" i="3"/>
  <c r="R3607" i="3"/>
  <c r="R3608" i="3"/>
  <c r="R3609" i="3"/>
  <c r="R3610" i="3"/>
  <c r="R3611" i="3"/>
  <c r="R3612" i="3"/>
  <c r="R3613" i="3"/>
  <c r="R3614" i="3"/>
  <c r="R3615" i="3"/>
  <c r="R3616" i="3"/>
  <c r="R3617" i="3"/>
  <c r="R3618" i="3"/>
  <c r="R3619" i="3"/>
  <c r="R3620" i="3"/>
  <c r="R3621" i="3"/>
  <c r="R3622" i="3"/>
  <c r="R3623" i="3"/>
  <c r="R3624" i="3"/>
  <c r="R3625" i="3"/>
  <c r="R3626" i="3"/>
  <c r="R3627" i="3"/>
  <c r="R3628" i="3"/>
  <c r="R3629" i="3"/>
  <c r="R3630" i="3"/>
  <c r="R3631" i="3"/>
  <c r="R3632" i="3"/>
  <c r="R3633" i="3"/>
  <c r="R3634" i="3"/>
  <c r="R3635" i="3"/>
  <c r="R3636" i="3"/>
  <c r="R3637" i="3"/>
  <c r="R3638" i="3"/>
  <c r="R3639" i="3"/>
  <c r="R3640" i="3"/>
  <c r="R3641" i="3"/>
  <c r="R3642" i="3"/>
  <c r="R3643" i="3"/>
  <c r="R3644" i="3"/>
  <c r="R3645" i="3"/>
  <c r="R3646" i="3"/>
  <c r="R3647" i="3"/>
  <c r="R3648" i="3"/>
  <c r="R3649" i="3"/>
  <c r="R3650" i="3"/>
  <c r="R3651" i="3"/>
  <c r="R3652" i="3"/>
  <c r="R3653" i="3"/>
  <c r="R3654" i="3"/>
  <c r="R3655" i="3"/>
  <c r="R3656" i="3"/>
  <c r="R3657" i="3"/>
  <c r="R3658" i="3"/>
  <c r="R3659" i="3"/>
  <c r="R3660" i="3"/>
  <c r="R3661" i="3"/>
  <c r="R3662" i="3"/>
  <c r="R3663" i="3"/>
  <c r="R3664" i="3"/>
  <c r="R3665" i="3"/>
  <c r="R3666" i="3"/>
  <c r="R3667" i="3"/>
  <c r="R3668" i="3"/>
  <c r="R3669" i="3"/>
  <c r="R3670" i="3"/>
  <c r="R3671" i="3"/>
  <c r="R3672" i="3"/>
  <c r="R3673" i="3"/>
  <c r="R3674" i="3"/>
  <c r="R3675" i="3"/>
  <c r="R3676" i="3"/>
  <c r="R3677" i="3"/>
  <c r="R3678" i="3"/>
  <c r="R3679" i="3"/>
  <c r="R3680" i="3"/>
  <c r="R3681" i="3"/>
  <c r="R3682" i="3"/>
  <c r="R3683" i="3"/>
  <c r="R3684" i="3"/>
  <c r="R3685" i="3"/>
  <c r="R3686" i="3"/>
  <c r="R3687" i="3"/>
  <c r="R3688" i="3"/>
  <c r="R3689" i="3"/>
  <c r="R3690" i="3"/>
  <c r="R3691" i="3"/>
  <c r="R3692" i="3"/>
  <c r="R3693" i="3"/>
  <c r="R3694" i="3"/>
  <c r="R3695" i="3"/>
  <c r="R3696" i="3"/>
  <c r="R3697" i="3"/>
  <c r="R3698" i="3"/>
  <c r="R3699" i="3"/>
  <c r="R3700" i="3"/>
  <c r="R3701" i="3"/>
  <c r="R3702" i="3"/>
  <c r="R3703" i="3"/>
  <c r="R3704" i="3"/>
  <c r="R3705" i="3"/>
  <c r="R3706" i="3"/>
  <c r="R3707" i="3"/>
  <c r="R3708" i="3"/>
  <c r="R3709" i="3"/>
  <c r="R3710" i="3"/>
  <c r="R3711" i="3"/>
  <c r="R3712" i="3"/>
  <c r="R3713" i="3"/>
  <c r="R3714" i="3"/>
  <c r="R3715" i="3"/>
  <c r="R3716" i="3"/>
  <c r="R3717" i="3"/>
  <c r="R3718" i="3"/>
  <c r="R3719" i="3"/>
  <c r="R3720" i="3"/>
  <c r="R3721" i="3"/>
  <c r="R3722" i="3"/>
  <c r="R3723" i="3"/>
  <c r="R3724" i="3"/>
  <c r="R3725" i="3"/>
  <c r="R3726" i="3"/>
  <c r="R3727" i="3"/>
  <c r="R3728" i="3"/>
  <c r="R3729" i="3"/>
  <c r="R3730" i="3"/>
  <c r="R3731" i="3"/>
  <c r="R3732" i="3"/>
  <c r="R3733" i="3"/>
  <c r="R3734" i="3"/>
  <c r="R3735" i="3"/>
  <c r="R3736" i="3"/>
  <c r="R3737" i="3"/>
  <c r="R3738" i="3"/>
  <c r="R3739" i="3"/>
  <c r="R3740" i="3"/>
  <c r="R3741" i="3"/>
  <c r="R3742" i="3"/>
  <c r="R3743" i="3"/>
  <c r="R3744" i="3"/>
  <c r="R3745" i="3"/>
  <c r="R3746" i="3"/>
  <c r="R3747" i="3"/>
  <c r="R3748" i="3"/>
  <c r="R3749" i="3"/>
  <c r="R3750" i="3"/>
  <c r="R3751" i="3"/>
  <c r="R3752" i="3"/>
  <c r="R3753" i="3"/>
  <c r="R3754" i="3"/>
  <c r="R3755" i="3"/>
  <c r="R3756" i="3"/>
  <c r="R3757" i="3"/>
  <c r="R3758" i="3"/>
  <c r="R3759" i="3"/>
  <c r="R3760" i="3"/>
  <c r="R3761" i="3"/>
  <c r="R3762" i="3"/>
  <c r="R3763" i="3"/>
  <c r="R3764" i="3"/>
  <c r="R3765" i="3"/>
  <c r="R3766" i="3"/>
  <c r="R3767" i="3"/>
  <c r="R3768" i="3"/>
  <c r="R3769" i="3"/>
  <c r="R3770" i="3"/>
  <c r="R3771" i="3"/>
  <c r="R3772" i="3"/>
  <c r="R3773" i="3"/>
  <c r="R3774" i="3"/>
  <c r="R3775" i="3"/>
  <c r="R3776" i="3"/>
  <c r="R3777" i="3"/>
  <c r="R3778" i="3"/>
  <c r="R3779" i="3"/>
  <c r="R3780" i="3"/>
  <c r="R3781" i="3"/>
  <c r="R3782" i="3"/>
  <c r="R3783" i="3"/>
  <c r="R3784" i="3"/>
  <c r="R3785" i="3"/>
  <c r="R3786" i="3"/>
  <c r="R3787" i="3"/>
  <c r="R3788" i="3"/>
  <c r="R3789" i="3"/>
  <c r="R3790" i="3"/>
  <c r="R3791" i="3"/>
  <c r="R3792" i="3"/>
  <c r="R3793" i="3"/>
  <c r="R3794" i="3"/>
  <c r="R3795" i="3"/>
  <c r="R3796" i="3"/>
  <c r="R3797" i="3"/>
  <c r="R3798" i="3"/>
  <c r="R3799" i="3"/>
  <c r="R3800" i="3"/>
  <c r="R3801" i="3"/>
  <c r="R3802" i="3"/>
  <c r="R3803" i="3"/>
  <c r="R3804" i="3"/>
  <c r="R3805" i="3"/>
  <c r="R3806" i="3"/>
  <c r="R3807" i="3"/>
  <c r="R3808" i="3"/>
  <c r="R3809" i="3"/>
  <c r="R3810" i="3"/>
  <c r="R3811" i="3"/>
  <c r="R3812" i="3"/>
  <c r="R3813" i="3"/>
  <c r="R3814" i="3"/>
  <c r="R3815" i="3"/>
  <c r="R3816" i="3"/>
  <c r="R3817" i="3"/>
  <c r="R3818" i="3"/>
  <c r="R3819" i="3"/>
  <c r="R3820" i="3"/>
  <c r="R3821" i="3"/>
  <c r="R3822" i="3"/>
  <c r="R3823" i="3"/>
  <c r="R3824" i="3"/>
  <c r="R3825" i="3"/>
  <c r="R3826" i="3"/>
  <c r="R3827" i="3"/>
  <c r="R3828" i="3"/>
  <c r="R3829" i="3"/>
  <c r="R3830" i="3"/>
  <c r="R3831" i="3"/>
  <c r="R3832" i="3"/>
  <c r="R3833" i="3"/>
  <c r="R3834" i="3"/>
  <c r="R3835" i="3"/>
  <c r="R3836" i="3"/>
  <c r="R3837" i="3"/>
  <c r="R3838" i="3"/>
  <c r="R3839" i="3"/>
  <c r="R3840" i="3"/>
  <c r="R3841" i="3"/>
  <c r="R3842" i="3"/>
  <c r="R3843" i="3"/>
  <c r="R3844" i="3"/>
  <c r="R3845" i="3"/>
  <c r="R3846" i="3"/>
  <c r="R3847" i="3"/>
  <c r="R3848" i="3"/>
  <c r="R3849" i="3"/>
  <c r="R3850" i="3"/>
  <c r="R3851" i="3"/>
  <c r="R3852" i="3"/>
  <c r="R3853" i="3"/>
  <c r="R3854" i="3"/>
  <c r="R3855" i="3"/>
  <c r="R3856" i="3"/>
  <c r="R3857" i="3"/>
  <c r="R3858" i="3"/>
  <c r="R3859" i="3"/>
  <c r="R3860" i="3"/>
  <c r="R3861" i="3"/>
  <c r="R3862" i="3"/>
  <c r="R3863" i="3"/>
  <c r="R3864" i="3"/>
  <c r="R3865" i="3"/>
  <c r="R3866" i="3"/>
  <c r="R3867" i="3"/>
  <c r="R3868" i="3"/>
  <c r="R3869" i="3"/>
  <c r="R3870" i="3"/>
  <c r="R3871" i="3"/>
  <c r="R3872" i="3"/>
  <c r="R3873" i="3"/>
  <c r="R3874" i="3"/>
  <c r="R3875" i="3"/>
  <c r="R3876" i="3"/>
  <c r="R3877" i="3"/>
  <c r="R3878" i="3"/>
  <c r="R3879" i="3"/>
  <c r="R3880" i="3"/>
  <c r="R3881" i="3"/>
  <c r="R3882" i="3"/>
  <c r="R3883" i="3"/>
  <c r="R3884" i="3"/>
  <c r="R3885" i="3"/>
  <c r="R3886" i="3"/>
  <c r="R3887" i="3"/>
  <c r="R3888" i="3"/>
  <c r="R3889" i="3"/>
  <c r="R3890" i="3"/>
  <c r="R3891" i="3"/>
  <c r="R3892" i="3"/>
  <c r="R3893" i="3"/>
  <c r="R3894" i="3"/>
  <c r="R3895" i="3"/>
  <c r="R3896" i="3"/>
  <c r="R3897" i="3"/>
  <c r="R3898" i="3"/>
  <c r="R3899" i="3"/>
  <c r="R3900" i="3"/>
  <c r="R3901" i="3"/>
  <c r="R3902" i="3"/>
  <c r="R3903" i="3"/>
  <c r="R3904" i="3"/>
  <c r="R3905" i="3"/>
  <c r="R3906" i="3"/>
  <c r="R3907" i="3"/>
  <c r="R3908" i="3"/>
  <c r="R3909" i="3"/>
  <c r="R3910" i="3"/>
  <c r="R3911" i="3"/>
  <c r="R3912" i="3"/>
  <c r="R3913" i="3"/>
  <c r="R3914" i="3"/>
  <c r="R3915" i="3"/>
  <c r="R3916" i="3"/>
  <c r="R3917" i="3"/>
  <c r="R3918" i="3"/>
  <c r="R3919" i="3"/>
  <c r="R3920" i="3"/>
  <c r="R3921" i="3"/>
  <c r="R3922" i="3"/>
  <c r="R3923" i="3"/>
  <c r="R3924" i="3"/>
  <c r="R3925" i="3"/>
  <c r="R3926" i="3"/>
  <c r="R3927" i="3"/>
  <c r="R3928" i="3"/>
  <c r="R3929" i="3"/>
  <c r="R3930" i="3"/>
  <c r="R3931" i="3"/>
  <c r="R3932" i="3"/>
  <c r="R3933" i="3"/>
  <c r="R3934" i="3"/>
  <c r="R3935" i="3"/>
  <c r="R3936" i="3"/>
  <c r="R3937" i="3"/>
  <c r="R3938" i="3"/>
  <c r="R3939" i="3"/>
  <c r="R3940" i="3"/>
  <c r="R3941" i="3"/>
  <c r="R3942" i="3"/>
  <c r="R3943" i="3"/>
  <c r="R3944" i="3"/>
  <c r="R3945" i="3"/>
  <c r="R3946" i="3"/>
  <c r="R3947" i="3"/>
  <c r="R3948" i="3"/>
  <c r="R3949" i="3"/>
  <c r="R3950" i="3"/>
  <c r="R3951" i="3"/>
  <c r="R3952" i="3"/>
  <c r="R3953" i="3"/>
  <c r="R3954" i="3"/>
  <c r="R3955" i="3"/>
  <c r="R3956" i="3"/>
  <c r="R3957" i="3"/>
  <c r="R3958" i="3"/>
  <c r="R3959" i="3"/>
  <c r="R3960" i="3"/>
  <c r="R3961" i="3"/>
  <c r="R3962" i="3"/>
  <c r="R3963" i="3"/>
  <c r="R3964" i="3"/>
  <c r="R3965" i="3"/>
  <c r="R3966" i="3"/>
  <c r="R3967" i="3"/>
  <c r="R3968" i="3"/>
  <c r="R3969" i="3"/>
  <c r="R3970" i="3"/>
  <c r="R3971" i="3"/>
  <c r="R3972" i="3"/>
  <c r="R3973" i="3"/>
  <c r="R3974" i="3"/>
  <c r="R3975" i="3"/>
  <c r="R3976" i="3"/>
  <c r="R3977" i="3"/>
  <c r="R3978" i="3"/>
  <c r="R3979" i="3"/>
  <c r="R3980" i="3"/>
  <c r="R3981" i="3"/>
  <c r="R3982" i="3"/>
  <c r="R3983" i="3"/>
  <c r="R3984" i="3"/>
  <c r="R3985" i="3"/>
  <c r="R3986" i="3"/>
  <c r="R3987" i="3"/>
  <c r="R3988" i="3"/>
  <c r="R3989" i="3"/>
  <c r="R3990" i="3"/>
  <c r="R3991" i="3"/>
  <c r="R3992" i="3"/>
  <c r="R3993" i="3"/>
  <c r="R3994" i="3"/>
  <c r="R3995" i="3"/>
  <c r="R3996" i="3"/>
  <c r="R3997" i="3"/>
  <c r="R3998" i="3"/>
  <c r="R3999" i="3"/>
  <c r="R4000" i="3"/>
  <c r="R4001" i="3"/>
  <c r="R4002" i="3"/>
  <c r="R4003" i="3"/>
  <c r="R4004" i="3"/>
  <c r="R4005" i="3"/>
  <c r="R4006" i="3"/>
  <c r="R4007" i="3"/>
  <c r="R4008" i="3"/>
  <c r="R4009" i="3"/>
  <c r="R4010" i="3"/>
  <c r="R4011" i="3"/>
  <c r="R4012" i="3"/>
  <c r="R4013" i="3"/>
  <c r="R4014" i="3"/>
  <c r="R4015" i="3"/>
  <c r="R4016" i="3"/>
  <c r="R4017" i="3"/>
  <c r="R4018" i="3"/>
  <c r="R4019" i="3"/>
  <c r="R4020" i="3"/>
  <c r="R4021" i="3"/>
  <c r="R4022" i="3"/>
  <c r="R4023" i="3"/>
  <c r="R4024" i="3"/>
  <c r="R4025" i="3"/>
  <c r="R4026" i="3"/>
  <c r="R4027" i="3"/>
  <c r="R4028" i="3"/>
  <c r="R4029" i="3"/>
  <c r="R4030" i="3"/>
  <c r="R4031" i="3"/>
  <c r="R4032" i="3"/>
  <c r="R4033" i="3"/>
  <c r="R4034" i="3"/>
  <c r="R4035" i="3"/>
  <c r="R4036" i="3"/>
  <c r="R4037" i="3"/>
  <c r="R4038" i="3"/>
  <c r="R4039" i="3"/>
  <c r="R4040" i="3"/>
  <c r="R4041" i="3"/>
  <c r="R4042" i="3"/>
  <c r="R4043" i="3"/>
  <c r="R4044" i="3"/>
  <c r="R4045" i="3"/>
  <c r="R4046" i="3"/>
  <c r="R4047" i="3"/>
  <c r="R4048" i="3"/>
  <c r="R4049" i="3"/>
  <c r="R4050" i="3"/>
  <c r="R4051" i="3"/>
  <c r="R4052" i="3"/>
  <c r="R4053" i="3"/>
  <c r="R4054" i="3"/>
  <c r="R4055" i="3"/>
  <c r="R4056" i="3"/>
  <c r="R4057" i="3"/>
  <c r="R4058" i="3"/>
  <c r="R4059" i="3"/>
  <c r="R4060" i="3"/>
  <c r="R4061" i="3"/>
  <c r="R4062" i="3"/>
  <c r="R4063" i="3"/>
  <c r="R4064" i="3"/>
  <c r="R4065" i="3"/>
  <c r="R4066" i="3"/>
  <c r="R4067" i="3"/>
  <c r="R4068" i="3"/>
  <c r="R4069" i="3"/>
  <c r="R4070" i="3"/>
  <c r="R4071" i="3"/>
  <c r="R4072" i="3"/>
  <c r="R4073" i="3"/>
  <c r="R4074" i="3"/>
  <c r="R4075" i="3"/>
  <c r="R4076" i="3"/>
  <c r="R4077" i="3"/>
  <c r="R4078" i="3"/>
  <c r="R4079" i="3"/>
  <c r="R4080" i="3"/>
  <c r="R4081" i="3"/>
  <c r="R4082" i="3"/>
  <c r="R4083" i="3"/>
  <c r="R4084" i="3"/>
  <c r="R4085" i="3"/>
  <c r="R4086" i="3"/>
  <c r="R4087" i="3"/>
  <c r="R4088" i="3"/>
  <c r="R4089" i="3"/>
  <c r="R4090" i="3"/>
  <c r="R4091" i="3"/>
  <c r="R4092" i="3"/>
  <c r="R4093" i="3"/>
  <c r="R4094" i="3"/>
  <c r="R4095" i="3"/>
  <c r="R4096" i="3"/>
  <c r="R4097" i="3"/>
  <c r="R4098" i="3"/>
  <c r="R4099" i="3"/>
  <c r="R4100" i="3"/>
  <c r="R4101" i="3"/>
  <c r="R4102" i="3"/>
  <c r="R4103" i="3"/>
  <c r="R4104" i="3"/>
  <c r="R4105" i="3"/>
  <c r="R4106" i="3"/>
  <c r="R4107" i="3"/>
  <c r="R4108" i="3"/>
  <c r="R4109" i="3"/>
  <c r="R4110" i="3"/>
  <c r="R4111" i="3"/>
  <c r="R4112" i="3"/>
  <c r="R4113" i="3"/>
  <c r="R4114" i="3"/>
  <c r="R4115" i="3"/>
  <c r="R4116" i="3"/>
  <c r="R4117" i="3"/>
  <c r="R4118" i="3"/>
  <c r="R4119" i="3"/>
  <c r="R4120" i="3"/>
  <c r="R4121" i="3"/>
  <c r="R4122" i="3"/>
  <c r="R4123" i="3"/>
  <c r="R4124" i="3"/>
  <c r="R4125" i="3"/>
  <c r="R4126" i="3"/>
  <c r="R4127" i="3"/>
  <c r="R4128" i="3"/>
  <c r="R4129" i="3"/>
  <c r="R4130" i="3"/>
  <c r="R4131" i="3"/>
  <c r="R4132" i="3"/>
  <c r="R4133" i="3"/>
  <c r="R4134" i="3"/>
  <c r="R4135" i="3"/>
  <c r="R4136" i="3"/>
  <c r="R4137" i="3"/>
  <c r="R4138" i="3"/>
  <c r="R4139" i="3"/>
  <c r="R4140" i="3"/>
  <c r="R4141" i="3"/>
  <c r="R4142" i="3"/>
  <c r="R4143" i="3"/>
  <c r="R4144" i="3"/>
  <c r="R4145" i="3"/>
  <c r="R4146" i="3"/>
  <c r="R4147" i="3"/>
  <c r="R4148" i="3"/>
  <c r="R4149" i="3"/>
  <c r="R4150" i="3"/>
  <c r="R4151" i="3"/>
  <c r="R4152" i="3"/>
  <c r="R4153" i="3"/>
  <c r="R4154" i="3"/>
  <c r="R4155" i="3"/>
  <c r="R4156" i="3"/>
  <c r="R4157" i="3"/>
  <c r="R4158" i="3"/>
  <c r="R4159" i="3"/>
  <c r="R4160" i="3"/>
  <c r="R4161" i="3"/>
  <c r="R4162" i="3"/>
  <c r="R4163" i="3"/>
  <c r="R4164" i="3"/>
  <c r="R4165" i="3"/>
  <c r="R4166" i="3"/>
  <c r="R4167" i="3"/>
  <c r="R4168" i="3"/>
  <c r="R4169" i="3"/>
  <c r="R4170" i="3"/>
  <c r="R4171" i="3"/>
  <c r="R4172" i="3"/>
  <c r="R4173" i="3"/>
  <c r="R4174" i="3"/>
  <c r="R4175" i="3"/>
  <c r="R4176" i="3"/>
  <c r="R4177" i="3"/>
  <c r="R4178" i="3"/>
  <c r="R4179" i="3"/>
  <c r="R4180" i="3"/>
  <c r="R4181" i="3"/>
  <c r="R4182" i="3"/>
  <c r="R4183" i="3"/>
  <c r="R4184" i="3"/>
  <c r="R4185" i="3"/>
  <c r="R4186" i="3"/>
  <c r="R4187" i="3"/>
  <c r="R4188" i="3"/>
  <c r="R4189" i="3"/>
  <c r="R4190" i="3"/>
  <c r="R4191" i="3"/>
  <c r="R4192" i="3"/>
  <c r="R4193" i="3"/>
  <c r="R4194" i="3"/>
  <c r="R4195" i="3"/>
  <c r="R4196" i="3"/>
  <c r="R4197" i="3"/>
  <c r="R4198" i="3"/>
  <c r="R4199" i="3"/>
  <c r="R4200" i="3"/>
  <c r="R4201" i="3"/>
  <c r="R4202" i="3"/>
  <c r="R4203" i="3"/>
  <c r="R4204" i="3"/>
  <c r="R4205" i="3"/>
  <c r="R4206" i="3"/>
  <c r="R4207" i="3"/>
  <c r="R4208" i="3"/>
  <c r="R4209" i="3"/>
  <c r="R4210" i="3"/>
  <c r="R4211" i="3"/>
  <c r="R4212" i="3"/>
  <c r="R4213" i="3"/>
  <c r="R4214" i="3"/>
  <c r="R4215" i="3"/>
  <c r="R4216" i="3"/>
  <c r="R4217" i="3"/>
  <c r="R4218" i="3"/>
  <c r="R4219" i="3"/>
  <c r="R4220" i="3"/>
  <c r="R4221" i="3"/>
  <c r="R4222" i="3"/>
  <c r="R4223" i="3"/>
  <c r="R4224" i="3"/>
  <c r="R4225" i="3"/>
  <c r="R4226" i="3"/>
  <c r="R4227" i="3"/>
  <c r="R4228" i="3"/>
  <c r="R4229" i="3"/>
  <c r="R4230" i="3"/>
  <c r="R4231" i="3"/>
  <c r="R4232" i="3"/>
  <c r="R4233" i="3"/>
  <c r="R4234" i="3"/>
  <c r="R4235" i="3"/>
  <c r="R4236" i="3"/>
  <c r="R4237" i="3"/>
  <c r="R4238" i="3"/>
  <c r="R4239" i="3"/>
  <c r="R4240" i="3"/>
  <c r="R4241" i="3"/>
  <c r="R4242" i="3"/>
  <c r="R4243" i="3"/>
  <c r="R4244" i="3"/>
  <c r="R4245" i="3"/>
  <c r="R4246" i="3"/>
  <c r="R4247" i="3"/>
  <c r="R4248" i="3"/>
  <c r="R4249" i="3"/>
  <c r="R4250" i="3"/>
  <c r="R4251" i="3"/>
  <c r="R4252" i="3"/>
  <c r="R4253" i="3"/>
  <c r="R4254" i="3"/>
  <c r="R4255" i="3"/>
  <c r="R4256" i="3"/>
  <c r="R4257" i="3"/>
  <c r="R4258" i="3"/>
  <c r="R4259" i="3"/>
  <c r="R4260" i="3"/>
  <c r="R4261" i="3"/>
  <c r="R4262" i="3"/>
  <c r="R4263" i="3"/>
  <c r="R4264" i="3"/>
  <c r="R4265" i="3"/>
  <c r="R4266" i="3"/>
  <c r="R4267" i="3"/>
  <c r="R4268" i="3"/>
  <c r="R4269" i="3"/>
  <c r="R4270" i="3"/>
  <c r="R4271" i="3"/>
  <c r="R4272" i="3"/>
  <c r="R4273" i="3"/>
  <c r="R4274" i="3"/>
  <c r="R4275" i="3"/>
  <c r="R4276" i="3"/>
  <c r="R4277" i="3"/>
  <c r="R4278" i="3"/>
  <c r="R4279" i="3"/>
  <c r="R4280" i="3"/>
  <c r="R4281" i="3"/>
  <c r="R4282" i="3"/>
  <c r="R4283" i="3"/>
  <c r="R4284" i="3"/>
  <c r="R4285" i="3"/>
  <c r="R4286" i="3"/>
  <c r="R4287" i="3"/>
  <c r="R4288" i="3"/>
  <c r="R4289" i="3"/>
  <c r="R4290" i="3"/>
  <c r="R4291" i="3"/>
  <c r="R4292" i="3"/>
  <c r="R4293" i="3"/>
  <c r="R4294" i="3"/>
  <c r="R4295" i="3"/>
  <c r="R4296" i="3"/>
  <c r="R4297" i="3"/>
  <c r="R4298" i="3"/>
  <c r="R4299" i="3"/>
  <c r="R4300" i="3"/>
  <c r="R4301" i="3"/>
  <c r="R4302" i="3"/>
  <c r="R4303" i="3"/>
  <c r="R4304" i="3"/>
  <c r="R4305" i="3"/>
  <c r="R4306" i="3"/>
  <c r="R4307" i="3"/>
  <c r="R4308" i="3"/>
  <c r="R4309" i="3"/>
  <c r="R4310" i="3"/>
  <c r="R4311" i="3"/>
  <c r="R4312" i="3"/>
  <c r="R4313" i="3"/>
  <c r="R4314" i="3"/>
  <c r="R4315" i="3"/>
  <c r="R4316" i="3"/>
  <c r="R4317" i="3"/>
  <c r="R4318" i="3"/>
  <c r="R4319" i="3"/>
  <c r="R4320" i="3"/>
  <c r="R4321" i="3"/>
  <c r="R4322" i="3"/>
  <c r="R4323" i="3"/>
  <c r="R4324" i="3"/>
  <c r="R4325" i="3"/>
  <c r="R4326" i="3"/>
  <c r="R4327" i="3"/>
  <c r="R4328" i="3"/>
  <c r="R4329" i="3"/>
  <c r="R4330" i="3"/>
  <c r="R4331" i="3"/>
  <c r="R4332" i="3"/>
  <c r="R4333" i="3"/>
  <c r="R4334" i="3"/>
  <c r="R4335" i="3"/>
  <c r="R4336" i="3"/>
  <c r="R4337" i="3"/>
  <c r="R4338" i="3"/>
  <c r="R4339" i="3"/>
  <c r="R4340" i="3"/>
  <c r="R4341" i="3"/>
  <c r="R4342" i="3"/>
  <c r="R4343" i="3"/>
  <c r="R4344" i="3"/>
  <c r="R4345" i="3"/>
  <c r="R4346" i="3"/>
  <c r="R4347" i="3"/>
  <c r="R4348" i="3"/>
  <c r="R4349" i="3"/>
  <c r="R4350" i="3"/>
  <c r="R4351" i="3"/>
  <c r="R4352" i="3"/>
  <c r="R4353" i="3"/>
  <c r="R4354" i="3"/>
  <c r="R4355" i="3"/>
  <c r="R4356" i="3"/>
  <c r="R4357" i="3"/>
  <c r="R4358" i="3"/>
  <c r="R4359" i="3"/>
  <c r="R4360" i="3"/>
  <c r="R4361" i="3"/>
  <c r="R4362" i="3"/>
  <c r="R4363" i="3"/>
  <c r="R4364" i="3"/>
  <c r="R4365" i="3"/>
  <c r="R4366" i="3"/>
  <c r="R4367" i="3"/>
  <c r="R4368" i="3"/>
  <c r="R4369" i="3"/>
  <c r="R4370" i="3"/>
  <c r="R4371" i="3"/>
  <c r="R4372" i="3"/>
  <c r="R4373" i="3"/>
  <c r="R4374" i="3"/>
  <c r="R4375" i="3"/>
  <c r="R4376" i="3"/>
  <c r="R4377" i="3"/>
  <c r="R4378" i="3"/>
  <c r="R4379" i="3"/>
  <c r="R4380" i="3"/>
  <c r="R4381" i="3"/>
  <c r="R4382" i="3"/>
  <c r="R4383" i="3"/>
  <c r="R4384" i="3"/>
  <c r="R4385" i="3"/>
  <c r="R4386" i="3"/>
  <c r="R4387" i="3"/>
  <c r="R4388" i="3"/>
  <c r="R4389" i="3"/>
  <c r="R4390" i="3"/>
  <c r="R4391" i="3"/>
  <c r="R4392" i="3"/>
  <c r="R4393" i="3"/>
  <c r="R4394" i="3"/>
  <c r="R4395" i="3"/>
  <c r="R4396" i="3"/>
  <c r="R4397" i="3"/>
  <c r="R4398" i="3"/>
  <c r="R4399" i="3"/>
  <c r="R4400" i="3"/>
  <c r="R4401" i="3"/>
  <c r="R4402" i="3"/>
  <c r="R4403" i="3"/>
  <c r="R4404" i="3"/>
  <c r="R4405" i="3"/>
  <c r="R4406" i="3"/>
  <c r="R4407" i="3"/>
  <c r="R4408" i="3"/>
  <c r="R4409" i="3"/>
  <c r="R4410" i="3"/>
  <c r="R4411" i="3"/>
  <c r="R4412" i="3"/>
  <c r="R4413" i="3"/>
  <c r="R4414" i="3"/>
  <c r="R4415" i="3"/>
  <c r="R4416" i="3"/>
  <c r="R4417" i="3"/>
  <c r="R4418" i="3"/>
  <c r="R4419" i="3"/>
  <c r="R4420" i="3"/>
  <c r="R4421" i="3"/>
  <c r="R4422" i="3"/>
  <c r="R4423" i="3"/>
  <c r="R4424" i="3"/>
  <c r="R4425" i="3"/>
  <c r="R4426" i="3"/>
  <c r="R4427" i="3"/>
  <c r="R4428" i="3"/>
  <c r="R4429" i="3"/>
  <c r="R4430" i="3"/>
  <c r="R4431" i="3"/>
  <c r="R4432" i="3"/>
  <c r="R4433" i="3"/>
  <c r="R4434" i="3"/>
  <c r="R4435" i="3"/>
  <c r="R4436" i="3"/>
  <c r="R4437" i="3"/>
  <c r="R4438" i="3"/>
  <c r="R4439" i="3"/>
  <c r="R4440" i="3"/>
  <c r="R4441" i="3"/>
  <c r="R4442" i="3"/>
  <c r="R4443" i="3"/>
  <c r="R4444" i="3"/>
  <c r="R4445" i="3"/>
  <c r="R4446" i="3"/>
  <c r="R4447" i="3"/>
  <c r="R4448" i="3"/>
  <c r="R4449" i="3"/>
  <c r="R4450" i="3"/>
  <c r="R4451" i="3"/>
  <c r="R4452" i="3"/>
  <c r="R4453" i="3"/>
  <c r="R4454" i="3"/>
  <c r="R4455" i="3"/>
  <c r="R4456" i="3"/>
  <c r="R4457" i="3"/>
  <c r="R4458" i="3"/>
  <c r="R4459" i="3"/>
  <c r="R4460" i="3"/>
  <c r="R4461" i="3"/>
  <c r="R4462" i="3"/>
  <c r="R4463" i="3"/>
  <c r="R4464" i="3"/>
  <c r="R4465" i="3"/>
  <c r="R4466" i="3"/>
  <c r="R4467" i="3"/>
  <c r="R4468" i="3"/>
  <c r="R4469" i="3"/>
  <c r="R4470" i="3"/>
  <c r="R4471" i="3"/>
  <c r="R4472" i="3"/>
  <c r="R4473" i="3"/>
  <c r="R4474" i="3"/>
  <c r="R4475" i="3"/>
  <c r="R4476" i="3"/>
  <c r="R4477" i="3"/>
  <c r="R4478" i="3"/>
  <c r="R4479" i="3"/>
  <c r="R4480" i="3"/>
  <c r="R4481" i="3"/>
  <c r="R4482" i="3"/>
  <c r="R4483" i="3"/>
  <c r="R4484" i="3"/>
  <c r="R4485" i="3"/>
  <c r="R4486" i="3"/>
  <c r="R4487" i="3"/>
  <c r="R4488" i="3"/>
  <c r="R4489" i="3"/>
  <c r="R4490" i="3"/>
  <c r="R4491" i="3"/>
  <c r="R4492" i="3"/>
  <c r="R4493" i="3"/>
  <c r="R4494" i="3"/>
  <c r="R4495" i="3"/>
  <c r="R4496" i="3"/>
  <c r="R4497" i="3"/>
  <c r="R4498" i="3"/>
  <c r="R4499" i="3"/>
  <c r="R4500" i="3"/>
  <c r="R4501" i="3"/>
  <c r="R4502" i="3"/>
  <c r="R4503" i="3"/>
  <c r="R4504" i="3"/>
  <c r="R4505" i="3"/>
  <c r="R4506" i="3"/>
  <c r="R4507" i="3"/>
  <c r="R4508" i="3"/>
  <c r="R4509" i="3"/>
  <c r="R4510" i="3"/>
  <c r="R4511" i="3"/>
  <c r="R4512" i="3"/>
  <c r="R4513" i="3"/>
  <c r="R4514" i="3"/>
  <c r="R4515" i="3"/>
  <c r="R4516" i="3"/>
  <c r="R4517" i="3"/>
  <c r="R4518" i="3"/>
  <c r="R4519" i="3"/>
  <c r="R4520" i="3"/>
  <c r="R4521" i="3"/>
  <c r="R4522" i="3"/>
  <c r="R4523" i="3"/>
  <c r="R4524" i="3"/>
  <c r="R4525" i="3"/>
  <c r="R4526" i="3"/>
  <c r="R4527" i="3"/>
  <c r="R4528" i="3"/>
  <c r="R4529" i="3"/>
  <c r="R4530" i="3"/>
  <c r="R4531" i="3"/>
  <c r="R4532" i="3"/>
  <c r="R4533" i="3"/>
  <c r="R4534" i="3"/>
  <c r="R4535" i="3"/>
  <c r="R4536" i="3"/>
  <c r="R4537" i="3"/>
  <c r="R4538" i="3"/>
  <c r="R4539" i="3"/>
  <c r="R4540" i="3"/>
  <c r="R4541" i="3"/>
  <c r="R4542" i="3"/>
  <c r="R4543" i="3"/>
  <c r="R4544" i="3"/>
  <c r="R4545" i="3"/>
  <c r="R4546" i="3"/>
  <c r="R4547" i="3"/>
  <c r="R4548" i="3"/>
  <c r="R4549" i="3"/>
  <c r="R4550" i="3"/>
  <c r="R4551" i="3"/>
  <c r="R4552" i="3"/>
  <c r="R4553" i="3"/>
  <c r="R4554" i="3"/>
  <c r="R4555" i="3"/>
  <c r="R4556" i="3"/>
  <c r="R4557" i="3"/>
  <c r="R4558" i="3"/>
  <c r="R4559" i="3"/>
  <c r="R4560" i="3"/>
  <c r="R4561" i="3"/>
  <c r="R4562" i="3"/>
  <c r="R4563" i="3"/>
  <c r="R4564" i="3"/>
  <c r="R4565" i="3"/>
  <c r="R4566" i="3"/>
  <c r="R4567" i="3"/>
  <c r="R4568" i="3"/>
  <c r="R4569" i="3"/>
  <c r="R4570" i="3"/>
  <c r="R4571" i="3"/>
  <c r="R4572" i="3"/>
  <c r="R4573" i="3"/>
  <c r="R4574" i="3"/>
  <c r="R4575" i="3"/>
  <c r="R4576" i="3"/>
  <c r="R4577" i="3"/>
  <c r="R4578" i="3"/>
  <c r="R4579" i="3"/>
  <c r="R4580" i="3"/>
  <c r="R4581" i="3"/>
  <c r="R4582" i="3"/>
  <c r="R4583" i="3"/>
  <c r="R4584" i="3"/>
  <c r="R4585" i="3"/>
  <c r="R4586" i="3"/>
  <c r="R4587" i="3"/>
  <c r="R4588" i="3"/>
  <c r="R4589" i="3"/>
  <c r="R4590" i="3"/>
  <c r="R4591" i="3"/>
  <c r="R4592" i="3"/>
  <c r="R4593" i="3"/>
  <c r="R4594" i="3"/>
  <c r="R4595" i="3"/>
  <c r="R4596" i="3"/>
  <c r="R4597" i="3"/>
  <c r="R4598" i="3"/>
  <c r="R4599" i="3"/>
  <c r="R4600" i="3"/>
  <c r="R4601" i="3"/>
  <c r="R4602" i="3"/>
  <c r="R4603" i="3"/>
  <c r="R4604" i="3"/>
  <c r="R4605" i="3"/>
  <c r="R4606" i="3"/>
  <c r="R4607" i="3"/>
  <c r="R4608" i="3"/>
  <c r="R4609" i="3"/>
  <c r="R4610" i="3"/>
  <c r="R4611" i="3"/>
  <c r="R4612" i="3"/>
  <c r="R4613" i="3"/>
  <c r="R4614" i="3"/>
  <c r="R4615" i="3"/>
  <c r="R4616" i="3"/>
  <c r="R4617" i="3"/>
  <c r="R4618" i="3"/>
  <c r="R4619" i="3"/>
  <c r="R4620" i="3"/>
  <c r="R4621" i="3"/>
  <c r="R4622" i="3"/>
  <c r="R4623" i="3"/>
  <c r="R4624" i="3"/>
  <c r="R4625" i="3"/>
  <c r="R4626" i="3"/>
  <c r="R4627" i="3"/>
  <c r="R4628" i="3"/>
  <c r="R4629" i="3"/>
  <c r="R4630" i="3"/>
  <c r="R4631" i="3"/>
  <c r="R4632" i="3"/>
  <c r="R4633" i="3"/>
  <c r="R4634" i="3"/>
  <c r="R4635" i="3"/>
  <c r="R4636" i="3"/>
  <c r="R4637" i="3"/>
  <c r="R4638" i="3"/>
  <c r="R4639" i="3"/>
  <c r="R4640" i="3"/>
  <c r="R4641" i="3"/>
  <c r="R4642" i="3"/>
  <c r="R4643" i="3"/>
  <c r="R4644" i="3"/>
  <c r="R4645" i="3"/>
  <c r="R4646" i="3"/>
  <c r="R4647" i="3"/>
  <c r="R4648" i="3"/>
  <c r="R4649" i="3"/>
  <c r="R4650" i="3"/>
  <c r="R4651" i="3"/>
  <c r="R4652" i="3"/>
  <c r="R4653" i="3"/>
  <c r="R4654" i="3"/>
  <c r="R4655" i="3"/>
  <c r="R4656" i="3"/>
  <c r="R4657" i="3"/>
  <c r="R4658" i="3"/>
  <c r="R4659" i="3"/>
  <c r="R4660" i="3"/>
  <c r="R4661" i="3"/>
  <c r="R4662" i="3"/>
  <c r="R4663" i="3"/>
  <c r="R4664" i="3"/>
  <c r="R4665" i="3"/>
  <c r="R4666" i="3"/>
  <c r="R4667" i="3"/>
  <c r="R4668" i="3"/>
  <c r="R4669" i="3"/>
  <c r="R4670" i="3"/>
  <c r="R4671" i="3"/>
  <c r="R4672" i="3"/>
  <c r="R4673" i="3"/>
  <c r="R4674" i="3"/>
  <c r="R4675" i="3"/>
  <c r="R4676" i="3"/>
  <c r="R4677" i="3"/>
  <c r="R4678" i="3"/>
  <c r="R4679" i="3"/>
  <c r="R4680" i="3"/>
  <c r="R4681" i="3"/>
  <c r="R4682" i="3"/>
  <c r="R4683" i="3"/>
  <c r="R4684" i="3"/>
  <c r="R4685" i="3"/>
  <c r="R4686" i="3"/>
  <c r="R4687" i="3"/>
  <c r="R4688" i="3"/>
  <c r="R4689" i="3"/>
  <c r="R4690" i="3"/>
  <c r="R4691" i="3"/>
  <c r="R4692" i="3"/>
  <c r="R4693" i="3"/>
  <c r="R4694" i="3"/>
  <c r="R4695" i="3"/>
  <c r="R4696" i="3"/>
  <c r="R4697" i="3"/>
  <c r="R4698" i="3"/>
  <c r="R4699" i="3"/>
  <c r="R4700" i="3"/>
  <c r="R4701" i="3"/>
  <c r="R4702" i="3"/>
  <c r="R4703" i="3"/>
  <c r="R4704" i="3"/>
  <c r="R4705" i="3"/>
  <c r="R4706" i="3"/>
  <c r="R4707" i="3"/>
  <c r="R4708" i="3"/>
  <c r="R4709" i="3"/>
  <c r="R4710" i="3"/>
  <c r="R4711" i="3"/>
  <c r="R4712" i="3"/>
  <c r="R4713" i="3"/>
  <c r="R4714" i="3"/>
  <c r="R4715" i="3"/>
  <c r="R4716" i="3"/>
  <c r="R4717" i="3"/>
  <c r="R4718" i="3"/>
  <c r="R4719" i="3"/>
  <c r="R4720" i="3"/>
  <c r="R4721" i="3"/>
  <c r="R4722" i="3"/>
  <c r="R4723" i="3"/>
  <c r="R4724" i="3"/>
  <c r="R4725" i="3"/>
  <c r="R4726" i="3"/>
  <c r="R4727" i="3"/>
  <c r="R4728" i="3"/>
  <c r="R4729" i="3"/>
  <c r="R4730" i="3"/>
  <c r="R4731" i="3"/>
  <c r="R4732" i="3"/>
  <c r="R4733" i="3"/>
  <c r="R4734" i="3"/>
  <c r="R4735" i="3"/>
  <c r="R4736" i="3"/>
  <c r="R4737" i="3"/>
  <c r="R4738" i="3"/>
  <c r="R4739" i="3"/>
  <c r="R4740" i="3"/>
  <c r="R4741" i="3"/>
  <c r="R4742" i="3"/>
  <c r="R4743" i="3"/>
  <c r="R4744" i="3"/>
  <c r="R4745" i="3"/>
  <c r="R4746" i="3"/>
  <c r="R4747" i="3"/>
  <c r="R4748" i="3"/>
  <c r="R4749" i="3"/>
  <c r="R4750" i="3"/>
  <c r="R4751" i="3"/>
  <c r="R4752" i="3"/>
  <c r="R4753" i="3"/>
  <c r="R4754" i="3"/>
  <c r="R4755" i="3"/>
  <c r="R4756" i="3"/>
  <c r="R4757" i="3"/>
  <c r="R4758" i="3"/>
  <c r="R4759" i="3"/>
  <c r="R4760" i="3"/>
  <c r="R4761" i="3"/>
  <c r="R4762" i="3"/>
  <c r="R4763" i="3"/>
  <c r="R4764" i="3"/>
  <c r="R4765" i="3"/>
  <c r="R4766" i="3"/>
  <c r="R4767" i="3"/>
  <c r="R4768" i="3"/>
  <c r="R4769" i="3"/>
  <c r="R4770" i="3"/>
  <c r="R4771" i="3"/>
  <c r="R4772" i="3"/>
  <c r="R4773" i="3"/>
  <c r="R4774" i="3"/>
  <c r="R4775" i="3"/>
  <c r="R4776" i="3"/>
  <c r="R4777" i="3"/>
  <c r="R4778" i="3"/>
  <c r="R4779" i="3"/>
  <c r="R4780" i="3"/>
  <c r="R4781" i="3"/>
  <c r="R4782" i="3"/>
  <c r="R4783" i="3"/>
  <c r="R4784" i="3"/>
  <c r="R4785" i="3"/>
  <c r="R4786" i="3"/>
  <c r="R4787" i="3"/>
  <c r="R4788" i="3"/>
  <c r="R4789" i="3"/>
  <c r="R4790" i="3"/>
  <c r="R4791" i="3"/>
  <c r="R4792" i="3"/>
  <c r="R4793" i="3"/>
  <c r="R4794" i="3"/>
  <c r="R4795" i="3"/>
  <c r="R4796" i="3"/>
  <c r="R4797" i="3"/>
  <c r="R4798" i="3"/>
  <c r="R4799" i="3"/>
  <c r="R4800" i="3"/>
  <c r="R4801" i="3"/>
  <c r="R4802" i="3"/>
  <c r="R4803" i="3"/>
  <c r="R4804" i="3"/>
  <c r="R4805" i="3"/>
  <c r="R4806" i="3"/>
  <c r="R4807" i="3"/>
  <c r="R4808" i="3"/>
  <c r="R4809" i="3"/>
  <c r="R4810" i="3"/>
  <c r="R4811" i="3"/>
  <c r="R4812" i="3"/>
  <c r="R4813" i="3"/>
  <c r="R4814" i="3"/>
  <c r="R4815" i="3"/>
  <c r="R4816" i="3"/>
  <c r="R4817" i="3"/>
  <c r="R4818" i="3"/>
  <c r="R4819" i="3"/>
  <c r="R4820" i="3"/>
  <c r="R4821" i="3"/>
  <c r="R4822" i="3"/>
  <c r="R4823" i="3"/>
  <c r="R4824" i="3"/>
  <c r="R4825" i="3"/>
  <c r="R4826" i="3"/>
  <c r="R4827" i="3"/>
  <c r="R4828" i="3"/>
  <c r="R4829" i="3"/>
  <c r="R4830" i="3"/>
  <c r="R4831" i="3"/>
  <c r="R4832" i="3"/>
  <c r="R4833" i="3"/>
  <c r="R4834" i="3"/>
  <c r="R4835" i="3"/>
  <c r="R4836" i="3"/>
  <c r="R4837" i="3"/>
  <c r="R4838" i="3"/>
  <c r="R4839" i="3"/>
  <c r="R4840" i="3"/>
  <c r="R4841" i="3"/>
  <c r="R4842" i="3"/>
  <c r="R4843" i="3"/>
  <c r="R4844" i="3"/>
  <c r="R4845" i="3"/>
  <c r="R4846" i="3"/>
  <c r="R4847" i="3"/>
  <c r="R4848" i="3"/>
  <c r="R4849" i="3"/>
  <c r="R4850" i="3"/>
  <c r="R4851" i="3"/>
  <c r="R4852" i="3"/>
  <c r="R4853" i="3"/>
  <c r="R4854" i="3"/>
  <c r="R4855" i="3"/>
  <c r="R4856" i="3"/>
  <c r="R4857" i="3"/>
  <c r="R4858" i="3"/>
  <c r="R4859" i="3"/>
  <c r="R4860" i="3"/>
  <c r="R4861" i="3"/>
  <c r="R4862" i="3"/>
  <c r="R4863" i="3"/>
  <c r="R4864" i="3"/>
  <c r="R4865" i="3"/>
  <c r="R4866" i="3"/>
  <c r="R4867" i="3"/>
  <c r="R4868" i="3"/>
  <c r="R4869" i="3"/>
  <c r="R4870" i="3"/>
  <c r="R4871" i="3"/>
  <c r="R4872" i="3"/>
  <c r="R4873" i="3"/>
  <c r="R4874" i="3"/>
  <c r="R4875" i="3"/>
  <c r="R4876" i="3"/>
  <c r="R4877" i="3"/>
  <c r="R4878" i="3"/>
  <c r="R4879" i="3"/>
  <c r="R4880" i="3"/>
  <c r="R4881" i="3"/>
  <c r="R4882" i="3"/>
  <c r="R4883" i="3"/>
  <c r="R4884" i="3"/>
  <c r="R4885" i="3"/>
  <c r="R4886" i="3"/>
  <c r="R4887" i="3"/>
  <c r="R4888" i="3"/>
  <c r="R4889" i="3"/>
  <c r="R4890" i="3"/>
  <c r="R4891" i="3"/>
  <c r="R4892" i="3"/>
  <c r="R4893" i="3"/>
  <c r="R4894" i="3"/>
  <c r="R4895" i="3"/>
  <c r="R4896" i="3"/>
  <c r="R4897" i="3"/>
  <c r="R4898" i="3"/>
  <c r="R4899" i="3"/>
  <c r="R4900" i="3"/>
  <c r="R4901" i="3"/>
  <c r="R4902" i="3"/>
  <c r="R4903" i="3"/>
  <c r="R4904" i="3"/>
  <c r="R4905" i="3"/>
  <c r="R4906" i="3"/>
  <c r="R4907" i="3"/>
  <c r="R4908" i="3"/>
  <c r="R4909" i="3"/>
  <c r="R4910" i="3"/>
  <c r="R4911" i="3"/>
  <c r="R4912" i="3"/>
  <c r="R4913" i="3"/>
  <c r="R4914" i="3"/>
  <c r="R4915" i="3"/>
  <c r="R4916" i="3"/>
  <c r="R4917" i="3"/>
  <c r="R4918" i="3"/>
  <c r="R4919" i="3"/>
  <c r="R4920" i="3"/>
  <c r="R4921" i="3"/>
  <c r="R4922" i="3"/>
  <c r="R4923" i="3"/>
  <c r="R4924" i="3"/>
  <c r="R4925" i="3"/>
  <c r="R4926" i="3"/>
  <c r="R4927" i="3"/>
  <c r="R4928" i="3"/>
  <c r="R4929" i="3"/>
  <c r="R4930" i="3"/>
  <c r="R4931" i="3"/>
  <c r="R4932" i="3"/>
  <c r="R4933" i="3"/>
  <c r="R4934" i="3"/>
  <c r="R4935" i="3"/>
  <c r="R4936" i="3"/>
  <c r="R4937" i="3"/>
  <c r="R4938" i="3"/>
  <c r="R4939" i="3"/>
  <c r="R4940" i="3"/>
  <c r="R4941" i="3"/>
  <c r="R4942" i="3"/>
  <c r="R4943" i="3"/>
  <c r="R4944" i="3"/>
  <c r="R4945" i="3"/>
  <c r="R4946" i="3"/>
  <c r="R4947" i="3"/>
  <c r="R4948" i="3"/>
  <c r="R4949" i="3"/>
  <c r="R4950" i="3"/>
  <c r="R4951" i="3"/>
  <c r="R4952" i="3"/>
  <c r="R4953" i="3"/>
  <c r="R4954" i="3"/>
  <c r="R4955" i="3"/>
  <c r="R4956" i="3"/>
  <c r="R4957" i="3"/>
  <c r="R4958" i="3"/>
  <c r="R4959" i="3"/>
  <c r="R4960" i="3"/>
  <c r="R4961" i="3"/>
  <c r="R4962" i="3"/>
  <c r="R4963" i="3"/>
  <c r="R4964" i="3"/>
  <c r="R4965" i="3"/>
  <c r="R4966" i="3"/>
  <c r="R4967" i="3"/>
  <c r="R4968" i="3"/>
  <c r="R4969" i="3"/>
  <c r="R4970" i="3"/>
  <c r="R4971" i="3"/>
  <c r="R4972" i="3"/>
  <c r="R4973" i="3"/>
  <c r="R4974" i="3"/>
  <c r="R4975" i="3"/>
  <c r="R4976" i="3"/>
  <c r="R4977" i="3"/>
  <c r="R4978" i="3"/>
  <c r="R4979" i="3"/>
  <c r="R4980" i="3"/>
  <c r="R4981" i="3"/>
  <c r="R4982" i="3"/>
  <c r="R4983" i="3"/>
  <c r="R4984" i="3"/>
  <c r="R4985" i="3"/>
  <c r="R4986" i="3"/>
  <c r="R4987" i="3"/>
  <c r="R4988" i="3"/>
  <c r="R4989" i="3"/>
  <c r="R4990" i="3"/>
  <c r="R4991" i="3"/>
  <c r="R4992" i="3"/>
  <c r="R4993" i="3"/>
  <c r="R4994" i="3"/>
  <c r="R4995" i="3"/>
  <c r="R4996" i="3"/>
  <c r="R4997" i="3"/>
  <c r="R4998" i="3"/>
  <c r="R4999" i="3"/>
  <c r="R5000" i="3"/>
  <c r="R5001" i="3"/>
  <c r="R5002" i="3"/>
  <c r="R5003" i="3"/>
  <c r="R5004" i="3"/>
  <c r="R5005" i="3"/>
  <c r="R5006" i="3"/>
  <c r="R5007" i="3"/>
  <c r="R5008" i="3"/>
  <c r="R5009" i="3"/>
  <c r="R5010" i="3"/>
  <c r="R5011" i="3"/>
  <c r="R5012" i="3"/>
  <c r="R5013" i="3"/>
  <c r="R5014" i="3"/>
  <c r="R5015" i="3"/>
  <c r="R5016" i="3"/>
  <c r="R5017" i="3"/>
  <c r="R5018" i="3"/>
  <c r="R5019" i="3"/>
  <c r="R5020" i="3"/>
  <c r="R5021" i="3"/>
  <c r="R5022" i="3"/>
  <c r="R5023" i="3"/>
  <c r="R5024" i="3"/>
  <c r="R5025" i="3"/>
  <c r="R5026" i="3"/>
  <c r="R5027" i="3"/>
  <c r="R5028" i="3"/>
  <c r="R5029" i="3"/>
  <c r="R5030" i="3"/>
  <c r="R5031" i="3"/>
  <c r="R5032" i="3"/>
  <c r="R5033" i="3"/>
  <c r="R5034" i="3"/>
  <c r="R5035" i="3"/>
  <c r="R5036" i="3"/>
  <c r="R5037" i="3"/>
  <c r="R5038" i="3"/>
  <c r="R5039" i="3"/>
  <c r="R5040" i="3"/>
  <c r="R5041" i="3"/>
  <c r="R5042" i="3"/>
  <c r="R5043" i="3"/>
  <c r="R5044" i="3"/>
  <c r="R5045" i="3"/>
  <c r="R5046" i="3"/>
  <c r="R5047" i="3"/>
  <c r="R5048" i="3"/>
  <c r="R5049" i="3"/>
  <c r="R5050" i="3"/>
  <c r="R5051" i="3"/>
  <c r="R5052" i="3"/>
  <c r="R5053" i="3"/>
  <c r="R5054" i="3"/>
  <c r="R5055" i="3"/>
  <c r="R5056" i="3"/>
  <c r="R5057" i="3"/>
  <c r="R5058" i="3"/>
  <c r="R5059" i="3"/>
  <c r="R5060" i="3"/>
  <c r="R5061" i="3"/>
  <c r="R5062" i="3"/>
  <c r="R5063" i="3"/>
  <c r="R5064" i="3"/>
  <c r="R5065" i="3"/>
  <c r="R5066" i="3"/>
  <c r="R5067" i="3"/>
  <c r="R5068" i="3"/>
  <c r="R5069" i="3"/>
  <c r="R5070" i="3"/>
  <c r="R5071" i="3"/>
  <c r="R5072" i="3"/>
  <c r="R5073" i="3"/>
  <c r="R5074" i="3"/>
  <c r="R5075" i="3"/>
  <c r="R5076" i="3"/>
  <c r="R5077" i="3"/>
  <c r="R5078" i="3"/>
  <c r="R5079" i="3"/>
  <c r="R5080" i="3"/>
  <c r="R5081" i="3"/>
  <c r="R5082" i="3"/>
  <c r="R5083" i="3"/>
  <c r="R5084" i="3"/>
  <c r="R5085" i="3"/>
  <c r="R5086" i="3"/>
  <c r="R5087" i="3"/>
  <c r="R5088" i="3"/>
  <c r="R5089" i="3"/>
  <c r="R5090" i="3"/>
  <c r="R5091" i="3"/>
  <c r="R5092" i="3"/>
  <c r="R5093" i="3"/>
  <c r="R5094" i="3"/>
  <c r="R5095" i="3"/>
  <c r="R5096" i="3"/>
  <c r="R5097" i="3"/>
  <c r="R5098" i="3"/>
  <c r="R5099" i="3"/>
  <c r="R5100" i="3"/>
  <c r="R5101" i="3"/>
  <c r="R5102" i="3"/>
  <c r="R5103" i="3"/>
  <c r="R5104" i="3"/>
  <c r="R5105" i="3"/>
  <c r="R5106" i="3"/>
  <c r="R5107" i="3"/>
  <c r="R5108" i="3"/>
  <c r="R5109" i="3"/>
  <c r="R5110" i="3"/>
  <c r="R5111" i="3"/>
  <c r="R5112" i="3"/>
  <c r="R5113" i="3"/>
  <c r="R5114" i="3"/>
  <c r="R5115" i="3"/>
  <c r="R5116" i="3"/>
  <c r="R5117" i="3"/>
  <c r="R5118" i="3"/>
  <c r="R5119" i="3"/>
  <c r="R5120" i="3"/>
  <c r="R5121" i="3"/>
  <c r="R5122" i="3"/>
  <c r="R5123" i="3"/>
  <c r="R5124" i="3"/>
  <c r="R5125" i="3"/>
  <c r="R5126" i="3"/>
  <c r="R5127" i="3"/>
  <c r="R5128" i="3"/>
  <c r="R5129" i="3"/>
  <c r="R5130" i="3"/>
  <c r="R5131" i="3"/>
  <c r="R5132" i="3"/>
  <c r="R5133" i="3"/>
  <c r="R5134" i="3"/>
  <c r="R5135" i="3"/>
  <c r="R5136" i="3"/>
  <c r="R5137" i="3"/>
  <c r="R5138" i="3"/>
  <c r="R5139" i="3"/>
  <c r="R5140" i="3"/>
  <c r="R5141" i="3"/>
  <c r="R5142" i="3"/>
  <c r="R5143" i="3"/>
  <c r="R5144" i="3"/>
  <c r="R5145" i="3"/>
  <c r="R5146" i="3"/>
  <c r="R5147" i="3"/>
  <c r="R5148" i="3"/>
  <c r="R5149" i="3"/>
  <c r="R5150" i="3"/>
  <c r="R5151" i="3"/>
  <c r="R5152" i="3"/>
  <c r="R5153" i="3"/>
  <c r="R5154" i="3"/>
  <c r="R5155" i="3"/>
  <c r="R5156" i="3"/>
  <c r="R5157" i="3"/>
  <c r="R5158" i="3"/>
  <c r="R5159" i="3"/>
  <c r="R5160" i="3"/>
  <c r="R5161" i="3"/>
  <c r="R5162" i="3"/>
  <c r="R5163" i="3"/>
  <c r="R5164" i="3"/>
  <c r="R5165" i="3"/>
  <c r="R5166" i="3"/>
  <c r="R5167" i="3"/>
  <c r="R5168" i="3"/>
  <c r="R5169" i="3"/>
  <c r="R5170" i="3"/>
  <c r="R5171" i="3"/>
  <c r="R5172" i="3"/>
  <c r="R5173" i="3"/>
  <c r="R5174" i="3"/>
  <c r="R5175" i="3"/>
  <c r="R5176" i="3"/>
  <c r="R5177" i="3"/>
  <c r="R5178" i="3"/>
  <c r="R5179" i="3"/>
  <c r="R5180" i="3"/>
  <c r="R5181" i="3"/>
  <c r="R5182" i="3"/>
  <c r="R5183" i="3"/>
  <c r="R5184" i="3"/>
  <c r="R5185" i="3"/>
  <c r="R5186" i="3"/>
  <c r="R5187" i="3"/>
  <c r="R5188" i="3"/>
  <c r="R5189" i="3"/>
  <c r="R5190" i="3"/>
  <c r="R5191" i="3"/>
  <c r="R5192" i="3"/>
  <c r="R5193" i="3"/>
  <c r="R5194" i="3"/>
  <c r="R5195" i="3"/>
  <c r="R5196" i="3"/>
  <c r="R5197" i="3"/>
  <c r="R5198" i="3"/>
  <c r="R5199" i="3"/>
  <c r="R5200" i="3"/>
  <c r="R5201" i="3"/>
  <c r="R5202" i="3"/>
  <c r="R5203" i="3"/>
  <c r="R5204" i="3"/>
  <c r="R5205" i="3"/>
  <c r="R5206" i="3"/>
  <c r="R5207" i="3"/>
  <c r="R5208" i="3"/>
  <c r="R5209" i="3"/>
  <c r="R5210" i="3"/>
  <c r="R5211" i="3"/>
  <c r="R5212" i="3"/>
  <c r="R5213" i="3"/>
  <c r="R5214" i="3"/>
  <c r="R5215" i="3"/>
  <c r="R5216" i="3"/>
  <c r="R5217" i="3"/>
  <c r="R5218" i="3"/>
  <c r="R5219" i="3"/>
  <c r="R5220" i="3"/>
  <c r="R5221" i="3"/>
  <c r="R5222" i="3"/>
  <c r="R5223" i="3"/>
  <c r="R5224" i="3"/>
  <c r="R5225" i="3"/>
  <c r="R5226" i="3"/>
  <c r="R5227" i="3"/>
  <c r="R5228" i="3"/>
  <c r="R5229" i="3"/>
  <c r="R5230" i="3"/>
  <c r="R5231" i="3"/>
  <c r="R5232" i="3"/>
  <c r="R5233" i="3"/>
  <c r="R5234" i="3"/>
  <c r="R5235" i="3"/>
  <c r="R5236" i="3"/>
  <c r="R5237" i="3"/>
  <c r="R5238" i="3"/>
  <c r="R5239" i="3"/>
  <c r="R5240" i="3"/>
  <c r="R5241" i="3"/>
  <c r="R5242" i="3"/>
  <c r="R5243" i="3"/>
  <c r="R5244" i="3"/>
  <c r="R5245" i="3"/>
  <c r="R5246" i="3"/>
  <c r="R5247" i="3"/>
  <c r="R5248" i="3"/>
  <c r="R5249" i="3"/>
  <c r="R5250" i="3"/>
  <c r="R5251" i="3"/>
  <c r="R5252" i="3"/>
  <c r="R5253" i="3"/>
  <c r="R5254" i="3"/>
  <c r="R5255" i="3"/>
  <c r="R5256" i="3"/>
  <c r="R5257" i="3"/>
  <c r="R5258" i="3"/>
  <c r="R5259" i="3"/>
  <c r="R5260" i="3"/>
  <c r="R5261" i="3"/>
  <c r="R5262" i="3"/>
  <c r="R5263" i="3"/>
  <c r="R5264" i="3"/>
  <c r="R5265" i="3"/>
  <c r="R5266" i="3"/>
  <c r="R5267" i="3"/>
  <c r="R5268" i="3"/>
  <c r="R5269" i="3"/>
  <c r="R5270" i="3"/>
  <c r="R5271" i="3"/>
  <c r="R5272" i="3"/>
  <c r="R5273" i="3"/>
  <c r="R5274" i="3"/>
  <c r="R5275" i="3"/>
  <c r="R5276" i="3"/>
  <c r="R5277" i="3"/>
  <c r="R5278" i="3"/>
  <c r="R5279" i="3"/>
  <c r="R5280" i="3"/>
  <c r="R5281" i="3"/>
  <c r="R5282" i="3"/>
  <c r="R5283" i="3"/>
  <c r="R5284" i="3"/>
  <c r="R5285" i="3"/>
  <c r="R5286" i="3"/>
  <c r="R5287" i="3"/>
  <c r="R5288" i="3"/>
  <c r="R5289" i="3"/>
  <c r="R5290" i="3"/>
  <c r="R5291" i="3"/>
  <c r="R5292" i="3"/>
  <c r="R5293" i="3"/>
  <c r="R5294" i="3"/>
  <c r="R5295" i="3"/>
  <c r="R5296" i="3"/>
  <c r="R5297" i="3"/>
  <c r="R5298" i="3"/>
  <c r="R5299" i="3"/>
  <c r="R5300" i="3"/>
  <c r="R5301" i="3"/>
  <c r="R5302" i="3"/>
  <c r="R5303" i="3"/>
  <c r="R5304" i="3"/>
  <c r="R5305" i="3"/>
  <c r="R5306" i="3"/>
  <c r="R5307" i="3"/>
  <c r="R5308" i="3"/>
  <c r="R5309" i="3"/>
  <c r="R5310" i="3"/>
  <c r="R5311" i="3"/>
  <c r="R5312" i="3"/>
  <c r="R5313" i="3"/>
  <c r="R5314" i="3"/>
  <c r="R5315" i="3"/>
  <c r="R5316" i="3"/>
  <c r="R5317" i="3"/>
  <c r="R5318" i="3"/>
  <c r="R5319" i="3"/>
  <c r="R5320" i="3"/>
  <c r="R5321" i="3"/>
  <c r="R5322" i="3"/>
  <c r="R5323" i="3"/>
  <c r="R5324" i="3"/>
  <c r="R5325" i="3"/>
  <c r="R5326" i="3"/>
  <c r="R5327" i="3"/>
  <c r="R5328" i="3"/>
  <c r="R5329" i="3"/>
  <c r="R5330" i="3"/>
  <c r="R5331" i="3"/>
  <c r="R5332" i="3"/>
  <c r="R5333" i="3"/>
  <c r="R5334" i="3"/>
  <c r="R5335" i="3"/>
  <c r="R5336" i="3"/>
  <c r="R5337" i="3"/>
  <c r="R5338" i="3"/>
  <c r="R5339" i="3"/>
  <c r="R5340" i="3"/>
  <c r="R5341" i="3"/>
  <c r="R5342" i="3"/>
  <c r="R5343" i="3"/>
  <c r="R5344" i="3"/>
  <c r="R5345" i="3"/>
  <c r="R5346" i="3"/>
  <c r="R5347" i="3"/>
  <c r="R5348" i="3"/>
  <c r="R5349" i="3"/>
  <c r="R5350" i="3"/>
  <c r="R5351" i="3"/>
  <c r="R5352" i="3"/>
  <c r="R5353" i="3"/>
  <c r="R5354" i="3"/>
  <c r="R5355" i="3"/>
  <c r="R5356" i="3"/>
  <c r="R5357" i="3"/>
  <c r="R5358" i="3"/>
  <c r="R5359" i="3"/>
  <c r="R5360" i="3"/>
  <c r="R5361" i="3"/>
  <c r="R5362" i="3"/>
  <c r="R5363" i="3"/>
  <c r="R5364" i="3"/>
  <c r="R5365" i="3"/>
  <c r="R5366" i="3"/>
  <c r="R5367" i="3"/>
  <c r="R5368" i="3"/>
  <c r="R5369" i="3"/>
  <c r="R5370" i="3"/>
  <c r="R5371" i="3"/>
  <c r="R5372" i="3"/>
  <c r="R5373" i="3"/>
  <c r="R5374" i="3"/>
  <c r="R5375" i="3"/>
  <c r="R5376" i="3"/>
  <c r="R5377" i="3"/>
  <c r="R5378" i="3"/>
  <c r="R5379" i="3"/>
  <c r="R5380" i="3"/>
  <c r="R5381" i="3"/>
  <c r="R5382" i="3"/>
  <c r="R5383" i="3"/>
  <c r="R5384" i="3"/>
  <c r="R5385" i="3"/>
  <c r="R5386" i="3"/>
  <c r="R5387" i="3"/>
  <c r="R5388" i="3"/>
  <c r="R5389" i="3"/>
  <c r="R5390" i="3"/>
  <c r="R5391" i="3"/>
  <c r="R5392" i="3"/>
  <c r="R5393" i="3"/>
  <c r="R5394" i="3"/>
  <c r="R5395" i="3"/>
  <c r="R5396" i="3"/>
  <c r="R5397" i="3"/>
  <c r="R5398" i="3"/>
  <c r="R5399" i="3"/>
  <c r="R5400" i="3"/>
  <c r="R5401" i="3"/>
  <c r="R5402" i="3"/>
  <c r="R5403" i="3"/>
  <c r="R5404" i="3"/>
  <c r="R5405" i="3"/>
  <c r="R5406" i="3"/>
  <c r="R5407" i="3"/>
  <c r="R5408" i="3"/>
  <c r="R5409" i="3"/>
  <c r="R5410" i="3"/>
  <c r="R5411" i="3"/>
  <c r="R5412" i="3"/>
  <c r="R5413" i="3"/>
  <c r="R5414" i="3"/>
  <c r="R5415" i="3"/>
  <c r="R5416" i="3"/>
  <c r="R5417" i="3"/>
  <c r="R5418" i="3"/>
  <c r="R5419" i="3"/>
  <c r="R5420" i="3"/>
  <c r="R5421" i="3"/>
  <c r="R5422" i="3"/>
  <c r="R5423" i="3"/>
  <c r="R5424" i="3"/>
  <c r="R5425" i="3"/>
  <c r="R5426" i="3"/>
  <c r="R5427" i="3"/>
  <c r="R5428" i="3"/>
  <c r="R5429" i="3"/>
  <c r="R5430" i="3"/>
  <c r="R5431" i="3"/>
  <c r="R5432" i="3"/>
  <c r="R5433" i="3"/>
  <c r="R5434" i="3"/>
  <c r="R5435" i="3"/>
  <c r="R5436" i="3"/>
  <c r="R5437" i="3"/>
  <c r="R5438" i="3"/>
  <c r="R5439" i="3"/>
  <c r="R5440" i="3"/>
  <c r="R5441" i="3"/>
  <c r="R5442" i="3"/>
  <c r="R5443" i="3"/>
  <c r="R5444" i="3"/>
  <c r="R5445" i="3"/>
  <c r="R5446" i="3"/>
  <c r="R5447" i="3"/>
  <c r="R5448" i="3"/>
  <c r="R5449" i="3"/>
  <c r="R5450" i="3"/>
  <c r="R5451" i="3"/>
  <c r="R5452" i="3"/>
  <c r="R5453" i="3"/>
  <c r="R5454" i="3"/>
  <c r="R5455" i="3"/>
  <c r="R5456" i="3"/>
  <c r="R5457" i="3"/>
  <c r="R5458" i="3"/>
  <c r="R5459" i="3"/>
  <c r="R5460" i="3"/>
  <c r="R5461" i="3"/>
  <c r="R5462" i="3"/>
  <c r="R5463" i="3"/>
  <c r="R5464" i="3"/>
  <c r="R5465" i="3"/>
  <c r="R5466" i="3"/>
  <c r="R5467" i="3"/>
  <c r="R5468" i="3"/>
  <c r="R5469" i="3"/>
  <c r="R5470" i="3"/>
  <c r="R5471" i="3"/>
  <c r="R5472" i="3"/>
  <c r="R5473" i="3"/>
  <c r="R5474" i="3"/>
  <c r="R5475" i="3"/>
  <c r="R5476" i="3"/>
  <c r="R5477" i="3"/>
  <c r="R5478" i="3"/>
  <c r="R5479" i="3"/>
  <c r="R5480" i="3"/>
  <c r="R5481" i="3"/>
  <c r="R5482" i="3"/>
  <c r="R5483" i="3"/>
  <c r="R5484" i="3"/>
  <c r="R5485" i="3"/>
  <c r="R5486" i="3"/>
  <c r="R5487" i="3"/>
  <c r="R5488" i="3"/>
  <c r="R5489" i="3"/>
  <c r="R5490" i="3"/>
  <c r="R5491" i="3"/>
  <c r="R5492" i="3"/>
  <c r="R5493" i="3"/>
  <c r="R5494" i="3"/>
  <c r="R5495" i="3"/>
  <c r="R5496" i="3"/>
  <c r="R5497" i="3"/>
  <c r="R5498" i="3"/>
  <c r="R5499" i="3"/>
  <c r="R5500" i="3"/>
  <c r="R5501" i="3"/>
  <c r="R5502" i="3"/>
  <c r="R5503" i="3"/>
  <c r="R5504" i="3"/>
  <c r="R5505" i="3"/>
  <c r="R5506" i="3"/>
  <c r="R5507" i="3"/>
  <c r="R5508" i="3"/>
  <c r="R5509" i="3"/>
  <c r="R5510" i="3"/>
  <c r="R5511" i="3"/>
  <c r="R5512" i="3"/>
  <c r="R5513" i="3"/>
  <c r="R5514" i="3"/>
  <c r="R5515" i="3"/>
  <c r="R5516" i="3"/>
  <c r="R5517" i="3"/>
  <c r="R5518" i="3"/>
  <c r="R5519" i="3"/>
  <c r="R5520" i="3"/>
  <c r="R5521" i="3"/>
  <c r="R5522" i="3"/>
  <c r="R5523" i="3"/>
  <c r="R5524" i="3"/>
  <c r="R5525" i="3"/>
  <c r="R5526" i="3"/>
  <c r="R5527" i="3"/>
  <c r="R5528" i="3"/>
  <c r="R5529" i="3"/>
  <c r="R5530" i="3"/>
  <c r="R5531" i="3"/>
  <c r="R5532" i="3"/>
  <c r="R5533" i="3"/>
  <c r="R5534" i="3"/>
  <c r="R5535" i="3"/>
  <c r="R5536" i="3"/>
  <c r="R5537" i="3"/>
  <c r="R5538" i="3"/>
  <c r="R5539" i="3"/>
  <c r="R5540" i="3"/>
  <c r="R5541" i="3"/>
  <c r="R5542" i="3"/>
  <c r="R5543" i="3"/>
  <c r="R5544" i="3"/>
  <c r="R5545" i="3"/>
  <c r="R5546" i="3"/>
  <c r="R5547" i="3"/>
  <c r="R5548" i="3"/>
  <c r="R5549" i="3"/>
  <c r="R5550" i="3"/>
  <c r="R5551" i="3"/>
  <c r="R5552" i="3"/>
  <c r="R5553" i="3"/>
  <c r="R5554" i="3"/>
  <c r="R5555" i="3"/>
  <c r="R5556" i="3"/>
  <c r="R5557" i="3"/>
  <c r="R5558" i="3"/>
  <c r="R5559" i="3"/>
  <c r="R5560" i="3"/>
  <c r="R5561" i="3"/>
  <c r="R5562" i="3"/>
  <c r="R5563" i="3"/>
  <c r="R5564" i="3"/>
  <c r="R5565" i="3"/>
  <c r="R5566" i="3"/>
  <c r="R5567" i="3"/>
  <c r="R5568" i="3"/>
  <c r="R5569" i="3"/>
  <c r="R5570" i="3"/>
  <c r="R5571" i="3"/>
  <c r="R5572" i="3"/>
  <c r="R5573" i="3"/>
  <c r="R5574" i="3"/>
  <c r="R5575" i="3"/>
  <c r="R5576" i="3"/>
  <c r="R5577" i="3"/>
  <c r="R5578" i="3"/>
  <c r="R5579" i="3"/>
  <c r="R5580" i="3"/>
  <c r="R5581" i="3"/>
  <c r="R5582" i="3"/>
  <c r="R5583" i="3"/>
  <c r="R5584" i="3"/>
  <c r="R5585" i="3"/>
  <c r="R5586" i="3"/>
  <c r="R5587" i="3"/>
  <c r="R5588" i="3"/>
  <c r="R5589" i="3"/>
  <c r="R5590" i="3"/>
  <c r="R5591" i="3"/>
  <c r="R5592" i="3"/>
  <c r="R5593" i="3"/>
  <c r="R5594" i="3"/>
  <c r="R5595" i="3"/>
  <c r="R5596" i="3"/>
  <c r="R5597" i="3"/>
  <c r="R5598" i="3"/>
  <c r="R5599" i="3"/>
  <c r="R5600" i="3"/>
  <c r="R5601" i="3"/>
  <c r="R5602" i="3"/>
  <c r="R5603" i="3"/>
  <c r="R5604" i="3"/>
  <c r="R5605" i="3"/>
  <c r="R5606" i="3"/>
  <c r="R5607" i="3"/>
  <c r="R5608" i="3"/>
  <c r="R5609" i="3"/>
  <c r="R5610" i="3"/>
  <c r="R5611" i="3"/>
  <c r="R5612" i="3"/>
  <c r="R5613" i="3"/>
  <c r="R5614" i="3"/>
  <c r="R5615" i="3"/>
  <c r="R5616" i="3"/>
  <c r="R5617" i="3"/>
  <c r="R5618" i="3"/>
  <c r="R5619" i="3"/>
  <c r="R5620" i="3"/>
  <c r="R5621" i="3"/>
  <c r="R5622" i="3"/>
  <c r="R5623" i="3"/>
  <c r="R5624" i="3"/>
  <c r="R5625" i="3"/>
  <c r="R5626" i="3"/>
  <c r="R5627" i="3"/>
  <c r="R5628" i="3"/>
  <c r="R5629" i="3"/>
  <c r="R5630" i="3"/>
  <c r="R5631" i="3"/>
  <c r="R5632" i="3"/>
  <c r="R5633" i="3"/>
  <c r="R5634" i="3"/>
  <c r="R5635" i="3"/>
  <c r="R5636" i="3"/>
  <c r="R5637" i="3"/>
  <c r="R5638" i="3"/>
  <c r="R5639" i="3"/>
  <c r="R5640" i="3"/>
  <c r="R5641" i="3"/>
  <c r="R5642" i="3"/>
  <c r="R5643" i="3"/>
  <c r="R5644" i="3"/>
  <c r="R5645" i="3"/>
  <c r="R5646" i="3"/>
  <c r="R5647" i="3"/>
  <c r="R5648" i="3"/>
  <c r="R5649" i="3"/>
  <c r="R5650" i="3"/>
  <c r="R5651" i="3"/>
  <c r="R5652" i="3"/>
  <c r="R5653" i="3"/>
  <c r="R5654" i="3"/>
  <c r="R5655" i="3"/>
  <c r="R5656" i="3"/>
  <c r="R5657" i="3"/>
  <c r="R5658" i="3"/>
  <c r="R5659" i="3"/>
  <c r="R5660" i="3"/>
  <c r="R5661" i="3"/>
  <c r="R5662" i="3"/>
  <c r="R5663" i="3"/>
  <c r="R5664" i="3"/>
  <c r="R5665" i="3"/>
  <c r="R5666" i="3"/>
  <c r="R5667" i="3"/>
  <c r="R5668" i="3"/>
  <c r="R5669" i="3"/>
  <c r="R5670" i="3"/>
  <c r="R5671" i="3"/>
  <c r="R5672" i="3"/>
  <c r="R5673" i="3"/>
  <c r="R5674" i="3"/>
  <c r="R5675" i="3"/>
  <c r="R5676" i="3"/>
  <c r="R5677" i="3"/>
  <c r="R5678" i="3"/>
  <c r="R5679" i="3"/>
  <c r="R5680" i="3"/>
  <c r="R5681" i="3"/>
  <c r="R5682" i="3"/>
  <c r="R5683" i="3"/>
  <c r="R5684" i="3"/>
  <c r="R5685" i="3"/>
  <c r="R5686" i="3"/>
  <c r="R5687" i="3"/>
  <c r="R5688" i="3"/>
  <c r="R5689" i="3"/>
  <c r="R5690" i="3"/>
  <c r="R5691" i="3"/>
  <c r="R5692" i="3"/>
  <c r="R5693" i="3"/>
  <c r="R5694" i="3"/>
  <c r="R5695" i="3"/>
  <c r="R5696" i="3"/>
  <c r="R5697" i="3"/>
  <c r="R5698" i="3"/>
  <c r="R5699" i="3"/>
  <c r="R5700" i="3"/>
  <c r="R5701" i="3"/>
  <c r="R5702" i="3"/>
  <c r="R5703" i="3"/>
  <c r="R5704" i="3"/>
  <c r="R5705" i="3"/>
  <c r="R5706" i="3"/>
  <c r="R5707" i="3"/>
  <c r="R5708" i="3"/>
  <c r="R5709" i="3"/>
  <c r="R5710" i="3"/>
  <c r="R5711" i="3"/>
  <c r="R5712" i="3"/>
  <c r="R5713" i="3"/>
  <c r="R5714" i="3"/>
  <c r="R5715" i="3"/>
  <c r="R5716" i="3"/>
  <c r="R5717" i="3"/>
  <c r="R5718" i="3"/>
  <c r="R5719" i="3"/>
  <c r="R5720" i="3"/>
  <c r="R5721" i="3"/>
  <c r="R5722" i="3"/>
  <c r="R5723" i="3"/>
  <c r="R5724" i="3"/>
  <c r="R5725" i="3"/>
  <c r="R5726" i="3"/>
  <c r="R5727" i="3"/>
  <c r="R5728" i="3"/>
  <c r="R5729" i="3"/>
  <c r="R5730" i="3"/>
  <c r="R5731" i="3"/>
  <c r="R5732" i="3"/>
  <c r="R5733" i="3"/>
  <c r="R5734" i="3"/>
  <c r="R5735" i="3"/>
  <c r="R5736" i="3"/>
  <c r="R5737" i="3"/>
  <c r="R5738" i="3"/>
  <c r="R5739" i="3"/>
  <c r="R5740" i="3"/>
  <c r="R5741" i="3"/>
  <c r="R5742" i="3"/>
  <c r="R5743" i="3"/>
  <c r="R5744" i="3"/>
  <c r="R5745" i="3"/>
  <c r="R5746" i="3"/>
  <c r="R5747" i="3"/>
  <c r="R5748" i="3"/>
  <c r="R5749" i="3"/>
  <c r="R5750" i="3"/>
  <c r="R5751" i="3"/>
  <c r="R5752" i="3"/>
  <c r="R5753" i="3"/>
  <c r="R5754" i="3"/>
  <c r="R5755" i="3"/>
  <c r="R5756" i="3"/>
  <c r="R5757" i="3"/>
  <c r="R5758" i="3"/>
  <c r="R5759" i="3"/>
  <c r="R5760" i="3"/>
  <c r="R5761" i="3"/>
  <c r="R5762" i="3"/>
  <c r="R5763" i="3"/>
  <c r="R5764" i="3"/>
  <c r="R5765" i="3"/>
  <c r="R5766" i="3"/>
  <c r="R5767" i="3"/>
  <c r="R5768" i="3"/>
  <c r="R5769" i="3"/>
  <c r="R5770" i="3"/>
  <c r="R5771" i="3"/>
  <c r="R5772" i="3"/>
  <c r="R5773" i="3"/>
  <c r="R5774" i="3"/>
  <c r="R5775" i="3"/>
  <c r="R5776" i="3"/>
  <c r="R5777" i="3"/>
  <c r="R5778" i="3"/>
  <c r="R5779" i="3"/>
  <c r="R5780" i="3"/>
  <c r="R5781" i="3"/>
  <c r="R5782" i="3"/>
  <c r="R5783" i="3"/>
  <c r="R5784" i="3"/>
  <c r="R5785" i="3"/>
  <c r="R5786" i="3"/>
  <c r="R5787" i="3"/>
  <c r="R5788" i="3"/>
  <c r="R5789" i="3"/>
  <c r="R5790" i="3"/>
  <c r="R5791" i="3"/>
  <c r="R5792" i="3"/>
  <c r="R5793" i="3"/>
  <c r="R5794" i="3"/>
  <c r="R5795" i="3"/>
  <c r="R5796" i="3"/>
  <c r="R5797" i="3"/>
  <c r="R5798" i="3"/>
  <c r="R5799" i="3"/>
  <c r="R5800" i="3"/>
  <c r="R5801" i="3"/>
  <c r="R5802" i="3"/>
  <c r="R5803" i="3"/>
  <c r="R5804" i="3"/>
  <c r="R5805" i="3"/>
  <c r="R5806" i="3"/>
  <c r="R5807" i="3"/>
  <c r="R5808" i="3"/>
  <c r="R5809" i="3"/>
  <c r="R5810" i="3"/>
  <c r="R5811" i="3"/>
  <c r="R5812" i="3"/>
  <c r="R5813" i="3"/>
  <c r="R5814" i="3"/>
  <c r="R5815" i="3"/>
  <c r="R5816" i="3"/>
  <c r="R5817" i="3"/>
  <c r="R5818" i="3"/>
  <c r="R5819" i="3"/>
  <c r="R5820" i="3"/>
  <c r="R5821" i="3"/>
  <c r="R5822" i="3"/>
  <c r="R5823" i="3"/>
  <c r="R5824" i="3"/>
  <c r="R5825" i="3"/>
  <c r="R5826" i="3"/>
  <c r="R5827" i="3"/>
  <c r="R5828" i="3"/>
  <c r="R5829" i="3"/>
  <c r="R5830" i="3"/>
  <c r="R5831" i="3"/>
  <c r="R5832" i="3"/>
  <c r="R5833" i="3"/>
  <c r="R5834" i="3"/>
  <c r="R5835" i="3"/>
  <c r="R5836" i="3"/>
  <c r="R5837" i="3"/>
  <c r="R5838" i="3"/>
  <c r="R5839" i="3"/>
  <c r="R5840" i="3"/>
  <c r="R5841" i="3"/>
  <c r="R5842" i="3"/>
  <c r="R5843" i="3"/>
  <c r="R5844" i="3"/>
  <c r="R5845" i="3"/>
  <c r="R5846" i="3"/>
  <c r="R5847" i="3"/>
  <c r="R5848" i="3"/>
  <c r="R5849" i="3"/>
  <c r="R5850" i="3"/>
  <c r="R5851" i="3"/>
  <c r="R5852" i="3"/>
  <c r="R5853" i="3"/>
  <c r="R5854" i="3"/>
  <c r="R5855" i="3"/>
  <c r="R5856" i="3"/>
  <c r="R5857" i="3"/>
  <c r="R5858" i="3"/>
  <c r="R5859" i="3"/>
  <c r="R5860" i="3"/>
  <c r="R5861" i="3"/>
  <c r="R5862" i="3"/>
  <c r="R5863" i="3"/>
  <c r="R5864" i="3"/>
  <c r="R5865" i="3"/>
  <c r="R5866" i="3"/>
  <c r="R5867" i="3"/>
  <c r="R5868" i="3"/>
  <c r="R5869" i="3"/>
  <c r="R5870" i="3"/>
  <c r="R5871" i="3"/>
  <c r="R5872" i="3"/>
  <c r="R5873" i="3"/>
  <c r="R5874" i="3"/>
  <c r="R5875" i="3"/>
  <c r="R5876" i="3"/>
  <c r="R5877" i="3"/>
  <c r="R5878" i="3"/>
  <c r="R5879" i="3"/>
  <c r="R5880" i="3"/>
  <c r="R5881" i="3"/>
  <c r="R5882" i="3"/>
  <c r="R5883" i="3"/>
  <c r="R5884" i="3"/>
  <c r="R5885" i="3"/>
  <c r="R5886" i="3"/>
  <c r="R5887" i="3"/>
  <c r="R5888" i="3"/>
  <c r="R5889" i="3"/>
  <c r="R5890" i="3"/>
  <c r="R5891" i="3"/>
  <c r="R5892" i="3"/>
  <c r="R5893" i="3"/>
  <c r="R5894" i="3"/>
  <c r="R5895" i="3"/>
  <c r="R5896" i="3"/>
  <c r="R5897" i="3"/>
  <c r="R5898" i="3"/>
  <c r="R5899" i="3"/>
  <c r="R5900" i="3"/>
  <c r="R5901" i="3"/>
  <c r="R5902" i="3"/>
  <c r="R5903" i="3"/>
  <c r="R5904" i="3"/>
  <c r="R5905" i="3"/>
  <c r="R5906" i="3"/>
  <c r="R5907" i="3"/>
  <c r="R5908" i="3"/>
  <c r="R5909" i="3"/>
  <c r="R5910" i="3"/>
  <c r="R5911" i="3"/>
  <c r="R5912" i="3"/>
  <c r="R5913" i="3"/>
  <c r="R5914" i="3"/>
  <c r="R5915" i="3"/>
  <c r="R5916" i="3"/>
  <c r="R5917" i="3"/>
  <c r="R5918" i="3"/>
  <c r="R5919" i="3"/>
  <c r="R5920" i="3"/>
  <c r="R5921" i="3"/>
  <c r="R5922" i="3"/>
  <c r="R5923" i="3"/>
  <c r="R5924" i="3"/>
  <c r="R5925" i="3"/>
  <c r="R5926" i="3"/>
  <c r="R5927" i="3"/>
  <c r="R5928" i="3"/>
  <c r="R5929" i="3"/>
  <c r="R5930" i="3"/>
  <c r="R5931" i="3"/>
  <c r="R5932" i="3"/>
  <c r="R5933" i="3"/>
  <c r="R5934" i="3"/>
  <c r="R5935" i="3"/>
  <c r="R5936" i="3"/>
  <c r="R5937" i="3"/>
  <c r="R5938" i="3"/>
  <c r="R5939" i="3"/>
  <c r="R5940" i="3"/>
  <c r="R5941" i="3"/>
  <c r="R5942" i="3"/>
  <c r="R5943" i="3"/>
  <c r="R5944" i="3"/>
  <c r="R5945" i="3"/>
  <c r="R5946" i="3"/>
  <c r="R5947" i="3"/>
  <c r="R5948" i="3"/>
  <c r="R5949" i="3"/>
  <c r="R5950" i="3"/>
  <c r="R5951" i="3"/>
  <c r="R5952" i="3"/>
  <c r="R5953" i="3"/>
  <c r="R5954" i="3"/>
  <c r="R5955" i="3"/>
  <c r="R5956" i="3"/>
  <c r="R5957" i="3"/>
  <c r="R5958" i="3"/>
  <c r="R5959" i="3"/>
  <c r="R5960" i="3"/>
  <c r="R5961" i="3"/>
  <c r="R5962" i="3"/>
  <c r="R5963" i="3"/>
  <c r="R5964" i="3"/>
  <c r="R5965" i="3"/>
  <c r="R5966" i="3"/>
  <c r="R5967" i="3"/>
  <c r="R5968" i="3"/>
  <c r="R5969" i="3"/>
  <c r="R5970" i="3"/>
  <c r="R5971" i="3"/>
  <c r="R5972" i="3"/>
  <c r="R5973" i="3"/>
  <c r="R5974" i="3"/>
  <c r="R5975" i="3"/>
  <c r="R5976" i="3"/>
  <c r="R5977" i="3"/>
  <c r="R5978" i="3"/>
  <c r="R5979" i="3"/>
  <c r="R5980" i="3"/>
  <c r="R5981" i="3"/>
  <c r="R5982" i="3"/>
  <c r="R5983" i="3"/>
  <c r="R5984" i="3"/>
  <c r="R5985" i="3"/>
  <c r="R5986" i="3"/>
  <c r="R5987" i="3"/>
  <c r="R5988" i="3"/>
  <c r="R5989" i="3"/>
  <c r="R5990" i="3"/>
  <c r="R5991" i="3"/>
  <c r="R5992" i="3"/>
  <c r="R5993" i="3"/>
  <c r="R5994" i="3"/>
  <c r="R5995" i="3"/>
  <c r="R5996" i="3"/>
  <c r="R5997" i="3"/>
  <c r="R5998" i="3"/>
  <c r="R5999" i="3"/>
  <c r="R6000" i="3"/>
  <c r="R6001" i="3"/>
  <c r="R6002" i="3"/>
  <c r="R6003" i="3"/>
  <c r="R6004" i="3"/>
  <c r="R6005" i="3"/>
  <c r="R6006" i="3"/>
  <c r="R6007" i="3"/>
  <c r="R6008" i="3"/>
  <c r="R6009" i="3"/>
  <c r="R6010" i="3"/>
  <c r="R6011" i="3"/>
  <c r="R6012" i="3"/>
  <c r="R6013" i="3"/>
  <c r="R6014" i="3"/>
  <c r="R6015" i="3"/>
  <c r="R6016" i="3"/>
  <c r="R6017" i="3"/>
  <c r="R6018" i="3"/>
  <c r="R6019" i="3"/>
  <c r="R6020" i="3"/>
  <c r="R6021" i="3"/>
  <c r="R6022" i="3"/>
  <c r="R6023" i="3"/>
  <c r="R6024" i="3"/>
  <c r="R6025" i="3"/>
  <c r="R6026" i="3"/>
  <c r="R6027" i="3"/>
  <c r="R6028" i="3"/>
  <c r="R6029" i="3"/>
  <c r="R6030" i="3"/>
  <c r="R6031" i="3"/>
  <c r="R6032" i="3"/>
  <c r="R6033" i="3"/>
  <c r="R6034" i="3"/>
  <c r="R6035" i="3"/>
  <c r="R6036" i="3"/>
  <c r="R6037" i="3"/>
  <c r="R6038" i="3"/>
  <c r="R6039" i="3"/>
  <c r="R6040" i="3"/>
  <c r="R6041" i="3"/>
  <c r="R6042" i="3"/>
  <c r="R6043" i="3"/>
  <c r="R6044" i="3"/>
  <c r="R6045" i="3"/>
  <c r="R6046" i="3"/>
  <c r="R6047" i="3"/>
  <c r="R6048" i="3"/>
  <c r="R6049" i="3"/>
  <c r="R6050" i="3"/>
  <c r="R6051" i="3"/>
  <c r="R6052" i="3"/>
  <c r="R6053" i="3"/>
  <c r="R6054" i="3"/>
  <c r="R6055" i="3"/>
  <c r="R6056" i="3"/>
  <c r="R6057" i="3"/>
  <c r="R6058" i="3"/>
  <c r="R6059" i="3"/>
  <c r="R6060" i="3"/>
  <c r="R6061" i="3"/>
  <c r="R6062" i="3"/>
  <c r="R6063" i="3"/>
  <c r="R6064" i="3"/>
  <c r="R6065" i="3"/>
  <c r="R6066" i="3"/>
  <c r="R6067" i="3"/>
  <c r="R6068" i="3"/>
  <c r="R6069" i="3"/>
  <c r="R6070" i="3"/>
  <c r="R6071" i="3"/>
  <c r="R6072" i="3"/>
  <c r="R6073" i="3"/>
  <c r="R6074" i="3"/>
  <c r="R6075" i="3"/>
  <c r="R6076" i="3"/>
  <c r="R6077" i="3"/>
  <c r="R6078" i="3"/>
  <c r="R6079" i="3"/>
  <c r="R6080" i="3"/>
  <c r="R6081" i="3"/>
  <c r="R6082" i="3"/>
  <c r="R6083" i="3"/>
  <c r="R6084" i="3"/>
  <c r="R6085" i="3"/>
  <c r="R6086" i="3"/>
  <c r="R6087" i="3"/>
  <c r="R6088" i="3"/>
  <c r="R6089" i="3"/>
  <c r="R6090" i="3"/>
  <c r="R6091" i="3"/>
  <c r="R6092" i="3"/>
  <c r="R6093" i="3"/>
  <c r="R6094" i="3"/>
  <c r="R6095" i="3"/>
  <c r="R6096" i="3"/>
  <c r="R6097" i="3"/>
  <c r="R6098" i="3"/>
  <c r="R6099" i="3"/>
  <c r="R6100" i="3"/>
  <c r="R6101" i="3"/>
  <c r="R6102" i="3"/>
  <c r="R6103" i="3"/>
  <c r="R6104" i="3"/>
  <c r="R6105" i="3"/>
  <c r="R6106" i="3"/>
  <c r="R6107" i="3"/>
  <c r="R6108" i="3"/>
  <c r="R6109" i="3"/>
  <c r="R6110" i="3"/>
  <c r="R6111" i="3"/>
  <c r="R6112" i="3"/>
  <c r="R6113" i="3"/>
  <c r="R6114" i="3"/>
  <c r="R6115" i="3"/>
  <c r="R6116" i="3"/>
  <c r="R6117" i="3"/>
  <c r="R6118" i="3"/>
  <c r="R6119" i="3"/>
  <c r="R6120" i="3"/>
  <c r="R6121" i="3"/>
  <c r="R6122" i="3"/>
  <c r="R6123" i="3"/>
  <c r="R6124" i="3"/>
  <c r="R6125" i="3"/>
  <c r="R6126" i="3"/>
  <c r="R6127" i="3"/>
  <c r="R6128" i="3"/>
  <c r="R6129" i="3"/>
  <c r="R6130" i="3"/>
  <c r="R6131" i="3"/>
  <c r="R6132" i="3"/>
  <c r="R6133" i="3"/>
  <c r="R6134" i="3"/>
  <c r="R6135" i="3"/>
  <c r="R6136" i="3"/>
  <c r="R6137" i="3"/>
  <c r="R6138" i="3"/>
  <c r="R6139" i="3"/>
  <c r="R6140" i="3"/>
  <c r="R6141" i="3"/>
  <c r="R6142" i="3"/>
  <c r="R6143" i="3"/>
  <c r="R6144" i="3"/>
  <c r="R6145" i="3"/>
  <c r="R6146" i="3"/>
  <c r="R6147" i="3"/>
  <c r="R6148" i="3"/>
  <c r="R6149" i="3"/>
  <c r="R6150" i="3"/>
  <c r="R6151" i="3"/>
  <c r="R6152" i="3"/>
  <c r="R6153" i="3"/>
  <c r="R6154" i="3"/>
  <c r="R6155" i="3"/>
  <c r="R6156" i="3"/>
  <c r="R6157" i="3"/>
  <c r="R6158" i="3"/>
  <c r="R6159" i="3"/>
  <c r="R6160" i="3"/>
  <c r="R6161" i="3"/>
  <c r="R6162" i="3"/>
  <c r="R6163" i="3"/>
  <c r="R6164" i="3"/>
  <c r="R6165" i="3"/>
  <c r="R6166" i="3"/>
  <c r="R6167" i="3"/>
  <c r="R6168" i="3"/>
  <c r="R6169" i="3"/>
  <c r="R6170" i="3"/>
  <c r="R6171" i="3"/>
  <c r="R6172" i="3"/>
  <c r="R6173" i="3"/>
  <c r="R6174" i="3"/>
  <c r="R6175" i="3"/>
  <c r="R6176" i="3"/>
  <c r="R6177" i="3"/>
  <c r="R6178" i="3"/>
  <c r="R6179" i="3"/>
  <c r="R6180" i="3"/>
  <c r="R6181" i="3"/>
  <c r="R6182" i="3"/>
  <c r="R6183" i="3"/>
  <c r="R6184" i="3"/>
  <c r="R6185" i="3"/>
  <c r="R6186" i="3"/>
  <c r="R6187" i="3"/>
  <c r="R6188" i="3"/>
  <c r="R6189" i="3"/>
  <c r="R6190" i="3"/>
  <c r="R6191" i="3"/>
  <c r="R6192" i="3"/>
  <c r="R6193" i="3"/>
  <c r="R6194" i="3"/>
  <c r="R6195" i="3"/>
  <c r="R6196" i="3"/>
  <c r="R6197" i="3"/>
  <c r="R6198" i="3"/>
  <c r="R6199" i="3"/>
  <c r="R6200" i="3"/>
  <c r="R6201" i="3"/>
  <c r="R6202" i="3"/>
  <c r="R6203" i="3"/>
  <c r="R6204" i="3"/>
  <c r="R6205" i="3"/>
  <c r="R6206" i="3"/>
  <c r="R6207" i="3"/>
  <c r="R6208" i="3"/>
  <c r="R6209" i="3"/>
  <c r="R6210" i="3"/>
  <c r="R6211" i="3"/>
  <c r="R6212" i="3"/>
  <c r="R6213" i="3"/>
  <c r="R6214" i="3"/>
  <c r="R6215" i="3"/>
  <c r="R6216" i="3"/>
  <c r="R6217" i="3"/>
  <c r="R6218" i="3"/>
  <c r="R6219" i="3"/>
  <c r="R6220" i="3"/>
  <c r="R6221" i="3"/>
  <c r="R6222" i="3"/>
  <c r="R6223" i="3"/>
  <c r="R6224" i="3"/>
  <c r="R6225" i="3"/>
  <c r="R6226" i="3"/>
  <c r="R6227" i="3"/>
  <c r="R6228" i="3"/>
  <c r="R6229" i="3"/>
  <c r="R6230" i="3"/>
  <c r="R6231" i="3"/>
  <c r="R6232" i="3"/>
  <c r="R6233" i="3"/>
  <c r="R6234" i="3"/>
  <c r="R6235" i="3"/>
  <c r="R6236" i="3"/>
  <c r="R6237" i="3"/>
  <c r="R6238" i="3"/>
  <c r="R6239" i="3"/>
  <c r="R6240" i="3"/>
  <c r="R6241" i="3"/>
  <c r="R6242" i="3"/>
  <c r="R6243" i="3"/>
  <c r="R6244" i="3"/>
  <c r="R6245" i="3"/>
  <c r="R6246" i="3"/>
  <c r="R6247" i="3"/>
  <c r="R6248" i="3"/>
  <c r="R6249" i="3"/>
  <c r="R6250" i="3"/>
  <c r="R6251" i="3"/>
  <c r="R6252" i="3"/>
  <c r="R6253" i="3"/>
  <c r="R6254" i="3"/>
  <c r="R6255" i="3"/>
  <c r="R6256" i="3"/>
  <c r="R6257" i="3"/>
  <c r="R6258" i="3"/>
  <c r="R6259" i="3"/>
  <c r="R6260" i="3"/>
  <c r="R6261" i="3"/>
  <c r="R6262" i="3"/>
  <c r="R6263" i="3"/>
  <c r="R6264" i="3"/>
  <c r="R6265" i="3"/>
  <c r="R6266" i="3"/>
  <c r="R6267" i="3"/>
  <c r="R6268" i="3"/>
  <c r="R6269" i="3"/>
  <c r="R6270" i="3"/>
  <c r="R6271" i="3"/>
  <c r="R6272" i="3"/>
  <c r="R6273" i="3"/>
  <c r="R6274" i="3"/>
  <c r="R6275" i="3"/>
  <c r="R6276" i="3"/>
  <c r="R6277" i="3"/>
  <c r="R6278" i="3"/>
  <c r="R6279" i="3"/>
  <c r="R6280" i="3"/>
  <c r="R6281" i="3"/>
  <c r="R6282" i="3"/>
  <c r="R6283" i="3"/>
  <c r="R6284" i="3"/>
  <c r="R6285" i="3"/>
  <c r="R6286" i="3"/>
  <c r="R6287" i="3"/>
  <c r="R6288" i="3"/>
  <c r="R6289" i="3"/>
  <c r="R6290" i="3"/>
  <c r="R6291" i="3"/>
  <c r="R6292" i="3"/>
  <c r="R6293" i="3"/>
  <c r="R6294" i="3"/>
  <c r="R6295" i="3"/>
  <c r="R6296" i="3"/>
  <c r="R6297" i="3"/>
  <c r="R6298" i="3"/>
  <c r="R6299" i="3"/>
  <c r="R6300" i="3"/>
  <c r="R6301" i="3"/>
  <c r="R6302" i="3"/>
  <c r="R6303" i="3"/>
  <c r="R6304" i="3"/>
  <c r="R6305" i="3"/>
  <c r="R6306" i="3"/>
  <c r="R6307" i="3"/>
  <c r="R6308" i="3"/>
  <c r="R6309" i="3"/>
  <c r="R6310" i="3"/>
  <c r="R6311" i="3"/>
  <c r="R6312" i="3"/>
  <c r="R6313" i="3"/>
  <c r="R6314" i="3"/>
  <c r="R6315" i="3"/>
  <c r="R6316" i="3"/>
  <c r="R6317" i="3"/>
  <c r="R6318" i="3"/>
  <c r="R6319" i="3"/>
  <c r="R6320" i="3"/>
  <c r="R6321" i="3"/>
  <c r="R6322" i="3"/>
  <c r="R6323" i="3"/>
  <c r="R6324" i="3"/>
  <c r="R6325" i="3"/>
  <c r="R6326" i="3"/>
  <c r="R6327" i="3"/>
  <c r="R6328" i="3"/>
  <c r="R6329" i="3"/>
  <c r="R6330" i="3"/>
  <c r="R6331" i="3"/>
  <c r="R6332" i="3"/>
  <c r="R6333" i="3"/>
  <c r="R6334" i="3"/>
  <c r="R6335" i="3"/>
  <c r="R6336" i="3"/>
  <c r="R6337" i="3"/>
  <c r="R6338" i="3"/>
  <c r="R6339" i="3"/>
  <c r="R6340" i="3"/>
  <c r="R6341" i="3"/>
  <c r="R6342" i="3"/>
  <c r="R6343" i="3"/>
  <c r="R6344" i="3"/>
  <c r="R6345" i="3"/>
  <c r="R6346" i="3"/>
  <c r="R6347" i="3"/>
  <c r="R6348" i="3"/>
  <c r="R6349" i="3"/>
  <c r="R6350" i="3"/>
  <c r="R6351" i="3"/>
  <c r="R6352" i="3"/>
  <c r="R6353" i="3"/>
  <c r="R6354" i="3"/>
  <c r="R6355" i="3"/>
  <c r="R6356" i="3"/>
  <c r="R6357" i="3"/>
  <c r="R6358" i="3"/>
  <c r="R6359" i="3"/>
  <c r="R6360" i="3"/>
  <c r="R6361" i="3"/>
  <c r="R6362" i="3"/>
  <c r="R6363" i="3"/>
  <c r="R6364" i="3"/>
  <c r="R6365" i="3"/>
  <c r="R6366" i="3"/>
  <c r="R6367" i="3"/>
  <c r="R6368" i="3"/>
  <c r="R6369" i="3"/>
  <c r="R6370" i="3"/>
  <c r="R6371" i="3"/>
  <c r="R6372" i="3"/>
  <c r="R6373" i="3"/>
  <c r="R6374" i="3"/>
  <c r="R6375" i="3"/>
  <c r="R6376" i="3"/>
  <c r="R6377" i="3"/>
  <c r="R6378" i="3"/>
  <c r="R6379" i="3"/>
  <c r="R6380" i="3"/>
  <c r="R6381" i="3"/>
  <c r="R6382" i="3"/>
  <c r="R6383" i="3"/>
  <c r="R6384" i="3"/>
  <c r="R6385" i="3"/>
  <c r="R6386" i="3"/>
  <c r="R6387" i="3"/>
  <c r="R6388" i="3"/>
  <c r="R6389" i="3"/>
  <c r="R6390" i="3"/>
  <c r="R6391" i="3"/>
  <c r="R6392" i="3"/>
  <c r="R6393" i="3"/>
  <c r="R6394" i="3"/>
  <c r="R6395" i="3"/>
  <c r="R6396" i="3"/>
  <c r="R6397" i="3"/>
  <c r="R6398" i="3"/>
  <c r="R6399" i="3"/>
  <c r="R6400" i="3"/>
  <c r="R6401" i="3"/>
  <c r="R6402" i="3"/>
  <c r="R6403" i="3"/>
  <c r="R6404" i="3"/>
  <c r="R6405" i="3"/>
  <c r="R6406" i="3"/>
  <c r="R6407" i="3"/>
  <c r="R6408" i="3"/>
  <c r="R6409" i="3"/>
  <c r="R6410" i="3"/>
  <c r="R6411" i="3"/>
  <c r="R6412" i="3"/>
  <c r="R6413" i="3"/>
  <c r="R6414" i="3"/>
  <c r="R6415" i="3"/>
  <c r="R6416" i="3"/>
  <c r="R6417" i="3"/>
  <c r="R6418" i="3"/>
  <c r="R6419" i="3"/>
  <c r="R6420" i="3"/>
  <c r="R6421" i="3"/>
  <c r="R6422" i="3"/>
  <c r="R6423" i="3"/>
  <c r="R6424" i="3"/>
  <c r="R6425" i="3"/>
  <c r="R6426" i="3"/>
  <c r="R6427" i="3"/>
  <c r="R6428" i="3"/>
  <c r="R6429" i="3"/>
  <c r="R6430" i="3"/>
  <c r="R6431" i="3"/>
  <c r="R6432" i="3"/>
  <c r="R6433" i="3"/>
  <c r="R6434" i="3"/>
  <c r="R6435" i="3"/>
  <c r="R6436" i="3"/>
  <c r="R6437" i="3"/>
  <c r="R6438" i="3"/>
  <c r="R6439" i="3"/>
  <c r="R6440" i="3"/>
  <c r="R6441" i="3"/>
  <c r="R6442" i="3"/>
  <c r="R6443" i="3"/>
  <c r="R6444" i="3"/>
  <c r="R6445" i="3"/>
  <c r="R6446" i="3"/>
  <c r="R6447" i="3"/>
  <c r="R6448" i="3"/>
  <c r="R6449" i="3"/>
  <c r="R6450" i="3"/>
  <c r="R6451" i="3"/>
  <c r="R6452" i="3"/>
  <c r="R6453" i="3"/>
  <c r="R6454" i="3"/>
  <c r="R6455" i="3"/>
  <c r="R6456" i="3"/>
  <c r="R6457" i="3"/>
  <c r="R6458" i="3"/>
  <c r="R6459" i="3"/>
  <c r="R6460" i="3"/>
  <c r="R6461" i="3"/>
  <c r="R6462" i="3"/>
  <c r="R6463" i="3"/>
  <c r="R6464" i="3"/>
  <c r="R6465" i="3"/>
  <c r="R6466" i="3"/>
  <c r="R6467" i="3"/>
  <c r="R6468" i="3"/>
  <c r="R6469" i="3"/>
  <c r="R6470" i="3"/>
  <c r="R6471" i="3"/>
  <c r="R6472" i="3"/>
  <c r="R6473" i="3"/>
  <c r="R6474" i="3"/>
  <c r="R6475" i="3"/>
  <c r="R6476" i="3"/>
  <c r="R6477" i="3"/>
  <c r="R6478" i="3"/>
  <c r="R6479" i="3"/>
  <c r="R6480" i="3"/>
  <c r="R6481" i="3"/>
  <c r="R6482" i="3"/>
  <c r="R6483" i="3"/>
  <c r="R6484" i="3"/>
  <c r="R6485" i="3"/>
  <c r="R6486" i="3"/>
  <c r="R6487" i="3"/>
  <c r="R6488" i="3"/>
  <c r="R6489" i="3"/>
  <c r="R6490" i="3"/>
  <c r="R6491" i="3"/>
  <c r="R6492" i="3"/>
  <c r="R6493" i="3"/>
  <c r="R6494" i="3"/>
  <c r="R6495" i="3"/>
  <c r="R6496" i="3"/>
  <c r="R6497" i="3"/>
  <c r="R6498" i="3"/>
  <c r="R6499" i="3"/>
  <c r="R6500" i="3"/>
  <c r="R6501" i="3"/>
  <c r="R6502" i="3"/>
  <c r="R6503" i="3"/>
  <c r="R6504" i="3"/>
  <c r="R6505" i="3"/>
  <c r="R6506" i="3"/>
  <c r="R6507" i="3"/>
  <c r="R6508" i="3"/>
  <c r="R6509" i="3"/>
  <c r="R6510" i="3"/>
  <c r="R6511" i="3"/>
  <c r="R6512" i="3"/>
  <c r="R6513" i="3"/>
  <c r="R6514" i="3"/>
  <c r="R6515" i="3"/>
  <c r="R6516" i="3"/>
  <c r="R6517" i="3"/>
  <c r="R6518" i="3"/>
  <c r="R6519" i="3"/>
  <c r="R6520" i="3"/>
  <c r="R6521" i="3"/>
  <c r="R6522" i="3"/>
  <c r="R6523" i="3"/>
  <c r="R6524" i="3"/>
  <c r="R6525" i="3"/>
  <c r="R6526" i="3"/>
  <c r="R6527" i="3"/>
  <c r="R6528" i="3"/>
  <c r="R6529" i="3"/>
  <c r="R6530" i="3"/>
  <c r="R6531" i="3"/>
  <c r="R6532" i="3"/>
  <c r="R6533" i="3"/>
  <c r="R6534" i="3"/>
  <c r="R6535" i="3"/>
  <c r="R6536" i="3"/>
  <c r="R6537" i="3"/>
  <c r="R6538" i="3"/>
  <c r="R6539" i="3"/>
  <c r="R6540" i="3"/>
  <c r="R6541" i="3"/>
  <c r="R6542" i="3"/>
  <c r="R6543" i="3"/>
  <c r="R6544" i="3"/>
  <c r="R6545" i="3"/>
  <c r="R6546" i="3"/>
  <c r="R6547" i="3"/>
  <c r="R6548" i="3"/>
  <c r="R6549" i="3"/>
  <c r="R6550" i="3"/>
  <c r="R6551" i="3"/>
  <c r="R6552" i="3"/>
  <c r="R6553" i="3"/>
  <c r="R6554" i="3"/>
  <c r="R6555" i="3"/>
  <c r="R6556" i="3"/>
  <c r="R6557" i="3"/>
  <c r="R6558" i="3"/>
  <c r="R6559" i="3"/>
  <c r="R6560" i="3"/>
  <c r="R6561" i="3"/>
  <c r="R6562" i="3"/>
  <c r="R6563" i="3"/>
  <c r="R6564" i="3"/>
  <c r="R6565" i="3"/>
  <c r="R6566" i="3"/>
  <c r="R6567" i="3"/>
  <c r="R6568" i="3"/>
  <c r="R6569" i="3"/>
  <c r="R6570" i="3"/>
  <c r="R6571" i="3"/>
  <c r="R6572" i="3"/>
  <c r="R6573" i="3"/>
  <c r="R6574" i="3"/>
  <c r="R6575" i="3"/>
  <c r="R6576" i="3"/>
  <c r="R6577" i="3"/>
  <c r="R6578" i="3"/>
  <c r="R6579" i="3"/>
  <c r="R6580" i="3"/>
  <c r="R6581" i="3"/>
  <c r="R6582" i="3"/>
  <c r="R6583" i="3"/>
  <c r="R6584" i="3"/>
  <c r="R6585" i="3"/>
  <c r="R6586" i="3"/>
  <c r="R6587" i="3"/>
  <c r="R6588" i="3"/>
  <c r="R6589" i="3"/>
  <c r="R6590" i="3"/>
  <c r="R6591" i="3"/>
  <c r="R6592" i="3"/>
  <c r="R6593" i="3"/>
  <c r="R6594" i="3"/>
  <c r="R6595" i="3"/>
  <c r="R6596" i="3"/>
  <c r="R6597" i="3"/>
  <c r="R6598" i="3"/>
  <c r="R6599" i="3"/>
  <c r="R6600" i="3"/>
  <c r="R6601" i="3"/>
  <c r="R6602" i="3"/>
  <c r="R6603" i="3"/>
  <c r="R6604" i="3"/>
  <c r="R6605" i="3"/>
  <c r="R6606" i="3"/>
  <c r="R6607" i="3"/>
  <c r="R6608" i="3"/>
  <c r="R6609" i="3"/>
  <c r="R6610" i="3"/>
  <c r="R6611" i="3"/>
  <c r="R6612" i="3"/>
  <c r="R6613" i="3"/>
  <c r="R6614" i="3"/>
  <c r="R6615" i="3"/>
  <c r="R6616" i="3"/>
  <c r="R6617" i="3"/>
  <c r="R6618" i="3"/>
  <c r="R6619" i="3"/>
  <c r="R6620" i="3"/>
  <c r="R6621" i="3"/>
  <c r="R6622" i="3"/>
  <c r="R6623" i="3"/>
  <c r="R6624" i="3"/>
  <c r="R6625" i="3"/>
  <c r="R6626" i="3"/>
  <c r="R6627" i="3"/>
  <c r="R6628" i="3"/>
  <c r="R6629" i="3"/>
  <c r="R6630" i="3"/>
  <c r="R6631" i="3"/>
  <c r="R6632" i="3"/>
  <c r="R6633" i="3"/>
  <c r="R6634" i="3"/>
  <c r="R6635" i="3"/>
  <c r="R6636" i="3"/>
  <c r="R6637" i="3"/>
  <c r="R6638" i="3"/>
  <c r="R6639" i="3"/>
  <c r="R6640" i="3"/>
  <c r="R6641" i="3"/>
  <c r="R6642" i="3"/>
  <c r="R6643" i="3"/>
  <c r="R6644" i="3"/>
  <c r="R6645" i="3"/>
  <c r="R6646" i="3"/>
  <c r="R6647" i="3"/>
  <c r="R6648" i="3"/>
  <c r="R6649" i="3"/>
  <c r="R6650" i="3"/>
  <c r="R6651" i="3"/>
  <c r="R6652" i="3"/>
  <c r="R6653" i="3"/>
  <c r="R6654" i="3"/>
  <c r="R6655" i="3"/>
  <c r="R6656" i="3"/>
  <c r="R6657" i="3"/>
  <c r="R6658" i="3"/>
  <c r="R6659" i="3"/>
  <c r="R6660" i="3"/>
  <c r="R6661" i="3"/>
  <c r="R6662" i="3"/>
  <c r="R6663" i="3"/>
  <c r="R6664" i="3"/>
  <c r="R6665" i="3"/>
  <c r="R6666" i="3"/>
  <c r="R6667" i="3"/>
  <c r="R6668" i="3"/>
  <c r="R6669" i="3"/>
  <c r="R6670" i="3"/>
  <c r="R6671" i="3"/>
  <c r="R6672" i="3"/>
  <c r="R6673" i="3"/>
  <c r="R6674" i="3"/>
  <c r="R6675" i="3"/>
  <c r="R6676" i="3"/>
  <c r="R6677" i="3"/>
  <c r="R6678" i="3"/>
  <c r="R6679" i="3"/>
  <c r="R6680" i="3"/>
  <c r="R6681" i="3"/>
  <c r="R6682" i="3"/>
  <c r="R6683" i="3"/>
  <c r="R6684" i="3"/>
  <c r="R6685" i="3"/>
  <c r="R6686" i="3"/>
  <c r="R6687" i="3"/>
  <c r="R6688" i="3"/>
  <c r="R6689" i="3"/>
  <c r="R6690" i="3"/>
  <c r="R6691" i="3"/>
  <c r="R6692" i="3"/>
  <c r="R6693" i="3"/>
  <c r="R6694" i="3"/>
  <c r="R6695" i="3"/>
  <c r="R6696" i="3"/>
  <c r="R6697" i="3"/>
  <c r="R6698" i="3"/>
  <c r="R6699" i="3"/>
  <c r="R6700" i="3"/>
  <c r="R6701" i="3"/>
  <c r="R6702" i="3"/>
  <c r="R6703" i="3"/>
  <c r="R6704" i="3"/>
  <c r="R6705" i="3"/>
  <c r="R6706" i="3"/>
  <c r="R6707" i="3"/>
  <c r="R6708" i="3"/>
  <c r="R6709" i="3"/>
  <c r="R6710" i="3"/>
  <c r="R6711" i="3"/>
  <c r="R6712" i="3"/>
  <c r="R6713" i="3"/>
  <c r="R6714" i="3"/>
  <c r="R6715" i="3"/>
  <c r="R6716" i="3"/>
  <c r="R6717" i="3"/>
  <c r="R6718" i="3"/>
  <c r="R6719" i="3"/>
  <c r="R6720" i="3"/>
  <c r="R6721" i="3"/>
  <c r="R6722" i="3"/>
  <c r="R6723" i="3"/>
  <c r="R6724" i="3"/>
  <c r="R6725" i="3"/>
  <c r="R6726" i="3"/>
  <c r="R6727" i="3"/>
  <c r="R6728" i="3"/>
  <c r="R6729" i="3"/>
  <c r="R6730" i="3"/>
  <c r="R6731" i="3"/>
  <c r="R6732" i="3"/>
  <c r="R6733" i="3"/>
  <c r="R6734" i="3"/>
  <c r="R6735" i="3"/>
  <c r="R6736" i="3"/>
  <c r="R6737" i="3"/>
  <c r="R6738" i="3"/>
  <c r="R6739" i="3"/>
  <c r="R6740" i="3"/>
  <c r="R6741" i="3"/>
  <c r="R6742" i="3"/>
  <c r="R6743" i="3"/>
  <c r="R6744" i="3"/>
  <c r="R6745" i="3"/>
  <c r="R6746" i="3"/>
  <c r="R6747" i="3"/>
  <c r="R6748" i="3"/>
  <c r="R6749" i="3"/>
  <c r="R6750" i="3"/>
  <c r="R6751" i="3"/>
  <c r="R6752" i="3"/>
  <c r="R6753" i="3"/>
  <c r="R6754" i="3"/>
  <c r="R6755" i="3"/>
  <c r="R6756" i="3"/>
  <c r="R6757" i="3"/>
  <c r="R6758" i="3"/>
  <c r="R6759" i="3"/>
  <c r="R6760" i="3"/>
  <c r="R6761" i="3"/>
  <c r="R6762" i="3"/>
  <c r="R6763" i="3"/>
  <c r="R6764" i="3"/>
  <c r="R6765" i="3"/>
  <c r="R6766" i="3"/>
  <c r="R6767" i="3"/>
  <c r="R6768" i="3"/>
  <c r="R6769" i="3"/>
  <c r="R6770" i="3"/>
  <c r="R6771" i="3"/>
  <c r="R6772" i="3"/>
  <c r="R6773" i="3"/>
  <c r="R6774" i="3"/>
  <c r="R6775" i="3"/>
  <c r="R6776" i="3"/>
  <c r="R6777" i="3"/>
  <c r="R6778" i="3"/>
  <c r="R6779" i="3"/>
  <c r="R6780" i="3"/>
  <c r="R6781" i="3"/>
  <c r="R6782" i="3"/>
  <c r="R6783" i="3"/>
  <c r="R6784" i="3"/>
  <c r="R6785" i="3"/>
  <c r="R6786" i="3"/>
  <c r="R6787" i="3"/>
  <c r="R6788" i="3"/>
  <c r="R6789" i="3"/>
  <c r="R6790" i="3"/>
  <c r="R6791" i="3"/>
  <c r="R6792" i="3"/>
  <c r="R6793" i="3"/>
  <c r="R6794" i="3"/>
  <c r="R6795" i="3"/>
  <c r="R6796" i="3"/>
  <c r="R6797" i="3"/>
  <c r="R6798" i="3"/>
  <c r="R6799" i="3"/>
  <c r="R6800" i="3"/>
  <c r="R6801" i="3"/>
  <c r="R6802" i="3"/>
  <c r="R6803" i="3"/>
  <c r="R6804" i="3"/>
  <c r="R6805" i="3"/>
  <c r="R6806" i="3"/>
  <c r="R6807" i="3"/>
  <c r="R6808" i="3"/>
  <c r="R6809" i="3"/>
  <c r="R6810" i="3"/>
  <c r="R6811" i="3"/>
  <c r="R6812" i="3"/>
  <c r="R6813" i="3"/>
  <c r="R6814" i="3"/>
  <c r="R6815" i="3"/>
  <c r="R6816" i="3"/>
  <c r="R6817" i="3"/>
  <c r="R6818" i="3"/>
  <c r="R6819" i="3"/>
  <c r="R6820" i="3"/>
  <c r="R6821" i="3"/>
  <c r="R6822" i="3"/>
  <c r="R6823" i="3"/>
  <c r="R6824" i="3"/>
  <c r="R6825" i="3"/>
  <c r="R6826" i="3"/>
  <c r="R6827" i="3"/>
  <c r="R6828" i="3"/>
  <c r="R6829" i="3"/>
  <c r="R6830" i="3"/>
  <c r="R6831" i="3"/>
  <c r="R6832" i="3"/>
  <c r="R6833" i="3"/>
  <c r="R6834" i="3"/>
  <c r="R6835" i="3"/>
  <c r="R6836" i="3"/>
  <c r="R6837" i="3"/>
  <c r="R6838" i="3"/>
  <c r="R6839" i="3"/>
  <c r="R6840" i="3"/>
  <c r="R6841" i="3"/>
  <c r="R6842" i="3"/>
  <c r="R6843" i="3"/>
  <c r="R6844" i="3"/>
  <c r="R6845" i="3"/>
  <c r="R6846" i="3"/>
  <c r="R6847" i="3"/>
  <c r="R6848" i="3"/>
  <c r="R6849" i="3"/>
  <c r="R6850" i="3"/>
  <c r="R6851" i="3"/>
  <c r="R6852" i="3"/>
  <c r="R6853" i="3"/>
  <c r="R6854" i="3"/>
  <c r="R6855" i="3"/>
  <c r="R6856" i="3"/>
  <c r="R6857" i="3"/>
  <c r="R6858" i="3"/>
  <c r="R6859" i="3"/>
  <c r="R6860" i="3"/>
  <c r="R6861" i="3"/>
  <c r="R6862" i="3"/>
  <c r="R6863" i="3"/>
  <c r="R6864" i="3"/>
  <c r="R6865" i="3"/>
  <c r="R6866" i="3"/>
  <c r="R6867" i="3"/>
  <c r="R6868" i="3"/>
  <c r="R6869" i="3"/>
  <c r="R6870" i="3"/>
  <c r="R6871" i="3"/>
  <c r="R6872" i="3"/>
  <c r="R6873" i="3"/>
  <c r="R6874" i="3"/>
  <c r="R6875" i="3"/>
  <c r="R6876" i="3"/>
  <c r="R6877" i="3"/>
  <c r="R6878" i="3"/>
  <c r="R6879" i="3"/>
  <c r="R6880" i="3"/>
  <c r="R6881" i="3"/>
  <c r="R6882" i="3"/>
  <c r="R6883" i="3"/>
  <c r="R6884" i="3"/>
  <c r="R6885" i="3"/>
  <c r="R6886" i="3"/>
  <c r="R6887" i="3"/>
  <c r="R6888" i="3"/>
  <c r="R6889" i="3"/>
  <c r="R6890" i="3"/>
  <c r="R6891" i="3"/>
  <c r="R6892" i="3"/>
  <c r="R6893" i="3"/>
  <c r="R6894" i="3"/>
  <c r="R6895" i="3"/>
  <c r="R6896" i="3"/>
  <c r="R6897" i="3"/>
  <c r="R6898" i="3"/>
  <c r="R6899" i="3"/>
  <c r="R6900" i="3"/>
  <c r="R6901" i="3"/>
  <c r="R6902" i="3"/>
  <c r="R6903" i="3"/>
  <c r="R6904" i="3"/>
  <c r="R6905" i="3"/>
  <c r="R6906" i="3"/>
  <c r="R6907" i="3"/>
  <c r="R6908" i="3"/>
  <c r="R6909" i="3"/>
  <c r="R6910" i="3"/>
  <c r="R6911" i="3"/>
  <c r="R6912" i="3"/>
  <c r="R6913" i="3"/>
  <c r="R6914" i="3"/>
  <c r="R6915" i="3"/>
  <c r="R6916" i="3"/>
  <c r="R6917" i="3"/>
  <c r="R6918" i="3"/>
  <c r="R6919" i="3"/>
  <c r="R6920" i="3"/>
  <c r="R6921" i="3"/>
  <c r="R6922" i="3"/>
  <c r="R6923" i="3"/>
  <c r="R6924" i="3"/>
  <c r="R6925" i="3"/>
  <c r="R6926" i="3"/>
  <c r="R6927" i="3"/>
  <c r="R6928" i="3"/>
  <c r="R6929" i="3"/>
  <c r="R6930" i="3"/>
  <c r="R6931" i="3"/>
  <c r="R6932" i="3"/>
  <c r="R6933" i="3"/>
  <c r="R6934" i="3"/>
  <c r="R6935" i="3"/>
  <c r="R6936" i="3"/>
  <c r="R6937" i="3"/>
  <c r="R6938" i="3"/>
  <c r="R6939" i="3"/>
  <c r="R6940" i="3"/>
  <c r="R6941" i="3"/>
  <c r="R6942" i="3"/>
  <c r="R6943" i="3"/>
  <c r="R6944" i="3"/>
  <c r="R6945" i="3"/>
  <c r="R6946" i="3"/>
  <c r="R6947" i="3"/>
  <c r="R6948" i="3"/>
  <c r="R6949" i="3"/>
  <c r="R6950" i="3"/>
  <c r="R6951" i="3"/>
  <c r="R6952" i="3"/>
  <c r="R6953" i="3"/>
  <c r="R6954" i="3"/>
  <c r="R6955" i="3"/>
  <c r="R6956" i="3"/>
  <c r="R6957" i="3"/>
  <c r="R6958" i="3"/>
  <c r="R6959" i="3"/>
  <c r="R6960" i="3"/>
  <c r="R6961" i="3"/>
  <c r="R6962" i="3"/>
  <c r="R6963" i="3"/>
  <c r="R6964" i="3"/>
  <c r="R6965" i="3"/>
  <c r="R6966" i="3"/>
  <c r="R6967" i="3"/>
  <c r="R6968" i="3"/>
  <c r="R6969" i="3"/>
  <c r="R6970" i="3"/>
  <c r="R6971" i="3"/>
  <c r="R6972" i="3"/>
  <c r="R6973" i="3"/>
  <c r="R6974" i="3"/>
  <c r="R6975" i="3"/>
  <c r="R6976" i="3"/>
  <c r="R6977" i="3"/>
  <c r="R6978" i="3"/>
  <c r="R6979" i="3"/>
  <c r="R6980" i="3"/>
  <c r="R6981" i="3"/>
  <c r="R6982" i="3"/>
  <c r="R6983" i="3"/>
  <c r="R6984" i="3"/>
  <c r="R6985" i="3"/>
  <c r="R6986" i="3"/>
  <c r="R6987" i="3"/>
  <c r="R6988" i="3"/>
  <c r="R6989" i="3"/>
  <c r="R6990" i="3"/>
  <c r="R6991" i="3"/>
  <c r="R6992" i="3"/>
  <c r="R6993" i="3"/>
  <c r="R6994" i="3"/>
  <c r="R6995" i="3"/>
  <c r="R6996" i="3"/>
  <c r="R6997" i="3"/>
  <c r="R6998" i="3"/>
  <c r="R6999" i="3"/>
  <c r="R7000" i="3"/>
  <c r="R7001" i="3"/>
  <c r="R7002" i="3"/>
  <c r="R7003" i="3"/>
  <c r="R7004" i="3"/>
  <c r="R7005" i="3"/>
  <c r="R7006" i="3"/>
  <c r="R7007" i="3"/>
  <c r="R7008" i="3"/>
  <c r="R7009" i="3"/>
  <c r="R7010" i="3"/>
  <c r="R7011" i="3"/>
  <c r="R7012" i="3"/>
  <c r="R7013" i="3"/>
  <c r="R7014" i="3"/>
  <c r="R7015" i="3"/>
  <c r="R7016" i="3"/>
  <c r="R7017" i="3"/>
  <c r="R7018" i="3"/>
  <c r="R7019" i="3"/>
  <c r="R7020" i="3"/>
  <c r="R7021" i="3"/>
  <c r="R7022" i="3"/>
  <c r="R7023" i="3"/>
  <c r="R7024" i="3"/>
  <c r="R7025" i="3"/>
  <c r="R7026" i="3"/>
  <c r="R7027" i="3"/>
  <c r="R7028" i="3"/>
  <c r="R7029" i="3"/>
  <c r="R7030" i="3"/>
  <c r="R7031" i="3"/>
  <c r="R7032" i="3"/>
  <c r="R7033" i="3"/>
  <c r="R7034" i="3"/>
  <c r="R7035" i="3"/>
  <c r="R7036" i="3"/>
  <c r="R7037" i="3"/>
  <c r="R7038" i="3"/>
  <c r="R7039" i="3"/>
  <c r="R7040" i="3"/>
  <c r="R7041" i="3"/>
  <c r="R7042" i="3"/>
  <c r="R7043" i="3"/>
  <c r="R7044" i="3"/>
  <c r="R7045" i="3"/>
  <c r="R7046" i="3"/>
  <c r="R7047" i="3"/>
  <c r="R7048" i="3"/>
  <c r="R7049" i="3"/>
  <c r="R7050" i="3"/>
  <c r="R7051" i="3"/>
  <c r="R7052" i="3"/>
  <c r="R7053" i="3"/>
  <c r="R7054" i="3"/>
  <c r="R7055" i="3"/>
  <c r="R7056" i="3"/>
  <c r="R7057" i="3"/>
  <c r="R7058" i="3"/>
  <c r="R7059" i="3"/>
  <c r="R7060" i="3"/>
  <c r="R7061" i="3"/>
  <c r="R7062" i="3"/>
  <c r="R7063" i="3"/>
  <c r="R7064" i="3"/>
  <c r="R7065" i="3"/>
  <c r="R7066" i="3"/>
  <c r="R7067" i="3"/>
  <c r="R7068" i="3"/>
  <c r="R7069" i="3"/>
  <c r="R7070" i="3"/>
  <c r="R7071" i="3"/>
  <c r="R7072" i="3"/>
  <c r="R7073" i="3"/>
  <c r="R7074" i="3"/>
  <c r="R7075" i="3"/>
  <c r="R7076" i="3"/>
  <c r="R7077" i="3"/>
  <c r="R7078" i="3"/>
  <c r="R7079" i="3"/>
  <c r="R7080" i="3"/>
  <c r="R7081" i="3"/>
  <c r="R7082" i="3"/>
  <c r="R7083" i="3"/>
  <c r="R7084" i="3"/>
  <c r="R7085" i="3"/>
  <c r="R7086" i="3"/>
  <c r="R7087" i="3"/>
  <c r="R7088" i="3"/>
  <c r="R7089" i="3"/>
  <c r="R7090" i="3"/>
  <c r="R7091" i="3"/>
  <c r="R7092" i="3"/>
  <c r="R7093" i="3"/>
  <c r="R7094" i="3"/>
  <c r="R7095" i="3"/>
  <c r="R7096" i="3"/>
  <c r="R7097" i="3"/>
  <c r="R7098" i="3"/>
  <c r="R7099" i="3"/>
  <c r="R7100" i="3"/>
  <c r="R7101" i="3"/>
  <c r="R7102" i="3"/>
  <c r="R7103" i="3"/>
  <c r="R7104" i="3"/>
  <c r="R7105" i="3"/>
  <c r="R7106" i="3"/>
  <c r="R7107" i="3"/>
  <c r="R7108" i="3"/>
  <c r="R7109" i="3"/>
  <c r="R7110" i="3"/>
  <c r="R7111" i="3"/>
  <c r="R7112" i="3"/>
  <c r="R7113" i="3"/>
  <c r="R7114" i="3"/>
  <c r="R7115" i="3"/>
  <c r="R7116" i="3"/>
  <c r="R7117" i="3"/>
  <c r="R7118" i="3"/>
  <c r="R7119" i="3"/>
  <c r="R7120" i="3"/>
  <c r="R7121" i="3"/>
  <c r="R7122" i="3"/>
  <c r="R7123" i="3"/>
  <c r="R7124" i="3"/>
  <c r="R7125" i="3"/>
  <c r="R7126" i="3"/>
  <c r="R7127" i="3"/>
  <c r="R7128" i="3"/>
  <c r="R7129" i="3"/>
  <c r="R7130" i="3"/>
  <c r="R7131" i="3"/>
  <c r="R7132" i="3"/>
  <c r="R7133" i="3"/>
  <c r="R7134" i="3"/>
  <c r="R7135" i="3"/>
  <c r="R7136" i="3"/>
  <c r="R7137" i="3"/>
  <c r="R7138" i="3"/>
  <c r="R7139" i="3"/>
  <c r="R7140" i="3"/>
  <c r="R7141" i="3"/>
  <c r="R7142" i="3"/>
  <c r="R7143" i="3"/>
  <c r="R7144" i="3"/>
  <c r="R7145" i="3"/>
  <c r="R7146" i="3"/>
  <c r="R7147" i="3"/>
  <c r="R7148" i="3"/>
  <c r="R7149" i="3"/>
  <c r="R7150" i="3"/>
  <c r="R7151" i="3"/>
  <c r="R7152" i="3"/>
  <c r="R7153" i="3"/>
  <c r="R7154" i="3"/>
  <c r="R7155" i="3"/>
  <c r="R7156" i="3"/>
  <c r="R7157" i="3"/>
  <c r="R7158" i="3"/>
  <c r="R7159" i="3"/>
  <c r="R7160" i="3"/>
  <c r="R7161" i="3"/>
  <c r="R7162" i="3"/>
  <c r="R7163" i="3"/>
  <c r="R7164" i="3"/>
  <c r="R7165" i="3"/>
  <c r="R7166" i="3"/>
  <c r="R7167" i="3"/>
  <c r="R7168" i="3"/>
  <c r="R7169" i="3"/>
  <c r="R7170" i="3"/>
  <c r="R7171" i="3"/>
  <c r="R7172" i="3"/>
  <c r="R7173" i="3"/>
  <c r="R7174" i="3"/>
  <c r="R7175" i="3"/>
  <c r="R7176" i="3"/>
  <c r="R7177" i="3"/>
  <c r="R7178" i="3"/>
  <c r="R7179" i="3"/>
  <c r="R7180" i="3"/>
  <c r="R7181" i="3"/>
  <c r="R7182" i="3"/>
  <c r="R7183" i="3"/>
  <c r="R7184" i="3"/>
  <c r="R7185" i="3"/>
  <c r="R7186" i="3"/>
  <c r="R7187" i="3"/>
  <c r="R7188" i="3"/>
  <c r="R7189" i="3"/>
  <c r="R7190" i="3"/>
  <c r="R7191" i="3"/>
  <c r="R7192" i="3"/>
  <c r="R7193" i="3"/>
  <c r="R7194" i="3"/>
  <c r="R7195" i="3"/>
  <c r="R7196" i="3"/>
  <c r="R7197" i="3"/>
  <c r="R7198" i="3"/>
  <c r="R7199" i="3"/>
  <c r="R7200" i="3"/>
  <c r="R7201" i="3"/>
  <c r="R7202" i="3"/>
  <c r="R7203" i="3"/>
  <c r="R7204" i="3"/>
  <c r="R7205" i="3"/>
  <c r="R7206" i="3"/>
  <c r="R7207" i="3"/>
  <c r="R7208" i="3"/>
  <c r="R7209" i="3"/>
  <c r="R7210" i="3"/>
  <c r="R7211" i="3"/>
  <c r="R7212" i="3"/>
  <c r="R7213" i="3"/>
  <c r="R7214" i="3"/>
  <c r="R7215" i="3"/>
  <c r="R7216" i="3"/>
  <c r="R7217" i="3"/>
  <c r="R7218" i="3"/>
  <c r="R7219" i="3"/>
  <c r="R7220" i="3"/>
  <c r="R7221" i="3"/>
  <c r="R7222" i="3"/>
  <c r="R7223" i="3"/>
  <c r="R7224" i="3"/>
  <c r="R7225" i="3"/>
  <c r="R7226" i="3"/>
  <c r="R7227" i="3"/>
  <c r="R7228" i="3"/>
  <c r="R7229" i="3"/>
  <c r="R7230" i="3"/>
  <c r="R7231" i="3"/>
  <c r="R7232" i="3"/>
  <c r="R7233" i="3"/>
  <c r="R7234" i="3"/>
  <c r="R7235" i="3"/>
  <c r="R7236" i="3"/>
  <c r="R7237" i="3"/>
  <c r="R7238" i="3"/>
  <c r="R7239" i="3"/>
  <c r="R7240" i="3"/>
  <c r="R7241" i="3"/>
  <c r="R7242" i="3"/>
  <c r="R7243" i="3"/>
  <c r="R7244" i="3"/>
  <c r="R7245" i="3"/>
  <c r="R7246" i="3"/>
  <c r="R7247" i="3"/>
  <c r="R7248" i="3"/>
  <c r="R7249" i="3"/>
  <c r="R7250" i="3"/>
  <c r="R7251" i="3"/>
  <c r="R7252" i="3"/>
  <c r="R7253" i="3"/>
  <c r="R7254" i="3"/>
  <c r="R7255" i="3"/>
  <c r="R7256" i="3"/>
  <c r="R7257" i="3"/>
  <c r="R7258" i="3"/>
  <c r="R7259" i="3"/>
  <c r="R7260" i="3"/>
  <c r="R7261" i="3"/>
  <c r="R7262" i="3"/>
  <c r="R7263" i="3"/>
  <c r="R7264" i="3"/>
  <c r="R7265" i="3"/>
  <c r="R7266" i="3"/>
  <c r="R7267" i="3"/>
  <c r="R7268" i="3"/>
  <c r="R7269" i="3"/>
  <c r="R7270" i="3"/>
  <c r="R7271" i="3"/>
  <c r="R7272" i="3"/>
  <c r="R7273" i="3"/>
  <c r="R7274" i="3"/>
  <c r="R7275" i="3"/>
  <c r="R7276" i="3"/>
  <c r="R7277" i="3"/>
  <c r="R7278" i="3"/>
  <c r="R7279" i="3"/>
  <c r="R7280" i="3"/>
  <c r="R7281" i="3"/>
  <c r="R7282" i="3"/>
  <c r="R7283" i="3"/>
  <c r="R7284" i="3"/>
  <c r="R7285" i="3"/>
  <c r="R7286" i="3"/>
  <c r="R7287" i="3"/>
  <c r="R7288" i="3"/>
  <c r="R7289" i="3"/>
  <c r="R7290" i="3"/>
  <c r="R7291" i="3"/>
  <c r="R7292" i="3"/>
  <c r="R7293" i="3"/>
  <c r="R7294" i="3"/>
  <c r="R7295" i="3"/>
  <c r="R7296" i="3"/>
  <c r="R7297" i="3"/>
  <c r="R7298" i="3"/>
  <c r="R7299" i="3"/>
  <c r="R7300" i="3"/>
  <c r="R7301" i="3"/>
  <c r="R7302" i="3"/>
  <c r="R7303" i="3"/>
  <c r="R7304" i="3"/>
  <c r="R7305" i="3"/>
  <c r="R7306" i="3"/>
  <c r="R7307" i="3"/>
  <c r="R7308" i="3"/>
  <c r="R7309" i="3"/>
  <c r="R7310" i="3"/>
  <c r="R7311" i="3"/>
  <c r="R7312" i="3"/>
  <c r="R7313" i="3"/>
  <c r="R7314" i="3"/>
  <c r="R7315" i="3"/>
  <c r="R7316" i="3"/>
  <c r="R7317" i="3"/>
  <c r="R7318" i="3"/>
  <c r="R7319" i="3"/>
  <c r="R7320" i="3"/>
  <c r="R7321" i="3"/>
  <c r="R7322" i="3"/>
  <c r="R7323" i="3"/>
  <c r="R7324" i="3"/>
  <c r="R7325" i="3"/>
  <c r="R7326" i="3"/>
  <c r="R7327" i="3"/>
  <c r="R7328" i="3"/>
  <c r="R7329" i="3"/>
  <c r="R7330" i="3"/>
  <c r="R7331" i="3"/>
  <c r="R7332" i="3"/>
  <c r="R7333" i="3"/>
  <c r="R7334" i="3"/>
  <c r="R7335" i="3"/>
  <c r="R7336" i="3"/>
  <c r="R7337" i="3"/>
  <c r="R7338" i="3"/>
  <c r="R7339" i="3"/>
  <c r="R7340" i="3"/>
  <c r="R7341" i="3"/>
  <c r="R7342" i="3"/>
  <c r="R7343" i="3"/>
  <c r="R7344" i="3"/>
  <c r="R7345" i="3"/>
  <c r="R7346" i="3"/>
  <c r="R7347" i="3"/>
  <c r="R7348" i="3"/>
  <c r="R7349" i="3"/>
  <c r="R7350" i="3"/>
  <c r="R7351" i="3"/>
  <c r="R7352" i="3"/>
  <c r="R7353" i="3"/>
  <c r="R7354" i="3"/>
  <c r="R7355" i="3"/>
  <c r="R7356" i="3"/>
  <c r="R7357" i="3"/>
  <c r="R7358" i="3"/>
  <c r="R7359" i="3"/>
  <c r="R7360" i="3"/>
  <c r="R7361" i="3"/>
  <c r="R7362" i="3"/>
  <c r="R7363" i="3"/>
  <c r="R7364" i="3"/>
  <c r="R7365" i="3"/>
  <c r="R7366" i="3"/>
  <c r="R7367" i="3"/>
  <c r="R7368" i="3"/>
  <c r="R7369" i="3"/>
  <c r="R7370" i="3"/>
  <c r="R7371" i="3"/>
  <c r="R7372" i="3"/>
  <c r="R7373" i="3"/>
  <c r="R7374" i="3"/>
  <c r="R7375" i="3"/>
  <c r="R7376" i="3"/>
  <c r="R7377" i="3"/>
  <c r="R7378" i="3"/>
  <c r="R7379" i="3"/>
  <c r="R7380" i="3"/>
  <c r="R7381" i="3"/>
  <c r="R7382" i="3"/>
  <c r="R7383" i="3"/>
  <c r="R7384" i="3"/>
  <c r="R7385" i="3"/>
  <c r="R7386" i="3"/>
  <c r="R7387" i="3"/>
  <c r="R7388" i="3"/>
  <c r="R7389" i="3"/>
  <c r="R7390" i="3"/>
  <c r="R7391" i="3"/>
  <c r="R7392" i="3"/>
  <c r="R7393" i="3"/>
  <c r="R7394" i="3"/>
  <c r="R7395" i="3"/>
  <c r="R7396" i="3"/>
  <c r="R7397" i="3"/>
  <c r="R7398" i="3"/>
  <c r="R7399" i="3"/>
  <c r="R7400" i="3"/>
  <c r="R7401" i="3"/>
  <c r="R7402" i="3"/>
  <c r="R7403" i="3"/>
  <c r="R7404" i="3"/>
  <c r="R7405" i="3"/>
  <c r="R7406" i="3"/>
  <c r="R7407" i="3"/>
  <c r="R7408" i="3"/>
  <c r="R7409" i="3"/>
  <c r="R7410" i="3"/>
  <c r="R7411" i="3"/>
  <c r="R7412" i="3"/>
  <c r="R7413" i="3"/>
  <c r="R7414" i="3"/>
  <c r="R7415" i="3"/>
  <c r="R7416" i="3"/>
  <c r="R7417" i="3"/>
  <c r="R7418" i="3"/>
  <c r="R7419" i="3"/>
  <c r="R7420" i="3"/>
  <c r="R7421" i="3"/>
  <c r="R7422" i="3"/>
  <c r="R7423" i="3"/>
  <c r="R7424" i="3"/>
  <c r="R7425" i="3"/>
  <c r="R7426" i="3"/>
  <c r="R7427" i="3"/>
  <c r="R7428" i="3"/>
  <c r="R7429" i="3"/>
  <c r="R7430" i="3"/>
  <c r="R7431" i="3"/>
  <c r="R7432" i="3"/>
  <c r="R7433" i="3"/>
  <c r="R7434" i="3"/>
  <c r="R7435" i="3"/>
  <c r="R7436" i="3"/>
  <c r="R7437" i="3"/>
  <c r="R7438" i="3"/>
  <c r="R7439" i="3"/>
  <c r="R7440" i="3"/>
  <c r="R7441" i="3"/>
  <c r="R7442" i="3"/>
  <c r="R7443" i="3"/>
  <c r="R7444" i="3"/>
  <c r="R7445" i="3"/>
  <c r="R7446" i="3"/>
  <c r="R7447" i="3"/>
  <c r="R7448" i="3"/>
  <c r="R7449" i="3"/>
  <c r="R7450" i="3"/>
  <c r="R7451" i="3"/>
  <c r="R7452" i="3"/>
  <c r="R7453" i="3"/>
  <c r="R7454" i="3"/>
  <c r="R7455" i="3"/>
  <c r="R7456" i="3"/>
  <c r="R7457" i="3"/>
  <c r="R7458" i="3"/>
  <c r="R7459" i="3"/>
  <c r="R7460" i="3"/>
  <c r="R7461" i="3"/>
  <c r="R7462" i="3"/>
  <c r="R7463" i="3"/>
  <c r="R7464" i="3"/>
  <c r="R7465" i="3"/>
  <c r="R7466" i="3"/>
  <c r="R7467" i="3"/>
  <c r="R7468" i="3"/>
  <c r="R7469" i="3"/>
  <c r="R7470" i="3"/>
  <c r="R7471" i="3"/>
  <c r="R7472" i="3"/>
  <c r="R7473" i="3"/>
  <c r="R7474" i="3"/>
  <c r="R7475" i="3"/>
  <c r="R7476" i="3"/>
  <c r="R7477" i="3"/>
  <c r="R7478" i="3"/>
  <c r="R7479" i="3"/>
  <c r="R7480" i="3"/>
  <c r="R7481" i="3"/>
  <c r="R7482" i="3"/>
  <c r="R7483" i="3"/>
  <c r="R7484" i="3"/>
  <c r="R7485" i="3"/>
  <c r="R7486" i="3"/>
  <c r="R7487" i="3"/>
  <c r="R7488" i="3"/>
  <c r="R7489" i="3"/>
  <c r="R7490" i="3"/>
  <c r="R7491" i="3"/>
  <c r="R7492" i="3"/>
  <c r="R7493" i="3"/>
  <c r="R7494" i="3"/>
  <c r="R7495" i="3"/>
  <c r="R7496" i="3"/>
  <c r="R7497" i="3"/>
  <c r="R7498" i="3"/>
  <c r="R7499" i="3"/>
  <c r="R7500" i="3"/>
  <c r="R7501" i="3"/>
  <c r="R7502" i="3"/>
  <c r="R7503" i="3"/>
  <c r="R7504" i="3"/>
  <c r="R7505" i="3"/>
  <c r="R7506" i="3"/>
  <c r="R7507" i="3"/>
  <c r="R7508" i="3"/>
  <c r="R7509" i="3"/>
  <c r="R7510" i="3"/>
  <c r="R7511" i="3"/>
  <c r="R7512" i="3"/>
  <c r="R7513" i="3"/>
  <c r="R7514" i="3"/>
  <c r="R7515" i="3"/>
  <c r="R7516" i="3"/>
  <c r="R7517" i="3"/>
  <c r="R7518" i="3"/>
  <c r="R7519" i="3"/>
  <c r="R7520" i="3"/>
  <c r="R7521" i="3"/>
  <c r="R7522" i="3"/>
  <c r="R7523" i="3"/>
  <c r="R7524" i="3"/>
  <c r="R7525" i="3"/>
  <c r="R7526" i="3"/>
  <c r="R7527" i="3"/>
  <c r="R7528" i="3"/>
  <c r="R7529" i="3"/>
  <c r="R7530" i="3"/>
  <c r="R7531" i="3"/>
  <c r="R7532" i="3"/>
  <c r="R7533" i="3"/>
  <c r="R7534" i="3"/>
  <c r="R7535" i="3"/>
  <c r="R7536" i="3"/>
  <c r="R7537" i="3"/>
  <c r="R7538" i="3"/>
  <c r="R7539" i="3"/>
  <c r="R7540" i="3"/>
  <c r="R7541" i="3"/>
  <c r="R7542" i="3"/>
  <c r="R7543" i="3"/>
  <c r="R7544" i="3"/>
  <c r="R7545" i="3"/>
  <c r="R7546" i="3"/>
  <c r="R7547" i="3"/>
  <c r="R7548" i="3"/>
  <c r="R7549" i="3"/>
  <c r="R7550" i="3"/>
  <c r="R7551" i="3"/>
  <c r="R7552" i="3"/>
  <c r="R7553" i="3"/>
  <c r="R7554" i="3"/>
  <c r="R7555" i="3"/>
  <c r="R7556" i="3"/>
  <c r="R7557" i="3"/>
  <c r="R7558" i="3"/>
  <c r="R7559" i="3"/>
  <c r="R7560" i="3"/>
  <c r="R7561" i="3"/>
  <c r="R7562" i="3"/>
  <c r="R7563" i="3"/>
  <c r="R7564" i="3"/>
  <c r="R7565" i="3"/>
  <c r="R7566" i="3"/>
  <c r="R7567" i="3"/>
  <c r="R7568" i="3"/>
  <c r="R7569" i="3"/>
  <c r="R7570" i="3"/>
  <c r="R7571" i="3"/>
  <c r="R7572" i="3"/>
  <c r="R7573" i="3"/>
  <c r="R7574" i="3"/>
  <c r="R7575" i="3"/>
  <c r="R7576" i="3"/>
  <c r="R7577" i="3"/>
  <c r="R7578" i="3"/>
  <c r="R7579" i="3"/>
  <c r="R7580" i="3"/>
  <c r="R7581" i="3"/>
  <c r="R7582" i="3"/>
  <c r="R7583" i="3"/>
  <c r="R7584" i="3"/>
  <c r="R7585" i="3"/>
  <c r="R7586" i="3"/>
  <c r="R7587" i="3"/>
  <c r="R7588" i="3"/>
  <c r="R7589" i="3"/>
  <c r="R7590" i="3"/>
  <c r="R7591" i="3"/>
  <c r="R7592" i="3"/>
  <c r="R7593" i="3"/>
  <c r="R7594" i="3"/>
  <c r="R7595" i="3"/>
  <c r="R7596" i="3"/>
  <c r="R7597" i="3"/>
  <c r="R7598" i="3"/>
  <c r="R7599" i="3"/>
  <c r="R7600" i="3"/>
  <c r="R7601" i="3"/>
  <c r="R7602" i="3"/>
  <c r="R7603" i="3"/>
  <c r="R7604" i="3"/>
  <c r="R7605" i="3"/>
  <c r="R7606" i="3"/>
  <c r="R7607" i="3"/>
  <c r="R7608" i="3"/>
  <c r="R7609" i="3"/>
  <c r="R7610" i="3"/>
  <c r="R7611" i="3"/>
  <c r="R7612" i="3"/>
  <c r="R7613" i="3"/>
  <c r="R7614" i="3"/>
  <c r="R7615" i="3"/>
  <c r="R7616" i="3"/>
  <c r="R7617" i="3"/>
  <c r="R7618" i="3"/>
  <c r="R7619" i="3"/>
  <c r="R7620" i="3"/>
  <c r="R7621" i="3"/>
  <c r="R7622" i="3"/>
  <c r="R7623" i="3"/>
  <c r="R7624" i="3"/>
  <c r="R7625" i="3"/>
  <c r="R7626" i="3"/>
  <c r="R7627" i="3"/>
  <c r="R7628" i="3"/>
  <c r="R7629" i="3"/>
  <c r="R7630" i="3"/>
  <c r="R7631" i="3"/>
  <c r="R7632" i="3"/>
  <c r="R7633" i="3"/>
  <c r="R7634" i="3"/>
  <c r="R7635" i="3"/>
  <c r="R7636" i="3"/>
  <c r="R7637" i="3"/>
  <c r="R7638" i="3"/>
  <c r="R7639" i="3"/>
  <c r="R7640" i="3"/>
  <c r="R7641" i="3"/>
  <c r="R7642" i="3"/>
  <c r="R7643" i="3"/>
  <c r="R7644" i="3"/>
  <c r="R7645" i="3"/>
  <c r="R7646" i="3"/>
  <c r="R7647" i="3"/>
  <c r="R7648" i="3"/>
  <c r="R7649" i="3"/>
  <c r="R7650" i="3"/>
  <c r="R7651" i="3"/>
  <c r="R7652" i="3"/>
  <c r="R7653" i="3"/>
  <c r="R7654" i="3"/>
  <c r="R7655" i="3"/>
  <c r="R7656" i="3"/>
  <c r="R7657" i="3"/>
  <c r="R7658" i="3"/>
  <c r="R7659" i="3"/>
  <c r="R7660" i="3"/>
  <c r="R7661" i="3"/>
  <c r="R7662" i="3"/>
  <c r="R7663" i="3"/>
  <c r="R7664" i="3"/>
  <c r="R7665" i="3"/>
  <c r="R7666" i="3"/>
  <c r="R7667" i="3"/>
  <c r="R7668" i="3"/>
  <c r="R7669" i="3"/>
  <c r="R7670" i="3"/>
  <c r="R7671" i="3"/>
  <c r="R7672" i="3"/>
  <c r="R7673" i="3"/>
  <c r="R7674" i="3"/>
  <c r="R7675" i="3"/>
  <c r="R7676" i="3"/>
  <c r="R7677" i="3"/>
  <c r="R7678" i="3"/>
  <c r="R7679" i="3"/>
  <c r="R7680" i="3"/>
  <c r="R7681" i="3"/>
  <c r="R7682" i="3"/>
  <c r="R7683" i="3"/>
  <c r="R7684" i="3"/>
  <c r="R7685" i="3"/>
  <c r="R7686" i="3"/>
  <c r="R7687" i="3"/>
  <c r="R7688" i="3"/>
  <c r="R7689" i="3"/>
  <c r="R7690" i="3"/>
  <c r="R7691" i="3"/>
  <c r="R7692" i="3"/>
  <c r="R7693" i="3"/>
  <c r="R7694" i="3"/>
  <c r="R7695" i="3"/>
  <c r="R7696" i="3"/>
  <c r="R7697" i="3"/>
  <c r="R7698" i="3"/>
  <c r="R7699" i="3"/>
  <c r="R7700" i="3"/>
  <c r="R7701" i="3"/>
  <c r="R7702" i="3"/>
  <c r="R7703" i="3"/>
  <c r="R7704" i="3"/>
  <c r="R7705" i="3"/>
  <c r="R7706" i="3"/>
  <c r="R7707" i="3"/>
  <c r="R7708" i="3"/>
  <c r="R7709" i="3"/>
  <c r="R7710" i="3"/>
  <c r="R7711" i="3"/>
  <c r="R7712" i="3"/>
  <c r="R7713" i="3"/>
  <c r="R7714" i="3"/>
  <c r="R7715" i="3"/>
  <c r="R7716" i="3"/>
  <c r="R7717" i="3"/>
  <c r="R7718" i="3"/>
  <c r="R7719" i="3"/>
  <c r="R7720" i="3"/>
  <c r="R7721" i="3"/>
  <c r="R7722" i="3"/>
  <c r="R7723" i="3"/>
  <c r="R7724" i="3"/>
  <c r="R7725" i="3"/>
  <c r="R7726" i="3"/>
  <c r="R7727" i="3"/>
  <c r="R7728" i="3"/>
  <c r="R7729" i="3"/>
  <c r="R7730" i="3"/>
  <c r="R7731" i="3"/>
  <c r="R7732" i="3"/>
  <c r="R7733" i="3"/>
  <c r="R7734" i="3"/>
  <c r="R7735" i="3"/>
  <c r="R7736" i="3"/>
  <c r="R7737" i="3"/>
  <c r="R7738" i="3"/>
  <c r="R7739" i="3"/>
  <c r="R7740" i="3"/>
  <c r="R7741" i="3"/>
  <c r="R7742" i="3"/>
  <c r="R7743" i="3"/>
  <c r="R7744" i="3"/>
  <c r="R7745" i="3"/>
  <c r="R7746" i="3"/>
  <c r="R7747" i="3"/>
  <c r="R7748" i="3"/>
  <c r="R7749" i="3"/>
  <c r="R7750" i="3"/>
  <c r="R7751" i="3"/>
  <c r="R7752" i="3"/>
  <c r="R7753" i="3"/>
  <c r="R7754" i="3"/>
  <c r="R7755" i="3"/>
  <c r="R7756" i="3"/>
  <c r="R7757" i="3"/>
  <c r="R7758" i="3"/>
  <c r="R7759" i="3"/>
  <c r="R7760" i="3"/>
  <c r="R7761" i="3"/>
  <c r="R7762" i="3"/>
  <c r="R7763" i="3"/>
  <c r="R7764" i="3"/>
  <c r="R7765" i="3"/>
  <c r="R7766" i="3"/>
  <c r="R7767" i="3"/>
  <c r="R7768" i="3"/>
  <c r="R7769" i="3"/>
  <c r="R7770" i="3"/>
  <c r="R7771" i="3"/>
  <c r="R7772" i="3"/>
  <c r="R7773" i="3"/>
  <c r="R7774" i="3"/>
  <c r="R7775" i="3"/>
  <c r="R7776" i="3"/>
  <c r="R7777" i="3"/>
  <c r="R7778" i="3"/>
  <c r="R7779" i="3"/>
  <c r="R7780" i="3"/>
  <c r="R7781" i="3"/>
  <c r="R7782" i="3"/>
  <c r="R7783" i="3"/>
  <c r="R7784" i="3"/>
  <c r="R7785" i="3"/>
  <c r="R7786" i="3"/>
  <c r="R7787" i="3"/>
  <c r="R7788" i="3"/>
  <c r="R7789" i="3"/>
  <c r="R7790" i="3"/>
  <c r="R7791" i="3"/>
  <c r="R7792" i="3"/>
  <c r="R7793" i="3"/>
  <c r="R7794" i="3"/>
  <c r="R7795" i="3"/>
  <c r="R7796" i="3"/>
  <c r="R7797" i="3"/>
  <c r="R7798" i="3"/>
  <c r="R7799" i="3"/>
  <c r="R7800" i="3"/>
  <c r="R7801" i="3"/>
  <c r="R7802" i="3"/>
  <c r="R7803" i="3"/>
  <c r="R7804" i="3"/>
  <c r="R7805" i="3"/>
  <c r="R7806" i="3"/>
  <c r="R7807" i="3"/>
  <c r="R7808" i="3"/>
  <c r="R7809" i="3"/>
  <c r="R7810" i="3"/>
  <c r="R7811" i="3"/>
  <c r="R7812" i="3"/>
  <c r="R7813" i="3"/>
  <c r="R7814" i="3"/>
  <c r="R7815" i="3"/>
  <c r="R7816" i="3"/>
  <c r="R7817" i="3"/>
  <c r="R7818" i="3"/>
  <c r="R7819" i="3"/>
  <c r="R7820" i="3"/>
  <c r="R7821" i="3"/>
  <c r="R7822" i="3"/>
  <c r="R7823" i="3"/>
  <c r="R7824" i="3"/>
  <c r="R7825" i="3"/>
  <c r="R7826" i="3"/>
  <c r="R7827" i="3"/>
  <c r="R7828" i="3"/>
  <c r="R7829" i="3"/>
  <c r="R7830" i="3"/>
  <c r="R7831" i="3"/>
  <c r="R7832" i="3"/>
  <c r="R7833" i="3"/>
  <c r="R7834" i="3"/>
  <c r="R7835" i="3"/>
  <c r="R7836" i="3"/>
  <c r="R7837" i="3"/>
  <c r="R7838" i="3"/>
  <c r="R7839" i="3"/>
  <c r="R7840" i="3"/>
  <c r="R7841" i="3"/>
  <c r="R7842" i="3"/>
  <c r="R7843" i="3"/>
  <c r="R7844" i="3"/>
  <c r="R7845" i="3"/>
  <c r="R7846" i="3"/>
  <c r="R7847" i="3"/>
  <c r="R7848" i="3"/>
  <c r="R7849" i="3"/>
  <c r="R7850" i="3"/>
  <c r="R7851" i="3"/>
  <c r="R7852" i="3"/>
  <c r="R7853" i="3"/>
  <c r="R7854" i="3"/>
  <c r="R7855" i="3"/>
  <c r="R7856" i="3"/>
  <c r="R7857" i="3"/>
  <c r="R7858" i="3"/>
  <c r="R7859" i="3"/>
  <c r="R7860" i="3"/>
  <c r="R7861" i="3"/>
  <c r="R7862" i="3"/>
  <c r="R7863" i="3"/>
  <c r="R7864" i="3"/>
  <c r="R7865" i="3"/>
  <c r="R7866" i="3"/>
  <c r="R7867" i="3"/>
  <c r="R7868" i="3"/>
  <c r="R7869" i="3"/>
  <c r="R7870" i="3"/>
  <c r="R7871" i="3"/>
  <c r="R7872" i="3"/>
  <c r="R7873" i="3"/>
  <c r="R7874" i="3"/>
  <c r="R7875" i="3"/>
  <c r="R7876" i="3"/>
  <c r="R7877" i="3"/>
  <c r="R7878" i="3"/>
  <c r="R7879" i="3"/>
  <c r="R7880" i="3"/>
  <c r="R7881" i="3"/>
  <c r="R7882" i="3"/>
  <c r="R7883" i="3"/>
  <c r="R7884" i="3"/>
  <c r="R7885" i="3"/>
  <c r="R7886" i="3"/>
  <c r="R7887" i="3"/>
  <c r="R7888" i="3"/>
  <c r="R7889" i="3"/>
  <c r="R7890" i="3"/>
  <c r="R7891" i="3"/>
  <c r="R7892" i="3"/>
  <c r="R7893" i="3"/>
  <c r="R7894" i="3"/>
  <c r="R7895" i="3"/>
  <c r="R7896" i="3"/>
  <c r="R7897" i="3"/>
  <c r="R7898" i="3"/>
  <c r="R7899" i="3"/>
  <c r="R7900" i="3"/>
  <c r="R7901" i="3"/>
  <c r="R7902" i="3"/>
  <c r="R7903" i="3"/>
  <c r="R7904" i="3"/>
  <c r="R7905" i="3"/>
  <c r="R7906" i="3"/>
  <c r="R7907" i="3"/>
  <c r="R7908" i="3"/>
  <c r="R7909" i="3"/>
  <c r="R7910" i="3"/>
  <c r="R7911" i="3"/>
  <c r="R7912" i="3"/>
  <c r="R7913" i="3"/>
  <c r="R7914" i="3"/>
  <c r="R7915" i="3"/>
  <c r="R7916" i="3"/>
  <c r="R7917" i="3"/>
  <c r="R7918" i="3"/>
  <c r="R7919" i="3"/>
  <c r="R7920" i="3"/>
  <c r="R7921" i="3"/>
  <c r="R7922" i="3"/>
  <c r="R7923" i="3"/>
  <c r="R7924" i="3"/>
  <c r="R7925" i="3"/>
  <c r="R7926" i="3"/>
  <c r="R7927" i="3"/>
  <c r="R7928" i="3"/>
  <c r="R7929" i="3"/>
  <c r="R7930" i="3"/>
  <c r="R7931" i="3"/>
  <c r="R7932" i="3"/>
  <c r="R7933" i="3"/>
  <c r="R7934" i="3"/>
  <c r="R7935" i="3"/>
  <c r="R7936" i="3"/>
  <c r="R7937" i="3"/>
  <c r="R7938" i="3"/>
  <c r="R7939" i="3"/>
  <c r="R7940" i="3"/>
  <c r="R7941" i="3"/>
  <c r="R7942" i="3"/>
  <c r="R7943" i="3"/>
  <c r="R7944" i="3"/>
  <c r="R7945" i="3"/>
  <c r="R7946" i="3"/>
  <c r="R7947" i="3"/>
  <c r="R7948" i="3"/>
  <c r="R7949" i="3"/>
  <c r="R7950" i="3"/>
  <c r="R7951" i="3"/>
  <c r="R7952" i="3"/>
  <c r="R7953" i="3"/>
  <c r="R7954" i="3"/>
  <c r="R7955" i="3"/>
  <c r="R7956" i="3"/>
  <c r="R7957" i="3"/>
  <c r="R7958" i="3"/>
  <c r="R7959" i="3"/>
  <c r="R7960" i="3"/>
  <c r="R7961" i="3"/>
  <c r="R7962" i="3"/>
  <c r="R7963" i="3"/>
  <c r="R7964" i="3"/>
  <c r="R7965" i="3"/>
  <c r="R7966" i="3"/>
  <c r="R7967" i="3"/>
  <c r="R7968" i="3"/>
  <c r="R7969" i="3"/>
  <c r="R7970" i="3"/>
  <c r="R7971" i="3"/>
  <c r="R7972" i="3"/>
  <c r="R7973" i="3"/>
  <c r="R7974" i="3"/>
  <c r="R7975" i="3"/>
  <c r="R7976" i="3"/>
  <c r="R7977" i="3"/>
  <c r="R7978" i="3"/>
  <c r="R7979" i="3"/>
  <c r="R7980" i="3"/>
  <c r="R7981" i="3"/>
  <c r="R7982" i="3"/>
  <c r="R7983" i="3"/>
  <c r="R7984" i="3"/>
  <c r="R7985" i="3"/>
  <c r="R7986" i="3"/>
  <c r="R7987" i="3"/>
  <c r="R7988" i="3"/>
  <c r="R7989" i="3"/>
  <c r="R7990" i="3"/>
  <c r="R7991" i="3"/>
  <c r="R7992" i="3"/>
  <c r="R7993" i="3"/>
  <c r="R7994" i="3"/>
  <c r="R7995" i="3"/>
  <c r="R7996" i="3"/>
  <c r="R7997" i="3"/>
  <c r="R7998" i="3"/>
  <c r="R7999" i="3"/>
  <c r="R8000" i="3"/>
  <c r="R8001" i="3"/>
  <c r="R8002" i="3"/>
  <c r="R8003" i="3"/>
  <c r="R8004" i="3"/>
  <c r="R8005" i="3"/>
  <c r="R8006" i="3"/>
  <c r="R8007" i="3"/>
  <c r="R8008" i="3"/>
  <c r="R8009" i="3"/>
  <c r="R8010" i="3"/>
  <c r="R8011" i="3"/>
  <c r="R8012" i="3"/>
  <c r="R8013" i="3"/>
  <c r="R8014" i="3"/>
  <c r="R8015" i="3"/>
  <c r="R8016" i="3"/>
  <c r="R8017" i="3"/>
  <c r="R8018" i="3"/>
  <c r="R8019" i="3"/>
  <c r="R8020" i="3"/>
  <c r="R8021" i="3"/>
  <c r="R8022" i="3"/>
  <c r="R8023" i="3"/>
  <c r="R8024" i="3"/>
  <c r="R8025" i="3"/>
  <c r="R8026" i="3"/>
  <c r="R8027" i="3"/>
  <c r="R8028" i="3"/>
  <c r="R8029" i="3"/>
  <c r="R8030" i="3"/>
  <c r="R8031" i="3"/>
  <c r="R8032" i="3"/>
  <c r="R8033" i="3"/>
  <c r="R8034" i="3"/>
  <c r="R8035" i="3"/>
  <c r="R8036" i="3"/>
  <c r="R8037" i="3"/>
  <c r="R8038" i="3"/>
  <c r="R8039" i="3"/>
  <c r="R8040" i="3"/>
  <c r="R8041" i="3"/>
  <c r="R8042" i="3"/>
  <c r="R8043" i="3"/>
  <c r="R8044" i="3"/>
  <c r="R8045" i="3"/>
  <c r="R8046" i="3"/>
  <c r="R8047" i="3"/>
  <c r="R8048" i="3"/>
  <c r="R8049" i="3"/>
  <c r="R8050" i="3"/>
  <c r="R8051" i="3"/>
  <c r="R8052" i="3"/>
  <c r="R8053" i="3"/>
  <c r="R8054" i="3"/>
  <c r="R8055" i="3"/>
  <c r="R8056" i="3"/>
  <c r="R8057" i="3"/>
  <c r="R8058" i="3"/>
  <c r="R8059" i="3"/>
  <c r="R8060" i="3"/>
  <c r="R8061" i="3"/>
  <c r="R8062" i="3"/>
  <c r="R8063" i="3"/>
  <c r="R8064" i="3"/>
  <c r="R8065" i="3"/>
  <c r="R8066" i="3"/>
  <c r="R8067" i="3"/>
  <c r="R8068" i="3"/>
  <c r="R8069" i="3"/>
  <c r="R8070" i="3"/>
  <c r="R8071" i="3"/>
  <c r="R8072" i="3"/>
  <c r="R8073" i="3"/>
  <c r="R8074" i="3"/>
  <c r="R8075" i="3"/>
  <c r="R8076" i="3"/>
  <c r="R8077" i="3"/>
  <c r="R8078" i="3"/>
  <c r="R8079" i="3"/>
  <c r="R8080" i="3"/>
  <c r="R8081" i="3"/>
  <c r="R8082" i="3"/>
  <c r="R8083" i="3"/>
  <c r="R8084" i="3"/>
  <c r="R8085" i="3"/>
  <c r="R8086" i="3"/>
  <c r="R8087" i="3"/>
  <c r="R8088" i="3"/>
  <c r="R8089" i="3"/>
  <c r="R8090" i="3"/>
  <c r="R8091" i="3"/>
  <c r="R8092" i="3"/>
  <c r="R8093" i="3"/>
  <c r="R8094" i="3"/>
  <c r="R8095" i="3"/>
  <c r="R8096" i="3"/>
  <c r="R8097" i="3"/>
  <c r="R8098" i="3"/>
  <c r="R8099" i="3"/>
  <c r="R8100" i="3"/>
  <c r="R8101" i="3"/>
  <c r="R8102" i="3"/>
  <c r="R8103" i="3"/>
  <c r="R8104" i="3"/>
  <c r="R8105" i="3"/>
  <c r="R8106" i="3"/>
  <c r="R8107" i="3"/>
  <c r="R8108" i="3"/>
  <c r="R8109" i="3"/>
  <c r="R8110" i="3"/>
  <c r="R8111" i="3"/>
  <c r="R8112" i="3"/>
  <c r="R8113" i="3"/>
  <c r="R8114" i="3"/>
  <c r="R8115" i="3"/>
  <c r="R8116" i="3"/>
  <c r="R8117" i="3"/>
  <c r="R8118" i="3"/>
  <c r="R8119" i="3"/>
  <c r="R8120" i="3"/>
  <c r="R8121" i="3"/>
  <c r="R8122" i="3"/>
  <c r="R8123" i="3"/>
  <c r="R8124" i="3"/>
  <c r="R8125" i="3"/>
  <c r="R8126" i="3"/>
  <c r="R8127" i="3"/>
  <c r="R8128" i="3"/>
  <c r="R8129" i="3"/>
  <c r="R8130" i="3"/>
  <c r="R8131" i="3"/>
  <c r="R8132" i="3"/>
  <c r="R8133" i="3"/>
  <c r="R8134" i="3"/>
  <c r="R8135" i="3"/>
  <c r="R8136" i="3"/>
  <c r="R8137" i="3"/>
  <c r="R8138" i="3"/>
  <c r="R8139" i="3"/>
  <c r="R8140" i="3"/>
  <c r="R8141" i="3"/>
  <c r="R8142" i="3"/>
  <c r="R8143" i="3"/>
  <c r="R8144" i="3"/>
  <c r="R8145" i="3"/>
  <c r="R8146" i="3"/>
  <c r="R8147" i="3"/>
  <c r="R8148" i="3"/>
  <c r="R8149" i="3"/>
  <c r="R8150" i="3"/>
  <c r="R8151" i="3"/>
  <c r="R8152" i="3"/>
  <c r="R8153" i="3"/>
  <c r="R8154" i="3"/>
  <c r="R8155" i="3"/>
  <c r="R8156" i="3"/>
  <c r="R8157" i="3"/>
  <c r="R8158" i="3"/>
  <c r="R8159" i="3"/>
  <c r="R8160" i="3"/>
  <c r="R8161" i="3"/>
  <c r="R8162" i="3"/>
  <c r="R8163" i="3"/>
  <c r="R8164" i="3"/>
  <c r="R8165" i="3"/>
  <c r="R8166" i="3"/>
  <c r="R8167" i="3"/>
  <c r="R8168" i="3"/>
  <c r="R8169" i="3"/>
  <c r="R8170" i="3"/>
  <c r="R8171" i="3"/>
  <c r="R8172" i="3"/>
  <c r="R8173" i="3"/>
  <c r="R8174" i="3"/>
  <c r="R8175" i="3"/>
  <c r="R8176" i="3"/>
  <c r="R8177" i="3"/>
  <c r="R8178" i="3"/>
  <c r="R8179" i="3"/>
  <c r="R8180" i="3"/>
  <c r="R8181" i="3"/>
  <c r="R8182" i="3"/>
  <c r="R8183" i="3"/>
  <c r="R8184" i="3"/>
  <c r="R8185" i="3"/>
  <c r="R8186" i="3"/>
  <c r="R8187" i="3"/>
  <c r="R8188" i="3"/>
  <c r="R8189" i="3"/>
  <c r="R8190" i="3"/>
  <c r="R8191" i="3"/>
  <c r="R8192" i="3"/>
  <c r="R8193" i="3"/>
  <c r="R8194" i="3"/>
  <c r="R8195" i="3"/>
  <c r="R8196" i="3"/>
  <c r="R8197" i="3"/>
  <c r="R8198" i="3"/>
  <c r="R8199" i="3"/>
  <c r="R8200" i="3"/>
  <c r="R8201" i="3"/>
  <c r="R8202" i="3"/>
  <c r="R8203" i="3"/>
  <c r="R8204" i="3"/>
  <c r="R8205" i="3"/>
  <c r="R8206" i="3"/>
  <c r="R8207" i="3"/>
  <c r="R8208" i="3"/>
  <c r="R8209" i="3"/>
  <c r="R8210" i="3"/>
  <c r="R8211" i="3"/>
  <c r="R8212" i="3"/>
  <c r="R8213" i="3"/>
  <c r="R8214" i="3"/>
  <c r="R8215" i="3"/>
  <c r="R8216" i="3"/>
  <c r="R8217" i="3"/>
  <c r="R8218" i="3"/>
  <c r="R8219" i="3"/>
  <c r="R8220" i="3"/>
  <c r="R8221" i="3"/>
  <c r="R8222" i="3"/>
  <c r="R8223" i="3"/>
  <c r="R8224" i="3"/>
  <c r="R8225" i="3"/>
  <c r="R8226" i="3"/>
  <c r="R8227" i="3"/>
  <c r="R8228" i="3"/>
  <c r="R8229" i="3"/>
  <c r="R8230" i="3"/>
  <c r="R8231" i="3"/>
  <c r="R8232" i="3"/>
  <c r="R8233" i="3"/>
  <c r="R8234" i="3"/>
  <c r="R8235" i="3"/>
  <c r="R8236" i="3"/>
  <c r="R8237" i="3"/>
  <c r="R8238" i="3"/>
  <c r="R8239" i="3"/>
  <c r="R8240" i="3"/>
  <c r="R8241" i="3"/>
  <c r="R8242" i="3"/>
  <c r="R8243" i="3"/>
  <c r="R8244" i="3"/>
  <c r="R8245" i="3"/>
  <c r="R8246" i="3"/>
  <c r="R8247" i="3"/>
  <c r="R8248" i="3"/>
  <c r="R8249" i="3"/>
  <c r="R8250" i="3"/>
  <c r="R8251" i="3"/>
  <c r="R8252" i="3"/>
  <c r="R8253" i="3"/>
  <c r="R8254" i="3"/>
  <c r="R8255" i="3"/>
  <c r="R8256" i="3"/>
  <c r="R8257" i="3"/>
  <c r="R8258" i="3"/>
  <c r="R8259" i="3"/>
  <c r="R8260" i="3"/>
  <c r="R8261" i="3"/>
  <c r="R8262" i="3"/>
  <c r="R8263" i="3"/>
  <c r="R8264" i="3"/>
  <c r="R8265" i="3"/>
  <c r="R8266" i="3"/>
  <c r="R8267" i="3"/>
  <c r="R8268" i="3"/>
  <c r="R8269" i="3"/>
  <c r="R8270" i="3"/>
  <c r="R8271" i="3"/>
  <c r="R8272" i="3"/>
  <c r="R8273" i="3"/>
  <c r="R8274" i="3"/>
  <c r="R8275" i="3"/>
  <c r="R8276" i="3"/>
  <c r="R8277" i="3"/>
  <c r="R8278" i="3"/>
  <c r="R8279" i="3"/>
  <c r="R8280" i="3"/>
  <c r="R8281" i="3"/>
  <c r="R8282" i="3"/>
  <c r="R8283" i="3"/>
  <c r="R8284" i="3"/>
  <c r="R8285" i="3"/>
  <c r="R8286" i="3"/>
  <c r="R8287" i="3"/>
  <c r="R8288" i="3"/>
  <c r="R8289" i="3"/>
  <c r="R8290" i="3"/>
  <c r="R8291" i="3"/>
  <c r="R8292" i="3"/>
  <c r="R8293" i="3"/>
  <c r="R8294" i="3"/>
  <c r="R8295" i="3"/>
  <c r="R8296" i="3"/>
  <c r="R8297" i="3"/>
  <c r="R8298" i="3"/>
  <c r="R8299" i="3"/>
  <c r="R8300" i="3"/>
  <c r="R8301" i="3"/>
  <c r="R8302" i="3"/>
  <c r="R8303" i="3"/>
  <c r="R8304" i="3"/>
  <c r="R8305" i="3"/>
  <c r="R8306" i="3"/>
  <c r="R8307" i="3"/>
  <c r="R8308" i="3"/>
  <c r="R8309" i="3"/>
  <c r="R8310" i="3"/>
  <c r="R8311" i="3"/>
  <c r="R8312" i="3"/>
  <c r="R8313" i="3"/>
  <c r="R8314" i="3"/>
  <c r="R8315" i="3"/>
  <c r="R8316" i="3"/>
  <c r="R8317" i="3"/>
  <c r="R8318" i="3"/>
  <c r="R8319" i="3"/>
  <c r="R8320" i="3"/>
  <c r="R8321" i="3"/>
  <c r="R8322" i="3"/>
  <c r="R8323" i="3"/>
  <c r="R8324" i="3"/>
  <c r="R8325" i="3"/>
  <c r="R8326" i="3"/>
  <c r="R8327" i="3"/>
  <c r="R8328" i="3"/>
  <c r="R8329" i="3"/>
  <c r="R8330" i="3"/>
  <c r="R8331" i="3"/>
  <c r="R8332" i="3"/>
  <c r="R8333" i="3"/>
  <c r="R8334" i="3"/>
  <c r="R8335" i="3"/>
  <c r="R8336" i="3"/>
  <c r="R8337" i="3"/>
  <c r="R8338" i="3"/>
  <c r="R8339" i="3"/>
  <c r="R8340" i="3"/>
  <c r="R8341" i="3"/>
  <c r="R8342" i="3"/>
  <c r="R8343" i="3"/>
  <c r="R8344" i="3"/>
  <c r="R8345" i="3"/>
  <c r="R8346" i="3"/>
  <c r="R8347" i="3"/>
  <c r="R8348" i="3"/>
  <c r="R8349" i="3"/>
  <c r="R8350" i="3"/>
  <c r="R8351" i="3"/>
  <c r="R8352" i="3"/>
  <c r="R8353" i="3"/>
  <c r="R8354" i="3"/>
  <c r="R8355" i="3"/>
  <c r="R8356" i="3"/>
  <c r="R8357" i="3"/>
  <c r="R8358" i="3"/>
  <c r="R8359" i="3"/>
  <c r="R8360" i="3"/>
  <c r="R8361" i="3"/>
  <c r="R8362" i="3"/>
  <c r="R8363" i="3"/>
  <c r="R8364" i="3"/>
  <c r="R8365" i="3"/>
  <c r="R8366" i="3"/>
  <c r="R8367" i="3"/>
  <c r="R8368" i="3"/>
  <c r="R8369" i="3"/>
  <c r="R8370" i="3"/>
  <c r="R8371" i="3"/>
  <c r="R8372" i="3"/>
  <c r="R8373" i="3"/>
  <c r="R8374" i="3"/>
  <c r="R8375" i="3"/>
  <c r="R8376" i="3"/>
  <c r="R8377" i="3"/>
  <c r="R8378" i="3"/>
  <c r="R8379" i="3"/>
  <c r="R8380" i="3"/>
  <c r="R8381" i="3"/>
  <c r="R8382" i="3"/>
  <c r="R8383" i="3"/>
  <c r="R8384" i="3"/>
  <c r="R8385" i="3"/>
  <c r="R8386" i="3"/>
  <c r="R8387" i="3"/>
  <c r="R8388" i="3"/>
  <c r="R8389" i="3"/>
  <c r="R8390" i="3"/>
  <c r="R8391" i="3"/>
  <c r="R8392" i="3"/>
  <c r="R8393" i="3"/>
  <c r="R8394" i="3"/>
  <c r="R8395" i="3"/>
  <c r="R8396" i="3"/>
  <c r="R8397" i="3"/>
  <c r="R8398" i="3"/>
  <c r="R8399" i="3"/>
  <c r="R8400" i="3"/>
  <c r="R8401" i="3"/>
  <c r="R8402" i="3"/>
  <c r="R8403" i="3"/>
  <c r="R8404" i="3"/>
  <c r="R8405" i="3"/>
  <c r="R8406" i="3"/>
  <c r="R8407" i="3"/>
  <c r="R8408" i="3"/>
  <c r="R8409" i="3"/>
  <c r="R8410" i="3"/>
  <c r="R8411" i="3"/>
  <c r="R8412" i="3"/>
  <c r="R8413" i="3"/>
  <c r="R8414" i="3"/>
  <c r="R8415" i="3"/>
  <c r="R8416" i="3"/>
  <c r="R8417" i="3"/>
  <c r="R8418" i="3"/>
  <c r="R8419" i="3"/>
  <c r="R8420" i="3"/>
  <c r="R8421" i="3"/>
  <c r="R8422" i="3"/>
  <c r="R8423" i="3"/>
  <c r="R8424" i="3"/>
  <c r="R8425" i="3"/>
  <c r="R8426" i="3"/>
  <c r="R8427" i="3"/>
  <c r="R8428" i="3"/>
  <c r="R8429" i="3"/>
  <c r="R8430" i="3"/>
  <c r="R8431" i="3"/>
  <c r="R8432" i="3"/>
  <c r="R8433" i="3"/>
  <c r="R8434" i="3"/>
  <c r="R8435" i="3"/>
  <c r="R8436" i="3"/>
  <c r="R8437" i="3"/>
  <c r="R8438" i="3"/>
  <c r="R8439" i="3"/>
  <c r="R8440" i="3"/>
  <c r="R8441" i="3"/>
  <c r="R8442" i="3"/>
  <c r="R8443" i="3"/>
  <c r="R8444" i="3"/>
  <c r="R8445" i="3"/>
  <c r="R8446" i="3"/>
  <c r="R8447" i="3"/>
  <c r="R8448" i="3"/>
  <c r="R8449" i="3"/>
  <c r="R8450" i="3"/>
  <c r="R8451" i="3"/>
  <c r="R8452" i="3"/>
  <c r="R8453" i="3"/>
  <c r="R8454" i="3"/>
  <c r="R8455" i="3"/>
  <c r="R8456" i="3"/>
  <c r="R8457" i="3"/>
  <c r="R8458" i="3"/>
  <c r="R8459" i="3"/>
  <c r="R8460" i="3"/>
  <c r="R8461" i="3"/>
  <c r="R8462" i="3"/>
  <c r="R8463" i="3"/>
  <c r="R8464" i="3"/>
  <c r="R8465" i="3"/>
  <c r="R8466" i="3"/>
  <c r="R8467" i="3"/>
  <c r="R8468" i="3"/>
  <c r="R8469" i="3"/>
  <c r="R8470" i="3"/>
  <c r="R8471" i="3"/>
  <c r="R8472" i="3"/>
  <c r="R8473" i="3"/>
  <c r="R8474" i="3"/>
  <c r="R8475" i="3"/>
  <c r="R8476" i="3"/>
  <c r="R8477" i="3"/>
  <c r="R8478" i="3"/>
  <c r="R8479" i="3"/>
  <c r="R8480" i="3"/>
  <c r="R8481" i="3"/>
  <c r="R8482" i="3"/>
  <c r="R8483" i="3"/>
  <c r="R8484" i="3"/>
  <c r="R8485" i="3"/>
  <c r="R8486" i="3"/>
  <c r="R8487" i="3"/>
  <c r="R8488" i="3"/>
  <c r="R8489" i="3"/>
  <c r="R8490" i="3"/>
  <c r="R8491" i="3"/>
  <c r="R8492" i="3"/>
  <c r="R8493" i="3"/>
  <c r="R8494" i="3"/>
  <c r="R8495" i="3"/>
  <c r="R8496" i="3"/>
  <c r="R8497" i="3"/>
  <c r="R8498" i="3"/>
  <c r="R8499" i="3"/>
  <c r="R8500" i="3"/>
  <c r="R8501" i="3"/>
  <c r="R8502" i="3"/>
  <c r="R8503" i="3"/>
  <c r="R8504" i="3"/>
  <c r="R8505" i="3"/>
  <c r="R8506" i="3"/>
  <c r="R8507" i="3"/>
  <c r="R8508" i="3"/>
  <c r="R8509" i="3"/>
  <c r="R8510" i="3"/>
  <c r="R8511" i="3"/>
  <c r="R8512" i="3"/>
  <c r="R8513" i="3"/>
  <c r="R8514" i="3"/>
  <c r="R8515" i="3"/>
  <c r="R8516" i="3"/>
  <c r="R8517" i="3"/>
  <c r="R8518" i="3"/>
  <c r="R8519" i="3"/>
  <c r="R8520" i="3"/>
  <c r="R8521" i="3"/>
  <c r="R8522" i="3"/>
  <c r="R8523" i="3"/>
  <c r="R8524" i="3"/>
  <c r="R8525" i="3"/>
  <c r="R8526" i="3"/>
  <c r="R8527" i="3"/>
  <c r="R8528" i="3"/>
  <c r="R8529" i="3"/>
  <c r="R8530" i="3"/>
  <c r="R8531" i="3"/>
  <c r="R8532" i="3"/>
  <c r="R8533" i="3"/>
  <c r="R8534" i="3"/>
  <c r="R8535" i="3"/>
  <c r="R8536" i="3"/>
  <c r="R8537" i="3"/>
  <c r="R8538" i="3"/>
  <c r="R8539" i="3"/>
  <c r="R8540" i="3"/>
  <c r="R8541" i="3"/>
  <c r="R8542" i="3"/>
  <c r="R8543" i="3"/>
  <c r="R8544" i="3"/>
  <c r="R8545" i="3"/>
  <c r="R8546" i="3"/>
  <c r="R8547" i="3"/>
  <c r="R8548" i="3"/>
  <c r="R8549" i="3"/>
  <c r="R8550" i="3"/>
  <c r="R8551" i="3"/>
  <c r="R8552" i="3"/>
  <c r="R8553" i="3"/>
  <c r="R8554" i="3"/>
  <c r="R8555" i="3"/>
  <c r="R8556" i="3"/>
  <c r="R8557" i="3"/>
  <c r="R8558" i="3"/>
  <c r="R8559" i="3"/>
  <c r="R8560" i="3"/>
  <c r="R8561" i="3"/>
  <c r="R8562" i="3"/>
  <c r="R8563" i="3"/>
  <c r="R8564" i="3"/>
  <c r="R8565" i="3"/>
  <c r="R8566" i="3"/>
  <c r="R8567" i="3"/>
  <c r="R8568" i="3"/>
  <c r="R8569" i="3"/>
  <c r="R8570" i="3"/>
  <c r="R8571" i="3"/>
  <c r="R8572" i="3"/>
  <c r="R8573" i="3"/>
  <c r="R8574" i="3"/>
  <c r="R8575" i="3"/>
  <c r="R8576" i="3"/>
  <c r="R8577" i="3"/>
  <c r="R8578" i="3"/>
  <c r="R8579" i="3"/>
  <c r="R8580" i="3"/>
  <c r="R8581" i="3"/>
  <c r="R8582" i="3"/>
  <c r="R8583" i="3"/>
  <c r="R8584" i="3"/>
  <c r="R8585" i="3"/>
  <c r="R8586" i="3"/>
  <c r="R8587" i="3"/>
  <c r="R8588" i="3"/>
  <c r="R8589" i="3"/>
  <c r="R8590" i="3"/>
  <c r="R8591" i="3"/>
  <c r="R8592" i="3"/>
  <c r="R8593" i="3"/>
  <c r="R8594" i="3"/>
  <c r="R8595" i="3"/>
  <c r="R8596" i="3"/>
  <c r="R8597" i="3"/>
  <c r="R8598" i="3"/>
  <c r="R8599" i="3"/>
  <c r="R8600" i="3"/>
  <c r="R8601" i="3"/>
  <c r="R8602" i="3"/>
  <c r="R8603" i="3"/>
  <c r="R8604" i="3"/>
  <c r="R8605" i="3"/>
  <c r="R8606" i="3"/>
  <c r="R8607" i="3"/>
  <c r="R8608" i="3"/>
  <c r="R8609" i="3"/>
  <c r="R8610" i="3"/>
  <c r="R8611" i="3"/>
  <c r="R8612" i="3"/>
  <c r="R8613" i="3"/>
  <c r="R8614" i="3"/>
  <c r="R8615" i="3"/>
  <c r="R8616" i="3"/>
  <c r="R8617" i="3"/>
  <c r="R8618" i="3"/>
  <c r="R8619" i="3"/>
  <c r="R8620" i="3"/>
  <c r="R8621" i="3"/>
  <c r="R8622" i="3"/>
  <c r="R8623" i="3"/>
  <c r="R8624" i="3"/>
  <c r="R8625" i="3"/>
  <c r="R8626" i="3"/>
  <c r="R8627" i="3"/>
  <c r="R8628" i="3"/>
  <c r="R8629" i="3"/>
  <c r="R8630" i="3"/>
  <c r="R8631" i="3"/>
  <c r="R8632" i="3"/>
  <c r="R8633" i="3"/>
  <c r="R8634" i="3"/>
  <c r="R8635" i="3"/>
  <c r="R8636" i="3"/>
  <c r="R8637" i="3"/>
  <c r="R8638" i="3"/>
  <c r="R8639" i="3"/>
  <c r="R8640" i="3"/>
  <c r="R8641" i="3"/>
  <c r="R8642" i="3"/>
  <c r="R8643" i="3"/>
  <c r="R8644" i="3"/>
  <c r="R8645" i="3"/>
  <c r="R8646" i="3"/>
  <c r="R8647" i="3"/>
  <c r="R8648" i="3"/>
  <c r="R8649" i="3"/>
  <c r="R8650" i="3"/>
  <c r="R8651" i="3"/>
  <c r="R8652" i="3"/>
  <c r="R8653" i="3"/>
  <c r="R8654" i="3"/>
  <c r="R8655" i="3"/>
  <c r="R8656" i="3"/>
  <c r="R8657" i="3"/>
  <c r="R8658" i="3"/>
  <c r="R8659" i="3"/>
  <c r="R8660" i="3"/>
  <c r="R8661" i="3"/>
  <c r="R8662" i="3"/>
  <c r="R8663" i="3"/>
  <c r="R8664" i="3"/>
  <c r="R8665" i="3"/>
  <c r="R8666" i="3"/>
  <c r="R8667" i="3"/>
  <c r="R8668" i="3"/>
  <c r="R8669" i="3"/>
  <c r="R8670" i="3"/>
  <c r="R8671" i="3"/>
  <c r="R8672" i="3"/>
  <c r="R8673" i="3"/>
  <c r="R8674" i="3"/>
  <c r="R8675" i="3"/>
  <c r="R8676" i="3"/>
  <c r="R8677" i="3"/>
  <c r="R8678" i="3"/>
  <c r="R8679" i="3"/>
  <c r="R8680" i="3"/>
  <c r="R8681" i="3"/>
  <c r="R8682" i="3"/>
  <c r="R8683" i="3"/>
  <c r="R8684" i="3"/>
  <c r="R8685" i="3"/>
  <c r="R8686" i="3"/>
  <c r="R8687" i="3"/>
  <c r="R8688" i="3"/>
  <c r="R8689" i="3"/>
  <c r="R8690" i="3"/>
  <c r="R8691" i="3"/>
  <c r="R8692" i="3"/>
  <c r="R8693" i="3"/>
  <c r="R8694" i="3"/>
  <c r="R8695" i="3"/>
  <c r="R8696" i="3"/>
  <c r="R8697" i="3"/>
  <c r="R8698" i="3"/>
  <c r="R8699" i="3"/>
  <c r="R8700" i="3"/>
  <c r="R8701" i="3"/>
  <c r="R8702" i="3"/>
  <c r="R8703" i="3"/>
  <c r="R8704" i="3"/>
  <c r="R8705" i="3"/>
  <c r="R8706" i="3"/>
  <c r="R8707" i="3"/>
  <c r="R8708" i="3"/>
  <c r="R8709" i="3"/>
  <c r="R8710" i="3"/>
  <c r="R8711" i="3"/>
  <c r="R8712" i="3"/>
  <c r="R8713" i="3"/>
  <c r="R8714" i="3"/>
  <c r="R8715" i="3"/>
  <c r="R8716" i="3"/>
  <c r="R8717" i="3"/>
  <c r="R8718" i="3"/>
  <c r="R8719" i="3"/>
  <c r="R8720" i="3"/>
  <c r="R8721" i="3"/>
  <c r="R8722" i="3"/>
  <c r="R8723" i="3"/>
  <c r="R8724" i="3"/>
  <c r="R8725" i="3"/>
  <c r="R8726" i="3"/>
  <c r="R8727" i="3"/>
  <c r="R8728" i="3"/>
  <c r="R8729" i="3"/>
  <c r="R8730" i="3"/>
  <c r="R8731" i="3"/>
  <c r="R8732" i="3"/>
  <c r="R8733" i="3"/>
  <c r="R8734" i="3"/>
  <c r="R8735" i="3"/>
  <c r="R8736" i="3"/>
  <c r="R8737" i="3"/>
  <c r="R8738" i="3"/>
  <c r="R8739" i="3"/>
  <c r="R8740" i="3"/>
  <c r="R8741" i="3"/>
  <c r="R8742" i="3"/>
  <c r="R8743" i="3"/>
  <c r="R8744" i="3"/>
  <c r="R8745" i="3"/>
  <c r="R8746" i="3"/>
  <c r="R8747" i="3"/>
  <c r="R8748" i="3"/>
  <c r="R8749" i="3"/>
  <c r="R8750" i="3"/>
  <c r="R8751" i="3"/>
  <c r="R8752" i="3"/>
  <c r="R8753" i="3"/>
  <c r="R8754" i="3"/>
  <c r="R8755" i="3"/>
  <c r="R8756" i="3"/>
  <c r="R8757" i="3"/>
  <c r="R8758" i="3"/>
  <c r="R8759" i="3"/>
  <c r="R8760" i="3"/>
  <c r="R8761" i="3"/>
  <c r="R8762" i="3"/>
  <c r="R8763" i="3"/>
  <c r="R8764" i="3"/>
  <c r="R8765" i="3"/>
  <c r="R8766" i="3"/>
  <c r="R8767" i="3"/>
  <c r="R8768" i="3"/>
  <c r="R8769" i="3"/>
  <c r="R8770" i="3"/>
  <c r="R8771" i="3"/>
  <c r="R8772" i="3"/>
  <c r="R8773" i="3"/>
  <c r="R8774" i="3"/>
  <c r="R8775" i="3"/>
  <c r="R8776" i="3"/>
  <c r="R8777" i="3"/>
  <c r="R8778" i="3"/>
  <c r="R8779" i="3"/>
  <c r="R8780" i="3"/>
  <c r="R8781" i="3"/>
  <c r="R8782" i="3"/>
  <c r="R8783" i="3"/>
  <c r="R8784" i="3"/>
  <c r="R8785" i="3"/>
  <c r="R8786" i="3"/>
  <c r="R8787" i="3"/>
  <c r="R8788" i="3"/>
  <c r="R8789" i="3"/>
  <c r="R8790" i="3"/>
  <c r="R8791" i="3"/>
  <c r="R8792" i="3"/>
  <c r="R8793" i="3"/>
  <c r="R8794" i="3"/>
  <c r="R8795" i="3"/>
  <c r="R8796" i="3"/>
  <c r="R8797" i="3"/>
  <c r="R8798" i="3"/>
  <c r="R8799" i="3"/>
  <c r="R8800" i="3"/>
  <c r="R8801" i="3"/>
  <c r="R8802" i="3"/>
  <c r="R8803" i="3"/>
  <c r="R8804" i="3"/>
  <c r="R8805" i="3"/>
  <c r="R8806" i="3"/>
  <c r="R8807" i="3"/>
  <c r="R8808" i="3"/>
  <c r="R8809" i="3"/>
  <c r="R8810" i="3"/>
  <c r="R8811" i="3"/>
  <c r="R8812" i="3"/>
  <c r="R8813" i="3"/>
  <c r="R8814" i="3"/>
  <c r="R8815" i="3"/>
  <c r="R8816" i="3"/>
  <c r="R8817" i="3"/>
  <c r="R8818" i="3"/>
  <c r="R8819" i="3"/>
  <c r="R8820" i="3"/>
  <c r="R8821" i="3"/>
  <c r="R8822" i="3"/>
  <c r="R8823" i="3"/>
  <c r="R8824" i="3"/>
  <c r="R8825" i="3"/>
  <c r="R8826" i="3"/>
  <c r="R8827" i="3"/>
  <c r="R8828" i="3"/>
  <c r="R8829" i="3"/>
  <c r="R8830" i="3"/>
  <c r="R8831" i="3"/>
  <c r="R8832" i="3"/>
  <c r="R8833" i="3"/>
  <c r="R8834" i="3"/>
  <c r="R8835" i="3"/>
  <c r="R8836" i="3"/>
  <c r="R8837" i="3"/>
  <c r="R8838" i="3"/>
  <c r="R8839" i="3"/>
  <c r="R8840" i="3"/>
  <c r="R8841" i="3"/>
  <c r="R8842" i="3"/>
  <c r="R8843" i="3"/>
  <c r="R8844" i="3"/>
  <c r="R8845" i="3"/>
  <c r="R8846" i="3"/>
  <c r="R8847" i="3"/>
  <c r="R8848" i="3"/>
  <c r="R8849" i="3"/>
  <c r="R8850" i="3"/>
  <c r="R8851" i="3"/>
  <c r="R8852" i="3"/>
  <c r="R8853" i="3"/>
  <c r="R8854" i="3"/>
  <c r="R8855" i="3"/>
  <c r="R8856" i="3"/>
  <c r="R8857" i="3"/>
  <c r="R8858" i="3"/>
  <c r="R8859" i="3"/>
  <c r="R8860" i="3"/>
  <c r="R8861" i="3"/>
  <c r="R8862" i="3"/>
  <c r="R8863" i="3"/>
  <c r="R8864" i="3"/>
  <c r="R8865" i="3"/>
  <c r="R8866" i="3"/>
  <c r="R8867" i="3"/>
  <c r="R8868" i="3"/>
  <c r="R8869" i="3"/>
  <c r="R8870" i="3"/>
  <c r="R8871" i="3"/>
  <c r="R8872" i="3"/>
  <c r="R8873" i="3"/>
  <c r="R8874" i="3"/>
  <c r="R8875" i="3"/>
  <c r="R8876" i="3"/>
  <c r="R8877" i="3"/>
  <c r="R8878" i="3"/>
  <c r="R8879" i="3"/>
  <c r="R8880" i="3"/>
  <c r="R8881" i="3"/>
  <c r="R8882" i="3"/>
  <c r="R8883" i="3"/>
  <c r="R8884" i="3"/>
  <c r="R8885" i="3"/>
  <c r="R8886" i="3"/>
  <c r="R8887" i="3"/>
  <c r="R8888" i="3"/>
  <c r="R8889" i="3"/>
  <c r="R8890" i="3"/>
  <c r="R8891" i="3"/>
  <c r="R8892" i="3"/>
  <c r="R8893" i="3"/>
  <c r="R8894" i="3"/>
  <c r="R8895" i="3"/>
  <c r="R8896" i="3"/>
  <c r="R8897" i="3"/>
  <c r="R8898" i="3"/>
  <c r="R8899" i="3"/>
  <c r="R8900" i="3"/>
  <c r="R8901" i="3"/>
  <c r="R8902" i="3"/>
  <c r="R8903" i="3"/>
  <c r="R8904" i="3"/>
  <c r="R8905" i="3"/>
  <c r="R8906" i="3"/>
  <c r="R8907" i="3"/>
  <c r="R8908" i="3"/>
  <c r="R8909" i="3"/>
  <c r="R8910" i="3"/>
  <c r="R8911" i="3"/>
  <c r="R8912" i="3"/>
  <c r="R8913" i="3"/>
  <c r="R8914" i="3"/>
  <c r="R8915" i="3"/>
  <c r="R8916" i="3"/>
  <c r="R8917" i="3"/>
  <c r="R8918" i="3"/>
  <c r="R8919" i="3"/>
  <c r="R8920" i="3"/>
  <c r="R8921" i="3"/>
  <c r="R8922" i="3"/>
  <c r="R8923" i="3"/>
  <c r="R8924" i="3"/>
  <c r="R8925" i="3"/>
  <c r="R8926" i="3"/>
  <c r="R8927" i="3"/>
  <c r="R8928" i="3"/>
  <c r="R8929" i="3"/>
  <c r="R8930" i="3"/>
  <c r="R8931" i="3"/>
  <c r="R8932" i="3"/>
  <c r="R8933" i="3"/>
  <c r="R8934" i="3"/>
  <c r="R8935" i="3"/>
  <c r="R8936" i="3"/>
  <c r="R8937" i="3"/>
  <c r="R8938" i="3"/>
  <c r="R8939" i="3"/>
  <c r="R8940" i="3"/>
  <c r="R8941" i="3"/>
  <c r="R8942" i="3"/>
  <c r="R8943" i="3"/>
  <c r="R8944" i="3"/>
  <c r="R8945" i="3"/>
  <c r="R8946" i="3"/>
  <c r="R8947" i="3"/>
  <c r="R8948" i="3"/>
  <c r="R8949" i="3"/>
  <c r="R8950" i="3"/>
  <c r="R8951" i="3"/>
  <c r="R8952" i="3"/>
  <c r="R8953" i="3"/>
  <c r="R8954" i="3"/>
  <c r="R8955" i="3"/>
  <c r="R8956" i="3"/>
  <c r="R8957" i="3"/>
  <c r="R8958" i="3"/>
  <c r="R8959" i="3"/>
  <c r="R8960" i="3"/>
  <c r="R8961" i="3"/>
  <c r="R8962" i="3"/>
  <c r="R8963" i="3"/>
  <c r="R8964" i="3"/>
  <c r="R8965" i="3"/>
  <c r="R8966" i="3"/>
  <c r="R8967" i="3"/>
  <c r="R8968" i="3"/>
  <c r="R8969" i="3"/>
  <c r="R8970" i="3"/>
  <c r="R8971" i="3"/>
  <c r="R8972" i="3"/>
  <c r="R8973" i="3"/>
  <c r="R8974" i="3"/>
  <c r="R8975" i="3"/>
  <c r="R8976" i="3"/>
  <c r="R8977" i="3"/>
  <c r="R8978" i="3"/>
  <c r="R8979" i="3"/>
  <c r="R8980" i="3"/>
  <c r="R8981" i="3"/>
  <c r="R8982" i="3"/>
  <c r="R8983" i="3"/>
  <c r="R8984" i="3"/>
  <c r="R8985" i="3"/>
  <c r="R8986" i="3"/>
  <c r="R8987" i="3"/>
  <c r="R8988" i="3"/>
  <c r="R8989" i="3"/>
  <c r="R8990" i="3"/>
  <c r="R8991" i="3"/>
  <c r="R8992" i="3"/>
  <c r="R8993" i="3"/>
  <c r="R8994" i="3"/>
  <c r="R8995" i="3"/>
  <c r="R8996" i="3"/>
  <c r="R8997" i="3"/>
  <c r="R8998" i="3"/>
  <c r="R8999" i="3"/>
  <c r="R9000" i="3"/>
  <c r="R9001" i="3"/>
  <c r="R9002" i="3"/>
  <c r="R9003" i="3"/>
  <c r="R9004" i="3"/>
  <c r="R9005" i="3"/>
  <c r="R9006" i="3"/>
  <c r="R9007" i="3"/>
  <c r="R9008" i="3"/>
  <c r="R9009" i="3"/>
  <c r="R9010" i="3"/>
  <c r="R9011" i="3"/>
  <c r="R9012" i="3"/>
  <c r="R9013" i="3"/>
  <c r="R9014" i="3"/>
  <c r="R9015" i="3"/>
  <c r="R9016" i="3"/>
  <c r="R9017" i="3"/>
  <c r="R9018" i="3"/>
  <c r="R9019" i="3"/>
  <c r="R9020" i="3"/>
  <c r="R9021" i="3"/>
  <c r="R9022" i="3"/>
  <c r="R9023" i="3"/>
  <c r="R9024" i="3"/>
  <c r="R9025" i="3"/>
  <c r="R9026" i="3"/>
  <c r="R9027" i="3"/>
  <c r="R9028" i="3"/>
  <c r="R9029" i="3"/>
  <c r="R9030" i="3"/>
  <c r="R9031" i="3"/>
  <c r="R9032" i="3"/>
  <c r="R9033" i="3"/>
  <c r="R9034" i="3"/>
  <c r="R9035" i="3"/>
  <c r="R9036" i="3"/>
  <c r="R9037" i="3"/>
  <c r="R9038" i="3"/>
  <c r="R9039" i="3"/>
  <c r="R9040" i="3"/>
  <c r="R9041" i="3"/>
  <c r="R9042" i="3"/>
  <c r="R9043" i="3"/>
  <c r="R9044" i="3"/>
  <c r="R9045" i="3"/>
  <c r="R9046" i="3"/>
  <c r="R9047" i="3"/>
  <c r="R9048" i="3"/>
  <c r="R9049" i="3"/>
  <c r="R9050" i="3"/>
  <c r="R9051" i="3"/>
  <c r="R9052" i="3"/>
  <c r="R9053" i="3"/>
  <c r="R9054" i="3"/>
  <c r="R9055" i="3"/>
  <c r="R9056" i="3"/>
  <c r="R9057" i="3"/>
  <c r="R9058" i="3"/>
  <c r="R9059" i="3"/>
  <c r="R9060" i="3"/>
  <c r="R9061" i="3"/>
  <c r="R9062" i="3"/>
  <c r="R9063" i="3"/>
  <c r="R9064" i="3"/>
  <c r="R9065" i="3"/>
  <c r="R9066" i="3"/>
  <c r="R9067" i="3"/>
  <c r="R9068" i="3"/>
  <c r="R9069" i="3"/>
  <c r="R9070" i="3"/>
  <c r="R9071" i="3"/>
  <c r="R9072" i="3"/>
  <c r="R9073" i="3"/>
  <c r="R9074" i="3"/>
  <c r="R9075" i="3"/>
  <c r="R9076" i="3"/>
  <c r="R9077" i="3"/>
  <c r="R9078" i="3"/>
  <c r="R9079" i="3"/>
  <c r="R9080" i="3"/>
  <c r="R9081" i="3"/>
  <c r="R9082" i="3"/>
  <c r="R9083" i="3"/>
  <c r="R9084" i="3"/>
  <c r="R9085" i="3"/>
  <c r="R9086" i="3"/>
  <c r="R9087" i="3"/>
  <c r="R9088" i="3"/>
  <c r="R9089" i="3"/>
  <c r="R9090" i="3"/>
  <c r="R9091" i="3"/>
  <c r="R9092" i="3"/>
  <c r="R9093" i="3"/>
  <c r="R9094" i="3"/>
  <c r="R9095" i="3"/>
  <c r="R9096" i="3"/>
  <c r="R9097" i="3"/>
  <c r="R9098" i="3"/>
  <c r="R9099" i="3"/>
  <c r="R9100" i="3"/>
  <c r="R9101" i="3"/>
  <c r="R9102" i="3"/>
  <c r="R9103" i="3"/>
  <c r="R9104" i="3"/>
  <c r="R9105" i="3"/>
  <c r="R9106" i="3"/>
  <c r="R9107" i="3"/>
  <c r="R9108" i="3"/>
  <c r="R9109" i="3"/>
  <c r="R9110" i="3"/>
  <c r="R9111" i="3"/>
  <c r="R9112" i="3"/>
  <c r="R9113" i="3"/>
  <c r="R9114" i="3"/>
  <c r="R9115" i="3"/>
  <c r="R9116" i="3"/>
  <c r="R9117" i="3"/>
  <c r="R9118" i="3"/>
  <c r="R9119" i="3"/>
  <c r="R9120" i="3"/>
  <c r="R9121" i="3"/>
  <c r="R9122" i="3"/>
  <c r="R9123" i="3"/>
  <c r="R9124" i="3"/>
  <c r="R9125" i="3"/>
  <c r="R9126" i="3"/>
  <c r="R9127" i="3"/>
  <c r="R9128" i="3"/>
  <c r="R9129" i="3"/>
  <c r="R9130" i="3"/>
  <c r="R9131" i="3"/>
  <c r="R9132" i="3"/>
  <c r="R9133" i="3"/>
  <c r="R9134" i="3"/>
  <c r="R9135" i="3"/>
  <c r="R9136" i="3"/>
  <c r="R9137" i="3"/>
  <c r="R9138" i="3"/>
  <c r="R9139" i="3"/>
  <c r="R9140" i="3"/>
  <c r="R9141" i="3"/>
  <c r="R9142" i="3"/>
  <c r="R9143" i="3"/>
  <c r="R9144" i="3"/>
  <c r="R9145" i="3"/>
  <c r="R9146" i="3"/>
  <c r="R9147" i="3"/>
  <c r="R9148" i="3"/>
  <c r="R9149" i="3"/>
  <c r="R9150" i="3"/>
  <c r="R9151" i="3"/>
  <c r="R9152" i="3"/>
  <c r="R9153" i="3"/>
  <c r="R9154" i="3"/>
  <c r="R9155" i="3"/>
  <c r="R9156" i="3"/>
  <c r="R9157" i="3"/>
  <c r="R9158" i="3"/>
  <c r="R9159" i="3"/>
  <c r="R9160" i="3"/>
  <c r="R9161" i="3"/>
  <c r="R9162" i="3"/>
  <c r="R9163" i="3"/>
  <c r="R9164" i="3"/>
  <c r="R9165" i="3"/>
  <c r="R9166" i="3"/>
  <c r="R9167" i="3"/>
  <c r="R9168" i="3"/>
  <c r="R9169" i="3"/>
  <c r="R9170" i="3"/>
  <c r="R9171" i="3"/>
  <c r="R9172" i="3"/>
  <c r="R9173" i="3"/>
  <c r="R9174" i="3"/>
  <c r="R9175" i="3"/>
  <c r="R9176" i="3"/>
  <c r="R9177" i="3"/>
  <c r="R9178" i="3"/>
  <c r="R9179" i="3"/>
  <c r="R9180" i="3"/>
  <c r="R9181" i="3"/>
  <c r="R9182" i="3"/>
  <c r="R9183" i="3"/>
  <c r="R9184" i="3"/>
  <c r="R9185" i="3"/>
  <c r="R9186" i="3"/>
  <c r="R9187" i="3"/>
  <c r="R9188" i="3"/>
  <c r="R9189" i="3"/>
  <c r="R9190" i="3"/>
  <c r="R9191" i="3"/>
  <c r="R9192" i="3"/>
  <c r="R9193" i="3"/>
  <c r="R9194" i="3"/>
  <c r="R9195" i="3"/>
  <c r="R9196" i="3"/>
  <c r="R9197" i="3"/>
  <c r="R9198" i="3"/>
  <c r="R9199" i="3"/>
  <c r="R9200" i="3"/>
  <c r="R9201" i="3"/>
  <c r="R9202" i="3"/>
  <c r="R9203" i="3"/>
  <c r="R9204" i="3"/>
  <c r="R9205" i="3"/>
  <c r="R9206" i="3"/>
  <c r="R9207" i="3"/>
  <c r="R9208" i="3"/>
  <c r="R9209" i="3"/>
  <c r="R9210" i="3"/>
  <c r="R9211" i="3"/>
  <c r="R9212" i="3"/>
  <c r="R9213" i="3"/>
  <c r="R9214" i="3"/>
  <c r="R9215" i="3"/>
  <c r="R9216" i="3"/>
  <c r="R9217" i="3"/>
  <c r="R9218" i="3"/>
  <c r="R9219" i="3"/>
  <c r="R9220" i="3"/>
  <c r="R9221" i="3"/>
  <c r="R9222" i="3"/>
  <c r="R9223" i="3"/>
  <c r="R9224" i="3"/>
  <c r="R9225" i="3"/>
  <c r="R9226" i="3"/>
  <c r="R9227" i="3"/>
  <c r="R9228" i="3"/>
  <c r="R9229" i="3"/>
  <c r="R9230" i="3"/>
  <c r="R9231" i="3"/>
  <c r="R9232" i="3"/>
  <c r="R9233" i="3"/>
  <c r="R9234" i="3"/>
  <c r="R9235" i="3"/>
  <c r="R9236" i="3"/>
  <c r="R9237" i="3"/>
  <c r="R9238" i="3"/>
  <c r="R9239" i="3"/>
  <c r="R9240" i="3"/>
  <c r="R9241" i="3"/>
  <c r="R9242" i="3"/>
  <c r="R9243" i="3"/>
  <c r="R9244" i="3"/>
  <c r="R9245" i="3"/>
  <c r="R9246" i="3"/>
  <c r="R9247" i="3"/>
  <c r="R9248" i="3"/>
  <c r="R9249" i="3"/>
  <c r="R9250" i="3"/>
  <c r="R9251" i="3"/>
  <c r="R9252" i="3"/>
  <c r="R9253" i="3"/>
  <c r="R9254" i="3"/>
  <c r="R9255" i="3"/>
  <c r="R9256" i="3"/>
  <c r="R9257" i="3"/>
  <c r="R9258" i="3"/>
  <c r="R9259" i="3"/>
  <c r="R9260" i="3"/>
  <c r="R9261" i="3"/>
  <c r="R9262" i="3"/>
  <c r="R9263" i="3"/>
  <c r="R9264" i="3"/>
  <c r="R9265" i="3"/>
  <c r="R9266" i="3"/>
  <c r="R9267" i="3"/>
  <c r="R9268" i="3"/>
  <c r="R9269" i="3"/>
  <c r="R9270" i="3"/>
  <c r="R9271" i="3"/>
  <c r="R9272" i="3"/>
  <c r="R9273" i="3"/>
  <c r="R9274" i="3"/>
  <c r="R9275" i="3"/>
  <c r="R9276" i="3"/>
  <c r="R9277" i="3"/>
  <c r="R9278" i="3"/>
  <c r="R9279" i="3"/>
  <c r="R9280" i="3"/>
  <c r="R9281" i="3"/>
  <c r="R9282" i="3"/>
  <c r="R9283" i="3"/>
  <c r="R9284" i="3"/>
  <c r="R9285" i="3"/>
  <c r="R9286" i="3"/>
  <c r="R9287" i="3"/>
  <c r="R9288" i="3"/>
  <c r="R9289" i="3"/>
  <c r="R9290" i="3"/>
  <c r="R9291" i="3"/>
  <c r="R9292" i="3"/>
  <c r="R9293" i="3"/>
  <c r="R9294" i="3"/>
  <c r="R9295" i="3"/>
  <c r="R9296" i="3"/>
  <c r="R9297" i="3"/>
  <c r="R9298" i="3"/>
  <c r="R9299" i="3"/>
  <c r="R9300" i="3"/>
  <c r="R9301" i="3"/>
  <c r="R9302" i="3"/>
  <c r="R9303" i="3"/>
  <c r="R9304" i="3"/>
  <c r="R9305" i="3"/>
  <c r="R9306" i="3"/>
  <c r="R9307" i="3"/>
  <c r="R9308" i="3"/>
  <c r="R9309" i="3"/>
  <c r="R9310" i="3"/>
  <c r="R9311" i="3"/>
  <c r="R9312" i="3"/>
  <c r="R9313" i="3"/>
  <c r="R9314" i="3"/>
  <c r="R9315" i="3"/>
  <c r="R9316" i="3"/>
  <c r="R9317" i="3"/>
  <c r="R9318" i="3"/>
  <c r="R9319" i="3"/>
  <c r="R9320" i="3"/>
  <c r="R9321" i="3"/>
  <c r="R9322" i="3"/>
  <c r="R9323" i="3"/>
  <c r="R9324" i="3"/>
  <c r="R9325" i="3"/>
  <c r="R9326" i="3"/>
  <c r="R9327" i="3"/>
  <c r="R9328" i="3"/>
  <c r="R9329" i="3"/>
  <c r="R9330" i="3"/>
  <c r="R9331" i="3"/>
  <c r="R9332" i="3"/>
  <c r="R9333" i="3"/>
  <c r="R9334" i="3"/>
  <c r="R9335" i="3"/>
  <c r="R9336" i="3"/>
  <c r="R9337" i="3"/>
  <c r="R9338" i="3"/>
  <c r="R9339" i="3"/>
  <c r="R9340" i="3"/>
  <c r="R9341" i="3"/>
  <c r="R9342" i="3"/>
  <c r="R9343" i="3"/>
  <c r="R9344" i="3"/>
  <c r="R9345" i="3"/>
  <c r="R9346" i="3"/>
  <c r="R9347" i="3"/>
  <c r="R9348" i="3"/>
  <c r="R9349" i="3"/>
  <c r="R9350" i="3"/>
  <c r="R9351" i="3"/>
  <c r="R9352" i="3"/>
  <c r="R9353" i="3"/>
  <c r="R9354" i="3"/>
  <c r="R9355" i="3"/>
  <c r="R9356" i="3"/>
  <c r="R9357" i="3"/>
  <c r="R9358" i="3"/>
  <c r="R9359" i="3"/>
  <c r="R9360" i="3"/>
  <c r="R9361" i="3"/>
  <c r="R9362" i="3"/>
  <c r="R9363" i="3"/>
  <c r="R9364" i="3"/>
  <c r="R9365" i="3"/>
  <c r="R9366" i="3"/>
  <c r="R9367" i="3"/>
  <c r="R9368" i="3"/>
  <c r="R9369" i="3"/>
  <c r="R9370" i="3"/>
  <c r="R9371" i="3"/>
  <c r="R9372" i="3"/>
  <c r="R9373" i="3"/>
  <c r="R9374" i="3"/>
  <c r="R9375" i="3"/>
  <c r="R9376" i="3"/>
  <c r="R9377" i="3"/>
  <c r="R9378" i="3"/>
  <c r="R9379" i="3"/>
  <c r="R9380" i="3"/>
  <c r="R9381" i="3"/>
  <c r="R9382" i="3"/>
  <c r="R9383" i="3"/>
  <c r="R9384" i="3"/>
  <c r="R9385" i="3"/>
  <c r="R9386" i="3"/>
  <c r="R9387" i="3"/>
  <c r="R9388" i="3"/>
  <c r="R9389" i="3"/>
  <c r="R9390" i="3"/>
  <c r="R9391" i="3"/>
  <c r="R9392" i="3"/>
  <c r="R9393" i="3"/>
  <c r="R9394" i="3"/>
  <c r="R9395" i="3"/>
  <c r="R9396" i="3"/>
  <c r="R9397" i="3"/>
  <c r="R9398" i="3"/>
  <c r="R9399" i="3"/>
  <c r="R9400" i="3"/>
  <c r="R9401" i="3"/>
  <c r="R9402" i="3"/>
  <c r="R9403" i="3"/>
  <c r="R9404" i="3"/>
  <c r="R9405" i="3"/>
  <c r="R9406" i="3"/>
  <c r="R9407" i="3"/>
  <c r="R9408" i="3"/>
  <c r="R9409" i="3"/>
  <c r="R9410" i="3"/>
  <c r="R9411" i="3"/>
  <c r="R9412" i="3"/>
  <c r="R9413" i="3"/>
  <c r="R9414" i="3"/>
  <c r="R9415" i="3"/>
  <c r="R9416" i="3"/>
  <c r="R9417" i="3"/>
  <c r="R9418" i="3"/>
  <c r="R9419" i="3"/>
  <c r="R9420" i="3"/>
  <c r="R9421" i="3"/>
  <c r="R9422" i="3"/>
  <c r="R9423" i="3"/>
  <c r="R9424" i="3"/>
  <c r="R9425" i="3"/>
  <c r="R9426" i="3"/>
  <c r="R9427" i="3"/>
  <c r="R9428" i="3"/>
  <c r="R9429" i="3"/>
  <c r="R9430" i="3"/>
  <c r="R9431" i="3"/>
  <c r="R9432" i="3"/>
  <c r="R9433" i="3"/>
  <c r="R9434" i="3"/>
  <c r="R9435" i="3"/>
  <c r="R9436" i="3"/>
  <c r="R9437" i="3"/>
  <c r="R9438" i="3"/>
  <c r="R9439" i="3"/>
  <c r="R9440" i="3"/>
  <c r="R9441" i="3"/>
  <c r="R9442" i="3"/>
  <c r="R9443" i="3"/>
  <c r="R9444" i="3"/>
  <c r="R9445" i="3"/>
  <c r="R9446" i="3"/>
  <c r="R9447" i="3"/>
  <c r="R9448" i="3"/>
  <c r="R9449" i="3"/>
  <c r="R9450" i="3"/>
  <c r="R9451" i="3"/>
  <c r="R9452" i="3"/>
  <c r="R9453" i="3"/>
  <c r="R9454" i="3"/>
  <c r="R9455" i="3"/>
  <c r="R9456" i="3"/>
  <c r="R9457" i="3"/>
  <c r="R9458" i="3"/>
  <c r="R9459" i="3"/>
  <c r="R9460" i="3"/>
  <c r="R9461" i="3"/>
  <c r="R9462" i="3"/>
  <c r="R9463" i="3"/>
  <c r="R9464" i="3"/>
  <c r="R9465" i="3"/>
  <c r="R9466" i="3"/>
  <c r="R9467" i="3"/>
  <c r="R9468" i="3"/>
  <c r="R9469" i="3"/>
  <c r="R9470" i="3"/>
  <c r="R9471" i="3"/>
  <c r="R9472" i="3"/>
  <c r="R9473" i="3"/>
  <c r="R9474" i="3"/>
  <c r="R9475" i="3"/>
  <c r="R9476" i="3"/>
  <c r="R9477" i="3"/>
  <c r="R9478" i="3"/>
  <c r="R9479" i="3"/>
  <c r="R9480" i="3"/>
  <c r="R9481" i="3"/>
  <c r="R9482" i="3"/>
  <c r="R9483" i="3"/>
  <c r="R9484" i="3"/>
  <c r="R9485" i="3"/>
  <c r="R9486" i="3"/>
  <c r="R9487" i="3"/>
  <c r="R9488" i="3"/>
  <c r="R9489" i="3"/>
  <c r="R9490" i="3"/>
  <c r="R9491" i="3"/>
  <c r="R9492" i="3"/>
  <c r="R9493" i="3"/>
  <c r="R9494" i="3"/>
  <c r="R9495" i="3"/>
  <c r="R9496" i="3"/>
  <c r="R9497" i="3"/>
  <c r="R9498" i="3"/>
  <c r="R9499" i="3"/>
  <c r="R9500" i="3"/>
  <c r="R9501" i="3"/>
  <c r="R9502" i="3"/>
  <c r="R9503" i="3"/>
  <c r="R9504" i="3"/>
  <c r="R9505" i="3"/>
  <c r="R9506" i="3"/>
  <c r="R9507" i="3"/>
  <c r="R9508" i="3"/>
  <c r="R9509" i="3"/>
  <c r="R9510" i="3"/>
  <c r="R9511" i="3"/>
  <c r="R9512" i="3"/>
  <c r="R9513" i="3"/>
  <c r="R9514" i="3"/>
  <c r="R9515" i="3"/>
  <c r="R9516" i="3"/>
  <c r="R9517" i="3"/>
  <c r="R9518" i="3"/>
  <c r="R9519" i="3"/>
  <c r="R9520" i="3"/>
  <c r="R9521" i="3"/>
  <c r="R9522" i="3"/>
  <c r="R9523" i="3"/>
  <c r="R9524" i="3"/>
  <c r="R9525" i="3"/>
  <c r="R9526" i="3"/>
  <c r="R9527" i="3"/>
  <c r="R9528" i="3"/>
  <c r="R9529" i="3"/>
  <c r="R9530" i="3"/>
  <c r="R9531" i="3"/>
  <c r="R9532" i="3"/>
  <c r="R9533" i="3"/>
  <c r="R9534" i="3"/>
  <c r="R9535" i="3"/>
  <c r="R9536" i="3"/>
  <c r="R9537" i="3"/>
  <c r="R9538" i="3"/>
  <c r="R9539" i="3"/>
  <c r="R9540" i="3"/>
  <c r="R9541" i="3"/>
  <c r="R9542" i="3"/>
  <c r="R9543" i="3"/>
  <c r="R9544" i="3"/>
  <c r="R9545" i="3"/>
  <c r="R9546" i="3"/>
  <c r="R9547" i="3"/>
  <c r="R9548" i="3"/>
  <c r="R9549" i="3"/>
  <c r="R9550" i="3"/>
  <c r="R9551" i="3"/>
  <c r="R9552" i="3"/>
  <c r="R9553" i="3"/>
  <c r="R9554" i="3"/>
  <c r="R9555" i="3"/>
  <c r="R9556" i="3"/>
  <c r="R9557" i="3"/>
  <c r="R9558" i="3"/>
  <c r="R9559" i="3"/>
  <c r="R9560" i="3"/>
  <c r="R9561" i="3"/>
  <c r="R9562" i="3"/>
  <c r="R9563" i="3"/>
  <c r="R9564" i="3"/>
  <c r="R9565" i="3"/>
  <c r="R9566" i="3"/>
  <c r="R9567" i="3"/>
  <c r="R9568" i="3"/>
  <c r="R9569" i="3"/>
  <c r="R9570" i="3"/>
  <c r="R9571" i="3"/>
  <c r="R9572" i="3"/>
  <c r="R9573" i="3"/>
  <c r="R9574" i="3"/>
  <c r="R9575" i="3"/>
  <c r="R9576" i="3"/>
  <c r="R9577" i="3"/>
  <c r="R9578" i="3"/>
  <c r="R9579" i="3"/>
  <c r="R9580" i="3"/>
  <c r="R9581" i="3"/>
  <c r="R9582" i="3"/>
  <c r="R9583" i="3"/>
  <c r="R9584" i="3"/>
  <c r="R9585" i="3"/>
  <c r="R9586" i="3"/>
  <c r="R9587" i="3"/>
  <c r="R9588" i="3"/>
  <c r="R9589" i="3"/>
  <c r="R9590" i="3"/>
  <c r="R9591" i="3"/>
  <c r="R9592" i="3"/>
  <c r="R9593" i="3"/>
  <c r="R9594" i="3"/>
  <c r="R9595" i="3"/>
  <c r="R9596" i="3"/>
  <c r="R9597" i="3"/>
  <c r="R9598" i="3"/>
  <c r="R9599" i="3"/>
  <c r="R9600" i="3"/>
  <c r="R9601" i="3"/>
  <c r="R9602" i="3"/>
  <c r="R9603" i="3"/>
  <c r="R9604" i="3"/>
  <c r="R9605" i="3"/>
  <c r="R9606" i="3"/>
  <c r="R9607" i="3"/>
  <c r="R9608" i="3"/>
  <c r="R9609" i="3"/>
  <c r="R9610" i="3"/>
  <c r="R9611" i="3"/>
  <c r="R9612" i="3"/>
  <c r="R9613" i="3"/>
  <c r="R9614" i="3"/>
  <c r="R9615" i="3"/>
  <c r="R9616" i="3"/>
  <c r="R9617" i="3"/>
  <c r="R9618" i="3"/>
  <c r="R9619" i="3"/>
  <c r="R9620" i="3"/>
  <c r="R9621" i="3"/>
  <c r="R9622" i="3"/>
  <c r="R9623" i="3"/>
  <c r="R9624" i="3"/>
  <c r="R9625" i="3"/>
  <c r="R9626" i="3"/>
  <c r="R9627" i="3"/>
  <c r="R9628" i="3"/>
  <c r="R9629" i="3"/>
  <c r="R9630" i="3"/>
  <c r="R9631" i="3"/>
  <c r="R9632" i="3"/>
  <c r="R9633" i="3"/>
  <c r="R9634" i="3"/>
  <c r="R9635" i="3"/>
  <c r="R9636" i="3"/>
  <c r="R9637" i="3"/>
  <c r="R9638" i="3"/>
  <c r="R9639" i="3"/>
  <c r="R9640" i="3"/>
  <c r="R9641" i="3"/>
  <c r="R9642" i="3"/>
  <c r="R9643" i="3"/>
  <c r="R9644" i="3"/>
  <c r="R9645" i="3"/>
  <c r="R9646" i="3"/>
  <c r="R9647" i="3"/>
  <c r="R9648" i="3"/>
  <c r="R9649" i="3"/>
  <c r="R9650" i="3"/>
  <c r="R9651" i="3"/>
  <c r="R9652" i="3"/>
  <c r="R9653" i="3"/>
  <c r="R9654" i="3"/>
  <c r="R9655" i="3"/>
  <c r="R9656" i="3"/>
  <c r="R9657" i="3"/>
  <c r="R9658" i="3"/>
  <c r="R9659" i="3"/>
  <c r="R9660" i="3"/>
  <c r="R9661" i="3"/>
  <c r="R9662" i="3"/>
  <c r="R9663" i="3"/>
  <c r="R9664" i="3"/>
  <c r="R9665" i="3"/>
  <c r="R9666" i="3"/>
  <c r="R9667" i="3"/>
  <c r="R9668" i="3"/>
  <c r="R9669" i="3"/>
  <c r="R9670" i="3"/>
  <c r="R9671" i="3"/>
  <c r="R9672" i="3"/>
  <c r="R9673" i="3"/>
  <c r="R9674" i="3"/>
  <c r="R9675" i="3"/>
  <c r="R9676" i="3"/>
  <c r="R9677" i="3"/>
  <c r="R9678" i="3"/>
  <c r="R9679" i="3"/>
  <c r="R9680" i="3"/>
  <c r="R9681" i="3"/>
  <c r="R9682" i="3"/>
  <c r="R9683" i="3"/>
  <c r="R9684" i="3"/>
  <c r="R9685" i="3"/>
  <c r="R9686" i="3"/>
  <c r="R9687" i="3"/>
  <c r="R9688" i="3"/>
  <c r="R9689" i="3"/>
  <c r="R9690" i="3"/>
  <c r="R9691" i="3"/>
  <c r="R9692" i="3"/>
  <c r="R9693" i="3"/>
  <c r="R9694" i="3"/>
  <c r="R9695" i="3"/>
  <c r="R9696" i="3"/>
  <c r="R9697" i="3"/>
  <c r="R9698" i="3"/>
  <c r="R9699" i="3"/>
  <c r="R9700" i="3"/>
  <c r="R9701" i="3"/>
  <c r="R9702" i="3"/>
  <c r="R9703" i="3"/>
  <c r="R9704" i="3"/>
  <c r="R9705" i="3"/>
  <c r="R9706" i="3"/>
  <c r="R9707" i="3"/>
  <c r="R9708" i="3"/>
  <c r="R9709" i="3"/>
  <c r="R9710" i="3"/>
  <c r="R9711" i="3"/>
  <c r="R9712" i="3"/>
  <c r="R9713" i="3"/>
  <c r="R9714" i="3"/>
  <c r="R9715" i="3"/>
  <c r="R9716" i="3"/>
  <c r="R9717" i="3"/>
  <c r="R9718" i="3"/>
  <c r="R9719" i="3"/>
  <c r="R9720" i="3"/>
  <c r="R9721" i="3"/>
  <c r="R9722" i="3"/>
  <c r="R9723" i="3"/>
  <c r="R9724" i="3"/>
  <c r="R9725" i="3"/>
  <c r="R9726" i="3"/>
  <c r="R9727" i="3"/>
  <c r="R9728" i="3"/>
  <c r="R9729" i="3"/>
  <c r="R9730" i="3"/>
  <c r="R9731" i="3"/>
  <c r="R9732" i="3"/>
  <c r="R9733" i="3"/>
  <c r="R9734" i="3"/>
  <c r="R9735" i="3"/>
  <c r="R9736" i="3"/>
  <c r="R9737" i="3"/>
  <c r="R9738" i="3"/>
  <c r="R9739" i="3"/>
  <c r="R9740" i="3"/>
  <c r="R9741" i="3"/>
  <c r="R9742" i="3"/>
  <c r="R9743" i="3"/>
  <c r="R9744" i="3"/>
  <c r="R9745" i="3"/>
  <c r="R9746" i="3"/>
  <c r="R9747" i="3"/>
  <c r="R9748" i="3"/>
  <c r="R9749" i="3"/>
  <c r="R9750" i="3"/>
  <c r="R9751" i="3"/>
  <c r="R9752" i="3"/>
  <c r="R9753" i="3"/>
  <c r="R9754" i="3"/>
  <c r="R9755" i="3"/>
  <c r="R9756" i="3"/>
  <c r="R9757" i="3"/>
  <c r="R9758" i="3"/>
  <c r="R9759" i="3"/>
  <c r="R9760" i="3"/>
  <c r="R9761" i="3"/>
  <c r="R9762" i="3"/>
  <c r="R9763" i="3"/>
  <c r="R9764" i="3"/>
  <c r="R9765" i="3"/>
  <c r="R9766" i="3"/>
  <c r="R9767" i="3"/>
  <c r="R9768" i="3"/>
  <c r="R9769" i="3"/>
  <c r="R9770" i="3"/>
  <c r="R9771" i="3"/>
  <c r="R9772" i="3"/>
  <c r="R9773" i="3"/>
  <c r="R9774" i="3"/>
  <c r="R9775" i="3"/>
  <c r="R9776" i="3"/>
  <c r="R9777" i="3"/>
  <c r="R9778" i="3"/>
  <c r="R9779" i="3"/>
  <c r="R9780" i="3"/>
  <c r="R9781" i="3"/>
  <c r="R9782" i="3"/>
  <c r="R9783" i="3"/>
  <c r="R9784" i="3"/>
  <c r="R9785" i="3"/>
  <c r="R9786" i="3"/>
  <c r="R9787" i="3"/>
  <c r="R9788" i="3"/>
  <c r="R9789" i="3"/>
  <c r="R9790" i="3"/>
  <c r="R9791" i="3"/>
  <c r="R9792" i="3"/>
  <c r="R9793" i="3"/>
  <c r="R9794" i="3"/>
  <c r="R9795" i="3"/>
  <c r="R9796" i="3"/>
  <c r="R9797" i="3"/>
  <c r="R9798" i="3"/>
  <c r="R9799" i="3"/>
  <c r="R9800" i="3"/>
  <c r="R9801" i="3"/>
  <c r="R9802" i="3"/>
  <c r="R9803" i="3"/>
  <c r="R9804" i="3"/>
  <c r="R9805" i="3"/>
  <c r="R9806" i="3"/>
  <c r="R9807" i="3"/>
  <c r="R9808" i="3"/>
  <c r="R9809" i="3"/>
  <c r="R9810" i="3"/>
  <c r="R9811" i="3"/>
  <c r="R9812" i="3"/>
  <c r="R9813" i="3"/>
  <c r="R9814" i="3"/>
  <c r="R9815" i="3"/>
  <c r="R9816" i="3"/>
  <c r="R9817" i="3"/>
  <c r="R9818" i="3"/>
  <c r="R9819" i="3"/>
  <c r="R9820" i="3"/>
  <c r="R9821" i="3"/>
  <c r="R9822" i="3"/>
  <c r="R9823" i="3"/>
  <c r="R9824" i="3"/>
  <c r="R9825" i="3"/>
  <c r="R9826" i="3"/>
  <c r="R9827" i="3"/>
  <c r="R9828" i="3"/>
  <c r="R9829" i="3"/>
  <c r="R9830" i="3"/>
  <c r="R9831" i="3"/>
  <c r="R9832" i="3"/>
  <c r="R9833" i="3"/>
  <c r="R9834" i="3"/>
  <c r="R9835" i="3"/>
  <c r="R9836" i="3"/>
  <c r="R9837" i="3"/>
  <c r="R9838" i="3"/>
  <c r="R9839" i="3"/>
  <c r="R9840" i="3"/>
  <c r="R9841" i="3"/>
  <c r="R9842" i="3"/>
  <c r="R9843" i="3"/>
  <c r="R9844" i="3"/>
  <c r="R9845" i="3"/>
  <c r="R9846" i="3"/>
  <c r="R9847" i="3"/>
  <c r="R9848" i="3"/>
  <c r="R9849" i="3"/>
  <c r="R9850" i="3"/>
  <c r="R9851" i="3"/>
  <c r="R9852" i="3"/>
  <c r="R9853" i="3"/>
  <c r="R9854" i="3"/>
  <c r="R9855" i="3"/>
  <c r="R9856" i="3"/>
  <c r="R9857" i="3"/>
  <c r="R9858" i="3"/>
  <c r="R9859" i="3"/>
  <c r="R9860" i="3"/>
  <c r="R9861" i="3"/>
  <c r="R9862" i="3"/>
  <c r="R9863" i="3"/>
  <c r="R9864" i="3"/>
  <c r="R9865" i="3"/>
  <c r="R9866" i="3"/>
  <c r="R9867" i="3"/>
  <c r="R9868" i="3"/>
  <c r="R9869" i="3"/>
  <c r="R9870" i="3"/>
  <c r="R9871" i="3"/>
  <c r="R9872" i="3"/>
  <c r="R9873" i="3"/>
  <c r="R9874" i="3"/>
  <c r="R9875" i="3"/>
  <c r="R9876" i="3"/>
  <c r="R9877" i="3"/>
  <c r="R9878" i="3"/>
  <c r="R9879" i="3"/>
  <c r="R9880" i="3"/>
  <c r="R9881" i="3"/>
  <c r="R9882" i="3"/>
  <c r="R9883" i="3"/>
  <c r="R9884" i="3"/>
  <c r="R9885" i="3"/>
  <c r="R9886" i="3"/>
  <c r="R9887" i="3"/>
  <c r="R9888" i="3"/>
  <c r="R9889" i="3"/>
  <c r="R9890" i="3"/>
  <c r="R9891" i="3"/>
  <c r="R9892" i="3"/>
  <c r="R9893" i="3"/>
  <c r="R9894" i="3"/>
  <c r="R9895" i="3"/>
  <c r="R9896" i="3"/>
  <c r="R9897" i="3"/>
  <c r="R9898" i="3"/>
  <c r="R9899" i="3"/>
  <c r="R9900" i="3"/>
  <c r="R9901" i="3"/>
  <c r="R9902" i="3"/>
  <c r="R9903" i="3"/>
  <c r="R9904" i="3"/>
  <c r="R9905" i="3"/>
  <c r="R9906" i="3"/>
  <c r="R9907" i="3"/>
  <c r="R9908" i="3"/>
  <c r="R9909" i="3"/>
  <c r="R9910" i="3"/>
  <c r="R9911" i="3"/>
  <c r="R9912" i="3"/>
  <c r="R9913" i="3"/>
  <c r="R9914" i="3"/>
  <c r="R9915" i="3"/>
  <c r="R9916" i="3"/>
  <c r="R9917" i="3"/>
  <c r="R9918" i="3"/>
  <c r="R9919" i="3"/>
  <c r="R9920" i="3"/>
  <c r="R9921" i="3"/>
  <c r="R9922" i="3"/>
  <c r="R9923" i="3"/>
  <c r="R9924" i="3"/>
  <c r="R9925" i="3"/>
  <c r="R9926" i="3"/>
  <c r="R9927" i="3"/>
  <c r="R9928" i="3"/>
  <c r="R9929" i="3"/>
  <c r="R9930" i="3"/>
  <c r="R9931" i="3"/>
  <c r="R9932" i="3"/>
  <c r="R9933" i="3"/>
  <c r="R9934" i="3"/>
  <c r="R9935" i="3"/>
  <c r="R9936" i="3"/>
  <c r="R9937" i="3"/>
  <c r="R9938" i="3"/>
  <c r="R9939" i="3"/>
  <c r="R9940" i="3"/>
  <c r="R9941" i="3"/>
  <c r="R9942" i="3"/>
  <c r="R9943" i="3"/>
  <c r="R9944" i="3"/>
  <c r="R9945" i="3"/>
  <c r="R9946" i="3"/>
  <c r="R9947" i="3"/>
  <c r="R9948" i="3"/>
  <c r="R9949" i="3"/>
  <c r="R9950" i="3"/>
  <c r="R9951" i="3"/>
  <c r="R9952" i="3"/>
  <c r="R9953" i="3"/>
  <c r="R9954" i="3"/>
  <c r="R9955" i="3"/>
  <c r="R9956" i="3"/>
  <c r="R9957" i="3"/>
  <c r="R9958" i="3"/>
  <c r="R9959" i="3"/>
  <c r="R9960" i="3"/>
  <c r="R9961" i="3"/>
  <c r="R9962" i="3"/>
  <c r="R9963" i="3"/>
  <c r="R9964" i="3"/>
  <c r="R9965" i="3"/>
  <c r="R9966" i="3"/>
  <c r="R9967" i="3"/>
  <c r="R9968" i="3"/>
  <c r="R9969" i="3"/>
  <c r="R9970" i="3"/>
  <c r="R9971" i="3"/>
  <c r="R9972" i="3"/>
  <c r="R9973" i="3"/>
  <c r="R9974" i="3"/>
  <c r="R9975" i="3"/>
  <c r="R9976" i="3"/>
  <c r="R9977" i="3"/>
  <c r="R9978" i="3"/>
  <c r="R9979" i="3"/>
  <c r="R9980" i="3"/>
  <c r="R9981" i="3"/>
  <c r="R9982" i="3"/>
  <c r="R9983" i="3"/>
  <c r="R9984" i="3"/>
  <c r="R9985" i="3"/>
  <c r="R9986" i="3"/>
  <c r="R9987" i="3"/>
  <c r="R9988" i="3"/>
  <c r="R9989" i="3"/>
  <c r="R9990" i="3"/>
  <c r="R9991" i="3"/>
  <c r="R9992" i="3"/>
  <c r="R9993" i="3"/>
  <c r="R9994" i="3"/>
  <c r="R9995" i="3"/>
  <c r="R9996" i="3"/>
  <c r="R9997" i="3"/>
  <c r="R9998" i="3"/>
  <c r="R9999" i="3"/>
  <c r="R10000" i="3"/>
  <c r="R10001" i="3"/>
  <c r="AU2" i="1"/>
  <c r="AQ2" i="1"/>
  <c r="AA2" i="1"/>
  <c r="E27" i="3"/>
  <c r="G27" i="3"/>
  <c r="H27" i="3"/>
  <c r="I27" i="3"/>
  <c r="J27" i="3"/>
  <c r="E28" i="3"/>
  <c r="G28" i="3"/>
  <c r="H28" i="3"/>
  <c r="I28" i="3"/>
  <c r="J28" i="3"/>
  <c r="E29" i="3"/>
  <c r="G29" i="3"/>
  <c r="H29" i="3"/>
  <c r="I29" i="3"/>
  <c r="J29" i="3"/>
  <c r="E30" i="3"/>
  <c r="G30" i="3"/>
  <c r="H30" i="3"/>
  <c r="I30" i="3"/>
  <c r="J30" i="3"/>
  <c r="E31" i="3"/>
  <c r="G31" i="3"/>
  <c r="H31" i="3"/>
  <c r="I31" i="3"/>
  <c r="J31" i="3"/>
  <c r="E32" i="3"/>
  <c r="G32" i="3"/>
  <c r="H32" i="3"/>
  <c r="I32" i="3"/>
  <c r="J32" i="3"/>
  <c r="E33" i="3"/>
  <c r="G33" i="3"/>
  <c r="H33" i="3"/>
  <c r="I33" i="3"/>
  <c r="J33" i="3"/>
  <c r="E34" i="3"/>
  <c r="G34" i="3"/>
  <c r="H34" i="3"/>
  <c r="I34" i="3"/>
  <c r="J34" i="3"/>
  <c r="E35" i="3"/>
  <c r="G35" i="3"/>
  <c r="H35" i="3"/>
  <c r="I35" i="3"/>
  <c r="J35" i="3"/>
  <c r="E36" i="3"/>
  <c r="G36" i="3"/>
  <c r="H36" i="3"/>
  <c r="I36" i="3"/>
  <c r="J36" i="3"/>
  <c r="E37" i="3"/>
  <c r="G37" i="3"/>
  <c r="H37" i="3"/>
  <c r="I37" i="3"/>
  <c r="J37" i="3"/>
  <c r="E2" i="3"/>
  <c r="G2" i="3"/>
  <c r="H2" i="3"/>
  <c r="I2" i="3"/>
  <c r="J2" i="3"/>
  <c r="E3" i="3"/>
  <c r="G3" i="3"/>
  <c r="H3" i="3"/>
  <c r="I3" i="3"/>
  <c r="J3" i="3"/>
  <c r="E4" i="3"/>
  <c r="G4" i="3"/>
  <c r="H4" i="3"/>
  <c r="I4" i="3"/>
  <c r="J4" i="3"/>
  <c r="E5" i="3"/>
  <c r="G5" i="3"/>
  <c r="H5" i="3"/>
  <c r="I5" i="3"/>
  <c r="J5" i="3"/>
  <c r="E6" i="3"/>
  <c r="G6" i="3"/>
  <c r="H6" i="3"/>
  <c r="I6" i="3"/>
  <c r="J6" i="3"/>
  <c r="E7" i="3"/>
  <c r="G7" i="3"/>
  <c r="H7" i="3"/>
  <c r="I7" i="3"/>
  <c r="J7" i="3"/>
  <c r="E8" i="3"/>
  <c r="G8" i="3"/>
  <c r="H8" i="3"/>
  <c r="I8" i="3"/>
  <c r="J8" i="3"/>
  <c r="E9" i="3"/>
  <c r="G9" i="3"/>
  <c r="H9" i="3"/>
  <c r="I9" i="3"/>
  <c r="J9" i="3"/>
  <c r="E10" i="3"/>
  <c r="G10" i="3"/>
  <c r="H10" i="3"/>
  <c r="I10" i="3"/>
  <c r="J10" i="3"/>
  <c r="E11" i="3"/>
  <c r="G11" i="3"/>
  <c r="H11" i="3"/>
  <c r="I11" i="3"/>
  <c r="J11" i="3"/>
  <c r="E12" i="3"/>
  <c r="G12" i="3"/>
  <c r="H12" i="3"/>
  <c r="I12" i="3"/>
  <c r="J12" i="3"/>
  <c r="E13" i="3"/>
  <c r="G13" i="3"/>
  <c r="H13" i="3"/>
  <c r="I13" i="3"/>
  <c r="J13" i="3"/>
  <c r="E14" i="3"/>
  <c r="G14" i="3"/>
  <c r="H14" i="3"/>
  <c r="I14" i="3"/>
  <c r="J14" i="3"/>
  <c r="E15" i="3"/>
  <c r="G15" i="3"/>
  <c r="H15" i="3"/>
  <c r="I15" i="3"/>
  <c r="J15" i="3"/>
  <c r="E16" i="3"/>
  <c r="G16" i="3"/>
  <c r="H16" i="3"/>
  <c r="I16" i="3"/>
  <c r="J16" i="3"/>
  <c r="E17" i="3"/>
  <c r="G17" i="3"/>
  <c r="H17" i="3"/>
  <c r="I17" i="3"/>
  <c r="J17" i="3"/>
  <c r="E18" i="3"/>
  <c r="G18" i="3"/>
  <c r="H18" i="3"/>
  <c r="I18" i="3"/>
  <c r="J18" i="3"/>
  <c r="E19" i="3"/>
  <c r="G19" i="3"/>
  <c r="H19" i="3"/>
  <c r="I19" i="3"/>
  <c r="J19" i="3"/>
  <c r="E20" i="3"/>
  <c r="G20" i="3"/>
  <c r="H20" i="3"/>
  <c r="I20" i="3"/>
  <c r="J20" i="3"/>
  <c r="E21" i="3"/>
  <c r="G21" i="3"/>
  <c r="H21" i="3"/>
  <c r="I21" i="3"/>
  <c r="J21" i="3"/>
  <c r="E22" i="3"/>
  <c r="G22" i="3"/>
  <c r="H22" i="3"/>
  <c r="I22" i="3"/>
  <c r="J22" i="3"/>
  <c r="E23" i="3"/>
  <c r="G23" i="3"/>
  <c r="H23" i="3"/>
  <c r="I23" i="3"/>
  <c r="J23" i="3"/>
  <c r="E24" i="3"/>
  <c r="G24" i="3"/>
  <c r="H24" i="3"/>
  <c r="I24" i="3"/>
  <c r="J24" i="3"/>
  <c r="E25" i="3"/>
  <c r="G25" i="3"/>
  <c r="H25" i="3"/>
  <c r="I25" i="3"/>
  <c r="J25" i="3"/>
  <c r="T4" i="1" l="1"/>
  <c r="U4" i="1" s="1"/>
  <c r="BC4" i="1" s="1"/>
  <c r="T5" i="1"/>
  <c r="U5" i="1" s="1"/>
  <c r="BC5" i="1" s="1"/>
  <c r="M2" i="3"/>
  <c r="N15" i="3" l="1"/>
  <c r="AZ3" i="1" s="1"/>
  <c r="AY3" i="1" s="1"/>
  <c r="AX3" i="1" s="1"/>
  <c r="C5" i="4"/>
  <c r="AZ11" i="1"/>
  <c r="AZ12" i="1"/>
  <c r="AZ13" i="1"/>
  <c r="AZ14" i="1"/>
  <c r="AZ15" i="1"/>
  <c r="AZ16" i="1"/>
  <c r="BC2" i="1"/>
  <c r="C8" i="4"/>
  <c r="C9" i="4"/>
  <c r="C7" i="4"/>
  <c r="C4" i="4"/>
  <c r="C6" i="4"/>
  <c r="AZ9" i="1" l="1"/>
  <c r="AY9" i="1" s="1"/>
  <c r="AX9" i="1" s="1"/>
  <c r="AZ10" i="1"/>
  <c r="AY10" i="1" s="1"/>
  <c r="AX10" i="1" s="1"/>
  <c r="AZ8" i="1"/>
  <c r="AY8" i="1" s="1"/>
  <c r="AX8" i="1" s="1"/>
  <c r="AZ7" i="1"/>
  <c r="AY7" i="1" s="1"/>
  <c r="AX7" i="1" s="1"/>
  <c r="AZ4" i="1"/>
  <c r="AY4" i="1" s="1"/>
  <c r="AX4" i="1" s="1"/>
  <c r="BA4" i="1" s="1"/>
  <c r="AZ6" i="1"/>
  <c r="AY6" i="1" s="1"/>
  <c r="AX6" i="1" s="1"/>
  <c r="AZ5" i="1"/>
  <c r="AY5" i="1" s="1"/>
  <c r="AX5" i="1" s="1"/>
  <c r="BA5" i="1" s="1"/>
  <c r="D15" i="4"/>
  <c r="AY13" i="1"/>
  <c r="AX13" i="1" s="1"/>
  <c r="AY16" i="1"/>
  <c r="AX16" i="1" s="1"/>
  <c r="AY15" i="1"/>
  <c r="AX15" i="1" s="1"/>
  <c r="BA3" i="1"/>
  <c r="BB3" i="1"/>
  <c r="AY12" i="1"/>
  <c r="AX12" i="1" s="1"/>
  <c r="AY11" i="1"/>
  <c r="AX11" i="1" s="1"/>
  <c r="AY14" i="1"/>
  <c r="AX14" i="1" s="1"/>
  <c r="P2" i="3"/>
  <c r="P8" i="3" s="1"/>
  <c r="P9" i="3" s="1"/>
  <c r="P10" i="3" s="1"/>
  <c r="AZ2" i="1"/>
  <c r="BB4" i="1" l="1"/>
  <c r="BB5" i="1"/>
  <c r="W5" i="1"/>
  <c r="W3" i="1"/>
  <c r="W4" i="1"/>
  <c r="BB16" i="1"/>
  <c r="BA16" i="1"/>
  <c r="W16" i="1" s="1"/>
  <c r="BA13" i="1"/>
  <c r="W13" i="1" s="1"/>
  <c r="BB13" i="1"/>
  <c r="BA10" i="1"/>
  <c r="BB10" i="1"/>
  <c r="BB15" i="1"/>
  <c r="BA15" i="1"/>
  <c r="BA14" i="1"/>
  <c r="BB14" i="1"/>
  <c r="BA9" i="1"/>
  <c r="W9" i="1" s="1"/>
  <c r="BB9" i="1"/>
  <c r="BB8" i="1"/>
  <c r="BA8" i="1"/>
  <c r="BB7" i="1"/>
  <c r="BA7" i="1"/>
  <c r="BA11" i="1"/>
  <c r="BB11" i="1"/>
  <c r="BA12" i="1"/>
  <c r="W12" i="1" s="1"/>
  <c r="BB12" i="1"/>
  <c r="BA6" i="1"/>
  <c r="BB6" i="1"/>
  <c r="AY2" i="1"/>
  <c r="AX2" i="1" s="1"/>
  <c r="D12" i="4"/>
  <c r="C93" i="2"/>
  <c r="C94" i="2"/>
  <c r="C95" i="2"/>
  <c r="C96" i="2"/>
  <c r="C97" i="2"/>
  <c r="C98" i="2"/>
  <c r="C99" i="2"/>
  <c r="C100" i="2"/>
  <c r="C101" i="2"/>
  <c r="C102" i="2"/>
  <c r="C103" i="2"/>
  <c r="C104" i="2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C110" i="2"/>
  <c r="C109" i="2"/>
  <c r="C108" i="2"/>
  <c r="C107" i="2"/>
  <c r="C106" i="2"/>
  <c r="C105" i="2"/>
  <c r="C92" i="2"/>
  <c r="C91" i="2"/>
  <c r="C90" i="2"/>
  <c r="C89" i="2"/>
  <c r="C88" i="2"/>
  <c r="C87" i="2"/>
  <c r="F86" i="2"/>
  <c r="F87" i="2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F63" i="2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C63" i="2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W8" i="1" l="1"/>
  <c r="AC9" i="1"/>
  <c r="AB9" i="1" s="1"/>
  <c r="AF9" i="1" s="1"/>
  <c r="AG9" i="1" s="1"/>
  <c r="AC4" i="1"/>
  <c r="AB4" i="1" s="1"/>
  <c r="AF4" i="1" s="1"/>
  <c r="AG4" i="1" s="1"/>
  <c r="AC3" i="1"/>
  <c r="AB3" i="1" s="1"/>
  <c r="AF3" i="1" s="1"/>
  <c r="AG3" i="1" s="1"/>
  <c r="AC5" i="1"/>
  <c r="AB5" i="1" s="1"/>
  <c r="AF5" i="1" s="1"/>
  <c r="AG5" i="1" s="1"/>
  <c r="W6" i="1"/>
  <c r="W10" i="1"/>
  <c r="W11" i="1"/>
  <c r="W14" i="1"/>
  <c r="W7" i="1"/>
  <c r="W15" i="1"/>
  <c r="AO15" i="1" s="1"/>
  <c r="AN15" i="1" s="1"/>
  <c r="AW13" i="1"/>
  <c r="AV13" i="1" s="1"/>
  <c r="AS8" i="1"/>
  <c r="AR8" i="1" s="1"/>
  <c r="AW8" i="1"/>
  <c r="AV8" i="1" s="1"/>
  <c r="AO8" i="1"/>
  <c r="AN8" i="1" s="1"/>
  <c r="AO12" i="1"/>
  <c r="AN12" i="1" s="1"/>
  <c r="AS12" i="1"/>
  <c r="AR12" i="1" s="1"/>
  <c r="AJ12" i="1"/>
  <c r="AK12" i="1" s="1"/>
  <c r="AW12" i="1"/>
  <c r="AV12" i="1" s="1"/>
  <c r="AS9" i="1"/>
  <c r="AR9" i="1" s="1"/>
  <c r="AJ9" i="1"/>
  <c r="AK9" i="1" s="1"/>
  <c r="AW9" i="1"/>
  <c r="AV9" i="1" s="1"/>
  <c r="AO9" i="1"/>
  <c r="AN9" i="1" s="1"/>
  <c r="AO11" i="1"/>
  <c r="AN11" i="1" s="1"/>
  <c r="AW11" i="1"/>
  <c r="AV11" i="1" s="1"/>
  <c r="AS11" i="1"/>
  <c r="AR11" i="1" s="1"/>
  <c r="AJ11" i="1"/>
  <c r="AK11" i="1" s="1"/>
  <c r="AJ14" i="1"/>
  <c r="AK14" i="1" s="1"/>
  <c r="AW14" i="1"/>
  <c r="AV14" i="1" s="1"/>
  <c r="AO14" i="1"/>
  <c r="AN14" i="1" s="1"/>
  <c r="AS14" i="1"/>
  <c r="AR14" i="1" s="1"/>
  <c r="BA2" i="1"/>
  <c r="BB2" i="1"/>
  <c r="N17" i="3"/>
  <c r="AW7" i="1" l="1"/>
  <c r="AV7" i="1" s="1"/>
  <c r="AC7" i="1"/>
  <c r="AB7" i="1" s="1"/>
  <c r="AF7" i="1" s="1"/>
  <c r="AG7" i="1" s="1"/>
  <c r="AO10" i="1"/>
  <c r="AN10" i="1" s="1"/>
  <c r="AC10" i="1"/>
  <c r="AB10" i="1" s="1"/>
  <c r="AF10" i="1" s="1"/>
  <c r="AG10" i="1" s="1"/>
  <c r="Y9" i="1"/>
  <c r="X9" i="1" s="1"/>
  <c r="AC8" i="1"/>
  <c r="AB8" i="1" s="1"/>
  <c r="AC6" i="1"/>
  <c r="AB6" i="1" s="1"/>
  <c r="AF6" i="1" s="1"/>
  <c r="AG6" i="1" s="1"/>
  <c r="W2" i="1"/>
  <c r="AW10" i="1"/>
  <c r="AV10" i="1" s="1"/>
  <c r="AW15" i="1"/>
  <c r="AV15" i="1" s="1"/>
  <c r="AJ15" i="1"/>
  <c r="AK15" i="1" s="1"/>
  <c r="AS15" i="1"/>
  <c r="AR15" i="1" s="1"/>
  <c r="AS7" i="1"/>
  <c r="AR7" i="1" s="1"/>
  <c r="AO7" i="1"/>
  <c r="AN7" i="1" s="1"/>
  <c r="AJ13" i="1"/>
  <c r="AK13" i="1" s="1"/>
  <c r="AS10" i="1"/>
  <c r="AR10" i="1" s="1"/>
  <c r="AS13" i="1"/>
  <c r="AR13" i="1" s="1"/>
  <c r="AO13" i="1"/>
  <c r="AN13" i="1" s="1"/>
  <c r="AW6" i="1"/>
  <c r="AV6" i="1" s="1"/>
  <c r="AO6" i="1"/>
  <c r="AN6" i="1" s="1"/>
  <c r="AS6" i="1"/>
  <c r="AR6" i="1" s="1"/>
  <c r="AS16" i="1"/>
  <c r="AR16" i="1" s="1"/>
  <c r="AJ16" i="1"/>
  <c r="AK16" i="1" s="1"/>
  <c r="AW16" i="1"/>
  <c r="AV16" i="1" s="1"/>
  <c r="AO16" i="1"/>
  <c r="AN16" i="1" s="1"/>
  <c r="AJ7" i="1" l="1"/>
  <c r="AK7" i="1" s="1"/>
  <c r="AJ10" i="1"/>
  <c r="AK10" i="1" s="1"/>
  <c r="Y10" i="1"/>
  <c r="X10" i="1" s="1"/>
  <c r="AF8" i="1"/>
  <c r="AG8" i="1" s="1"/>
  <c r="AJ8" i="1"/>
  <c r="AK8" i="1" s="1"/>
  <c r="Y8" i="1" s="1"/>
  <c r="X8" i="1" s="1"/>
  <c r="Y7" i="1"/>
  <c r="X7" i="1" s="1"/>
  <c r="AJ6" i="1"/>
  <c r="AK6" i="1" s="1"/>
  <c r="Y6" i="1" s="1"/>
  <c r="X6" i="1" s="1"/>
  <c r="D14" i="4"/>
  <c r="AS5" i="1"/>
  <c r="AR5" i="1" s="1"/>
  <c r="AJ5" i="1"/>
  <c r="AK5" i="1" s="1"/>
  <c r="AO5" i="1"/>
  <c r="AN5" i="1" s="1"/>
  <c r="AW5" i="1"/>
  <c r="AO3" i="1"/>
  <c r="AN3" i="1" s="1"/>
  <c r="AW3" i="1"/>
  <c r="AS3" i="1"/>
  <c r="AR3" i="1" s="1"/>
  <c r="AJ4" i="1"/>
  <c r="AK4" i="1" s="1"/>
  <c r="AW4" i="1"/>
  <c r="AS4" i="1"/>
  <c r="AR4" i="1" s="1"/>
  <c r="AO4" i="1"/>
  <c r="AN4" i="1" s="1"/>
  <c r="Y4" i="1" l="1"/>
  <c r="X4" i="1" s="1"/>
  <c r="Y5" i="1"/>
  <c r="X5" i="1" s="1"/>
  <c r="AJ3" i="1"/>
  <c r="AK3" i="1" s="1"/>
  <c r="Y3" i="1" s="1"/>
  <c r="X3" i="1" s="1"/>
  <c r="AV5" i="1"/>
  <c r="AV3" i="1"/>
  <c r="AV4" i="1"/>
  <c r="D11" i="4" l="1"/>
  <c r="O2" i="3"/>
  <c r="Q16" i="3" l="1"/>
  <c r="N16" i="3" s="1"/>
  <c r="D13" i="4" l="1"/>
  <c r="AO2" i="1" l="1"/>
  <c r="AS2" i="1"/>
  <c r="AW2" i="1"/>
  <c r="AC2" i="1"/>
  <c r="AR2" i="1" l="1"/>
  <c r="D8" i="4"/>
  <c r="D9" i="4"/>
  <c r="AV2" i="1"/>
  <c r="AN2" i="1"/>
  <c r="D7" i="4"/>
  <c r="AB2" i="1"/>
  <c r="D4" i="4"/>
  <c r="AF2" i="1" l="1"/>
  <c r="AG2" i="1" s="1"/>
  <c r="AJ2" i="1"/>
  <c r="AK2" i="1" s="1"/>
  <c r="D6" i="4" s="1"/>
  <c r="Y2" i="1" l="1"/>
  <c r="X2" i="1" s="1"/>
  <c r="D5" i="4"/>
  <c r="D3" i="4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<sst xmlns="http://schemas.openxmlformats.org/spreadsheetml/2006/main" count="10580" uniqueCount="1628">
  <si>
    <t>Occupation</t>
  </si>
  <si>
    <t>Province Name</t>
  </si>
  <si>
    <t>ISABELA CITY</t>
  </si>
  <si>
    <t>TOLOSA</t>
  </si>
  <si>
    <t>COTABATO CITY</t>
  </si>
  <si>
    <t>TUNGA</t>
  </si>
  <si>
    <t>MANILA</t>
  </si>
  <si>
    <t>VILLABA</t>
  </si>
  <si>
    <t>ALLEN</t>
  </si>
  <si>
    <t>Gender</t>
  </si>
  <si>
    <t>BIRI</t>
  </si>
  <si>
    <t>BOBON</t>
  </si>
  <si>
    <t>CAPUL</t>
  </si>
  <si>
    <t>CATARMAN</t>
  </si>
  <si>
    <t>CATUBIG</t>
  </si>
  <si>
    <t>Term of loan</t>
  </si>
  <si>
    <t>GAMAY</t>
  </si>
  <si>
    <t>3 mo</t>
  </si>
  <si>
    <t>LAOANG</t>
  </si>
  <si>
    <t>4 mo</t>
  </si>
  <si>
    <t>LAPINIG</t>
  </si>
  <si>
    <t>5 mo</t>
  </si>
  <si>
    <t>LAS NAVAS</t>
  </si>
  <si>
    <t>6 mo</t>
  </si>
  <si>
    <t>LAVEZARES</t>
  </si>
  <si>
    <t>7 mo</t>
  </si>
  <si>
    <t>LOPE DE VEGA</t>
  </si>
  <si>
    <t>8 mo</t>
  </si>
  <si>
    <t>MAPANAS</t>
  </si>
  <si>
    <t>9 mo</t>
  </si>
  <si>
    <t>MONDRAGON</t>
  </si>
  <si>
    <t>10 mo</t>
  </si>
  <si>
    <t>PALAPAG</t>
  </si>
  <si>
    <t>11 mo</t>
  </si>
  <si>
    <t>PAMBUJAN</t>
  </si>
  <si>
    <t>12 mo</t>
  </si>
  <si>
    <t>ROSARIO</t>
  </si>
  <si>
    <t>13 mo</t>
  </si>
  <si>
    <t>SAN ANTONIO</t>
  </si>
  <si>
    <t>14 mo</t>
  </si>
  <si>
    <t>SAN ISIDRO</t>
  </si>
  <si>
    <t>15 mo</t>
  </si>
  <si>
    <t>SAN JOSE</t>
  </si>
  <si>
    <t>16 mo</t>
  </si>
  <si>
    <t>SAN ROQUE</t>
  </si>
  <si>
    <t>17 mo</t>
  </si>
  <si>
    <t>SAN VICENTE</t>
  </si>
  <si>
    <t>18 mo</t>
  </si>
  <si>
    <t>SILVINO LOBOS</t>
  </si>
  <si>
    <t>19 mo</t>
  </si>
  <si>
    <t>VICTORIA</t>
  </si>
  <si>
    <t>20 mo</t>
  </si>
  <si>
    <t>CALBAYOG CITY</t>
  </si>
  <si>
    <t>21 mo</t>
  </si>
  <si>
    <t>ALMAGRO</t>
  </si>
  <si>
    <t>22 mo</t>
  </si>
  <si>
    <t>BASEY</t>
  </si>
  <si>
    <t>23 mo</t>
  </si>
  <si>
    <t>CALBIGA</t>
  </si>
  <si>
    <t>24 mo</t>
  </si>
  <si>
    <t>CATBALOGAN</t>
  </si>
  <si>
    <t>25 mo</t>
  </si>
  <si>
    <t>DARAM</t>
  </si>
  <si>
    <t>26 mo</t>
  </si>
  <si>
    <t>GANDARA</t>
  </si>
  <si>
    <t>27 mo</t>
  </si>
  <si>
    <t>HINABANGAN</t>
  </si>
  <si>
    <t>28 mo</t>
  </si>
  <si>
    <t>JIABONG</t>
  </si>
  <si>
    <t>29 mo</t>
  </si>
  <si>
    <t>MARABUT</t>
  </si>
  <si>
    <t>30 mo</t>
  </si>
  <si>
    <t>MATUGUINAO</t>
  </si>
  <si>
    <t>31 mo</t>
  </si>
  <si>
    <t>MOTIONG</t>
  </si>
  <si>
    <t>32 mo</t>
  </si>
  <si>
    <t>PAGSANGHAN</t>
  </si>
  <si>
    <t>33 mo</t>
  </si>
  <si>
    <t>PARANAS (WRIGHT)</t>
  </si>
  <si>
    <t>34 mo</t>
  </si>
  <si>
    <t>PINABACDAO</t>
  </si>
  <si>
    <t>35 mo</t>
  </si>
  <si>
    <t>SAN JORGE</t>
  </si>
  <si>
    <t>36 mo</t>
  </si>
  <si>
    <t>SAN JOSE DE BUAN</t>
  </si>
  <si>
    <t>SAN SEBASTIAN</t>
  </si>
  <si>
    <t>Civil Status</t>
  </si>
  <si>
    <t>SANTA MARGARITA</t>
  </si>
  <si>
    <t>SANTA RITA</t>
  </si>
  <si>
    <t>SANTO NIÑO</t>
  </si>
  <si>
    <t>TAGAPUL-AN</t>
  </si>
  <si>
    <t>TALALORA</t>
  </si>
  <si>
    <t>TARANGNAN</t>
  </si>
  <si>
    <t>VILLAREAL</t>
  </si>
  <si>
    <t>ZUMARRAGA</t>
  </si>
  <si>
    <t>MAASIN</t>
  </si>
  <si>
    <t>ANAHAWAN</t>
  </si>
  <si>
    <t>BONTOC</t>
  </si>
  <si>
    <t>HINUNANGAN</t>
  </si>
  <si>
    <t>HINUNDAYAN</t>
  </si>
  <si>
    <t>LIBAGON</t>
  </si>
  <si>
    <t>LILOAN</t>
  </si>
  <si>
    <t>LIMASAWA</t>
  </si>
  <si>
    <t>MACROHON</t>
  </si>
  <si>
    <t>MALITBOG</t>
  </si>
  <si>
    <t>PADRE BURGOS</t>
  </si>
  <si>
    <t>PINTUYAN</t>
  </si>
  <si>
    <t>SAINT BERNARD</t>
  </si>
  <si>
    <t>WESTERN SAMAR</t>
  </si>
  <si>
    <t>SAN FRANCISCO</t>
  </si>
  <si>
    <t>SAN JUAN (CABALIAN)</t>
  </si>
  <si>
    <t>SAN RICARDO</t>
  </si>
  <si>
    <t>SILAGO</t>
  </si>
  <si>
    <t>SOGOD</t>
  </si>
  <si>
    <t>TOMAS OPPUS</t>
  </si>
  <si>
    <t>ALMERIA</t>
  </si>
  <si>
    <t>BILIRAN</t>
  </si>
  <si>
    <t>CABUCGAYAN</t>
  </si>
  <si>
    <t>CAIBIRAN</t>
  </si>
  <si>
    <t>CULABA</t>
  </si>
  <si>
    <t>KAWAYAN</t>
  </si>
  <si>
    <t>MARIPIPI</t>
  </si>
  <si>
    <t>NAVAL</t>
  </si>
  <si>
    <t>DAPITAN CITY</t>
  </si>
  <si>
    <t>DIPOLOG CITY</t>
  </si>
  <si>
    <t>NCR</t>
  </si>
  <si>
    <t>BACUNGAN (LEON T. POSTIGO)</t>
  </si>
  <si>
    <t>BALIGUIAN</t>
  </si>
  <si>
    <t>GODOD (17)</t>
  </si>
  <si>
    <t>GUTALAC</t>
  </si>
  <si>
    <t>JOSE DALMAN (PONOT)</t>
  </si>
  <si>
    <t>KALAWIT</t>
  </si>
  <si>
    <t>KATIPUNAN</t>
  </si>
  <si>
    <t>LA LIBERTAD</t>
  </si>
  <si>
    <t>LABASON</t>
  </si>
  <si>
    <t>LILOY</t>
  </si>
  <si>
    <t>MANUKAN</t>
  </si>
  <si>
    <t>MUTIA</t>
  </si>
  <si>
    <t>PIÑAN (NEW PIÑAN)</t>
  </si>
  <si>
    <t>PATEROS</t>
  </si>
  <si>
    <t>TAGUIG</t>
  </si>
  <si>
    <t>DAGUPAN CITY</t>
  </si>
  <si>
    <t>SAN CARLOS CITY</t>
  </si>
  <si>
    <t>URDANETA</t>
  </si>
  <si>
    <t>AGNO</t>
  </si>
  <si>
    <t>AGUILAR</t>
  </si>
  <si>
    <t>ALCALA</t>
  </si>
  <si>
    <t>ANDA</t>
  </si>
  <si>
    <t>ASINGAN</t>
  </si>
  <si>
    <t>BALUNGAO</t>
  </si>
  <si>
    <t>BANI</t>
  </si>
  <si>
    <t>BASISTA</t>
  </si>
  <si>
    <t>BAUTISTA</t>
  </si>
  <si>
    <t>BAYAMBANG</t>
  </si>
  <si>
    <t>BINALONAN</t>
  </si>
  <si>
    <t>BINMALEY</t>
  </si>
  <si>
    <t>BOLINAO</t>
  </si>
  <si>
    <t>BUGALLON</t>
  </si>
  <si>
    <t>BURGOS</t>
  </si>
  <si>
    <t>CALASIAO</t>
  </si>
  <si>
    <t>DASOL</t>
  </si>
  <si>
    <t>INFANTA</t>
  </si>
  <si>
    <t>LABRADOR</t>
  </si>
  <si>
    <t>LAOAC</t>
  </si>
  <si>
    <t>LINGAYEN</t>
  </si>
  <si>
    <t>MABINI</t>
  </si>
  <si>
    <t>MALASIQUI</t>
  </si>
  <si>
    <t>MANAOAG</t>
  </si>
  <si>
    <t>MANGALDAN</t>
  </si>
  <si>
    <t>MANGATAREM</t>
  </si>
  <si>
    <t>MAPANDAN</t>
  </si>
  <si>
    <t>NATIVIDAD</t>
  </si>
  <si>
    <t>POZZORUBIO</t>
  </si>
  <si>
    <t>ROSALES</t>
  </si>
  <si>
    <t>SAN FABIAN</t>
  </si>
  <si>
    <t>SAN JACINTO</t>
  </si>
  <si>
    <t>SAN MANUEL</t>
  </si>
  <si>
    <t>SAN NICOLAS</t>
  </si>
  <si>
    <t>SAN QUINTIN</t>
  </si>
  <si>
    <t>SANTA BARBARA</t>
  </si>
  <si>
    <t>SANTA MARIA</t>
  </si>
  <si>
    <t>SANTO TOMAS</t>
  </si>
  <si>
    <t>SISON</t>
  </si>
  <si>
    <t>SUAL</t>
  </si>
  <si>
    <t>TAYUG</t>
  </si>
  <si>
    <t>UMINGAN</t>
  </si>
  <si>
    <t>URBIZTONDO</t>
  </si>
  <si>
    <t>VILLASIS</t>
  </si>
  <si>
    <t>BASCO</t>
  </si>
  <si>
    <t>ITBAYAT</t>
  </si>
  <si>
    <t>IVANA</t>
  </si>
  <si>
    <t>MAHATAO</t>
  </si>
  <si>
    <t>SABTANG</t>
  </si>
  <si>
    <t>UYUGAN</t>
  </si>
  <si>
    <t>TUGUEGARAO</t>
  </si>
  <si>
    <t>ABULUG</t>
  </si>
  <si>
    <t>ALLACAPAN</t>
  </si>
  <si>
    <t>AMULUNG</t>
  </si>
  <si>
    <t>APARRI</t>
  </si>
  <si>
    <t>BAGGAO</t>
  </si>
  <si>
    <t>BALLESTEROS</t>
  </si>
  <si>
    <t>BUGUEY</t>
  </si>
  <si>
    <t>CALAYAN</t>
  </si>
  <si>
    <t>CAMALANIUGAN</t>
  </si>
  <si>
    <t>CLAVERIA</t>
  </si>
  <si>
    <t>ENRILE</t>
  </si>
  <si>
    <t>GATTARAN</t>
  </si>
  <si>
    <t>GONZAGA</t>
  </si>
  <si>
    <t>IGUIG</t>
  </si>
  <si>
    <t>LAL-LO</t>
  </si>
  <si>
    <t>LASAM</t>
  </si>
  <si>
    <t>PAMPLONA</t>
  </si>
  <si>
    <t>PEÑABLANCA</t>
  </si>
  <si>
    <t>PIAT</t>
  </si>
  <si>
    <t>RIZAL</t>
  </si>
  <si>
    <t>SANCHEZ-MIRA</t>
  </si>
  <si>
    <t>SANTA ANA</t>
  </si>
  <si>
    <t>SANTA PRAXEDES</t>
  </si>
  <si>
    <t>SANTA TERESITA</t>
  </si>
  <si>
    <t>SANTO NIÑO (FAIRE)</t>
  </si>
  <si>
    <t>SOLANA</t>
  </si>
  <si>
    <t>TUAO</t>
  </si>
  <si>
    <t>CAUAYAN</t>
  </si>
  <si>
    <t>SANTIAGO</t>
  </si>
  <si>
    <t>ALICIA</t>
  </si>
  <si>
    <t>ANGADANAN</t>
  </si>
  <si>
    <t>AURORA</t>
  </si>
  <si>
    <t>BENITO SOLIVEN</t>
  </si>
  <si>
    <t>CABAGAN</t>
  </si>
  <si>
    <t>CABATUAN</t>
  </si>
  <si>
    <t>CORDON</t>
  </si>
  <si>
    <t>DELFIN ALBANO (MAGSAYSAY)</t>
  </si>
  <si>
    <t>DINAPIGUE</t>
  </si>
  <si>
    <t>DIVILACAN</t>
  </si>
  <si>
    <t>ECHAGUE</t>
  </si>
  <si>
    <t>GAMU</t>
  </si>
  <si>
    <t>ILAGAN</t>
  </si>
  <si>
    <t>JONES</t>
  </si>
  <si>
    <t>LUNA</t>
  </si>
  <si>
    <t>MACONACON</t>
  </si>
  <si>
    <t>MALLIG</t>
  </si>
  <si>
    <t>NAGUILIAN</t>
  </si>
  <si>
    <t>PALANAN</t>
  </si>
  <si>
    <t>QUEZON</t>
  </si>
  <si>
    <t>QUIRINO</t>
  </si>
  <si>
    <t>RAMON</t>
  </si>
  <si>
    <t>REINA MERCEDES</t>
  </si>
  <si>
    <t>ROXAS</t>
  </si>
  <si>
    <t>SAN AGUSTIN</t>
  </si>
  <si>
    <t>SAN GUILLERMO</t>
  </si>
  <si>
    <t>SAN MARIANO</t>
  </si>
  <si>
    <t>SAN MATEO</t>
  </si>
  <si>
    <t>SAN PABLO</t>
  </si>
  <si>
    <t>TUMAUINI</t>
  </si>
  <si>
    <t>ALFONSO CASTANEDA</t>
  </si>
  <si>
    <t>AMBAGUIO</t>
  </si>
  <si>
    <t>ARITAO</t>
  </si>
  <si>
    <t>BAGABAG</t>
  </si>
  <si>
    <t>BAMBANG</t>
  </si>
  <si>
    <t>BAYOMBONG</t>
  </si>
  <si>
    <t>DIADI</t>
  </si>
  <si>
    <t>DUPAX DEL NORTE</t>
  </si>
  <si>
    <t>DUPAX DEL SUR</t>
  </si>
  <si>
    <t>KASIBU</t>
  </si>
  <si>
    <t>KAYAPA</t>
  </si>
  <si>
    <t>SANTA FE</t>
  </si>
  <si>
    <t>SOLANO</t>
  </si>
  <si>
    <t>VILLA VERDE</t>
  </si>
  <si>
    <t>AGLIPAY</t>
  </si>
  <si>
    <t>CABARROGUIS</t>
  </si>
  <si>
    <t>DIFFUN</t>
  </si>
  <si>
    <t>MADDELA</t>
  </si>
  <si>
    <t>NAGTIPUNAN</t>
  </si>
  <si>
    <t>SAGUDAY</t>
  </si>
  <si>
    <t>BALANGA</t>
  </si>
  <si>
    <t>ABUCAY</t>
  </si>
  <si>
    <t>BAGAC</t>
  </si>
  <si>
    <t>DINALUPIHAN</t>
  </si>
  <si>
    <t>HERMOSA</t>
  </si>
  <si>
    <t>LIMAY</t>
  </si>
  <si>
    <t>MARIVELES</t>
  </si>
  <si>
    <t>MORONG</t>
  </si>
  <si>
    <t>ORANI</t>
  </si>
  <si>
    <t>ORION</t>
  </si>
  <si>
    <t>PILAR</t>
  </si>
  <si>
    <t>SAMAL</t>
  </si>
  <si>
    <t>MALOLOS</t>
  </si>
  <si>
    <t>SAN JOSE DEL MONTE</t>
  </si>
  <si>
    <t>ANGAT</t>
  </si>
  <si>
    <t>BALAGTAS (BIGAA)</t>
  </si>
  <si>
    <t>BALIUAG</t>
  </si>
  <si>
    <t>BOCAUE</t>
  </si>
  <si>
    <t>BULACAN</t>
  </si>
  <si>
    <t>BUSTOS</t>
  </si>
  <si>
    <t>CALUMPIT</t>
  </si>
  <si>
    <t>DOÑA REMEDIOS TRINIDAD</t>
  </si>
  <si>
    <t>GUIGUINTO</t>
  </si>
  <si>
    <t>HAGONOY</t>
  </si>
  <si>
    <t>MARILAO</t>
  </si>
  <si>
    <t>MEYCAUAYAN</t>
  </si>
  <si>
    <t>NORZAGARAY</t>
  </si>
  <si>
    <t>OBANDO</t>
  </si>
  <si>
    <t>PANDI</t>
  </si>
  <si>
    <t>PAOMBONG</t>
  </si>
  <si>
    <t>PLARIDEL</t>
  </si>
  <si>
    <t>PULILAN</t>
  </si>
  <si>
    <t>SAN ILDEFONSO</t>
  </si>
  <si>
    <t>SAN MIGUEL</t>
  </si>
  <si>
    <t>SAN RAFAEL</t>
  </si>
  <si>
    <t>CABANATUAN CITY</t>
  </si>
  <si>
    <t>GAPAN</t>
  </si>
  <si>
    <t>SCIENCE CITY OF MUÑOZ</t>
  </si>
  <si>
    <t>PALAYAN CITY</t>
  </si>
  <si>
    <t>SAN JOSE CITY</t>
  </si>
  <si>
    <t>ALIAGA</t>
  </si>
  <si>
    <t>BONGABON</t>
  </si>
  <si>
    <t>CABIAO</t>
  </si>
  <si>
    <t>CARRANGLAN</t>
  </si>
  <si>
    <t>CUYAPO</t>
  </si>
  <si>
    <t>GABALDON (BITULOK &amp; SABANI)</t>
  </si>
  <si>
    <t>GENERAL MAMERTO NATIVIDAD</t>
  </si>
  <si>
    <t>GENERAL TINIO (PAPAYA)</t>
  </si>
  <si>
    <t>GUIMBA</t>
  </si>
  <si>
    <t>JAEN</t>
  </si>
  <si>
    <t>LAUR</t>
  </si>
  <si>
    <t>LICAB</t>
  </si>
  <si>
    <t>LLANERA</t>
  </si>
  <si>
    <t>LUPAO</t>
  </si>
  <si>
    <t>NAMPICUAN</t>
  </si>
  <si>
    <t>PANTABANGAN</t>
  </si>
  <si>
    <t>PEÑARANDA</t>
  </si>
  <si>
    <t>SAN LEONARDO</t>
  </si>
  <si>
    <t>SANTA ROSA</t>
  </si>
  <si>
    <t>SANTO DOMINGO</t>
  </si>
  <si>
    <t>TALAVERA</t>
  </si>
  <si>
    <t>TALUGTUG</t>
  </si>
  <si>
    <t>ZARAGOZA</t>
  </si>
  <si>
    <t>ANGELES CITY</t>
  </si>
  <si>
    <t>SAN FERNANDO</t>
  </si>
  <si>
    <t>APALIT</t>
  </si>
  <si>
    <t>ARAYAT</t>
  </si>
  <si>
    <t>BACOLOR</t>
  </si>
  <si>
    <t>CANDABA</t>
  </si>
  <si>
    <t>FLORIDABLANCA</t>
  </si>
  <si>
    <t>GUAGUA</t>
  </si>
  <si>
    <t>LUBAO</t>
  </si>
  <si>
    <t>MABALACAT</t>
  </si>
  <si>
    <t>MACABEBE</t>
  </si>
  <si>
    <t>MAGALANG</t>
  </si>
  <si>
    <t>MASANTOL</t>
  </si>
  <si>
    <t>MEXICO</t>
  </si>
  <si>
    <t>MINALIN</t>
  </si>
  <si>
    <t>PORAC</t>
  </si>
  <si>
    <t>SAN LUIS</t>
  </si>
  <si>
    <t>SAN SIMON</t>
  </si>
  <si>
    <t>SASMUAN (SEXMOAN)</t>
  </si>
  <si>
    <t>TARLAC</t>
  </si>
  <si>
    <t>ANAO</t>
  </si>
  <si>
    <t>BAMBAN</t>
  </si>
  <si>
    <t>CAMILING</t>
  </si>
  <si>
    <t>CAPAS</t>
  </si>
  <si>
    <t>CONCEPCION</t>
  </si>
  <si>
    <t>GERONA</t>
  </si>
  <si>
    <t>LA PAZ</t>
  </si>
  <si>
    <t>MAYANTOC</t>
  </si>
  <si>
    <t>MONCADA</t>
  </si>
  <si>
    <t>PANIQUI</t>
  </si>
  <si>
    <t>PURA</t>
  </si>
  <si>
    <t>RAMOS</t>
  </si>
  <si>
    <t>SAN CLEMENTE</t>
  </si>
  <si>
    <t>SANTA IGNACIA</t>
  </si>
  <si>
    <t>OLONGAPO CITY</t>
  </si>
  <si>
    <t>BOTOLAN</t>
  </si>
  <si>
    <t>CABANGAN</t>
  </si>
  <si>
    <t>CANDELARIA</t>
  </si>
  <si>
    <t>CASTILLEJOS</t>
  </si>
  <si>
    <t>IBA</t>
  </si>
  <si>
    <t>MASINLOC</t>
  </si>
  <si>
    <t>PALAUIG</t>
  </si>
  <si>
    <t>SAN FELIPE</t>
  </si>
  <si>
    <t>SAN MARCELINO</t>
  </si>
  <si>
    <t>SAN NARCISO</t>
  </si>
  <si>
    <t>SANTA CRUZ</t>
  </si>
  <si>
    <t>SUBIC</t>
  </si>
  <si>
    <t>BALER</t>
  </si>
  <si>
    <t>CASIGURAN</t>
  </si>
  <si>
    <t>DILASAG</t>
  </si>
  <si>
    <t>DINALUNGAN</t>
  </si>
  <si>
    <t>DINGALAN</t>
  </si>
  <si>
    <t>DIPACULAO</t>
  </si>
  <si>
    <t>MARIA AURORA</t>
  </si>
  <si>
    <t>BATANGAS CITY</t>
  </si>
  <si>
    <t>LIPA CITY</t>
  </si>
  <si>
    <t>TANAUAN</t>
  </si>
  <si>
    <t>AGONCILLO</t>
  </si>
  <si>
    <t>ALITAGTAG</t>
  </si>
  <si>
    <t>BALAYAN</t>
  </si>
  <si>
    <t>BALETE</t>
  </si>
  <si>
    <t>BAUAN</t>
  </si>
  <si>
    <t>CALACA</t>
  </si>
  <si>
    <t>CALATAGAN</t>
  </si>
  <si>
    <t>CUENCA</t>
  </si>
  <si>
    <t>IBAAN</t>
  </si>
  <si>
    <t>LAUREL</t>
  </si>
  <si>
    <t>LEMERY</t>
  </si>
  <si>
    <t>LIAN</t>
  </si>
  <si>
    <t>LOBO</t>
  </si>
  <si>
    <t>MALVAR</t>
  </si>
  <si>
    <t>MATAAS NA KAHOY</t>
  </si>
  <si>
    <t>NASUGBU</t>
  </si>
  <si>
    <t>PADRE GARCIA</t>
  </si>
  <si>
    <t>SAN JUAN</t>
  </si>
  <si>
    <t>SAN PASCUAL</t>
  </si>
  <si>
    <t>TAAL</t>
  </si>
  <si>
    <t>TALISAY</t>
  </si>
  <si>
    <t>TAYSAN</t>
  </si>
  <si>
    <t>TINGLOY</t>
  </si>
  <si>
    <t>TUY</t>
  </si>
  <si>
    <t>CAVITE CITY</t>
  </si>
  <si>
    <t>TAGAYTAY CITY</t>
  </si>
  <si>
    <t>TRECE MARTIREZ CITY</t>
  </si>
  <si>
    <t>ALFONSO</t>
  </si>
  <si>
    <t>AMADEO</t>
  </si>
  <si>
    <t>BACOOR</t>
  </si>
  <si>
    <t>CARMONA</t>
  </si>
  <si>
    <t>DASMARIÑAS</t>
  </si>
  <si>
    <t>GEN. MARIANO ALVAREZ</t>
  </si>
  <si>
    <t>GENERAL EMILIO AGUINALDO</t>
  </si>
  <si>
    <t>GENERAL TRIAS</t>
  </si>
  <si>
    <t>IMUS</t>
  </si>
  <si>
    <t>INDANG</t>
  </si>
  <si>
    <t>KAWIT</t>
  </si>
  <si>
    <t>MAGALLANES</t>
  </si>
  <si>
    <t>MARAGONDON</t>
  </si>
  <si>
    <t>MENDEZ (MENDEZ-NUÑEZ)</t>
  </si>
  <si>
    <t>NAIC</t>
  </si>
  <si>
    <t>NOVELETA</t>
  </si>
  <si>
    <t>SILANG</t>
  </si>
  <si>
    <t>TANZA</t>
  </si>
  <si>
    <t>TERNATE</t>
  </si>
  <si>
    <t>CALAMBA</t>
  </si>
  <si>
    <t>SAN PABLO CITY</t>
  </si>
  <si>
    <t>ALAMINOS</t>
  </si>
  <si>
    <t>BAY</t>
  </si>
  <si>
    <t>BIÑAN</t>
  </si>
  <si>
    <t>CABUYAO</t>
  </si>
  <si>
    <t>CALAUAN</t>
  </si>
  <si>
    <t>CAVINTI</t>
  </si>
  <si>
    <t>FAMY</t>
  </si>
  <si>
    <t>KALAYAAN</t>
  </si>
  <si>
    <t>LILIW</t>
  </si>
  <si>
    <t>LOS BAÑOS</t>
  </si>
  <si>
    <t>LUISIANA</t>
  </si>
  <si>
    <t>LUMBAN</t>
  </si>
  <si>
    <t>MABITAC</t>
  </si>
  <si>
    <t>MAGDALENA</t>
  </si>
  <si>
    <t>MAJAYJAY</t>
  </si>
  <si>
    <t>NAGCARLAN</t>
  </si>
  <si>
    <t>PAETE</t>
  </si>
  <si>
    <t>PAGSANJAN</t>
  </si>
  <si>
    <t>PAKIL</t>
  </si>
  <si>
    <t>PANGIL</t>
  </si>
  <si>
    <t>PILA</t>
  </si>
  <si>
    <t>SAN PEDRO</t>
  </si>
  <si>
    <t>SINILOAN</t>
  </si>
  <si>
    <t>LUCENA CITY</t>
  </si>
  <si>
    <t>AGDANGAN</t>
  </si>
  <si>
    <t>ALABAT</t>
  </si>
  <si>
    <t>ATIMONAN</t>
  </si>
  <si>
    <t>BUENAVISTA</t>
  </si>
  <si>
    <t>BURDEOS</t>
  </si>
  <si>
    <t>CALAUAG</t>
  </si>
  <si>
    <t>CATANAUAN</t>
  </si>
  <si>
    <t>DOLORES</t>
  </si>
  <si>
    <t>GENERAL LUNA</t>
  </si>
  <si>
    <t>GENERAL NAKAR</t>
  </si>
  <si>
    <t>GUINAYANGAN</t>
  </si>
  <si>
    <t>GUMACA</t>
  </si>
  <si>
    <t>JOMALIG</t>
  </si>
  <si>
    <t>LOPEZ</t>
  </si>
  <si>
    <t>LUCBAN</t>
  </si>
  <si>
    <t>MACALELON</t>
  </si>
  <si>
    <t>MAUBAN</t>
  </si>
  <si>
    <t>MULANAY</t>
  </si>
  <si>
    <t>PAGBILAO</t>
  </si>
  <si>
    <t>PANUKULAN</t>
  </si>
  <si>
    <t>PATNANUNGAN</t>
  </si>
  <si>
    <t>PEREZ</t>
  </si>
  <si>
    <t>PITOGO</t>
  </si>
  <si>
    <t>POLILLO</t>
  </si>
  <si>
    <t>REAL</t>
  </si>
  <si>
    <t>SAMPALOC</t>
  </si>
  <si>
    <t>SAN ANDRES</t>
  </si>
  <si>
    <t>SAN FRANCISCO (AURORA)</t>
  </si>
  <si>
    <t>SARIAYA</t>
  </si>
  <si>
    <t>TAGKAWAYAN</t>
  </si>
  <si>
    <t>TAYABAS</t>
  </si>
  <si>
    <t>TIAONG</t>
  </si>
  <si>
    <t>UNISAN</t>
  </si>
  <si>
    <t>ANTIPOLO</t>
  </si>
  <si>
    <t>ANGONO</t>
  </si>
  <si>
    <t>BARAS</t>
  </si>
  <si>
    <t>BINANGONAN</t>
  </si>
  <si>
    <t>CAINTA</t>
  </si>
  <si>
    <t>CARDONA</t>
  </si>
  <si>
    <t>JALA-JALA</t>
  </si>
  <si>
    <t>PILILLA</t>
  </si>
  <si>
    <t>RODRIGUEZ (MONTALBAN)</t>
  </si>
  <si>
    <t>TANAY</t>
  </si>
  <si>
    <t>TAYTAY</t>
  </si>
  <si>
    <t>TERESA</t>
  </si>
  <si>
    <t>LEGASPI CITY</t>
  </si>
  <si>
    <t>LIGAO</t>
  </si>
  <si>
    <t>TABACO</t>
  </si>
  <si>
    <t>BACACAY</t>
  </si>
  <si>
    <t>CAMALIG</t>
  </si>
  <si>
    <t>DARAGA (LOCSIN)</t>
  </si>
  <si>
    <t>GUINOBATAN</t>
  </si>
  <si>
    <t>JOVELLAR</t>
  </si>
  <si>
    <t>LIBON</t>
  </si>
  <si>
    <t>MALILIPOT</t>
  </si>
  <si>
    <t>MALINAO</t>
  </si>
  <si>
    <t>MANITO</t>
  </si>
  <si>
    <t>OAS</t>
  </si>
  <si>
    <t>PIO DURAN</t>
  </si>
  <si>
    <t>POLANGUI</t>
  </si>
  <si>
    <t>RAPU-RAPU</t>
  </si>
  <si>
    <t>SANTO DOMINGO (LIBOG)</t>
  </si>
  <si>
    <t>TIWI</t>
  </si>
  <si>
    <t>BASUD</t>
  </si>
  <si>
    <t>CAPALONGA</t>
  </si>
  <si>
    <t>DAET</t>
  </si>
  <si>
    <t>JOSE PANGANIBAN</t>
  </si>
  <si>
    <t>LABO</t>
  </si>
  <si>
    <t>MERCEDES</t>
  </si>
  <si>
    <t>PARACALE</t>
  </si>
  <si>
    <t>SAN LORENZO RUIZ (IMELDA)</t>
  </si>
  <si>
    <t>SANTA ELENA</t>
  </si>
  <si>
    <t>VINZONS</t>
  </si>
  <si>
    <t>IRIGA CITY</t>
  </si>
  <si>
    <t>NAGA CITY</t>
  </si>
  <si>
    <t>BAAO</t>
  </si>
  <si>
    <t>BALATAN</t>
  </si>
  <si>
    <t>BATO</t>
  </si>
  <si>
    <t>BOMBON</t>
  </si>
  <si>
    <t>BUHI</t>
  </si>
  <si>
    <t>BULA</t>
  </si>
  <si>
    <t>CABUSAO</t>
  </si>
  <si>
    <t>CALABANGA</t>
  </si>
  <si>
    <t>CAMALIGAN</t>
  </si>
  <si>
    <t>CANAMAN</t>
  </si>
  <si>
    <t>CARAMOAN</t>
  </si>
  <si>
    <t>DEL GALLEGO</t>
  </si>
  <si>
    <t>GAINZA</t>
  </si>
  <si>
    <t>GARCHITORENA</t>
  </si>
  <si>
    <t>GOA</t>
  </si>
  <si>
    <t>LAGONOY</t>
  </si>
  <si>
    <t>LIBMANAN</t>
  </si>
  <si>
    <t>LUPI</t>
  </si>
  <si>
    <t>MAGARAO</t>
  </si>
  <si>
    <t>MILAOR</t>
  </si>
  <si>
    <t>MINALABAC</t>
  </si>
  <si>
    <t>NABUA</t>
  </si>
  <si>
    <t>OCAMPO</t>
  </si>
  <si>
    <t>PASACAO</t>
  </si>
  <si>
    <t>PILI</t>
  </si>
  <si>
    <t>PRESENTACION (PARUBCAN)</t>
  </si>
  <si>
    <t>RAGAY</t>
  </si>
  <si>
    <t>SAGÑAY</t>
  </si>
  <si>
    <t>SIPOCOT</t>
  </si>
  <si>
    <t>SIRUMA</t>
  </si>
  <si>
    <t>TIGAON</t>
  </si>
  <si>
    <t>TINAMBAC</t>
  </si>
  <si>
    <t>BAGAMANOC</t>
  </si>
  <si>
    <t>CARAMORAN</t>
  </si>
  <si>
    <t>GIGMOTO</t>
  </si>
  <si>
    <t>PANDAN</t>
  </si>
  <si>
    <t>PANGANIBAN (PAYO)</t>
  </si>
  <si>
    <t>SAN ANDRES (CALOLBON)</t>
  </si>
  <si>
    <t>VIGA</t>
  </si>
  <si>
    <t>VIRAC</t>
  </si>
  <si>
    <t>MASBATE</t>
  </si>
  <si>
    <t>AROROY</t>
  </si>
  <si>
    <t>BALENO</t>
  </si>
  <si>
    <t>BALUD</t>
  </si>
  <si>
    <t>BATUAN</t>
  </si>
  <si>
    <t>CATAINGAN</t>
  </si>
  <si>
    <t>CAWAYAN</t>
  </si>
  <si>
    <t>DIMASALANG</t>
  </si>
  <si>
    <t>ESPERANZA</t>
  </si>
  <si>
    <t>MANDAON</t>
  </si>
  <si>
    <t>MILAGROS</t>
  </si>
  <si>
    <t>MOBO</t>
  </si>
  <si>
    <t>MONREAL</t>
  </si>
  <si>
    <t>PALANAS</t>
  </si>
  <si>
    <t>PIO V. CORPUZ (LIMBUHAN)</t>
  </si>
  <si>
    <t>PLACER</t>
  </si>
  <si>
    <t>USON</t>
  </si>
  <si>
    <t>SORSOGON</t>
  </si>
  <si>
    <t>BARCELONA</t>
  </si>
  <si>
    <t>BULAN</t>
  </si>
  <si>
    <t>BULUSAN</t>
  </si>
  <si>
    <t>CASTILLA</t>
  </si>
  <si>
    <t>DONSOL</t>
  </si>
  <si>
    <t>GUBAT</t>
  </si>
  <si>
    <t>IROSIN</t>
  </si>
  <si>
    <t>JUBAN</t>
  </si>
  <si>
    <t>MATNOG</t>
  </si>
  <si>
    <t>PRIETO DIAZ</t>
  </si>
  <si>
    <t>SANTA MAGDALENA</t>
  </si>
  <si>
    <t>ALTAVAS</t>
  </si>
  <si>
    <t>BANGA</t>
  </si>
  <si>
    <t>BATAN</t>
  </si>
  <si>
    <t>BURUANGA</t>
  </si>
  <si>
    <t>IBAJAY</t>
  </si>
  <si>
    <t>KALIBO</t>
  </si>
  <si>
    <t>LEZO</t>
  </si>
  <si>
    <t>LIBACAO</t>
  </si>
  <si>
    <t>MADALAG</t>
  </si>
  <si>
    <t>MAKATO</t>
  </si>
  <si>
    <t>MALAY</t>
  </si>
  <si>
    <t>NABAS</t>
  </si>
  <si>
    <t>NEW WASHINGTON</t>
  </si>
  <si>
    <t>NUMANCIA</t>
  </si>
  <si>
    <t>TANGALAN</t>
  </si>
  <si>
    <t>ANINI-Y</t>
  </si>
  <si>
    <t>BARBAZA</t>
  </si>
  <si>
    <t>BELISON</t>
  </si>
  <si>
    <t>BUGASONG</t>
  </si>
  <si>
    <t>CALUYA</t>
  </si>
  <si>
    <t>CULASI</t>
  </si>
  <si>
    <t>HAMTIC</t>
  </si>
  <si>
    <t>LAUA-AN</t>
  </si>
  <si>
    <t>LIBERTAD</t>
  </si>
  <si>
    <t>PATNONGON</t>
  </si>
  <si>
    <t>SAN REMIGIO</t>
  </si>
  <si>
    <t>SEBASTE</t>
  </si>
  <si>
    <t>SIBALOM</t>
  </si>
  <si>
    <t>TIBIAO</t>
  </si>
  <si>
    <t>TOBIAS FORNIER (DAO)</t>
  </si>
  <si>
    <t>VALDERRAMA</t>
  </si>
  <si>
    <t>ROXAS CITY</t>
  </si>
  <si>
    <t>CUARTERO</t>
  </si>
  <si>
    <t>DAO</t>
  </si>
  <si>
    <t>DUMALAG</t>
  </si>
  <si>
    <t>DUMARAO</t>
  </si>
  <si>
    <t>NAVOTAS</t>
  </si>
  <si>
    <t>LAS PIÑAS CITY</t>
  </si>
  <si>
    <t>MAKATI CITY</t>
  </si>
  <si>
    <t>MUNTINLUPA CITY</t>
  </si>
  <si>
    <t>PARAÑAQUE CITY</t>
  </si>
  <si>
    <t>PASAY CITY</t>
  </si>
  <si>
    <t>MANDALUYONG CITY</t>
  </si>
  <si>
    <t>MARIKINA CITY</t>
  </si>
  <si>
    <t>PASIG CITY</t>
  </si>
  <si>
    <t>QUEZON CITY</t>
  </si>
  <si>
    <t>CALOOCAN CITY</t>
  </si>
  <si>
    <t>MALABON</t>
  </si>
  <si>
    <t>VALENZUELA</t>
  </si>
  <si>
    <t>LAOAG CITY</t>
  </si>
  <si>
    <t>ADAMS</t>
  </si>
  <si>
    <t>BACARRA</t>
  </si>
  <si>
    <t>BADOC</t>
  </si>
  <si>
    <t>BANGUI</t>
  </si>
  <si>
    <t>BANNA (ESPIRITU)</t>
  </si>
  <si>
    <t>BATAC</t>
  </si>
  <si>
    <t>CARASI</t>
  </si>
  <si>
    <t>CURRIMAO</t>
  </si>
  <si>
    <t>DINGRAS</t>
  </si>
  <si>
    <t>DUMALNEG</t>
  </si>
  <si>
    <t>MARCOS</t>
  </si>
  <si>
    <t>NUEVA ERA</t>
  </si>
  <si>
    <t>PAGUDPUD</t>
  </si>
  <si>
    <t>PAOAY</t>
  </si>
  <si>
    <t>PASUQUIN</t>
  </si>
  <si>
    <t>PIDDIG</t>
  </si>
  <si>
    <t>PINILI</t>
  </si>
  <si>
    <t>SARRAT</t>
  </si>
  <si>
    <t>SOLSONA</t>
  </si>
  <si>
    <t>VINTAR</t>
  </si>
  <si>
    <t>CANDON</t>
  </si>
  <si>
    <t>VIGAN</t>
  </si>
  <si>
    <t>ALILEM</t>
  </si>
  <si>
    <t>BANAYOYO</t>
  </si>
  <si>
    <t>BANTAY</t>
  </si>
  <si>
    <t>CABUGAO</t>
  </si>
  <si>
    <t>CAOAYAN</t>
  </si>
  <si>
    <t>CERVANTES</t>
  </si>
  <si>
    <t>GALIMUYOD</t>
  </si>
  <si>
    <t>GREGORIO DEL PILAR (CONCEPCION</t>
  </si>
  <si>
    <t>LIDLIDDA</t>
  </si>
  <si>
    <t>MAGSINGAL</t>
  </si>
  <si>
    <t>NAGBUKEL</t>
  </si>
  <si>
    <t>NARVACAN</t>
  </si>
  <si>
    <t>QUIRINO (ANGKAKI)</t>
  </si>
  <si>
    <t>SALCEDO (BAUGEN)</t>
  </si>
  <si>
    <t>SAN EMILIO</t>
  </si>
  <si>
    <t>SAN ESTEBAN</t>
  </si>
  <si>
    <t>SAN JUAN (LAPOG)</t>
  </si>
  <si>
    <t>SANTA</t>
  </si>
  <si>
    <t>SANTA CATALINA</t>
  </si>
  <si>
    <t>SANTA LUCIA</t>
  </si>
  <si>
    <t>SIGAY</t>
  </si>
  <si>
    <t>SINAIT</t>
  </si>
  <si>
    <t>SUGPON</t>
  </si>
  <si>
    <t>SUYO</t>
  </si>
  <si>
    <t>TAGUDIN</t>
  </si>
  <si>
    <t>AGOO</t>
  </si>
  <si>
    <t>ARINGAY</t>
  </si>
  <si>
    <t>BACNOTAN</t>
  </si>
  <si>
    <t>BAGULIN</t>
  </si>
  <si>
    <t>BALAOAN</t>
  </si>
  <si>
    <t>BANGAR</t>
  </si>
  <si>
    <t>BAUANG</t>
  </si>
  <si>
    <t>CABA</t>
  </si>
  <si>
    <t>PUGO</t>
  </si>
  <si>
    <t>SAN GABRIEL</t>
  </si>
  <si>
    <t>SANTOL</t>
  </si>
  <si>
    <t>SUDIPEN</t>
  </si>
  <si>
    <t>TUBAO</t>
  </si>
  <si>
    <t>IVISAN</t>
  </si>
  <si>
    <t>JAMINDAN</t>
  </si>
  <si>
    <t>MA-AYON</t>
  </si>
  <si>
    <t>MAMBUSAO</t>
  </si>
  <si>
    <t>PANAY</t>
  </si>
  <si>
    <t>PANITAN</t>
  </si>
  <si>
    <t>PONTEVEDRA</t>
  </si>
  <si>
    <t>PRESIDENT ROXAS</t>
  </si>
  <si>
    <t>SAPI-AN</t>
  </si>
  <si>
    <t>SIGMA</t>
  </si>
  <si>
    <t>TAPAZ</t>
  </si>
  <si>
    <t>ILOILO CITY</t>
  </si>
  <si>
    <t>PASSI</t>
  </si>
  <si>
    <t>AJUY</t>
  </si>
  <si>
    <t>ALIMODIAN</t>
  </si>
  <si>
    <t>ANILAO</t>
  </si>
  <si>
    <t>BADIANGAN</t>
  </si>
  <si>
    <t>BALASAN</t>
  </si>
  <si>
    <t>BANATE</t>
  </si>
  <si>
    <t>BAROTAC NUEVO</t>
  </si>
  <si>
    <t>BAROTAC VIEJO</t>
  </si>
  <si>
    <t>BATAD</t>
  </si>
  <si>
    <t>BINGAWAN</t>
  </si>
  <si>
    <t>CALINOG</t>
  </si>
  <si>
    <t>CARLES</t>
  </si>
  <si>
    <t>DINGLE</t>
  </si>
  <si>
    <t>DUEÑAS</t>
  </si>
  <si>
    <t>DUMANGAS</t>
  </si>
  <si>
    <t>ESTANCIA</t>
  </si>
  <si>
    <t>GUIMBAL</t>
  </si>
  <si>
    <t>IGBARAS</t>
  </si>
  <si>
    <t>JANIUAY</t>
  </si>
  <si>
    <t>LAMBUNAO</t>
  </si>
  <si>
    <t>LEGANES</t>
  </si>
  <si>
    <t>LEON</t>
  </si>
  <si>
    <t>MIAGAO</t>
  </si>
  <si>
    <t>MINA</t>
  </si>
  <si>
    <t>NEW LUCENA</t>
  </si>
  <si>
    <t>OTON</t>
  </si>
  <si>
    <t>PAVIA</t>
  </si>
  <si>
    <t>POTOTAN</t>
  </si>
  <si>
    <t>SAN DIONISIO</t>
  </si>
  <si>
    <t>SAN ENRIQUE</t>
  </si>
  <si>
    <t>SAN JOAQUIN</t>
  </si>
  <si>
    <t>SARA</t>
  </si>
  <si>
    <t>TIGBAUAN</t>
  </si>
  <si>
    <t>TUBUNGAN</t>
  </si>
  <si>
    <t>ZARRAGA</t>
  </si>
  <si>
    <t>BACOLOD CITY</t>
  </si>
  <si>
    <t>BAGO CITY</t>
  </si>
  <si>
    <t>CADIZ CITY</t>
  </si>
  <si>
    <t>ESCALANTE</t>
  </si>
  <si>
    <t>HIMAMAYLAN</t>
  </si>
  <si>
    <t>KABANGKALAN</t>
  </si>
  <si>
    <t>LA CARLOTA CITY</t>
  </si>
  <si>
    <t>SAGAY</t>
  </si>
  <si>
    <t>SILAY CITY</t>
  </si>
  <si>
    <t>SIPALAY</t>
  </si>
  <si>
    <t>VICTORIAS</t>
  </si>
  <si>
    <t>BINALBAGAN</t>
  </si>
  <si>
    <t>CALATRAVA</t>
  </si>
  <si>
    <t>CANDONI</t>
  </si>
  <si>
    <t>ENRIQUE B. MAGALONA (SARAVIA)</t>
  </si>
  <si>
    <t>HINIGARAN</t>
  </si>
  <si>
    <t>HINOBA-AN (ASIA)</t>
  </si>
  <si>
    <t>ILOG</t>
  </si>
  <si>
    <t>ISABELA</t>
  </si>
  <si>
    <t>LA CASTELLANA</t>
  </si>
  <si>
    <t>MANAPLA</t>
  </si>
  <si>
    <t>MOISES PADILLA (MAGALLON)</t>
  </si>
  <si>
    <t>MURCIA</t>
  </si>
  <si>
    <t>PULUPANDAN</t>
  </si>
  <si>
    <t>SALVADOR BENEDICTO</t>
  </si>
  <si>
    <t>TOBOSO</t>
  </si>
  <si>
    <t>VALLADOLID</t>
  </si>
  <si>
    <t>JORDAN</t>
  </si>
  <si>
    <t>NUEVA VALENCIA</t>
  </si>
  <si>
    <t>SAN LORENZO</t>
  </si>
  <si>
    <t>SIBUNAG</t>
  </si>
  <si>
    <t>TAGBILARAN CITY</t>
  </si>
  <si>
    <t>ALBURQUERQUE</t>
  </si>
  <si>
    <t>ANTEQUERA</t>
  </si>
  <si>
    <t>BACLAYON</t>
  </si>
  <si>
    <t>BALILIHAN</t>
  </si>
  <si>
    <t>BIEN UNIDO</t>
  </si>
  <si>
    <t>BILAR</t>
  </si>
  <si>
    <t>CALAPE</t>
  </si>
  <si>
    <t>CANDIJAY</t>
  </si>
  <si>
    <t>CARMEN</t>
  </si>
  <si>
    <t>CATIGBIAN</t>
  </si>
  <si>
    <t>CLARIN</t>
  </si>
  <si>
    <t>CORELLA</t>
  </si>
  <si>
    <t>CORTES</t>
  </si>
  <si>
    <t>DAGOHOY</t>
  </si>
  <si>
    <t>DANAO</t>
  </si>
  <si>
    <t>DAUIS</t>
  </si>
  <si>
    <t>DIMIAO</t>
  </si>
  <si>
    <t>DUERO</t>
  </si>
  <si>
    <t>GARCIA HERNANDEZ</t>
  </si>
  <si>
    <t>GUINDULMAN</t>
  </si>
  <si>
    <t>INABANGA</t>
  </si>
  <si>
    <t>JAGNA</t>
  </si>
  <si>
    <t>JETAFE</t>
  </si>
  <si>
    <t>LILA</t>
  </si>
  <si>
    <t>LOAY</t>
  </si>
  <si>
    <t>LOBOC</t>
  </si>
  <si>
    <t>LOON</t>
  </si>
  <si>
    <t>MARIBOJOC</t>
  </si>
  <si>
    <t>PANGLAO</t>
  </si>
  <si>
    <t>PRES. CARLOS P. GARCIA (PITOGO</t>
  </si>
  <si>
    <t>SAGBAYAN (BORJA)</t>
  </si>
  <si>
    <t>SEVILLA</t>
  </si>
  <si>
    <t>SIERRA BULLONES</t>
  </si>
  <si>
    <t>SIKATUNA</t>
  </si>
  <si>
    <t>TALIBON</t>
  </si>
  <si>
    <t>TRINIDAD</t>
  </si>
  <si>
    <t>TUBIGON</t>
  </si>
  <si>
    <t>UBAY</t>
  </si>
  <si>
    <t>VALENCIA</t>
  </si>
  <si>
    <t>CEBU CITY</t>
  </si>
  <si>
    <t>DANAO CITY</t>
  </si>
  <si>
    <t>LAPU-LAPU CITY</t>
  </si>
  <si>
    <t>MANDAUE CITY</t>
  </si>
  <si>
    <t>TOLEDO CITY</t>
  </si>
  <si>
    <t>ALCANTARA</t>
  </si>
  <si>
    <t>ALCOY</t>
  </si>
  <si>
    <t>ALEGRIA</t>
  </si>
  <si>
    <t>ALOGUINSAN</t>
  </si>
  <si>
    <t>ARGAO</t>
  </si>
  <si>
    <t>ASTURIAS</t>
  </si>
  <si>
    <t>BADIAN</t>
  </si>
  <si>
    <t>BALAMBAN</t>
  </si>
  <si>
    <t>BANTAYAN</t>
  </si>
  <si>
    <t>BARILI</t>
  </si>
  <si>
    <t>BOGO</t>
  </si>
  <si>
    <t>BOLJOON</t>
  </si>
  <si>
    <t>BORBON</t>
  </si>
  <si>
    <t>CARCAR</t>
  </si>
  <si>
    <t>CATMON</t>
  </si>
  <si>
    <t>COMPOSTELA</t>
  </si>
  <si>
    <t>CONSOLACION</t>
  </si>
  <si>
    <t>CORDOBA</t>
  </si>
  <si>
    <t>DAANBANTAYAN</t>
  </si>
  <si>
    <t>DALAGUETE</t>
  </si>
  <si>
    <t>DUMANJUG</t>
  </si>
  <si>
    <t>GINATILAN</t>
  </si>
  <si>
    <t>MADRIDEJOS</t>
  </si>
  <si>
    <t>MALABUYOC</t>
  </si>
  <si>
    <t>MEDELLIN</t>
  </si>
  <si>
    <t>MINGLANILLA</t>
  </si>
  <si>
    <t>MOALBOAL</t>
  </si>
  <si>
    <t>NAGA</t>
  </si>
  <si>
    <t>OSLOB</t>
  </si>
  <si>
    <t>PINAMUNGAHAN</t>
  </si>
  <si>
    <t>PORO</t>
  </si>
  <si>
    <t>RONDA</t>
  </si>
  <si>
    <t>SAMBOAN</t>
  </si>
  <si>
    <t>SANTANDER</t>
  </si>
  <si>
    <t>SIBONGA</t>
  </si>
  <si>
    <t>TABOGON</t>
  </si>
  <si>
    <t>TABUELAN</t>
  </si>
  <si>
    <t>TUBURAN</t>
  </si>
  <si>
    <t>TUDELA</t>
  </si>
  <si>
    <t>BAIS CITY</t>
  </si>
  <si>
    <t>BAYAWAN</t>
  </si>
  <si>
    <t>CANLAON CITY</t>
  </si>
  <si>
    <t>DUMAGUETE CITY</t>
  </si>
  <si>
    <t>TANJAY</t>
  </si>
  <si>
    <t>AMLAN (AYUQUITAN)</t>
  </si>
  <si>
    <t>AYUNGON</t>
  </si>
  <si>
    <t>BACONG</t>
  </si>
  <si>
    <t>BASAY</t>
  </si>
  <si>
    <t>BINDOY (PAYABON)</t>
  </si>
  <si>
    <t>DAUIN</t>
  </si>
  <si>
    <t>GUIHULNGAN</t>
  </si>
  <si>
    <t>JIMALALUD</t>
  </si>
  <si>
    <t>MABINAY</t>
  </si>
  <si>
    <t>MANJUYOD</t>
  </si>
  <si>
    <t>SIATON</t>
  </si>
  <si>
    <t>SIBULAN</t>
  </si>
  <si>
    <t>TAYASAN</t>
  </si>
  <si>
    <t>VALENCIA (LUZURRIAGA)</t>
  </si>
  <si>
    <t>VALLE HERMOSO</t>
  </si>
  <si>
    <t>ZAMBOANGUITA</t>
  </si>
  <si>
    <t>ENRIQUE VILLANUEVA</t>
  </si>
  <si>
    <t>LARENA</t>
  </si>
  <si>
    <t>LAZI</t>
  </si>
  <si>
    <t>MARIA</t>
  </si>
  <si>
    <t>SIQUIJOR</t>
  </si>
  <si>
    <t>ARTECHE</t>
  </si>
  <si>
    <t>BALANGIGA</t>
  </si>
  <si>
    <t>BALANGKAYAN</t>
  </si>
  <si>
    <t>BORONGAN</t>
  </si>
  <si>
    <t>CAN-AVID</t>
  </si>
  <si>
    <t>GENERAL MACARTHUR</t>
  </si>
  <si>
    <t>GIPORLOS</t>
  </si>
  <si>
    <t>GUIUAN</t>
  </si>
  <si>
    <t>HERNANI</t>
  </si>
  <si>
    <t>JIPAPAD</t>
  </si>
  <si>
    <t>LAWAAN</t>
  </si>
  <si>
    <t>LLORENTE</t>
  </si>
  <si>
    <t>MASLOG</t>
  </si>
  <si>
    <t>MAYDOLONG</t>
  </si>
  <si>
    <t>ORAS</t>
  </si>
  <si>
    <t>QUINAPONDAN</t>
  </si>
  <si>
    <t>SALCEDO</t>
  </si>
  <si>
    <t>SAN JULIAN</t>
  </si>
  <si>
    <t>SAN POLICARPO</t>
  </si>
  <si>
    <t>SULAT</t>
  </si>
  <si>
    <t>TAFT</t>
  </si>
  <si>
    <t>ORMOC CITY</t>
  </si>
  <si>
    <t>TACLOBAN CITY</t>
  </si>
  <si>
    <t>ABUYOG</t>
  </si>
  <si>
    <t>ALANGALANG</t>
  </si>
  <si>
    <t>ALBUERA</t>
  </si>
  <si>
    <t>BABATNGON</t>
  </si>
  <si>
    <t>BARUGO</t>
  </si>
  <si>
    <t>BAYBAY</t>
  </si>
  <si>
    <t>BURAUEN</t>
  </si>
  <si>
    <t>CALUBIAN</t>
  </si>
  <si>
    <t>CAPOOCAN</t>
  </si>
  <si>
    <t>CARIGARA</t>
  </si>
  <si>
    <t>DAGAMI</t>
  </si>
  <si>
    <t>DULAG</t>
  </si>
  <si>
    <t>HILONGOS</t>
  </si>
  <si>
    <t>HINDANG</t>
  </si>
  <si>
    <t>INOPACAN</t>
  </si>
  <si>
    <t>ISABEL</t>
  </si>
  <si>
    <t>JARO</t>
  </si>
  <si>
    <t>JAVIER (BUGHO)</t>
  </si>
  <si>
    <t>JULITA</t>
  </si>
  <si>
    <t>KANANGA</t>
  </si>
  <si>
    <t>LEYTE</t>
  </si>
  <si>
    <t>MACARTHUR</t>
  </si>
  <si>
    <t>MAHAPLAG</t>
  </si>
  <si>
    <t>MATAG-OB</t>
  </si>
  <si>
    <t>MATALOM</t>
  </si>
  <si>
    <t>MAYORGA</t>
  </si>
  <si>
    <t>MERIDA</t>
  </si>
  <si>
    <t>PALO</t>
  </si>
  <si>
    <t>PALOMPON</t>
  </si>
  <si>
    <t>PASTRANA</t>
  </si>
  <si>
    <t>POLANCO</t>
  </si>
  <si>
    <t>PRES. MANUEL A. ROXAS</t>
  </si>
  <si>
    <t>SALUG</t>
  </si>
  <si>
    <t>SERGIO OSMEÑA SR.</t>
  </si>
  <si>
    <t>SIAYAN</t>
  </si>
  <si>
    <t>SIBUCO</t>
  </si>
  <si>
    <t>SIBUTAD</t>
  </si>
  <si>
    <t>SINDANGAN</t>
  </si>
  <si>
    <t>SIOCON</t>
  </si>
  <si>
    <t>SIRAWAI</t>
  </si>
  <si>
    <t>TAMPILISAN</t>
  </si>
  <si>
    <t>PAGADIAN CITY</t>
  </si>
  <si>
    <t>ZAMBOANGA CITY</t>
  </si>
  <si>
    <t>BAYOG</t>
  </si>
  <si>
    <t>DIMATALING</t>
  </si>
  <si>
    <t>DINAS</t>
  </si>
  <si>
    <t>DUMALINAO</t>
  </si>
  <si>
    <t>DUMINGAG</t>
  </si>
  <si>
    <t>GUIPOS</t>
  </si>
  <si>
    <t>JOSEFINA</t>
  </si>
  <si>
    <t>KUMALARANG</t>
  </si>
  <si>
    <t>LABANGAN</t>
  </si>
  <si>
    <t>LAKEWOOD</t>
  </si>
  <si>
    <t>LAPUYAN</t>
  </si>
  <si>
    <t>MAHAYAG</t>
  </si>
  <si>
    <t>MARGO SA TUBIG</t>
  </si>
  <si>
    <t>MIDSALIP</t>
  </si>
  <si>
    <t>MOLAVE</t>
  </si>
  <si>
    <t>RAMON MAGSAYSAY (LIARGO)</t>
  </si>
  <si>
    <t>SOMINOT (DON MARIANO MARCOS)</t>
  </si>
  <si>
    <t>TABINA</t>
  </si>
  <si>
    <t>TAMBULIG</t>
  </si>
  <si>
    <t>TIGBAO</t>
  </si>
  <si>
    <t>TUKURAN</t>
  </si>
  <si>
    <t>VINCENZO A. SAGUN</t>
  </si>
  <si>
    <t>BUUG</t>
  </si>
  <si>
    <t>DIPLAHAN</t>
  </si>
  <si>
    <t>IMELDA</t>
  </si>
  <si>
    <t>IPIL</t>
  </si>
  <si>
    <t>KABASALAN</t>
  </si>
  <si>
    <t>MABUHAY</t>
  </si>
  <si>
    <t>MALANGAS</t>
  </si>
  <si>
    <t>OLUTANGA</t>
  </si>
  <si>
    <t>PAYAO</t>
  </si>
  <si>
    <t>ROSELLER LIM</t>
  </si>
  <si>
    <t>SIAY</t>
  </si>
  <si>
    <t>TALUSAN</t>
  </si>
  <si>
    <t>TITAY</t>
  </si>
  <si>
    <t>TUNGAWAN</t>
  </si>
  <si>
    <t>MALAYBALAY</t>
  </si>
  <si>
    <t>BAUNGON</t>
  </si>
  <si>
    <t>CABANGLASAN</t>
  </si>
  <si>
    <t>DAMULOG</t>
  </si>
  <si>
    <t>DANGCAGAN</t>
  </si>
  <si>
    <t>DON CARLOS</t>
  </si>
  <si>
    <t>IMPASUG-ONG</t>
  </si>
  <si>
    <t>KADINGILAN</t>
  </si>
  <si>
    <t>KALILANGAN</t>
  </si>
  <si>
    <t>KIBAWE</t>
  </si>
  <si>
    <t>KITAOTAO</t>
  </si>
  <si>
    <t>LANTAPAN</t>
  </si>
  <si>
    <t>LIBONA</t>
  </si>
  <si>
    <t>MANOLO FORTICH</t>
  </si>
  <si>
    <t>MARAMAG</t>
  </si>
  <si>
    <t>PANGANTUCAN</t>
  </si>
  <si>
    <t>SUMILAO</t>
  </si>
  <si>
    <t>TALAKAG</t>
  </si>
  <si>
    <t>GUINSILIBAN</t>
  </si>
  <si>
    <t>MAHINOG</t>
  </si>
  <si>
    <t>MAMBAJAO</t>
  </si>
  <si>
    <t>ILIGAN CITY</t>
  </si>
  <si>
    <t>BACOLOD</t>
  </si>
  <si>
    <t>BALOI</t>
  </si>
  <si>
    <t>BAROY</t>
  </si>
  <si>
    <t>KAPATAGAN</t>
  </si>
  <si>
    <t>KAUSWAGAN</t>
  </si>
  <si>
    <t>KOLAMBUGAN</t>
  </si>
  <si>
    <t>LALA</t>
  </si>
  <si>
    <t>LINAMON</t>
  </si>
  <si>
    <t>MAGSAYSAY</t>
  </si>
  <si>
    <t>MAIGO</t>
  </si>
  <si>
    <t>MATUNGAO</t>
  </si>
  <si>
    <t>MUNAI</t>
  </si>
  <si>
    <t>NUNUNGAN</t>
  </si>
  <si>
    <t>PANTAO RAGAT</t>
  </si>
  <si>
    <t>PANTAR</t>
  </si>
  <si>
    <t>POONA PIAGAPO</t>
  </si>
  <si>
    <t>SALVADOR</t>
  </si>
  <si>
    <t>SAPAD</t>
  </si>
  <si>
    <t>SULTAN NAGA DIMAPORO (KAROMATA</t>
  </si>
  <si>
    <t>TAGOLOAN</t>
  </si>
  <si>
    <t>TANGCAL</t>
  </si>
  <si>
    <t>TUBOD</t>
  </si>
  <si>
    <t>OROQUIETA CITY</t>
  </si>
  <si>
    <t>OZAMIS CITY</t>
  </si>
  <si>
    <t>TANGUB CITY</t>
  </si>
  <si>
    <t>ALORAN</t>
  </si>
  <si>
    <t>BALIANGAO</t>
  </si>
  <si>
    <t>BONIFACIO</t>
  </si>
  <si>
    <t>DON VICTORIANO CHIONGBIAN (DON</t>
  </si>
  <si>
    <t>JIMENEZ</t>
  </si>
  <si>
    <t>LOPEZ JAENA</t>
  </si>
  <si>
    <t>PANAON</t>
  </si>
  <si>
    <t>SAPANG DALAGA</t>
  </si>
  <si>
    <t>SINACABAN</t>
  </si>
  <si>
    <t>CAGAYAN DE ORO CITY</t>
  </si>
  <si>
    <t>GINGOOG CITY</t>
  </si>
  <si>
    <t>ALUBIJID</t>
  </si>
  <si>
    <t>BALINGASAG</t>
  </si>
  <si>
    <t>BALINGOAN</t>
  </si>
  <si>
    <t>BINUANGAN</t>
  </si>
  <si>
    <t>EL SALVADOR</t>
  </si>
  <si>
    <t>GITAGUM</t>
  </si>
  <si>
    <t>INITAO</t>
  </si>
  <si>
    <t>JASAAN</t>
  </si>
  <si>
    <t>KINOGUITAN</t>
  </si>
  <si>
    <t>LAGONGLONG</t>
  </si>
  <si>
    <t>LAGUINDINGAN</t>
  </si>
  <si>
    <t>LUGAIT</t>
  </si>
  <si>
    <t>MAGSAYSAY (LINUGOS)</t>
  </si>
  <si>
    <t>MANTICAO</t>
  </si>
  <si>
    <t>MEDINA</t>
  </si>
  <si>
    <t>NAAWAN</t>
  </si>
  <si>
    <t>OPOL</t>
  </si>
  <si>
    <t>SALAY</t>
  </si>
  <si>
    <t>SUGBONGCOGON</t>
  </si>
  <si>
    <t>TALISAYAN</t>
  </si>
  <si>
    <t>VILLANUEVA</t>
  </si>
  <si>
    <t>PANABO</t>
  </si>
  <si>
    <t>TAGUM</t>
  </si>
  <si>
    <t>ASUNCION (SAUG)</t>
  </si>
  <si>
    <t>BRAULIO E. DUJALI</t>
  </si>
  <si>
    <t>KAPALONG</t>
  </si>
  <si>
    <t>NEW CORELLA</t>
  </si>
  <si>
    <t>TALAINGOD</t>
  </si>
  <si>
    <t>DAVAO CITY</t>
  </si>
  <si>
    <t>DIGOS</t>
  </si>
  <si>
    <t>BANSALAN</t>
  </si>
  <si>
    <t>DON MARCELINO</t>
  </si>
  <si>
    <t>JOSE ABAD SANTOS (TRINIDAD)</t>
  </si>
  <si>
    <t>KIBLAWAN</t>
  </si>
  <si>
    <t>MALALAG</t>
  </si>
  <si>
    <t>MALITA</t>
  </si>
  <si>
    <t>MATANAO</t>
  </si>
  <si>
    <t>PADADA</t>
  </si>
  <si>
    <t>SARANGANI</t>
  </si>
  <si>
    <t>SULOP</t>
  </si>
  <si>
    <t>BAGANGA</t>
  </si>
  <si>
    <t>BANAYBANAY</t>
  </si>
  <si>
    <t>BOSTON</t>
  </si>
  <si>
    <t>CARAGA</t>
  </si>
  <si>
    <t>CATEEL</t>
  </si>
  <si>
    <t>GOVERNOR GENEROSO</t>
  </si>
  <si>
    <t>LUPON</t>
  </si>
  <si>
    <t>MANAY</t>
  </si>
  <si>
    <t>MATI</t>
  </si>
  <si>
    <t>TABANGO</t>
  </si>
  <si>
    <t>TABONTABON</t>
  </si>
  <si>
    <t>TARRAGONA</t>
  </si>
  <si>
    <t>LAAK (SAN VICENTE)</t>
  </si>
  <si>
    <t>MABINI (DOÑA ALICIA)</t>
  </si>
  <si>
    <t>MACO</t>
  </si>
  <si>
    <t>MARAGUSAN (SAN MARIANO)</t>
  </si>
  <si>
    <t>MAWAB</t>
  </si>
  <si>
    <t>MONKAYO</t>
  </si>
  <si>
    <t>MONTEVISTA</t>
  </si>
  <si>
    <t>NABUNTURAN</t>
  </si>
  <si>
    <t>NEW BATAAN</t>
  </si>
  <si>
    <t>PANTUKAN</t>
  </si>
  <si>
    <t>KIDAPAWAN</t>
  </si>
  <si>
    <t>ALAMADA</t>
  </si>
  <si>
    <t>ALEOSAN</t>
  </si>
  <si>
    <t>ANTIPAS</t>
  </si>
  <si>
    <t>ARAKAN</t>
  </si>
  <si>
    <t>BANISILAN</t>
  </si>
  <si>
    <t>KABACAN</t>
  </si>
  <si>
    <t>LIBUNGAN</t>
  </si>
  <si>
    <t>MAGPET</t>
  </si>
  <si>
    <t>MAKILALA</t>
  </si>
  <si>
    <t>MATALAM</t>
  </si>
  <si>
    <t>MIDSAYAP</t>
  </si>
  <si>
    <t>M'LANG</t>
  </si>
  <si>
    <t>PIGKAWAYAN</t>
  </si>
  <si>
    <t>PIKIT</t>
  </si>
  <si>
    <t>TULUNAN</t>
  </si>
  <si>
    <t>GENERAL SANTOS CITY</t>
  </si>
  <si>
    <t>KORONADAL</t>
  </si>
  <si>
    <t>LAKE SEBU</t>
  </si>
  <si>
    <t>NORALA</t>
  </si>
  <si>
    <t>POLOMOLOK</t>
  </si>
  <si>
    <t>SURALLAH</t>
  </si>
  <si>
    <t>TAMPAKAN</t>
  </si>
  <si>
    <t>TANTANGAN</t>
  </si>
  <si>
    <t>T'BOLI</t>
  </si>
  <si>
    <t>TUPI</t>
  </si>
  <si>
    <t>TAKURONG</t>
  </si>
  <si>
    <t>BAGUMBAYAN</t>
  </si>
  <si>
    <t>COLUMBIO</t>
  </si>
  <si>
    <t>ISULAN</t>
  </si>
  <si>
    <t>KALAMANSIG</t>
  </si>
  <si>
    <t>LAMBAYONG (MARIANO MARCOS)</t>
  </si>
  <si>
    <t>LEBAK</t>
  </si>
  <si>
    <t>LUTAYAN</t>
  </si>
  <si>
    <t>PALIMBANG</t>
  </si>
  <si>
    <t>PRESIDENT QUIRINO</t>
  </si>
  <si>
    <t>SEN. NINOY AQUINO</t>
  </si>
  <si>
    <t>ALABEL</t>
  </si>
  <si>
    <t>GLAN</t>
  </si>
  <si>
    <t>KIAMBA</t>
  </si>
  <si>
    <t>MAASIM</t>
  </si>
  <si>
    <t>MAITUM</t>
  </si>
  <si>
    <t>MALAPATAN</t>
  </si>
  <si>
    <t>MALUNGON</t>
  </si>
  <si>
    <t>BANGUED</t>
  </si>
  <si>
    <t>BOLINEY</t>
  </si>
  <si>
    <t>BUCAY</t>
  </si>
  <si>
    <t>BUCLOC</t>
  </si>
  <si>
    <t>DAGUIOMAN</t>
  </si>
  <si>
    <t>DANGLAS</t>
  </si>
  <si>
    <t>LACUB</t>
  </si>
  <si>
    <t>LAGANGILANG</t>
  </si>
  <si>
    <t>LAGAYAN</t>
  </si>
  <si>
    <t>LANGIDEN</t>
  </si>
  <si>
    <t>LICUAN-BAAY (LICUAN)</t>
  </si>
  <si>
    <t>LUBA</t>
  </si>
  <si>
    <t>MALIBCONG</t>
  </si>
  <si>
    <t>MANABO</t>
  </si>
  <si>
    <t>PEÑARRUBIA</t>
  </si>
  <si>
    <t>PIDIGAN</t>
  </si>
  <si>
    <t>SALLAPADAN</t>
  </si>
  <si>
    <t>TAYUM</t>
  </si>
  <si>
    <t>TINEG</t>
  </si>
  <si>
    <t>TUBO</t>
  </si>
  <si>
    <t>VILLAVICIOSA</t>
  </si>
  <si>
    <t>BAGUIO CITY</t>
  </si>
  <si>
    <t>ATOK</t>
  </si>
  <si>
    <t>BAKUN</t>
  </si>
  <si>
    <t>BOKOD</t>
  </si>
  <si>
    <t>BUGUIAS</t>
  </si>
  <si>
    <t>ITOGON</t>
  </si>
  <si>
    <t>KABAYAN</t>
  </si>
  <si>
    <t>KAPANGAN</t>
  </si>
  <si>
    <t>KIBUNGAN</t>
  </si>
  <si>
    <t>LA TRINIDAD</t>
  </si>
  <si>
    <t>MANKAYAN</t>
  </si>
  <si>
    <t>SABLAN</t>
  </si>
  <si>
    <t>TUBA</t>
  </si>
  <si>
    <t>TUBLAY</t>
  </si>
  <si>
    <t>AGUINALDO</t>
  </si>
  <si>
    <t>ALFONSO LISTA (POTIA)</t>
  </si>
  <si>
    <t>ASIPULO</t>
  </si>
  <si>
    <t>BANAUE</t>
  </si>
  <si>
    <t>HINGYON</t>
  </si>
  <si>
    <t>HUNGDUAN</t>
  </si>
  <si>
    <t>KIANGAN</t>
  </si>
  <si>
    <t>LAGAWE</t>
  </si>
  <si>
    <t>LAMUT</t>
  </si>
  <si>
    <t>MAYOYAO</t>
  </si>
  <si>
    <t>TINOC</t>
  </si>
  <si>
    <t>BALBALAN</t>
  </si>
  <si>
    <t>LUBUAGAN</t>
  </si>
  <si>
    <t>PASIL</t>
  </si>
  <si>
    <t>PINUKPUK</t>
  </si>
  <si>
    <t>RIZAL (LIWAN)</t>
  </si>
  <si>
    <t>TABUK</t>
  </si>
  <si>
    <t>TANUDAN</t>
  </si>
  <si>
    <t>TINGLAYAN</t>
  </si>
  <si>
    <t>BARLIG</t>
  </si>
  <si>
    <t>BAUKO</t>
  </si>
  <si>
    <t>BESAO</t>
  </si>
  <si>
    <t>NATONIN</t>
  </si>
  <si>
    <t>PARACELIS</t>
  </si>
  <si>
    <t>SABANGAN</t>
  </si>
  <si>
    <t>SADANGA</t>
  </si>
  <si>
    <t>SAGADA</t>
  </si>
  <si>
    <t>TADIAN</t>
  </si>
  <si>
    <t>CALANASAN (BAYAG)</t>
  </si>
  <si>
    <t>CONNER</t>
  </si>
  <si>
    <t>FLORA</t>
  </si>
  <si>
    <t>KABUGAO</t>
  </si>
  <si>
    <t>PUDTOL</t>
  </si>
  <si>
    <t>SANTA MARCELA</t>
  </si>
  <si>
    <t>LAMITAN</t>
  </si>
  <si>
    <t>LANTAWAN</t>
  </si>
  <si>
    <t>MALUSO</t>
  </si>
  <si>
    <t>SUMISIP</t>
  </si>
  <si>
    <t>TIPO-TIPO</t>
  </si>
  <si>
    <t>MARAWI CITY</t>
  </si>
  <si>
    <t>BACOLOD-KALAWI (BACOLOD GRANDE</t>
  </si>
  <si>
    <t>BALABAGAN</t>
  </si>
  <si>
    <t>BALINDONG (WATU)</t>
  </si>
  <si>
    <t>BAYANG</t>
  </si>
  <si>
    <t>BINIDAYAN</t>
  </si>
  <si>
    <t>BUADIPOSO-BUNTONG</t>
  </si>
  <si>
    <t>BUBONG</t>
  </si>
  <si>
    <t>BUMBARAN</t>
  </si>
  <si>
    <t>BUTIG</t>
  </si>
  <si>
    <t>CALANOGAS</t>
  </si>
  <si>
    <t>DITSAAN-RAMAIN</t>
  </si>
  <si>
    <t>GANASSI</t>
  </si>
  <si>
    <t>KAPAI</t>
  </si>
  <si>
    <t>LUMBA-BAYABAO (MAGUING)</t>
  </si>
  <si>
    <t>LUMBATAN</t>
  </si>
  <si>
    <t>LUMBAYANAGUE</t>
  </si>
  <si>
    <t>MADALUM</t>
  </si>
  <si>
    <t>MADAMBA</t>
  </si>
  <si>
    <t>MAGUING</t>
  </si>
  <si>
    <t>MALABANG</t>
  </si>
  <si>
    <t>MARANTAO</t>
  </si>
  <si>
    <t>MAROGONG</t>
  </si>
  <si>
    <t>MASIU</t>
  </si>
  <si>
    <t>MULONDO</t>
  </si>
  <si>
    <t>PAGAYAWAN (TATARIKAN)</t>
  </si>
  <si>
    <t>PIAGAPO</t>
  </si>
  <si>
    <t>POONA BAYABAO (GATA)</t>
  </si>
  <si>
    <t>PUALAS</t>
  </si>
  <si>
    <t>SAGUIARAN</t>
  </si>
  <si>
    <t>SULTAN DUMALONDONG</t>
  </si>
  <si>
    <t>SULTAN GUMANDER</t>
  </si>
  <si>
    <t>TAGOLOAN II</t>
  </si>
  <si>
    <t>TAMPARAN</t>
  </si>
  <si>
    <t>TARAKA</t>
  </si>
  <si>
    <t>TUBARAN</t>
  </si>
  <si>
    <t>TUGAYA</t>
  </si>
  <si>
    <t>WAO</t>
  </si>
  <si>
    <t>AMPATUAN</t>
  </si>
  <si>
    <t>BARIRA</t>
  </si>
  <si>
    <t>BULDON</t>
  </si>
  <si>
    <t>BULUAN</t>
  </si>
  <si>
    <t>DATU ABDULLAH SANGKI</t>
  </si>
  <si>
    <t>DATU ODIN SINSUAT (DINAIG)</t>
  </si>
  <si>
    <t>DATU PAGLAS</t>
  </si>
  <si>
    <t>DATU PIANG</t>
  </si>
  <si>
    <t>DATU SAUDI-AMPATUAN</t>
  </si>
  <si>
    <t>DATU UNSAY</t>
  </si>
  <si>
    <t>GEN. S. K. PENDATUN</t>
  </si>
  <si>
    <t>GUINDULUNGAN</t>
  </si>
  <si>
    <t>KABUNTALAN (TUMBAO)</t>
  </si>
  <si>
    <t>MAMASAPANO</t>
  </si>
  <si>
    <t>MATANOG</t>
  </si>
  <si>
    <t>PAGAGAWAN</t>
  </si>
  <si>
    <t>PAGALUNGAN</t>
  </si>
  <si>
    <t>PAGLAT</t>
  </si>
  <si>
    <t>PARANG</t>
  </si>
  <si>
    <t>SHARIFF AGUAK (MAGANOY)</t>
  </si>
  <si>
    <t>SOUTH UPI</t>
  </si>
  <si>
    <t>SULTAN KUDARAT (NULING)</t>
  </si>
  <si>
    <t>SULTAN MASTURA</t>
  </si>
  <si>
    <t>SULTAN SA BARONGIS (LAMBAYONG)</t>
  </si>
  <si>
    <t>TALAYAN</t>
  </si>
  <si>
    <t>TALITAY</t>
  </si>
  <si>
    <t>UPI</t>
  </si>
  <si>
    <t>HADJI PANGLIMA TAHIL (MARUNGGA</t>
  </si>
  <si>
    <t>INDANAN</t>
  </si>
  <si>
    <t>JOLO</t>
  </si>
  <si>
    <t>KALINGALAN CALUANG</t>
  </si>
  <si>
    <t>LUGUS</t>
  </si>
  <si>
    <t>LUUK</t>
  </si>
  <si>
    <t>MAIMBUNG</t>
  </si>
  <si>
    <t>OLD PANAMAO</t>
  </si>
  <si>
    <t>PANDAMI</t>
  </si>
  <si>
    <t>PANGLIMA ESTINO (NEW PANAMAO)</t>
  </si>
  <si>
    <t>PANGUTARAN</t>
  </si>
  <si>
    <t>PATA</t>
  </si>
  <si>
    <t>PATIKUL</t>
  </si>
  <si>
    <t>SIASI</t>
  </si>
  <si>
    <t>TALIPAO</t>
  </si>
  <si>
    <t>TAPUL</t>
  </si>
  <si>
    <t>TONGKIL</t>
  </si>
  <si>
    <t>BONGAO</t>
  </si>
  <si>
    <t>LANGUYAN</t>
  </si>
  <si>
    <t>MAPUN (CAGAYAN DE TAWI-TAWI)</t>
  </si>
  <si>
    <t>PANGLIMA SUGALA (BALIMBING)</t>
  </si>
  <si>
    <t>SAPA-SAPA</t>
  </si>
  <si>
    <t>SIMUNUL</t>
  </si>
  <si>
    <t>SITANGKAI</t>
  </si>
  <si>
    <t>SOUTH UBIAN</t>
  </si>
  <si>
    <t>TANDUBAS</t>
  </si>
  <si>
    <t>TURTLE ISLANDS</t>
  </si>
  <si>
    <t>BUTUAN CITY</t>
  </si>
  <si>
    <t>CABADBARAN</t>
  </si>
  <si>
    <t>JABONGA</t>
  </si>
  <si>
    <t>KITCHARAO</t>
  </si>
  <si>
    <t>LAS NIEVES</t>
  </si>
  <si>
    <t>NASIPIT</t>
  </si>
  <si>
    <t>REMEDIOS T. ROMUALDEZ</t>
  </si>
  <si>
    <t>TUBAY</t>
  </si>
  <si>
    <t>BAYUGAN</t>
  </si>
  <si>
    <t>BUNAWAN</t>
  </si>
  <si>
    <t>LORETO</t>
  </si>
  <si>
    <t>PROSPERIDAD</t>
  </si>
  <si>
    <t>SANTA JOSEFA</t>
  </si>
  <si>
    <t>SIBAGAT</t>
  </si>
  <si>
    <t>TALACOGON</t>
  </si>
  <si>
    <t>TRENTO</t>
  </si>
  <si>
    <t>VERUELA</t>
  </si>
  <si>
    <t>SURIGAO CITY</t>
  </si>
  <si>
    <t>BACUAG</t>
  </si>
  <si>
    <t>BASILISA (RIZAL)</t>
  </si>
  <si>
    <t>CAGDIANAO</t>
  </si>
  <si>
    <t>CLAVER</t>
  </si>
  <si>
    <t>DAPA</t>
  </si>
  <si>
    <t>DEL CARMEN</t>
  </si>
  <si>
    <t>DINAGAT</t>
  </si>
  <si>
    <t>GIGAQUIT</t>
  </si>
  <si>
    <t>LIBJO (ALBOR)</t>
  </si>
  <si>
    <t>MAINIT</t>
  </si>
  <si>
    <t>MALIMONO</t>
  </si>
  <si>
    <t>SAN BENITO</t>
  </si>
  <si>
    <t>SAN FRANCISCO (ANAO-AON)</t>
  </si>
  <si>
    <t>SANTA MONICA (SAPAO)</t>
  </si>
  <si>
    <t>SOCORRO</t>
  </si>
  <si>
    <t>TAGANA-AN</t>
  </si>
  <si>
    <t>TUBAJON</t>
  </si>
  <si>
    <t>BISLIG</t>
  </si>
  <si>
    <t>BAROBO</t>
  </si>
  <si>
    <t>BAYABAS</t>
  </si>
  <si>
    <t>CAGWAIT</t>
  </si>
  <si>
    <t>CANTILAN</t>
  </si>
  <si>
    <t>CARRASCAL</t>
  </si>
  <si>
    <t>HINATUAN</t>
  </si>
  <si>
    <t>LANUZA</t>
  </si>
  <si>
    <t>LIANGA</t>
  </si>
  <si>
    <t>LINGIG</t>
  </si>
  <si>
    <t>MADRID</t>
  </si>
  <si>
    <t>MARIHATAG</t>
  </si>
  <si>
    <t>TAGBINA</t>
  </si>
  <si>
    <t>TAGO</t>
  </si>
  <si>
    <t>TANDAG</t>
  </si>
  <si>
    <t>BOAC</t>
  </si>
  <si>
    <t>GASAN</t>
  </si>
  <si>
    <t>MOGPOG</t>
  </si>
  <si>
    <t>TORRIJOS</t>
  </si>
  <si>
    <t>ABRA DE ILOG</t>
  </si>
  <si>
    <t>CALINTAAN</t>
  </si>
  <si>
    <t>LOOC</t>
  </si>
  <si>
    <t>LUBANG</t>
  </si>
  <si>
    <t>MAMBURAO</t>
  </si>
  <si>
    <t>PALUAN</t>
  </si>
  <si>
    <t>SABLAYAN</t>
  </si>
  <si>
    <t>CALAPAN</t>
  </si>
  <si>
    <t>BACO</t>
  </si>
  <si>
    <t>BANSUD</t>
  </si>
  <si>
    <t>BONGABONG</t>
  </si>
  <si>
    <t>BULALACAO (SAN PEDRO)</t>
  </si>
  <si>
    <t>GLORIA</t>
  </si>
  <si>
    <t>MANSALAY</t>
  </si>
  <si>
    <t>NAUJAN</t>
  </si>
  <si>
    <t>PINAMALAYAN</t>
  </si>
  <si>
    <t>POLA</t>
  </si>
  <si>
    <t>PUERTO GALERA</t>
  </si>
  <si>
    <t>SAN TEODORO</t>
  </si>
  <si>
    <t>PUERTO PRINCESA CITY</t>
  </si>
  <si>
    <t>ABORLAN</t>
  </si>
  <si>
    <t>AGUTAYA</t>
  </si>
  <si>
    <t>ARACELI</t>
  </si>
  <si>
    <t>BALABAC</t>
  </si>
  <si>
    <t>BATARAZA</t>
  </si>
  <si>
    <t>BROOKE'S POINT</t>
  </si>
  <si>
    <t>BUSUANGA</t>
  </si>
  <si>
    <t>CAGAYANCILLO</t>
  </si>
  <si>
    <t>CORON</t>
  </si>
  <si>
    <t>CULION</t>
  </si>
  <si>
    <t>CUYO</t>
  </si>
  <si>
    <t>DUMARAN</t>
  </si>
  <si>
    <t>EL NIDO (BACUIT)</t>
  </si>
  <si>
    <t>LINAPACAN</t>
  </si>
  <si>
    <t>NARRA</t>
  </si>
  <si>
    <t>RIZAL (MARCOS)</t>
  </si>
  <si>
    <t>SOFRONIO ESPAÑOLA</t>
  </si>
  <si>
    <t>BANTON</t>
  </si>
  <si>
    <t>CAJIDIOCAN</t>
  </si>
  <si>
    <t>CORCUERA</t>
  </si>
  <si>
    <t>FERROL</t>
  </si>
  <si>
    <t>MAGDIWANG</t>
  </si>
  <si>
    <t>ODIONGAN</t>
  </si>
  <si>
    <t>ROMBLON</t>
  </si>
  <si>
    <t>SANTA MARIA (IMELDA)</t>
  </si>
  <si>
    <t>TONDO I/II</t>
  </si>
  <si>
    <t>BINONDO</t>
  </si>
  <si>
    <t>QUIAPO</t>
  </si>
  <si>
    <t>ERMITA</t>
  </si>
  <si>
    <t>INTRAMUROS</t>
  </si>
  <si>
    <t>MALATE</t>
  </si>
  <si>
    <t>PACO</t>
  </si>
  <si>
    <t>PANDACAN</t>
  </si>
  <si>
    <t>PORT AREA</t>
  </si>
  <si>
    <t>Item Number</t>
  </si>
  <si>
    <t>Last Name</t>
  </si>
  <si>
    <t>First Name</t>
  </si>
  <si>
    <t>Middle Name</t>
  </si>
  <si>
    <t>Birthdate</t>
  </si>
  <si>
    <t>Age</t>
  </si>
  <si>
    <t>Position</t>
  </si>
  <si>
    <t>Department</t>
  </si>
  <si>
    <t>Cert. No.</t>
  </si>
  <si>
    <t>AC Info</t>
  </si>
  <si>
    <t>Beneficiary Tag</t>
  </si>
  <si>
    <t>Actual Date of Receipt</t>
  </si>
  <si>
    <t>Loan Release Date</t>
  </si>
  <si>
    <t>PERIL</t>
  </si>
  <si>
    <t>TSI</t>
  </si>
  <si>
    <t>Country</t>
  </si>
  <si>
    <t>PROVINCE</t>
  </si>
  <si>
    <t>MUNICIPALITY</t>
  </si>
  <si>
    <t>ABRA</t>
  </si>
  <si>
    <t>AGUSAN DEL NORTE</t>
  </si>
  <si>
    <t>AGUSAN DEL SUR</t>
  </si>
  <si>
    <t>AKLAN</t>
  </si>
  <si>
    <t>ALBAY</t>
  </si>
  <si>
    <t>ANTIQUE</t>
  </si>
  <si>
    <t>APAYAO</t>
  </si>
  <si>
    <t>BASILAN</t>
  </si>
  <si>
    <t>BATAAN</t>
  </si>
  <si>
    <t>BATANES</t>
  </si>
  <si>
    <t>BATANGAS</t>
  </si>
  <si>
    <t>BENGUET</t>
  </si>
  <si>
    <t>BOHOL</t>
  </si>
  <si>
    <t>BUKIDNON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</si>
  <si>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</si>
  <si>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</si>
  <si>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</si>
  <si>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</si>
  <si>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</si>
  <si>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</si>
  <si>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</si>
  <si>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</si>
  <si>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COMPOSTELA VALLEY</t>
  </si>
  <si>
    <t>NORTH COTABATO</t>
  </si>
  <si>
    <t>DAVAO DEL NORTE</t>
  </si>
  <si>
    <t>DAVAO DEL SUR</t>
  </si>
  <si>
    <t>DAVAO ORIENTAL</t>
  </si>
  <si>
    <t>EASTERN SAMAR</t>
  </si>
  <si>
    <t>GUIMARAS</t>
  </si>
  <si>
    <t>IFUGAO</t>
  </si>
  <si>
    <t>ILOCOS NORTE</t>
  </si>
  <si>
    <t>ILOCOS SUR</t>
  </si>
  <si>
    <t>ILOILO</t>
  </si>
  <si>
    <t>KALINGA</t>
  </si>
  <si>
    <t>LA UNION</t>
  </si>
  <si>
    <t>LAGUNA</t>
  </si>
  <si>
    <t>LANAO DEL NORTE</t>
  </si>
  <si>
    <t>LANAO DEL SUR</t>
  </si>
  <si>
    <t>MAGUINDANAO</t>
  </si>
  <si>
    <t>MARINDUQUE</t>
  </si>
  <si>
    <t>MISAMIS OCCIDENTAL</t>
  </si>
  <si>
    <t>MOUNTAIN PROVINCE</t>
  </si>
  <si>
    <t>MISAMIS ORIENTAL</t>
  </si>
  <si>
    <t>NEGROS OCCIDENTAL</t>
  </si>
  <si>
    <t>NEGROS ORIENTAL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</si>
  <si>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</si>
  <si>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</si>
  <si>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</si>
  <si>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</si>
  <si>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</si>
  <si>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</si>
  <si>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</si>
  <si>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</si>
  <si>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SOUTH COTABATO</t>
  </si>
  <si>
    <t>SOUTHERN LEYTE</t>
  </si>
  <si>
    <t>SULTAN KUDARAT</t>
  </si>
  <si>
    <t>SULU</t>
  </si>
  <si>
    <t>SURIGAO DEL NORTE</t>
  </si>
  <si>
    <t>SURIGAO DEL SUR</t>
  </si>
  <si>
    <t>TAWI-TAWI</t>
  </si>
  <si>
    <t>ZAMBALES</t>
  </si>
  <si>
    <t>ZAMBOANGA DEL NORTE</t>
  </si>
  <si>
    <t>ZAMBOANGA DEL SUR</t>
  </si>
  <si>
    <t>ZAMBOANGA SIBUGAY</t>
  </si>
  <si>
    <t>ZIP CODE</t>
  </si>
  <si>
    <t>MARRIED</t>
  </si>
  <si>
    <t>SINGLE</t>
  </si>
  <si>
    <t>DIVORCED</t>
  </si>
  <si>
    <t>LEGALLY SEPARATED</t>
  </si>
  <si>
    <t>INSURED</t>
  </si>
  <si>
    <t>BENEFICIARY</t>
  </si>
  <si>
    <t>BOTH</t>
  </si>
  <si>
    <t>PHILIPPINES</t>
  </si>
  <si>
    <t>AGRICULTURE</t>
  </si>
  <si>
    <t>MICROENTREPRENEUR</t>
  </si>
  <si>
    <t>DAILY WAGE EARNER</t>
  </si>
  <si>
    <t>MALE</t>
  </si>
  <si>
    <t>FEMALE</t>
  </si>
  <si>
    <t>WIDOWED</t>
  </si>
  <si>
    <t>Rate</t>
  </si>
  <si>
    <t>Premium</t>
  </si>
  <si>
    <t>Gross Premium</t>
  </si>
  <si>
    <t>Net Premium</t>
  </si>
  <si>
    <t>*</t>
  </si>
  <si>
    <t>No Loan (PI only)</t>
  </si>
  <si>
    <t>New Loan (LRI + PI)</t>
  </si>
  <si>
    <t>With Personal Insurance</t>
  </si>
  <si>
    <t>Renewal Loan (LRI only)</t>
  </si>
  <si>
    <t>Expiry</t>
  </si>
  <si>
    <t>Amount of Loan</t>
  </si>
  <si>
    <t>1 mo</t>
  </si>
  <si>
    <t>2 mo</t>
  </si>
  <si>
    <t>37 mo</t>
  </si>
  <si>
    <t>38 mo</t>
  </si>
  <si>
    <t>39 mo</t>
  </si>
  <si>
    <t>40 mo</t>
  </si>
  <si>
    <t>41 mo</t>
  </si>
  <si>
    <t>42 mo</t>
  </si>
  <si>
    <t>43 mo</t>
  </si>
  <si>
    <t>44 mo</t>
  </si>
  <si>
    <t>45 mo</t>
  </si>
  <si>
    <t>46 mo</t>
  </si>
  <si>
    <t>47 mo</t>
  </si>
  <si>
    <t>48 mo</t>
  </si>
  <si>
    <t>DST</t>
  </si>
  <si>
    <t>PTAX</t>
  </si>
  <si>
    <t>LGT</t>
  </si>
  <si>
    <t>Term of Loan (in months)</t>
  </si>
  <si>
    <t>LRI</t>
  </si>
  <si>
    <t>ADD</t>
  </si>
  <si>
    <t>MR</t>
  </si>
  <si>
    <t>UMA</t>
  </si>
  <si>
    <t>BA</t>
  </si>
  <si>
    <t>MCY</t>
  </si>
  <si>
    <t>LR</t>
  </si>
  <si>
    <t>COVERAGE</t>
  </si>
  <si>
    <t>NO. OF PAX</t>
  </si>
  <si>
    <t>TNP</t>
  </si>
  <si>
    <t>TNPAX</t>
  </si>
  <si>
    <t>TAX PER PERSON</t>
  </si>
  <si>
    <t>FA</t>
  </si>
  <si>
    <t>DHIB</t>
  </si>
  <si>
    <t>PREMIUM PER PERIL</t>
  </si>
  <si>
    <t>NET PREMIUM</t>
  </si>
  <si>
    <t>GROSS PREMIUM</t>
  </si>
  <si>
    <t>AMR</t>
  </si>
  <si>
    <t>ABE</t>
  </si>
  <si>
    <t>TOTAL SUM INSURED</t>
  </si>
  <si>
    <t>SUM INSURED/PERSON</t>
  </si>
  <si>
    <t>COOPERATIVE?</t>
  </si>
  <si>
    <t>Cooperative?</t>
  </si>
  <si>
    <t>Yes</t>
  </si>
  <si>
    <t>No</t>
  </si>
  <si>
    <t>SURCHARGE</t>
  </si>
  <si>
    <t>ADJ PREM</t>
  </si>
  <si>
    <t>SO</t>
  </si>
  <si>
    <t>SALES OFFICE</t>
  </si>
  <si>
    <t>LGT RATE</t>
  </si>
  <si>
    <t>Alabang</t>
  </si>
  <si>
    <t>Bacolod</t>
  </si>
  <si>
    <t>CDO</t>
  </si>
  <si>
    <t>Cebu</t>
  </si>
  <si>
    <t>Davao</t>
  </si>
  <si>
    <t>EDSA Caloocan</t>
  </si>
  <si>
    <t>Iloilo</t>
  </si>
  <si>
    <t>Las Pinas</t>
  </si>
  <si>
    <t>Lipa</t>
  </si>
  <si>
    <t>Makati</t>
  </si>
  <si>
    <t>Malate, Manila</t>
  </si>
  <si>
    <t>Quezon Avenue</t>
  </si>
  <si>
    <t>San Fernando</t>
  </si>
  <si>
    <t>Santiago, Isabela</t>
  </si>
  <si>
    <t>Sta. Rosa, Laguna</t>
  </si>
  <si>
    <t>Wack Wack EDSA</t>
  </si>
  <si>
    <t>SO RATE</t>
  </si>
  <si>
    <t>TOTAL TAX</t>
  </si>
  <si>
    <t>TGP</t>
  </si>
  <si>
    <t>PTAX AND LGT</t>
  </si>
  <si>
    <t>TAX COMPUTATION</t>
  </si>
  <si>
    <t>LRI (NEL)</t>
  </si>
  <si>
    <t>LRI NO 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</si>
</sst>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* #,##0.00_-;\-* #,##0.00_-;_-* &quot;-&quot;??_-;_-@_-"/>
    <numFmt numFmtId="165" formatCode="mm/dd/yy;@"/>
    <numFmt numFmtId="166" formatCode="mm/dd/yyyy;@"/>
    <numFmt numFmtId="167" formatCode="0.00000"/>
    <numFmt numFmtId="168" formatCode="0.0000"/>
    <numFmt numFmtId="169" formatCode="[$-3409]mmmm\ dd\,\ yyyy;@"/>
    <numFmt numFmtId="170" formatCode="0.000%"/>
    <numFmt numFmtId="171" formatCode="0.0000%"/>
    <numFmt numFmtId="172" formatCode="0.0000000"/>
    <numFmt numFmtId="173" formatCode="_-* #,##0.000_-;\-* #,##0.000_-;_-* &quot;-&quot;???_-;_-@_-"/>
  </numFmts>
  <fonts count="1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8"/>
      <color theme="1"/>
      <name val="Arial"/>
      <family val="2"/>
    </font>
    <font>
      <b/>
      <sz val="9"/>
      <color rgb="FFFF0000"/>
      <name val="Verdana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167" fontId="8" fillId="0" borderId="0" xfId="0" applyNumberFormat="1" applyFont="1" applyProtection="1">
      <protection locked="0"/>
    </xf>
    <xf numFmtId="4" fontId="10" fillId="0" borderId="0" xfId="0" applyNumberFormat="1" applyFont="1" applyAlignment="1" applyProtection="1">
      <alignment horizontal="center" vertical="center"/>
      <protection hidden="1"/>
    </xf>
    <xf numFmtId="4" fontId="0" fillId="0" borderId="0" xfId="0" applyNumberFormat="1" applyProtection="1">
      <protection hidden="1"/>
    </xf>
    <xf numFmtId="0" fontId="0" fillId="0" borderId="0" xfId="0" applyProtection="1">
      <protection hidden="1"/>
    </xf>
    <xf numFmtId="0" fontId="9" fillId="0" borderId="0" xfId="0" applyFont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168" fontId="10" fillId="0" borderId="0" xfId="0" applyNumberFormat="1" applyFont="1" applyAlignment="1" applyProtection="1">
      <alignment horizontal="center" vertical="center"/>
      <protection hidden="1"/>
    </xf>
    <xf numFmtId="168" fontId="0" fillId="0" borderId="0" xfId="0" applyNumberFormat="1" applyProtection="1">
      <protection hidden="1"/>
    </xf>
    <xf numFmtId="39" fontId="0" fillId="0" borderId="0" xfId="0" applyNumberFormat="1" applyProtection="1">
      <protection hidden="1"/>
    </xf>
    <xf numFmtId="1" fontId="9" fillId="0" borderId="0" xfId="0" applyNumberFormat="1" applyFont="1" applyAlignment="1" applyProtection="1">
      <alignment horizontal="center" vertical="center" wrapText="1"/>
      <protection hidden="1"/>
    </xf>
    <xf numFmtId="1" fontId="11" fillId="0" borderId="0" xfId="0" applyNumberFormat="1" applyFont="1" applyProtection="1">
      <protection hidden="1"/>
    </xf>
    <xf numFmtId="164" fontId="0" fillId="0" borderId="0" xfId="1" applyFont="1"/>
    <xf numFmtId="4" fontId="10" fillId="4" borderId="0" xfId="0" applyNumberFormat="1" applyFont="1" applyFill="1" applyAlignment="1" applyProtection="1">
      <alignment horizontal="center" vertical="center"/>
      <protection hidden="1"/>
    </xf>
    <xf numFmtId="4" fontId="0" fillId="4" borderId="0" xfId="0" applyNumberFormat="1" applyFill="1" applyProtection="1">
      <protection hidden="1"/>
    </xf>
    <xf numFmtId="0" fontId="0" fillId="4" borderId="0" xfId="0" applyFill="1" applyProtection="1">
      <protection hidden="1"/>
    </xf>
    <xf numFmtId="164" fontId="0" fillId="0" borderId="0" xfId="0" applyNumberFormat="1"/>
    <xf numFmtId="0" fontId="0" fillId="0" borderId="0" xfId="0" applyAlignment="1">
      <alignment horizontal="center"/>
    </xf>
    <xf numFmtId="2" fontId="10" fillId="5" borderId="0" xfId="0" applyNumberFormat="1" applyFont="1" applyFill="1" applyAlignment="1" applyProtection="1">
      <alignment horizontal="center" vertical="center"/>
      <protection hidden="1"/>
    </xf>
    <xf numFmtId="2" fontId="0" fillId="5" borderId="0" xfId="0" applyNumberFormat="1" applyFill="1" applyProtection="1">
      <protection hidden="1"/>
    </xf>
    <xf numFmtId="39" fontId="0" fillId="0" borderId="0" xfId="0" applyNumberFormat="1"/>
    <xf numFmtId="4" fontId="0" fillId="0" borderId="0" xfId="0" applyNumberFormat="1"/>
    <xf numFmtId="0" fontId="0" fillId="3" borderId="0" xfId="0" applyFill="1"/>
    <xf numFmtId="0" fontId="11" fillId="0" borderId="0" xfId="0" applyFont="1"/>
    <xf numFmtId="0" fontId="11" fillId="3" borderId="0" xfId="0" applyFont="1" applyFill="1"/>
    <xf numFmtId="0" fontId="9" fillId="3" borderId="0" xfId="0" applyFont="1" applyFill="1" applyAlignment="1" applyProtection="1">
      <alignment horizontal="center" vertical="center" wrapText="1"/>
      <protection locked="0" hidden="1"/>
    </xf>
    <xf numFmtId="169" fontId="9" fillId="3" borderId="0" xfId="0" applyNumberFormat="1" applyFont="1" applyFill="1" applyAlignment="1" applyProtection="1">
      <alignment horizontal="center" vertical="center" wrapText="1"/>
      <protection locked="0" hidden="1"/>
    </xf>
    <xf numFmtId="0" fontId="2" fillId="3" borderId="0" xfId="0" applyFont="1" applyFill="1" applyProtection="1">
      <protection locked="0" hidden="1"/>
    </xf>
    <xf numFmtId="169" fontId="2" fillId="3" borderId="0" xfId="0" applyNumberFormat="1" applyFont="1" applyFill="1" applyProtection="1">
      <protection locked="0" hidden="1"/>
    </xf>
    <xf numFmtId="0" fontId="0" fillId="3" borderId="0" xfId="0" applyFill="1" applyProtection="1">
      <protection locked="0" hidden="1"/>
    </xf>
    <xf numFmtId="169" fontId="0" fillId="3" borderId="0" xfId="0" applyNumberFormat="1" applyFill="1" applyProtection="1">
      <protection locked="0" hidden="1"/>
    </xf>
    <xf numFmtId="165" fontId="9" fillId="3" borderId="0" xfId="0" applyNumberFormat="1" applyFont="1" applyFill="1" applyAlignment="1" applyProtection="1">
      <alignment horizontal="center" vertical="center" wrapText="1"/>
      <protection locked="0" hidden="1"/>
    </xf>
    <xf numFmtId="166" fontId="0" fillId="3" borderId="0" xfId="0" applyNumberFormat="1" applyFill="1" applyProtection="1">
      <protection locked="0" hidden="1"/>
    </xf>
    <xf numFmtId="0" fontId="6" fillId="3" borderId="0" xfId="0" applyFont="1" applyFill="1" applyProtection="1">
      <protection locked="0" hidden="1"/>
    </xf>
    <xf numFmtId="165" fontId="0" fillId="3" borderId="0" xfId="0" applyNumberFormat="1" applyFill="1" applyProtection="1">
      <protection locked="0" hidden="1"/>
    </xf>
    <xf numFmtId="43" fontId="10" fillId="3" borderId="0" xfId="0" applyNumberFormat="1" applyFont="1" applyFill="1" applyAlignment="1" applyProtection="1">
      <alignment horizontal="center" vertical="center"/>
      <protection locked="0" hidden="1"/>
    </xf>
    <xf numFmtId="43" fontId="7" fillId="3" borderId="0" xfId="0" applyNumberFormat="1" applyFont="1" applyFill="1" applyProtection="1">
      <protection locked="0" hidden="1"/>
    </xf>
    <xf numFmtId="43" fontId="0" fillId="3" borderId="0" xfId="0" applyNumberFormat="1" applyFill="1" applyProtection="1">
      <protection locked="0" hidden="1"/>
    </xf>
    <xf numFmtId="2" fontId="11" fillId="0" borderId="0" xfId="0" applyNumberFormat="1" applyFont="1"/>
    <xf numFmtId="2" fontId="11" fillId="3" borderId="0" xfId="0" applyNumberFormat="1" applyFont="1" applyFill="1"/>
    <xf numFmtId="164" fontId="0" fillId="3" borderId="0" xfId="1" applyFont="1" applyFill="1"/>
    <xf numFmtId="2" fontId="0" fillId="5" borderId="0" xfId="0" applyNumberFormat="1" applyFill="1" applyAlignment="1" applyProtection="1">
      <alignment horizontal="center"/>
      <protection hidden="1"/>
    </xf>
    <xf numFmtId="171" fontId="0" fillId="0" borderId="0" xfId="2" applyNumberFormat="1" applyFont="1"/>
    <xf numFmtId="170" fontId="0" fillId="0" borderId="0" xfId="2" applyNumberFormat="1" applyFont="1" applyFill="1"/>
    <xf numFmtId="172" fontId="0" fillId="0" borderId="0" xfId="0" applyNumberFormat="1" applyProtection="1">
      <protection hidden="1"/>
    </xf>
    <xf numFmtId="164" fontId="0" fillId="0" borderId="0" xfId="1" applyFont="1" applyAlignment="1">
      <alignment horizontal="right"/>
    </xf>
    <xf numFmtId="164" fontId="0" fillId="0" borderId="0" xfId="0" applyNumberFormat="1" applyProtection="1">
      <protection hidden="1"/>
    </xf>
    <xf numFmtId="173" fontId="0" fillId="0" borderId="0" xfId="0" applyNumberFormat="1"/>
    <xf numFmtId="0" fontId="0" fillId="0" borderId="0" xfId="1" applyNumberFormat="1" applyFont="1"/>
    <xf numFmtId="4" fontId="10" fillId="3" borderId="0" xfId="0" applyNumberFormat="1" applyFont="1" applyFill="1" applyAlignment="1" applyProtection="1">
      <alignment horizontal="center" vertical="center"/>
      <protection hidden="1"/>
    </xf>
    <xf numFmtId="4" fontId="0" fillId="3" borderId="0" xfId="0" applyNumberFormat="1" applyFill="1" applyProtection="1">
      <protection hidden="1"/>
    </xf>
    <xf numFmtId="0" fontId="0" fillId="3" borderId="0" xfId="0" applyFill="1" applyProtection="1">
      <protection hidden="1"/>
    </xf>
    <xf numFmtId="2" fontId="10" fillId="6" borderId="0" xfId="0" applyNumberFormat="1" applyFont="1" applyFill="1" applyAlignment="1" applyProtection="1">
      <alignment horizontal="center" vertical="center"/>
      <protection hidden="1"/>
    </xf>
    <xf numFmtId="2" fontId="14" fillId="6" borderId="0" xfId="0" applyNumberFormat="1" applyFont="1" applyFill="1" applyProtection="1">
      <protection hidden="1"/>
    </xf>
    <xf numFmtId="2" fontId="0" fillId="6" borderId="0" xfId="0" applyNumberFormat="1" applyFill="1" applyProtection="1">
      <protection hidden="1"/>
    </xf>
    <xf numFmtId="0" fontId="13" fillId="0" borderId="0" xfId="0" applyFont="1" applyAlignment="1">
      <alignment horizontal="center"/>
    </xf>
  </cellXfs>
  <cellStyles count="4">
    <cellStyle name="Comma" xfId="1" builtinId="3"/>
    <cellStyle name="Comma 2" xfId="3" xr:uid="{F62FB927-1022-498E-9935-534EEA0E749D}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</xdr:row>
          <xdr:rowOff>0</xdr:rowOff>
        </xdr:from>
        <xdr:to>
          <xdr:col>13</xdr:col>
          <xdr:colOff>1162050</xdr:colOff>
          <xdr:row>2</xdr:row>
          <xdr:rowOff>0</xdr:rowOff>
        </xdr:to>
        <xdr:sp macro="" textlink="">
          <xdr:nvSpPr>
            <xdr:cNvPr id="1029" name="ComboBox1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</xdr:row>
          <xdr:rowOff>0</xdr:rowOff>
        </xdr:from>
        <xdr:to>
          <xdr:col>14</xdr:col>
          <xdr:colOff>0</xdr:colOff>
          <xdr:row>3</xdr:row>
          <xdr:rowOff>0</xdr:rowOff>
        </xdr:to>
        <xdr:sp macro="" textlink="">
          <xdr:nvSpPr>
            <xdr:cNvPr id="1033" name="ComboBox2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pfreph-my.sharepoint.com/Users/canson_jal/Desktop/SCGEM-FPP/BATCH%2016%20(JUNE%2016,2014)/SCGEM%20BATCH%20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pfreph-my.sharepoint.com/Users/lopez_jas/Downloads/rissa/AA%20MICROINSURANCE/BRANCHES/CEBU/OPASCOR/uploading%20format_OPASCO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pfreph-my.sharepoint.com/Users/castillo_rim/Desktop/rissa/AA%20MICROINSURANCE/BRANCHES/CEBU/WHY%20PAY%20MORE%20CREDIT%20INC/uploading%20format_WHY%20PAY%20MORE%20CREDIT%20IN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TCH 16"/>
      <sheetName val="Sheet2"/>
    </sheetNames>
    <sheetDataSet>
      <sheetData sheetId="0" refreshError="1"/>
      <sheetData sheetId="1">
        <row r="12">
          <cell r="E12" t="str">
            <v>INSURED</v>
          </cell>
        </row>
        <row r="13">
          <cell r="E13" t="str">
            <v>BENEFICIARY</v>
          </cell>
        </row>
        <row r="14">
          <cell r="E14" t="str">
            <v>BOTH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Sheet2"/>
    </sheetNames>
    <sheetDataSet>
      <sheetData sheetId="0" refreshError="1"/>
      <sheetData sheetId="1">
        <row r="89">
          <cell r="A89" t="str">
            <v>New Loan (LRI + PI)</v>
          </cell>
        </row>
        <row r="90">
          <cell r="A90" t="str">
            <v>No Loan (PI only)</v>
          </cell>
        </row>
        <row r="91">
          <cell r="A91" t="str">
            <v>Renewal Loan (LRI only)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Sheet2"/>
    </sheetNames>
    <sheetDataSet>
      <sheetData sheetId="0"/>
      <sheetData sheetId="1">
        <row r="12">
          <cell r="A12" t="str">
            <v>1 mo</v>
          </cell>
        </row>
        <row r="13">
          <cell r="A13" t="str">
            <v>2 mo</v>
          </cell>
        </row>
        <row r="14">
          <cell r="A14" t="str">
            <v>3 mo</v>
          </cell>
        </row>
        <row r="15">
          <cell r="A15" t="str">
            <v>4 mo</v>
          </cell>
        </row>
        <row r="16">
          <cell r="A16" t="str">
            <v>5 mo</v>
          </cell>
        </row>
        <row r="17">
          <cell r="A17" t="str">
            <v>6 mo</v>
          </cell>
        </row>
        <row r="18">
          <cell r="A18" t="str">
            <v>7 mo</v>
          </cell>
        </row>
        <row r="19">
          <cell r="A19" t="str">
            <v>8 mo</v>
          </cell>
        </row>
        <row r="20">
          <cell r="A20" t="str">
            <v>9 mo</v>
          </cell>
        </row>
        <row r="21">
          <cell r="A21" t="str">
            <v>10 mo</v>
          </cell>
        </row>
        <row r="22">
          <cell r="A22" t="str">
            <v>11 mo</v>
          </cell>
        </row>
        <row r="23">
          <cell r="A23" t="str">
            <v>12 mo</v>
          </cell>
        </row>
        <row r="24">
          <cell r="A24" t="str">
            <v>13 mo</v>
          </cell>
        </row>
        <row r="25">
          <cell r="A25" t="str">
            <v>14 mo</v>
          </cell>
        </row>
        <row r="26">
          <cell r="A26" t="str">
            <v>15 mo</v>
          </cell>
        </row>
        <row r="27">
          <cell r="A27" t="str">
            <v>16 mo</v>
          </cell>
        </row>
        <row r="28">
          <cell r="A28" t="str">
            <v>17 mo</v>
          </cell>
        </row>
        <row r="29">
          <cell r="A29" t="str">
            <v>18 mo</v>
          </cell>
        </row>
        <row r="30">
          <cell r="A30" t="str">
            <v>19 mo</v>
          </cell>
        </row>
        <row r="31">
          <cell r="A31" t="str">
            <v>20 mo</v>
          </cell>
        </row>
        <row r="32">
          <cell r="A32" t="str">
            <v>21 mo</v>
          </cell>
        </row>
        <row r="33">
          <cell r="A33" t="str">
            <v>22 mo</v>
          </cell>
        </row>
        <row r="34">
          <cell r="A34" t="str">
            <v>23 mo</v>
          </cell>
        </row>
        <row r="35">
          <cell r="A35" t="str">
            <v>24 mo</v>
          </cell>
        </row>
        <row r="36">
          <cell r="A36" t="str">
            <v>25 mo</v>
          </cell>
        </row>
        <row r="37">
          <cell r="A37" t="str">
            <v>26 mo</v>
          </cell>
        </row>
        <row r="38">
          <cell r="A38" t="str">
            <v>27 mo</v>
          </cell>
        </row>
        <row r="39">
          <cell r="A39" t="str">
            <v>28 mo</v>
          </cell>
        </row>
        <row r="40">
          <cell r="A40" t="str">
            <v>29 mo</v>
          </cell>
        </row>
        <row r="41">
          <cell r="A41" t="str">
            <v>30 mo</v>
          </cell>
        </row>
        <row r="42">
          <cell r="A42" t="str">
            <v>31 mo</v>
          </cell>
        </row>
        <row r="43">
          <cell r="A43" t="str">
            <v>32 mo</v>
          </cell>
        </row>
        <row r="44">
          <cell r="A44" t="str">
            <v>33 mo</v>
          </cell>
        </row>
        <row r="45">
          <cell r="A45" t="str">
            <v>34 mo</v>
          </cell>
        </row>
        <row r="46">
          <cell r="A46" t="str">
            <v>35 mo</v>
          </cell>
        </row>
        <row r="47">
          <cell r="A47" t="str">
            <v>36 mo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F10000"/>
  <sheetViews>
    <sheetView tabSelected="1" zoomScale="76" zoomScaleNormal="76" workbookViewId="0">
      <pane xSplit="1" ySplit="1" topLeftCell="B2" activePane="bottomRight" state="frozen"/>
      <selection pane="topRight" activeCell="B1" sqref="B1"/>
      <selection pane="bottomLeft" activeCell="A5" sqref="A5"/>
      <selection pane="bottomRight" activeCell="B2" sqref="B2"/>
    </sheetView>
  </sheetViews>
  <sheetFormatPr defaultColWidth="9.140625" defaultRowHeight="15" x14ac:dyDescent="0.25"/>
  <cols>
    <col min="1" max="1" width="12.5703125" style="9" bestFit="1" customWidth="1"/>
    <col min="2" max="3" width="15.42578125" style="34" bestFit="1" customWidth="1"/>
    <col min="4" max="4" width="17.140625" style="34" bestFit="1" customWidth="1"/>
    <col min="5" max="5" width="20.85546875" style="35" customWidth="1"/>
    <col min="6" max="6" width="9" style="16" bestFit="1" customWidth="1"/>
    <col min="7" max="7" width="12.5703125" style="9" hidden="1" customWidth="1"/>
    <col min="8" max="8" width="16.42578125" style="9" hidden="1" customWidth="1"/>
    <col min="9" max="9" width="15.42578125" style="34" bestFit="1" customWidth="1"/>
    <col min="10" max="10" width="17.140625" style="34" hidden="1" customWidth="1"/>
    <col min="11" max="11" width="12.42578125" style="34" hidden="1" customWidth="1"/>
    <col min="12" max="12" width="15.5703125" style="34" bestFit="1" customWidth="1"/>
    <col min="13" max="13" width="12" style="34" bestFit="1" customWidth="1"/>
    <col min="14" max="14" width="17.5703125" style="34" bestFit="1" customWidth="1"/>
    <col min="15" max="15" width="20.85546875" style="35" customWidth="1"/>
    <col min="16" max="16" width="20.85546875" style="39" customWidth="1"/>
    <col min="17" max="17" width="10.140625" style="9" customWidth="1"/>
    <col min="18" max="18" width="13.42578125" style="34" customWidth="1"/>
    <col min="19" max="19" width="12.42578125" style="46" hidden="1" customWidth="1"/>
    <col min="20" max="20" width="10.85546875" style="24" hidden="1" customWidth="1"/>
    <col min="21" max="22" width="13.140625" style="24" hidden="1" customWidth="1"/>
    <col min="23" max="23" width="13.140625" style="59" hidden="1" customWidth="1"/>
    <col min="24" max="24" width="9.140625" style="9" hidden="1" customWidth="1"/>
    <col min="25" max="25" width="13.140625" style="9" hidden="1" customWidth="1"/>
    <col min="26" max="26" width="10.140625" style="9" hidden="1" customWidth="1"/>
    <col min="27" max="27" width="14.42578125" style="9" hidden="1" customWidth="1"/>
    <col min="28" max="28" width="10.140625" style="9" hidden="1" customWidth="1"/>
    <col min="29" max="29" width="13.140625" style="9" hidden="1" customWidth="1"/>
    <col min="30" max="30" width="10.140625" style="9" hidden="1" customWidth="1"/>
    <col min="31" max="31" width="14.42578125" style="9" hidden="1" customWidth="1"/>
    <col min="32" max="32" width="10.140625" style="9" hidden="1" customWidth="1"/>
    <col min="33" max="33" width="13.140625" style="9" hidden="1" customWidth="1"/>
    <col min="34" max="34" width="10.140625" style="9" hidden="1" customWidth="1"/>
    <col min="35" max="35" width="12.85546875" style="9" hidden="1" customWidth="1"/>
    <col min="36" max="36" width="9.140625" style="9" hidden="1" customWidth="1"/>
    <col min="37" max="37" width="13.140625" style="9" hidden="1" customWidth="1"/>
    <col min="38" max="38" width="10.140625" style="9" hidden="1" customWidth="1"/>
    <col min="39" max="39" width="12.140625" style="9" hidden="1" customWidth="1"/>
    <col min="40" max="40" width="12.5703125" style="9" hidden="1" customWidth="1"/>
    <col min="41" max="41" width="13.140625" style="9" hidden="1" customWidth="1"/>
    <col min="42" max="42" width="10.140625" style="9" hidden="1" customWidth="1"/>
    <col min="43" max="43" width="11.140625" style="9" hidden="1" customWidth="1"/>
    <col min="44" max="44" width="9.140625" style="9" hidden="1" customWidth="1"/>
    <col min="45" max="45" width="13.140625" style="9" hidden="1" customWidth="1"/>
    <col min="46" max="46" width="10.140625" style="9" hidden="1" customWidth="1"/>
    <col min="47" max="47" width="12.42578125" style="9" hidden="1" customWidth="1"/>
    <col min="48" max="48" width="9.140625" style="9" hidden="1" customWidth="1"/>
    <col min="49" max="49" width="13.140625" style="9" hidden="1" customWidth="1"/>
    <col min="50" max="50" width="16.5703125" style="20" hidden="1" customWidth="1"/>
    <col min="51" max="51" width="16.5703125" style="56" hidden="1" customWidth="1"/>
    <col min="52" max="52" width="8.5703125" style="9" hidden="1" customWidth="1"/>
    <col min="53" max="53" width="9.85546875" style="9" hidden="1" customWidth="1"/>
    <col min="54" max="54" width="8.5703125" style="9" hidden="1" customWidth="1"/>
    <col min="55" max="55" width="18.140625" style="19" bestFit="1" customWidth="1"/>
    <col min="56" max="16384" width="9.140625" style="9"/>
  </cols>
  <sheetData>
    <row r="1" spans="1:58" s="11" customFormat="1" ht="25.5" customHeight="1" x14ac:dyDescent="0.25">
      <c r="A1" s="10" t="s">
        <v>1449</v>
      </c>
      <c r="B1" s="30" t="s">
        <v>1450</v>
      </c>
      <c r="C1" s="30" t="s">
        <v>1451</v>
      </c>
      <c r="D1" s="30" t="s">
        <v>1452</v>
      </c>
      <c r="E1" s="31" t="s">
        <v>1453</v>
      </c>
      <c r="F1" s="15" t="s">
        <v>1454</v>
      </c>
      <c r="G1" s="10" t="s">
        <v>1455</v>
      </c>
      <c r="H1" s="10" t="s">
        <v>1456</v>
      </c>
      <c r="I1" s="30" t="s">
        <v>0</v>
      </c>
      <c r="J1" s="30" t="s">
        <v>1457</v>
      </c>
      <c r="K1" s="30" t="s">
        <v>1458</v>
      </c>
      <c r="L1" s="30" t="s">
        <v>86</v>
      </c>
      <c r="M1" s="30" t="s">
        <v>9</v>
      </c>
      <c r="N1" s="30" t="s">
        <v>1574</v>
      </c>
      <c r="O1" s="31" t="s">
        <v>1460</v>
      </c>
      <c r="P1" s="36" t="s">
        <v>1461</v>
      </c>
      <c r="Q1" s="11" t="s">
        <v>1462</v>
      </c>
      <c r="R1" s="40" t="s">
        <v>1556</v>
      </c>
      <c r="S1" s="23" t="s">
        <v>1600</v>
      </c>
      <c r="T1" s="23" t="s">
        <v>1546</v>
      </c>
      <c r="U1" s="23" t="s">
        <v>1547</v>
      </c>
      <c r="V1" s="23"/>
      <c r="W1" s="57" t="s">
        <v>1601</v>
      </c>
      <c r="X1" s="11" t="s">
        <v>1546</v>
      </c>
      <c r="Y1" s="11" t="s">
        <v>1547</v>
      </c>
      <c r="Z1" s="11" t="s">
        <v>1462</v>
      </c>
      <c r="AA1" s="11" t="s">
        <v>1463</v>
      </c>
      <c r="AB1" s="12" t="s">
        <v>1546</v>
      </c>
      <c r="AC1" s="7" t="s">
        <v>1547</v>
      </c>
      <c r="AD1" s="11" t="s">
        <v>1462</v>
      </c>
      <c r="AE1" s="11" t="s">
        <v>1463</v>
      </c>
      <c r="AF1" s="12" t="s">
        <v>1546</v>
      </c>
      <c r="AG1" s="7" t="s">
        <v>1547</v>
      </c>
      <c r="AH1" s="11" t="s">
        <v>1462</v>
      </c>
      <c r="AI1" s="11" t="s">
        <v>1463</v>
      </c>
      <c r="AJ1" s="12" t="s">
        <v>1546</v>
      </c>
      <c r="AK1" s="7" t="s">
        <v>1547</v>
      </c>
      <c r="AL1" s="11" t="s">
        <v>1462</v>
      </c>
      <c r="AM1" s="11" t="s">
        <v>1463</v>
      </c>
      <c r="AN1" s="12" t="s">
        <v>1546</v>
      </c>
      <c r="AO1" s="7" t="s">
        <v>1547</v>
      </c>
      <c r="AP1" s="11" t="s">
        <v>1462</v>
      </c>
      <c r="AQ1" s="11" t="s">
        <v>1463</v>
      </c>
      <c r="AR1" s="12" t="s">
        <v>1546</v>
      </c>
      <c r="AS1" s="7" t="s">
        <v>1547</v>
      </c>
      <c r="AT1" s="11" t="s">
        <v>1462</v>
      </c>
      <c r="AU1" s="11" t="s">
        <v>1463</v>
      </c>
      <c r="AV1" s="12" t="s">
        <v>1546</v>
      </c>
      <c r="AW1" s="7" t="s">
        <v>1547</v>
      </c>
      <c r="AX1" s="18" t="s">
        <v>1549</v>
      </c>
      <c r="AY1" s="54"/>
      <c r="AZ1" s="7" t="s">
        <v>1571</v>
      </c>
      <c r="BA1" s="7" t="s">
        <v>1572</v>
      </c>
      <c r="BB1" s="11" t="s">
        <v>1573</v>
      </c>
      <c r="BC1" s="18" t="s">
        <v>1548</v>
      </c>
    </row>
    <row r="2" spans="1:58" x14ac:dyDescent="0.25">
      <c r="A2" s="9">
        <v>1</v>
      </c>
      <c r="B2" s="32"/>
      <c r="C2" s="32"/>
      <c r="D2" s="32"/>
      <c r="E2" s="33"/>
      <c r="F2" s="16" t="str">
        <f t="shared" ref="F2:F65" si="0">IF(E2="","",INT((YEARFRAC(E2,P2,1))))</f>
        <v/>
      </c>
      <c r="I2" s="32"/>
      <c r="L2" s="32"/>
      <c r="P2" s="35"/>
      <c r="Q2" s="9" t="s">
        <v>1581</v>
      </c>
      <c r="R2" s="41"/>
      <c r="S2" s="46" t="str" cm="1">
        <f t="array" ref="S2">IF(R2="","",_xlfn.IFS(F2&lt;=65,"1",F2&lt;=70,"2",F2&lt;=80,"3"))</f>
        <v/>
      </c>
      <c r="T2" s="24" t="e">
        <f>IF(S2="1",VLOOKUP(N2,Rates!$A$2:$K$37,2,0)*S2,VLOOKUP(N2,Rates!$A$2:$K$37,3,0)*S2)</f>
        <v>#N/A</v>
      </c>
      <c r="U2" s="24" t="str">
        <f>IF(R2="","",ROUND((R2*T2)/1000,2))</f>
        <v/>
      </c>
      <c r="W2" s="58" t="str">
        <f>IF(R2="","",BC2-SUM(AZ2:BB2))</f>
        <v/>
      </c>
      <c r="X2" s="8" t="str">
        <f>IF(R2="","",Y2/(R2/1000))</f>
        <v/>
      </c>
      <c r="Y2" s="8" t="str">
        <f>IF(R2="","",(W2-SUM(AC2,AK2,AO2,AS2,AW2,AG2)))</f>
        <v/>
      </c>
      <c r="Z2" s="9" t="s">
        <v>1576</v>
      </c>
      <c r="AA2" s="14" t="str">
        <f>IF(R2="","",Rates!$N$5)</f>
        <v/>
      </c>
      <c r="AB2" s="49" t="str">
        <f>IF(R2="","",(AC2/AA2)*1000)</f>
        <v/>
      </c>
      <c r="AC2" s="8" t="str">
        <f>IF(R2="","",W2*Rates!$M$26)</f>
        <v/>
      </c>
      <c r="AD2" s="9" t="s">
        <v>1592</v>
      </c>
      <c r="AE2" s="14" t="str">
        <f>IF(R2="","",Rates!$N$6)</f>
        <v/>
      </c>
      <c r="AF2" s="49" t="str">
        <f>IF(R2="","",AB2*10)</f>
        <v/>
      </c>
      <c r="AG2" s="8" t="str">
        <f>IF(N2="","",(AF2*AE2)/1000)</f>
        <v/>
      </c>
      <c r="AH2" s="8" t="s">
        <v>1593</v>
      </c>
      <c r="AI2" s="14" t="str">
        <f>IF(R2="","",Rates!$N$7)</f>
        <v/>
      </c>
      <c r="AJ2" s="13" t="str">
        <f>IF(R2="","",AB2)</f>
        <v/>
      </c>
      <c r="AK2" s="8" t="str">
        <f>IF(R2="","",(AJ2*AI2)/1000)</f>
        <v/>
      </c>
      <c r="AL2" s="9" t="s">
        <v>1578</v>
      </c>
      <c r="AM2" s="14" t="str">
        <f>IF(R2="","",Rates!$N$8)</f>
        <v/>
      </c>
      <c r="AN2" s="13" t="str">
        <f>IF(R2="","",(AO2/AM2)*1000)</f>
        <v/>
      </c>
      <c r="AO2" s="8" t="str">
        <f>IF(R2="","",W2*Rates!$O$26)</f>
        <v/>
      </c>
      <c r="AP2" s="9" t="s">
        <v>1579</v>
      </c>
      <c r="AQ2" s="14" t="str">
        <f>IF(R2="","",Rates!$N$9)</f>
        <v/>
      </c>
      <c r="AR2" s="13" t="str">
        <f>IF(R2="","",(AS2/AQ2)*1000)</f>
        <v/>
      </c>
      <c r="AS2" s="8" t="str">
        <f>IF(R2="","",W2*Rates!$P$26)</f>
        <v/>
      </c>
      <c r="AT2" s="9" t="s">
        <v>1580</v>
      </c>
      <c r="AU2" s="14" t="str">
        <f>IF(R2="","",Rates!$N$10)</f>
        <v/>
      </c>
      <c r="AV2" s="13" t="str">
        <f>IF(R2="","",(AW2/AU2)*1000)</f>
        <v/>
      </c>
      <c r="AW2" s="8" t="str">
        <f>IF(R2="","",W2*Rates!$Q$26)</f>
        <v/>
      </c>
      <c r="AX2" s="19" t="str">
        <f>IF(R2="","",AY2/(1+0.025))</f>
        <v/>
      </c>
      <c r="AY2" s="55" t="e">
        <f>BC2-AZ2</f>
        <v>#VALUE!</v>
      </c>
      <c r="AZ2" s="8" t="str">
        <f>IF(R2="","",Rates!$N$15)</f>
        <v/>
      </c>
      <c r="BA2" s="8" t="str">
        <f>IF(R2="","",AX2*2%)</f>
        <v/>
      </c>
      <c r="BB2" s="8" t="str">
        <f>IF(R2="","",AX2*0.5%)</f>
        <v/>
      </c>
      <c r="BC2" s="19" t="str">
        <f>U2</f>
        <v/>
      </c>
    </row>
    <row r="3" spans="1:58" x14ac:dyDescent="0.25">
      <c r="A3" s="9" t="str">
        <f>IF(B3&lt;&gt;"",COUNTA($B$3:B3)+$A$2,"")</f>
        <v/>
      </c>
      <c r="B3" s="32"/>
      <c r="C3" s="32"/>
      <c r="D3" s="32"/>
      <c r="E3" s="33"/>
      <c r="F3" s="16" t="str">
        <f>IF(E3="","",INT((YEARFRAC(E3,P3,1))))</f>
        <v/>
      </c>
      <c r="I3" s="32"/>
      <c r="L3" s="32"/>
      <c r="P3" s="35"/>
      <c r="Q3" s="9" t="s">
        <v>1581</v>
      </c>
      <c r="R3" s="41"/>
      <c r="S3" s="46" t="str" cm="1">
        <f t="array" ref="S3">IF(R3="","",_xlfn.IFS(F3&lt;=65,"1",F3&lt;=70,"2",F3&lt;=80,"3"))</f>
        <v/>
      </c>
      <c r="T3" s="24" t="e">
        <f>IF(S3="1",VLOOKUP(N3,Rates!$A$2:$K$37,2,0)*S3,VLOOKUP(N3,Rates!A1:C37,3,0)*S3)</f>
        <v>#N/A</v>
      </c>
      <c r="U3" s="24" t="str">
        <f t="shared" ref="U3:U66" si="1">IF(R3="","",ROUND((R3*T3)/1000,2))</f>
        <v/>
      </c>
      <c r="W3" s="58" t="str">
        <f t="shared" ref="W3:W66" si="2">IF(R3="","",BC3-SUM(AZ3:BB3))</f>
        <v/>
      </c>
      <c r="X3" s="8" t="str">
        <f t="shared" ref="X3:X66" si="3">IF(R3="","",Y3/(R3/1000))</f>
        <v/>
      </c>
      <c r="Y3" s="8" t="str">
        <f t="shared" ref="Y3:Y66" si="4">IF(R3="","",(W3-SUM(AC3,AK3,AO3,AS3,AW3,AG3)))</f>
        <v/>
      </c>
      <c r="Z3" s="9" t="s">
        <v>1576</v>
      </c>
      <c r="AA3" s="14" t="str">
        <f>IF(R3="","",Rates!$N$5)</f>
        <v/>
      </c>
      <c r="AB3" s="49" t="str">
        <f t="shared" ref="AB3:AB66" si="5">IF(R3="","",(AC3/AA3)*1000)</f>
        <v/>
      </c>
      <c r="AC3" s="8" t="str">
        <f>IF(R3="","",W3*Rates!$M$26)</f>
        <v/>
      </c>
      <c r="AD3" s="9" t="s">
        <v>1592</v>
      </c>
      <c r="AE3" s="14" t="str">
        <f>IF(R3="","",Rates!$N$6)</f>
        <v/>
      </c>
      <c r="AF3" s="49" t="str">
        <f t="shared" ref="AF3:AF66" si="6">IF(R3="","",AB3*10)</f>
        <v/>
      </c>
      <c r="AG3" s="8" t="str">
        <f t="shared" ref="AG3:AG66" si="7">IF(N3="","",(AF3*AE3)/1000)</f>
        <v/>
      </c>
      <c r="AH3" s="8" t="s">
        <v>1593</v>
      </c>
      <c r="AI3" s="14" t="str">
        <f>IF(R3="","",Rates!$N$7)</f>
        <v/>
      </c>
      <c r="AJ3" s="13" t="str">
        <f t="shared" ref="AJ3:AJ66" si="8">IF(R3="","",AB3)</f>
        <v/>
      </c>
      <c r="AK3" s="8" t="str">
        <f t="shared" ref="AK3:AK66" si="9">IF(R3="","",(AJ3*AI3)/1000)</f>
        <v/>
      </c>
      <c r="AL3" s="9" t="s">
        <v>1578</v>
      </c>
      <c r="AM3" s="14" t="str">
        <f>IF(R3="","",Rates!$N$8)</f>
        <v/>
      </c>
      <c r="AN3" s="13" t="str">
        <f t="shared" ref="AN3:AN66" si="10">IF(R3="","",(AO3/AM3)*1000)</f>
        <v/>
      </c>
      <c r="AO3" s="8" t="str">
        <f>IF(R3="","",W3*Rates!$O$26)</f>
        <v/>
      </c>
      <c r="AP3" s="9" t="s">
        <v>1579</v>
      </c>
      <c r="AQ3" s="14" t="str">
        <f>IF(R3="","",Rates!$N$9)</f>
        <v/>
      </c>
      <c r="AR3" s="13" t="str">
        <f t="shared" ref="AR3:AR66" si="11">IF(R3="","",(AS3/AQ3)*1000)</f>
        <v/>
      </c>
      <c r="AS3" s="8" t="str">
        <f>IF(R3="","",W3*Rates!$P$26)</f>
        <v/>
      </c>
      <c r="AT3" s="9" t="s">
        <v>1580</v>
      </c>
      <c r="AU3" s="14" t="str">
        <f>IF(R3="","",Rates!$N$10)</f>
        <v/>
      </c>
      <c r="AV3" s="13" t="str">
        <f t="shared" ref="AV3:AV66" si="12">IF(R3="","",(AW3/AU3)*1000)</f>
        <v/>
      </c>
      <c r="AW3" s="8" t="str">
        <f>IF(R3="","",W3*Rates!$Q$26)</f>
        <v/>
      </c>
      <c r="AX3" s="19" t="str">
        <f t="shared" ref="AX3:AX66" si="13">IF(R3="","",AY3/(1+0.025))</f>
        <v/>
      </c>
      <c r="AY3" s="55" t="e">
        <f t="shared" ref="AY3:AY66" si="14">BC3-AZ3</f>
        <v>#VALUE!</v>
      </c>
      <c r="AZ3" s="8" t="str">
        <f>IF(R3="","",Rates!$N$15)</f>
        <v/>
      </c>
      <c r="BA3" s="8" t="str">
        <f t="shared" ref="BA3:BA66" si="15">IF(R3="","",AX3*2%)</f>
        <v/>
      </c>
      <c r="BB3" s="8" t="str">
        <f t="shared" ref="BB3:BB66" si="16">IF(R3="","",AX3*0.5%)</f>
        <v/>
      </c>
      <c r="BC3" s="19" t="str">
        <f t="shared" ref="BC3:BC66" si="17">U3</f>
        <v/>
      </c>
      <c r="BF3" s="51"/>
    </row>
    <row r="4" spans="1:58" x14ac:dyDescent="0.25">
      <c r="A4" s="9" t="str">
        <f>IF(B4&lt;&gt;"",COUNTA($B$3:B4)+$A$2,"")</f>
        <v/>
      </c>
      <c r="B4" s="32"/>
      <c r="C4" s="32"/>
      <c r="D4" s="32"/>
      <c r="E4" s="33"/>
      <c r="F4" s="16" t="str">
        <f>IF(E4="","",INT((YEARFRAC(E4,P4,1))))</f>
        <v/>
      </c>
      <c r="I4" s="32"/>
      <c r="L4" s="32"/>
      <c r="P4" s="35"/>
      <c r="Q4" s="9" t="s">
        <v>1581</v>
      </c>
      <c r="R4" s="41"/>
      <c r="S4" s="46" t="str" cm="1">
        <f t="array" ref="S4">IF(R4="","",_xlfn.IFS(F4&lt;=65,"1",F4&lt;=70,"2",F4&lt;=80,"3"))</f>
        <v/>
      </c>
      <c r="T4" s="24" t="e">
        <f>IF(S4="1",VLOOKUP(N4,Rates!$A$2:$K$37,2,0)*S4,VLOOKUP(N4,Rates!$A$2:$K$37,3,0)*S4)</f>
        <v>#N/A</v>
      </c>
      <c r="U4" s="24" t="str">
        <f t="shared" si="1"/>
        <v/>
      </c>
      <c r="W4" s="58" t="str">
        <f t="shared" si="2"/>
        <v/>
      </c>
      <c r="X4" s="8" t="str">
        <f t="shared" si="3"/>
        <v/>
      </c>
      <c r="Y4" s="8" t="str">
        <f t="shared" si="4"/>
        <v/>
      </c>
      <c r="Z4" s="9" t="s">
        <v>1576</v>
      </c>
      <c r="AA4" s="14" t="str">
        <f>IF(R4="","",Rates!$N$5)</f>
        <v/>
      </c>
      <c r="AB4" s="49" t="str">
        <f t="shared" si="5"/>
        <v/>
      </c>
      <c r="AC4" s="8" t="str">
        <f>IF(R4="","",W4*Rates!$M$26)</f>
        <v/>
      </c>
      <c r="AD4" s="9" t="s">
        <v>1592</v>
      </c>
      <c r="AE4" s="14" t="str">
        <f>IF(R4="","",Rates!$N$6)</f>
        <v/>
      </c>
      <c r="AF4" s="49" t="str">
        <f t="shared" si="6"/>
        <v/>
      </c>
      <c r="AG4" s="8" t="str">
        <f t="shared" si="7"/>
        <v/>
      </c>
      <c r="AH4" s="8" t="s">
        <v>1593</v>
      </c>
      <c r="AI4" s="14" t="str">
        <f>IF(R4="","",Rates!$N$7)</f>
        <v/>
      </c>
      <c r="AJ4" s="13" t="str">
        <f t="shared" si="8"/>
        <v/>
      </c>
      <c r="AK4" s="8" t="str">
        <f t="shared" si="9"/>
        <v/>
      </c>
      <c r="AL4" s="9" t="s">
        <v>1578</v>
      </c>
      <c r="AM4" s="14" t="str">
        <f>IF(R4="","",Rates!$N$8)</f>
        <v/>
      </c>
      <c r="AN4" s="13" t="str">
        <f t="shared" si="10"/>
        <v/>
      </c>
      <c r="AO4" s="8" t="str">
        <f>IF(R4="","",W4*Rates!$O$26)</f>
        <v/>
      </c>
      <c r="AP4" s="9" t="s">
        <v>1579</v>
      </c>
      <c r="AQ4" s="14" t="str">
        <f>IF(R4="","",Rates!$N$9)</f>
        <v/>
      </c>
      <c r="AR4" s="13" t="str">
        <f t="shared" si="11"/>
        <v/>
      </c>
      <c r="AS4" s="8" t="str">
        <f>IF(R4="","",W4*Rates!$P$26)</f>
        <v/>
      </c>
      <c r="AT4" s="9" t="s">
        <v>1580</v>
      </c>
      <c r="AU4" s="14" t="str">
        <f>IF(R4="","",Rates!$N$10)</f>
        <v/>
      </c>
      <c r="AV4" s="13" t="str">
        <f t="shared" si="12"/>
        <v/>
      </c>
      <c r="AW4" s="8" t="str">
        <f>IF(R4="","",W4*Rates!$Q$26)</f>
        <v/>
      </c>
      <c r="AX4" s="19" t="str">
        <f t="shared" si="13"/>
        <v/>
      </c>
      <c r="AY4" s="55" t="e">
        <f t="shared" si="14"/>
        <v>#VALUE!</v>
      </c>
      <c r="AZ4" s="8" t="str">
        <f>IF(R4="","",Rates!$N$15)</f>
        <v/>
      </c>
      <c r="BA4" s="8" t="str">
        <f t="shared" si="15"/>
        <v/>
      </c>
      <c r="BB4" s="8" t="str">
        <f t="shared" si="16"/>
        <v/>
      </c>
      <c r="BC4" s="19" t="str">
        <f t="shared" si="17"/>
        <v/>
      </c>
      <c r="BF4" s="51"/>
    </row>
    <row r="5" spans="1:58" x14ac:dyDescent="0.25">
      <c r="A5" s="9" t="str">
        <f>IF(B5&lt;&gt;"",COUNTA($B$3:B5)+$A$2,"")</f>
        <v/>
      </c>
      <c r="B5" s="32"/>
      <c r="C5" s="32"/>
      <c r="D5" s="32"/>
      <c r="E5" s="33"/>
      <c r="F5" s="16" t="str">
        <f t="shared" si="0"/>
        <v/>
      </c>
      <c r="I5" s="32"/>
      <c r="L5" s="32"/>
      <c r="P5" s="35"/>
      <c r="Q5" s="9" t="s">
        <v>1581</v>
      </c>
      <c r="R5" s="41"/>
      <c r="S5" s="46" t="str" cm="1">
        <f t="array" ref="S5">IF(R5="","",_xlfn.IFS(F5&lt;=65,"1",F5&lt;=70,"2",F5&lt;=80,"3"))</f>
        <v/>
      </c>
      <c r="T5" s="24" t="e">
        <f>IF(S5="1",VLOOKUP(N5,Rates!$A$2:$K$37,2,0)*S5,VLOOKUP(N5,Rates!$A$2:$K$37,3,0)*S5)</f>
        <v>#N/A</v>
      </c>
      <c r="U5" s="24" t="str">
        <f t="shared" si="1"/>
        <v/>
      </c>
      <c r="W5" s="58" t="str">
        <f t="shared" si="2"/>
        <v/>
      </c>
      <c r="X5" s="8" t="str">
        <f t="shared" si="3"/>
        <v/>
      </c>
      <c r="Y5" s="8" t="str">
        <f t="shared" si="4"/>
        <v/>
      </c>
      <c r="Z5" s="9" t="s">
        <v>1576</v>
      </c>
      <c r="AA5" s="14" t="str">
        <f>IF(R5="","",Rates!$N$5)</f>
        <v/>
      </c>
      <c r="AB5" s="49" t="str">
        <f t="shared" si="5"/>
        <v/>
      </c>
      <c r="AC5" s="8" t="str">
        <f>IF(R5="","",W5*Rates!$M$26)</f>
        <v/>
      </c>
      <c r="AD5" s="9" t="s">
        <v>1592</v>
      </c>
      <c r="AE5" s="14" t="str">
        <f>IF(R5="","",Rates!$N$6)</f>
        <v/>
      </c>
      <c r="AF5" s="49" t="str">
        <f t="shared" si="6"/>
        <v/>
      </c>
      <c r="AG5" s="8" t="str">
        <f t="shared" si="7"/>
        <v/>
      </c>
      <c r="AH5" s="8" t="s">
        <v>1593</v>
      </c>
      <c r="AI5" s="14" t="str">
        <f>IF(R5="","",Rates!$N$7)</f>
        <v/>
      </c>
      <c r="AJ5" s="13" t="str">
        <f t="shared" si="8"/>
        <v/>
      </c>
      <c r="AK5" s="8" t="str">
        <f t="shared" si="9"/>
        <v/>
      </c>
      <c r="AL5" s="9" t="s">
        <v>1578</v>
      </c>
      <c r="AM5" s="14" t="str">
        <f>IF(R5="","",Rates!$N$8)</f>
        <v/>
      </c>
      <c r="AN5" s="13" t="str">
        <f t="shared" si="10"/>
        <v/>
      </c>
      <c r="AO5" s="8" t="str">
        <f>IF(R5="","",W5*Rates!$O$26)</f>
        <v/>
      </c>
      <c r="AP5" s="9" t="s">
        <v>1579</v>
      </c>
      <c r="AQ5" s="14" t="str">
        <f>IF(R5="","",Rates!$N$9)</f>
        <v/>
      </c>
      <c r="AR5" s="13" t="str">
        <f t="shared" si="11"/>
        <v/>
      </c>
      <c r="AS5" s="8" t="str">
        <f>IF(R5="","",W5*Rates!$P$26)</f>
        <v/>
      </c>
      <c r="AT5" s="9" t="s">
        <v>1580</v>
      </c>
      <c r="AU5" s="14" t="str">
        <f>IF(R5="","",Rates!$N$10)</f>
        <v/>
      </c>
      <c r="AV5" s="13" t="str">
        <f t="shared" si="12"/>
        <v/>
      </c>
      <c r="AW5" s="8" t="str">
        <f>IF(R5="","",W5*Rates!$Q$26)</f>
        <v/>
      </c>
      <c r="AX5" s="19" t="str">
        <f t="shared" si="13"/>
        <v/>
      </c>
      <c r="AY5" s="55" t="e">
        <f t="shared" si="14"/>
        <v>#VALUE!</v>
      </c>
      <c r="AZ5" s="8" t="str">
        <f>IF(R5="","",Rates!$N$15)</f>
        <v/>
      </c>
      <c r="BA5" s="8" t="str">
        <f t="shared" si="15"/>
        <v/>
      </c>
      <c r="BB5" s="8" t="str">
        <f t="shared" si="16"/>
        <v/>
      </c>
      <c r="BC5" s="19" t="str">
        <f t="shared" si="17"/>
        <v/>
      </c>
      <c r="BF5" s="51"/>
    </row>
    <row r="6" spans="1:58" x14ac:dyDescent="0.25">
      <c r="A6" s="9" t="str">
        <f>IF(B6&lt;&gt;"",COUNTA($B$3:B6)+$A$2,"")</f>
        <v/>
      </c>
      <c r="B6" s="32"/>
      <c r="C6" s="32"/>
      <c r="D6" s="32"/>
      <c r="E6" s="33"/>
      <c r="F6" s="16" t="str">
        <f t="shared" si="0"/>
        <v/>
      </c>
      <c r="I6" s="32"/>
      <c r="L6" s="32"/>
      <c r="P6" s="35"/>
      <c r="Q6" s="9" t="s">
        <v>1581</v>
      </c>
      <c r="R6" s="41"/>
      <c r="S6" s="46" t="str" cm="1">
        <f t="array" ref="S6">IF(R6="","",_xlfn.IFS(F6&lt;=65,"1",F6&lt;=70,"2",F6&lt;=80,"3"))</f>
        <v/>
      </c>
      <c r="T6" s="24" t="e">
        <f>IF(S6="1",VLOOKUP(N6,Rates!$A$2:$K$37,2,0)*S6,VLOOKUP(N6,Rates!$A$2:$K$37,3,0)*S6)</f>
        <v>#N/A</v>
      </c>
      <c r="U6" s="24" t="str">
        <f t="shared" si="1"/>
        <v/>
      </c>
      <c r="W6" s="58" t="str">
        <f t="shared" si="2"/>
        <v/>
      </c>
      <c r="X6" s="8" t="str">
        <f t="shared" si="3"/>
        <v/>
      </c>
      <c r="Y6" s="8" t="str">
        <f t="shared" si="4"/>
        <v/>
      </c>
      <c r="Z6" s="9" t="s">
        <v>1576</v>
      </c>
      <c r="AA6" s="14" t="str">
        <f>IF(R6="","",Rates!$N$5)</f>
        <v/>
      </c>
      <c r="AB6" s="49" t="str">
        <f t="shared" si="5"/>
        <v/>
      </c>
      <c r="AC6" s="8" t="str">
        <f>IF(R6="","",W6*Rates!$M$26)</f>
        <v/>
      </c>
      <c r="AD6" s="9" t="s">
        <v>1592</v>
      </c>
      <c r="AE6" s="14" t="str">
        <f>IF(R6="","",Rates!$N$6)</f>
        <v/>
      </c>
      <c r="AF6" s="49" t="str">
        <f t="shared" si="6"/>
        <v/>
      </c>
      <c r="AG6" s="8" t="str">
        <f t="shared" si="7"/>
        <v/>
      </c>
      <c r="AH6" s="8" t="s">
        <v>1593</v>
      </c>
      <c r="AI6" s="14" t="str">
        <f>IF(R6="","",Rates!$N$7)</f>
        <v/>
      </c>
      <c r="AJ6" s="13" t="str">
        <f t="shared" si="8"/>
        <v/>
      </c>
      <c r="AK6" s="8" t="str">
        <f t="shared" si="9"/>
        <v/>
      </c>
      <c r="AL6" s="9" t="s">
        <v>1578</v>
      </c>
      <c r="AM6" s="14" t="str">
        <f>IF(R6="","",Rates!$N$8)</f>
        <v/>
      </c>
      <c r="AN6" s="13" t="str">
        <f t="shared" si="10"/>
        <v/>
      </c>
      <c r="AO6" s="8" t="str">
        <f>IF(R6="","",W6*Rates!$O$26)</f>
        <v/>
      </c>
      <c r="AP6" s="9" t="s">
        <v>1579</v>
      </c>
      <c r="AQ6" s="14" t="str">
        <f>IF(R6="","",Rates!$N$9)</f>
        <v/>
      </c>
      <c r="AR6" s="13" t="str">
        <f t="shared" si="11"/>
        <v/>
      </c>
      <c r="AS6" s="8" t="str">
        <f>IF(R6="","",W6*Rates!$P$26)</f>
        <v/>
      </c>
      <c r="AT6" s="9" t="s">
        <v>1580</v>
      </c>
      <c r="AU6" s="14" t="str">
        <f>IF(R6="","",Rates!$N$10)</f>
        <v/>
      </c>
      <c r="AV6" s="13" t="str">
        <f t="shared" si="12"/>
        <v/>
      </c>
      <c r="AW6" s="8" t="str">
        <f>IF(R6="","",W6*Rates!$Q$26)</f>
        <v/>
      </c>
      <c r="AX6" s="19" t="str">
        <f t="shared" si="13"/>
        <v/>
      </c>
      <c r="AY6" s="55" t="e">
        <f t="shared" si="14"/>
        <v>#VALUE!</v>
      </c>
      <c r="AZ6" s="8" t="str">
        <f>IF(R6="","",Rates!$N$15)</f>
        <v/>
      </c>
      <c r="BA6" s="8" t="str">
        <f t="shared" si="15"/>
        <v/>
      </c>
      <c r="BB6" s="8" t="str">
        <f t="shared" si="16"/>
        <v/>
      </c>
      <c r="BC6" s="19" t="str">
        <f t="shared" si="17"/>
        <v/>
      </c>
    </row>
    <row r="7" spans="1:58" x14ac:dyDescent="0.25">
      <c r="A7" s="9" t="str">
        <f>IF(B7&lt;&gt;"",COUNTA($B$3:B7)+$A$2,"")</f>
        <v/>
      </c>
      <c r="B7" s="32"/>
      <c r="C7" s="32"/>
      <c r="D7" s="32"/>
      <c r="E7" s="33"/>
      <c r="F7" s="16" t="str">
        <f t="shared" si="0"/>
        <v/>
      </c>
      <c r="I7" s="32"/>
      <c r="L7" s="32"/>
      <c r="P7" s="35"/>
      <c r="Q7" s="9" t="s">
        <v>1581</v>
      </c>
      <c r="R7" s="41"/>
      <c r="S7" s="46" t="str" cm="1">
        <f t="array" ref="S7">IF(R7="","",_xlfn.IFS(F7&lt;=65,"1",F7&lt;=70,"2",F7&lt;=80,"3"))</f>
        <v/>
      </c>
      <c r="T7" s="24" t="e">
        <f>IF(S7="1",VLOOKUP(N7,Rates!$A$2:$K$37,2,0)*S7,VLOOKUP(N7,Rates!$A$2:$K$37,3,0)*S7)</f>
        <v>#N/A</v>
      </c>
      <c r="U7" s="24" t="str">
        <f t="shared" si="1"/>
        <v/>
      </c>
      <c r="W7" s="58" t="str">
        <f t="shared" si="2"/>
        <v/>
      </c>
      <c r="X7" s="8" t="str">
        <f t="shared" si="3"/>
        <v/>
      </c>
      <c r="Y7" s="8" t="str">
        <f t="shared" si="4"/>
        <v/>
      </c>
      <c r="Z7" s="9" t="s">
        <v>1576</v>
      </c>
      <c r="AA7" s="14" t="str">
        <f>IF(R7="","",Rates!$N$5)</f>
        <v/>
      </c>
      <c r="AB7" s="49" t="str">
        <f t="shared" si="5"/>
        <v/>
      </c>
      <c r="AC7" s="8" t="str">
        <f>IF(R7="","",W7*Rates!$M$26)</f>
        <v/>
      </c>
      <c r="AD7" s="9" t="s">
        <v>1592</v>
      </c>
      <c r="AE7" s="14" t="str">
        <f>IF(R7="","",Rates!$N$6)</f>
        <v/>
      </c>
      <c r="AF7" s="49" t="str">
        <f t="shared" si="6"/>
        <v/>
      </c>
      <c r="AG7" s="8" t="str">
        <f t="shared" si="7"/>
        <v/>
      </c>
      <c r="AH7" s="8" t="s">
        <v>1593</v>
      </c>
      <c r="AI7" s="14" t="str">
        <f>IF(R7="","",Rates!$N$7)</f>
        <v/>
      </c>
      <c r="AJ7" s="13" t="str">
        <f t="shared" si="8"/>
        <v/>
      </c>
      <c r="AK7" s="8" t="str">
        <f t="shared" si="9"/>
        <v/>
      </c>
      <c r="AL7" s="9" t="s">
        <v>1578</v>
      </c>
      <c r="AM7" s="14" t="str">
        <f>IF(R7="","",Rates!$N$8)</f>
        <v/>
      </c>
      <c r="AN7" s="13" t="str">
        <f t="shared" si="10"/>
        <v/>
      </c>
      <c r="AO7" s="8" t="str">
        <f>IF(R7="","",W7*Rates!$O$26)</f>
        <v/>
      </c>
      <c r="AP7" s="9" t="s">
        <v>1579</v>
      </c>
      <c r="AQ7" s="14" t="str">
        <f>IF(R7="","",Rates!$N$9)</f>
        <v/>
      </c>
      <c r="AR7" s="13" t="str">
        <f t="shared" si="11"/>
        <v/>
      </c>
      <c r="AS7" s="8" t="str">
        <f>IF(R7="","",W7*Rates!$P$26)</f>
        <v/>
      </c>
      <c r="AT7" s="9" t="s">
        <v>1580</v>
      </c>
      <c r="AU7" s="14" t="str">
        <f>IF(R7="","",Rates!$N$10)</f>
        <v/>
      </c>
      <c r="AV7" s="13" t="str">
        <f t="shared" si="12"/>
        <v/>
      </c>
      <c r="AW7" s="8" t="str">
        <f>IF(R7="","",W7*Rates!$Q$26)</f>
        <v/>
      </c>
      <c r="AX7" s="19" t="str">
        <f t="shared" si="13"/>
        <v/>
      </c>
      <c r="AY7" s="55" t="e">
        <f t="shared" si="14"/>
        <v>#VALUE!</v>
      </c>
      <c r="AZ7" s="8" t="str">
        <f>IF(R7="","",Rates!$N$15)</f>
        <v/>
      </c>
      <c r="BA7" s="8" t="str">
        <f t="shared" si="15"/>
        <v/>
      </c>
      <c r="BB7" s="8" t="str">
        <f t="shared" si="16"/>
        <v/>
      </c>
      <c r="BC7" s="19" t="str">
        <f t="shared" si="17"/>
        <v/>
      </c>
    </row>
    <row r="8" spans="1:58" x14ac:dyDescent="0.25">
      <c r="A8" s="9" t="str">
        <f>IF(B8&lt;&gt;"",COUNTA($B$3:B8)+$A$2,"")</f>
        <v/>
      </c>
      <c r="B8" s="32"/>
      <c r="C8" s="32"/>
      <c r="D8" s="32"/>
      <c r="E8" s="33"/>
      <c r="F8" s="16" t="str">
        <f t="shared" si="0"/>
        <v/>
      </c>
      <c r="I8" s="32"/>
      <c r="L8" s="32"/>
      <c r="P8" s="35"/>
      <c r="Q8" s="9" t="s">
        <v>1581</v>
      </c>
      <c r="R8" s="41"/>
      <c r="S8" s="46" t="str" cm="1">
        <f t="array" ref="S8">IF(R8="","",_xlfn.IFS(F8&lt;=65,"1",F8&lt;=70,"2",F8&lt;=80,"3"))</f>
        <v/>
      </c>
      <c r="T8" s="24" t="e">
        <f>IF(S8="1",VLOOKUP(N8,Rates!$A$2:$K$37,2,0)*S8,VLOOKUP(N8,Rates!$A$2:$K$37,3,0)*S8)</f>
        <v>#N/A</v>
      </c>
      <c r="U8" s="24" t="str">
        <f t="shared" si="1"/>
        <v/>
      </c>
      <c r="W8" s="58" t="str">
        <f t="shared" si="2"/>
        <v/>
      </c>
      <c r="X8" s="8" t="str">
        <f t="shared" si="3"/>
        <v/>
      </c>
      <c r="Y8" s="8" t="str">
        <f t="shared" si="4"/>
        <v/>
      </c>
      <c r="Z8" s="9" t="s">
        <v>1576</v>
      </c>
      <c r="AA8" s="14" t="str">
        <f>IF(R8="","",Rates!$N$5)</f>
        <v/>
      </c>
      <c r="AB8" s="49" t="str">
        <f t="shared" si="5"/>
        <v/>
      </c>
      <c r="AC8" s="8" t="str">
        <f>IF(R8="","",W8*Rates!$M$26)</f>
        <v/>
      </c>
      <c r="AD8" s="9" t="s">
        <v>1592</v>
      </c>
      <c r="AE8" s="14" t="str">
        <f>IF(R8="","",Rates!$N$6)</f>
        <v/>
      </c>
      <c r="AF8" s="49" t="str">
        <f t="shared" si="6"/>
        <v/>
      </c>
      <c r="AG8" s="8" t="str">
        <f t="shared" si="7"/>
        <v/>
      </c>
      <c r="AH8" s="8" t="s">
        <v>1593</v>
      </c>
      <c r="AI8" s="14" t="str">
        <f>IF(R8="","",Rates!$N$7)</f>
        <v/>
      </c>
      <c r="AJ8" s="13" t="str">
        <f t="shared" si="8"/>
        <v/>
      </c>
      <c r="AK8" s="8" t="str">
        <f t="shared" si="9"/>
        <v/>
      </c>
      <c r="AL8" s="9" t="s">
        <v>1578</v>
      </c>
      <c r="AM8" s="14" t="str">
        <f>IF(R8="","",Rates!$N$8)</f>
        <v/>
      </c>
      <c r="AN8" s="13" t="str">
        <f t="shared" si="10"/>
        <v/>
      </c>
      <c r="AO8" s="8" t="str">
        <f>IF(R8="","",W8*Rates!$O$26)</f>
        <v/>
      </c>
      <c r="AP8" s="9" t="s">
        <v>1579</v>
      </c>
      <c r="AQ8" s="14" t="str">
        <f>IF(R8="","",Rates!$N$9)</f>
        <v/>
      </c>
      <c r="AR8" s="13" t="str">
        <f t="shared" si="11"/>
        <v/>
      </c>
      <c r="AS8" s="8" t="str">
        <f>IF(R8="","",W8*Rates!$P$26)</f>
        <v/>
      </c>
      <c r="AT8" s="9" t="s">
        <v>1580</v>
      </c>
      <c r="AU8" s="14" t="str">
        <f>IF(R8="","",Rates!$N$10)</f>
        <v/>
      </c>
      <c r="AV8" s="13" t="str">
        <f t="shared" si="12"/>
        <v/>
      </c>
      <c r="AW8" s="8" t="str">
        <f>IF(R8="","",W8*Rates!$Q$26)</f>
        <v/>
      </c>
      <c r="AX8" s="19" t="str">
        <f t="shared" si="13"/>
        <v/>
      </c>
      <c r="AY8" s="55" t="e">
        <f t="shared" si="14"/>
        <v>#VALUE!</v>
      </c>
      <c r="AZ8" s="8" t="str">
        <f>IF(R8="","",Rates!$N$15)</f>
        <v/>
      </c>
      <c r="BA8" s="8" t="str">
        <f t="shared" si="15"/>
        <v/>
      </c>
      <c r="BB8" s="8" t="str">
        <f t="shared" si="16"/>
        <v/>
      </c>
      <c r="BC8" s="19" t="str">
        <f t="shared" si="17"/>
        <v/>
      </c>
    </row>
    <row r="9" spans="1:58" x14ac:dyDescent="0.25">
      <c r="A9" s="9" t="str">
        <f>IF(B9&lt;&gt;"",COUNTA($B$3:B9)+$A$2,"")</f>
        <v/>
      </c>
      <c r="B9" s="32"/>
      <c r="C9" s="32"/>
      <c r="D9" s="32"/>
      <c r="E9" s="33"/>
      <c r="F9" s="16" t="str">
        <f t="shared" si="0"/>
        <v/>
      </c>
      <c r="I9" s="32"/>
      <c r="L9" s="32"/>
      <c r="P9" s="35"/>
      <c r="Q9" s="9" t="s">
        <v>1581</v>
      </c>
      <c r="R9" s="41"/>
      <c r="S9" s="46" t="str" cm="1">
        <f t="array" ref="S9">IF(R9="","",_xlfn.IFS(F9&lt;=65,"1",F9&lt;=70,"2",F9&lt;=80,"3"))</f>
        <v/>
      </c>
      <c r="T9" s="24" t="e">
        <f>IF(S9="1",VLOOKUP(N9,Rates!$A$2:$K$37,2,0)*S9,VLOOKUP(N9,Rates!$A$2:$K$37,3,0)*S9)</f>
        <v>#N/A</v>
      </c>
      <c r="U9" s="24" t="str">
        <f t="shared" si="1"/>
        <v/>
      </c>
      <c r="W9" s="58" t="str">
        <f t="shared" si="2"/>
        <v/>
      </c>
      <c r="X9" s="8" t="str">
        <f t="shared" si="3"/>
        <v/>
      </c>
      <c r="Y9" s="8" t="str">
        <f t="shared" si="4"/>
        <v/>
      </c>
      <c r="Z9" s="9" t="s">
        <v>1576</v>
      </c>
      <c r="AA9" s="14" t="str">
        <f>IF(R9="","",Rates!$N$5)</f>
        <v/>
      </c>
      <c r="AB9" s="49" t="str">
        <f t="shared" si="5"/>
        <v/>
      </c>
      <c r="AC9" s="8" t="str">
        <f>IF(R9="","",W9*Rates!$M$26)</f>
        <v/>
      </c>
      <c r="AD9" s="9" t="s">
        <v>1592</v>
      </c>
      <c r="AE9" s="14" t="str">
        <f>IF(R9="","",Rates!$N$6)</f>
        <v/>
      </c>
      <c r="AF9" s="49" t="str">
        <f t="shared" si="6"/>
        <v/>
      </c>
      <c r="AG9" s="8" t="str">
        <f t="shared" si="7"/>
        <v/>
      </c>
      <c r="AH9" s="8" t="s">
        <v>1593</v>
      </c>
      <c r="AI9" s="14" t="str">
        <f>IF(R9="","",Rates!$N$7)</f>
        <v/>
      </c>
      <c r="AJ9" s="13" t="str">
        <f t="shared" si="8"/>
        <v/>
      </c>
      <c r="AK9" s="8" t="str">
        <f t="shared" si="9"/>
        <v/>
      </c>
      <c r="AL9" s="9" t="s">
        <v>1578</v>
      </c>
      <c r="AM9" s="14" t="str">
        <f>IF(R9="","",Rates!$N$8)</f>
        <v/>
      </c>
      <c r="AN9" s="13" t="str">
        <f t="shared" si="10"/>
        <v/>
      </c>
      <c r="AO9" s="8" t="str">
        <f>IF(R9="","",W9*Rates!$O$26)</f>
        <v/>
      </c>
      <c r="AP9" s="9" t="s">
        <v>1579</v>
      </c>
      <c r="AQ9" s="14" t="str">
        <f>IF(R9="","",Rates!$N$9)</f>
        <v/>
      </c>
      <c r="AR9" s="13" t="str">
        <f t="shared" si="11"/>
        <v/>
      </c>
      <c r="AS9" s="8" t="str">
        <f>IF(R9="","",W9*Rates!$P$26)</f>
        <v/>
      </c>
      <c r="AT9" s="9" t="s">
        <v>1580</v>
      </c>
      <c r="AU9" s="14" t="str">
        <f>IF(R9="","",Rates!$N$10)</f>
        <v/>
      </c>
      <c r="AV9" s="13" t="str">
        <f t="shared" si="12"/>
        <v/>
      </c>
      <c r="AW9" s="8" t="str">
        <f>IF(R9="","",W9*Rates!$Q$26)</f>
        <v/>
      </c>
      <c r="AX9" s="19" t="str">
        <f t="shared" si="13"/>
        <v/>
      </c>
      <c r="AY9" s="55" t="e">
        <f t="shared" si="14"/>
        <v>#VALUE!</v>
      </c>
      <c r="AZ9" s="8" t="str">
        <f>IF(R9="","",Rates!$N$15)</f>
        <v/>
      </c>
      <c r="BA9" s="8" t="str">
        <f t="shared" si="15"/>
        <v/>
      </c>
      <c r="BB9" s="8" t="str">
        <f t="shared" si="16"/>
        <v/>
      </c>
      <c r="BC9" s="19" t="str">
        <f t="shared" si="17"/>
        <v/>
      </c>
    </row>
    <row r="10" spans="1:58" x14ac:dyDescent="0.25">
      <c r="A10" s="9" t="str">
        <f>IF(B10&lt;&gt;"",COUNTA($B$3:B10)+$A$2,"")</f>
        <v/>
      </c>
      <c r="B10" s="32"/>
      <c r="C10" s="32"/>
      <c r="D10" s="32"/>
      <c r="E10" s="33"/>
      <c r="F10" s="16" t="str">
        <f t="shared" si="0"/>
        <v/>
      </c>
      <c r="I10" s="32"/>
      <c r="L10" s="32"/>
      <c r="P10" s="35"/>
      <c r="Q10" s="9" t="s">
        <v>1581</v>
      </c>
      <c r="R10" s="41"/>
      <c r="S10" s="46" t="str" cm="1">
        <f t="array" ref="S10">IF(R10="","",_xlfn.IFS(F10&lt;=65,"1",F10&lt;=70,"2",F10&lt;=80,"3"))</f>
        <v/>
      </c>
      <c r="T10" s="24" t="e">
        <f>IF(S10="1",VLOOKUP(N10,Rates!$A$2:$K$37,2,0)*S10,VLOOKUP(N10,Rates!$A$2:$K$37,3,0)*S10)</f>
        <v>#N/A</v>
      </c>
      <c r="U10" s="24" t="str">
        <f t="shared" si="1"/>
        <v/>
      </c>
      <c r="W10" s="58" t="str">
        <f t="shared" si="2"/>
        <v/>
      </c>
      <c r="X10" s="8" t="str">
        <f t="shared" si="3"/>
        <v/>
      </c>
      <c r="Y10" s="8" t="str">
        <f t="shared" si="4"/>
        <v/>
      </c>
      <c r="Z10" s="9" t="s">
        <v>1576</v>
      </c>
      <c r="AA10" s="14" t="str">
        <f>IF(R10="","",Rates!$N$5)</f>
        <v/>
      </c>
      <c r="AB10" s="49" t="str">
        <f t="shared" si="5"/>
        <v/>
      </c>
      <c r="AC10" s="8" t="str">
        <f>IF(R10="","",W10*Rates!$M$26)</f>
        <v/>
      </c>
      <c r="AD10" s="9" t="s">
        <v>1592</v>
      </c>
      <c r="AE10" s="14" t="str">
        <f>IF(R10="","",Rates!$N$6)</f>
        <v/>
      </c>
      <c r="AF10" s="49" t="str">
        <f t="shared" si="6"/>
        <v/>
      </c>
      <c r="AG10" s="8" t="str">
        <f t="shared" si="7"/>
        <v/>
      </c>
      <c r="AH10" s="8" t="s">
        <v>1593</v>
      </c>
      <c r="AI10" s="14" t="str">
        <f>IF(R10="","",Rates!$N$7)</f>
        <v/>
      </c>
      <c r="AJ10" s="13" t="str">
        <f t="shared" si="8"/>
        <v/>
      </c>
      <c r="AK10" s="8" t="str">
        <f t="shared" si="9"/>
        <v/>
      </c>
      <c r="AL10" s="9" t="s">
        <v>1578</v>
      </c>
      <c r="AM10" s="14" t="str">
        <f>IF(R10="","",Rates!$N$8)</f>
        <v/>
      </c>
      <c r="AN10" s="13" t="str">
        <f t="shared" si="10"/>
        <v/>
      </c>
      <c r="AO10" s="8" t="str">
        <f>IF(R10="","",W10*Rates!$O$26)</f>
        <v/>
      </c>
      <c r="AP10" s="9" t="s">
        <v>1579</v>
      </c>
      <c r="AQ10" s="14" t="str">
        <f>IF(R10="","",Rates!$N$9)</f>
        <v/>
      </c>
      <c r="AR10" s="13" t="str">
        <f t="shared" si="11"/>
        <v/>
      </c>
      <c r="AS10" s="8" t="str">
        <f>IF(R10="","",W10*Rates!$P$26)</f>
        <v/>
      </c>
      <c r="AT10" s="9" t="s">
        <v>1580</v>
      </c>
      <c r="AU10" s="14" t="str">
        <f>IF(R10="","",Rates!$N$10)</f>
        <v/>
      </c>
      <c r="AV10" s="13" t="str">
        <f t="shared" si="12"/>
        <v/>
      </c>
      <c r="AW10" s="8" t="str">
        <f>IF(R10="","",W10*Rates!$Q$26)</f>
        <v/>
      </c>
      <c r="AX10" s="19" t="str">
        <f t="shared" si="13"/>
        <v/>
      </c>
      <c r="AY10" s="55" t="e">
        <f t="shared" si="14"/>
        <v>#VALUE!</v>
      </c>
      <c r="AZ10" s="8" t="str">
        <f>IF(R10="","",Rates!$N$15)</f>
        <v/>
      </c>
      <c r="BA10" s="8" t="str">
        <f t="shared" si="15"/>
        <v/>
      </c>
      <c r="BB10" s="8" t="str">
        <f t="shared" si="16"/>
        <v/>
      </c>
      <c r="BC10" s="19" t="str">
        <f t="shared" si="17"/>
        <v/>
      </c>
    </row>
    <row r="11" spans="1:58" x14ac:dyDescent="0.25">
      <c r="A11" s="9" t="str">
        <f>IF(B11&lt;&gt;"",COUNTA($B$3:B11)+$A$2,"")</f>
        <v/>
      </c>
      <c r="B11" s="32"/>
      <c r="C11" s="32"/>
      <c r="D11" s="32"/>
      <c r="E11" s="33"/>
      <c r="F11" s="16" t="str">
        <f t="shared" si="0"/>
        <v/>
      </c>
      <c r="I11" s="32"/>
      <c r="L11" s="32"/>
      <c r="P11" s="35"/>
      <c r="Q11" s="9" t="s">
        <v>1581</v>
      </c>
      <c r="R11" s="41"/>
      <c r="S11" s="46" t="str" cm="1">
        <f t="array" ref="S11">IF(R11="","",_xlfn.IFS(F11&lt;=65,"1",F11&lt;=70,"2",F11&lt;=80,"3"))</f>
        <v/>
      </c>
      <c r="T11" s="24" t="e">
        <f>IF(S11="1",VLOOKUP(N11,Rates!$A$2:$K$37,2,0)*S11,VLOOKUP(N11,Rates!$A$2:$K$37,3,0)*S11)</f>
        <v>#N/A</v>
      </c>
      <c r="U11" s="24" t="str">
        <f t="shared" si="1"/>
        <v/>
      </c>
      <c r="W11" s="58" t="str">
        <f t="shared" si="2"/>
        <v/>
      </c>
      <c r="X11" s="8" t="str">
        <f t="shared" si="3"/>
        <v/>
      </c>
      <c r="Y11" s="8" t="str">
        <f t="shared" si="4"/>
        <v/>
      </c>
      <c r="Z11" s="9" t="s">
        <v>1576</v>
      </c>
      <c r="AA11" s="14" t="str">
        <f>IF(R11="","",Rates!$N$5)</f>
        <v/>
      </c>
      <c r="AB11" s="49" t="str">
        <f t="shared" si="5"/>
        <v/>
      </c>
      <c r="AC11" s="8" t="str">
        <f>IF(R11="","",W11*Rates!$M$26)</f>
        <v/>
      </c>
      <c r="AD11" s="9" t="s">
        <v>1592</v>
      </c>
      <c r="AE11" s="14" t="str">
        <f>IF(R11="","",Rates!$N$6)</f>
        <v/>
      </c>
      <c r="AF11" s="49" t="str">
        <f t="shared" si="6"/>
        <v/>
      </c>
      <c r="AG11" s="8" t="str">
        <f t="shared" si="7"/>
        <v/>
      </c>
      <c r="AH11" s="8" t="s">
        <v>1593</v>
      </c>
      <c r="AI11" s="14" t="str">
        <f>IF(R11="","",Rates!$N$7)</f>
        <v/>
      </c>
      <c r="AJ11" s="13" t="str">
        <f t="shared" si="8"/>
        <v/>
      </c>
      <c r="AK11" s="8" t="str">
        <f t="shared" si="9"/>
        <v/>
      </c>
      <c r="AL11" s="9" t="s">
        <v>1578</v>
      </c>
      <c r="AM11" s="14" t="str">
        <f>IF(R11="","",Rates!$N$8)</f>
        <v/>
      </c>
      <c r="AN11" s="13" t="str">
        <f t="shared" si="10"/>
        <v/>
      </c>
      <c r="AO11" s="8" t="str">
        <f>IF(R11="","",W11*Rates!$O$26)</f>
        <v/>
      </c>
      <c r="AP11" s="9" t="s">
        <v>1579</v>
      </c>
      <c r="AQ11" s="14" t="str">
        <f>IF(R11="","",Rates!$N$9)</f>
        <v/>
      </c>
      <c r="AR11" s="13" t="str">
        <f t="shared" si="11"/>
        <v/>
      </c>
      <c r="AS11" s="8" t="str">
        <f>IF(R11="","",W11*Rates!$P$26)</f>
        <v/>
      </c>
      <c r="AT11" s="9" t="s">
        <v>1580</v>
      </c>
      <c r="AU11" s="14" t="str">
        <f>IF(R11="","",Rates!$N$10)</f>
        <v/>
      </c>
      <c r="AV11" s="13" t="str">
        <f t="shared" si="12"/>
        <v/>
      </c>
      <c r="AW11" s="8" t="str">
        <f>IF(R11="","",W11*Rates!$Q$26)</f>
        <v/>
      </c>
      <c r="AX11" s="19" t="str">
        <f t="shared" si="13"/>
        <v/>
      </c>
      <c r="AY11" s="55" t="e">
        <f t="shared" si="14"/>
        <v>#VALUE!</v>
      </c>
      <c r="AZ11" s="8" t="str">
        <f>IF(R11="","",Rates!$N$15)</f>
        <v/>
      </c>
      <c r="BA11" s="8" t="str">
        <f t="shared" si="15"/>
        <v/>
      </c>
      <c r="BB11" s="8" t="str">
        <f t="shared" si="16"/>
        <v/>
      </c>
      <c r="BC11" s="19" t="str">
        <f t="shared" si="17"/>
        <v/>
      </c>
    </row>
    <row r="12" spans="1:58" x14ac:dyDescent="0.25">
      <c r="A12" s="9" t="str">
        <f>IF(B12&lt;&gt;"",COUNTA($B$3:B12)+$A$2,"")</f>
        <v/>
      </c>
      <c r="B12" s="32"/>
      <c r="C12" s="32"/>
      <c r="D12" s="32"/>
      <c r="E12" s="33"/>
      <c r="F12" s="16" t="str">
        <f t="shared" si="0"/>
        <v/>
      </c>
      <c r="I12" s="32"/>
      <c r="L12" s="32"/>
      <c r="P12" s="35"/>
      <c r="Q12" s="9" t="s">
        <v>1581</v>
      </c>
      <c r="R12" s="41"/>
      <c r="S12" s="46" t="str" cm="1">
        <f t="array" ref="S12">IF(R12="","",_xlfn.IFS(F12&lt;=65,"1",F12&lt;=70,"2",F12&lt;=80,"3"))</f>
        <v/>
      </c>
      <c r="T12" s="24" t="e">
        <f>IF(S12="1",VLOOKUP(N12,Rates!$A$2:$K$37,2,0)*S12,VLOOKUP(N12,Rates!$A$2:$K$37,3,0)*S12)</f>
        <v>#N/A</v>
      </c>
      <c r="U12" s="24" t="str">
        <f t="shared" si="1"/>
        <v/>
      </c>
      <c r="W12" s="58" t="str">
        <f t="shared" si="2"/>
        <v/>
      </c>
      <c r="X12" s="8" t="str">
        <f t="shared" si="3"/>
        <v/>
      </c>
      <c r="Y12" s="8" t="str">
        <f t="shared" si="4"/>
        <v/>
      </c>
      <c r="Z12" s="9" t="s">
        <v>1576</v>
      </c>
      <c r="AA12" s="14" t="str">
        <f>IF(R12="","",Rates!$N$5)</f>
        <v/>
      </c>
      <c r="AB12" s="49" t="str">
        <f t="shared" si="5"/>
        <v/>
      </c>
      <c r="AC12" s="8" t="str">
        <f>IF(R12="","",W12*Rates!$M$26)</f>
        <v/>
      </c>
      <c r="AD12" s="9" t="s">
        <v>1592</v>
      </c>
      <c r="AE12" s="14" t="str">
        <f>IF(R12="","",Rates!$N$6)</f>
        <v/>
      </c>
      <c r="AF12" s="49" t="str">
        <f t="shared" si="6"/>
        <v/>
      </c>
      <c r="AG12" s="8" t="str">
        <f t="shared" si="7"/>
        <v/>
      </c>
      <c r="AH12" s="8" t="s">
        <v>1593</v>
      </c>
      <c r="AI12" s="14" t="str">
        <f>IF(R12="","",Rates!$N$7)</f>
        <v/>
      </c>
      <c r="AJ12" s="13" t="str">
        <f t="shared" si="8"/>
        <v/>
      </c>
      <c r="AK12" s="8" t="str">
        <f t="shared" si="9"/>
        <v/>
      </c>
      <c r="AL12" s="9" t="s">
        <v>1578</v>
      </c>
      <c r="AM12" s="14" t="str">
        <f>IF(R12="","",Rates!$N$8)</f>
        <v/>
      </c>
      <c r="AN12" s="13" t="str">
        <f t="shared" si="10"/>
        <v/>
      </c>
      <c r="AO12" s="8" t="str">
        <f>IF(R12="","",W12*Rates!$O$26)</f>
        <v/>
      </c>
      <c r="AP12" s="9" t="s">
        <v>1579</v>
      </c>
      <c r="AQ12" s="14" t="str">
        <f>IF(R12="","",Rates!$N$9)</f>
        <v/>
      </c>
      <c r="AR12" s="13" t="str">
        <f t="shared" si="11"/>
        <v/>
      </c>
      <c r="AS12" s="8" t="str">
        <f>IF(R12="","",W12*Rates!$P$26)</f>
        <v/>
      </c>
      <c r="AT12" s="9" t="s">
        <v>1580</v>
      </c>
      <c r="AU12" s="14" t="str">
        <f>IF(R12="","",Rates!$N$10)</f>
        <v/>
      </c>
      <c r="AV12" s="13" t="str">
        <f t="shared" si="12"/>
        <v/>
      </c>
      <c r="AW12" s="8" t="str">
        <f>IF(R12="","",W12*Rates!$Q$26)</f>
        <v/>
      </c>
      <c r="AX12" s="19" t="str">
        <f t="shared" si="13"/>
        <v/>
      </c>
      <c r="AY12" s="55" t="e">
        <f t="shared" si="14"/>
        <v>#VALUE!</v>
      </c>
      <c r="AZ12" s="8" t="str">
        <f>IF(R12="","",Rates!$N$15)</f>
        <v/>
      </c>
      <c r="BA12" s="8" t="str">
        <f t="shared" si="15"/>
        <v/>
      </c>
      <c r="BB12" s="8" t="str">
        <f t="shared" si="16"/>
        <v/>
      </c>
      <c r="BC12" s="19" t="str">
        <f t="shared" si="17"/>
        <v/>
      </c>
    </row>
    <row r="13" spans="1:58" x14ac:dyDescent="0.25">
      <c r="A13" s="9" t="str">
        <f>IF(B13&lt;&gt;"",COUNTA($B$3:B13)+$A$2,"")</f>
        <v/>
      </c>
      <c r="B13" s="32"/>
      <c r="C13" s="32"/>
      <c r="D13" s="32"/>
      <c r="E13" s="33"/>
      <c r="F13" s="16" t="str">
        <f t="shared" si="0"/>
        <v/>
      </c>
      <c r="I13" s="32"/>
      <c r="L13" s="32"/>
      <c r="P13" s="35"/>
      <c r="Q13" s="9" t="s">
        <v>1581</v>
      </c>
      <c r="R13" s="41"/>
      <c r="S13" s="46" t="str" cm="1">
        <f t="array" ref="S13">IF(R13="","",_xlfn.IFS(F13&lt;=65,"1",F13&lt;=70,"2",F13&lt;=80,"3"))</f>
        <v/>
      </c>
      <c r="T13" s="24" t="e">
        <f>IF(S13="1",VLOOKUP(N13,Rates!$A$2:$K$37,2,0)*S13,VLOOKUP(N13,Rates!$A$2:$K$37,3,0)*S13)</f>
        <v>#N/A</v>
      </c>
      <c r="U13" s="24" t="str">
        <f t="shared" si="1"/>
        <v/>
      </c>
      <c r="W13" s="58" t="str">
        <f t="shared" si="2"/>
        <v/>
      </c>
      <c r="X13" s="8" t="str">
        <f t="shared" si="3"/>
        <v/>
      </c>
      <c r="Y13" s="8" t="str">
        <f t="shared" si="4"/>
        <v/>
      </c>
      <c r="Z13" s="9" t="s">
        <v>1576</v>
      </c>
      <c r="AA13" s="14" t="str">
        <f>IF(R13="","",Rates!$N$5)</f>
        <v/>
      </c>
      <c r="AB13" s="49" t="str">
        <f t="shared" si="5"/>
        <v/>
      </c>
      <c r="AC13" s="8" t="str">
        <f>IF(R13="","",W13*Rates!$M$26)</f>
        <v/>
      </c>
      <c r="AD13" s="9" t="s">
        <v>1592</v>
      </c>
      <c r="AE13" s="14" t="str">
        <f>IF(R13="","",Rates!$N$6)</f>
        <v/>
      </c>
      <c r="AF13" s="49" t="str">
        <f t="shared" si="6"/>
        <v/>
      </c>
      <c r="AG13" s="8" t="str">
        <f t="shared" si="7"/>
        <v/>
      </c>
      <c r="AH13" s="8" t="s">
        <v>1593</v>
      </c>
      <c r="AI13" s="14" t="str">
        <f>IF(R13="","",Rates!$N$7)</f>
        <v/>
      </c>
      <c r="AJ13" s="13" t="str">
        <f t="shared" si="8"/>
        <v/>
      </c>
      <c r="AK13" s="8" t="str">
        <f t="shared" si="9"/>
        <v/>
      </c>
      <c r="AL13" s="9" t="s">
        <v>1578</v>
      </c>
      <c r="AM13" s="14" t="str">
        <f>IF(R13="","",Rates!$N$8)</f>
        <v/>
      </c>
      <c r="AN13" s="13" t="str">
        <f t="shared" si="10"/>
        <v/>
      </c>
      <c r="AO13" s="8" t="str">
        <f>IF(R13="","",W13*Rates!$O$26)</f>
        <v/>
      </c>
      <c r="AP13" s="9" t="s">
        <v>1579</v>
      </c>
      <c r="AQ13" s="14" t="str">
        <f>IF(R13="","",Rates!$N$9)</f>
        <v/>
      </c>
      <c r="AR13" s="13" t="str">
        <f t="shared" si="11"/>
        <v/>
      </c>
      <c r="AS13" s="8" t="str">
        <f>IF(R13="","",W13*Rates!$P$26)</f>
        <v/>
      </c>
      <c r="AT13" s="9" t="s">
        <v>1580</v>
      </c>
      <c r="AU13" s="14" t="str">
        <f>IF(R13="","",Rates!$N$10)</f>
        <v/>
      </c>
      <c r="AV13" s="13" t="str">
        <f t="shared" si="12"/>
        <v/>
      </c>
      <c r="AW13" s="8" t="str">
        <f>IF(R13="","",W13*Rates!$Q$26)</f>
        <v/>
      </c>
      <c r="AX13" s="19" t="str">
        <f t="shared" si="13"/>
        <v/>
      </c>
      <c r="AY13" s="55" t="e">
        <f t="shared" si="14"/>
        <v>#VALUE!</v>
      </c>
      <c r="AZ13" s="8" t="str">
        <f>IF(R13="","",Rates!$N$15)</f>
        <v/>
      </c>
      <c r="BA13" s="8" t="str">
        <f t="shared" si="15"/>
        <v/>
      </c>
      <c r="BB13" s="8" t="str">
        <f t="shared" si="16"/>
        <v/>
      </c>
      <c r="BC13" s="19" t="str">
        <f t="shared" si="17"/>
        <v/>
      </c>
    </row>
    <row r="14" spans="1:58" x14ac:dyDescent="0.25">
      <c r="A14" s="9" t="str">
        <f>IF(B14&lt;&gt;"",COUNTA($B$3:B14)+$A$2,"")</f>
        <v/>
      </c>
      <c r="B14" s="32"/>
      <c r="C14" s="32"/>
      <c r="D14" s="32"/>
      <c r="E14" s="33"/>
      <c r="F14" s="16" t="str">
        <f t="shared" si="0"/>
        <v/>
      </c>
      <c r="I14" s="32"/>
      <c r="L14" s="32"/>
      <c r="P14" s="35"/>
      <c r="Q14" s="9" t="s">
        <v>1581</v>
      </c>
      <c r="R14" s="41"/>
      <c r="S14" s="46" t="str" cm="1">
        <f t="array" ref="S14">IF(R14="","",_xlfn.IFS(F14&lt;=65,"1",F14&lt;=70,"2",F14&lt;=80,"3"))</f>
        <v/>
      </c>
      <c r="T14" s="24" t="e">
        <f>IF(S14="1",VLOOKUP(N14,Rates!$A$2:$K$37,2,0)*S14,VLOOKUP(N14,Rates!$A$2:$K$37,3,0)*S14)</f>
        <v>#N/A</v>
      </c>
      <c r="U14" s="24" t="str">
        <f t="shared" si="1"/>
        <v/>
      </c>
      <c r="W14" s="58" t="str">
        <f t="shared" si="2"/>
        <v/>
      </c>
      <c r="X14" s="8" t="str">
        <f t="shared" si="3"/>
        <v/>
      </c>
      <c r="Y14" s="8" t="str">
        <f t="shared" si="4"/>
        <v/>
      </c>
      <c r="Z14" s="9" t="s">
        <v>1576</v>
      </c>
      <c r="AA14" s="14" t="str">
        <f>IF(R14="","",Rates!$N$5)</f>
        <v/>
      </c>
      <c r="AB14" s="49" t="str">
        <f t="shared" si="5"/>
        <v/>
      </c>
      <c r="AC14" s="8" t="str">
        <f>IF(R14="","",W14*Rates!$M$26)</f>
        <v/>
      </c>
      <c r="AD14" s="9" t="s">
        <v>1592</v>
      </c>
      <c r="AE14" s="14" t="str">
        <f>IF(R14="","",Rates!$N$6)</f>
        <v/>
      </c>
      <c r="AF14" s="49" t="str">
        <f t="shared" si="6"/>
        <v/>
      </c>
      <c r="AG14" s="8" t="str">
        <f t="shared" si="7"/>
        <v/>
      </c>
      <c r="AH14" s="8" t="s">
        <v>1593</v>
      </c>
      <c r="AI14" s="14" t="str">
        <f>IF(R14="","",Rates!$N$7)</f>
        <v/>
      </c>
      <c r="AJ14" s="13" t="str">
        <f t="shared" si="8"/>
        <v/>
      </c>
      <c r="AK14" s="8" t="str">
        <f t="shared" si="9"/>
        <v/>
      </c>
      <c r="AL14" s="9" t="s">
        <v>1578</v>
      </c>
      <c r="AM14" s="14" t="str">
        <f>IF(R14="","",Rates!$N$8)</f>
        <v/>
      </c>
      <c r="AN14" s="13" t="str">
        <f t="shared" si="10"/>
        <v/>
      </c>
      <c r="AO14" s="8" t="str">
        <f>IF(R14="","",W14*Rates!$O$26)</f>
        <v/>
      </c>
      <c r="AP14" s="9" t="s">
        <v>1579</v>
      </c>
      <c r="AQ14" s="14" t="str">
        <f>IF(R14="","",Rates!$N$9)</f>
        <v/>
      </c>
      <c r="AR14" s="13" t="str">
        <f t="shared" si="11"/>
        <v/>
      </c>
      <c r="AS14" s="8" t="str">
        <f>IF(R14="","",W14*Rates!$P$26)</f>
        <v/>
      </c>
      <c r="AT14" s="9" t="s">
        <v>1580</v>
      </c>
      <c r="AU14" s="14" t="str">
        <f>IF(R14="","",Rates!$N$10)</f>
        <v/>
      </c>
      <c r="AV14" s="13" t="str">
        <f t="shared" si="12"/>
        <v/>
      </c>
      <c r="AW14" s="8" t="str">
        <f>IF(R14="","",W14*Rates!$Q$26)</f>
        <v/>
      </c>
      <c r="AX14" s="19" t="str">
        <f t="shared" si="13"/>
        <v/>
      </c>
      <c r="AY14" s="55" t="e">
        <f t="shared" si="14"/>
        <v>#VALUE!</v>
      </c>
      <c r="AZ14" s="8" t="str">
        <f>IF(R14="","",Rates!$N$15)</f>
        <v/>
      </c>
      <c r="BA14" s="8" t="str">
        <f t="shared" si="15"/>
        <v/>
      </c>
      <c r="BB14" s="8" t="str">
        <f t="shared" si="16"/>
        <v/>
      </c>
      <c r="BC14" s="19" t="str">
        <f t="shared" si="17"/>
        <v/>
      </c>
    </row>
    <row r="15" spans="1:58" x14ac:dyDescent="0.25">
      <c r="A15" s="9" t="str">
        <f>IF(B15&lt;&gt;"",COUNTA($B$3:B15)+$A$2,"")</f>
        <v/>
      </c>
      <c r="B15" s="32"/>
      <c r="C15" s="32"/>
      <c r="D15" s="32"/>
      <c r="E15" s="33"/>
      <c r="F15" s="16" t="str">
        <f t="shared" si="0"/>
        <v/>
      </c>
      <c r="I15" s="32"/>
      <c r="L15" s="32"/>
      <c r="P15" s="35"/>
      <c r="Q15" s="9" t="s">
        <v>1581</v>
      </c>
      <c r="R15" s="41"/>
      <c r="S15" s="46" t="str" cm="1">
        <f t="array" ref="S15">IF(R15="","",_xlfn.IFS(F15&lt;=65,"1",F15&lt;=70,"2",F15&lt;=80,"3"))</f>
        <v/>
      </c>
      <c r="T15" s="24" t="e">
        <f>IF(S15="1",VLOOKUP(N15,Rates!$A$2:$K$37,2,0)*S15,VLOOKUP(N15,Rates!$A$2:$K$37,3,0)*S15)</f>
        <v>#N/A</v>
      </c>
      <c r="U15" s="24" t="str">
        <f t="shared" si="1"/>
        <v/>
      </c>
      <c r="W15" s="58" t="str">
        <f t="shared" si="2"/>
        <v/>
      </c>
      <c r="X15" s="8" t="str">
        <f t="shared" si="3"/>
        <v/>
      </c>
      <c r="Y15" s="8" t="str">
        <f t="shared" si="4"/>
        <v/>
      </c>
      <c r="Z15" s="9" t="s">
        <v>1576</v>
      </c>
      <c r="AA15" s="14" t="str">
        <f>IF(R15="","",Rates!$N$5)</f>
        <v/>
      </c>
      <c r="AB15" s="49" t="str">
        <f t="shared" si="5"/>
        <v/>
      </c>
      <c r="AC15" s="8" t="str">
        <f>IF(R15="","",W15*Rates!$M$26)</f>
        <v/>
      </c>
      <c r="AD15" s="9" t="s">
        <v>1592</v>
      </c>
      <c r="AE15" s="14" t="str">
        <f>IF(R15="","",Rates!$N$6)</f>
        <v/>
      </c>
      <c r="AF15" s="49" t="str">
        <f t="shared" si="6"/>
        <v/>
      </c>
      <c r="AG15" s="8" t="str">
        <f t="shared" si="7"/>
        <v/>
      </c>
      <c r="AH15" s="8" t="s">
        <v>1593</v>
      </c>
      <c r="AI15" s="14" t="str">
        <f>IF(R15="","",Rates!$N$7)</f>
        <v/>
      </c>
      <c r="AJ15" s="13" t="str">
        <f t="shared" si="8"/>
        <v/>
      </c>
      <c r="AK15" s="8" t="str">
        <f t="shared" si="9"/>
        <v/>
      </c>
      <c r="AL15" s="9" t="s">
        <v>1578</v>
      </c>
      <c r="AM15" s="14" t="str">
        <f>IF(R15="","",Rates!$N$8)</f>
        <v/>
      </c>
      <c r="AN15" s="13" t="str">
        <f t="shared" si="10"/>
        <v/>
      </c>
      <c r="AO15" s="8" t="str">
        <f>IF(R15="","",W15*Rates!$O$26)</f>
        <v/>
      </c>
      <c r="AP15" s="9" t="s">
        <v>1579</v>
      </c>
      <c r="AQ15" s="14" t="str">
        <f>IF(R15="","",Rates!$N$9)</f>
        <v/>
      </c>
      <c r="AR15" s="13" t="str">
        <f t="shared" si="11"/>
        <v/>
      </c>
      <c r="AS15" s="8" t="str">
        <f>IF(R15="","",W15*Rates!$P$26)</f>
        <v/>
      </c>
      <c r="AT15" s="9" t="s">
        <v>1580</v>
      </c>
      <c r="AU15" s="14" t="str">
        <f>IF(R15="","",Rates!$N$10)</f>
        <v/>
      </c>
      <c r="AV15" s="13" t="str">
        <f t="shared" si="12"/>
        <v/>
      </c>
      <c r="AW15" s="8" t="str">
        <f>IF(R15="","",W15*Rates!$Q$26)</f>
        <v/>
      </c>
      <c r="AX15" s="19" t="str">
        <f t="shared" si="13"/>
        <v/>
      </c>
      <c r="AY15" s="55" t="e">
        <f t="shared" si="14"/>
        <v>#VALUE!</v>
      </c>
      <c r="AZ15" s="8" t="str">
        <f>IF(R15="","",Rates!$N$15)</f>
        <v/>
      </c>
      <c r="BA15" s="8" t="str">
        <f t="shared" si="15"/>
        <v/>
      </c>
      <c r="BB15" s="8" t="str">
        <f t="shared" si="16"/>
        <v/>
      </c>
      <c r="BC15" s="19" t="str">
        <f t="shared" si="17"/>
        <v/>
      </c>
    </row>
    <row r="16" spans="1:58" x14ac:dyDescent="0.25">
      <c r="A16" s="9" t="str">
        <f>IF(B16&lt;&gt;"",COUNTA($B$3:B16)+$A$2,"")</f>
        <v/>
      </c>
      <c r="B16" s="32"/>
      <c r="C16" s="32"/>
      <c r="D16" s="32"/>
      <c r="E16" s="33"/>
      <c r="F16" s="16" t="str">
        <f t="shared" si="0"/>
        <v/>
      </c>
      <c r="I16" s="32"/>
      <c r="L16" s="32"/>
      <c r="P16" s="35"/>
      <c r="Q16" s="9" t="s">
        <v>1581</v>
      </c>
      <c r="R16" s="41"/>
      <c r="S16" s="46" t="str" cm="1">
        <f t="array" ref="S16">IF(R16="","",_xlfn.IFS(F16&lt;=65,"1",F16&lt;=70,"2",F16&lt;=80,"3"))</f>
        <v/>
      </c>
      <c r="T16" s="24" t="e">
        <f>IF(S16="1",VLOOKUP(N16,Rates!$A$2:$K$37,2,0)*S16,VLOOKUP(N16,Rates!$A$2:$K$37,3,0)*S16)</f>
        <v>#N/A</v>
      </c>
      <c r="U16" s="24" t="str">
        <f t="shared" si="1"/>
        <v/>
      </c>
      <c r="W16" s="58" t="str">
        <f t="shared" si="2"/>
        <v/>
      </c>
      <c r="X16" s="8" t="str">
        <f t="shared" si="3"/>
        <v/>
      </c>
      <c r="Y16" s="8" t="str">
        <f t="shared" si="4"/>
        <v/>
      </c>
      <c r="Z16" s="9" t="s">
        <v>1576</v>
      </c>
      <c r="AA16" s="14" t="str">
        <f>IF(R16="","",Rates!$N$5)</f>
        <v/>
      </c>
      <c r="AB16" s="49" t="str">
        <f t="shared" si="5"/>
        <v/>
      </c>
      <c r="AC16" s="8" t="str">
        <f>IF(R16="","",W16*Rates!$M$26)</f>
        <v/>
      </c>
      <c r="AD16" s="9" t="s">
        <v>1592</v>
      </c>
      <c r="AE16" s="14" t="str">
        <f>IF(R16="","",Rates!$N$6)</f>
        <v/>
      </c>
      <c r="AF16" s="49" t="str">
        <f t="shared" si="6"/>
        <v/>
      </c>
      <c r="AG16" s="8" t="str">
        <f t="shared" si="7"/>
        <v/>
      </c>
      <c r="AH16" s="8" t="s">
        <v>1593</v>
      </c>
      <c r="AI16" s="14" t="str">
        <f>IF(R16="","",Rates!$N$7)</f>
        <v/>
      </c>
      <c r="AJ16" s="13" t="str">
        <f t="shared" si="8"/>
        <v/>
      </c>
      <c r="AK16" s="8" t="str">
        <f t="shared" si="9"/>
        <v/>
      </c>
      <c r="AL16" s="9" t="s">
        <v>1578</v>
      </c>
      <c r="AM16" s="14" t="str">
        <f>IF(R16="","",Rates!$N$8)</f>
        <v/>
      </c>
      <c r="AN16" s="13" t="str">
        <f t="shared" si="10"/>
        <v/>
      </c>
      <c r="AO16" s="8" t="str">
        <f>IF(R16="","",W16*Rates!$O$26)</f>
        <v/>
      </c>
      <c r="AP16" s="9" t="s">
        <v>1579</v>
      </c>
      <c r="AQ16" s="14" t="str">
        <f>IF(R16="","",Rates!$N$9)</f>
        <v/>
      </c>
      <c r="AR16" s="13" t="str">
        <f t="shared" si="11"/>
        <v/>
      </c>
      <c r="AS16" s="8" t="str">
        <f>IF(R16="","",W16*Rates!$P$26)</f>
        <v/>
      </c>
      <c r="AT16" s="9" t="s">
        <v>1580</v>
      </c>
      <c r="AU16" s="14" t="str">
        <f>IF(R16="","",Rates!$N$10)</f>
        <v/>
      </c>
      <c r="AV16" s="13" t="str">
        <f t="shared" si="12"/>
        <v/>
      </c>
      <c r="AW16" s="8" t="str">
        <f>IF(R16="","",W16*Rates!$Q$26)</f>
        <v/>
      </c>
      <c r="AX16" s="19" t="str">
        <f t="shared" si="13"/>
        <v/>
      </c>
      <c r="AY16" s="55" t="e">
        <f t="shared" si="14"/>
        <v>#VALUE!</v>
      </c>
      <c r="AZ16" s="8" t="str">
        <f>IF(R16="","",Rates!$N$15)</f>
        <v/>
      </c>
      <c r="BA16" s="8" t="str">
        <f t="shared" si="15"/>
        <v/>
      </c>
      <c r="BB16" s="8" t="str">
        <f t="shared" si="16"/>
        <v/>
      </c>
      <c r="BC16" s="19" t="str">
        <f t="shared" si="17"/>
        <v/>
      </c>
    </row>
    <row r="17" spans="1:55" x14ac:dyDescent="0.25">
      <c r="A17" s="9" t="str">
        <f>IF(B17&lt;&gt;"",COUNTA($B$3:B17)+$A$2,"")</f>
        <v/>
      </c>
      <c r="B17" s="32"/>
      <c r="C17" s="32"/>
      <c r="D17" s="32"/>
      <c r="E17" s="33"/>
      <c r="F17" s="16" t="str">
        <f t="shared" si="0"/>
        <v/>
      </c>
      <c r="I17" s="32"/>
      <c r="L17" s="32"/>
      <c r="P17" s="35"/>
      <c r="Q17" s="9" t="s">
        <v>1581</v>
      </c>
      <c r="R17" s="41"/>
      <c r="S17" s="46" t="str" cm="1">
        <f t="array" ref="S17">IF(R17="","",_xlfn.IFS(F17&lt;=65,"1",F17&lt;=70,"2",F17&lt;=80,"3"))</f>
        <v/>
      </c>
      <c r="T17" s="24" t="e">
        <f>IF(S17="1",VLOOKUP(N17,Rates!$A$2:$K$37,2,0)*S17,VLOOKUP(N17,Rates!$A$2:$K$37,3,0)*S17)</f>
        <v>#N/A</v>
      </c>
      <c r="U17" s="24" t="str">
        <f t="shared" si="1"/>
        <v/>
      </c>
      <c r="W17" s="58" t="str">
        <f t="shared" si="2"/>
        <v/>
      </c>
      <c r="X17" s="8" t="str">
        <f t="shared" si="3"/>
        <v/>
      </c>
      <c r="Y17" s="8" t="str">
        <f t="shared" si="4"/>
        <v/>
      </c>
      <c r="Z17" s="9" t="s">
        <v>1576</v>
      </c>
      <c r="AA17" s="14" t="str">
        <f>IF(R17="","",Rates!$N$5)</f>
        <v/>
      </c>
      <c r="AB17" s="49" t="str">
        <f t="shared" si="5"/>
        <v/>
      </c>
      <c r="AC17" s="8" t="str">
        <f>IF(R17="","",W17*Rates!$M$26)</f>
        <v/>
      </c>
      <c r="AD17" s="9" t="s">
        <v>1592</v>
      </c>
      <c r="AE17" s="14" t="str">
        <f>IF(R17="","",Rates!$N$6)</f>
        <v/>
      </c>
      <c r="AF17" s="49" t="str">
        <f t="shared" si="6"/>
        <v/>
      </c>
      <c r="AG17" s="8" t="str">
        <f t="shared" si="7"/>
        <v/>
      </c>
      <c r="AH17" s="8" t="s">
        <v>1593</v>
      </c>
      <c r="AI17" s="14" t="str">
        <f>IF(R17="","",Rates!$N$7)</f>
        <v/>
      </c>
      <c r="AJ17" s="13" t="str">
        <f t="shared" si="8"/>
        <v/>
      </c>
      <c r="AK17" s="8" t="str">
        <f t="shared" si="9"/>
        <v/>
      </c>
      <c r="AL17" s="9" t="s">
        <v>1578</v>
      </c>
      <c r="AM17" s="14" t="str">
        <f>IF(R17="","",Rates!$N$8)</f>
        <v/>
      </c>
      <c r="AN17" s="13" t="str">
        <f t="shared" si="10"/>
        <v/>
      </c>
      <c r="AO17" s="8" t="str">
        <f>IF(R17="","",W17*Rates!$O$26)</f>
        <v/>
      </c>
      <c r="AP17" s="9" t="s">
        <v>1579</v>
      </c>
      <c r="AQ17" s="14" t="str">
        <f>IF(R17="","",Rates!$N$9)</f>
        <v/>
      </c>
      <c r="AR17" s="13" t="str">
        <f t="shared" si="11"/>
        <v/>
      </c>
      <c r="AS17" s="8" t="str">
        <f>IF(R17="","",W17*Rates!$P$26)</f>
        <v/>
      </c>
      <c r="AT17" s="9" t="s">
        <v>1580</v>
      </c>
      <c r="AU17" s="14" t="str">
        <f>IF(R17="","",Rates!$N$10)</f>
        <v/>
      </c>
      <c r="AV17" s="13" t="str">
        <f t="shared" si="12"/>
        <v/>
      </c>
      <c r="AW17" s="8" t="str">
        <f>IF(R17="","",W17*Rates!$Q$26)</f>
        <v/>
      </c>
      <c r="AX17" s="19" t="str">
        <f t="shared" si="13"/>
        <v/>
      </c>
      <c r="AY17" s="55" t="e">
        <f t="shared" si="14"/>
        <v>#VALUE!</v>
      </c>
      <c r="AZ17" s="8" t="str">
        <f>IF(R17="","",Rates!$N$15)</f>
        <v/>
      </c>
      <c r="BA17" s="8" t="str">
        <f t="shared" si="15"/>
        <v/>
      </c>
      <c r="BB17" s="8" t="str">
        <f t="shared" si="16"/>
        <v/>
      </c>
      <c r="BC17" s="19" t="str">
        <f t="shared" si="17"/>
        <v/>
      </c>
    </row>
    <row r="18" spans="1:55" x14ac:dyDescent="0.25">
      <c r="A18" s="9" t="str">
        <f>IF(B18&lt;&gt;"",COUNTA($B$3:B18)+$A$2,"")</f>
        <v/>
      </c>
      <c r="B18" s="32"/>
      <c r="C18" s="32"/>
      <c r="D18" s="32"/>
      <c r="E18" s="33"/>
      <c r="F18" s="16" t="str">
        <f t="shared" si="0"/>
        <v/>
      </c>
      <c r="I18" s="32"/>
      <c r="L18" s="32"/>
      <c r="P18" s="35"/>
      <c r="Q18" s="9" t="s">
        <v>1581</v>
      </c>
      <c r="R18" s="41"/>
      <c r="S18" s="46" t="str" cm="1">
        <f t="array" ref="S18">IF(R18="","",_xlfn.IFS(F18&lt;=65,"1",F18&lt;=70,"2",F18&lt;=80,"3"))</f>
        <v/>
      </c>
      <c r="T18" s="24" t="e">
        <f>IF(S18="1",VLOOKUP(N18,Rates!$A$2:$K$37,2,0)*S18,VLOOKUP(N18,Rates!$A$2:$K$37,3,0)*S18)</f>
        <v>#N/A</v>
      </c>
      <c r="U18" s="24" t="str">
        <f t="shared" si="1"/>
        <v/>
      </c>
      <c r="W18" s="58" t="str">
        <f t="shared" si="2"/>
        <v/>
      </c>
      <c r="X18" s="8" t="str">
        <f t="shared" si="3"/>
        <v/>
      </c>
      <c r="Y18" s="8" t="str">
        <f t="shared" si="4"/>
        <v/>
      </c>
      <c r="Z18" s="9" t="s">
        <v>1576</v>
      </c>
      <c r="AA18" s="14" t="str">
        <f>IF(R18="","",Rates!$N$5)</f>
        <v/>
      </c>
      <c r="AB18" s="49" t="str">
        <f t="shared" si="5"/>
        <v/>
      </c>
      <c r="AC18" s="8" t="str">
        <f>IF(R18="","",W18*Rates!$M$26)</f>
        <v/>
      </c>
      <c r="AD18" s="9" t="s">
        <v>1592</v>
      </c>
      <c r="AE18" s="14" t="str">
        <f>IF(R18="","",Rates!$N$6)</f>
        <v/>
      </c>
      <c r="AF18" s="49" t="str">
        <f t="shared" si="6"/>
        <v/>
      </c>
      <c r="AG18" s="8" t="str">
        <f t="shared" si="7"/>
        <v/>
      </c>
      <c r="AH18" s="8" t="s">
        <v>1593</v>
      </c>
      <c r="AI18" s="14" t="str">
        <f>IF(R18="","",Rates!$N$7)</f>
        <v/>
      </c>
      <c r="AJ18" s="13" t="str">
        <f t="shared" si="8"/>
        <v/>
      </c>
      <c r="AK18" s="8" t="str">
        <f t="shared" si="9"/>
        <v/>
      </c>
      <c r="AL18" s="9" t="s">
        <v>1578</v>
      </c>
      <c r="AM18" s="14" t="str">
        <f>IF(R18="","",Rates!$N$8)</f>
        <v/>
      </c>
      <c r="AN18" s="13" t="str">
        <f t="shared" si="10"/>
        <v/>
      </c>
      <c r="AO18" s="8" t="str">
        <f>IF(R18="","",W18*Rates!$O$26)</f>
        <v/>
      </c>
      <c r="AP18" s="9" t="s">
        <v>1579</v>
      </c>
      <c r="AQ18" s="14" t="str">
        <f>IF(R18="","",Rates!$N$9)</f>
        <v/>
      </c>
      <c r="AR18" s="13" t="str">
        <f t="shared" si="11"/>
        <v/>
      </c>
      <c r="AS18" s="8" t="str">
        <f>IF(R18="","",W18*Rates!$P$26)</f>
        <v/>
      </c>
      <c r="AT18" s="9" t="s">
        <v>1580</v>
      </c>
      <c r="AU18" s="14" t="str">
        <f>IF(R18="","",Rates!$N$10)</f>
        <v/>
      </c>
      <c r="AV18" s="13" t="str">
        <f t="shared" si="12"/>
        <v/>
      </c>
      <c r="AW18" s="8" t="str">
        <f>IF(R18="","",W18*Rates!$Q$26)</f>
        <v/>
      </c>
      <c r="AX18" s="19" t="str">
        <f t="shared" si="13"/>
        <v/>
      </c>
      <c r="AY18" s="55" t="e">
        <f t="shared" si="14"/>
        <v>#VALUE!</v>
      </c>
      <c r="AZ18" s="8" t="str">
        <f>IF(R18="","",Rates!$N$15)</f>
        <v/>
      </c>
      <c r="BA18" s="8" t="str">
        <f t="shared" si="15"/>
        <v/>
      </c>
      <c r="BB18" s="8" t="str">
        <f t="shared" si="16"/>
        <v/>
      </c>
      <c r="BC18" s="19" t="str">
        <f t="shared" si="17"/>
        <v/>
      </c>
    </row>
    <row r="19" spans="1:55" x14ac:dyDescent="0.25">
      <c r="A19" s="9" t="str">
        <f>IF(B19&lt;&gt;"",COUNTA($B$3:B19)+$A$2,"")</f>
        <v/>
      </c>
      <c r="B19" s="32"/>
      <c r="C19" s="32"/>
      <c r="D19" s="32"/>
      <c r="E19" s="33"/>
      <c r="F19" s="16" t="str">
        <f t="shared" si="0"/>
        <v/>
      </c>
      <c r="I19" s="32"/>
      <c r="L19" s="32"/>
      <c r="P19" s="35"/>
      <c r="Q19" s="9" t="s">
        <v>1581</v>
      </c>
      <c r="R19" s="41"/>
      <c r="S19" s="46" t="str" cm="1">
        <f t="array" ref="S19">IF(R19="","",_xlfn.IFS(F19&lt;=65,"1",F19&lt;=70,"2",F19&lt;=80,"3"))</f>
        <v/>
      </c>
      <c r="T19" s="24" t="e">
        <f>IF(S19="1",VLOOKUP(N19,Rates!$A$2:$K$37,2,0)*S19,VLOOKUP(N19,Rates!$A$2:$K$37,3,0)*S19)</f>
        <v>#N/A</v>
      </c>
      <c r="U19" s="24" t="str">
        <f t="shared" si="1"/>
        <v/>
      </c>
      <c r="W19" s="58" t="str">
        <f t="shared" si="2"/>
        <v/>
      </c>
      <c r="X19" s="8" t="str">
        <f t="shared" si="3"/>
        <v/>
      </c>
      <c r="Y19" s="8" t="str">
        <f t="shared" si="4"/>
        <v/>
      </c>
      <c r="Z19" s="9" t="s">
        <v>1576</v>
      </c>
      <c r="AA19" s="14" t="str">
        <f>IF(R19="","",Rates!$N$5)</f>
        <v/>
      </c>
      <c r="AB19" s="49" t="str">
        <f t="shared" si="5"/>
        <v/>
      </c>
      <c r="AC19" s="8" t="str">
        <f>IF(R19="","",W19*Rates!$M$26)</f>
        <v/>
      </c>
      <c r="AD19" s="9" t="s">
        <v>1592</v>
      </c>
      <c r="AE19" s="14" t="str">
        <f>IF(R19="","",Rates!$N$6)</f>
        <v/>
      </c>
      <c r="AF19" s="49" t="str">
        <f t="shared" si="6"/>
        <v/>
      </c>
      <c r="AG19" s="8" t="str">
        <f t="shared" si="7"/>
        <v/>
      </c>
      <c r="AH19" s="8" t="s">
        <v>1593</v>
      </c>
      <c r="AI19" s="14" t="str">
        <f>IF(R19="","",Rates!$N$7)</f>
        <v/>
      </c>
      <c r="AJ19" s="13" t="str">
        <f t="shared" si="8"/>
        <v/>
      </c>
      <c r="AK19" s="8" t="str">
        <f t="shared" si="9"/>
        <v/>
      </c>
      <c r="AL19" s="9" t="s">
        <v>1578</v>
      </c>
      <c r="AM19" s="14" t="str">
        <f>IF(R19="","",Rates!$N$8)</f>
        <v/>
      </c>
      <c r="AN19" s="13" t="str">
        <f t="shared" si="10"/>
        <v/>
      </c>
      <c r="AO19" s="8" t="str">
        <f>IF(R19="","",W19*Rates!$O$26)</f>
        <v/>
      </c>
      <c r="AP19" s="9" t="s">
        <v>1579</v>
      </c>
      <c r="AQ19" s="14" t="str">
        <f>IF(R19="","",Rates!$N$9)</f>
        <v/>
      </c>
      <c r="AR19" s="13" t="str">
        <f t="shared" si="11"/>
        <v/>
      </c>
      <c r="AS19" s="8" t="str">
        <f>IF(R19="","",W19*Rates!$P$26)</f>
        <v/>
      </c>
      <c r="AT19" s="9" t="s">
        <v>1580</v>
      </c>
      <c r="AU19" s="14" t="str">
        <f>IF(R19="","",Rates!$N$10)</f>
        <v/>
      </c>
      <c r="AV19" s="13" t="str">
        <f t="shared" si="12"/>
        <v/>
      </c>
      <c r="AW19" s="8" t="str">
        <f>IF(R19="","",W19*Rates!$Q$26)</f>
        <v/>
      </c>
      <c r="AX19" s="19" t="str">
        <f t="shared" si="13"/>
        <v/>
      </c>
      <c r="AY19" s="55" t="e">
        <f t="shared" si="14"/>
        <v>#VALUE!</v>
      </c>
      <c r="AZ19" s="8" t="str">
        <f>IF(R19="","",Rates!$N$15)</f>
        <v/>
      </c>
      <c r="BA19" s="8" t="str">
        <f t="shared" si="15"/>
        <v/>
      </c>
      <c r="BB19" s="8" t="str">
        <f t="shared" si="16"/>
        <v/>
      </c>
      <c r="BC19" s="19" t="str">
        <f t="shared" si="17"/>
        <v/>
      </c>
    </row>
    <row r="20" spans="1:55" x14ac:dyDescent="0.25">
      <c r="A20" s="9" t="str">
        <f>IF(B20&lt;&gt;"",COUNTA($B$3:B20)+$A$2,"")</f>
        <v/>
      </c>
      <c r="B20" s="32"/>
      <c r="C20" s="32"/>
      <c r="D20" s="32"/>
      <c r="E20" s="33"/>
      <c r="F20" s="16" t="str">
        <f t="shared" si="0"/>
        <v/>
      </c>
      <c r="I20" s="32"/>
      <c r="L20" s="32"/>
      <c r="P20" s="35"/>
      <c r="Q20" s="9" t="s">
        <v>1581</v>
      </c>
      <c r="R20" s="41"/>
      <c r="S20" s="46" t="str" cm="1">
        <f t="array" ref="S20">IF(R20="","",_xlfn.IFS(F20&lt;=65,"1",F20&lt;=70,"2",F20&lt;=80,"3"))</f>
        <v/>
      </c>
      <c r="T20" s="24" t="e">
        <f>IF(S20="1",VLOOKUP(N20,Rates!$A$2:$K$37,2,0)*S20,VLOOKUP(N20,Rates!$A$2:$K$37,3,0)*S20)</f>
        <v>#N/A</v>
      </c>
      <c r="U20" s="24" t="str">
        <f t="shared" si="1"/>
        <v/>
      </c>
      <c r="W20" s="58" t="str">
        <f t="shared" si="2"/>
        <v/>
      </c>
      <c r="X20" s="8" t="str">
        <f t="shared" si="3"/>
        <v/>
      </c>
      <c r="Y20" s="8" t="str">
        <f t="shared" si="4"/>
        <v/>
      </c>
      <c r="Z20" s="9" t="s">
        <v>1576</v>
      </c>
      <c r="AA20" s="14" t="str">
        <f>IF(R20="","",Rates!$N$5)</f>
        <v/>
      </c>
      <c r="AB20" s="49" t="str">
        <f t="shared" si="5"/>
        <v/>
      </c>
      <c r="AC20" s="8" t="str">
        <f>IF(R20="","",W20*Rates!$M$26)</f>
        <v/>
      </c>
      <c r="AD20" s="9" t="s">
        <v>1592</v>
      </c>
      <c r="AE20" s="14" t="str">
        <f>IF(R20="","",Rates!$N$6)</f>
        <v/>
      </c>
      <c r="AF20" s="49" t="str">
        <f t="shared" si="6"/>
        <v/>
      </c>
      <c r="AG20" s="8" t="str">
        <f t="shared" si="7"/>
        <v/>
      </c>
      <c r="AH20" s="8" t="s">
        <v>1593</v>
      </c>
      <c r="AI20" s="14" t="str">
        <f>IF(R20="","",Rates!$N$7)</f>
        <v/>
      </c>
      <c r="AJ20" s="13" t="str">
        <f t="shared" si="8"/>
        <v/>
      </c>
      <c r="AK20" s="8" t="str">
        <f t="shared" si="9"/>
        <v/>
      </c>
      <c r="AL20" s="9" t="s">
        <v>1578</v>
      </c>
      <c r="AM20" s="14" t="str">
        <f>IF(R20="","",Rates!$N$8)</f>
        <v/>
      </c>
      <c r="AN20" s="13" t="str">
        <f t="shared" si="10"/>
        <v/>
      </c>
      <c r="AO20" s="8" t="str">
        <f>IF(R20="","",W20*Rates!$O$26)</f>
        <v/>
      </c>
      <c r="AP20" s="9" t="s">
        <v>1579</v>
      </c>
      <c r="AQ20" s="14" t="str">
        <f>IF(R20="","",Rates!$N$9)</f>
        <v/>
      </c>
      <c r="AR20" s="13" t="str">
        <f t="shared" si="11"/>
        <v/>
      </c>
      <c r="AS20" s="8" t="str">
        <f>IF(R20="","",W20*Rates!$P$26)</f>
        <v/>
      </c>
      <c r="AT20" s="9" t="s">
        <v>1580</v>
      </c>
      <c r="AU20" s="14" t="str">
        <f>IF(R20="","",Rates!$N$10)</f>
        <v/>
      </c>
      <c r="AV20" s="13" t="str">
        <f t="shared" si="12"/>
        <v/>
      </c>
      <c r="AW20" s="8" t="str">
        <f>IF(R20="","",W20*Rates!$Q$26)</f>
        <v/>
      </c>
      <c r="AX20" s="19" t="str">
        <f t="shared" si="13"/>
        <v/>
      </c>
      <c r="AY20" s="55" t="e">
        <f t="shared" si="14"/>
        <v>#VALUE!</v>
      </c>
      <c r="AZ20" s="8" t="str">
        <f>IF(R20="","",Rates!$N$15)</f>
        <v/>
      </c>
      <c r="BA20" s="8" t="str">
        <f t="shared" si="15"/>
        <v/>
      </c>
      <c r="BB20" s="8" t="str">
        <f t="shared" si="16"/>
        <v/>
      </c>
      <c r="BC20" s="19" t="str">
        <f t="shared" si="17"/>
        <v/>
      </c>
    </row>
    <row r="21" spans="1:55" x14ac:dyDescent="0.25">
      <c r="A21" s="9" t="str">
        <f>IF(B21&lt;&gt;"",COUNTA($B$3:B21)+$A$2,"")</f>
        <v/>
      </c>
      <c r="B21" s="32"/>
      <c r="C21" s="32"/>
      <c r="D21" s="32"/>
      <c r="E21" s="33"/>
      <c r="F21" s="16" t="str">
        <f t="shared" si="0"/>
        <v/>
      </c>
      <c r="I21" s="32"/>
      <c r="L21" s="32"/>
      <c r="P21" s="35"/>
      <c r="Q21" s="9" t="s">
        <v>1581</v>
      </c>
      <c r="R21" s="41"/>
      <c r="S21" s="46" t="str" cm="1">
        <f t="array" ref="S21">IF(R21="","",_xlfn.IFS(F21&lt;=65,"1",F21&lt;=70,"2",F21&lt;=80,"3"))</f>
        <v/>
      </c>
      <c r="T21" s="24" t="e">
        <f>IF(S21="1",VLOOKUP(N21,Rates!$A$2:$K$37,2,0)*S21,VLOOKUP(N21,Rates!$A$2:$K$37,3,0)*S21)</f>
        <v>#N/A</v>
      </c>
      <c r="U21" s="24" t="str">
        <f t="shared" si="1"/>
        <v/>
      </c>
      <c r="W21" s="58" t="str">
        <f t="shared" si="2"/>
        <v/>
      </c>
      <c r="X21" s="8" t="str">
        <f t="shared" si="3"/>
        <v/>
      </c>
      <c r="Y21" s="8" t="str">
        <f t="shared" si="4"/>
        <v/>
      </c>
      <c r="Z21" s="9" t="s">
        <v>1576</v>
      </c>
      <c r="AA21" s="14" t="str">
        <f>IF(R21="","",Rates!$N$5)</f>
        <v/>
      </c>
      <c r="AB21" s="49" t="str">
        <f t="shared" si="5"/>
        <v/>
      </c>
      <c r="AC21" s="8" t="str">
        <f>IF(R21="","",W21*Rates!$M$26)</f>
        <v/>
      </c>
      <c r="AD21" s="9" t="s">
        <v>1592</v>
      </c>
      <c r="AE21" s="14" t="str">
        <f>IF(R21="","",Rates!$N$6)</f>
        <v/>
      </c>
      <c r="AF21" s="49" t="str">
        <f t="shared" si="6"/>
        <v/>
      </c>
      <c r="AG21" s="8" t="str">
        <f t="shared" si="7"/>
        <v/>
      </c>
      <c r="AH21" s="8" t="s">
        <v>1593</v>
      </c>
      <c r="AI21" s="14" t="str">
        <f>IF(R21="","",Rates!$N$7)</f>
        <v/>
      </c>
      <c r="AJ21" s="13" t="str">
        <f t="shared" si="8"/>
        <v/>
      </c>
      <c r="AK21" s="8" t="str">
        <f t="shared" si="9"/>
        <v/>
      </c>
      <c r="AL21" s="9" t="s">
        <v>1578</v>
      </c>
      <c r="AM21" s="14" t="str">
        <f>IF(R21="","",Rates!$N$8)</f>
        <v/>
      </c>
      <c r="AN21" s="13" t="str">
        <f t="shared" si="10"/>
        <v/>
      </c>
      <c r="AO21" s="8" t="str">
        <f>IF(R21="","",W21*Rates!$O$26)</f>
        <v/>
      </c>
      <c r="AP21" s="9" t="s">
        <v>1579</v>
      </c>
      <c r="AQ21" s="14" t="str">
        <f>IF(R21="","",Rates!$N$9)</f>
        <v/>
      </c>
      <c r="AR21" s="13" t="str">
        <f t="shared" si="11"/>
        <v/>
      </c>
      <c r="AS21" s="8" t="str">
        <f>IF(R21="","",W21*Rates!$P$26)</f>
        <v/>
      </c>
      <c r="AT21" s="9" t="s">
        <v>1580</v>
      </c>
      <c r="AU21" s="14" t="str">
        <f>IF(R21="","",Rates!$N$10)</f>
        <v/>
      </c>
      <c r="AV21" s="13" t="str">
        <f t="shared" si="12"/>
        <v/>
      </c>
      <c r="AW21" s="8" t="str">
        <f>IF(R21="","",W21*Rates!$Q$26)</f>
        <v/>
      </c>
      <c r="AX21" s="19" t="str">
        <f t="shared" si="13"/>
        <v/>
      </c>
      <c r="AY21" s="55" t="e">
        <f t="shared" si="14"/>
        <v>#VALUE!</v>
      </c>
      <c r="AZ21" s="8" t="str">
        <f>IF(R21="","",Rates!$N$15)</f>
        <v/>
      </c>
      <c r="BA21" s="8" t="str">
        <f t="shared" si="15"/>
        <v/>
      </c>
      <c r="BB21" s="8" t="str">
        <f t="shared" si="16"/>
        <v/>
      </c>
      <c r="BC21" s="19" t="str">
        <f t="shared" si="17"/>
        <v/>
      </c>
    </row>
    <row r="22" spans="1:55" x14ac:dyDescent="0.25">
      <c r="A22" s="9" t="str">
        <f>IF(B22&lt;&gt;"",COUNTA($B$3:B22)+$A$2,"")</f>
        <v/>
      </c>
      <c r="B22" s="32"/>
      <c r="C22" s="32"/>
      <c r="D22" s="32"/>
      <c r="E22" s="33"/>
      <c r="F22" s="16" t="str">
        <f t="shared" si="0"/>
        <v/>
      </c>
      <c r="I22" s="32"/>
      <c r="L22" s="32"/>
      <c r="Q22" s="9" t="s">
        <v>1581</v>
      </c>
      <c r="R22" s="41"/>
      <c r="S22" s="46" t="str" cm="1">
        <f t="array" ref="S22">IF(R22="","",_xlfn.IFS(F22&lt;=65,"1",F22&lt;=70,"2",F22&lt;=80,"3"))</f>
        <v/>
      </c>
      <c r="T22" s="24" t="e">
        <f>IF(S22="1",VLOOKUP(N22,Rates!$A$2:$K$37,2,0)*S22,VLOOKUP(N22,Rates!$A$2:$K$37,3,0)*S22)</f>
        <v>#N/A</v>
      </c>
      <c r="U22" s="24" t="str">
        <f t="shared" si="1"/>
        <v/>
      </c>
      <c r="W22" s="58" t="str">
        <f t="shared" si="2"/>
        <v/>
      </c>
      <c r="X22" s="8" t="str">
        <f t="shared" si="3"/>
        <v/>
      </c>
      <c r="Y22" s="8" t="str">
        <f t="shared" si="4"/>
        <v/>
      </c>
      <c r="Z22" s="9" t="s">
        <v>1576</v>
      </c>
      <c r="AA22" s="14" t="str">
        <f>IF(R22="","",Rates!$N$5)</f>
        <v/>
      </c>
      <c r="AB22" s="49" t="str">
        <f t="shared" si="5"/>
        <v/>
      </c>
      <c r="AC22" s="8" t="str">
        <f>IF(R22="","",W22*Rates!$M$26)</f>
        <v/>
      </c>
      <c r="AD22" s="9" t="s">
        <v>1592</v>
      </c>
      <c r="AE22" s="14" t="str">
        <f>IF(R22="","",Rates!$N$6)</f>
        <v/>
      </c>
      <c r="AF22" s="49" t="str">
        <f t="shared" si="6"/>
        <v/>
      </c>
      <c r="AG22" s="8" t="str">
        <f t="shared" si="7"/>
        <v/>
      </c>
      <c r="AH22" s="8" t="s">
        <v>1593</v>
      </c>
      <c r="AI22" s="14" t="str">
        <f>IF(R22="","",Rates!$N$7)</f>
        <v/>
      </c>
      <c r="AJ22" s="13" t="str">
        <f t="shared" si="8"/>
        <v/>
      </c>
      <c r="AK22" s="8" t="str">
        <f t="shared" si="9"/>
        <v/>
      </c>
      <c r="AL22" s="9" t="s">
        <v>1578</v>
      </c>
      <c r="AM22" s="14" t="str">
        <f>IF(R22="","",Rates!$N$8)</f>
        <v/>
      </c>
      <c r="AN22" s="13" t="str">
        <f t="shared" si="10"/>
        <v/>
      </c>
      <c r="AO22" s="8" t="str">
        <f>IF(R22="","",W22*Rates!$O$26)</f>
        <v/>
      </c>
      <c r="AP22" s="9" t="s">
        <v>1579</v>
      </c>
      <c r="AQ22" s="14" t="str">
        <f>IF(R22="","",Rates!$N$9)</f>
        <v/>
      </c>
      <c r="AR22" s="13" t="str">
        <f t="shared" si="11"/>
        <v/>
      </c>
      <c r="AS22" s="8" t="str">
        <f>IF(R22="","",W22*Rates!$P$26)</f>
        <v/>
      </c>
      <c r="AT22" s="9" t="s">
        <v>1580</v>
      </c>
      <c r="AU22" s="14" t="str">
        <f>IF(R22="","",Rates!$N$10)</f>
        <v/>
      </c>
      <c r="AV22" s="13" t="str">
        <f t="shared" si="12"/>
        <v/>
      </c>
      <c r="AW22" s="8" t="str">
        <f>IF(R22="","",W22*Rates!$Q$26)</f>
        <v/>
      </c>
      <c r="AX22" s="19" t="str">
        <f t="shared" si="13"/>
        <v/>
      </c>
      <c r="AY22" s="55" t="e">
        <f t="shared" si="14"/>
        <v>#VALUE!</v>
      </c>
      <c r="AZ22" s="8" t="str">
        <f>IF(R22="","",Rates!$N$15)</f>
        <v/>
      </c>
      <c r="BA22" s="8" t="str">
        <f t="shared" si="15"/>
        <v/>
      </c>
      <c r="BB22" s="8" t="str">
        <f t="shared" si="16"/>
        <v/>
      </c>
      <c r="BC22" s="19" t="str">
        <f t="shared" si="17"/>
        <v/>
      </c>
    </row>
    <row r="23" spans="1:55" x14ac:dyDescent="0.25">
      <c r="A23" s="9" t="str">
        <f>IF(B23&lt;&gt;"",COUNTA($B$3:B23)+$A$2,"")</f>
        <v/>
      </c>
      <c r="B23" s="32"/>
      <c r="C23" s="32"/>
      <c r="D23" s="32"/>
      <c r="E23" s="33"/>
      <c r="F23" s="16" t="str">
        <f t="shared" si="0"/>
        <v/>
      </c>
      <c r="I23" s="32"/>
      <c r="L23" s="32"/>
      <c r="P23" s="35"/>
      <c r="Q23" s="9" t="s">
        <v>1581</v>
      </c>
      <c r="R23" s="41"/>
      <c r="S23" s="46" t="str" cm="1">
        <f t="array" ref="S23">IF(R23="","",_xlfn.IFS(F23&lt;=65,"1",F23&lt;=70,"2",F23&lt;=80,"3"))</f>
        <v/>
      </c>
      <c r="T23" s="24" t="e">
        <f>IF(S23="1",VLOOKUP(N23,Rates!$A$2:$K$37,2,0)*S23,VLOOKUP(N23,Rates!$A$2:$K$37,3,0)*S23)</f>
        <v>#N/A</v>
      </c>
      <c r="U23" s="24" t="str">
        <f t="shared" si="1"/>
        <v/>
      </c>
      <c r="W23" s="58" t="str">
        <f t="shared" si="2"/>
        <v/>
      </c>
      <c r="X23" s="8" t="str">
        <f t="shared" si="3"/>
        <v/>
      </c>
      <c r="Y23" s="8" t="str">
        <f t="shared" si="4"/>
        <v/>
      </c>
      <c r="Z23" s="9" t="s">
        <v>1576</v>
      </c>
      <c r="AA23" s="14" t="str">
        <f>IF(R23="","",Rates!$N$5)</f>
        <v/>
      </c>
      <c r="AB23" s="49" t="str">
        <f t="shared" si="5"/>
        <v/>
      </c>
      <c r="AC23" s="8" t="str">
        <f>IF(R23="","",W23*Rates!$M$26)</f>
        <v/>
      </c>
      <c r="AD23" s="9" t="s">
        <v>1592</v>
      </c>
      <c r="AE23" s="14" t="str">
        <f>IF(R23="","",Rates!$N$6)</f>
        <v/>
      </c>
      <c r="AF23" s="49" t="str">
        <f t="shared" si="6"/>
        <v/>
      </c>
      <c r="AG23" s="8" t="str">
        <f t="shared" si="7"/>
        <v/>
      </c>
      <c r="AH23" s="8" t="s">
        <v>1593</v>
      </c>
      <c r="AI23" s="14" t="str">
        <f>IF(R23="","",Rates!$N$7)</f>
        <v/>
      </c>
      <c r="AJ23" s="13" t="str">
        <f t="shared" si="8"/>
        <v/>
      </c>
      <c r="AK23" s="8" t="str">
        <f t="shared" si="9"/>
        <v/>
      </c>
      <c r="AL23" s="9" t="s">
        <v>1578</v>
      </c>
      <c r="AM23" s="14" t="str">
        <f>IF(R23="","",Rates!$N$8)</f>
        <v/>
      </c>
      <c r="AN23" s="13" t="str">
        <f t="shared" si="10"/>
        <v/>
      </c>
      <c r="AO23" s="8" t="str">
        <f>IF(R23="","",W23*Rates!$O$26)</f>
        <v/>
      </c>
      <c r="AP23" s="9" t="s">
        <v>1579</v>
      </c>
      <c r="AQ23" s="14" t="str">
        <f>IF(R23="","",Rates!$N$9)</f>
        <v/>
      </c>
      <c r="AR23" s="13" t="str">
        <f t="shared" si="11"/>
        <v/>
      </c>
      <c r="AS23" s="8" t="str">
        <f>IF(R23="","",W23*Rates!$P$26)</f>
        <v/>
      </c>
      <c r="AT23" s="9" t="s">
        <v>1580</v>
      </c>
      <c r="AU23" s="14" t="str">
        <f>IF(R23="","",Rates!$N$10)</f>
        <v/>
      </c>
      <c r="AV23" s="13" t="str">
        <f t="shared" si="12"/>
        <v/>
      </c>
      <c r="AW23" s="8" t="str">
        <f>IF(R23="","",W23*Rates!$Q$26)</f>
        <v/>
      </c>
      <c r="AX23" s="19" t="str">
        <f t="shared" si="13"/>
        <v/>
      </c>
      <c r="AY23" s="55" t="e">
        <f t="shared" si="14"/>
        <v>#VALUE!</v>
      </c>
      <c r="AZ23" s="8" t="str">
        <f>IF(R23="","",Rates!$N$15)</f>
        <v/>
      </c>
      <c r="BA23" s="8" t="str">
        <f t="shared" si="15"/>
        <v/>
      </c>
      <c r="BB23" s="8" t="str">
        <f t="shared" si="16"/>
        <v/>
      </c>
      <c r="BC23" s="19" t="str">
        <f t="shared" si="17"/>
        <v/>
      </c>
    </row>
    <row r="24" spans="1:55" x14ac:dyDescent="0.25">
      <c r="A24" s="9" t="str">
        <f>IF(B24&lt;&gt;"",COUNTA($B$3:B24)+$A$2,"")</f>
        <v/>
      </c>
      <c r="B24" s="32"/>
      <c r="C24" s="32"/>
      <c r="D24" s="32"/>
      <c r="E24" s="33"/>
      <c r="F24" s="16" t="str">
        <f t="shared" si="0"/>
        <v/>
      </c>
      <c r="I24" s="32"/>
      <c r="L24" s="32"/>
      <c r="P24" s="35"/>
      <c r="Q24" s="9" t="s">
        <v>1581</v>
      </c>
      <c r="R24" s="41"/>
      <c r="S24" s="46" t="str" cm="1">
        <f t="array" ref="S24">IF(R24="","",_xlfn.IFS(F24&lt;=65,"1",F24&lt;=70,"2",F24&lt;=80,"3"))</f>
        <v/>
      </c>
      <c r="T24" s="24" t="e">
        <f>IF(S24="1",VLOOKUP(N24,Rates!$A$2:$K$37,2,0)*S24,VLOOKUP(N24,Rates!$A$2:$K$37,3,0)*S24)</f>
        <v>#N/A</v>
      </c>
      <c r="U24" s="24" t="str">
        <f t="shared" si="1"/>
        <v/>
      </c>
      <c r="W24" s="58" t="str">
        <f t="shared" si="2"/>
        <v/>
      </c>
      <c r="X24" s="8" t="str">
        <f t="shared" si="3"/>
        <v/>
      </c>
      <c r="Y24" s="8" t="str">
        <f t="shared" si="4"/>
        <v/>
      </c>
      <c r="Z24" s="9" t="s">
        <v>1576</v>
      </c>
      <c r="AA24" s="14" t="str">
        <f>IF(R24="","",Rates!$N$5)</f>
        <v/>
      </c>
      <c r="AB24" s="49" t="str">
        <f t="shared" si="5"/>
        <v/>
      </c>
      <c r="AC24" s="8" t="str">
        <f>IF(R24="","",W24*Rates!$M$26)</f>
        <v/>
      </c>
      <c r="AD24" s="9" t="s">
        <v>1592</v>
      </c>
      <c r="AE24" s="14" t="str">
        <f>IF(R24="","",Rates!$N$6)</f>
        <v/>
      </c>
      <c r="AF24" s="49" t="str">
        <f t="shared" si="6"/>
        <v/>
      </c>
      <c r="AG24" s="8" t="str">
        <f t="shared" si="7"/>
        <v/>
      </c>
      <c r="AH24" s="8" t="s">
        <v>1593</v>
      </c>
      <c r="AI24" s="14" t="str">
        <f>IF(R24="","",Rates!$N$7)</f>
        <v/>
      </c>
      <c r="AJ24" s="13" t="str">
        <f t="shared" si="8"/>
        <v/>
      </c>
      <c r="AK24" s="8" t="str">
        <f t="shared" si="9"/>
        <v/>
      </c>
      <c r="AL24" s="9" t="s">
        <v>1578</v>
      </c>
      <c r="AM24" s="14" t="str">
        <f>IF(R24="","",Rates!$N$8)</f>
        <v/>
      </c>
      <c r="AN24" s="13" t="str">
        <f t="shared" si="10"/>
        <v/>
      </c>
      <c r="AO24" s="8" t="str">
        <f>IF(R24="","",W24*Rates!$O$26)</f>
        <v/>
      </c>
      <c r="AP24" s="9" t="s">
        <v>1579</v>
      </c>
      <c r="AQ24" s="14" t="str">
        <f>IF(R24="","",Rates!$N$9)</f>
        <v/>
      </c>
      <c r="AR24" s="13" t="str">
        <f t="shared" si="11"/>
        <v/>
      </c>
      <c r="AS24" s="8" t="str">
        <f>IF(R24="","",W24*Rates!$P$26)</f>
        <v/>
      </c>
      <c r="AT24" s="9" t="s">
        <v>1580</v>
      </c>
      <c r="AU24" s="14" t="str">
        <f>IF(R24="","",Rates!$N$10)</f>
        <v/>
      </c>
      <c r="AV24" s="13" t="str">
        <f t="shared" si="12"/>
        <v/>
      </c>
      <c r="AW24" s="8" t="str">
        <f>IF(R24="","",W24*Rates!$Q$26)</f>
        <v/>
      </c>
      <c r="AX24" s="19" t="str">
        <f t="shared" si="13"/>
        <v/>
      </c>
      <c r="AY24" s="55" t="e">
        <f t="shared" si="14"/>
        <v>#VALUE!</v>
      </c>
      <c r="AZ24" s="8" t="str">
        <f>IF(R24="","",Rates!$N$15)</f>
        <v/>
      </c>
      <c r="BA24" s="8" t="str">
        <f t="shared" si="15"/>
        <v/>
      </c>
      <c r="BB24" s="8" t="str">
        <f t="shared" si="16"/>
        <v/>
      </c>
      <c r="BC24" s="19" t="str">
        <f t="shared" si="17"/>
        <v/>
      </c>
    </row>
    <row r="25" spans="1:55" x14ac:dyDescent="0.25">
      <c r="A25" s="9" t="str">
        <f>IF(B25&lt;&gt;"",COUNTA($B$3:B25)+$A$2,"")</f>
        <v/>
      </c>
      <c r="B25" s="32"/>
      <c r="C25" s="32"/>
      <c r="D25" s="32"/>
      <c r="E25" s="33"/>
      <c r="F25" s="16" t="str">
        <f t="shared" si="0"/>
        <v/>
      </c>
      <c r="I25" s="32"/>
      <c r="L25" s="32"/>
      <c r="P25" s="35"/>
      <c r="Q25" s="9" t="s">
        <v>1581</v>
      </c>
      <c r="R25" s="41"/>
      <c r="S25" s="46" t="str" cm="1">
        <f t="array" ref="S25">IF(R25="","",_xlfn.IFS(F25&lt;=65,"1",F25&lt;=70,"2",F25&lt;=80,"3"))</f>
        <v/>
      </c>
      <c r="T25" s="24" t="e">
        <f>IF(S25="1",VLOOKUP(N25,Rates!$A$2:$K$37,2,0)*S25,VLOOKUP(N25,Rates!$A$2:$K$37,3,0)*S25)</f>
        <v>#N/A</v>
      </c>
      <c r="U25" s="24" t="str">
        <f t="shared" si="1"/>
        <v/>
      </c>
      <c r="W25" s="58" t="str">
        <f t="shared" si="2"/>
        <v/>
      </c>
      <c r="X25" s="8" t="str">
        <f t="shared" si="3"/>
        <v/>
      </c>
      <c r="Y25" s="8" t="str">
        <f t="shared" si="4"/>
        <v/>
      </c>
      <c r="Z25" s="9" t="s">
        <v>1576</v>
      </c>
      <c r="AA25" s="14" t="str">
        <f>IF(R25="","",Rates!$N$5)</f>
        <v/>
      </c>
      <c r="AB25" s="49" t="str">
        <f t="shared" si="5"/>
        <v/>
      </c>
      <c r="AC25" s="8" t="str">
        <f>IF(R25="","",W25*Rates!$M$26)</f>
        <v/>
      </c>
      <c r="AD25" s="9" t="s">
        <v>1592</v>
      </c>
      <c r="AE25" s="14" t="str">
        <f>IF(R25="","",Rates!$N$6)</f>
        <v/>
      </c>
      <c r="AF25" s="49" t="str">
        <f t="shared" si="6"/>
        <v/>
      </c>
      <c r="AG25" s="8" t="str">
        <f t="shared" si="7"/>
        <v/>
      </c>
      <c r="AH25" s="8" t="s">
        <v>1593</v>
      </c>
      <c r="AI25" s="14" t="str">
        <f>IF(R25="","",Rates!$N$7)</f>
        <v/>
      </c>
      <c r="AJ25" s="13" t="str">
        <f t="shared" si="8"/>
        <v/>
      </c>
      <c r="AK25" s="8" t="str">
        <f t="shared" si="9"/>
        <v/>
      </c>
      <c r="AL25" s="9" t="s">
        <v>1578</v>
      </c>
      <c r="AM25" s="14" t="str">
        <f>IF(R25="","",Rates!$N$8)</f>
        <v/>
      </c>
      <c r="AN25" s="13" t="str">
        <f t="shared" si="10"/>
        <v/>
      </c>
      <c r="AO25" s="8" t="str">
        <f>IF(R25="","",W25*Rates!$O$26)</f>
        <v/>
      </c>
      <c r="AP25" s="9" t="s">
        <v>1579</v>
      </c>
      <c r="AQ25" s="14" t="str">
        <f>IF(R25="","",Rates!$N$9)</f>
        <v/>
      </c>
      <c r="AR25" s="13" t="str">
        <f t="shared" si="11"/>
        <v/>
      </c>
      <c r="AS25" s="8" t="str">
        <f>IF(R25="","",W25*Rates!$P$26)</f>
        <v/>
      </c>
      <c r="AT25" s="9" t="s">
        <v>1580</v>
      </c>
      <c r="AU25" s="14" t="str">
        <f>IF(R25="","",Rates!$N$10)</f>
        <v/>
      </c>
      <c r="AV25" s="13" t="str">
        <f t="shared" si="12"/>
        <v/>
      </c>
      <c r="AW25" s="8" t="str">
        <f>IF(R25="","",W25*Rates!$Q$26)</f>
        <v/>
      </c>
      <c r="AX25" s="19" t="str">
        <f t="shared" si="13"/>
        <v/>
      </c>
      <c r="AY25" s="55" t="e">
        <f t="shared" si="14"/>
        <v>#VALUE!</v>
      </c>
      <c r="AZ25" s="8" t="str">
        <f>IF(R25="","",Rates!$N$15)</f>
        <v/>
      </c>
      <c r="BA25" s="8" t="str">
        <f t="shared" si="15"/>
        <v/>
      </c>
      <c r="BB25" s="8" t="str">
        <f t="shared" si="16"/>
        <v/>
      </c>
      <c r="BC25" s="19" t="str">
        <f t="shared" si="17"/>
        <v/>
      </c>
    </row>
    <row r="26" spans="1:55" x14ac:dyDescent="0.25">
      <c r="A26" s="9" t="str">
        <f>IF(B26&lt;&gt;"",COUNTA($B$3:B26)+$A$2,"")</f>
        <v/>
      </c>
      <c r="B26" s="32"/>
      <c r="C26" s="32"/>
      <c r="D26" s="32"/>
      <c r="E26" s="33"/>
      <c r="F26" s="16" t="str">
        <f t="shared" si="0"/>
        <v/>
      </c>
      <c r="L26" s="38"/>
      <c r="P26" s="35"/>
      <c r="Q26" s="9" t="s">
        <v>1581</v>
      </c>
      <c r="R26" s="41"/>
      <c r="S26" s="46" t="str" cm="1">
        <f t="array" ref="S26">IF(R26="","",_xlfn.IFS(F26&lt;=65,"1",F26&lt;=70,"2",F26&lt;=80,"3"))</f>
        <v/>
      </c>
      <c r="T26" s="24" t="e">
        <f>IF(S26="1",VLOOKUP(N26,Rates!$A$2:$K$37,2,0)*S26,VLOOKUP(N26,Rates!$A$2:$K$37,3,0)*S26)</f>
        <v>#N/A</v>
      </c>
      <c r="U26" s="24" t="str">
        <f t="shared" si="1"/>
        <v/>
      </c>
      <c r="W26" s="58" t="str">
        <f t="shared" si="2"/>
        <v/>
      </c>
      <c r="X26" s="8" t="str">
        <f t="shared" si="3"/>
        <v/>
      </c>
      <c r="Y26" s="8" t="str">
        <f t="shared" si="4"/>
        <v/>
      </c>
      <c r="Z26" s="9" t="s">
        <v>1576</v>
      </c>
      <c r="AA26" s="14" t="str">
        <f>IF(R26="","",Rates!$N$5)</f>
        <v/>
      </c>
      <c r="AB26" s="49" t="str">
        <f t="shared" si="5"/>
        <v/>
      </c>
      <c r="AC26" s="8" t="str">
        <f>IF(R26="","",W26*Rates!$M$26)</f>
        <v/>
      </c>
      <c r="AD26" s="9" t="s">
        <v>1592</v>
      </c>
      <c r="AE26" s="14" t="str">
        <f>IF(R26="","",Rates!$N$6)</f>
        <v/>
      </c>
      <c r="AF26" s="49" t="str">
        <f t="shared" si="6"/>
        <v/>
      </c>
      <c r="AG26" s="8" t="str">
        <f t="shared" si="7"/>
        <v/>
      </c>
      <c r="AH26" s="8" t="s">
        <v>1593</v>
      </c>
      <c r="AI26" s="14" t="str">
        <f>IF(R26="","",Rates!$N$7)</f>
        <v/>
      </c>
      <c r="AJ26" s="13" t="str">
        <f t="shared" si="8"/>
        <v/>
      </c>
      <c r="AK26" s="8" t="str">
        <f t="shared" si="9"/>
        <v/>
      </c>
      <c r="AL26" s="9" t="s">
        <v>1578</v>
      </c>
      <c r="AM26" s="14" t="str">
        <f>IF(R26="","",Rates!$N$8)</f>
        <v/>
      </c>
      <c r="AN26" s="13" t="str">
        <f t="shared" si="10"/>
        <v/>
      </c>
      <c r="AO26" s="8" t="str">
        <f>IF(R26="","",W26*Rates!$O$26)</f>
        <v/>
      </c>
      <c r="AP26" s="9" t="s">
        <v>1579</v>
      </c>
      <c r="AQ26" s="14" t="str">
        <f>IF(R26="","",Rates!$N$9)</f>
        <v/>
      </c>
      <c r="AR26" s="13" t="str">
        <f t="shared" si="11"/>
        <v/>
      </c>
      <c r="AS26" s="8" t="str">
        <f>IF(R26="","",W26*Rates!$P$26)</f>
        <v/>
      </c>
      <c r="AT26" s="9" t="s">
        <v>1580</v>
      </c>
      <c r="AU26" s="14" t="str">
        <f>IF(R26="","",Rates!$N$10)</f>
        <v/>
      </c>
      <c r="AV26" s="13" t="str">
        <f t="shared" si="12"/>
        <v/>
      </c>
      <c r="AW26" s="8" t="str">
        <f>IF(R26="","",W26*Rates!$Q$26)</f>
        <v/>
      </c>
      <c r="AX26" s="19" t="str">
        <f t="shared" si="13"/>
        <v/>
      </c>
      <c r="AY26" s="55" t="e">
        <f t="shared" si="14"/>
        <v>#VALUE!</v>
      </c>
      <c r="AZ26" s="8" t="str">
        <f>IF(R26="","",Rates!$N$15)</f>
        <v/>
      </c>
      <c r="BA26" s="8" t="str">
        <f t="shared" si="15"/>
        <v/>
      </c>
      <c r="BB26" s="8" t="str">
        <f t="shared" si="16"/>
        <v/>
      </c>
      <c r="BC26" s="19" t="str">
        <f t="shared" si="17"/>
        <v/>
      </c>
    </row>
    <row r="27" spans="1:55" x14ac:dyDescent="0.25">
      <c r="A27" s="9" t="str">
        <f>IF(B27&lt;&gt;"",COUNTA($B$3:B27)+$A$2,"")</f>
        <v/>
      </c>
      <c r="B27" s="32"/>
      <c r="C27" s="32"/>
      <c r="D27" s="32"/>
      <c r="E27" s="33"/>
      <c r="F27" s="16" t="str">
        <f t="shared" si="0"/>
        <v/>
      </c>
      <c r="I27" s="32"/>
      <c r="L27" s="32"/>
      <c r="P27" s="35"/>
      <c r="Q27" s="9" t="s">
        <v>1581</v>
      </c>
      <c r="R27" s="41"/>
      <c r="S27" s="46" t="str" cm="1">
        <f t="array" ref="S27">IF(R27="","",_xlfn.IFS(F27&lt;=65,"1",F27&lt;=70,"2",F27&lt;=80,"3"))</f>
        <v/>
      </c>
      <c r="T27" s="24" t="e">
        <f>IF(S27="1",VLOOKUP(N27,Rates!$A$2:$K$37,2,0)*S27,VLOOKUP(N27,Rates!$A$2:$K$37,3,0)*S27)</f>
        <v>#N/A</v>
      </c>
      <c r="U27" s="24" t="str">
        <f t="shared" si="1"/>
        <v/>
      </c>
      <c r="W27" s="58" t="str">
        <f t="shared" si="2"/>
        <v/>
      </c>
      <c r="X27" s="8" t="str">
        <f t="shared" si="3"/>
        <v/>
      </c>
      <c r="Y27" s="8" t="str">
        <f t="shared" si="4"/>
        <v/>
      </c>
      <c r="Z27" s="9" t="s">
        <v>1576</v>
      </c>
      <c r="AA27" s="14" t="str">
        <f>IF(R27="","",Rates!$N$5)</f>
        <v/>
      </c>
      <c r="AB27" s="49" t="str">
        <f t="shared" si="5"/>
        <v/>
      </c>
      <c r="AC27" s="8" t="str">
        <f>IF(R27="","",W27*Rates!$M$26)</f>
        <v/>
      </c>
      <c r="AD27" s="9" t="s">
        <v>1592</v>
      </c>
      <c r="AE27" s="14" t="str">
        <f>IF(R27="","",Rates!$N$6)</f>
        <v/>
      </c>
      <c r="AF27" s="49" t="str">
        <f t="shared" si="6"/>
        <v/>
      </c>
      <c r="AG27" s="8" t="str">
        <f t="shared" si="7"/>
        <v/>
      </c>
      <c r="AH27" s="8" t="s">
        <v>1593</v>
      </c>
      <c r="AI27" s="14" t="str">
        <f>IF(R27="","",Rates!$N$7)</f>
        <v/>
      </c>
      <c r="AJ27" s="13" t="str">
        <f t="shared" si="8"/>
        <v/>
      </c>
      <c r="AK27" s="8" t="str">
        <f t="shared" si="9"/>
        <v/>
      </c>
      <c r="AL27" s="9" t="s">
        <v>1578</v>
      </c>
      <c r="AM27" s="14" t="str">
        <f>IF(R27="","",Rates!$N$8)</f>
        <v/>
      </c>
      <c r="AN27" s="13" t="str">
        <f t="shared" si="10"/>
        <v/>
      </c>
      <c r="AO27" s="8" t="str">
        <f>IF(R27="","",W27*Rates!$O$26)</f>
        <v/>
      </c>
      <c r="AP27" s="9" t="s">
        <v>1579</v>
      </c>
      <c r="AQ27" s="14" t="str">
        <f>IF(R27="","",Rates!$N$9)</f>
        <v/>
      </c>
      <c r="AR27" s="13" t="str">
        <f t="shared" si="11"/>
        <v/>
      </c>
      <c r="AS27" s="8" t="str">
        <f>IF(R27="","",W27*Rates!$P$26)</f>
        <v/>
      </c>
      <c r="AT27" s="9" t="s">
        <v>1580</v>
      </c>
      <c r="AU27" s="14" t="str">
        <f>IF(R27="","",Rates!$N$10)</f>
        <v/>
      </c>
      <c r="AV27" s="13" t="str">
        <f t="shared" si="12"/>
        <v/>
      </c>
      <c r="AW27" s="8" t="str">
        <f>IF(R27="","",W27*Rates!$Q$26)</f>
        <v/>
      </c>
      <c r="AX27" s="19" t="str">
        <f t="shared" si="13"/>
        <v/>
      </c>
      <c r="AY27" s="55" t="e">
        <f t="shared" si="14"/>
        <v>#VALUE!</v>
      </c>
      <c r="AZ27" s="8" t="str">
        <f>IF(R27="","",Rates!$N$15)</f>
        <v/>
      </c>
      <c r="BA27" s="8" t="str">
        <f t="shared" si="15"/>
        <v/>
      </c>
      <c r="BB27" s="8" t="str">
        <f t="shared" si="16"/>
        <v/>
      </c>
      <c r="BC27" s="19" t="str">
        <f t="shared" si="17"/>
        <v/>
      </c>
    </row>
    <row r="28" spans="1:55" x14ac:dyDescent="0.25">
      <c r="A28" s="9" t="str">
        <f>IF(B28&lt;&gt;"",COUNTA($B$3:B28)+$A$2,"")</f>
        <v/>
      </c>
      <c r="B28" s="32"/>
      <c r="C28" s="32"/>
      <c r="D28" s="32"/>
      <c r="E28" s="33"/>
      <c r="F28" s="16" t="str">
        <f t="shared" si="0"/>
        <v/>
      </c>
      <c r="I28" s="32"/>
      <c r="L28" s="32"/>
      <c r="P28" s="35"/>
      <c r="Q28" s="9" t="s">
        <v>1581</v>
      </c>
      <c r="R28" s="41"/>
      <c r="S28" s="46" t="str" cm="1">
        <f t="array" ref="S28">IF(R28="","",_xlfn.IFS(F28&lt;=65,"1",F28&lt;=70,"2",F28&lt;=80,"3"))</f>
        <v/>
      </c>
      <c r="T28" s="24" t="e">
        <f>IF(S28="1",VLOOKUP(N28,Rates!$A$2:$K$37,2,0)*S28,VLOOKUP(N28,Rates!$A$2:$K$37,3,0)*S28)</f>
        <v>#N/A</v>
      </c>
      <c r="U28" s="24" t="str">
        <f t="shared" si="1"/>
        <v/>
      </c>
      <c r="W28" s="58" t="str">
        <f t="shared" si="2"/>
        <v/>
      </c>
      <c r="X28" s="8" t="str">
        <f t="shared" si="3"/>
        <v/>
      </c>
      <c r="Y28" s="8" t="str">
        <f t="shared" si="4"/>
        <v/>
      </c>
      <c r="Z28" s="9" t="s">
        <v>1576</v>
      </c>
      <c r="AA28" s="14" t="str">
        <f>IF(R28="","",Rates!$N$5)</f>
        <v/>
      </c>
      <c r="AB28" s="49" t="str">
        <f t="shared" si="5"/>
        <v/>
      </c>
      <c r="AC28" s="8" t="str">
        <f>IF(R28="","",W28*Rates!$M$26)</f>
        <v/>
      </c>
      <c r="AD28" s="9" t="s">
        <v>1592</v>
      </c>
      <c r="AE28" s="14" t="str">
        <f>IF(R28="","",Rates!$N$6)</f>
        <v/>
      </c>
      <c r="AF28" s="49" t="str">
        <f t="shared" si="6"/>
        <v/>
      </c>
      <c r="AG28" s="8" t="str">
        <f t="shared" si="7"/>
        <v/>
      </c>
      <c r="AH28" s="8" t="s">
        <v>1593</v>
      </c>
      <c r="AI28" s="14" t="str">
        <f>IF(R28="","",Rates!$N$7)</f>
        <v/>
      </c>
      <c r="AJ28" s="13" t="str">
        <f t="shared" si="8"/>
        <v/>
      </c>
      <c r="AK28" s="8" t="str">
        <f t="shared" si="9"/>
        <v/>
      </c>
      <c r="AL28" s="9" t="s">
        <v>1578</v>
      </c>
      <c r="AM28" s="14" t="str">
        <f>IF(R28="","",Rates!$N$8)</f>
        <v/>
      </c>
      <c r="AN28" s="13" t="str">
        <f t="shared" si="10"/>
        <v/>
      </c>
      <c r="AO28" s="8" t="str">
        <f>IF(R28="","",W28*Rates!$O$26)</f>
        <v/>
      </c>
      <c r="AP28" s="9" t="s">
        <v>1579</v>
      </c>
      <c r="AQ28" s="14" t="str">
        <f>IF(R28="","",Rates!$N$9)</f>
        <v/>
      </c>
      <c r="AR28" s="13" t="str">
        <f t="shared" si="11"/>
        <v/>
      </c>
      <c r="AS28" s="8" t="str">
        <f>IF(R28="","",W28*Rates!$P$26)</f>
        <v/>
      </c>
      <c r="AT28" s="9" t="s">
        <v>1580</v>
      </c>
      <c r="AU28" s="14" t="str">
        <f>IF(R28="","",Rates!$N$10)</f>
        <v/>
      </c>
      <c r="AV28" s="13" t="str">
        <f t="shared" si="12"/>
        <v/>
      </c>
      <c r="AW28" s="8" t="str">
        <f>IF(R28="","",W28*Rates!$Q$26)</f>
        <v/>
      </c>
      <c r="AX28" s="19" t="str">
        <f t="shared" si="13"/>
        <v/>
      </c>
      <c r="AY28" s="55" t="e">
        <f t="shared" si="14"/>
        <v>#VALUE!</v>
      </c>
      <c r="AZ28" s="8" t="str">
        <f>IF(R28="","",Rates!$N$15)</f>
        <v/>
      </c>
      <c r="BA28" s="8" t="str">
        <f t="shared" si="15"/>
        <v/>
      </c>
      <c r="BB28" s="8" t="str">
        <f t="shared" si="16"/>
        <v/>
      </c>
      <c r="BC28" s="19" t="str">
        <f t="shared" si="17"/>
        <v/>
      </c>
    </row>
    <row r="29" spans="1:55" x14ac:dyDescent="0.25">
      <c r="A29" s="9" t="str">
        <f>IF(B29&lt;&gt;"",COUNTA($B$3:B29)+$A$2,"")</f>
        <v/>
      </c>
      <c r="B29" s="32"/>
      <c r="C29" s="32"/>
      <c r="D29" s="32"/>
      <c r="E29" s="33"/>
      <c r="F29" s="16" t="str">
        <f t="shared" si="0"/>
        <v/>
      </c>
      <c r="I29" s="32"/>
      <c r="L29" s="32"/>
      <c r="P29" s="35"/>
      <c r="Q29" s="9" t="s">
        <v>1581</v>
      </c>
      <c r="R29" s="41"/>
      <c r="S29" s="46" t="str" cm="1">
        <f t="array" ref="S29">IF(R29="","",_xlfn.IFS(F29&lt;=65,"1",F29&lt;=70,"2",F29&lt;=80,"3"))</f>
        <v/>
      </c>
      <c r="T29" s="24" t="e">
        <f>IF(S29="1",VLOOKUP(N29,Rates!$A$2:$K$37,2,0)*S29,VLOOKUP(N29,Rates!$A$2:$K$37,3,0)*S29)</f>
        <v>#N/A</v>
      </c>
      <c r="U29" s="24" t="str">
        <f t="shared" si="1"/>
        <v/>
      </c>
      <c r="W29" s="58" t="str">
        <f t="shared" si="2"/>
        <v/>
      </c>
      <c r="X29" s="8" t="str">
        <f t="shared" si="3"/>
        <v/>
      </c>
      <c r="Y29" s="8" t="str">
        <f t="shared" si="4"/>
        <v/>
      </c>
      <c r="Z29" s="9" t="s">
        <v>1576</v>
      </c>
      <c r="AA29" s="14" t="str">
        <f>IF(R29="","",Rates!$N$5)</f>
        <v/>
      </c>
      <c r="AB29" s="49" t="str">
        <f t="shared" si="5"/>
        <v/>
      </c>
      <c r="AC29" s="8" t="str">
        <f>IF(R29="","",W29*Rates!$M$26)</f>
        <v/>
      </c>
      <c r="AD29" s="9" t="s">
        <v>1592</v>
      </c>
      <c r="AE29" s="14" t="str">
        <f>IF(R29="","",Rates!$N$6)</f>
        <v/>
      </c>
      <c r="AF29" s="49" t="str">
        <f t="shared" si="6"/>
        <v/>
      </c>
      <c r="AG29" s="8" t="str">
        <f t="shared" si="7"/>
        <v/>
      </c>
      <c r="AH29" s="8" t="s">
        <v>1593</v>
      </c>
      <c r="AI29" s="14" t="str">
        <f>IF(R29="","",Rates!$N$7)</f>
        <v/>
      </c>
      <c r="AJ29" s="13" t="str">
        <f t="shared" si="8"/>
        <v/>
      </c>
      <c r="AK29" s="8" t="str">
        <f t="shared" si="9"/>
        <v/>
      </c>
      <c r="AL29" s="9" t="s">
        <v>1578</v>
      </c>
      <c r="AM29" s="14" t="str">
        <f>IF(R29="","",Rates!$N$8)</f>
        <v/>
      </c>
      <c r="AN29" s="13" t="str">
        <f t="shared" si="10"/>
        <v/>
      </c>
      <c r="AO29" s="8" t="str">
        <f>IF(R29="","",W29*Rates!$O$26)</f>
        <v/>
      </c>
      <c r="AP29" s="9" t="s">
        <v>1579</v>
      </c>
      <c r="AQ29" s="14" t="str">
        <f>IF(R29="","",Rates!$N$9)</f>
        <v/>
      </c>
      <c r="AR29" s="13" t="str">
        <f t="shared" si="11"/>
        <v/>
      </c>
      <c r="AS29" s="8" t="str">
        <f>IF(R29="","",W29*Rates!$P$26)</f>
        <v/>
      </c>
      <c r="AT29" s="9" t="s">
        <v>1580</v>
      </c>
      <c r="AU29" s="14" t="str">
        <f>IF(R29="","",Rates!$N$10)</f>
        <v/>
      </c>
      <c r="AV29" s="13" t="str">
        <f t="shared" si="12"/>
        <v/>
      </c>
      <c r="AW29" s="8" t="str">
        <f>IF(R29="","",W29*Rates!$Q$26)</f>
        <v/>
      </c>
      <c r="AX29" s="19" t="str">
        <f t="shared" si="13"/>
        <v/>
      </c>
      <c r="AY29" s="55" t="e">
        <f t="shared" si="14"/>
        <v>#VALUE!</v>
      </c>
      <c r="AZ29" s="8" t="str">
        <f>IF(R29="","",Rates!$N$15)</f>
        <v/>
      </c>
      <c r="BA29" s="8" t="str">
        <f t="shared" si="15"/>
        <v/>
      </c>
      <c r="BB29" s="8" t="str">
        <f t="shared" si="16"/>
        <v/>
      </c>
      <c r="BC29" s="19" t="str">
        <f t="shared" si="17"/>
        <v/>
      </c>
    </row>
    <row r="30" spans="1:55" x14ac:dyDescent="0.25">
      <c r="A30" s="9" t="str">
        <f>IF(B30&lt;&gt;"",COUNTA($B$3:B30)+$A$2,"")</f>
        <v/>
      </c>
      <c r="F30" s="16" t="str">
        <f t="shared" si="0"/>
        <v/>
      </c>
      <c r="I30" s="32"/>
      <c r="L30" s="32"/>
      <c r="P30" s="35"/>
      <c r="Q30" s="9" t="s">
        <v>1581</v>
      </c>
      <c r="R30" s="41"/>
      <c r="S30" s="46" t="str" cm="1">
        <f t="array" ref="S30">IF(R30="","",_xlfn.IFS(F30&lt;=65,"1",F30&lt;=70,"2",F30&lt;=80,"3"))</f>
        <v/>
      </c>
      <c r="T30" s="24" t="e">
        <f>IF(S30="1",VLOOKUP(N30,Rates!$A$2:$K$37,2,0)*S30,VLOOKUP(N30,Rates!$A$2:$K$37,3,0)*S30)</f>
        <v>#N/A</v>
      </c>
      <c r="U30" s="24" t="str">
        <f t="shared" si="1"/>
        <v/>
      </c>
      <c r="W30" s="58" t="str">
        <f t="shared" si="2"/>
        <v/>
      </c>
      <c r="X30" s="8" t="str">
        <f t="shared" si="3"/>
        <v/>
      </c>
      <c r="Y30" s="8" t="str">
        <f t="shared" si="4"/>
        <v/>
      </c>
      <c r="Z30" s="9" t="s">
        <v>1576</v>
      </c>
      <c r="AA30" s="14" t="str">
        <f>IF(R30="","",Rates!$N$5)</f>
        <v/>
      </c>
      <c r="AB30" s="49" t="str">
        <f t="shared" si="5"/>
        <v/>
      </c>
      <c r="AC30" s="8" t="str">
        <f>IF(R30="","",W30*Rates!$M$26)</f>
        <v/>
      </c>
      <c r="AD30" s="9" t="s">
        <v>1592</v>
      </c>
      <c r="AE30" s="14" t="str">
        <f>IF(R30="","",Rates!$N$6)</f>
        <v/>
      </c>
      <c r="AF30" s="49" t="str">
        <f t="shared" si="6"/>
        <v/>
      </c>
      <c r="AG30" s="8" t="str">
        <f t="shared" si="7"/>
        <v/>
      </c>
      <c r="AH30" s="8" t="s">
        <v>1593</v>
      </c>
      <c r="AI30" s="14" t="str">
        <f>IF(R30="","",Rates!$N$7)</f>
        <v/>
      </c>
      <c r="AJ30" s="13" t="str">
        <f t="shared" si="8"/>
        <v/>
      </c>
      <c r="AK30" s="8" t="str">
        <f t="shared" si="9"/>
        <v/>
      </c>
      <c r="AL30" s="9" t="s">
        <v>1578</v>
      </c>
      <c r="AM30" s="14" t="str">
        <f>IF(R30="","",Rates!$N$8)</f>
        <v/>
      </c>
      <c r="AN30" s="13" t="str">
        <f t="shared" si="10"/>
        <v/>
      </c>
      <c r="AO30" s="8" t="str">
        <f>IF(R30="","",W30*Rates!$O$26)</f>
        <v/>
      </c>
      <c r="AP30" s="9" t="s">
        <v>1579</v>
      </c>
      <c r="AQ30" s="14" t="str">
        <f>IF(R30="","",Rates!$N$9)</f>
        <v/>
      </c>
      <c r="AR30" s="13" t="str">
        <f t="shared" si="11"/>
        <v/>
      </c>
      <c r="AS30" s="8" t="str">
        <f>IF(R30="","",W30*Rates!$P$26)</f>
        <v/>
      </c>
      <c r="AT30" s="9" t="s">
        <v>1580</v>
      </c>
      <c r="AU30" s="14" t="str">
        <f>IF(R30="","",Rates!$N$10)</f>
        <v/>
      </c>
      <c r="AV30" s="13" t="str">
        <f t="shared" si="12"/>
        <v/>
      </c>
      <c r="AW30" s="8" t="str">
        <f>IF(R30="","",W30*Rates!$Q$26)</f>
        <v/>
      </c>
      <c r="AX30" s="19" t="str">
        <f t="shared" si="13"/>
        <v/>
      </c>
      <c r="AY30" s="55" t="e">
        <f t="shared" si="14"/>
        <v>#VALUE!</v>
      </c>
      <c r="AZ30" s="8" t="str">
        <f>IF(R30="","",Rates!$N$15)</f>
        <v/>
      </c>
      <c r="BA30" s="8" t="str">
        <f t="shared" si="15"/>
        <v/>
      </c>
      <c r="BB30" s="8" t="str">
        <f t="shared" si="16"/>
        <v/>
      </c>
      <c r="BC30" s="19" t="str">
        <f t="shared" si="17"/>
        <v/>
      </c>
    </row>
    <row r="31" spans="1:55" x14ac:dyDescent="0.25">
      <c r="A31" s="9" t="str">
        <f>IF(B31&lt;&gt;"",COUNTA($B$3:B31)+$A$2,"")</f>
        <v/>
      </c>
      <c r="B31" s="32"/>
      <c r="C31" s="32"/>
      <c r="D31" s="32"/>
      <c r="E31" s="33"/>
      <c r="F31" s="16" t="str">
        <f t="shared" si="0"/>
        <v/>
      </c>
      <c r="I31" s="32"/>
      <c r="L31" s="32"/>
      <c r="P31" s="35"/>
      <c r="Q31" s="9" t="s">
        <v>1581</v>
      </c>
      <c r="R31" s="41"/>
      <c r="S31" s="46" t="str" cm="1">
        <f t="array" ref="S31">IF(R31="","",_xlfn.IFS(F31&lt;=65,"1",F31&lt;=70,"2",F31&lt;=80,"3"))</f>
        <v/>
      </c>
      <c r="T31" s="24" t="e">
        <f>IF(S31="1",VLOOKUP(N31,Rates!$A$2:$K$37,2,0)*S31,VLOOKUP(N31,Rates!$A$2:$K$37,3,0)*S31)</f>
        <v>#N/A</v>
      </c>
      <c r="U31" s="24" t="str">
        <f t="shared" si="1"/>
        <v/>
      </c>
      <c r="W31" s="58" t="str">
        <f t="shared" si="2"/>
        <v/>
      </c>
      <c r="X31" s="8" t="str">
        <f t="shared" si="3"/>
        <v/>
      </c>
      <c r="Y31" s="8" t="str">
        <f t="shared" si="4"/>
        <v/>
      </c>
      <c r="Z31" s="9" t="s">
        <v>1576</v>
      </c>
      <c r="AA31" s="14" t="str">
        <f>IF(R31="","",Rates!$N$5)</f>
        <v/>
      </c>
      <c r="AB31" s="49" t="str">
        <f t="shared" si="5"/>
        <v/>
      </c>
      <c r="AC31" s="8" t="str">
        <f>IF(R31="","",W31*Rates!$M$26)</f>
        <v/>
      </c>
      <c r="AD31" s="9" t="s">
        <v>1592</v>
      </c>
      <c r="AE31" s="14" t="str">
        <f>IF(R31="","",Rates!$N$6)</f>
        <v/>
      </c>
      <c r="AF31" s="49" t="str">
        <f t="shared" si="6"/>
        <v/>
      </c>
      <c r="AG31" s="8" t="str">
        <f t="shared" si="7"/>
        <v/>
      </c>
      <c r="AH31" s="8" t="s">
        <v>1593</v>
      </c>
      <c r="AI31" s="14" t="str">
        <f>IF(R31="","",Rates!$N$7)</f>
        <v/>
      </c>
      <c r="AJ31" s="13" t="str">
        <f t="shared" si="8"/>
        <v/>
      </c>
      <c r="AK31" s="8" t="str">
        <f t="shared" si="9"/>
        <v/>
      </c>
      <c r="AL31" s="9" t="s">
        <v>1578</v>
      </c>
      <c r="AM31" s="14" t="str">
        <f>IF(R31="","",Rates!$N$8)</f>
        <v/>
      </c>
      <c r="AN31" s="13" t="str">
        <f t="shared" si="10"/>
        <v/>
      </c>
      <c r="AO31" s="8" t="str">
        <f>IF(R31="","",W31*Rates!$O$26)</f>
        <v/>
      </c>
      <c r="AP31" s="9" t="s">
        <v>1579</v>
      </c>
      <c r="AQ31" s="14" t="str">
        <f>IF(R31="","",Rates!$N$9)</f>
        <v/>
      </c>
      <c r="AR31" s="13" t="str">
        <f t="shared" si="11"/>
        <v/>
      </c>
      <c r="AS31" s="8" t="str">
        <f>IF(R31="","",W31*Rates!$P$26)</f>
        <v/>
      </c>
      <c r="AT31" s="9" t="s">
        <v>1580</v>
      </c>
      <c r="AU31" s="14" t="str">
        <f>IF(R31="","",Rates!$N$10)</f>
        <v/>
      </c>
      <c r="AV31" s="13" t="str">
        <f t="shared" si="12"/>
        <v/>
      </c>
      <c r="AW31" s="8" t="str">
        <f>IF(R31="","",W31*Rates!$Q$26)</f>
        <v/>
      </c>
      <c r="AX31" s="19" t="str">
        <f t="shared" si="13"/>
        <v/>
      </c>
      <c r="AY31" s="55" t="e">
        <f t="shared" si="14"/>
        <v>#VALUE!</v>
      </c>
      <c r="AZ31" s="8" t="str">
        <f>IF(R31="","",Rates!$N$15)</f>
        <v/>
      </c>
      <c r="BA31" s="8" t="str">
        <f t="shared" si="15"/>
        <v/>
      </c>
      <c r="BB31" s="8" t="str">
        <f t="shared" si="16"/>
        <v/>
      </c>
      <c r="BC31" s="19" t="str">
        <f t="shared" si="17"/>
        <v/>
      </c>
    </row>
    <row r="32" spans="1:55" x14ac:dyDescent="0.25">
      <c r="A32" s="9" t="str">
        <f>IF(B32&lt;&gt;"",COUNTA($B$3:B32)+$A$2,"")</f>
        <v/>
      </c>
      <c r="B32" s="32"/>
      <c r="C32" s="32"/>
      <c r="D32" s="32"/>
      <c r="E32" s="33"/>
      <c r="F32" s="16" t="str">
        <f t="shared" si="0"/>
        <v/>
      </c>
      <c r="I32" s="32"/>
      <c r="L32" s="32"/>
      <c r="P32" s="35"/>
      <c r="Q32" s="9" t="s">
        <v>1581</v>
      </c>
      <c r="R32" s="41"/>
      <c r="S32" s="46" t="str" cm="1">
        <f t="array" ref="S32">IF(R32="","",_xlfn.IFS(F32&lt;=65,"1",F32&lt;=70,"2",F32&lt;=80,"3"))</f>
        <v/>
      </c>
      <c r="T32" s="24" t="e">
        <f>IF(S32="1",VLOOKUP(N32,Rates!$A$2:$K$37,2,0)*S32,VLOOKUP(N32,Rates!$A$2:$K$37,3,0)*S32)</f>
        <v>#N/A</v>
      </c>
      <c r="U32" s="24" t="str">
        <f t="shared" si="1"/>
        <v/>
      </c>
      <c r="W32" s="58" t="str">
        <f t="shared" si="2"/>
        <v/>
      </c>
      <c r="X32" s="8" t="str">
        <f t="shared" si="3"/>
        <v/>
      </c>
      <c r="Y32" s="8" t="str">
        <f t="shared" si="4"/>
        <v/>
      </c>
      <c r="Z32" s="9" t="s">
        <v>1576</v>
      </c>
      <c r="AA32" s="14" t="str">
        <f>IF(R32="","",Rates!$N$5)</f>
        <v/>
      </c>
      <c r="AB32" s="49" t="str">
        <f t="shared" si="5"/>
        <v/>
      </c>
      <c r="AC32" s="8" t="str">
        <f>IF(R32="","",W32*Rates!$M$26)</f>
        <v/>
      </c>
      <c r="AD32" s="9" t="s">
        <v>1592</v>
      </c>
      <c r="AE32" s="14" t="str">
        <f>IF(R32="","",Rates!$N$6)</f>
        <v/>
      </c>
      <c r="AF32" s="49" t="str">
        <f t="shared" si="6"/>
        <v/>
      </c>
      <c r="AG32" s="8" t="str">
        <f t="shared" si="7"/>
        <v/>
      </c>
      <c r="AH32" s="8" t="s">
        <v>1593</v>
      </c>
      <c r="AI32" s="14" t="str">
        <f>IF(R32="","",Rates!$N$7)</f>
        <v/>
      </c>
      <c r="AJ32" s="13" t="str">
        <f t="shared" si="8"/>
        <v/>
      </c>
      <c r="AK32" s="8" t="str">
        <f t="shared" si="9"/>
        <v/>
      </c>
      <c r="AL32" s="9" t="s">
        <v>1578</v>
      </c>
      <c r="AM32" s="14" t="str">
        <f>IF(R32="","",Rates!$N$8)</f>
        <v/>
      </c>
      <c r="AN32" s="13" t="str">
        <f t="shared" si="10"/>
        <v/>
      </c>
      <c r="AO32" s="8" t="str">
        <f>IF(R32="","",W32*Rates!$O$26)</f>
        <v/>
      </c>
      <c r="AP32" s="9" t="s">
        <v>1579</v>
      </c>
      <c r="AQ32" s="14" t="str">
        <f>IF(R32="","",Rates!$N$9)</f>
        <v/>
      </c>
      <c r="AR32" s="13" t="str">
        <f t="shared" si="11"/>
        <v/>
      </c>
      <c r="AS32" s="8" t="str">
        <f>IF(R32="","",W32*Rates!$P$26)</f>
        <v/>
      </c>
      <c r="AT32" s="9" t="s">
        <v>1580</v>
      </c>
      <c r="AU32" s="14" t="str">
        <f>IF(R32="","",Rates!$N$10)</f>
        <v/>
      </c>
      <c r="AV32" s="13" t="str">
        <f t="shared" si="12"/>
        <v/>
      </c>
      <c r="AW32" s="8" t="str">
        <f>IF(R32="","",W32*Rates!$Q$26)</f>
        <v/>
      </c>
      <c r="AX32" s="19" t="str">
        <f t="shared" si="13"/>
        <v/>
      </c>
      <c r="AY32" s="55" t="e">
        <f t="shared" si="14"/>
        <v>#VALUE!</v>
      </c>
      <c r="AZ32" s="8" t="str">
        <f>IF(R32="","",Rates!$N$15)</f>
        <v/>
      </c>
      <c r="BA32" s="8" t="str">
        <f t="shared" si="15"/>
        <v/>
      </c>
      <c r="BB32" s="8" t="str">
        <f t="shared" si="16"/>
        <v/>
      </c>
      <c r="BC32" s="19" t="str">
        <f t="shared" si="17"/>
        <v/>
      </c>
    </row>
    <row r="33" spans="1:55" x14ac:dyDescent="0.25">
      <c r="A33" s="9" t="str">
        <f>IF(B33&lt;&gt;"",COUNTA($B$3:B33)+$A$2,"")</f>
        <v/>
      </c>
      <c r="B33" s="32"/>
      <c r="C33" s="32"/>
      <c r="D33" s="32"/>
      <c r="E33" s="33"/>
      <c r="F33" s="16" t="str">
        <f t="shared" si="0"/>
        <v/>
      </c>
      <c r="I33" s="32"/>
      <c r="L33" s="32"/>
      <c r="P33" s="35"/>
      <c r="Q33" s="9" t="s">
        <v>1581</v>
      </c>
      <c r="R33" s="41"/>
      <c r="S33" s="46" t="str" cm="1">
        <f t="array" ref="S33">IF(R33="","",_xlfn.IFS(F33&lt;=65,"1",F33&lt;=70,"2",F33&lt;=80,"3"))</f>
        <v/>
      </c>
      <c r="T33" s="24" t="e">
        <f>IF(S33="1",VLOOKUP(N33,Rates!$A$2:$K$37,2,0)*S33,VLOOKUP(N33,Rates!$A$2:$K$37,3,0)*S33)</f>
        <v>#N/A</v>
      </c>
      <c r="U33" s="24" t="str">
        <f t="shared" si="1"/>
        <v/>
      </c>
      <c r="W33" s="58" t="str">
        <f t="shared" si="2"/>
        <v/>
      </c>
      <c r="X33" s="8" t="str">
        <f t="shared" si="3"/>
        <v/>
      </c>
      <c r="Y33" s="8" t="str">
        <f t="shared" si="4"/>
        <v/>
      </c>
      <c r="Z33" s="9" t="s">
        <v>1576</v>
      </c>
      <c r="AA33" s="14" t="str">
        <f>IF(R33="","",Rates!$N$5)</f>
        <v/>
      </c>
      <c r="AB33" s="49" t="str">
        <f t="shared" si="5"/>
        <v/>
      </c>
      <c r="AC33" s="8" t="str">
        <f>IF(R33="","",W33*Rates!$M$26)</f>
        <v/>
      </c>
      <c r="AD33" s="9" t="s">
        <v>1592</v>
      </c>
      <c r="AE33" s="14" t="str">
        <f>IF(R33="","",Rates!$N$6)</f>
        <v/>
      </c>
      <c r="AF33" s="49" t="str">
        <f t="shared" si="6"/>
        <v/>
      </c>
      <c r="AG33" s="8" t="str">
        <f t="shared" si="7"/>
        <v/>
      </c>
      <c r="AH33" s="8" t="s">
        <v>1593</v>
      </c>
      <c r="AI33" s="14" t="str">
        <f>IF(R33="","",Rates!$N$7)</f>
        <v/>
      </c>
      <c r="AJ33" s="13" t="str">
        <f t="shared" si="8"/>
        <v/>
      </c>
      <c r="AK33" s="8" t="str">
        <f t="shared" si="9"/>
        <v/>
      </c>
      <c r="AL33" s="9" t="s">
        <v>1578</v>
      </c>
      <c r="AM33" s="14" t="str">
        <f>IF(R33="","",Rates!$N$8)</f>
        <v/>
      </c>
      <c r="AN33" s="13" t="str">
        <f t="shared" si="10"/>
        <v/>
      </c>
      <c r="AO33" s="8" t="str">
        <f>IF(R33="","",W33*Rates!$O$26)</f>
        <v/>
      </c>
      <c r="AP33" s="9" t="s">
        <v>1579</v>
      </c>
      <c r="AQ33" s="14" t="str">
        <f>IF(R33="","",Rates!$N$9)</f>
        <v/>
      </c>
      <c r="AR33" s="13" t="str">
        <f t="shared" si="11"/>
        <v/>
      </c>
      <c r="AS33" s="8" t="str">
        <f>IF(R33="","",W33*Rates!$P$26)</f>
        <v/>
      </c>
      <c r="AT33" s="9" t="s">
        <v>1580</v>
      </c>
      <c r="AU33" s="14" t="str">
        <f>IF(R33="","",Rates!$N$10)</f>
        <v/>
      </c>
      <c r="AV33" s="13" t="str">
        <f t="shared" si="12"/>
        <v/>
      </c>
      <c r="AW33" s="8" t="str">
        <f>IF(R33="","",W33*Rates!$Q$26)</f>
        <v/>
      </c>
      <c r="AX33" s="19" t="str">
        <f t="shared" si="13"/>
        <v/>
      </c>
      <c r="AY33" s="55" t="e">
        <f t="shared" si="14"/>
        <v>#VALUE!</v>
      </c>
      <c r="AZ33" s="8" t="str">
        <f>IF(R33="","",Rates!$N$15)</f>
        <v/>
      </c>
      <c r="BA33" s="8" t="str">
        <f t="shared" si="15"/>
        <v/>
      </c>
      <c r="BB33" s="8" t="str">
        <f t="shared" si="16"/>
        <v/>
      </c>
      <c r="BC33" s="19" t="str">
        <f t="shared" si="17"/>
        <v/>
      </c>
    </row>
    <row r="34" spans="1:55" x14ac:dyDescent="0.25">
      <c r="A34" s="9" t="str">
        <f>IF(B34&lt;&gt;"",COUNTA($B$3:B34)+$A$2,"")</f>
        <v/>
      </c>
      <c r="B34" s="32"/>
      <c r="C34" s="32"/>
      <c r="D34" s="32"/>
      <c r="E34" s="33"/>
      <c r="F34" s="16" t="str">
        <f t="shared" si="0"/>
        <v/>
      </c>
      <c r="I34" s="32"/>
      <c r="L34" s="32"/>
      <c r="P34" s="35"/>
      <c r="Q34" s="9" t="s">
        <v>1581</v>
      </c>
      <c r="R34" s="41"/>
      <c r="S34" s="46" t="str" cm="1">
        <f t="array" ref="S34">IF(R34="","",_xlfn.IFS(F34&lt;=65,"1",F34&lt;=70,"2",F34&lt;=80,"3"))</f>
        <v/>
      </c>
      <c r="T34" s="24" t="e">
        <f>IF(S34="1",VLOOKUP(N34,Rates!$A$2:$K$37,2,0)*S34,VLOOKUP(N34,Rates!$A$2:$K$37,3,0)*S34)</f>
        <v>#N/A</v>
      </c>
      <c r="U34" s="24" t="str">
        <f t="shared" si="1"/>
        <v/>
      </c>
      <c r="W34" s="58" t="str">
        <f t="shared" si="2"/>
        <v/>
      </c>
      <c r="X34" s="8" t="str">
        <f t="shared" si="3"/>
        <v/>
      </c>
      <c r="Y34" s="8" t="str">
        <f t="shared" si="4"/>
        <v/>
      </c>
      <c r="Z34" s="9" t="s">
        <v>1576</v>
      </c>
      <c r="AA34" s="14" t="str">
        <f>IF(R34="","",Rates!$N$5)</f>
        <v/>
      </c>
      <c r="AB34" s="49" t="str">
        <f t="shared" si="5"/>
        <v/>
      </c>
      <c r="AC34" s="8" t="str">
        <f>IF(R34="","",W34*Rates!$M$26)</f>
        <v/>
      </c>
      <c r="AD34" s="9" t="s">
        <v>1592</v>
      </c>
      <c r="AE34" s="14" t="str">
        <f>IF(R34="","",Rates!$N$6)</f>
        <v/>
      </c>
      <c r="AF34" s="49" t="str">
        <f t="shared" si="6"/>
        <v/>
      </c>
      <c r="AG34" s="8" t="str">
        <f t="shared" si="7"/>
        <v/>
      </c>
      <c r="AH34" s="8" t="s">
        <v>1593</v>
      </c>
      <c r="AI34" s="14" t="str">
        <f>IF(R34="","",Rates!$N$7)</f>
        <v/>
      </c>
      <c r="AJ34" s="13" t="str">
        <f t="shared" si="8"/>
        <v/>
      </c>
      <c r="AK34" s="8" t="str">
        <f t="shared" si="9"/>
        <v/>
      </c>
      <c r="AL34" s="9" t="s">
        <v>1578</v>
      </c>
      <c r="AM34" s="14" t="str">
        <f>IF(R34="","",Rates!$N$8)</f>
        <v/>
      </c>
      <c r="AN34" s="13" t="str">
        <f t="shared" si="10"/>
        <v/>
      </c>
      <c r="AO34" s="8" t="str">
        <f>IF(R34="","",W34*Rates!$O$26)</f>
        <v/>
      </c>
      <c r="AP34" s="9" t="s">
        <v>1579</v>
      </c>
      <c r="AQ34" s="14" t="str">
        <f>IF(R34="","",Rates!$N$9)</f>
        <v/>
      </c>
      <c r="AR34" s="13" t="str">
        <f t="shared" si="11"/>
        <v/>
      </c>
      <c r="AS34" s="8" t="str">
        <f>IF(R34="","",W34*Rates!$P$26)</f>
        <v/>
      </c>
      <c r="AT34" s="9" t="s">
        <v>1580</v>
      </c>
      <c r="AU34" s="14" t="str">
        <f>IF(R34="","",Rates!$N$10)</f>
        <v/>
      </c>
      <c r="AV34" s="13" t="str">
        <f t="shared" si="12"/>
        <v/>
      </c>
      <c r="AW34" s="8" t="str">
        <f>IF(R34="","",W34*Rates!$Q$26)</f>
        <v/>
      </c>
      <c r="AX34" s="19" t="str">
        <f t="shared" si="13"/>
        <v/>
      </c>
      <c r="AY34" s="55" t="e">
        <f t="shared" si="14"/>
        <v>#VALUE!</v>
      </c>
      <c r="AZ34" s="8" t="str">
        <f>IF(R34="","",Rates!$N$15)</f>
        <v/>
      </c>
      <c r="BA34" s="8" t="str">
        <f t="shared" si="15"/>
        <v/>
      </c>
      <c r="BB34" s="8" t="str">
        <f t="shared" si="16"/>
        <v/>
      </c>
      <c r="BC34" s="19" t="str">
        <f t="shared" si="17"/>
        <v/>
      </c>
    </row>
    <row r="35" spans="1:55" x14ac:dyDescent="0.25">
      <c r="A35" s="9" t="str">
        <f>IF(B35&lt;&gt;"",COUNTA($B$3:B35)+$A$2,"")</f>
        <v/>
      </c>
      <c r="B35" s="32"/>
      <c r="C35" s="32"/>
      <c r="D35" s="32"/>
      <c r="E35" s="33"/>
      <c r="F35" s="16" t="str">
        <f t="shared" si="0"/>
        <v/>
      </c>
      <c r="I35" s="32"/>
      <c r="L35" s="32"/>
      <c r="P35" s="35"/>
      <c r="Q35" s="9" t="s">
        <v>1581</v>
      </c>
      <c r="R35" s="41"/>
      <c r="S35" s="46" t="str" cm="1">
        <f t="array" ref="S35">IF(R35="","",_xlfn.IFS(F35&lt;=65,"1",F35&lt;=70,"2",F35&lt;=80,"3"))</f>
        <v/>
      </c>
      <c r="T35" s="24" t="e">
        <f>IF(S35="1",VLOOKUP(N35,Rates!$A$2:$K$37,2,0)*S35,VLOOKUP(N35,Rates!$A$2:$K$37,3,0)*S35)</f>
        <v>#N/A</v>
      </c>
      <c r="U35" s="24" t="str">
        <f t="shared" si="1"/>
        <v/>
      </c>
      <c r="W35" s="58" t="str">
        <f t="shared" si="2"/>
        <v/>
      </c>
      <c r="X35" s="8" t="str">
        <f t="shared" si="3"/>
        <v/>
      </c>
      <c r="Y35" s="8" t="str">
        <f t="shared" si="4"/>
        <v/>
      </c>
      <c r="Z35" s="9" t="s">
        <v>1576</v>
      </c>
      <c r="AA35" s="14" t="str">
        <f>IF(R35="","",Rates!$N$5)</f>
        <v/>
      </c>
      <c r="AB35" s="49" t="str">
        <f t="shared" si="5"/>
        <v/>
      </c>
      <c r="AC35" s="8" t="str">
        <f>IF(R35="","",W35*Rates!$M$26)</f>
        <v/>
      </c>
      <c r="AD35" s="9" t="s">
        <v>1592</v>
      </c>
      <c r="AE35" s="14" t="str">
        <f>IF(R35="","",Rates!$N$6)</f>
        <v/>
      </c>
      <c r="AF35" s="49" t="str">
        <f t="shared" si="6"/>
        <v/>
      </c>
      <c r="AG35" s="8" t="str">
        <f t="shared" si="7"/>
        <v/>
      </c>
      <c r="AH35" s="8" t="s">
        <v>1593</v>
      </c>
      <c r="AI35" s="14" t="str">
        <f>IF(R35="","",Rates!$N$7)</f>
        <v/>
      </c>
      <c r="AJ35" s="13" t="str">
        <f t="shared" si="8"/>
        <v/>
      </c>
      <c r="AK35" s="8" t="str">
        <f t="shared" si="9"/>
        <v/>
      </c>
      <c r="AL35" s="9" t="s">
        <v>1578</v>
      </c>
      <c r="AM35" s="14" t="str">
        <f>IF(R35="","",Rates!$N$8)</f>
        <v/>
      </c>
      <c r="AN35" s="13" t="str">
        <f t="shared" si="10"/>
        <v/>
      </c>
      <c r="AO35" s="8" t="str">
        <f>IF(R35="","",W35*Rates!$O$26)</f>
        <v/>
      </c>
      <c r="AP35" s="9" t="s">
        <v>1579</v>
      </c>
      <c r="AQ35" s="14" t="str">
        <f>IF(R35="","",Rates!$N$9)</f>
        <v/>
      </c>
      <c r="AR35" s="13" t="str">
        <f t="shared" si="11"/>
        <v/>
      </c>
      <c r="AS35" s="8" t="str">
        <f>IF(R35="","",W35*Rates!$P$26)</f>
        <v/>
      </c>
      <c r="AT35" s="9" t="s">
        <v>1580</v>
      </c>
      <c r="AU35" s="14" t="str">
        <f>IF(R35="","",Rates!$N$10)</f>
        <v/>
      </c>
      <c r="AV35" s="13" t="str">
        <f t="shared" si="12"/>
        <v/>
      </c>
      <c r="AW35" s="8" t="str">
        <f>IF(R35="","",W35*Rates!$Q$26)</f>
        <v/>
      </c>
      <c r="AX35" s="19" t="str">
        <f t="shared" si="13"/>
        <v/>
      </c>
      <c r="AY35" s="55" t="e">
        <f t="shared" si="14"/>
        <v>#VALUE!</v>
      </c>
      <c r="AZ35" s="8" t="str">
        <f>IF(R35="","",Rates!$N$15)</f>
        <v/>
      </c>
      <c r="BA35" s="8" t="str">
        <f t="shared" si="15"/>
        <v/>
      </c>
      <c r="BB35" s="8" t="str">
        <f t="shared" si="16"/>
        <v/>
      </c>
      <c r="BC35" s="19" t="str">
        <f t="shared" si="17"/>
        <v/>
      </c>
    </row>
    <row r="36" spans="1:55" x14ac:dyDescent="0.25">
      <c r="A36" s="9" t="str">
        <f>IF(B36&lt;&gt;"",COUNTA($B$3:B36)+$A$2,"")</f>
        <v/>
      </c>
      <c r="B36" s="32"/>
      <c r="C36" s="32"/>
      <c r="D36" s="32"/>
      <c r="E36" s="33"/>
      <c r="F36" s="16" t="str">
        <f t="shared" si="0"/>
        <v/>
      </c>
      <c r="I36" s="32"/>
      <c r="L36" s="32"/>
      <c r="P36" s="35"/>
      <c r="Q36" s="9" t="s">
        <v>1581</v>
      </c>
      <c r="R36" s="41"/>
      <c r="S36" s="46" t="str" cm="1">
        <f t="array" ref="S36">IF(R36="","",_xlfn.IFS(F36&lt;=65,"1",F36&lt;=70,"2",F36&lt;=80,"3"))</f>
        <v/>
      </c>
      <c r="T36" s="24" t="e">
        <f>IF(S36="1",VLOOKUP(N36,Rates!$A$2:$K$37,2,0)*S36,VLOOKUP(N36,Rates!$A$2:$K$37,3,0)*S36)</f>
        <v>#N/A</v>
      </c>
      <c r="U36" s="24" t="str">
        <f t="shared" si="1"/>
        <v/>
      </c>
      <c r="W36" s="58" t="str">
        <f t="shared" si="2"/>
        <v/>
      </c>
      <c r="X36" s="8" t="str">
        <f t="shared" si="3"/>
        <v/>
      </c>
      <c r="Y36" s="8" t="str">
        <f t="shared" si="4"/>
        <v/>
      </c>
      <c r="Z36" s="9" t="s">
        <v>1576</v>
      </c>
      <c r="AA36" s="14" t="str">
        <f>IF(R36="","",Rates!$N$5)</f>
        <v/>
      </c>
      <c r="AB36" s="49" t="str">
        <f t="shared" si="5"/>
        <v/>
      </c>
      <c r="AC36" s="8" t="str">
        <f>IF(R36="","",W36*Rates!$M$26)</f>
        <v/>
      </c>
      <c r="AD36" s="9" t="s">
        <v>1592</v>
      </c>
      <c r="AE36" s="14" t="str">
        <f>IF(R36="","",Rates!$N$6)</f>
        <v/>
      </c>
      <c r="AF36" s="49" t="str">
        <f t="shared" si="6"/>
        <v/>
      </c>
      <c r="AG36" s="8" t="str">
        <f t="shared" si="7"/>
        <v/>
      </c>
      <c r="AH36" s="8" t="s">
        <v>1593</v>
      </c>
      <c r="AI36" s="14" t="str">
        <f>IF(R36="","",Rates!$N$7)</f>
        <v/>
      </c>
      <c r="AJ36" s="13" t="str">
        <f t="shared" si="8"/>
        <v/>
      </c>
      <c r="AK36" s="8" t="str">
        <f t="shared" si="9"/>
        <v/>
      </c>
      <c r="AL36" s="9" t="s">
        <v>1578</v>
      </c>
      <c r="AM36" s="14" t="str">
        <f>IF(R36="","",Rates!$N$8)</f>
        <v/>
      </c>
      <c r="AN36" s="13" t="str">
        <f t="shared" si="10"/>
        <v/>
      </c>
      <c r="AO36" s="8" t="str">
        <f>IF(R36="","",W36*Rates!$O$26)</f>
        <v/>
      </c>
      <c r="AP36" s="9" t="s">
        <v>1579</v>
      </c>
      <c r="AQ36" s="14" t="str">
        <f>IF(R36="","",Rates!$N$9)</f>
        <v/>
      </c>
      <c r="AR36" s="13" t="str">
        <f t="shared" si="11"/>
        <v/>
      </c>
      <c r="AS36" s="8" t="str">
        <f>IF(R36="","",W36*Rates!$P$26)</f>
        <v/>
      </c>
      <c r="AT36" s="9" t="s">
        <v>1580</v>
      </c>
      <c r="AU36" s="14" t="str">
        <f>IF(R36="","",Rates!$N$10)</f>
        <v/>
      </c>
      <c r="AV36" s="13" t="str">
        <f t="shared" si="12"/>
        <v/>
      </c>
      <c r="AW36" s="8" t="str">
        <f>IF(R36="","",W36*Rates!$Q$26)</f>
        <v/>
      </c>
      <c r="AX36" s="19" t="str">
        <f t="shared" si="13"/>
        <v/>
      </c>
      <c r="AY36" s="55" t="e">
        <f t="shared" si="14"/>
        <v>#VALUE!</v>
      </c>
      <c r="AZ36" s="8" t="str">
        <f>IF(R36="","",Rates!$N$15)</f>
        <v/>
      </c>
      <c r="BA36" s="8" t="str">
        <f t="shared" si="15"/>
        <v/>
      </c>
      <c r="BB36" s="8" t="str">
        <f t="shared" si="16"/>
        <v/>
      </c>
      <c r="BC36" s="19" t="str">
        <f t="shared" si="17"/>
        <v/>
      </c>
    </row>
    <row r="37" spans="1:55" x14ac:dyDescent="0.25">
      <c r="A37" s="9" t="str">
        <f>IF(B37&lt;&gt;"",COUNTA($B$3:B37)+$A$2,"")</f>
        <v/>
      </c>
      <c r="B37" s="32"/>
      <c r="C37" s="32"/>
      <c r="D37" s="32"/>
      <c r="E37" s="33"/>
      <c r="F37" s="16" t="str">
        <f t="shared" si="0"/>
        <v/>
      </c>
      <c r="I37" s="32"/>
      <c r="L37" s="32"/>
      <c r="P37" s="35"/>
      <c r="Q37" s="9" t="s">
        <v>1581</v>
      </c>
      <c r="R37" s="41"/>
      <c r="S37" s="46" t="str" cm="1">
        <f t="array" ref="S37">IF(R37="","",_xlfn.IFS(F37&lt;=65,"1",F37&lt;=70,"2",F37&lt;=80,"3"))</f>
        <v/>
      </c>
      <c r="T37" s="24" t="e">
        <f>IF(S37="1",VLOOKUP(N37,Rates!$A$2:$K$37,2,0)*S37,VLOOKUP(N37,Rates!$A$2:$K$37,3,0)*S37)</f>
        <v>#N/A</v>
      </c>
      <c r="U37" s="24" t="str">
        <f t="shared" si="1"/>
        <v/>
      </c>
      <c r="W37" s="58" t="str">
        <f t="shared" si="2"/>
        <v/>
      </c>
      <c r="X37" s="8" t="str">
        <f t="shared" si="3"/>
        <v/>
      </c>
      <c r="Y37" s="8" t="str">
        <f t="shared" si="4"/>
        <v/>
      </c>
      <c r="Z37" s="9" t="s">
        <v>1576</v>
      </c>
      <c r="AA37" s="14" t="str">
        <f>IF(R37="","",Rates!$N$5)</f>
        <v/>
      </c>
      <c r="AB37" s="49" t="str">
        <f t="shared" si="5"/>
        <v/>
      </c>
      <c r="AC37" s="8" t="str">
        <f>IF(R37="","",W37*Rates!$M$26)</f>
        <v/>
      </c>
      <c r="AD37" s="9" t="s">
        <v>1592</v>
      </c>
      <c r="AE37" s="14" t="str">
        <f>IF(R37="","",Rates!$N$6)</f>
        <v/>
      </c>
      <c r="AF37" s="49" t="str">
        <f t="shared" si="6"/>
        <v/>
      </c>
      <c r="AG37" s="8" t="str">
        <f t="shared" si="7"/>
        <v/>
      </c>
      <c r="AH37" s="8" t="s">
        <v>1593</v>
      </c>
      <c r="AI37" s="14" t="str">
        <f>IF(R37="","",Rates!$N$7)</f>
        <v/>
      </c>
      <c r="AJ37" s="13" t="str">
        <f t="shared" si="8"/>
        <v/>
      </c>
      <c r="AK37" s="8" t="str">
        <f t="shared" si="9"/>
        <v/>
      </c>
      <c r="AL37" s="9" t="s">
        <v>1578</v>
      </c>
      <c r="AM37" s="14" t="str">
        <f>IF(R37="","",Rates!$N$8)</f>
        <v/>
      </c>
      <c r="AN37" s="13" t="str">
        <f t="shared" si="10"/>
        <v/>
      </c>
      <c r="AO37" s="8" t="str">
        <f>IF(R37="","",W37*Rates!$O$26)</f>
        <v/>
      </c>
      <c r="AP37" s="9" t="s">
        <v>1579</v>
      </c>
      <c r="AQ37" s="14" t="str">
        <f>IF(R37="","",Rates!$N$9)</f>
        <v/>
      </c>
      <c r="AR37" s="13" t="str">
        <f t="shared" si="11"/>
        <v/>
      </c>
      <c r="AS37" s="8" t="str">
        <f>IF(R37="","",W37*Rates!$P$26)</f>
        <v/>
      </c>
      <c r="AT37" s="9" t="s">
        <v>1580</v>
      </c>
      <c r="AU37" s="14" t="str">
        <f>IF(R37="","",Rates!$N$10)</f>
        <v/>
      </c>
      <c r="AV37" s="13" t="str">
        <f t="shared" si="12"/>
        <v/>
      </c>
      <c r="AW37" s="8" t="str">
        <f>IF(R37="","",W37*Rates!$Q$26)</f>
        <v/>
      </c>
      <c r="AX37" s="19" t="str">
        <f t="shared" si="13"/>
        <v/>
      </c>
      <c r="AY37" s="55" t="e">
        <f t="shared" si="14"/>
        <v>#VALUE!</v>
      </c>
      <c r="AZ37" s="8" t="str">
        <f>IF(R37="","",Rates!$N$15)</f>
        <v/>
      </c>
      <c r="BA37" s="8" t="str">
        <f t="shared" si="15"/>
        <v/>
      </c>
      <c r="BB37" s="8" t="str">
        <f t="shared" si="16"/>
        <v/>
      </c>
      <c r="BC37" s="19" t="str">
        <f t="shared" si="17"/>
        <v/>
      </c>
    </row>
    <row r="38" spans="1:55" x14ac:dyDescent="0.25">
      <c r="A38" s="9" t="str">
        <f>IF(B38&lt;&gt;"",COUNTA($B$3:B38)+$A$2,"")</f>
        <v/>
      </c>
      <c r="F38" s="16" t="str">
        <f t="shared" si="0"/>
        <v/>
      </c>
      <c r="I38" s="32"/>
      <c r="L38" s="32"/>
      <c r="P38" s="35"/>
      <c r="Q38" s="9" t="s">
        <v>1581</v>
      </c>
      <c r="R38" s="41"/>
      <c r="S38" s="46" t="str" cm="1">
        <f t="array" ref="S38">IF(R38="","",_xlfn.IFS(F38&lt;=65,"1",F38&lt;=70,"2",F38&lt;=80,"3"))</f>
        <v/>
      </c>
      <c r="T38" s="24" t="e">
        <f>IF(S38="1",VLOOKUP(N38,Rates!$A$2:$K$37,2,0)*S38,VLOOKUP(N38,Rates!$A$2:$K$37,3,0)*S38)</f>
        <v>#N/A</v>
      </c>
      <c r="U38" s="24" t="str">
        <f t="shared" si="1"/>
        <v/>
      </c>
      <c r="W38" s="58" t="str">
        <f t="shared" si="2"/>
        <v/>
      </c>
      <c r="X38" s="8" t="str">
        <f t="shared" si="3"/>
        <v/>
      </c>
      <c r="Y38" s="8" t="str">
        <f t="shared" si="4"/>
        <v/>
      </c>
      <c r="Z38" s="9" t="s">
        <v>1576</v>
      </c>
      <c r="AA38" s="14" t="str">
        <f>IF(R38="","",Rates!$N$5)</f>
        <v/>
      </c>
      <c r="AB38" s="49" t="str">
        <f t="shared" si="5"/>
        <v/>
      </c>
      <c r="AC38" s="8" t="str">
        <f>IF(R38="","",W38*Rates!$M$26)</f>
        <v/>
      </c>
      <c r="AD38" s="9" t="s">
        <v>1592</v>
      </c>
      <c r="AE38" s="14" t="str">
        <f>IF(R38="","",Rates!$N$6)</f>
        <v/>
      </c>
      <c r="AF38" s="49" t="str">
        <f t="shared" si="6"/>
        <v/>
      </c>
      <c r="AG38" s="8" t="str">
        <f t="shared" si="7"/>
        <v/>
      </c>
      <c r="AH38" s="8" t="s">
        <v>1593</v>
      </c>
      <c r="AI38" s="14" t="str">
        <f>IF(R38="","",Rates!$N$7)</f>
        <v/>
      </c>
      <c r="AJ38" s="13" t="str">
        <f t="shared" si="8"/>
        <v/>
      </c>
      <c r="AK38" s="8" t="str">
        <f t="shared" si="9"/>
        <v/>
      </c>
      <c r="AL38" s="9" t="s">
        <v>1578</v>
      </c>
      <c r="AM38" s="14" t="str">
        <f>IF(R38="","",Rates!$N$8)</f>
        <v/>
      </c>
      <c r="AN38" s="13" t="str">
        <f t="shared" si="10"/>
        <v/>
      </c>
      <c r="AO38" s="8" t="str">
        <f>IF(R38="","",W38*Rates!$O$26)</f>
        <v/>
      </c>
      <c r="AP38" s="9" t="s">
        <v>1579</v>
      </c>
      <c r="AQ38" s="14" t="str">
        <f>IF(R38="","",Rates!$N$9)</f>
        <v/>
      </c>
      <c r="AR38" s="13" t="str">
        <f t="shared" si="11"/>
        <v/>
      </c>
      <c r="AS38" s="8" t="str">
        <f>IF(R38="","",W38*Rates!$P$26)</f>
        <v/>
      </c>
      <c r="AT38" s="9" t="s">
        <v>1580</v>
      </c>
      <c r="AU38" s="14" t="str">
        <f>IF(R38="","",Rates!$N$10)</f>
        <v/>
      </c>
      <c r="AV38" s="13" t="str">
        <f t="shared" si="12"/>
        <v/>
      </c>
      <c r="AW38" s="8" t="str">
        <f>IF(R38="","",W38*Rates!$Q$26)</f>
        <v/>
      </c>
      <c r="AX38" s="19" t="str">
        <f t="shared" si="13"/>
        <v/>
      </c>
      <c r="AY38" s="55" t="e">
        <f t="shared" si="14"/>
        <v>#VALUE!</v>
      </c>
      <c r="AZ38" s="8" t="str">
        <f>IF(R38="","",Rates!$N$15)</f>
        <v/>
      </c>
      <c r="BA38" s="8" t="str">
        <f t="shared" si="15"/>
        <v/>
      </c>
      <c r="BB38" s="8" t="str">
        <f t="shared" si="16"/>
        <v/>
      </c>
      <c r="BC38" s="19" t="str">
        <f t="shared" si="17"/>
        <v/>
      </c>
    </row>
    <row r="39" spans="1:55" x14ac:dyDescent="0.25">
      <c r="A39" s="9" t="str">
        <f>IF(B39&lt;&gt;"",COUNTA($B$3:B39)+$A$2,"")</f>
        <v/>
      </c>
      <c r="F39" s="16" t="str">
        <f t="shared" si="0"/>
        <v/>
      </c>
      <c r="L39" s="38"/>
      <c r="P39" s="35"/>
      <c r="Q39" s="9" t="s">
        <v>1581</v>
      </c>
      <c r="R39" s="41"/>
      <c r="S39" s="46" t="str" cm="1">
        <f t="array" ref="S39">IF(R39="","",_xlfn.IFS(F39&lt;=65,"1",F39&lt;=70,"2",F39&lt;=80,"3"))</f>
        <v/>
      </c>
      <c r="T39" s="24" t="e">
        <f>IF(S39="1",VLOOKUP(N39,Rates!$A$2:$K$37,2,0)*S39,VLOOKUP(N39,Rates!$A$2:$K$37,3,0)*S39)</f>
        <v>#N/A</v>
      </c>
      <c r="U39" s="24" t="str">
        <f t="shared" si="1"/>
        <v/>
      </c>
      <c r="W39" s="58" t="str">
        <f t="shared" si="2"/>
        <v/>
      </c>
      <c r="X39" s="8" t="str">
        <f t="shared" si="3"/>
        <v/>
      </c>
      <c r="Y39" s="8" t="str">
        <f t="shared" si="4"/>
        <v/>
      </c>
      <c r="Z39" s="9" t="s">
        <v>1576</v>
      </c>
      <c r="AA39" s="14" t="str">
        <f>IF(R39="","",Rates!$N$5)</f>
        <v/>
      </c>
      <c r="AB39" s="49" t="str">
        <f t="shared" si="5"/>
        <v/>
      </c>
      <c r="AC39" s="8" t="str">
        <f>IF(R39="","",W39*Rates!$M$26)</f>
        <v/>
      </c>
      <c r="AD39" s="9" t="s">
        <v>1592</v>
      </c>
      <c r="AE39" s="14" t="str">
        <f>IF(R39="","",Rates!$N$6)</f>
        <v/>
      </c>
      <c r="AF39" s="49" t="str">
        <f t="shared" si="6"/>
        <v/>
      </c>
      <c r="AG39" s="8" t="str">
        <f t="shared" si="7"/>
        <v/>
      </c>
      <c r="AH39" s="8" t="s">
        <v>1593</v>
      </c>
      <c r="AI39" s="14" t="str">
        <f>IF(R39="","",Rates!$N$7)</f>
        <v/>
      </c>
      <c r="AJ39" s="13" t="str">
        <f t="shared" si="8"/>
        <v/>
      </c>
      <c r="AK39" s="8" t="str">
        <f t="shared" si="9"/>
        <v/>
      </c>
      <c r="AL39" s="9" t="s">
        <v>1578</v>
      </c>
      <c r="AM39" s="14" t="str">
        <f>IF(R39="","",Rates!$N$8)</f>
        <v/>
      </c>
      <c r="AN39" s="13" t="str">
        <f t="shared" si="10"/>
        <v/>
      </c>
      <c r="AO39" s="8" t="str">
        <f>IF(R39="","",W39*Rates!$O$26)</f>
        <v/>
      </c>
      <c r="AP39" s="9" t="s">
        <v>1579</v>
      </c>
      <c r="AQ39" s="14" t="str">
        <f>IF(R39="","",Rates!$N$9)</f>
        <v/>
      </c>
      <c r="AR39" s="13" t="str">
        <f t="shared" si="11"/>
        <v/>
      </c>
      <c r="AS39" s="8" t="str">
        <f>IF(R39="","",W39*Rates!$P$26)</f>
        <v/>
      </c>
      <c r="AT39" s="9" t="s">
        <v>1580</v>
      </c>
      <c r="AU39" s="14" t="str">
        <f>IF(R39="","",Rates!$N$10)</f>
        <v/>
      </c>
      <c r="AV39" s="13" t="str">
        <f t="shared" si="12"/>
        <v/>
      </c>
      <c r="AW39" s="8" t="str">
        <f>IF(R39="","",W39*Rates!$Q$26)</f>
        <v/>
      </c>
      <c r="AX39" s="19" t="str">
        <f t="shared" si="13"/>
        <v/>
      </c>
      <c r="AY39" s="55" t="e">
        <f t="shared" si="14"/>
        <v>#VALUE!</v>
      </c>
      <c r="AZ39" s="8" t="str">
        <f>IF(R39="","",Rates!$N$15)</f>
        <v/>
      </c>
      <c r="BA39" s="8" t="str">
        <f t="shared" si="15"/>
        <v/>
      </c>
      <c r="BB39" s="8" t="str">
        <f t="shared" si="16"/>
        <v/>
      </c>
      <c r="BC39" s="19" t="str">
        <f t="shared" si="17"/>
        <v/>
      </c>
    </row>
    <row r="40" spans="1:55" x14ac:dyDescent="0.25">
      <c r="A40" s="9" t="str">
        <f>IF(B40&lt;&gt;"",COUNTA($B$3:B40)+$A$2,"")</f>
        <v/>
      </c>
      <c r="B40" s="32"/>
      <c r="C40" s="32"/>
      <c r="D40" s="32"/>
      <c r="E40" s="33"/>
      <c r="F40" s="16" t="str">
        <f t="shared" si="0"/>
        <v/>
      </c>
      <c r="L40" s="38"/>
      <c r="P40" s="35"/>
      <c r="Q40" s="9" t="s">
        <v>1581</v>
      </c>
      <c r="R40" s="41"/>
      <c r="S40" s="46" t="str" cm="1">
        <f t="array" ref="S40">IF(R40="","",_xlfn.IFS(F40&lt;=65,"1",F40&lt;=70,"2",F40&lt;=80,"3"))</f>
        <v/>
      </c>
      <c r="T40" s="24" t="e">
        <f>IF(S40="1",VLOOKUP(N40,Rates!$A$2:$K$37,2,0)*S40,VLOOKUP(N40,Rates!$A$2:$K$37,3,0)*S40)</f>
        <v>#N/A</v>
      </c>
      <c r="U40" s="24" t="str">
        <f t="shared" si="1"/>
        <v/>
      </c>
      <c r="W40" s="58" t="str">
        <f t="shared" si="2"/>
        <v/>
      </c>
      <c r="X40" s="8" t="str">
        <f t="shared" si="3"/>
        <v/>
      </c>
      <c r="Y40" s="8" t="str">
        <f t="shared" si="4"/>
        <v/>
      </c>
      <c r="Z40" s="9" t="s">
        <v>1576</v>
      </c>
      <c r="AA40" s="14" t="str">
        <f>IF(R40="","",Rates!$N$5)</f>
        <v/>
      </c>
      <c r="AB40" s="49" t="str">
        <f t="shared" si="5"/>
        <v/>
      </c>
      <c r="AC40" s="8" t="str">
        <f>IF(R40="","",W40*Rates!$M$26)</f>
        <v/>
      </c>
      <c r="AD40" s="9" t="s">
        <v>1592</v>
      </c>
      <c r="AE40" s="14" t="str">
        <f>IF(R40="","",Rates!$N$6)</f>
        <v/>
      </c>
      <c r="AF40" s="49" t="str">
        <f t="shared" si="6"/>
        <v/>
      </c>
      <c r="AG40" s="8" t="str">
        <f t="shared" si="7"/>
        <v/>
      </c>
      <c r="AH40" s="8" t="s">
        <v>1593</v>
      </c>
      <c r="AI40" s="14" t="str">
        <f>IF(R40="","",Rates!$N$7)</f>
        <v/>
      </c>
      <c r="AJ40" s="13" t="str">
        <f t="shared" si="8"/>
        <v/>
      </c>
      <c r="AK40" s="8" t="str">
        <f t="shared" si="9"/>
        <v/>
      </c>
      <c r="AL40" s="9" t="s">
        <v>1578</v>
      </c>
      <c r="AM40" s="14" t="str">
        <f>IF(R40="","",Rates!$N$8)</f>
        <v/>
      </c>
      <c r="AN40" s="13" t="str">
        <f t="shared" si="10"/>
        <v/>
      </c>
      <c r="AO40" s="8" t="str">
        <f>IF(R40="","",W40*Rates!$O$26)</f>
        <v/>
      </c>
      <c r="AP40" s="9" t="s">
        <v>1579</v>
      </c>
      <c r="AQ40" s="14" t="str">
        <f>IF(R40="","",Rates!$N$9)</f>
        <v/>
      </c>
      <c r="AR40" s="13" t="str">
        <f t="shared" si="11"/>
        <v/>
      </c>
      <c r="AS40" s="8" t="str">
        <f>IF(R40="","",W40*Rates!$P$26)</f>
        <v/>
      </c>
      <c r="AT40" s="9" t="s">
        <v>1580</v>
      </c>
      <c r="AU40" s="14" t="str">
        <f>IF(R40="","",Rates!$N$10)</f>
        <v/>
      </c>
      <c r="AV40" s="13" t="str">
        <f t="shared" si="12"/>
        <v/>
      </c>
      <c r="AW40" s="8" t="str">
        <f>IF(R40="","",W40*Rates!$Q$26)</f>
        <v/>
      </c>
      <c r="AX40" s="19" t="str">
        <f t="shared" si="13"/>
        <v/>
      </c>
      <c r="AY40" s="55" t="e">
        <f t="shared" si="14"/>
        <v>#VALUE!</v>
      </c>
      <c r="AZ40" s="8" t="str">
        <f>IF(R40="","",Rates!$N$15)</f>
        <v/>
      </c>
      <c r="BA40" s="8" t="str">
        <f t="shared" si="15"/>
        <v/>
      </c>
      <c r="BB40" s="8" t="str">
        <f t="shared" si="16"/>
        <v/>
      </c>
      <c r="BC40" s="19" t="str">
        <f t="shared" si="17"/>
        <v/>
      </c>
    </row>
    <row r="41" spans="1:55" x14ac:dyDescent="0.25">
      <c r="A41" s="9" t="str">
        <f>IF(B41&lt;&gt;"",COUNTA($B$3:B41)+$A$2,"")</f>
        <v/>
      </c>
      <c r="F41" s="16" t="str">
        <f t="shared" si="0"/>
        <v/>
      </c>
      <c r="I41" s="32"/>
      <c r="L41" s="32"/>
      <c r="P41" s="35"/>
      <c r="Q41" s="9" t="s">
        <v>1581</v>
      </c>
      <c r="R41" s="41"/>
      <c r="S41" s="46" t="str" cm="1">
        <f t="array" ref="S41">IF(R41="","",_xlfn.IFS(F41&lt;=65,"1",F41&lt;=70,"2",F41&lt;=80,"3"))</f>
        <v/>
      </c>
      <c r="T41" s="24" t="e">
        <f>IF(S41="1",VLOOKUP(N41,Rates!$A$2:$K$37,2,0)*S41,VLOOKUP(N41,Rates!$A$2:$K$37,3,0)*S41)</f>
        <v>#N/A</v>
      </c>
      <c r="U41" s="24" t="str">
        <f t="shared" si="1"/>
        <v/>
      </c>
      <c r="W41" s="58" t="str">
        <f t="shared" si="2"/>
        <v/>
      </c>
      <c r="X41" s="8" t="str">
        <f t="shared" si="3"/>
        <v/>
      </c>
      <c r="Y41" s="8" t="str">
        <f t="shared" si="4"/>
        <v/>
      </c>
      <c r="Z41" s="9" t="s">
        <v>1576</v>
      </c>
      <c r="AA41" s="14" t="str">
        <f>IF(R41="","",Rates!$N$5)</f>
        <v/>
      </c>
      <c r="AB41" s="49" t="str">
        <f t="shared" si="5"/>
        <v/>
      </c>
      <c r="AC41" s="8" t="str">
        <f>IF(R41="","",W41*Rates!$M$26)</f>
        <v/>
      </c>
      <c r="AD41" s="9" t="s">
        <v>1592</v>
      </c>
      <c r="AE41" s="14" t="str">
        <f>IF(R41="","",Rates!$N$6)</f>
        <v/>
      </c>
      <c r="AF41" s="49" t="str">
        <f t="shared" si="6"/>
        <v/>
      </c>
      <c r="AG41" s="8" t="str">
        <f t="shared" si="7"/>
        <v/>
      </c>
      <c r="AH41" s="8" t="s">
        <v>1593</v>
      </c>
      <c r="AI41" s="14" t="str">
        <f>IF(R41="","",Rates!$N$7)</f>
        <v/>
      </c>
      <c r="AJ41" s="13" t="str">
        <f t="shared" si="8"/>
        <v/>
      </c>
      <c r="AK41" s="8" t="str">
        <f t="shared" si="9"/>
        <v/>
      </c>
      <c r="AL41" s="9" t="s">
        <v>1578</v>
      </c>
      <c r="AM41" s="14" t="str">
        <f>IF(R41="","",Rates!$N$8)</f>
        <v/>
      </c>
      <c r="AN41" s="13" t="str">
        <f t="shared" si="10"/>
        <v/>
      </c>
      <c r="AO41" s="8" t="str">
        <f>IF(R41="","",W41*Rates!$O$26)</f>
        <v/>
      </c>
      <c r="AP41" s="9" t="s">
        <v>1579</v>
      </c>
      <c r="AQ41" s="14" t="str">
        <f>IF(R41="","",Rates!$N$9)</f>
        <v/>
      </c>
      <c r="AR41" s="13" t="str">
        <f t="shared" si="11"/>
        <v/>
      </c>
      <c r="AS41" s="8" t="str">
        <f>IF(R41="","",W41*Rates!$P$26)</f>
        <v/>
      </c>
      <c r="AT41" s="9" t="s">
        <v>1580</v>
      </c>
      <c r="AU41" s="14" t="str">
        <f>IF(R41="","",Rates!$N$10)</f>
        <v/>
      </c>
      <c r="AV41" s="13" t="str">
        <f t="shared" si="12"/>
        <v/>
      </c>
      <c r="AW41" s="8" t="str">
        <f>IF(R41="","",W41*Rates!$Q$26)</f>
        <v/>
      </c>
      <c r="AX41" s="19" t="str">
        <f t="shared" si="13"/>
        <v/>
      </c>
      <c r="AY41" s="55" t="e">
        <f t="shared" si="14"/>
        <v>#VALUE!</v>
      </c>
      <c r="AZ41" s="8" t="str">
        <f>IF(R41="","",Rates!$N$15)</f>
        <v/>
      </c>
      <c r="BA41" s="8" t="str">
        <f t="shared" si="15"/>
        <v/>
      </c>
      <c r="BB41" s="8" t="str">
        <f t="shared" si="16"/>
        <v/>
      </c>
      <c r="BC41" s="19" t="str">
        <f t="shared" si="17"/>
        <v/>
      </c>
    </row>
    <row r="42" spans="1:55" x14ac:dyDescent="0.25">
      <c r="A42" s="9" t="str">
        <f>IF(B42&lt;&gt;"",COUNTA($B$3:B42)+$A$2,"")</f>
        <v/>
      </c>
      <c r="F42" s="16" t="str">
        <f t="shared" si="0"/>
        <v/>
      </c>
      <c r="I42" s="32"/>
      <c r="L42" s="32"/>
      <c r="P42" s="35"/>
      <c r="Q42" s="9" t="s">
        <v>1581</v>
      </c>
      <c r="R42" s="41"/>
      <c r="S42" s="46" t="str" cm="1">
        <f t="array" ref="S42">IF(R42="","",_xlfn.IFS(F42&lt;=65,"1",F42&lt;=70,"2",F42&lt;=80,"3"))</f>
        <v/>
      </c>
      <c r="T42" s="24" t="e">
        <f>IF(S42="1",VLOOKUP(N42,Rates!$A$2:$K$37,2,0)*S42,VLOOKUP(N42,Rates!$A$2:$K$37,3,0)*S42)</f>
        <v>#N/A</v>
      </c>
      <c r="U42" s="24" t="str">
        <f t="shared" si="1"/>
        <v/>
      </c>
      <c r="W42" s="58" t="str">
        <f t="shared" si="2"/>
        <v/>
      </c>
      <c r="X42" s="8" t="str">
        <f t="shared" si="3"/>
        <v/>
      </c>
      <c r="Y42" s="8" t="str">
        <f t="shared" si="4"/>
        <v/>
      </c>
      <c r="Z42" s="9" t="s">
        <v>1576</v>
      </c>
      <c r="AA42" s="14" t="str">
        <f>IF(R42="","",Rates!$N$5)</f>
        <v/>
      </c>
      <c r="AB42" s="49" t="str">
        <f t="shared" si="5"/>
        <v/>
      </c>
      <c r="AC42" s="8" t="str">
        <f>IF(R42="","",W42*Rates!$M$26)</f>
        <v/>
      </c>
      <c r="AD42" s="9" t="s">
        <v>1592</v>
      </c>
      <c r="AE42" s="14" t="str">
        <f>IF(R42="","",Rates!$N$6)</f>
        <v/>
      </c>
      <c r="AF42" s="49" t="str">
        <f t="shared" si="6"/>
        <v/>
      </c>
      <c r="AG42" s="8" t="str">
        <f t="shared" si="7"/>
        <v/>
      </c>
      <c r="AH42" s="8" t="s">
        <v>1593</v>
      </c>
      <c r="AI42" s="14" t="str">
        <f>IF(R42="","",Rates!$N$7)</f>
        <v/>
      </c>
      <c r="AJ42" s="13" t="str">
        <f t="shared" si="8"/>
        <v/>
      </c>
      <c r="AK42" s="8" t="str">
        <f t="shared" si="9"/>
        <v/>
      </c>
      <c r="AL42" s="9" t="s">
        <v>1578</v>
      </c>
      <c r="AM42" s="14" t="str">
        <f>IF(R42="","",Rates!$N$8)</f>
        <v/>
      </c>
      <c r="AN42" s="13" t="str">
        <f t="shared" si="10"/>
        <v/>
      </c>
      <c r="AO42" s="8" t="str">
        <f>IF(R42="","",W42*Rates!$O$26)</f>
        <v/>
      </c>
      <c r="AP42" s="9" t="s">
        <v>1579</v>
      </c>
      <c r="AQ42" s="14" t="str">
        <f>IF(R42="","",Rates!$N$9)</f>
        <v/>
      </c>
      <c r="AR42" s="13" t="str">
        <f t="shared" si="11"/>
        <v/>
      </c>
      <c r="AS42" s="8" t="str">
        <f>IF(R42="","",W42*Rates!$P$26)</f>
        <v/>
      </c>
      <c r="AT42" s="9" t="s">
        <v>1580</v>
      </c>
      <c r="AU42" s="14" t="str">
        <f>IF(R42="","",Rates!$N$10)</f>
        <v/>
      </c>
      <c r="AV42" s="13" t="str">
        <f t="shared" si="12"/>
        <v/>
      </c>
      <c r="AW42" s="8" t="str">
        <f>IF(R42="","",W42*Rates!$Q$26)</f>
        <v/>
      </c>
      <c r="AX42" s="19" t="str">
        <f t="shared" si="13"/>
        <v/>
      </c>
      <c r="AY42" s="55" t="e">
        <f t="shared" si="14"/>
        <v>#VALUE!</v>
      </c>
      <c r="AZ42" s="8" t="str">
        <f>IF(R42="","",Rates!$N$15)</f>
        <v/>
      </c>
      <c r="BA42" s="8" t="str">
        <f t="shared" si="15"/>
        <v/>
      </c>
      <c r="BB42" s="8" t="str">
        <f t="shared" si="16"/>
        <v/>
      </c>
      <c r="BC42" s="19" t="str">
        <f t="shared" si="17"/>
        <v/>
      </c>
    </row>
    <row r="43" spans="1:55" x14ac:dyDescent="0.25">
      <c r="A43" s="9" t="str">
        <f>IF(B43&lt;&gt;"",COUNTA($B$3:B43)+$A$2,"")</f>
        <v/>
      </c>
      <c r="B43" s="32"/>
      <c r="C43" s="32"/>
      <c r="D43" s="32"/>
      <c r="E43" s="33"/>
      <c r="F43" s="16" t="str">
        <f t="shared" si="0"/>
        <v/>
      </c>
      <c r="I43" s="32"/>
      <c r="L43" s="32"/>
      <c r="P43" s="35"/>
      <c r="Q43" s="9" t="s">
        <v>1581</v>
      </c>
      <c r="R43" s="41"/>
      <c r="S43" s="46" t="str" cm="1">
        <f t="array" ref="S43">IF(R43="","",_xlfn.IFS(F43&lt;=65,"1",F43&lt;=70,"2",F43&lt;=80,"3"))</f>
        <v/>
      </c>
      <c r="T43" s="24" t="e">
        <f>IF(S43="1",VLOOKUP(N43,Rates!$A$2:$K$37,2,0)*S43,VLOOKUP(N43,Rates!$A$2:$K$37,3,0)*S43)</f>
        <v>#N/A</v>
      </c>
      <c r="U43" s="24" t="str">
        <f t="shared" si="1"/>
        <v/>
      </c>
      <c r="W43" s="58" t="str">
        <f t="shared" si="2"/>
        <v/>
      </c>
      <c r="X43" s="8" t="str">
        <f t="shared" si="3"/>
        <v/>
      </c>
      <c r="Y43" s="8" t="str">
        <f t="shared" si="4"/>
        <v/>
      </c>
      <c r="Z43" s="9" t="s">
        <v>1576</v>
      </c>
      <c r="AA43" s="14" t="str">
        <f>IF(R43="","",Rates!$N$5)</f>
        <v/>
      </c>
      <c r="AB43" s="49" t="str">
        <f t="shared" si="5"/>
        <v/>
      </c>
      <c r="AC43" s="8" t="str">
        <f>IF(R43="","",W43*Rates!$M$26)</f>
        <v/>
      </c>
      <c r="AD43" s="9" t="s">
        <v>1592</v>
      </c>
      <c r="AE43" s="14" t="str">
        <f>IF(R43="","",Rates!$N$6)</f>
        <v/>
      </c>
      <c r="AF43" s="49" t="str">
        <f t="shared" si="6"/>
        <v/>
      </c>
      <c r="AG43" s="8" t="str">
        <f t="shared" si="7"/>
        <v/>
      </c>
      <c r="AH43" s="8" t="s">
        <v>1593</v>
      </c>
      <c r="AI43" s="14" t="str">
        <f>IF(R43="","",Rates!$N$7)</f>
        <v/>
      </c>
      <c r="AJ43" s="13" t="str">
        <f t="shared" si="8"/>
        <v/>
      </c>
      <c r="AK43" s="8" t="str">
        <f t="shared" si="9"/>
        <v/>
      </c>
      <c r="AL43" s="9" t="s">
        <v>1578</v>
      </c>
      <c r="AM43" s="14" t="str">
        <f>IF(R43="","",Rates!$N$8)</f>
        <v/>
      </c>
      <c r="AN43" s="13" t="str">
        <f t="shared" si="10"/>
        <v/>
      </c>
      <c r="AO43" s="8" t="str">
        <f>IF(R43="","",W43*Rates!$O$26)</f>
        <v/>
      </c>
      <c r="AP43" s="9" t="s">
        <v>1579</v>
      </c>
      <c r="AQ43" s="14" t="str">
        <f>IF(R43="","",Rates!$N$9)</f>
        <v/>
      </c>
      <c r="AR43" s="13" t="str">
        <f t="shared" si="11"/>
        <v/>
      </c>
      <c r="AS43" s="8" t="str">
        <f>IF(R43="","",W43*Rates!$P$26)</f>
        <v/>
      </c>
      <c r="AT43" s="9" t="s">
        <v>1580</v>
      </c>
      <c r="AU43" s="14" t="str">
        <f>IF(R43="","",Rates!$N$10)</f>
        <v/>
      </c>
      <c r="AV43" s="13" t="str">
        <f t="shared" si="12"/>
        <v/>
      </c>
      <c r="AW43" s="8" t="str">
        <f>IF(R43="","",W43*Rates!$Q$26)</f>
        <v/>
      </c>
      <c r="AX43" s="19" t="str">
        <f t="shared" si="13"/>
        <v/>
      </c>
      <c r="AY43" s="55" t="e">
        <f t="shared" si="14"/>
        <v>#VALUE!</v>
      </c>
      <c r="AZ43" s="8" t="str">
        <f>IF(R43="","",Rates!$N$15)</f>
        <v/>
      </c>
      <c r="BA43" s="8" t="str">
        <f t="shared" si="15"/>
        <v/>
      </c>
      <c r="BB43" s="8" t="str">
        <f t="shared" si="16"/>
        <v/>
      </c>
      <c r="BC43" s="19" t="str">
        <f t="shared" si="17"/>
        <v/>
      </c>
    </row>
    <row r="44" spans="1:55" x14ac:dyDescent="0.25">
      <c r="A44" s="9" t="str">
        <f>IF(B44&lt;&gt;"",COUNTA($B$3:B44)+$A$2,"")</f>
        <v/>
      </c>
      <c r="B44" s="32"/>
      <c r="C44" s="32"/>
      <c r="D44" s="32"/>
      <c r="E44" s="33"/>
      <c r="F44" s="16" t="str">
        <f t="shared" si="0"/>
        <v/>
      </c>
      <c r="I44" s="32"/>
      <c r="L44" s="32"/>
      <c r="P44" s="35"/>
      <c r="Q44" s="9" t="s">
        <v>1581</v>
      </c>
      <c r="R44" s="41"/>
      <c r="S44" s="46" t="str" cm="1">
        <f t="array" ref="S44">IF(R44="","",_xlfn.IFS(F44&lt;=65,"1",F44&lt;=70,"2",F44&lt;=80,"3"))</f>
        <v/>
      </c>
      <c r="T44" s="24" t="e">
        <f>IF(S44="1",VLOOKUP(N44,Rates!$A$2:$K$37,2,0)*S44,VLOOKUP(N44,Rates!$A$2:$K$37,3,0)*S44)</f>
        <v>#N/A</v>
      </c>
      <c r="U44" s="24" t="str">
        <f t="shared" si="1"/>
        <v/>
      </c>
      <c r="W44" s="58" t="str">
        <f t="shared" si="2"/>
        <v/>
      </c>
      <c r="X44" s="8" t="str">
        <f t="shared" si="3"/>
        <v/>
      </c>
      <c r="Y44" s="8" t="str">
        <f t="shared" si="4"/>
        <v/>
      </c>
      <c r="Z44" s="9" t="s">
        <v>1576</v>
      </c>
      <c r="AA44" s="14" t="str">
        <f>IF(R44="","",Rates!$N$5)</f>
        <v/>
      </c>
      <c r="AB44" s="49" t="str">
        <f t="shared" si="5"/>
        <v/>
      </c>
      <c r="AC44" s="8" t="str">
        <f>IF(R44="","",W44*Rates!$M$26)</f>
        <v/>
      </c>
      <c r="AD44" s="9" t="s">
        <v>1592</v>
      </c>
      <c r="AE44" s="14" t="str">
        <f>IF(R44="","",Rates!$N$6)</f>
        <v/>
      </c>
      <c r="AF44" s="49" t="str">
        <f t="shared" si="6"/>
        <v/>
      </c>
      <c r="AG44" s="8" t="str">
        <f t="shared" si="7"/>
        <v/>
      </c>
      <c r="AH44" s="8" t="s">
        <v>1593</v>
      </c>
      <c r="AI44" s="14" t="str">
        <f>IF(R44="","",Rates!$N$7)</f>
        <v/>
      </c>
      <c r="AJ44" s="13" t="str">
        <f t="shared" si="8"/>
        <v/>
      </c>
      <c r="AK44" s="8" t="str">
        <f t="shared" si="9"/>
        <v/>
      </c>
      <c r="AL44" s="9" t="s">
        <v>1578</v>
      </c>
      <c r="AM44" s="14" t="str">
        <f>IF(R44="","",Rates!$N$8)</f>
        <v/>
      </c>
      <c r="AN44" s="13" t="str">
        <f t="shared" si="10"/>
        <v/>
      </c>
      <c r="AO44" s="8" t="str">
        <f>IF(R44="","",W44*Rates!$O$26)</f>
        <v/>
      </c>
      <c r="AP44" s="9" t="s">
        <v>1579</v>
      </c>
      <c r="AQ44" s="14" t="str">
        <f>IF(R44="","",Rates!$N$9)</f>
        <v/>
      </c>
      <c r="AR44" s="13" t="str">
        <f t="shared" si="11"/>
        <v/>
      </c>
      <c r="AS44" s="8" t="str">
        <f>IF(R44="","",W44*Rates!$P$26)</f>
        <v/>
      </c>
      <c r="AT44" s="9" t="s">
        <v>1580</v>
      </c>
      <c r="AU44" s="14" t="str">
        <f>IF(R44="","",Rates!$N$10)</f>
        <v/>
      </c>
      <c r="AV44" s="13" t="str">
        <f t="shared" si="12"/>
        <v/>
      </c>
      <c r="AW44" s="8" t="str">
        <f>IF(R44="","",W44*Rates!$Q$26)</f>
        <v/>
      </c>
      <c r="AX44" s="19" t="str">
        <f t="shared" si="13"/>
        <v/>
      </c>
      <c r="AY44" s="55" t="e">
        <f t="shared" si="14"/>
        <v>#VALUE!</v>
      </c>
      <c r="AZ44" s="8" t="str">
        <f>IF(R44="","",Rates!$N$15)</f>
        <v/>
      </c>
      <c r="BA44" s="8" t="str">
        <f t="shared" si="15"/>
        <v/>
      </c>
      <c r="BB44" s="8" t="str">
        <f t="shared" si="16"/>
        <v/>
      </c>
      <c r="BC44" s="19" t="str">
        <f t="shared" si="17"/>
        <v/>
      </c>
    </row>
    <row r="45" spans="1:55" x14ac:dyDescent="0.25">
      <c r="A45" s="9" t="str">
        <f>IF(B45&lt;&gt;"",COUNTA($B$3:B45)+$A$2,"")</f>
        <v/>
      </c>
      <c r="B45" s="32"/>
      <c r="C45" s="32"/>
      <c r="D45" s="32"/>
      <c r="E45" s="33"/>
      <c r="F45" s="16" t="str">
        <f t="shared" si="0"/>
        <v/>
      </c>
      <c r="I45" s="32"/>
      <c r="L45" s="32"/>
      <c r="P45" s="35"/>
      <c r="Q45" s="9" t="s">
        <v>1581</v>
      </c>
      <c r="R45" s="41"/>
      <c r="S45" s="46" t="str" cm="1">
        <f t="array" ref="S45">IF(R45="","",_xlfn.IFS(F45&lt;=65,"1",F45&lt;=70,"2",F45&lt;=80,"3"))</f>
        <v/>
      </c>
      <c r="T45" s="24" t="e">
        <f>IF(S45="1",VLOOKUP(N45,Rates!$A$2:$K$37,2,0)*S45,VLOOKUP(N45,Rates!$A$2:$K$37,3,0)*S45)</f>
        <v>#N/A</v>
      </c>
      <c r="U45" s="24" t="str">
        <f t="shared" si="1"/>
        <v/>
      </c>
      <c r="W45" s="58" t="str">
        <f t="shared" si="2"/>
        <v/>
      </c>
      <c r="X45" s="8" t="str">
        <f t="shared" si="3"/>
        <v/>
      </c>
      <c r="Y45" s="8" t="str">
        <f t="shared" si="4"/>
        <v/>
      </c>
      <c r="Z45" s="9" t="s">
        <v>1576</v>
      </c>
      <c r="AA45" s="14" t="str">
        <f>IF(R45="","",Rates!$N$5)</f>
        <v/>
      </c>
      <c r="AB45" s="49" t="str">
        <f t="shared" si="5"/>
        <v/>
      </c>
      <c r="AC45" s="8" t="str">
        <f>IF(R45="","",W45*Rates!$M$26)</f>
        <v/>
      </c>
      <c r="AD45" s="9" t="s">
        <v>1592</v>
      </c>
      <c r="AE45" s="14" t="str">
        <f>IF(R45="","",Rates!$N$6)</f>
        <v/>
      </c>
      <c r="AF45" s="49" t="str">
        <f t="shared" si="6"/>
        <v/>
      </c>
      <c r="AG45" s="8" t="str">
        <f t="shared" si="7"/>
        <v/>
      </c>
      <c r="AH45" s="8" t="s">
        <v>1593</v>
      </c>
      <c r="AI45" s="14" t="str">
        <f>IF(R45="","",Rates!$N$7)</f>
        <v/>
      </c>
      <c r="AJ45" s="13" t="str">
        <f t="shared" si="8"/>
        <v/>
      </c>
      <c r="AK45" s="8" t="str">
        <f t="shared" si="9"/>
        <v/>
      </c>
      <c r="AL45" s="9" t="s">
        <v>1578</v>
      </c>
      <c r="AM45" s="14" t="str">
        <f>IF(R45="","",Rates!$N$8)</f>
        <v/>
      </c>
      <c r="AN45" s="13" t="str">
        <f t="shared" si="10"/>
        <v/>
      </c>
      <c r="AO45" s="8" t="str">
        <f>IF(R45="","",W45*Rates!$O$26)</f>
        <v/>
      </c>
      <c r="AP45" s="9" t="s">
        <v>1579</v>
      </c>
      <c r="AQ45" s="14" t="str">
        <f>IF(R45="","",Rates!$N$9)</f>
        <v/>
      </c>
      <c r="AR45" s="13" t="str">
        <f t="shared" si="11"/>
        <v/>
      </c>
      <c r="AS45" s="8" t="str">
        <f>IF(R45="","",W45*Rates!$P$26)</f>
        <v/>
      </c>
      <c r="AT45" s="9" t="s">
        <v>1580</v>
      </c>
      <c r="AU45" s="14" t="str">
        <f>IF(R45="","",Rates!$N$10)</f>
        <v/>
      </c>
      <c r="AV45" s="13" t="str">
        <f t="shared" si="12"/>
        <v/>
      </c>
      <c r="AW45" s="8" t="str">
        <f>IF(R45="","",W45*Rates!$Q$26)</f>
        <v/>
      </c>
      <c r="AX45" s="19" t="str">
        <f t="shared" si="13"/>
        <v/>
      </c>
      <c r="AY45" s="55" t="e">
        <f t="shared" si="14"/>
        <v>#VALUE!</v>
      </c>
      <c r="AZ45" s="8" t="str">
        <f>IF(R45="","",Rates!$N$15)</f>
        <v/>
      </c>
      <c r="BA45" s="8" t="str">
        <f t="shared" si="15"/>
        <v/>
      </c>
      <c r="BB45" s="8" t="str">
        <f t="shared" si="16"/>
        <v/>
      </c>
      <c r="BC45" s="19" t="str">
        <f t="shared" si="17"/>
        <v/>
      </c>
    </row>
    <row r="46" spans="1:55" x14ac:dyDescent="0.25">
      <c r="A46" s="9" t="str">
        <f>IF(B46&lt;&gt;"",COUNTA($B$3:B46)+$A$2,"")</f>
        <v/>
      </c>
      <c r="F46" s="16" t="str">
        <f t="shared" si="0"/>
        <v/>
      </c>
      <c r="I46" s="32"/>
      <c r="L46" s="32"/>
      <c r="P46" s="35"/>
      <c r="Q46" s="9" t="s">
        <v>1581</v>
      </c>
      <c r="R46" s="41"/>
      <c r="S46" s="46" t="str" cm="1">
        <f t="array" ref="S46">IF(R46="","",_xlfn.IFS(F46&lt;=65,"1",F46&lt;=70,"2",F46&lt;=80,"3"))</f>
        <v/>
      </c>
      <c r="T46" s="24" t="e">
        <f>IF(S46="1",VLOOKUP(N46,Rates!$A$2:$K$37,2,0)*S46,VLOOKUP(N46,Rates!$A$2:$K$37,3,0)*S46)</f>
        <v>#N/A</v>
      </c>
      <c r="U46" s="24" t="str">
        <f t="shared" si="1"/>
        <v/>
      </c>
      <c r="W46" s="58" t="str">
        <f t="shared" si="2"/>
        <v/>
      </c>
      <c r="X46" s="8" t="str">
        <f t="shared" si="3"/>
        <v/>
      </c>
      <c r="Y46" s="8" t="str">
        <f t="shared" si="4"/>
        <v/>
      </c>
      <c r="Z46" s="9" t="s">
        <v>1576</v>
      </c>
      <c r="AA46" s="14" t="str">
        <f>IF(R46="","",Rates!$N$5)</f>
        <v/>
      </c>
      <c r="AB46" s="49" t="str">
        <f t="shared" si="5"/>
        <v/>
      </c>
      <c r="AC46" s="8" t="str">
        <f>IF(R46="","",W46*Rates!$M$26)</f>
        <v/>
      </c>
      <c r="AD46" s="9" t="s">
        <v>1592</v>
      </c>
      <c r="AE46" s="14" t="str">
        <f>IF(R46="","",Rates!$N$6)</f>
        <v/>
      </c>
      <c r="AF46" s="49" t="str">
        <f t="shared" si="6"/>
        <v/>
      </c>
      <c r="AG46" s="8" t="str">
        <f t="shared" si="7"/>
        <v/>
      </c>
      <c r="AH46" s="8" t="s">
        <v>1593</v>
      </c>
      <c r="AI46" s="14" t="str">
        <f>IF(R46="","",Rates!$N$7)</f>
        <v/>
      </c>
      <c r="AJ46" s="13" t="str">
        <f t="shared" si="8"/>
        <v/>
      </c>
      <c r="AK46" s="8" t="str">
        <f t="shared" si="9"/>
        <v/>
      </c>
      <c r="AL46" s="9" t="s">
        <v>1578</v>
      </c>
      <c r="AM46" s="14" t="str">
        <f>IF(R46="","",Rates!$N$8)</f>
        <v/>
      </c>
      <c r="AN46" s="13" t="str">
        <f t="shared" si="10"/>
        <v/>
      </c>
      <c r="AO46" s="8" t="str">
        <f>IF(R46="","",W46*Rates!$O$26)</f>
        <v/>
      </c>
      <c r="AP46" s="9" t="s">
        <v>1579</v>
      </c>
      <c r="AQ46" s="14" t="str">
        <f>IF(R46="","",Rates!$N$9)</f>
        <v/>
      </c>
      <c r="AR46" s="13" t="str">
        <f t="shared" si="11"/>
        <v/>
      </c>
      <c r="AS46" s="8" t="str">
        <f>IF(R46="","",W46*Rates!$P$26)</f>
        <v/>
      </c>
      <c r="AT46" s="9" t="s">
        <v>1580</v>
      </c>
      <c r="AU46" s="14" t="str">
        <f>IF(R46="","",Rates!$N$10)</f>
        <v/>
      </c>
      <c r="AV46" s="13" t="str">
        <f t="shared" si="12"/>
        <v/>
      </c>
      <c r="AW46" s="8" t="str">
        <f>IF(R46="","",W46*Rates!$Q$26)</f>
        <v/>
      </c>
      <c r="AX46" s="19" t="str">
        <f t="shared" si="13"/>
        <v/>
      </c>
      <c r="AY46" s="55" t="e">
        <f t="shared" si="14"/>
        <v>#VALUE!</v>
      </c>
      <c r="AZ46" s="8" t="str">
        <f>IF(R46="","",Rates!$N$15)</f>
        <v/>
      </c>
      <c r="BA46" s="8" t="str">
        <f t="shared" si="15"/>
        <v/>
      </c>
      <c r="BB46" s="8" t="str">
        <f t="shared" si="16"/>
        <v/>
      </c>
      <c r="BC46" s="19" t="str">
        <f t="shared" si="17"/>
        <v/>
      </c>
    </row>
    <row r="47" spans="1:55" x14ac:dyDescent="0.25">
      <c r="A47" s="9" t="str">
        <f>IF(B47&lt;&gt;"",COUNTA($B$3:B47)+$A$2,"")</f>
        <v/>
      </c>
      <c r="B47" s="32"/>
      <c r="C47" s="32"/>
      <c r="D47" s="32"/>
      <c r="E47" s="33"/>
      <c r="F47" s="16" t="str">
        <f t="shared" si="0"/>
        <v/>
      </c>
      <c r="I47" s="32"/>
      <c r="L47" s="32"/>
      <c r="P47" s="35"/>
      <c r="Q47" s="9" t="s">
        <v>1581</v>
      </c>
      <c r="R47" s="41"/>
      <c r="S47" s="46" t="str" cm="1">
        <f t="array" ref="S47">IF(R47="","",_xlfn.IFS(F47&lt;=65,"1",F47&lt;=70,"2",F47&lt;=80,"3"))</f>
        <v/>
      </c>
      <c r="T47" s="24" t="e">
        <f>IF(S47="1",VLOOKUP(N47,Rates!$A$2:$K$37,2,0)*S47,VLOOKUP(N47,Rates!$A$2:$K$37,3,0)*S47)</f>
        <v>#N/A</v>
      </c>
      <c r="U47" s="24" t="str">
        <f t="shared" si="1"/>
        <v/>
      </c>
      <c r="W47" s="58" t="str">
        <f t="shared" si="2"/>
        <v/>
      </c>
      <c r="X47" s="8" t="str">
        <f t="shared" si="3"/>
        <v/>
      </c>
      <c r="Y47" s="8" t="str">
        <f t="shared" si="4"/>
        <v/>
      </c>
      <c r="Z47" s="9" t="s">
        <v>1576</v>
      </c>
      <c r="AA47" s="14" t="str">
        <f>IF(R47="","",Rates!$N$5)</f>
        <v/>
      </c>
      <c r="AB47" s="49" t="str">
        <f t="shared" si="5"/>
        <v/>
      </c>
      <c r="AC47" s="8" t="str">
        <f>IF(R47="","",W47*Rates!$M$26)</f>
        <v/>
      </c>
      <c r="AD47" s="9" t="s">
        <v>1592</v>
      </c>
      <c r="AE47" s="14" t="str">
        <f>IF(R47="","",Rates!$N$6)</f>
        <v/>
      </c>
      <c r="AF47" s="49" t="str">
        <f t="shared" si="6"/>
        <v/>
      </c>
      <c r="AG47" s="8" t="str">
        <f t="shared" si="7"/>
        <v/>
      </c>
      <c r="AH47" s="8" t="s">
        <v>1593</v>
      </c>
      <c r="AI47" s="14" t="str">
        <f>IF(R47="","",Rates!$N$7)</f>
        <v/>
      </c>
      <c r="AJ47" s="13" t="str">
        <f t="shared" si="8"/>
        <v/>
      </c>
      <c r="AK47" s="8" t="str">
        <f t="shared" si="9"/>
        <v/>
      </c>
      <c r="AL47" s="9" t="s">
        <v>1578</v>
      </c>
      <c r="AM47" s="14" t="str">
        <f>IF(R47="","",Rates!$N$8)</f>
        <v/>
      </c>
      <c r="AN47" s="13" t="str">
        <f t="shared" si="10"/>
        <v/>
      </c>
      <c r="AO47" s="8" t="str">
        <f>IF(R47="","",W47*Rates!$O$26)</f>
        <v/>
      </c>
      <c r="AP47" s="9" t="s">
        <v>1579</v>
      </c>
      <c r="AQ47" s="14" t="str">
        <f>IF(R47="","",Rates!$N$9)</f>
        <v/>
      </c>
      <c r="AR47" s="13" t="str">
        <f t="shared" si="11"/>
        <v/>
      </c>
      <c r="AS47" s="8" t="str">
        <f>IF(R47="","",W47*Rates!$P$26)</f>
        <v/>
      </c>
      <c r="AT47" s="9" t="s">
        <v>1580</v>
      </c>
      <c r="AU47" s="14" t="str">
        <f>IF(R47="","",Rates!$N$10)</f>
        <v/>
      </c>
      <c r="AV47" s="13" t="str">
        <f t="shared" si="12"/>
        <v/>
      </c>
      <c r="AW47" s="8" t="str">
        <f>IF(R47="","",W47*Rates!$Q$26)</f>
        <v/>
      </c>
      <c r="AX47" s="19" t="str">
        <f t="shared" si="13"/>
        <v/>
      </c>
      <c r="AY47" s="55" t="e">
        <f t="shared" si="14"/>
        <v>#VALUE!</v>
      </c>
      <c r="AZ47" s="8" t="str">
        <f>IF(R47="","",Rates!$N$15)</f>
        <v/>
      </c>
      <c r="BA47" s="8" t="str">
        <f t="shared" si="15"/>
        <v/>
      </c>
      <c r="BB47" s="8" t="str">
        <f t="shared" si="16"/>
        <v/>
      </c>
      <c r="BC47" s="19" t="str">
        <f t="shared" si="17"/>
        <v/>
      </c>
    </row>
    <row r="48" spans="1:55" x14ac:dyDescent="0.25">
      <c r="A48" s="9" t="str">
        <f>IF(B48&lt;&gt;"",COUNTA($B$3:B48)+$A$2,"")</f>
        <v/>
      </c>
      <c r="B48" s="32"/>
      <c r="C48" s="32"/>
      <c r="D48" s="32"/>
      <c r="E48" s="33"/>
      <c r="F48" s="16" t="str">
        <f t="shared" si="0"/>
        <v/>
      </c>
      <c r="I48" s="32"/>
      <c r="L48" s="32"/>
      <c r="P48" s="35"/>
      <c r="Q48" s="9" t="s">
        <v>1581</v>
      </c>
      <c r="R48" s="41"/>
      <c r="S48" s="46" t="str" cm="1">
        <f t="array" ref="S48">IF(R48="","",_xlfn.IFS(F48&lt;=65,"1",F48&lt;=70,"2",F48&lt;=80,"3"))</f>
        <v/>
      </c>
      <c r="T48" s="24" t="e">
        <f>IF(S48="1",VLOOKUP(N48,Rates!$A$2:$K$37,2,0)*S48,VLOOKUP(N48,Rates!$A$2:$K$37,3,0)*S48)</f>
        <v>#N/A</v>
      </c>
      <c r="U48" s="24" t="str">
        <f t="shared" si="1"/>
        <v/>
      </c>
      <c r="W48" s="58" t="str">
        <f t="shared" si="2"/>
        <v/>
      </c>
      <c r="X48" s="8" t="str">
        <f t="shared" si="3"/>
        <v/>
      </c>
      <c r="Y48" s="8" t="str">
        <f t="shared" si="4"/>
        <v/>
      </c>
      <c r="Z48" s="9" t="s">
        <v>1576</v>
      </c>
      <c r="AA48" s="14" t="str">
        <f>IF(R48="","",Rates!$N$5)</f>
        <v/>
      </c>
      <c r="AB48" s="49" t="str">
        <f t="shared" si="5"/>
        <v/>
      </c>
      <c r="AC48" s="8" t="str">
        <f>IF(R48="","",W48*Rates!$M$26)</f>
        <v/>
      </c>
      <c r="AD48" s="9" t="s">
        <v>1592</v>
      </c>
      <c r="AE48" s="14" t="str">
        <f>IF(R48="","",Rates!$N$6)</f>
        <v/>
      </c>
      <c r="AF48" s="49" t="str">
        <f t="shared" si="6"/>
        <v/>
      </c>
      <c r="AG48" s="8" t="str">
        <f t="shared" si="7"/>
        <v/>
      </c>
      <c r="AH48" s="8" t="s">
        <v>1593</v>
      </c>
      <c r="AI48" s="14" t="str">
        <f>IF(R48="","",Rates!$N$7)</f>
        <v/>
      </c>
      <c r="AJ48" s="13" t="str">
        <f t="shared" si="8"/>
        <v/>
      </c>
      <c r="AK48" s="8" t="str">
        <f t="shared" si="9"/>
        <v/>
      </c>
      <c r="AL48" s="9" t="s">
        <v>1578</v>
      </c>
      <c r="AM48" s="14" t="str">
        <f>IF(R48="","",Rates!$N$8)</f>
        <v/>
      </c>
      <c r="AN48" s="13" t="str">
        <f t="shared" si="10"/>
        <v/>
      </c>
      <c r="AO48" s="8" t="str">
        <f>IF(R48="","",W48*Rates!$O$26)</f>
        <v/>
      </c>
      <c r="AP48" s="9" t="s">
        <v>1579</v>
      </c>
      <c r="AQ48" s="14" t="str">
        <f>IF(R48="","",Rates!$N$9)</f>
        <v/>
      </c>
      <c r="AR48" s="13" t="str">
        <f t="shared" si="11"/>
        <v/>
      </c>
      <c r="AS48" s="8" t="str">
        <f>IF(R48="","",W48*Rates!$P$26)</f>
        <v/>
      </c>
      <c r="AT48" s="9" t="s">
        <v>1580</v>
      </c>
      <c r="AU48" s="14" t="str">
        <f>IF(R48="","",Rates!$N$10)</f>
        <v/>
      </c>
      <c r="AV48" s="13" t="str">
        <f t="shared" si="12"/>
        <v/>
      </c>
      <c r="AW48" s="8" t="str">
        <f>IF(R48="","",W48*Rates!$Q$26)</f>
        <v/>
      </c>
      <c r="AX48" s="19" t="str">
        <f t="shared" si="13"/>
        <v/>
      </c>
      <c r="AY48" s="55" t="e">
        <f t="shared" si="14"/>
        <v>#VALUE!</v>
      </c>
      <c r="AZ48" s="8" t="str">
        <f>IF(R48="","",Rates!$N$15)</f>
        <v/>
      </c>
      <c r="BA48" s="8" t="str">
        <f t="shared" si="15"/>
        <v/>
      </c>
      <c r="BB48" s="8" t="str">
        <f t="shared" si="16"/>
        <v/>
      </c>
      <c r="BC48" s="19" t="str">
        <f t="shared" si="17"/>
        <v/>
      </c>
    </row>
    <row r="49" spans="1:55" x14ac:dyDescent="0.25">
      <c r="A49" s="9" t="str">
        <f>IF(B49&lt;&gt;"",COUNTA($B$3:B49)+$A$2,"")</f>
        <v/>
      </c>
      <c r="B49" s="32"/>
      <c r="C49" s="32"/>
      <c r="D49" s="32"/>
      <c r="E49" s="33"/>
      <c r="F49" s="16" t="str">
        <f t="shared" si="0"/>
        <v/>
      </c>
      <c r="I49" s="32"/>
      <c r="L49" s="32"/>
      <c r="P49" s="35"/>
      <c r="Q49" s="9" t="s">
        <v>1581</v>
      </c>
      <c r="R49" s="41"/>
      <c r="S49" s="46" t="str" cm="1">
        <f t="array" ref="S49">IF(R49="","",_xlfn.IFS(F49&lt;=65,"1",F49&lt;=70,"2",F49&lt;=80,"3"))</f>
        <v/>
      </c>
      <c r="T49" s="24" t="e">
        <f>IF(S49="1",VLOOKUP(N49,Rates!$A$2:$K$37,2,0)*S49,VLOOKUP(N49,Rates!$A$2:$K$37,3,0)*S49)</f>
        <v>#N/A</v>
      </c>
      <c r="U49" s="24" t="str">
        <f t="shared" si="1"/>
        <v/>
      </c>
      <c r="W49" s="58" t="str">
        <f t="shared" si="2"/>
        <v/>
      </c>
      <c r="X49" s="8" t="str">
        <f t="shared" si="3"/>
        <v/>
      </c>
      <c r="Y49" s="8" t="str">
        <f t="shared" si="4"/>
        <v/>
      </c>
      <c r="Z49" s="9" t="s">
        <v>1576</v>
      </c>
      <c r="AA49" s="14" t="str">
        <f>IF(R49="","",Rates!$N$5)</f>
        <v/>
      </c>
      <c r="AB49" s="49" t="str">
        <f t="shared" si="5"/>
        <v/>
      </c>
      <c r="AC49" s="8" t="str">
        <f>IF(R49="","",W49*Rates!$M$26)</f>
        <v/>
      </c>
      <c r="AD49" s="9" t="s">
        <v>1592</v>
      </c>
      <c r="AE49" s="14" t="str">
        <f>IF(R49="","",Rates!$N$6)</f>
        <v/>
      </c>
      <c r="AF49" s="49" t="str">
        <f t="shared" si="6"/>
        <v/>
      </c>
      <c r="AG49" s="8" t="str">
        <f t="shared" si="7"/>
        <v/>
      </c>
      <c r="AH49" s="8" t="s">
        <v>1593</v>
      </c>
      <c r="AI49" s="14" t="str">
        <f>IF(R49="","",Rates!$N$7)</f>
        <v/>
      </c>
      <c r="AJ49" s="13" t="str">
        <f t="shared" si="8"/>
        <v/>
      </c>
      <c r="AK49" s="8" t="str">
        <f t="shared" si="9"/>
        <v/>
      </c>
      <c r="AL49" s="9" t="s">
        <v>1578</v>
      </c>
      <c r="AM49" s="14" t="str">
        <f>IF(R49="","",Rates!$N$8)</f>
        <v/>
      </c>
      <c r="AN49" s="13" t="str">
        <f t="shared" si="10"/>
        <v/>
      </c>
      <c r="AO49" s="8" t="str">
        <f>IF(R49="","",W49*Rates!$O$26)</f>
        <v/>
      </c>
      <c r="AP49" s="9" t="s">
        <v>1579</v>
      </c>
      <c r="AQ49" s="14" t="str">
        <f>IF(R49="","",Rates!$N$9)</f>
        <v/>
      </c>
      <c r="AR49" s="13" t="str">
        <f t="shared" si="11"/>
        <v/>
      </c>
      <c r="AS49" s="8" t="str">
        <f>IF(R49="","",W49*Rates!$P$26)</f>
        <v/>
      </c>
      <c r="AT49" s="9" t="s">
        <v>1580</v>
      </c>
      <c r="AU49" s="14" t="str">
        <f>IF(R49="","",Rates!$N$10)</f>
        <v/>
      </c>
      <c r="AV49" s="13" t="str">
        <f t="shared" si="12"/>
        <v/>
      </c>
      <c r="AW49" s="8" t="str">
        <f>IF(R49="","",W49*Rates!$Q$26)</f>
        <v/>
      </c>
      <c r="AX49" s="19" t="str">
        <f t="shared" si="13"/>
        <v/>
      </c>
      <c r="AY49" s="55" t="e">
        <f t="shared" si="14"/>
        <v>#VALUE!</v>
      </c>
      <c r="AZ49" s="8" t="str">
        <f>IF(R49="","",Rates!$N$15)</f>
        <v/>
      </c>
      <c r="BA49" s="8" t="str">
        <f t="shared" si="15"/>
        <v/>
      </c>
      <c r="BB49" s="8" t="str">
        <f t="shared" si="16"/>
        <v/>
      </c>
      <c r="BC49" s="19" t="str">
        <f t="shared" si="17"/>
        <v/>
      </c>
    </row>
    <row r="50" spans="1:55" x14ac:dyDescent="0.25">
      <c r="A50" s="9" t="str">
        <f>IF(B50&lt;&gt;"",COUNTA($B$3:B50)+$A$2,"")</f>
        <v/>
      </c>
      <c r="B50" s="32"/>
      <c r="C50" s="32"/>
      <c r="D50" s="32"/>
      <c r="E50" s="33"/>
      <c r="F50" s="16" t="str">
        <f t="shared" si="0"/>
        <v/>
      </c>
      <c r="L50" s="38"/>
      <c r="P50" s="37"/>
      <c r="Q50" s="9" t="s">
        <v>1581</v>
      </c>
      <c r="R50" s="41"/>
      <c r="S50" s="46" t="str" cm="1">
        <f t="array" ref="S50">IF(R50="","",_xlfn.IFS(F50&lt;=65,"1",F50&lt;=70,"2",F50&lt;=80,"3"))</f>
        <v/>
      </c>
      <c r="T50" s="24" t="e">
        <f>IF(S50="1",VLOOKUP(N50,Rates!$A$2:$K$37,2,0)*S50,VLOOKUP(N50,Rates!$A$2:$K$37,3,0)*S50)</f>
        <v>#N/A</v>
      </c>
      <c r="U50" s="24" t="str">
        <f t="shared" si="1"/>
        <v/>
      </c>
      <c r="W50" s="58" t="str">
        <f t="shared" si="2"/>
        <v/>
      </c>
      <c r="X50" s="8" t="str">
        <f t="shared" si="3"/>
        <v/>
      </c>
      <c r="Y50" s="8" t="str">
        <f t="shared" si="4"/>
        <v/>
      </c>
      <c r="Z50" s="9" t="s">
        <v>1576</v>
      </c>
      <c r="AA50" s="14" t="str">
        <f>IF(R50="","",Rates!$N$5)</f>
        <v/>
      </c>
      <c r="AB50" s="49" t="str">
        <f t="shared" si="5"/>
        <v/>
      </c>
      <c r="AC50" s="8" t="str">
        <f>IF(R50="","",W50*Rates!$M$26)</f>
        <v/>
      </c>
      <c r="AD50" s="9" t="s">
        <v>1592</v>
      </c>
      <c r="AE50" s="14" t="str">
        <f>IF(R50="","",Rates!$N$6)</f>
        <v/>
      </c>
      <c r="AF50" s="49" t="str">
        <f t="shared" si="6"/>
        <v/>
      </c>
      <c r="AG50" s="8" t="str">
        <f t="shared" si="7"/>
        <v/>
      </c>
      <c r="AH50" s="8" t="s">
        <v>1593</v>
      </c>
      <c r="AI50" s="14" t="str">
        <f>IF(R50="","",Rates!$N$7)</f>
        <v/>
      </c>
      <c r="AJ50" s="13" t="str">
        <f t="shared" si="8"/>
        <v/>
      </c>
      <c r="AK50" s="8" t="str">
        <f t="shared" si="9"/>
        <v/>
      </c>
      <c r="AL50" s="9" t="s">
        <v>1578</v>
      </c>
      <c r="AM50" s="14" t="str">
        <f>IF(R50="","",Rates!$N$8)</f>
        <v/>
      </c>
      <c r="AN50" s="13" t="str">
        <f t="shared" si="10"/>
        <v/>
      </c>
      <c r="AO50" s="8" t="str">
        <f>IF(R50="","",W50*Rates!$O$26)</f>
        <v/>
      </c>
      <c r="AP50" s="9" t="s">
        <v>1579</v>
      </c>
      <c r="AQ50" s="14" t="str">
        <f>IF(R50="","",Rates!$N$9)</f>
        <v/>
      </c>
      <c r="AR50" s="13" t="str">
        <f t="shared" si="11"/>
        <v/>
      </c>
      <c r="AS50" s="8" t="str">
        <f>IF(R50="","",W50*Rates!$P$26)</f>
        <v/>
      </c>
      <c r="AT50" s="9" t="s">
        <v>1580</v>
      </c>
      <c r="AU50" s="14" t="str">
        <f>IF(R50="","",Rates!$N$10)</f>
        <v/>
      </c>
      <c r="AV50" s="13" t="str">
        <f t="shared" si="12"/>
        <v/>
      </c>
      <c r="AW50" s="8" t="str">
        <f>IF(R50="","",W50*Rates!$Q$26)</f>
        <v/>
      </c>
      <c r="AX50" s="19" t="str">
        <f t="shared" si="13"/>
        <v/>
      </c>
      <c r="AY50" s="55" t="e">
        <f t="shared" si="14"/>
        <v>#VALUE!</v>
      </c>
      <c r="AZ50" s="8" t="str">
        <f>IF(R50="","",Rates!$N$15)</f>
        <v/>
      </c>
      <c r="BA50" s="8" t="str">
        <f t="shared" si="15"/>
        <v/>
      </c>
      <c r="BB50" s="8" t="str">
        <f t="shared" si="16"/>
        <v/>
      </c>
      <c r="BC50" s="19" t="str">
        <f t="shared" si="17"/>
        <v/>
      </c>
    </row>
    <row r="51" spans="1:55" x14ac:dyDescent="0.25">
      <c r="A51" s="9" t="str">
        <f>IF(B51&lt;&gt;"",COUNTA($B$3:B51)+$A$2,"")</f>
        <v/>
      </c>
      <c r="B51" s="32"/>
      <c r="C51" s="32"/>
      <c r="D51" s="32"/>
      <c r="E51" s="33"/>
      <c r="F51" s="16" t="str">
        <f t="shared" si="0"/>
        <v/>
      </c>
      <c r="I51" s="32"/>
      <c r="L51" s="32"/>
      <c r="P51" s="37"/>
      <c r="Q51" s="9" t="s">
        <v>1581</v>
      </c>
      <c r="R51" s="41"/>
      <c r="S51" s="46" t="str" cm="1">
        <f t="array" ref="S51">IF(R51="","",_xlfn.IFS(F51&lt;=65,"1",F51&lt;=70,"2",F51&lt;=80,"3"))</f>
        <v/>
      </c>
      <c r="T51" s="24" t="e">
        <f>IF(S51="1",VLOOKUP(N51,Rates!$A$2:$K$37,2,0)*S51,VLOOKUP(N51,Rates!$A$2:$K$37,3,0)*S51)</f>
        <v>#N/A</v>
      </c>
      <c r="U51" s="24" t="str">
        <f t="shared" si="1"/>
        <v/>
      </c>
      <c r="W51" s="58" t="str">
        <f t="shared" si="2"/>
        <v/>
      </c>
      <c r="X51" s="8" t="str">
        <f t="shared" si="3"/>
        <v/>
      </c>
      <c r="Y51" s="8" t="str">
        <f t="shared" si="4"/>
        <v/>
      </c>
      <c r="Z51" s="9" t="s">
        <v>1576</v>
      </c>
      <c r="AA51" s="14" t="str">
        <f>IF(R51="","",Rates!$N$5)</f>
        <v/>
      </c>
      <c r="AB51" s="49" t="str">
        <f t="shared" si="5"/>
        <v/>
      </c>
      <c r="AC51" s="8" t="str">
        <f>IF(R51="","",W51*Rates!$M$26)</f>
        <v/>
      </c>
      <c r="AD51" s="9" t="s">
        <v>1592</v>
      </c>
      <c r="AE51" s="14" t="str">
        <f>IF(R51="","",Rates!$N$6)</f>
        <v/>
      </c>
      <c r="AF51" s="49" t="str">
        <f t="shared" si="6"/>
        <v/>
      </c>
      <c r="AG51" s="8" t="str">
        <f t="shared" si="7"/>
        <v/>
      </c>
      <c r="AH51" s="8" t="s">
        <v>1593</v>
      </c>
      <c r="AI51" s="14" t="str">
        <f>IF(R51="","",Rates!$N$7)</f>
        <v/>
      </c>
      <c r="AJ51" s="13" t="str">
        <f t="shared" si="8"/>
        <v/>
      </c>
      <c r="AK51" s="8" t="str">
        <f t="shared" si="9"/>
        <v/>
      </c>
      <c r="AL51" s="9" t="s">
        <v>1578</v>
      </c>
      <c r="AM51" s="14" t="str">
        <f>IF(R51="","",Rates!$N$8)</f>
        <v/>
      </c>
      <c r="AN51" s="13" t="str">
        <f t="shared" si="10"/>
        <v/>
      </c>
      <c r="AO51" s="8" t="str">
        <f>IF(R51="","",W51*Rates!$O$26)</f>
        <v/>
      </c>
      <c r="AP51" s="9" t="s">
        <v>1579</v>
      </c>
      <c r="AQ51" s="14" t="str">
        <f>IF(R51="","",Rates!$N$9)</f>
        <v/>
      </c>
      <c r="AR51" s="13" t="str">
        <f t="shared" si="11"/>
        <v/>
      </c>
      <c r="AS51" s="8" t="str">
        <f>IF(R51="","",W51*Rates!$P$26)</f>
        <v/>
      </c>
      <c r="AT51" s="9" t="s">
        <v>1580</v>
      </c>
      <c r="AU51" s="14" t="str">
        <f>IF(R51="","",Rates!$N$10)</f>
        <v/>
      </c>
      <c r="AV51" s="13" t="str">
        <f t="shared" si="12"/>
        <v/>
      </c>
      <c r="AW51" s="8" t="str">
        <f>IF(R51="","",W51*Rates!$Q$26)</f>
        <v/>
      </c>
      <c r="AX51" s="19" t="str">
        <f t="shared" si="13"/>
        <v/>
      </c>
      <c r="AY51" s="55" t="e">
        <f t="shared" si="14"/>
        <v>#VALUE!</v>
      </c>
      <c r="AZ51" s="8" t="str">
        <f>IF(R51="","",Rates!$N$15)</f>
        <v/>
      </c>
      <c r="BA51" s="8" t="str">
        <f t="shared" si="15"/>
        <v/>
      </c>
      <c r="BB51" s="8" t="str">
        <f t="shared" si="16"/>
        <v/>
      </c>
      <c r="BC51" s="19" t="str">
        <f t="shared" si="17"/>
        <v/>
      </c>
    </row>
    <row r="52" spans="1:55" x14ac:dyDescent="0.25">
      <c r="A52" s="9" t="str">
        <f>IF(B52&lt;&gt;"",COUNTA($B$3:B52)+$A$2,"")</f>
        <v/>
      </c>
      <c r="B52" s="32"/>
      <c r="C52" s="32"/>
      <c r="D52" s="32"/>
      <c r="E52" s="33"/>
      <c r="F52" s="16" t="str">
        <f t="shared" si="0"/>
        <v/>
      </c>
      <c r="I52" s="32"/>
      <c r="L52" s="32"/>
      <c r="P52" s="37"/>
      <c r="Q52" s="9" t="s">
        <v>1581</v>
      </c>
      <c r="R52" s="41"/>
      <c r="S52" s="46" t="str" cm="1">
        <f t="array" ref="S52">IF(R52="","",_xlfn.IFS(F52&lt;=65,"1",F52&lt;=70,"2",F52&lt;=80,"3"))</f>
        <v/>
      </c>
      <c r="T52" s="24" t="e">
        <f>IF(S52="1",VLOOKUP(N52,Rates!$A$2:$K$37,2,0)*S52,VLOOKUP(N52,Rates!$A$2:$K$37,3,0)*S52)</f>
        <v>#N/A</v>
      </c>
      <c r="U52" s="24" t="str">
        <f t="shared" si="1"/>
        <v/>
      </c>
      <c r="W52" s="58" t="str">
        <f t="shared" si="2"/>
        <v/>
      </c>
      <c r="X52" s="8" t="str">
        <f t="shared" si="3"/>
        <v/>
      </c>
      <c r="Y52" s="8" t="str">
        <f t="shared" si="4"/>
        <v/>
      </c>
      <c r="Z52" s="9" t="s">
        <v>1576</v>
      </c>
      <c r="AA52" s="14" t="str">
        <f>IF(R52="","",Rates!$N$5)</f>
        <v/>
      </c>
      <c r="AB52" s="49" t="str">
        <f t="shared" si="5"/>
        <v/>
      </c>
      <c r="AC52" s="8" t="str">
        <f>IF(R52="","",W52*Rates!$M$26)</f>
        <v/>
      </c>
      <c r="AD52" s="9" t="s">
        <v>1592</v>
      </c>
      <c r="AE52" s="14" t="str">
        <f>IF(R52="","",Rates!$N$6)</f>
        <v/>
      </c>
      <c r="AF52" s="49" t="str">
        <f t="shared" si="6"/>
        <v/>
      </c>
      <c r="AG52" s="8" t="str">
        <f t="shared" si="7"/>
        <v/>
      </c>
      <c r="AH52" s="8" t="s">
        <v>1593</v>
      </c>
      <c r="AI52" s="14" t="str">
        <f>IF(R52="","",Rates!$N$7)</f>
        <v/>
      </c>
      <c r="AJ52" s="13" t="str">
        <f t="shared" si="8"/>
        <v/>
      </c>
      <c r="AK52" s="8" t="str">
        <f t="shared" si="9"/>
        <v/>
      </c>
      <c r="AL52" s="9" t="s">
        <v>1578</v>
      </c>
      <c r="AM52" s="14" t="str">
        <f>IF(R52="","",Rates!$N$8)</f>
        <v/>
      </c>
      <c r="AN52" s="13" t="str">
        <f t="shared" si="10"/>
        <v/>
      </c>
      <c r="AO52" s="8" t="str">
        <f>IF(R52="","",W52*Rates!$O$26)</f>
        <v/>
      </c>
      <c r="AP52" s="9" t="s">
        <v>1579</v>
      </c>
      <c r="AQ52" s="14" t="str">
        <f>IF(R52="","",Rates!$N$9)</f>
        <v/>
      </c>
      <c r="AR52" s="13" t="str">
        <f t="shared" si="11"/>
        <v/>
      </c>
      <c r="AS52" s="8" t="str">
        <f>IF(R52="","",W52*Rates!$P$26)</f>
        <v/>
      </c>
      <c r="AT52" s="9" t="s">
        <v>1580</v>
      </c>
      <c r="AU52" s="14" t="str">
        <f>IF(R52="","",Rates!$N$10)</f>
        <v/>
      </c>
      <c r="AV52" s="13" t="str">
        <f t="shared" si="12"/>
        <v/>
      </c>
      <c r="AW52" s="8" t="str">
        <f>IF(R52="","",W52*Rates!$Q$26)</f>
        <v/>
      </c>
      <c r="AX52" s="19" t="str">
        <f t="shared" si="13"/>
        <v/>
      </c>
      <c r="AY52" s="55" t="e">
        <f t="shared" si="14"/>
        <v>#VALUE!</v>
      </c>
      <c r="AZ52" s="8" t="str">
        <f>IF(R52="","",Rates!$N$15)</f>
        <v/>
      </c>
      <c r="BA52" s="8" t="str">
        <f t="shared" si="15"/>
        <v/>
      </c>
      <c r="BB52" s="8" t="str">
        <f t="shared" si="16"/>
        <v/>
      </c>
      <c r="BC52" s="19" t="str">
        <f t="shared" si="17"/>
        <v/>
      </c>
    </row>
    <row r="53" spans="1:55" x14ac:dyDescent="0.25">
      <c r="A53" s="9" t="str">
        <f>IF(B53&lt;&gt;"",COUNTA($B$3:B53)+$A$2,"")</f>
        <v/>
      </c>
      <c r="B53" s="32"/>
      <c r="C53" s="32"/>
      <c r="D53" s="32"/>
      <c r="E53" s="33"/>
      <c r="F53" s="16" t="str">
        <f t="shared" si="0"/>
        <v/>
      </c>
      <c r="I53" s="32"/>
      <c r="L53" s="32"/>
      <c r="P53" s="37"/>
      <c r="Q53" s="9" t="s">
        <v>1581</v>
      </c>
      <c r="R53" s="41"/>
      <c r="S53" s="46" t="str" cm="1">
        <f t="array" ref="S53">IF(R53="","",_xlfn.IFS(F53&lt;=65,"1",F53&lt;=70,"2",F53&lt;=80,"3"))</f>
        <v/>
      </c>
      <c r="T53" s="24" t="e">
        <f>IF(S53="1",VLOOKUP(N53,Rates!$A$2:$K$37,2,0)*S53,VLOOKUP(N53,Rates!$A$2:$K$37,3,0)*S53)</f>
        <v>#N/A</v>
      </c>
      <c r="U53" s="24" t="str">
        <f t="shared" si="1"/>
        <v/>
      </c>
      <c r="W53" s="58" t="str">
        <f t="shared" si="2"/>
        <v/>
      </c>
      <c r="X53" s="8" t="str">
        <f t="shared" si="3"/>
        <v/>
      </c>
      <c r="Y53" s="8" t="str">
        <f t="shared" si="4"/>
        <v/>
      </c>
      <c r="Z53" s="9" t="s">
        <v>1576</v>
      </c>
      <c r="AA53" s="14" t="str">
        <f>IF(R53="","",Rates!$N$5)</f>
        <v/>
      </c>
      <c r="AB53" s="49" t="str">
        <f t="shared" si="5"/>
        <v/>
      </c>
      <c r="AC53" s="8" t="str">
        <f>IF(R53="","",W53*Rates!$M$26)</f>
        <v/>
      </c>
      <c r="AD53" s="9" t="s">
        <v>1592</v>
      </c>
      <c r="AE53" s="14" t="str">
        <f>IF(R53="","",Rates!$N$6)</f>
        <v/>
      </c>
      <c r="AF53" s="49" t="str">
        <f t="shared" si="6"/>
        <v/>
      </c>
      <c r="AG53" s="8" t="str">
        <f t="shared" si="7"/>
        <v/>
      </c>
      <c r="AH53" s="8" t="s">
        <v>1593</v>
      </c>
      <c r="AI53" s="14" t="str">
        <f>IF(R53="","",Rates!$N$7)</f>
        <v/>
      </c>
      <c r="AJ53" s="13" t="str">
        <f t="shared" si="8"/>
        <v/>
      </c>
      <c r="AK53" s="8" t="str">
        <f t="shared" si="9"/>
        <v/>
      </c>
      <c r="AL53" s="9" t="s">
        <v>1578</v>
      </c>
      <c r="AM53" s="14" t="str">
        <f>IF(R53="","",Rates!$N$8)</f>
        <v/>
      </c>
      <c r="AN53" s="13" t="str">
        <f t="shared" si="10"/>
        <v/>
      </c>
      <c r="AO53" s="8" t="str">
        <f>IF(R53="","",W53*Rates!$O$26)</f>
        <v/>
      </c>
      <c r="AP53" s="9" t="s">
        <v>1579</v>
      </c>
      <c r="AQ53" s="14" t="str">
        <f>IF(R53="","",Rates!$N$9)</f>
        <v/>
      </c>
      <c r="AR53" s="13" t="str">
        <f t="shared" si="11"/>
        <v/>
      </c>
      <c r="AS53" s="8" t="str">
        <f>IF(R53="","",W53*Rates!$P$26)</f>
        <v/>
      </c>
      <c r="AT53" s="9" t="s">
        <v>1580</v>
      </c>
      <c r="AU53" s="14" t="str">
        <f>IF(R53="","",Rates!$N$10)</f>
        <v/>
      </c>
      <c r="AV53" s="13" t="str">
        <f t="shared" si="12"/>
        <v/>
      </c>
      <c r="AW53" s="8" t="str">
        <f>IF(R53="","",W53*Rates!$Q$26)</f>
        <v/>
      </c>
      <c r="AX53" s="19" t="str">
        <f t="shared" si="13"/>
        <v/>
      </c>
      <c r="AY53" s="55" t="e">
        <f t="shared" si="14"/>
        <v>#VALUE!</v>
      </c>
      <c r="AZ53" s="8" t="str">
        <f>IF(R53="","",Rates!$N$15)</f>
        <v/>
      </c>
      <c r="BA53" s="8" t="str">
        <f t="shared" si="15"/>
        <v/>
      </c>
      <c r="BB53" s="8" t="str">
        <f t="shared" si="16"/>
        <v/>
      </c>
      <c r="BC53" s="19" t="str">
        <f t="shared" si="17"/>
        <v/>
      </c>
    </row>
    <row r="54" spans="1:55" x14ac:dyDescent="0.25">
      <c r="A54" s="9" t="str">
        <f>IF(B54&lt;&gt;"",COUNTA($B$3:B54)+$A$2,"")</f>
        <v/>
      </c>
      <c r="F54" s="16" t="str">
        <f t="shared" si="0"/>
        <v/>
      </c>
      <c r="I54" s="32"/>
      <c r="L54" s="32"/>
      <c r="P54" s="37"/>
      <c r="Q54" s="9" t="s">
        <v>1581</v>
      </c>
      <c r="R54" s="41"/>
      <c r="S54" s="46" t="str" cm="1">
        <f t="array" ref="S54">IF(R54="","",_xlfn.IFS(F54&lt;=65,"1",F54&lt;=70,"2",F54&lt;=80,"3"))</f>
        <v/>
      </c>
      <c r="T54" s="24" t="e">
        <f>IF(S54="1",VLOOKUP(N54,Rates!$A$2:$K$37,2,0)*S54,VLOOKUP(N54,Rates!$A$2:$K$37,3,0)*S54)</f>
        <v>#N/A</v>
      </c>
      <c r="U54" s="24" t="str">
        <f t="shared" si="1"/>
        <v/>
      </c>
      <c r="W54" s="58" t="str">
        <f t="shared" si="2"/>
        <v/>
      </c>
      <c r="X54" s="8" t="str">
        <f t="shared" si="3"/>
        <v/>
      </c>
      <c r="Y54" s="8" t="str">
        <f t="shared" si="4"/>
        <v/>
      </c>
      <c r="Z54" s="9" t="s">
        <v>1576</v>
      </c>
      <c r="AA54" s="14" t="str">
        <f>IF(R54="","",Rates!$N$5)</f>
        <v/>
      </c>
      <c r="AB54" s="49" t="str">
        <f t="shared" si="5"/>
        <v/>
      </c>
      <c r="AC54" s="8" t="str">
        <f>IF(R54="","",W54*Rates!$M$26)</f>
        <v/>
      </c>
      <c r="AD54" s="9" t="s">
        <v>1592</v>
      </c>
      <c r="AE54" s="14" t="str">
        <f>IF(R54="","",Rates!$N$6)</f>
        <v/>
      </c>
      <c r="AF54" s="49" t="str">
        <f t="shared" si="6"/>
        <v/>
      </c>
      <c r="AG54" s="8" t="str">
        <f t="shared" si="7"/>
        <v/>
      </c>
      <c r="AH54" s="8" t="s">
        <v>1593</v>
      </c>
      <c r="AI54" s="14" t="str">
        <f>IF(R54="","",Rates!$N$7)</f>
        <v/>
      </c>
      <c r="AJ54" s="13" t="str">
        <f t="shared" si="8"/>
        <v/>
      </c>
      <c r="AK54" s="8" t="str">
        <f t="shared" si="9"/>
        <v/>
      </c>
      <c r="AL54" s="9" t="s">
        <v>1578</v>
      </c>
      <c r="AM54" s="14" t="str">
        <f>IF(R54="","",Rates!$N$8)</f>
        <v/>
      </c>
      <c r="AN54" s="13" t="str">
        <f t="shared" si="10"/>
        <v/>
      </c>
      <c r="AO54" s="8" t="str">
        <f>IF(R54="","",W54*Rates!$O$26)</f>
        <v/>
      </c>
      <c r="AP54" s="9" t="s">
        <v>1579</v>
      </c>
      <c r="AQ54" s="14" t="str">
        <f>IF(R54="","",Rates!$N$9)</f>
        <v/>
      </c>
      <c r="AR54" s="13" t="str">
        <f t="shared" si="11"/>
        <v/>
      </c>
      <c r="AS54" s="8" t="str">
        <f>IF(R54="","",W54*Rates!$P$26)</f>
        <v/>
      </c>
      <c r="AT54" s="9" t="s">
        <v>1580</v>
      </c>
      <c r="AU54" s="14" t="str">
        <f>IF(R54="","",Rates!$N$10)</f>
        <v/>
      </c>
      <c r="AV54" s="13" t="str">
        <f t="shared" si="12"/>
        <v/>
      </c>
      <c r="AW54" s="8" t="str">
        <f>IF(R54="","",W54*Rates!$Q$26)</f>
        <v/>
      </c>
      <c r="AX54" s="19" t="str">
        <f t="shared" si="13"/>
        <v/>
      </c>
      <c r="AY54" s="55" t="e">
        <f t="shared" si="14"/>
        <v>#VALUE!</v>
      </c>
      <c r="AZ54" s="8" t="str">
        <f>IF(R54="","",Rates!$N$15)</f>
        <v/>
      </c>
      <c r="BA54" s="8" t="str">
        <f t="shared" si="15"/>
        <v/>
      </c>
      <c r="BB54" s="8" t="str">
        <f t="shared" si="16"/>
        <v/>
      </c>
      <c r="BC54" s="19" t="str">
        <f t="shared" si="17"/>
        <v/>
      </c>
    </row>
    <row r="55" spans="1:55" x14ac:dyDescent="0.25">
      <c r="A55" s="9" t="str">
        <f>IF(B55&lt;&gt;"",COUNTA($B$3:B55)+$A$2,"")</f>
        <v/>
      </c>
      <c r="B55" s="32"/>
      <c r="C55" s="32"/>
      <c r="D55" s="32"/>
      <c r="E55" s="33"/>
      <c r="F55" s="16" t="str">
        <f t="shared" si="0"/>
        <v/>
      </c>
      <c r="I55" s="32"/>
      <c r="L55" s="32"/>
      <c r="P55" s="37"/>
      <c r="Q55" s="9" t="s">
        <v>1581</v>
      </c>
      <c r="R55" s="41"/>
      <c r="S55" s="46" t="str" cm="1">
        <f t="array" ref="S55">IF(R55="","",_xlfn.IFS(F55&lt;=65,"1",F55&lt;=70,"2",F55&lt;=80,"3"))</f>
        <v/>
      </c>
      <c r="T55" s="24" t="e">
        <f>IF(S55="1",VLOOKUP(N55,Rates!$A$2:$K$37,2,0)*S55,VLOOKUP(N55,Rates!$A$2:$K$37,3,0)*S55)</f>
        <v>#N/A</v>
      </c>
      <c r="U55" s="24" t="str">
        <f t="shared" si="1"/>
        <v/>
      </c>
      <c r="W55" s="58" t="str">
        <f t="shared" si="2"/>
        <v/>
      </c>
      <c r="X55" s="8" t="str">
        <f t="shared" si="3"/>
        <v/>
      </c>
      <c r="Y55" s="8" t="str">
        <f t="shared" si="4"/>
        <v/>
      </c>
      <c r="Z55" s="9" t="s">
        <v>1576</v>
      </c>
      <c r="AA55" s="14" t="str">
        <f>IF(R55="","",Rates!$N$5)</f>
        <v/>
      </c>
      <c r="AB55" s="49" t="str">
        <f t="shared" si="5"/>
        <v/>
      </c>
      <c r="AC55" s="8" t="str">
        <f>IF(R55="","",W55*Rates!$M$26)</f>
        <v/>
      </c>
      <c r="AD55" s="9" t="s">
        <v>1592</v>
      </c>
      <c r="AE55" s="14" t="str">
        <f>IF(R55="","",Rates!$N$6)</f>
        <v/>
      </c>
      <c r="AF55" s="49" t="str">
        <f t="shared" si="6"/>
        <v/>
      </c>
      <c r="AG55" s="8" t="str">
        <f t="shared" si="7"/>
        <v/>
      </c>
      <c r="AH55" s="8" t="s">
        <v>1593</v>
      </c>
      <c r="AI55" s="14" t="str">
        <f>IF(R55="","",Rates!$N$7)</f>
        <v/>
      </c>
      <c r="AJ55" s="13" t="str">
        <f t="shared" si="8"/>
        <v/>
      </c>
      <c r="AK55" s="8" t="str">
        <f t="shared" si="9"/>
        <v/>
      </c>
      <c r="AL55" s="9" t="s">
        <v>1578</v>
      </c>
      <c r="AM55" s="14" t="str">
        <f>IF(R55="","",Rates!$N$8)</f>
        <v/>
      </c>
      <c r="AN55" s="13" t="str">
        <f t="shared" si="10"/>
        <v/>
      </c>
      <c r="AO55" s="8" t="str">
        <f>IF(R55="","",W55*Rates!$O$26)</f>
        <v/>
      </c>
      <c r="AP55" s="9" t="s">
        <v>1579</v>
      </c>
      <c r="AQ55" s="14" t="str">
        <f>IF(R55="","",Rates!$N$9)</f>
        <v/>
      </c>
      <c r="AR55" s="13" t="str">
        <f t="shared" si="11"/>
        <v/>
      </c>
      <c r="AS55" s="8" t="str">
        <f>IF(R55="","",W55*Rates!$P$26)</f>
        <v/>
      </c>
      <c r="AT55" s="9" t="s">
        <v>1580</v>
      </c>
      <c r="AU55" s="14" t="str">
        <f>IF(R55="","",Rates!$N$10)</f>
        <v/>
      </c>
      <c r="AV55" s="13" t="str">
        <f t="shared" si="12"/>
        <v/>
      </c>
      <c r="AW55" s="8" t="str">
        <f>IF(R55="","",W55*Rates!$Q$26)</f>
        <v/>
      </c>
      <c r="AX55" s="19" t="str">
        <f t="shared" si="13"/>
        <v/>
      </c>
      <c r="AY55" s="55" t="e">
        <f t="shared" si="14"/>
        <v>#VALUE!</v>
      </c>
      <c r="AZ55" s="8" t="str">
        <f>IF(R55="","",Rates!$N$15)</f>
        <v/>
      </c>
      <c r="BA55" s="8" t="str">
        <f t="shared" si="15"/>
        <v/>
      </c>
      <c r="BB55" s="8" t="str">
        <f t="shared" si="16"/>
        <v/>
      </c>
      <c r="BC55" s="19" t="str">
        <f t="shared" si="17"/>
        <v/>
      </c>
    </row>
    <row r="56" spans="1:55" x14ac:dyDescent="0.25">
      <c r="A56" s="9" t="str">
        <f>IF(B56&lt;&gt;"",COUNTA($B$3:B56)+$A$2,"")</f>
        <v/>
      </c>
      <c r="F56" s="16" t="str">
        <f t="shared" si="0"/>
        <v/>
      </c>
      <c r="I56" s="32"/>
      <c r="L56" s="32"/>
      <c r="P56" s="37"/>
      <c r="Q56" s="9" t="s">
        <v>1581</v>
      </c>
      <c r="R56" s="41"/>
      <c r="S56" s="46" t="str" cm="1">
        <f t="array" ref="S56">IF(R56="","",_xlfn.IFS(F56&lt;=65,"1",F56&lt;=70,"2",F56&lt;=80,"3"))</f>
        <v/>
      </c>
      <c r="T56" s="24" t="e">
        <f>IF(S56="1",VLOOKUP(N56,Rates!$A$2:$K$37,2,0)*S56,VLOOKUP(N56,Rates!$A$2:$K$37,3,0)*S56)</f>
        <v>#N/A</v>
      </c>
      <c r="U56" s="24" t="str">
        <f t="shared" si="1"/>
        <v/>
      </c>
      <c r="W56" s="58" t="str">
        <f t="shared" si="2"/>
        <v/>
      </c>
      <c r="X56" s="8" t="str">
        <f t="shared" si="3"/>
        <v/>
      </c>
      <c r="Y56" s="8" t="str">
        <f t="shared" si="4"/>
        <v/>
      </c>
      <c r="Z56" s="9" t="s">
        <v>1576</v>
      </c>
      <c r="AA56" s="14" t="str">
        <f>IF(R56="","",Rates!$N$5)</f>
        <v/>
      </c>
      <c r="AB56" s="49" t="str">
        <f t="shared" si="5"/>
        <v/>
      </c>
      <c r="AC56" s="8" t="str">
        <f>IF(R56="","",W56*Rates!$M$26)</f>
        <v/>
      </c>
      <c r="AD56" s="9" t="s">
        <v>1592</v>
      </c>
      <c r="AE56" s="14" t="str">
        <f>IF(R56="","",Rates!$N$6)</f>
        <v/>
      </c>
      <c r="AF56" s="49" t="str">
        <f t="shared" si="6"/>
        <v/>
      </c>
      <c r="AG56" s="8" t="str">
        <f t="shared" si="7"/>
        <v/>
      </c>
      <c r="AH56" s="8" t="s">
        <v>1593</v>
      </c>
      <c r="AI56" s="14" t="str">
        <f>IF(R56="","",Rates!$N$7)</f>
        <v/>
      </c>
      <c r="AJ56" s="13" t="str">
        <f t="shared" si="8"/>
        <v/>
      </c>
      <c r="AK56" s="8" t="str">
        <f t="shared" si="9"/>
        <v/>
      </c>
      <c r="AL56" s="9" t="s">
        <v>1578</v>
      </c>
      <c r="AM56" s="14" t="str">
        <f>IF(R56="","",Rates!$N$8)</f>
        <v/>
      </c>
      <c r="AN56" s="13" t="str">
        <f t="shared" si="10"/>
        <v/>
      </c>
      <c r="AO56" s="8" t="str">
        <f>IF(R56="","",W56*Rates!$O$26)</f>
        <v/>
      </c>
      <c r="AP56" s="9" t="s">
        <v>1579</v>
      </c>
      <c r="AQ56" s="14" t="str">
        <f>IF(R56="","",Rates!$N$9)</f>
        <v/>
      </c>
      <c r="AR56" s="13" t="str">
        <f t="shared" si="11"/>
        <v/>
      </c>
      <c r="AS56" s="8" t="str">
        <f>IF(R56="","",W56*Rates!$P$26)</f>
        <v/>
      </c>
      <c r="AT56" s="9" t="s">
        <v>1580</v>
      </c>
      <c r="AU56" s="14" t="str">
        <f>IF(R56="","",Rates!$N$10)</f>
        <v/>
      </c>
      <c r="AV56" s="13" t="str">
        <f t="shared" si="12"/>
        <v/>
      </c>
      <c r="AW56" s="8" t="str">
        <f>IF(R56="","",W56*Rates!$Q$26)</f>
        <v/>
      </c>
      <c r="AX56" s="19" t="str">
        <f t="shared" si="13"/>
        <v/>
      </c>
      <c r="AY56" s="55" t="e">
        <f t="shared" si="14"/>
        <v>#VALUE!</v>
      </c>
      <c r="AZ56" s="8" t="str">
        <f>IF(R56="","",Rates!$N$15)</f>
        <v/>
      </c>
      <c r="BA56" s="8" t="str">
        <f t="shared" si="15"/>
        <v/>
      </c>
      <c r="BB56" s="8" t="str">
        <f t="shared" si="16"/>
        <v/>
      </c>
      <c r="BC56" s="19" t="str">
        <f t="shared" si="17"/>
        <v/>
      </c>
    </row>
    <row r="57" spans="1:55" x14ac:dyDescent="0.25">
      <c r="A57" s="9" t="str">
        <f>IF(B57&lt;&gt;"",COUNTA($B$3:B57)+$A$2,"")</f>
        <v/>
      </c>
      <c r="B57" s="32"/>
      <c r="C57" s="32"/>
      <c r="D57" s="32"/>
      <c r="E57" s="33"/>
      <c r="F57" s="16" t="str">
        <f t="shared" si="0"/>
        <v/>
      </c>
      <c r="I57" s="32"/>
      <c r="L57" s="32"/>
      <c r="P57" s="37"/>
      <c r="Q57" s="9" t="s">
        <v>1581</v>
      </c>
      <c r="R57" s="41"/>
      <c r="S57" s="46" t="str" cm="1">
        <f t="array" ref="S57">IF(R57="","",_xlfn.IFS(F57&lt;=65,"1",F57&lt;=70,"2",F57&lt;=80,"3"))</f>
        <v/>
      </c>
      <c r="T57" s="24" t="e">
        <f>IF(S57="1",VLOOKUP(N57,Rates!$A$2:$K$37,2,0)*S57,VLOOKUP(N57,Rates!$A$2:$K$37,3,0)*S57)</f>
        <v>#N/A</v>
      </c>
      <c r="U57" s="24" t="str">
        <f t="shared" si="1"/>
        <v/>
      </c>
      <c r="W57" s="58" t="str">
        <f t="shared" si="2"/>
        <v/>
      </c>
      <c r="X57" s="8" t="str">
        <f t="shared" si="3"/>
        <v/>
      </c>
      <c r="Y57" s="8" t="str">
        <f t="shared" si="4"/>
        <v/>
      </c>
      <c r="Z57" s="9" t="s">
        <v>1576</v>
      </c>
      <c r="AA57" s="14" t="str">
        <f>IF(R57="","",Rates!$N$5)</f>
        <v/>
      </c>
      <c r="AB57" s="49" t="str">
        <f t="shared" si="5"/>
        <v/>
      </c>
      <c r="AC57" s="8" t="str">
        <f>IF(R57="","",W57*Rates!$M$26)</f>
        <v/>
      </c>
      <c r="AD57" s="9" t="s">
        <v>1592</v>
      </c>
      <c r="AE57" s="14" t="str">
        <f>IF(R57="","",Rates!$N$6)</f>
        <v/>
      </c>
      <c r="AF57" s="49" t="str">
        <f t="shared" si="6"/>
        <v/>
      </c>
      <c r="AG57" s="8" t="str">
        <f t="shared" si="7"/>
        <v/>
      </c>
      <c r="AH57" s="8" t="s">
        <v>1593</v>
      </c>
      <c r="AI57" s="14" t="str">
        <f>IF(R57="","",Rates!$N$7)</f>
        <v/>
      </c>
      <c r="AJ57" s="13" t="str">
        <f t="shared" si="8"/>
        <v/>
      </c>
      <c r="AK57" s="8" t="str">
        <f t="shared" si="9"/>
        <v/>
      </c>
      <c r="AL57" s="9" t="s">
        <v>1578</v>
      </c>
      <c r="AM57" s="14" t="str">
        <f>IF(R57="","",Rates!$N$8)</f>
        <v/>
      </c>
      <c r="AN57" s="13" t="str">
        <f t="shared" si="10"/>
        <v/>
      </c>
      <c r="AO57" s="8" t="str">
        <f>IF(R57="","",W57*Rates!$O$26)</f>
        <v/>
      </c>
      <c r="AP57" s="9" t="s">
        <v>1579</v>
      </c>
      <c r="AQ57" s="14" t="str">
        <f>IF(R57="","",Rates!$N$9)</f>
        <v/>
      </c>
      <c r="AR57" s="13" t="str">
        <f t="shared" si="11"/>
        <v/>
      </c>
      <c r="AS57" s="8" t="str">
        <f>IF(R57="","",W57*Rates!$P$26)</f>
        <v/>
      </c>
      <c r="AT57" s="9" t="s">
        <v>1580</v>
      </c>
      <c r="AU57" s="14" t="str">
        <f>IF(R57="","",Rates!$N$10)</f>
        <v/>
      </c>
      <c r="AV57" s="13" t="str">
        <f t="shared" si="12"/>
        <v/>
      </c>
      <c r="AW57" s="8" t="str">
        <f>IF(R57="","",W57*Rates!$Q$26)</f>
        <v/>
      </c>
      <c r="AX57" s="19" t="str">
        <f t="shared" si="13"/>
        <v/>
      </c>
      <c r="AY57" s="55" t="e">
        <f t="shared" si="14"/>
        <v>#VALUE!</v>
      </c>
      <c r="AZ57" s="8" t="str">
        <f>IF(R57="","",Rates!$N$15)</f>
        <v/>
      </c>
      <c r="BA57" s="8" t="str">
        <f t="shared" si="15"/>
        <v/>
      </c>
      <c r="BB57" s="8" t="str">
        <f t="shared" si="16"/>
        <v/>
      </c>
      <c r="BC57" s="19" t="str">
        <f t="shared" si="17"/>
        <v/>
      </c>
    </row>
    <row r="58" spans="1:55" x14ac:dyDescent="0.25">
      <c r="A58" s="9" t="str">
        <f>IF(B58&lt;&gt;"",COUNTA($B$3:B58)+$A$2,"")</f>
        <v/>
      </c>
      <c r="B58" s="32"/>
      <c r="C58" s="32"/>
      <c r="D58" s="32"/>
      <c r="E58" s="33"/>
      <c r="F58" s="16" t="str">
        <f t="shared" si="0"/>
        <v/>
      </c>
      <c r="I58" s="32"/>
      <c r="L58" s="32"/>
      <c r="P58" s="37"/>
      <c r="Q58" s="9" t="s">
        <v>1581</v>
      </c>
      <c r="R58" s="41"/>
      <c r="S58" s="46" t="str" cm="1">
        <f t="array" ref="S58">IF(R58="","",_xlfn.IFS(F58&lt;=65,"1",F58&lt;=70,"2",F58&lt;=80,"3"))</f>
        <v/>
      </c>
      <c r="T58" s="24" t="e">
        <f>IF(S58="1",VLOOKUP(N58,Rates!$A$2:$K$37,2,0)*S58,VLOOKUP(N58,Rates!$A$2:$K$37,3,0)*S58)</f>
        <v>#N/A</v>
      </c>
      <c r="U58" s="24" t="str">
        <f t="shared" si="1"/>
        <v/>
      </c>
      <c r="W58" s="58" t="str">
        <f t="shared" si="2"/>
        <v/>
      </c>
      <c r="X58" s="8" t="str">
        <f t="shared" si="3"/>
        <v/>
      </c>
      <c r="Y58" s="8" t="str">
        <f t="shared" si="4"/>
        <v/>
      </c>
      <c r="Z58" s="9" t="s">
        <v>1576</v>
      </c>
      <c r="AA58" s="14" t="str">
        <f>IF(R58="","",Rates!$N$5)</f>
        <v/>
      </c>
      <c r="AB58" s="49" t="str">
        <f t="shared" si="5"/>
        <v/>
      </c>
      <c r="AC58" s="8" t="str">
        <f>IF(R58="","",W58*Rates!$M$26)</f>
        <v/>
      </c>
      <c r="AD58" s="9" t="s">
        <v>1592</v>
      </c>
      <c r="AE58" s="14" t="str">
        <f>IF(R58="","",Rates!$N$6)</f>
        <v/>
      </c>
      <c r="AF58" s="49" t="str">
        <f t="shared" si="6"/>
        <v/>
      </c>
      <c r="AG58" s="8" t="str">
        <f t="shared" si="7"/>
        <v/>
      </c>
      <c r="AH58" s="8" t="s">
        <v>1593</v>
      </c>
      <c r="AI58" s="14" t="str">
        <f>IF(R58="","",Rates!$N$7)</f>
        <v/>
      </c>
      <c r="AJ58" s="13" t="str">
        <f t="shared" si="8"/>
        <v/>
      </c>
      <c r="AK58" s="8" t="str">
        <f t="shared" si="9"/>
        <v/>
      </c>
      <c r="AL58" s="9" t="s">
        <v>1578</v>
      </c>
      <c r="AM58" s="14" t="str">
        <f>IF(R58="","",Rates!$N$8)</f>
        <v/>
      </c>
      <c r="AN58" s="13" t="str">
        <f t="shared" si="10"/>
        <v/>
      </c>
      <c r="AO58" s="8" t="str">
        <f>IF(R58="","",W58*Rates!$O$26)</f>
        <v/>
      </c>
      <c r="AP58" s="9" t="s">
        <v>1579</v>
      </c>
      <c r="AQ58" s="14" t="str">
        <f>IF(R58="","",Rates!$N$9)</f>
        <v/>
      </c>
      <c r="AR58" s="13" t="str">
        <f t="shared" si="11"/>
        <v/>
      </c>
      <c r="AS58" s="8" t="str">
        <f>IF(R58="","",W58*Rates!$P$26)</f>
        <v/>
      </c>
      <c r="AT58" s="9" t="s">
        <v>1580</v>
      </c>
      <c r="AU58" s="14" t="str">
        <f>IF(R58="","",Rates!$N$10)</f>
        <v/>
      </c>
      <c r="AV58" s="13" t="str">
        <f t="shared" si="12"/>
        <v/>
      </c>
      <c r="AW58" s="8" t="str">
        <f>IF(R58="","",W58*Rates!$Q$26)</f>
        <v/>
      </c>
      <c r="AX58" s="19" t="str">
        <f t="shared" si="13"/>
        <v/>
      </c>
      <c r="AY58" s="55" t="e">
        <f t="shared" si="14"/>
        <v>#VALUE!</v>
      </c>
      <c r="AZ58" s="8" t="str">
        <f>IF(R58="","",Rates!$N$15)</f>
        <v/>
      </c>
      <c r="BA58" s="8" t="str">
        <f t="shared" si="15"/>
        <v/>
      </c>
      <c r="BB58" s="8" t="str">
        <f t="shared" si="16"/>
        <v/>
      </c>
      <c r="BC58" s="19" t="str">
        <f t="shared" si="17"/>
        <v/>
      </c>
    </row>
    <row r="59" spans="1:55" x14ac:dyDescent="0.25">
      <c r="A59" s="9" t="str">
        <f>IF(B59&lt;&gt;"",COUNTA($B$3:B59)+$A$2,"")</f>
        <v/>
      </c>
      <c r="B59" s="32"/>
      <c r="C59" s="32"/>
      <c r="D59" s="32"/>
      <c r="E59" s="33"/>
      <c r="F59" s="16" t="str">
        <f t="shared" si="0"/>
        <v/>
      </c>
      <c r="I59" s="32"/>
      <c r="L59" s="32"/>
      <c r="P59" s="37"/>
      <c r="Q59" s="9" t="s">
        <v>1581</v>
      </c>
      <c r="R59" s="41"/>
      <c r="S59" s="46" t="str" cm="1">
        <f t="array" ref="S59">IF(R59="","",_xlfn.IFS(F59&lt;=65,"1",F59&lt;=70,"2",F59&lt;=80,"3"))</f>
        <v/>
      </c>
      <c r="T59" s="24" t="e">
        <f>IF(S59="1",VLOOKUP(N59,Rates!$A$2:$K$37,2,0)*S59,VLOOKUP(N59,Rates!$A$2:$K$37,3,0)*S59)</f>
        <v>#N/A</v>
      </c>
      <c r="U59" s="24" t="str">
        <f t="shared" si="1"/>
        <v/>
      </c>
      <c r="W59" s="58" t="str">
        <f t="shared" si="2"/>
        <v/>
      </c>
      <c r="X59" s="8" t="str">
        <f t="shared" si="3"/>
        <v/>
      </c>
      <c r="Y59" s="8" t="str">
        <f t="shared" si="4"/>
        <v/>
      </c>
      <c r="Z59" s="9" t="s">
        <v>1576</v>
      </c>
      <c r="AA59" s="14" t="str">
        <f>IF(R59="","",Rates!$N$5)</f>
        <v/>
      </c>
      <c r="AB59" s="49" t="str">
        <f t="shared" si="5"/>
        <v/>
      </c>
      <c r="AC59" s="8" t="str">
        <f>IF(R59="","",W59*Rates!$M$26)</f>
        <v/>
      </c>
      <c r="AD59" s="9" t="s">
        <v>1592</v>
      </c>
      <c r="AE59" s="14" t="str">
        <f>IF(R59="","",Rates!$N$6)</f>
        <v/>
      </c>
      <c r="AF59" s="49" t="str">
        <f t="shared" si="6"/>
        <v/>
      </c>
      <c r="AG59" s="8" t="str">
        <f t="shared" si="7"/>
        <v/>
      </c>
      <c r="AH59" s="8" t="s">
        <v>1593</v>
      </c>
      <c r="AI59" s="14" t="str">
        <f>IF(R59="","",Rates!$N$7)</f>
        <v/>
      </c>
      <c r="AJ59" s="13" t="str">
        <f t="shared" si="8"/>
        <v/>
      </c>
      <c r="AK59" s="8" t="str">
        <f t="shared" si="9"/>
        <v/>
      </c>
      <c r="AL59" s="9" t="s">
        <v>1578</v>
      </c>
      <c r="AM59" s="14" t="str">
        <f>IF(R59="","",Rates!$N$8)</f>
        <v/>
      </c>
      <c r="AN59" s="13" t="str">
        <f t="shared" si="10"/>
        <v/>
      </c>
      <c r="AO59" s="8" t="str">
        <f>IF(R59="","",W59*Rates!$O$26)</f>
        <v/>
      </c>
      <c r="AP59" s="9" t="s">
        <v>1579</v>
      </c>
      <c r="AQ59" s="14" t="str">
        <f>IF(R59="","",Rates!$N$9)</f>
        <v/>
      </c>
      <c r="AR59" s="13" t="str">
        <f t="shared" si="11"/>
        <v/>
      </c>
      <c r="AS59" s="8" t="str">
        <f>IF(R59="","",W59*Rates!$P$26)</f>
        <v/>
      </c>
      <c r="AT59" s="9" t="s">
        <v>1580</v>
      </c>
      <c r="AU59" s="14" t="str">
        <f>IF(R59="","",Rates!$N$10)</f>
        <v/>
      </c>
      <c r="AV59" s="13" t="str">
        <f t="shared" si="12"/>
        <v/>
      </c>
      <c r="AW59" s="8" t="str">
        <f>IF(R59="","",W59*Rates!$Q$26)</f>
        <v/>
      </c>
      <c r="AX59" s="19" t="str">
        <f t="shared" si="13"/>
        <v/>
      </c>
      <c r="AY59" s="55" t="e">
        <f t="shared" si="14"/>
        <v>#VALUE!</v>
      </c>
      <c r="AZ59" s="8" t="str">
        <f>IF(R59="","",Rates!$N$15)</f>
        <v/>
      </c>
      <c r="BA59" s="8" t="str">
        <f t="shared" si="15"/>
        <v/>
      </c>
      <c r="BB59" s="8" t="str">
        <f t="shared" si="16"/>
        <v/>
      </c>
      <c r="BC59" s="19" t="str">
        <f t="shared" si="17"/>
        <v/>
      </c>
    </row>
    <row r="60" spans="1:55" x14ac:dyDescent="0.25">
      <c r="A60" s="9" t="str">
        <f>IF(B60&lt;&gt;"",COUNTA($B$3:B60)+$A$2,"")</f>
        <v/>
      </c>
      <c r="B60" s="32"/>
      <c r="C60" s="32"/>
      <c r="D60" s="32"/>
      <c r="E60" s="33"/>
      <c r="F60" s="16" t="str">
        <f t="shared" si="0"/>
        <v/>
      </c>
      <c r="I60" s="32"/>
      <c r="L60" s="32"/>
      <c r="P60" s="37"/>
      <c r="Q60" s="9" t="s">
        <v>1581</v>
      </c>
      <c r="R60" s="41"/>
      <c r="S60" s="46" t="str" cm="1">
        <f t="array" ref="S60">IF(R60="","",_xlfn.IFS(F60&lt;=65,"1",F60&lt;=70,"2",F60&lt;=80,"3"))</f>
        <v/>
      </c>
      <c r="T60" s="24" t="e">
        <f>IF(S60="1",VLOOKUP(N60,Rates!$A$2:$K$37,2,0)*S60,VLOOKUP(N60,Rates!$A$2:$K$37,3,0)*S60)</f>
        <v>#N/A</v>
      </c>
      <c r="U60" s="24" t="str">
        <f t="shared" si="1"/>
        <v/>
      </c>
      <c r="W60" s="58" t="str">
        <f t="shared" si="2"/>
        <v/>
      </c>
      <c r="X60" s="8" t="str">
        <f t="shared" si="3"/>
        <v/>
      </c>
      <c r="Y60" s="8" t="str">
        <f t="shared" si="4"/>
        <v/>
      </c>
      <c r="Z60" s="9" t="s">
        <v>1576</v>
      </c>
      <c r="AA60" s="14" t="str">
        <f>IF(R60="","",Rates!$N$5)</f>
        <v/>
      </c>
      <c r="AB60" s="49" t="str">
        <f t="shared" si="5"/>
        <v/>
      </c>
      <c r="AC60" s="8" t="str">
        <f>IF(R60="","",W60*Rates!$M$26)</f>
        <v/>
      </c>
      <c r="AD60" s="9" t="s">
        <v>1592</v>
      </c>
      <c r="AE60" s="14" t="str">
        <f>IF(R60="","",Rates!$N$6)</f>
        <v/>
      </c>
      <c r="AF60" s="49" t="str">
        <f t="shared" si="6"/>
        <v/>
      </c>
      <c r="AG60" s="8" t="str">
        <f t="shared" si="7"/>
        <v/>
      </c>
      <c r="AH60" s="8" t="s">
        <v>1593</v>
      </c>
      <c r="AI60" s="14" t="str">
        <f>IF(R60="","",Rates!$N$7)</f>
        <v/>
      </c>
      <c r="AJ60" s="13" t="str">
        <f t="shared" si="8"/>
        <v/>
      </c>
      <c r="AK60" s="8" t="str">
        <f t="shared" si="9"/>
        <v/>
      </c>
      <c r="AL60" s="9" t="s">
        <v>1578</v>
      </c>
      <c r="AM60" s="14" t="str">
        <f>IF(R60="","",Rates!$N$8)</f>
        <v/>
      </c>
      <c r="AN60" s="13" t="str">
        <f t="shared" si="10"/>
        <v/>
      </c>
      <c r="AO60" s="8" t="str">
        <f>IF(R60="","",W60*Rates!$O$26)</f>
        <v/>
      </c>
      <c r="AP60" s="9" t="s">
        <v>1579</v>
      </c>
      <c r="AQ60" s="14" t="str">
        <f>IF(R60="","",Rates!$N$9)</f>
        <v/>
      </c>
      <c r="AR60" s="13" t="str">
        <f t="shared" si="11"/>
        <v/>
      </c>
      <c r="AS60" s="8" t="str">
        <f>IF(R60="","",W60*Rates!$P$26)</f>
        <v/>
      </c>
      <c r="AT60" s="9" t="s">
        <v>1580</v>
      </c>
      <c r="AU60" s="14" t="str">
        <f>IF(R60="","",Rates!$N$10)</f>
        <v/>
      </c>
      <c r="AV60" s="13" t="str">
        <f t="shared" si="12"/>
        <v/>
      </c>
      <c r="AW60" s="8" t="str">
        <f>IF(R60="","",W60*Rates!$Q$26)</f>
        <v/>
      </c>
      <c r="AX60" s="19" t="str">
        <f t="shared" si="13"/>
        <v/>
      </c>
      <c r="AY60" s="55" t="e">
        <f t="shared" si="14"/>
        <v>#VALUE!</v>
      </c>
      <c r="AZ60" s="8" t="str">
        <f>IF(R60="","",Rates!$N$15)</f>
        <v/>
      </c>
      <c r="BA60" s="8" t="str">
        <f t="shared" si="15"/>
        <v/>
      </c>
      <c r="BB60" s="8" t="str">
        <f t="shared" si="16"/>
        <v/>
      </c>
      <c r="BC60" s="19" t="str">
        <f t="shared" si="17"/>
        <v/>
      </c>
    </row>
    <row r="61" spans="1:55" x14ac:dyDescent="0.25">
      <c r="A61" s="9" t="str">
        <f>IF(B61&lt;&gt;"",COUNTA($B$3:B61)+$A$2,"")</f>
        <v/>
      </c>
      <c r="B61" s="32"/>
      <c r="C61" s="32"/>
      <c r="D61" s="32"/>
      <c r="E61" s="33"/>
      <c r="F61" s="16" t="str">
        <f t="shared" si="0"/>
        <v/>
      </c>
      <c r="I61" s="32"/>
      <c r="L61" s="32"/>
      <c r="P61" s="37"/>
      <c r="Q61" s="9" t="s">
        <v>1581</v>
      </c>
      <c r="R61" s="41"/>
      <c r="S61" s="46" t="str" cm="1">
        <f t="array" ref="S61">IF(R61="","",_xlfn.IFS(F61&lt;=65,"1",F61&lt;=70,"2",F61&lt;=80,"3"))</f>
        <v/>
      </c>
      <c r="T61" s="24" t="e">
        <f>IF(S61="1",VLOOKUP(N61,Rates!$A$2:$K$37,2,0)*S61,VLOOKUP(N61,Rates!$A$2:$K$37,3,0)*S61)</f>
        <v>#N/A</v>
      </c>
      <c r="U61" s="24" t="str">
        <f t="shared" si="1"/>
        <v/>
      </c>
      <c r="W61" s="58" t="str">
        <f t="shared" si="2"/>
        <v/>
      </c>
      <c r="X61" s="8" t="str">
        <f t="shared" si="3"/>
        <v/>
      </c>
      <c r="Y61" s="8" t="str">
        <f t="shared" si="4"/>
        <v/>
      </c>
      <c r="Z61" s="9" t="s">
        <v>1576</v>
      </c>
      <c r="AA61" s="14" t="str">
        <f>IF(R61="","",Rates!$N$5)</f>
        <v/>
      </c>
      <c r="AB61" s="49" t="str">
        <f t="shared" si="5"/>
        <v/>
      </c>
      <c r="AC61" s="8" t="str">
        <f>IF(R61="","",W61*Rates!$M$26)</f>
        <v/>
      </c>
      <c r="AD61" s="9" t="s">
        <v>1592</v>
      </c>
      <c r="AE61" s="14" t="str">
        <f>IF(R61="","",Rates!$N$6)</f>
        <v/>
      </c>
      <c r="AF61" s="49" t="str">
        <f t="shared" si="6"/>
        <v/>
      </c>
      <c r="AG61" s="8" t="str">
        <f t="shared" si="7"/>
        <v/>
      </c>
      <c r="AH61" s="8" t="s">
        <v>1593</v>
      </c>
      <c r="AI61" s="14" t="str">
        <f>IF(R61="","",Rates!$N$7)</f>
        <v/>
      </c>
      <c r="AJ61" s="13" t="str">
        <f t="shared" si="8"/>
        <v/>
      </c>
      <c r="AK61" s="8" t="str">
        <f t="shared" si="9"/>
        <v/>
      </c>
      <c r="AL61" s="9" t="s">
        <v>1578</v>
      </c>
      <c r="AM61" s="14" t="str">
        <f>IF(R61="","",Rates!$N$8)</f>
        <v/>
      </c>
      <c r="AN61" s="13" t="str">
        <f t="shared" si="10"/>
        <v/>
      </c>
      <c r="AO61" s="8" t="str">
        <f>IF(R61="","",W61*Rates!$O$26)</f>
        <v/>
      </c>
      <c r="AP61" s="9" t="s">
        <v>1579</v>
      </c>
      <c r="AQ61" s="14" t="str">
        <f>IF(R61="","",Rates!$N$9)</f>
        <v/>
      </c>
      <c r="AR61" s="13" t="str">
        <f t="shared" si="11"/>
        <v/>
      </c>
      <c r="AS61" s="8" t="str">
        <f>IF(R61="","",W61*Rates!$P$26)</f>
        <v/>
      </c>
      <c r="AT61" s="9" t="s">
        <v>1580</v>
      </c>
      <c r="AU61" s="14" t="str">
        <f>IF(R61="","",Rates!$N$10)</f>
        <v/>
      </c>
      <c r="AV61" s="13" t="str">
        <f t="shared" si="12"/>
        <v/>
      </c>
      <c r="AW61" s="8" t="str">
        <f>IF(R61="","",W61*Rates!$Q$26)</f>
        <v/>
      </c>
      <c r="AX61" s="19" t="str">
        <f t="shared" si="13"/>
        <v/>
      </c>
      <c r="AY61" s="55" t="e">
        <f t="shared" si="14"/>
        <v>#VALUE!</v>
      </c>
      <c r="AZ61" s="8" t="str">
        <f>IF(R61="","",Rates!$N$15)</f>
        <v/>
      </c>
      <c r="BA61" s="8" t="str">
        <f t="shared" si="15"/>
        <v/>
      </c>
      <c r="BB61" s="8" t="str">
        <f t="shared" si="16"/>
        <v/>
      </c>
      <c r="BC61" s="19" t="str">
        <f t="shared" si="17"/>
        <v/>
      </c>
    </row>
    <row r="62" spans="1:55" x14ac:dyDescent="0.25">
      <c r="A62" s="9" t="str">
        <f>IF(B62&lt;&gt;"",COUNTA($B$3:B62)+$A$2,"")</f>
        <v/>
      </c>
      <c r="B62" s="32"/>
      <c r="C62" s="32"/>
      <c r="D62" s="32"/>
      <c r="E62" s="33"/>
      <c r="F62" s="16" t="str">
        <f t="shared" si="0"/>
        <v/>
      </c>
      <c r="I62" s="32"/>
      <c r="L62" s="32"/>
      <c r="P62" s="37"/>
      <c r="Q62" s="9" t="s">
        <v>1581</v>
      </c>
      <c r="R62" s="41"/>
      <c r="S62" s="46" t="str" cm="1">
        <f t="array" ref="S62">IF(R62="","",_xlfn.IFS(F62&lt;=65,"1",F62&lt;=70,"2",F62&lt;=80,"3"))</f>
        <v/>
      </c>
      <c r="T62" s="24" t="e">
        <f>IF(S62="1",VLOOKUP(N62,Rates!$A$2:$K$37,2,0)*S62,VLOOKUP(N62,Rates!$A$2:$K$37,3,0)*S62)</f>
        <v>#N/A</v>
      </c>
      <c r="U62" s="24" t="str">
        <f t="shared" si="1"/>
        <v/>
      </c>
      <c r="W62" s="58" t="str">
        <f t="shared" si="2"/>
        <v/>
      </c>
      <c r="X62" s="8" t="str">
        <f t="shared" si="3"/>
        <v/>
      </c>
      <c r="Y62" s="8" t="str">
        <f t="shared" si="4"/>
        <v/>
      </c>
      <c r="Z62" s="9" t="s">
        <v>1576</v>
      </c>
      <c r="AA62" s="14" t="str">
        <f>IF(R62="","",Rates!$N$5)</f>
        <v/>
      </c>
      <c r="AB62" s="49" t="str">
        <f t="shared" si="5"/>
        <v/>
      </c>
      <c r="AC62" s="8" t="str">
        <f>IF(R62="","",W62*Rates!$M$26)</f>
        <v/>
      </c>
      <c r="AD62" s="9" t="s">
        <v>1592</v>
      </c>
      <c r="AE62" s="14" t="str">
        <f>IF(R62="","",Rates!$N$6)</f>
        <v/>
      </c>
      <c r="AF62" s="49" t="str">
        <f t="shared" si="6"/>
        <v/>
      </c>
      <c r="AG62" s="8" t="str">
        <f t="shared" si="7"/>
        <v/>
      </c>
      <c r="AH62" s="8" t="s">
        <v>1593</v>
      </c>
      <c r="AI62" s="14" t="str">
        <f>IF(R62="","",Rates!$N$7)</f>
        <v/>
      </c>
      <c r="AJ62" s="13" t="str">
        <f t="shared" si="8"/>
        <v/>
      </c>
      <c r="AK62" s="8" t="str">
        <f t="shared" si="9"/>
        <v/>
      </c>
      <c r="AL62" s="9" t="s">
        <v>1578</v>
      </c>
      <c r="AM62" s="14" t="str">
        <f>IF(R62="","",Rates!$N$8)</f>
        <v/>
      </c>
      <c r="AN62" s="13" t="str">
        <f t="shared" si="10"/>
        <v/>
      </c>
      <c r="AO62" s="8" t="str">
        <f>IF(R62="","",W62*Rates!$O$26)</f>
        <v/>
      </c>
      <c r="AP62" s="9" t="s">
        <v>1579</v>
      </c>
      <c r="AQ62" s="14" t="str">
        <f>IF(R62="","",Rates!$N$9)</f>
        <v/>
      </c>
      <c r="AR62" s="13" t="str">
        <f t="shared" si="11"/>
        <v/>
      </c>
      <c r="AS62" s="8" t="str">
        <f>IF(R62="","",W62*Rates!$P$26)</f>
        <v/>
      </c>
      <c r="AT62" s="9" t="s">
        <v>1580</v>
      </c>
      <c r="AU62" s="14" t="str">
        <f>IF(R62="","",Rates!$N$10)</f>
        <v/>
      </c>
      <c r="AV62" s="13" t="str">
        <f t="shared" si="12"/>
        <v/>
      </c>
      <c r="AW62" s="8" t="str">
        <f>IF(R62="","",W62*Rates!$Q$26)</f>
        <v/>
      </c>
      <c r="AX62" s="19" t="str">
        <f t="shared" si="13"/>
        <v/>
      </c>
      <c r="AY62" s="55" t="e">
        <f t="shared" si="14"/>
        <v>#VALUE!</v>
      </c>
      <c r="AZ62" s="8" t="str">
        <f>IF(R62="","",Rates!$N$15)</f>
        <v/>
      </c>
      <c r="BA62" s="8" t="str">
        <f t="shared" si="15"/>
        <v/>
      </c>
      <c r="BB62" s="8" t="str">
        <f t="shared" si="16"/>
        <v/>
      </c>
      <c r="BC62" s="19" t="str">
        <f t="shared" si="17"/>
        <v/>
      </c>
    </row>
    <row r="63" spans="1:55" x14ac:dyDescent="0.25">
      <c r="A63" s="9" t="str">
        <f>IF(B63&lt;&gt;"",COUNTA($B$3:B63)+$A$2,"")</f>
        <v/>
      </c>
      <c r="B63" s="32"/>
      <c r="C63" s="32"/>
      <c r="D63" s="32"/>
      <c r="E63" s="33"/>
      <c r="F63" s="16" t="str">
        <f t="shared" si="0"/>
        <v/>
      </c>
      <c r="I63" s="32"/>
      <c r="L63" s="32"/>
      <c r="P63" s="37"/>
      <c r="Q63" s="9" t="s">
        <v>1581</v>
      </c>
      <c r="R63" s="41"/>
      <c r="S63" s="46" t="str" cm="1">
        <f t="array" ref="S63">IF(R63="","",_xlfn.IFS(F63&lt;=65,"1",F63&lt;=70,"2",F63&lt;=80,"3"))</f>
        <v/>
      </c>
      <c r="T63" s="24" t="e">
        <f>IF(S63="1",VLOOKUP(N63,Rates!$A$2:$K$37,2,0)*S63,VLOOKUP(N63,Rates!$A$2:$K$37,3,0)*S63)</f>
        <v>#N/A</v>
      </c>
      <c r="U63" s="24" t="str">
        <f t="shared" si="1"/>
        <v/>
      </c>
      <c r="W63" s="58" t="str">
        <f t="shared" si="2"/>
        <v/>
      </c>
      <c r="X63" s="8" t="str">
        <f t="shared" si="3"/>
        <v/>
      </c>
      <c r="Y63" s="8" t="str">
        <f t="shared" si="4"/>
        <v/>
      </c>
      <c r="Z63" s="9" t="s">
        <v>1576</v>
      </c>
      <c r="AA63" s="14" t="str">
        <f>IF(R63="","",Rates!$N$5)</f>
        <v/>
      </c>
      <c r="AB63" s="49" t="str">
        <f t="shared" si="5"/>
        <v/>
      </c>
      <c r="AC63" s="8" t="str">
        <f>IF(R63="","",W63*Rates!$M$26)</f>
        <v/>
      </c>
      <c r="AD63" s="9" t="s">
        <v>1592</v>
      </c>
      <c r="AE63" s="14" t="str">
        <f>IF(R63="","",Rates!$N$6)</f>
        <v/>
      </c>
      <c r="AF63" s="49" t="str">
        <f t="shared" si="6"/>
        <v/>
      </c>
      <c r="AG63" s="8" t="str">
        <f t="shared" si="7"/>
        <v/>
      </c>
      <c r="AH63" s="8" t="s">
        <v>1593</v>
      </c>
      <c r="AI63" s="14" t="str">
        <f>IF(R63="","",Rates!$N$7)</f>
        <v/>
      </c>
      <c r="AJ63" s="13" t="str">
        <f t="shared" si="8"/>
        <v/>
      </c>
      <c r="AK63" s="8" t="str">
        <f t="shared" si="9"/>
        <v/>
      </c>
      <c r="AL63" s="9" t="s">
        <v>1578</v>
      </c>
      <c r="AM63" s="14" t="str">
        <f>IF(R63="","",Rates!$N$8)</f>
        <v/>
      </c>
      <c r="AN63" s="13" t="str">
        <f t="shared" si="10"/>
        <v/>
      </c>
      <c r="AO63" s="8" t="str">
        <f>IF(R63="","",W63*Rates!$O$26)</f>
        <v/>
      </c>
      <c r="AP63" s="9" t="s">
        <v>1579</v>
      </c>
      <c r="AQ63" s="14" t="str">
        <f>IF(R63="","",Rates!$N$9)</f>
        <v/>
      </c>
      <c r="AR63" s="13" t="str">
        <f t="shared" si="11"/>
        <v/>
      </c>
      <c r="AS63" s="8" t="str">
        <f>IF(R63="","",W63*Rates!$P$26)</f>
        <v/>
      </c>
      <c r="AT63" s="9" t="s">
        <v>1580</v>
      </c>
      <c r="AU63" s="14" t="str">
        <f>IF(R63="","",Rates!$N$10)</f>
        <v/>
      </c>
      <c r="AV63" s="13" t="str">
        <f t="shared" si="12"/>
        <v/>
      </c>
      <c r="AW63" s="8" t="str">
        <f>IF(R63="","",W63*Rates!$Q$26)</f>
        <v/>
      </c>
      <c r="AX63" s="19" t="str">
        <f t="shared" si="13"/>
        <v/>
      </c>
      <c r="AY63" s="55" t="e">
        <f t="shared" si="14"/>
        <v>#VALUE!</v>
      </c>
      <c r="AZ63" s="8" t="str">
        <f>IF(R63="","",Rates!$N$15)</f>
        <v/>
      </c>
      <c r="BA63" s="8" t="str">
        <f t="shared" si="15"/>
        <v/>
      </c>
      <c r="BB63" s="8" t="str">
        <f t="shared" si="16"/>
        <v/>
      </c>
      <c r="BC63" s="19" t="str">
        <f t="shared" si="17"/>
        <v/>
      </c>
    </row>
    <row r="64" spans="1:55" x14ac:dyDescent="0.25">
      <c r="A64" s="9" t="str">
        <f>IF(B64&lt;&gt;"",COUNTA($B$3:B64)+$A$2,"")</f>
        <v/>
      </c>
      <c r="F64" s="16" t="str">
        <f t="shared" si="0"/>
        <v/>
      </c>
      <c r="I64" s="32"/>
      <c r="L64" s="32"/>
      <c r="P64" s="37"/>
      <c r="Q64" s="9" t="s">
        <v>1581</v>
      </c>
      <c r="R64" s="41"/>
      <c r="S64" s="46" t="str" cm="1">
        <f t="array" ref="S64">IF(R64="","",_xlfn.IFS(F64&lt;=65,"1",F64&lt;=70,"2",F64&lt;=80,"3"))</f>
        <v/>
      </c>
      <c r="T64" s="24" t="e">
        <f>IF(S64="1",VLOOKUP(N64,Rates!$A$2:$K$37,2,0)*S64,VLOOKUP(N64,Rates!$A$2:$K$37,3,0)*S64)</f>
        <v>#N/A</v>
      </c>
      <c r="U64" s="24" t="str">
        <f t="shared" si="1"/>
        <v/>
      </c>
      <c r="W64" s="58" t="str">
        <f t="shared" si="2"/>
        <v/>
      </c>
      <c r="X64" s="8" t="str">
        <f t="shared" si="3"/>
        <v/>
      </c>
      <c r="Y64" s="8" t="str">
        <f t="shared" si="4"/>
        <v/>
      </c>
      <c r="Z64" s="9" t="s">
        <v>1576</v>
      </c>
      <c r="AA64" s="14" t="str">
        <f>IF(R64="","",Rates!$N$5)</f>
        <v/>
      </c>
      <c r="AB64" s="49" t="str">
        <f t="shared" si="5"/>
        <v/>
      </c>
      <c r="AC64" s="8" t="str">
        <f>IF(R64="","",W64*Rates!$M$26)</f>
        <v/>
      </c>
      <c r="AD64" s="9" t="s">
        <v>1592</v>
      </c>
      <c r="AE64" s="14" t="str">
        <f>IF(R64="","",Rates!$N$6)</f>
        <v/>
      </c>
      <c r="AF64" s="49" t="str">
        <f t="shared" si="6"/>
        <v/>
      </c>
      <c r="AG64" s="8" t="str">
        <f t="shared" si="7"/>
        <v/>
      </c>
      <c r="AH64" s="8" t="s">
        <v>1593</v>
      </c>
      <c r="AI64" s="14" t="str">
        <f>IF(R64="","",Rates!$N$7)</f>
        <v/>
      </c>
      <c r="AJ64" s="13" t="str">
        <f t="shared" si="8"/>
        <v/>
      </c>
      <c r="AK64" s="8" t="str">
        <f t="shared" si="9"/>
        <v/>
      </c>
      <c r="AL64" s="9" t="s">
        <v>1578</v>
      </c>
      <c r="AM64" s="14" t="str">
        <f>IF(R64="","",Rates!$N$8)</f>
        <v/>
      </c>
      <c r="AN64" s="13" t="str">
        <f t="shared" si="10"/>
        <v/>
      </c>
      <c r="AO64" s="8" t="str">
        <f>IF(R64="","",W64*Rates!$O$26)</f>
        <v/>
      </c>
      <c r="AP64" s="9" t="s">
        <v>1579</v>
      </c>
      <c r="AQ64" s="14" t="str">
        <f>IF(R64="","",Rates!$N$9)</f>
        <v/>
      </c>
      <c r="AR64" s="13" t="str">
        <f t="shared" si="11"/>
        <v/>
      </c>
      <c r="AS64" s="8" t="str">
        <f>IF(R64="","",W64*Rates!$P$26)</f>
        <v/>
      </c>
      <c r="AT64" s="9" t="s">
        <v>1580</v>
      </c>
      <c r="AU64" s="14" t="str">
        <f>IF(R64="","",Rates!$N$10)</f>
        <v/>
      </c>
      <c r="AV64" s="13" t="str">
        <f t="shared" si="12"/>
        <v/>
      </c>
      <c r="AW64" s="8" t="str">
        <f>IF(R64="","",W64*Rates!$Q$26)</f>
        <v/>
      </c>
      <c r="AX64" s="19" t="str">
        <f t="shared" si="13"/>
        <v/>
      </c>
      <c r="AY64" s="55" t="e">
        <f t="shared" si="14"/>
        <v>#VALUE!</v>
      </c>
      <c r="AZ64" s="8" t="str">
        <f>IF(R64="","",Rates!$N$15)</f>
        <v/>
      </c>
      <c r="BA64" s="8" t="str">
        <f t="shared" si="15"/>
        <v/>
      </c>
      <c r="BB64" s="8" t="str">
        <f t="shared" si="16"/>
        <v/>
      </c>
      <c r="BC64" s="19" t="str">
        <f t="shared" si="17"/>
        <v/>
      </c>
    </row>
    <row r="65" spans="1:55" x14ac:dyDescent="0.25">
      <c r="A65" s="9" t="str">
        <f>IF(B65&lt;&gt;"",COUNTA($B$3:B65)+$A$2,"")</f>
        <v/>
      </c>
      <c r="B65" s="32"/>
      <c r="C65" s="32"/>
      <c r="D65" s="32"/>
      <c r="E65" s="33"/>
      <c r="F65" s="16" t="str">
        <f t="shared" si="0"/>
        <v/>
      </c>
      <c r="I65" s="32"/>
      <c r="L65" s="32"/>
      <c r="P65" s="37"/>
      <c r="Q65" s="9" t="s">
        <v>1581</v>
      </c>
      <c r="R65" s="41"/>
      <c r="S65" s="46" t="str" cm="1">
        <f t="array" ref="S65">IF(R65="","",_xlfn.IFS(F65&lt;=65,"1",F65&lt;=70,"2",F65&lt;=80,"3"))</f>
        <v/>
      </c>
      <c r="T65" s="24" t="e">
        <f>IF(S65="1",VLOOKUP(N65,Rates!$A$2:$K$37,2,0)*S65,VLOOKUP(N65,Rates!$A$2:$K$37,3,0)*S65)</f>
        <v>#N/A</v>
      </c>
      <c r="U65" s="24" t="str">
        <f t="shared" si="1"/>
        <v/>
      </c>
      <c r="W65" s="58" t="str">
        <f t="shared" si="2"/>
        <v/>
      </c>
      <c r="X65" s="8" t="str">
        <f t="shared" si="3"/>
        <v/>
      </c>
      <c r="Y65" s="8" t="str">
        <f t="shared" si="4"/>
        <v/>
      </c>
      <c r="Z65" s="9" t="s">
        <v>1576</v>
      </c>
      <c r="AA65" s="14" t="str">
        <f>IF(R65="","",Rates!$N$5)</f>
        <v/>
      </c>
      <c r="AB65" s="49" t="str">
        <f t="shared" si="5"/>
        <v/>
      </c>
      <c r="AC65" s="8" t="str">
        <f>IF(R65="","",W65*Rates!$M$26)</f>
        <v/>
      </c>
      <c r="AD65" s="9" t="s">
        <v>1592</v>
      </c>
      <c r="AE65" s="14" t="str">
        <f>IF(R65="","",Rates!$N$6)</f>
        <v/>
      </c>
      <c r="AF65" s="49" t="str">
        <f t="shared" si="6"/>
        <v/>
      </c>
      <c r="AG65" s="8" t="str">
        <f t="shared" si="7"/>
        <v/>
      </c>
      <c r="AH65" s="8" t="s">
        <v>1593</v>
      </c>
      <c r="AI65" s="14" t="str">
        <f>IF(R65="","",Rates!$N$7)</f>
        <v/>
      </c>
      <c r="AJ65" s="13" t="str">
        <f t="shared" si="8"/>
        <v/>
      </c>
      <c r="AK65" s="8" t="str">
        <f t="shared" si="9"/>
        <v/>
      </c>
      <c r="AL65" s="9" t="s">
        <v>1578</v>
      </c>
      <c r="AM65" s="14" t="str">
        <f>IF(R65="","",Rates!$N$8)</f>
        <v/>
      </c>
      <c r="AN65" s="13" t="str">
        <f t="shared" si="10"/>
        <v/>
      </c>
      <c r="AO65" s="8" t="str">
        <f>IF(R65="","",W65*Rates!$O$26)</f>
        <v/>
      </c>
      <c r="AP65" s="9" t="s">
        <v>1579</v>
      </c>
      <c r="AQ65" s="14" t="str">
        <f>IF(R65="","",Rates!$N$9)</f>
        <v/>
      </c>
      <c r="AR65" s="13" t="str">
        <f t="shared" si="11"/>
        <v/>
      </c>
      <c r="AS65" s="8" t="str">
        <f>IF(R65="","",W65*Rates!$P$26)</f>
        <v/>
      </c>
      <c r="AT65" s="9" t="s">
        <v>1580</v>
      </c>
      <c r="AU65" s="14" t="str">
        <f>IF(R65="","",Rates!$N$10)</f>
        <v/>
      </c>
      <c r="AV65" s="13" t="str">
        <f t="shared" si="12"/>
        <v/>
      </c>
      <c r="AW65" s="8" t="str">
        <f>IF(R65="","",W65*Rates!$Q$26)</f>
        <v/>
      </c>
      <c r="AX65" s="19" t="str">
        <f t="shared" si="13"/>
        <v/>
      </c>
      <c r="AY65" s="55" t="e">
        <f t="shared" si="14"/>
        <v>#VALUE!</v>
      </c>
      <c r="AZ65" s="8" t="str">
        <f>IF(R65="","",Rates!$N$15)</f>
        <v/>
      </c>
      <c r="BA65" s="8" t="str">
        <f t="shared" si="15"/>
        <v/>
      </c>
      <c r="BB65" s="8" t="str">
        <f t="shared" si="16"/>
        <v/>
      </c>
      <c r="BC65" s="19" t="str">
        <f t="shared" si="17"/>
        <v/>
      </c>
    </row>
    <row r="66" spans="1:55" x14ac:dyDescent="0.25">
      <c r="A66" s="9" t="str">
        <f>IF(B66&lt;&gt;"",COUNTA($B$3:B66)+$A$2,"")</f>
        <v/>
      </c>
      <c r="B66" s="32"/>
      <c r="C66" s="32"/>
      <c r="D66" s="32"/>
      <c r="E66" s="33"/>
      <c r="F66" s="16" t="str">
        <f t="shared" ref="F66:F129" si="18">IF(E66="","",INT((YEARFRAC(E66,P66,1))))</f>
        <v/>
      </c>
      <c r="I66" s="32"/>
      <c r="L66" s="32"/>
      <c r="P66" s="37"/>
      <c r="Q66" s="9" t="s">
        <v>1581</v>
      </c>
      <c r="R66" s="41"/>
      <c r="S66" s="46" t="str" cm="1">
        <f t="array" ref="S66">IF(R66="","",_xlfn.IFS(F66&lt;=65,"1",F66&lt;=70,"2",F66&lt;=80,"3"))</f>
        <v/>
      </c>
      <c r="T66" s="24" t="e">
        <f>IF(S66="1",VLOOKUP(N66,Rates!$A$2:$K$37,2,0)*S66,VLOOKUP(N66,Rates!$A$2:$K$37,3,0)*S66)</f>
        <v>#N/A</v>
      </c>
      <c r="U66" s="24" t="str">
        <f t="shared" si="1"/>
        <v/>
      </c>
      <c r="W66" s="58" t="str">
        <f t="shared" si="2"/>
        <v/>
      </c>
      <c r="X66" s="8" t="str">
        <f t="shared" si="3"/>
        <v/>
      </c>
      <c r="Y66" s="8" t="str">
        <f t="shared" si="4"/>
        <v/>
      </c>
      <c r="Z66" s="9" t="s">
        <v>1576</v>
      </c>
      <c r="AA66" s="14" t="str">
        <f>IF(R66="","",Rates!$N$5)</f>
        <v/>
      </c>
      <c r="AB66" s="49" t="str">
        <f t="shared" si="5"/>
        <v/>
      </c>
      <c r="AC66" s="8" t="str">
        <f>IF(R66="","",W66*Rates!$M$26)</f>
        <v/>
      </c>
      <c r="AD66" s="9" t="s">
        <v>1592</v>
      </c>
      <c r="AE66" s="14" t="str">
        <f>IF(R66="","",Rates!$N$6)</f>
        <v/>
      </c>
      <c r="AF66" s="49" t="str">
        <f t="shared" si="6"/>
        <v/>
      </c>
      <c r="AG66" s="8" t="str">
        <f t="shared" si="7"/>
        <v/>
      </c>
      <c r="AH66" s="8" t="s">
        <v>1593</v>
      </c>
      <c r="AI66" s="14" t="str">
        <f>IF(R66="","",Rates!$N$7)</f>
        <v/>
      </c>
      <c r="AJ66" s="13" t="str">
        <f t="shared" si="8"/>
        <v/>
      </c>
      <c r="AK66" s="8" t="str">
        <f t="shared" si="9"/>
        <v/>
      </c>
      <c r="AL66" s="9" t="s">
        <v>1578</v>
      </c>
      <c r="AM66" s="14" t="str">
        <f>IF(R66="","",Rates!$N$8)</f>
        <v/>
      </c>
      <c r="AN66" s="13" t="str">
        <f t="shared" si="10"/>
        <v/>
      </c>
      <c r="AO66" s="8" t="str">
        <f>IF(R66="","",W66*Rates!$O$26)</f>
        <v/>
      </c>
      <c r="AP66" s="9" t="s">
        <v>1579</v>
      </c>
      <c r="AQ66" s="14" t="str">
        <f>IF(R66="","",Rates!$N$9)</f>
        <v/>
      </c>
      <c r="AR66" s="13" t="str">
        <f t="shared" si="11"/>
        <v/>
      </c>
      <c r="AS66" s="8" t="str">
        <f>IF(R66="","",W66*Rates!$P$26)</f>
        <v/>
      </c>
      <c r="AT66" s="9" t="s">
        <v>1580</v>
      </c>
      <c r="AU66" s="14" t="str">
        <f>IF(R66="","",Rates!$N$10)</f>
        <v/>
      </c>
      <c r="AV66" s="13" t="str">
        <f t="shared" si="12"/>
        <v/>
      </c>
      <c r="AW66" s="8" t="str">
        <f>IF(R66="","",W66*Rates!$Q$26)</f>
        <v/>
      </c>
      <c r="AX66" s="19" t="str">
        <f t="shared" si="13"/>
        <v/>
      </c>
      <c r="AY66" s="55" t="e">
        <f t="shared" si="14"/>
        <v>#VALUE!</v>
      </c>
      <c r="AZ66" s="8" t="str">
        <f>IF(R66="","",Rates!$N$15)</f>
        <v/>
      </c>
      <c r="BA66" s="8" t="str">
        <f t="shared" si="15"/>
        <v/>
      </c>
      <c r="BB66" s="8" t="str">
        <f t="shared" si="16"/>
        <v/>
      </c>
      <c r="BC66" s="19" t="str">
        <f t="shared" si="17"/>
        <v/>
      </c>
    </row>
    <row r="67" spans="1:55" x14ac:dyDescent="0.25">
      <c r="A67" s="9" t="str">
        <f>IF(B67&lt;&gt;"",COUNTA($B$3:B67)+$A$2,"")</f>
        <v/>
      </c>
      <c r="B67" s="32"/>
      <c r="C67" s="32"/>
      <c r="D67" s="32"/>
      <c r="E67" s="33"/>
      <c r="F67" s="16" t="str">
        <f t="shared" si="18"/>
        <v/>
      </c>
      <c r="I67" s="32"/>
      <c r="L67" s="32"/>
      <c r="P67" s="37"/>
      <c r="Q67" s="9" t="s">
        <v>1581</v>
      </c>
      <c r="R67" s="41"/>
      <c r="S67" s="46" t="str" cm="1">
        <f t="array" ref="S67">IF(R67="","",_xlfn.IFS(F67&lt;=65,"1",F67&lt;=70,"2",F67&lt;=80,"3"))</f>
        <v/>
      </c>
      <c r="T67" s="24" t="e">
        <f>IF(S67="1",VLOOKUP(N67,Rates!$A$2:$K$37,2,0)*S67,VLOOKUP(N67,Rates!$A$2:$K$37,3,0)*S67)</f>
        <v>#N/A</v>
      </c>
      <c r="U67" s="24" t="str">
        <f t="shared" ref="U67:U130" si="19">IF(R67="","",ROUND((R67*T67)/1000,2))</f>
        <v/>
      </c>
      <c r="W67" s="58" t="str">
        <f t="shared" ref="W67:W130" si="20">IF(R67="","",BC67-SUM(AZ67:BB67))</f>
        <v/>
      </c>
      <c r="X67" s="8" t="str">
        <f t="shared" ref="X67:X130" si="21">IF(R67="","",Y67/(R67/1000))</f>
        <v/>
      </c>
      <c r="Y67" s="8" t="str">
        <f t="shared" ref="Y67:Y130" si="22">IF(R67="","",(W67-SUM(AC67,AK67,AO67,AS67,AW67,AG67)))</f>
        <v/>
      </c>
      <c r="Z67" s="9" t="s">
        <v>1576</v>
      </c>
      <c r="AA67" s="14" t="str">
        <f>IF(R67="","",Rates!$N$5)</f>
        <v/>
      </c>
      <c r="AB67" s="49" t="str">
        <f t="shared" ref="AB67:AB130" si="23">IF(R67="","",(AC67/AA67)*1000)</f>
        <v/>
      </c>
      <c r="AC67" s="8" t="str">
        <f>IF(R67="","",W67*Rates!$M$26)</f>
        <v/>
      </c>
      <c r="AD67" s="9" t="s">
        <v>1592</v>
      </c>
      <c r="AE67" s="14" t="str">
        <f>IF(R67="","",Rates!$N$6)</f>
        <v/>
      </c>
      <c r="AF67" s="49" t="str">
        <f t="shared" ref="AF67:AF130" si="24">IF(R67="","",AB67*10)</f>
        <v/>
      </c>
      <c r="AG67" s="8" t="str">
        <f t="shared" ref="AG67:AG130" si="25">IF(N67="","",(AF67*AE67)/1000)</f>
        <v/>
      </c>
      <c r="AH67" s="8" t="s">
        <v>1593</v>
      </c>
      <c r="AI67" s="14" t="str">
        <f>IF(R67="","",Rates!$N$7)</f>
        <v/>
      </c>
      <c r="AJ67" s="13" t="str">
        <f t="shared" ref="AJ67:AJ130" si="26">IF(R67="","",AB67)</f>
        <v/>
      </c>
      <c r="AK67" s="8" t="str">
        <f t="shared" ref="AK67:AK130" si="27">IF(R67="","",(AJ67*AI67)/1000)</f>
        <v/>
      </c>
      <c r="AL67" s="9" t="s">
        <v>1578</v>
      </c>
      <c r="AM67" s="14" t="str">
        <f>IF(R67="","",Rates!$N$8)</f>
        <v/>
      </c>
      <c r="AN67" s="13" t="str">
        <f t="shared" ref="AN67:AN130" si="28">IF(R67="","",(AO67/AM67)*1000)</f>
        <v/>
      </c>
      <c r="AO67" s="8" t="str">
        <f>IF(R67="","",W67*Rates!$O$26)</f>
        <v/>
      </c>
      <c r="AP67" s="9" t="s">
        <v>1579</v>
      </c>
      <c r="AQ67" s="14" t="str">
        <f>IF(R67="","",Rates!$N$9)</f>
        <v/>
      </c>
      <c r="AR67" s="13" t="str">
        <f t="shared" ref="AR67:AR130" si="29">IF(R67="","",(AS67/AQ67)*1000)</f>
        <v/>
      </c>
      <c r="AS67" s="8" t="str">
        <f>IF(R67="","",W67*Rates!$P$26)</f>
        <v/>
      </c>
      <c r="AT67" s="9" t="s">
        <v>1580</v>
      </c>
      <c r="AU67" s="14" t="str">
        <f>IF(R67="","",Rates!$N$10)</f>
        <v/>
      </c>
      <c r="AV67" s="13" t="str">
        <f t="shared" ref="AV67:AV130" si="30">IF(R67="","",(AW67/AU67)*1000)</f>
        <v/>
      </c>
      <c r="AW67" s="8" t="str">
        <f>IF(R67="","",W67*Rates!$Q$26)</f>
        <v/>
      </c>
      <c r="AX67" s="19" t="str">
        <f t="shared" ref="AX67:AX130" si="31">IF(R67="","",AY67/(1+0.025))</f>
        <v/>
      </c>
      <c r="AY67" s="55" t="e">
        <f t="shared" ref="AY67:AY130" si="32">BC67-AZ67</f>
        <v>#VALUE!</v>
      </c>
      <c r="AZ67" s="8" t="str">
        <f>IF(R67="","",Rates!$N$15)</f>
        <v/>
      </c>
      <c r="BA67" s="8" t="str">
        <f t="shared" ref="BA67:BA130" si="33">IF(R67="","",AX67*2%)</f>
        <v/>
      </c>
      <c r="BB67" s="8" t="str">
        <f t="shared" ref="BB67:BB130" si="34">IF(R67="","",AX67*0.5%)</f>
        <v/>
      </c>
      <c r="BC67" s="19" t="str">
        <f t="shared" ref="BC67:BC130" si="35">U67</f>
        <v/>
      </c>
    </row>
    <row r="68" spans="1:55" x14ac:dyDescent="0.25">
      <c r="A68" s="9" t="str">
        <f>IF(B68&lt;&gt;"",COUNTA($B$3:B68)+$A$2,"")</f>
        <v/>
      </c>
      <c r="B68" s="32"/>
      <c r="C68" s="32"/>
      <c r="D68" s="32"/>
      <c r="E68" s="33"/>
      <c r="F68" s="16" t="str">
        <f t="shared" si="18"/>
        <v/>
      </c>
      <c r="I68" s="32"/>
      <c r="L68" s="32"/>
      <c r="P68" s="37"/>
      <c r="Q68" s="9" t="s">
        <v>1581</v>
      </c>
      <c r="R68" s="41"/>
      <c r="S68" s="46" t="str" cm="1">
        <f t="array" ref="S68">IF(R68="","",_xlfn.IFS(F68&lt;=65,"1",F68&lt;=70,"2",F68&lt;=80,"3"))</f>
        <v/>
      </c>
      <c r="T68" s="24" t="e">
        <f>IF(S68="1",VLOOKUP(N68,Rates!$A$2:$K$37,2,0)*S68,VLOOKUP(N68,Rates!$A$2:$K$37,3,0)*S68)</f>
        <v>#N/A</v>
      </c>
      <c r="U68" s="24" t="str">
        <f t="shared" si="19"/>
        <v/>
      </c>
      <c r="W68" s="58" t="str">
        <f t="shared" si="20"/>
        <v/>
      </c>
      <c r="X68" s="8" t="str">
        <f t="shared" si="21"/>
        <v/>
      </c>
      <c r="Y68" s="8" t="str">
        <f t="shared" si="22"/>
        <v/>
      </c>
      <c r="Z68" s="9" t="s">
        <v>1576</v>
      </c>
      <c r="AA68" s="14" t="str">
        <f>IF(R68="","",Rates!$N$5)</f>
        <v/>
      </c>
      <c r="AB68" s="49" t="str">
        <f t="shared" si="23"/>
        <v/>
      </c>
      <c r="AC68" s="8" t="str">
        <f>IF(R68="","",W68*Rates!$M$26)</f>
        <v/>
      </c>
      <c r="AD68" s="9" t="s">
        <v>1592</v>
      </c>
      <c r="AE68" s="14" t="str">
        <f>IF(R68="","",Rates!$N$6)</f>
        <v/>
      </c>
      <c r="AF68" s="49" t="str">
        <f t="shared" si="24"/>
        <v/>
      </c>
      <c r="AG68" s="8" t="str">
        <f t="shared" si="25"/>
        <v/>
      </c>
      <c r="AH68" s="8" t="s">
        <v>1593</v>
      </c>
      <c r="AI68" s="14" t="str">
        <f>IF(R68="","",Rates!$N$7)</f>
        <v/>
      </c>
      <c r="AJ68" s="13" t="str">
        <f t="shared" si="26"/>
        <v/>
      </c>
      <c r="AK68" s="8" t="str">
        <f t="shared" si="27"/>
        <v/>
      </c>
      <c r="AL68" s="9" t="s">
        <v>1578</v>
      </c>
      <c r="AM68" s="14" t="str">
        <f>IF(R68="","",Rates!$N$8)</f>
        <v/>
      </c>
      <c r="AN68" s="13" t="str">
        <f t="shared" si="28"/>
        <v/>
      </c>
      <c r="AO68" s="8" t="str">
        <f>IF(R68="","",W68*Rates!$O$26)</f>
        <v/>
      </c>
      <c r="AP68" s="9" t="s">
        <v>1579</v>
      </c>
      <c r="AQ68" s="14" t="str">
        <f>IF(R68="","",Rates!$N$9)</f>
        <v/>
      </c>
      <c r="AR68" s="13" t="str">
        <f t="shared" si="29"/>
        <v/>
      </c>
      <c r="AS68" s="8" t="str">
        <f>IF(R68="","",W68*Rates!$P$26)</f>
        <v/>
      </c>
      <c r="AT68" s="9" t="s">
        <v>1580</v>
      </c>
      <c r="AU68" s="14" t="str">
        <f>IF(R68="","",Rates!$N$10)</f>
        <v/>
      </c>
      <c r="AV68" s="13" t="str">
        <f t="shared" si="30"/>
        <v/>
      </c>
      <c r="AW68" s="8" t="str">
        <f>IF(R68="","",W68*Rates!$Q$26)</f>
        <v/>
      </c>
      <c r="AX68" s="19" t="str">
        <f t="shared" si="31"/>
        <v/>
      </c>
      <c r="AY68" s="55" t="e">
        <f t="shared" si="32"/>
        <v>#VALUE!</v>
      </c>
      <c r="AZ68" s="8" t="str">
        <f>IF(R68="","",Rates!$N$15)</f>
        <v/>
      </c>
      <c r="BA68" s="8" t="str">
        <f t="shared" si="33"/>
        <v/>
      </c>
      <c r="BB68" s="8" t="str">
        <f t="shared" si="34"/>
        <v/>
      </c>
      <c r="BC68" s="19" t="str">
        <f t="shared" si="35"/>
        <v/>
      </c>
    </row>
    <row r="69" spans="1:55" x14ac:dyDescent="0.25">
      <c r="A69" s="9" t="str">
        <f>IF(B69&lt;&gt;"",COUNTA($B$3:B69)+$A$2,"")</f>
        <v/>
      </c>
      <c r="B69" s="32"/>
      <c r="C69" s="32"/>
      <c r="D69" s="32"/>
      <c r="E69" s="33"/>
      <c r="F69" s="16" t="str">
        <f t="shared" si="18"/>
        <v/>
      </c>
      <c r="I69" s="32"/>
      <c r="L69" s="32"/>
      <c r="P69" s="37"/>
      <c r="Q69" s="9" t="s">
        <v>1581</v>
      </c>
      <c r="R69" s="41"/>
      <c r="S69" s="46" t="str" cm="1">
        <f t="array" ref="S69">IF(R69="","",_xlfn.IFS(F69&lt;=65,"1",F69&lt;=70,"2",F69&lt;=80,"3"))</f>
        <v/>
      </c>
      <c r="T69" s="24" t="e">
        <f>IF(S69="1",VLOOKUP(N69,Rates!$A$2:$K$37,2,0)*S69,VLOOKUP(N69,Rates!$A$2:$K$37,3,0)*S69)</f>
        <v>#N/A</v>
      </c>
      <c r="U69" s="24" t="str">
        <f t="shared" si="19"/>
        <v/>
      </c>
      <c r="W69" s="58" t="str">
        <f t="shared" si="20"/>
        <v/>
      </c>
      <c r="X69" s="8" t="str">
        <f t="shared" si="21"/>
        <v/>
      </c>
      <c r="Y69" s="8" t="str">
        <f t="shared" si="22"/>
        <v/>
      </c>
      <c r="Z69" s="9" t="s">
        <v>1576</v>
      </c>
      <c r="AA69" s="14" t="str">
        <f>IF(R69="","",Rates!$N$5)</f>
        <v/>
      </c>
      <c r="AB69" s="49" t="str">
        <f t="shared" si="23"/>
        <v/>
      </c>
      <c r="AC69" s="8" t="str">
        <f>IF(R69="","",W69*Rates!$M$26)</f>
        <v/>
      </c>
      <c r="AD69" s="9" t="s">
        <v>1592</v>
      </c>
      <c r="AE69" s="14" t="str">
        <f>IF(R69="","",Rates!$N$6)</f>
        <v/>
      </c>
      <c r="AF69" s="49" t="str">
        <f t="shared" si="24"/>
        <v/>
      </c>
      <c r="AG69" s="8" t="str">
        <f t="shared" si="25"/>
        <v/>
      </c>
      <c r="AH69" s="8" t="s">
        <v>1593</v>
      </c>
      <c r="AI69" s="14" t="str">
        <f>IF(R69="","",Rates!$N$7)</f>
        <v/>
      </c>
      <c r="AJ69" s="13" t="str">
        <f t="shared" si="26"/>
        <v/>
      </c>
      <c r="AK69" s="8" t="str">
        <f t="shared" si="27"/>
        <v/>
      </c>
      <c r="AL69" s="9" t="s">
        <v>1578</v>
      </c>
      <c r="AM69" s="14" t="str">
        <f>IF(R69="","",Rates!$N$8)</f>
        <v/>
      </c>
      <c r="AN69" s="13" t="str">
        <f t="shared" si="28"/>
        <v/>
      </c>
      <c r="AO69" s="8" t="str">
        <f>IF(R69="","",W69*Rates!$O$26)</f>
        <v/>
      </c>
      <c r="AP69" s="9" t="s">
        <v>1579</v>
      </c>
      <c r="AQ69" s="14" t="str">
        <f>IF(R69="","",Rates!$N$9)</f>
        <v/>
      </c>
      <c r="AR69" s="13" t="str">
        <f t="shared" si="29"/>
        <v/>
      </c>
      <c r="AS69" s="8" t="str">
        <f>IF(R69="","",W69*Rates!$P$26)</f>
        <v/>
      </c>
      <c r="AT69" s="9" t="s">
        <v>1580</v>
      </c>
      <c r="AU69" s="14" t="str">
        <f>IF(R69="","",Rates!$N$10)</f>
        <v/>
      </c>
      <c r="AV69" s="13" t="str">
        <f t="shared" si="30"/>
        <v/>
      </c>
      <c r="AW69" s="8" t="str">
        <f>IF(R69="","",W69*Rates!$Q$26)</f>
        <v/>
      </c>
      <c r="AX69" s="19" t="str">
        <f t="shared" si="31"/>
        <v/>
      </c>
      <c r="AY69" s="55" t="e">
        <f t="shared" si="32"/>
        <v>#VALUE!</v>
      </c>
      <c r="AZ69" s="8" t="str">
        <f>IF(R69="","",Rates!$N$15)</f>
        <v/>
      </c>
      <c r="BA69" s="8" t="str">
        <f t="shared" si="33"/>
        <v/>
      </c>
      <c r="BB69" s="8" t="str">
        <f t="shared" si="34"/>
        <v/>
      </c>
      <c r="BC69" s="19" t="str">
        <f t="shared" si="35"/>
        <v/>
      </c>
    </row>
    <row r="70" spans="1:55" x14ac:dyDescent="0.25">
      <c r="A70" s="9" t="str">
        <f>IF(B70&lt;&gt;"",COUNTA($B$3:B70)+$A$2,"")</f>
        <v/>
      </c>
      <c r="B70" s="32"/>
      <c r="C70" s="32"/>
      <c r="D70" s="32"/>
      <c r="E70" s="33"/>
      <c r="F70" s="16" t="str">
        <f t="shared" si="18"/>
        <v/>
      </c>
      <c r="I70" s="32"/>
      <c r="L70" s="32"/>
      <c r="P70" s="37"/>
      <c r="Q70" s="9" t="s">
        <v>1581</v>
      </c>
      <c r="R70" s="41"/>
      <c r="S70" s="46" t="str" cm="1">
        <f t="array" ref="S70">IF(R70="","",_xlfn.IFS(F70&lt;=65,"1",F70&lt;=70,"2",F70&lt;=80,"3"))</f>
        <v/>
      </c>
      <c r="T70" s="24" t="e">
        <f>IF(S70="1",VLOOKUP(N70,Rates!$A$2:$K$37,2,0)*S70,VLOOKUP(N70,Rates!$A$2:$K$37,3,0)*S70)</f>
        <v>#N/A</v>
      </c>
      <c r="U70" s="24" t="str">
        <f t="shared" si="19"/>
        <v/>
      </c>
      <c r="W70" s="58" t="str">
        <f t="shared" si="20"/>
        <v/>
      </c>
      <c r="X70" s="8" t="str">
        <f t="shared" si="21"/>
        <v/>
      </c>
      <c r="Y70" s="8" t="str">
        <f t="shared" si="22"/>
        <v/>
      </c>
      <c r="Z70" s="9" t="s">
        <v>1576</v>
      </c>
      <c r="AA70" s="14" t="str">
        <f>IF(R70="","",Rates!$N$5)</f>
        <v/>
      </c>
      <c r="AB70" s="49" t="str">
        <f t="shared" si="23"/>
        <v/>
      </c>
      <c r="AC70" s="8" t="str">
        <f>IF(R70="","",W70*Rates!$M$26)</f>
        <v/>
      </c>
      <c r="AD70" s="9" t="s">
        <v>1592</v>
      </c>
      <c r="AE70" s="14" t="str">
        <f>IF(R70="","",Rates!$N$6)</f>
        <v/>
      </c>
      <c r="AF70" s="49" t="str">
        <f t="shared" si="24"/>
        <v/>
      </c>
      <c r="AG70" s="8" t="str">
        <f t="shared" si="25"/>
        <v/>
      </c>
      <c r="AH70" s="8" t="s">
        <v>1593</v>
      </c>
      <c r="AI70" s="14" t="str">
        <f>IF(R70="","",Rates!$N$7)</f>
        <v/>
      </c>
      <c r="AJ70" s="13" t="str">
        <f t="shared" si="26"/>
        <v/>
      </c>
      <c r="AK70" s="8" t="str">
        <f t="shared" si="27"/>
        <v/>
      </c>
      <c r="AL70" s="9" t="s">
        <v>1578</v>
      </c>
      <c r="AM70" s="14" t="str">
        <f>IF(R70="","",Rates!$N$8)</f>
        <v/>
      </c>
      <c r="AN70" s="13" t="str">
        <f t="shared" si="28"/>
        <v/>
      </c>
      <c r="AO70" s="8" t="str">
        <f>IF(R70="","",W70*Rates!$O$26)</f>
        <v/>
      </c>
      <c r="AP70" s="9" t="s">
        <v>1579</v>
      </c>
      <c r="AQ70" s="14" t="str">
        <f>IF(R70="","",Rates!$N$9)</f>
        <v/>
      </c>
      <c r="AR70" s="13" t="str">
        <f t="shared" si="29"/>
        <v/>
      </c>
      <c r="AS70" s="8" t="str">
        <f>IF(R70="","",W70*Rates!$P$26)</f>
        <v/>
      </c>
      <c r="AT70" s="9" t="s">
        <v>1580</v>
      </c>
      <c r="AU70" s="14" t="str">
        <f>IF(R70="","",Rates!$N$10)</f>
        <v/>
      </c>
      <c r="AV70" s="13" t="str">
        <f t="shared" si="30"/>
        <v/>
      </c>
      <c r="AW70" s="8" t="str">
        <f>IF(R70="","",W70*Rates!$Q$26)</f>
        <v/>
      </c>
      <c r="AX70" s="19" t="str">
        <f t="shared" si="31"/>
        <v/>
      </c>
      <c r="AY70" s="55" t="e">
        <f t="shared" si="32"/>
        <v>#VALUE!</v>
      </c>
      <c r="AZ70" s="8" t="str">
        <f>IF(R70="","",Rates!$N$15)</f>
        <v/>
      </c>
      <c r="BA70" s="8" t="str">
        <f t="shared" si="33"/>
        <v/>
      </c>
      <c r="BB70" s="8" t="str">
        <f t="shared" si="34"/>
        <v/>
      </c>
      <c r="BC70" s="19" t="str">
        <f t="shared" si="35"/>
        <v/>
      </c>
    </row>
    <row r="71" spans="1:55" x14ac:dyDescent="0.25">
      <c r="A71" s="9" t="str">
        <f>IF(B71&lt;&gt;"",COUNTA($B$3:B71)+$A$2,"")</f>
        <v/>
      </c>
      <c r="B71" s="32"/>
      <c r="C71" s="32"/>
      <c r="D71" s="32"/>
      <c r="E71" s="33"/>
      <c r="F71" s="16" t="str">
        <f t="shared" si="18"/>
        <v/>
      </c>
      <c r="I71" s="32"/>
      <c r="L71" s="32"/>
      <c r="P71" s="37"/>
      <c r="Q71" s="9" t="s">
        <v>1581</v>
      </c>
      <c r="R71" s="41"/>
      <c r="S71" s="46" t="str" cm="1">
        <f t="array" ref="S71">IF(R71="","",_xlfn.IFS(F71&lt;=65,"1",F71&lt;=70,"2",F71&lt;=80,"3"))</f>
        <v/>
      </c>
      <c r="T71" s="24" t="e">
        <f>IF(S71="1",VLOOKUP(N71,Rates!$A$2:$K$37,2,0)*S71,VLOOKUP(N71,Rates!$A$2:$K$37,3,0)*S71)</f>
        <v>#N/A</v>
      </c>
      <c r="U71" s="24" t="str">
        <f t="shared" si="19"/>
        <v/>
      </c>
      <c r="W71" s="58" t="str">
        <f t="shared" si="20"/>
        <v/>
      </c>
      <c r="X71" s="8" t="str">
        <f t="shared" si="21"/>
        <v/>
      </c>
      <c r="Y71" s="8" t="str">
        <f t="shared" si="22"/>
        <v/>
      </c>
      <c r="Z71" s="9" t="s">
        <v>1576</v>
      </c>
      <c r="AA71" s="14" t="str">
        <f>IF(R71="","",Rates!$N$5)</f>
        <v/>
      </c>
      <c r="AB71" s="49" t="str">
        <f t="shared" si="23"/>
        <v/>
      </c>
      <c r="AC71" s="8" t="str">
        <f>IF(R71="","",W71*Rates!$M$26)</f>
        <v/>
      </c>
      <c r="AD71" s="9" t="s">
        <v>1592</v>
      </c>
      <c r="AE71" s="14" t="str">
        <f>IF(R71="","",Rates!$N$6)</f>
        <v/>
      </c>
      <c r="AF71" s="49" t="str">
        <f t="shared" si="24"/>
        <v/>
      </c>
      <c r="AG71" s="8" t="str">
        <f t="shared" si="25"/>
        <v/>
      </c>
      <c r="AH71" s="8" t="s">
        <v>1593</v>
      </c>
      <c r="AI71" s="14" t="str">
        <f>IF(R71="","",Rates!$N$7)</f>
        <v/>
      </c>
      <c r="AJ71" s="13" t="str">
        <f t="shared" si="26"/>
        <v/>
      </c>
      <c r="AK71" s="8" t="str">
        <f t="shared" si="27"/>
        <v/>
      </c>
      <c r="AL71" s="9" t="s">
        <v>1578</v>
      </c>
      <c r="AM71" s="14" t="str">
        <f>IF(R71="","",Rates!$N$8)</f>
        <v/>
      </c>
      <c r="AN71" s="13" t="str">
        <f t="shared" si="28"/>
        <v/>
      </c>
      <c r="AO71" s="8" t="str">
        <f>IF(R71="","",W71*Rates!$O$26)</f>
        <v/>
      </c>
      <c r="AP71" s="9" t="s">
        <v>1579</v>
      </c>
      <c r="AQ71" s="14" t="str">
        <f>IF(R71="","",Rates!$N$9)</f>
        <v/>
      </c>
      <c r="AR71" s="13" t="str">
        <f t="shared" si="29"/>
        <v/>
      </c>
      <c r="AS71" s="8" t="str">
        <f>IF(R71="","",W71*Rates!$P$26)</f>
        <v/>
      </c>
      <c r="AT71" s="9" t="s">
        <v>1580</v>
      </c>
      <c r="AU71" s="14" t="str">
        <f>IF(R71="","",Rates!$N$10)</f>
        <v/>
      </c>
      <c r="AV71" s="13" t="str">
        <f t="shared" si="30"/>
        <v/>
      </c>
      <c r="AW71" s="8" t="str">
        <f>IF(R71="","",W71*Rates!$Q$26)</f>
        <v/>
      </c>
      <c r="AX71" s="19" t="str">
        <f t="shared" si="31"/>
        <v/>
      </c>
      <c r="AY71" s="55" t="e">
        <f t="shared" si="32"/>
        <v>#VALUE!</v>
      </c>
      <c r="AZ71" s="8" t="str">
        <f>IF(R71="","",Rates!$N$15)</f>
        <v/>
      </c>
      <c r="BA71" s="8" t="str">
        <f t="shared" si="33"/>
        <v/>
      </c>
      <c r="BB71" s="8" t="str">
        <f t="shared" si="34"/>
        <v/>
      </c>
      <c r="BC71" s="19" t="str">
        <f t="shared" si="35"/>
        <v/>
      </c>
    </row>
    <row r="72" spans="1:55" x14ac:dyDescent="0.25">
      <c r="A72" s="9" t="str">
        <f>IF(B72&lt;&gt;"",COUNTA($B$3:B72)+$A$2,"")</f>
        <v/>
      </c>
      <c r="B72" s="32"/>
      <c r="C72" s="32"/>
      <c r="D72" s="32"/>
      <c r="E72" s="33"/>
      <c r="F72" s="16" t="str">
        <f t="shared" si="18"/>
        <v/>
      </c>
      <c r="I72" s="32"/>
      <c r="L72" s="32"/>
      <c r="P72" s="37"/>
      <c r="Q72" s="9" t="s">
        <v>1581</v>
      </c>
      <c r="R72" s="41"/>
      <c r="S72" s="46" t="str" cm="1">
        <f t="array" ref="S72">IF(R72="","",_xlfn.IFS(F72&lt;=65,"1",F72&lt;=70,"2",F72&lt;=80,"3"))</f>
        <v/>
      </c>
      <c r="T72" s="24" t="e">
        <f>IF(S72="1",VLOOKUP(N72,Rates!$A$2:$K$37,2,0)*S72,VLOOKUP(N72,Rates!$A$2:$K$37,3,0)*S72)</f>
        <v>#N/A</v>
      </c>
      <c r="U72" s="24" t="str">
        <f t="shared" si="19"/>
        <v/>
      </c>
      <c r="W72" s="58" t="str">
        <f t="shared" si="20"/>
        <v/>
      </c>
      <c r="X72" s="8" t="str">
        <f t="shared" si="21"/>
        <v/>
      </c>
      <c r="Y72" s="8" t="str">
        <f t="shared" si="22"/>
        <v/>
      </c>
      <c r="Z72" s="9" t="s">
        <v>1576</v>
      </c>
      <c r="AA72" s="14" t="str">
        <f>IF(R72="","",Rates!$N$5)</f>
        <v/>
      </c>
      <c r="AB72" s="49" t="str">
        <f t="shared" si="23"/>
        <v/>
      </c>
      <c r="AC72" s="8" t="str">
        <f>IF(R72="","",W72*Rates!$M$26)</f>
        <v/>
      </c>
      <c r="AD72" s="9" t="s">
        <v>1592</v>
      </c>
      <c r="AE72" s="14" t="str">
        <f>IF(R72="","",Rates!$N$6)</f>
        <v/>
      </c>
      <c r="AF72" s="49" t="str">
        <f t="shared" si="24"/>
        <v/>
      </c>
      <c r="AG72" s="8" t="str">
        <f t="shared" si="25"/>
        <v/>
      </c>
      <c r="AH72" s="8" t="s">
        <v>1593</v>
      </c>
      <c r="AI72" s="14" t="str">
        <f>IF(R72="","",Rates!$N$7)</f>
        <v/>
      </c>
      <c r="AJ72" s="13" t="str">
        <f t="shared" si="26"/>
        <v/>
      </c>
      <c r="AK72" s="8" t="str">
        <f t="shared" si="27"/>
        <v/>
      </c>
      <c r="AL72" s="9" t="s">
        <v>1578</v>
      </c>
      <c r="AM72" s="14" t="str">
        <f>IF(R72="","",Rates!$N$8)</f>
        <v/>
      </c>
      <c r="AN72" s="13" t="str">
        <f t="shared" si="28"/>
        <v/>
      </c>
      <c r="AO72" s="8" t="str">
        <f>IF(R72="","",W72*Rates!$O$26)</f>
        <v/>
      </c>
      <c r="AP72" s="9" t="s">
        <v>1579</v>
      </c>
      <c r="AQ72" s="14" t="str">
        <f>IF(R72="","",Rates!$N$9)</f>
        <v/>
      </c>
      <c r="AR72" s="13" t="str">
        <f t="shared" si="29"/>
        <v/>
      </c>
      <c r="AS72" s="8" t="str">
        <f>IF(R72="","",W72*Rates!$P$26)</f>
        <v/>
      </c>
      <c r="AT72" s="9" t="s">
        <v>1580</v>
      </c>
      <c r="AU72" s="14" t="str">
        <f>IF(R72="","",Rates!$N$10)</f>
        <v/>
      </c>
      <c r="AV72" s="13" t="str">
        <f t="shared" si="30"/>
        <v/>
      </c>
      <c r="AW72" s="8" t="str">
        <f>IF(R72="","",W72*Rates!$Q$26)</f>
        <v/>
      </c>
      <c r="AX72" s="19" t="str">
        <f t="shared" si="31"/>
        <v/>
      </c>
      <c r="AY72" s="55" t="e">
        <f t="shared" si="32"/>
        <v>#VALUE!</v>
      </c>
      <c r="AZ72" s="8" t="str">
        <f>IF(R72="","",Rates!$N$15)</f>
        <v/>
      </c>
      <c r="BA72" s="8" t="str">
        <f t="shared" si="33"/>
        <v/>
      </c>
      <c r="BB72" s="8" t="str">
        <f t="shared" si="34"/>
        <v/>
      </c>
      <c r="BC72" s="19" t="str">
        <f t="shared" si="35"/>
        <v/>
      </c>
    </row>
    <row r="73" spans="1:55" x14ac:dyDescent="0.25">
      <c r="A73" s="9" t="str">
        <f>IF(B73&lt;&gt;"",COUNTA($B$3:B73)+$A$2,"")</f>
        <v/>
      </c>
      <c r="B73" s="32"/>
      <c r="C73" s="32"/>
      <c r="D73" s="32"/>
      <c r="E73" s="33"/>
      <c r="F73" s="16" t="str">
        <f t="shared" si="18"/>
        <v/>
      </c>
      <c r="I73" s="32"/>
      <c r="L73" s="32"/>
      <c r="P73" s="37"/>
      <c r="Q73" s="9" t="s">
        <v>1581</v>
      </c>
      <c r="R73" s="41"/>
      <c r="S73" s="46" t="str" cm="1">
        <f t="array" ref="S73">IF(R73="","",_xlfn.IFS(F73&lt;=65,"1",F73&lt;=70,"2",F73&lt;=80,"3"))</f>
        <v/>
      </c>
      <c r="T73" s="24" t="e">
        <f>IF(S73="1",VLOOKUP(N73,Rates!$A$2:$K$37,2,0)*S73,VLOOKUP(N73,Rates!$A$2:$K$37,3,0)*S73)</f>
        <v>#N/A</v>
      </c>
      <c r="U73" s="24" t="str">
        <f t="shared" si="19"/>
        <v/>
      </c>
      <c r="W73" s="58" t="str">
        <f t="shared" si="20"/>
        <v/>
      </c>
      <c r="X73" s="8" t="str">
        <f t="shared" si="21"/>
        <v/>
      </c>
      <c r="Y73" s="8" t="str">
        <f t="shared" si="22"/>
        <v/>
      </c>
      <c r="Z73" s="9" t="s">
        <v>1576</v>
      </c>
      <c r="AA73" s="14" t="str">
        <f>IF(R73="","",Rates!$N$5)</f>
        <v/>
      </c>
      <c r="AB73" s="49" t="str">
        <f t="shared" si="23"/>
        <v/>
      </c>
      <c r="AC73" s="8" t="str">
        <f>IF(R73="","",W73*Rates!$M$26)</f>
        <v/>
      </c>
      <c r="AD73" s="9" t="s">
        <v>1592</v>
      </c>
      <c r="AE73" s="14" t="str">
        <f>IF(R73="","",Rates!$N$6)</f>
        <v/>
      </c>
      <c r="AF73" s="49" t="str">
        <f t="shared" si="24"/>
        <v/>
      </c>
      <c r="AG73" s="8" t="str">
        <f t="shared" si="25"/>
        <v/>
      </c>
      <c r="AH73" s="8" t="s">
        <v>1593</v>
      </c>
      <c r="AI73" s="14" t="str">
        <f>IF(R73="","",Rates!$N$7)</f>
        <v/>
      </c>
      <c r="AJ73" s="13" t="str">
        <f t="shared" si="26"/>
        <v/>
      </c>
      <c r="AK73" s="8" t="str">
        <f t="shared" si="27"/>
        <v/>
      </c>
      <c r="AL73" s="9" t="s">
        <v>1578</v>
      </c>
      <c r="AM73" s="14" t="str">
        <f>IF(R73="","",Rates!$N$8)</f>
        <v/>
      </c>
      <c r="AN73" s="13" t="str">
        <f t="shared" si="28"/>
        <v/>
      </c>
      <c r="AO73" s="8" t="str">
        <f>IF(R73="","",W73*Rates!$O$26)</f>
        <v/>
      </c>
      <c r="AP73" s="9" t="s">
        <v>1579</v>
      </c>
      <c r="AQ73" s="14" t="str">
        <f>IF(R73="","",Rates!$N$9)</f>
        <v/>
      </c>
      <c r="AR73" s="13" t="str">
        <f t="shared" si="29"/>
        <v/>
      </c>
      <c r="AS73" s="8" t="str">
        <f>IF(R73="","",W73*Rates!$P$26)</f>
        <v/>
      </c>
      <c r="AT73" s="9" t="s">
        <v>1580</v>
      </c>
      <c r="AU73" s="14" t="str">
        <f>IF(R73="","",Rates!$N$10)</f>
        <v/>
      </c>
      <c r="AV73" s="13" t="str">
        <f t="shared" si="30"/>
        <v/>
      </c>
      <c r="AW73" s="8" t="str">
        <f>IF(R73="","",W73*Rates!$Q$26)</f>
        <v/>
      </c>
      <c r="AX73" s="19" t="str">
        <f t="shared" si="31"/>
        <v/>
      </c>
      <c r="AY73" s="55" t="e">
        <f t="shared" si="32"/>
        <v>#VALUE!</v>
      </c>
      <c r="AZ73" s="8" t="str">
        <f>IF(R73="","",Rates!$N$15)</f>
        <v/>
      </c>
      <c r="BA73" s="8" t="str">
        <f t="shared" si="33"/>
        <v/>
      </c>
      <c r="BB73" s="8" t="str">
        <f t="shared" si="34"/>
        <v/>
      </c>
      <c r="BC73" s="19" t="str">
        <f t="shared" si="35"/>
        <v/>
      </c>
    </row>
    <row r="74" spans="1:55" x14ac:dyDescent="0.25">
      <c r="A74" s="9" t="str">
        <f>IF(B74&lt;&gt;"",COUNTA($B$3:B74)+$A$2,"")</f>
        <v/>
      </c>
      <c r="B74" s="32"/>
      <c r="C74" s="32"/>
      <c r="D74" s="32"/>
      <c r="E74" s="33"/>
      <c r="F74" s="16" t="str">
        <f t="shared" si="18"/>
        <v/>
      </c>
      <c r="I74" s="32"/>
      <c r="L74" s="32"/>
      <c r="P74" s="37"/>
      <c r="Q74" s="9" t="s">
        <v>1581</v>
      </c>
      <c r="R74" s="41"/>
      <c r="S74" s="46" t="str" cm="1">
        <f t="array" ref="S74">IF(R74="","",_xlfn.IFS(F74&lt;=65,"1",F74&lt;=70,"2",F74&lt;=80,"3"))</f>
        <v/>
      </c>
      <c r="T74" s="24" t="e">
        <f>IF(S74="1",VLOOKUP(N74,Rates!$A$2:$K$37,2,0)*S74,VLOOKUP(N74,Rates!$A$2:$K$37,3,0)*S74)</f>
        <v>#N/A</v>
      </c>
      <c r="U74" s="24" t="str">
        <f t="shared" si="19"/>
        <v/>
      </c>
      <c r="W74" s="58" t="str">
        <f t="shared" si="20"/>
        <v/>
      </c>
      <c r="X74" s="8" t="str">
        <f t="shared" si="21"/>
        <v/>
      </c>
      <c r="Y74" s="8" t="str">
        <f t="shared" si="22"/>
        <v/>
      </c>
      <c r="Z74" s="9" t="s">
        <v>1576</v>
      </c>
      <c r="AA74" s="14" t="str">
        <f>IF(R74="","",Rates!$N$5)</f>
        <v/>
      </c>
      <c r="AB74" s="49" t="str">
        <f t="shared" si="23"/>
        <v/>
      </c>
      <c r="AC74" s="8" t="str">
        <f>IF(R74="","",W74*Rates!$M$26)</f>
        <v/>
      </c>
      <c r="AD74" s="9" t="s">
        <v>1592</v>
      </c>
      <c r="AE74" s="14" t="str">
        <f>IF(R74="","",Rates!$N$6)</f>
        <v/>
      </c>
      <c r="AF74" s="49" t="str">
        <f t="shared" si="24"/>
        <v/>
      </c>
      <c r="AG74" s="8" t="str">
        <f t="shared" si="25"/>
        <v/>
      </c>
      <c r="AH74" s="8" t="s">
        <v>1593</v>
      </c>
      <c r="AI74" s="14" t="str">
        <f>IF(R74="","",Rates!$N$7)</f>
        <v/>
      </c>
      <c r="AJ74" s="13" t="str">
        <f t="shared" si="26"/>
        <v/>
      </c>
      <c r="AK74" s="8" t="str">
        <f t="shared" si="27"/>
        <v/>
      </c>
      <c r="AL74" s="9" t="s">
        <v>1578</v>
      </c>
      <c r="AM74" s="14" t="str">
        <f>IF(R74="","",Rates!$N$8)</f>
        <v/>
      </c>
      <c r="AN74" s="13" t="str">
        <f t="shared" si="28"/>
        <v/>
      </c>
      <c r="AO74" s="8" t="str">
        <f>IF(R74="","",W74*Rates!$O$26)</f>
        <v/>
      </c>
      <c r="AP74" s="9" t="s">
        <v>1579</v>
      </c>
      <c r="AQ74" s="14" t="str">
        <f>IF(R74="","",Rates!$N$9)</f>
        <v/>
      </c>
      <c r="AR74" s="13" t="str">
        <f t="shared" si="29"/>
        <v/>
      </c>
      <c r="AS74" s="8" t="str">
        <f>IF(R74="","",W74*Rates!$P$26)</f>
        <v/>
      </c>
      <c r="AT74" s="9" t="s">
        <v>1580</v>
      </c>
      <c r="AU74" s="14" t="str">
        <f>IF(R74="","",Rates!$N$10)</f>
        <v/>
      </c>
      <c r="AV74" s="13" t="str">
        <f t="shared" si="30"/>
        <v/>
      </c>
      <c r="AW74" s="8" t="str">
        <f>IF(R74="","",W74*Rates!$Q$26)</f>
        <v/>
      </c>
      <c r="AX74" s="19" t="str">
        <f t="shared" si="31"/>
        <v/>
      </c>
      <c r="AY74" s="55" t="e">
        <f t="shared" si="32"/>
        <v>#VALUE!</v>
      </c>
      <c r="AZ74" s="8" t="str">
        <f>IF(R74="","",Rates!$N$15)</f>
        <v/>
      </c>
      <c r="BA74" s="8" t="str">
        <f t="shared" si="33"/>
        <v/>
      </c>
      <c r="BB74" s="8" t="str">
        <f t="shared" si="34"/>
        <v/>
      </c>
      <c r="BC74" s="19" t="str">
        <f t="shared" si="35"/>
        <v/>
      </c>
    </row>
    <row r="75" spans="1:55" x14ac:dyDescent="0.25">
      <c r="A75" s="9" t="str">
        <f>IF(B75&lt;&gt;"",COUNTA($B$3:B75)+$A$2,"")</f>
        <v/>
      </c>
      <c r="B75" s="32"/>
      <c r="C75" s="32"/>
      <c r="D75" s="32"/>
      <c r="E75" s="33"/>
      <c r="F75" s="16" t="str">
        <f t="shared" si="18"/>
        <v/>
      </c>
      <c r="I75" s="32"/>
      <c r="L75" s="32"/>
      <c r="P75" s="37"/>
      <c r="Q75" s="9" t="s">
        <v>1581</v>
      </c>
      <c r="R75" s="41"/>
      <c r="S75" s="46" t="str" cm="1">
        <f t="array" ref="S75">IF(R75="","",_xlfn.IFS(F75&lt;=65,"1",F75&lt;=70,"2",F75&lt;=80,"3"))</f>
        <v/>
      </c>
      <c r="T75" s="24" t="e">
        <f>IF(S75="1",VLOOKUP(N75,Rates!$A$2:$K$37,2,0)*S75,VLOOKUP(N75,Rates!$A$2:$K$37,3,0)*S75)</f>
        <v>#N/A</v>
      </c>
      <c r="U75" s="24" t="str">
        <f t="shared" si="19"/>
        <v/>
      </c>
      <c r="W75" s="58" t="str">
        <f t="shared" si="20"/>
        <v/>
      </c>
      <c r="X75" s="8" t="str">
        <f t="shared" si="21"/>
        <v/>
      </c>
      <c r="Y75" s="8" t="str">
        <f t="shared" si="22"/>
        <v/>
      </c>
      <c r="Z75" s="9" t="s">
        <v>1576</v>
      </c>
      <c r="AA75" s="14" t="str">
        <f>IF(R75="","",Rates!$N$5)</f>
        <v/>
      </c>
      <c r="AB75" s="49" t="str">
        <f t="shared" si="23"/>
        <v/>
      </c>
      <c r="AC75" s="8" t="str">
        <f>IF(R75="","",W75*Rates!$M$26)</f>
        <v/>
      </c>
      <c r="AD75" s="9" t="s">
        <v>1592</v>
      </c>
      <c r="AE75" s="14" t="str">
        <f>IF(R75="","",Rates!$N$6)</f>
        <v/>
      </c>
      <c r="AF75" s="49" t="str">
        <f t="shared" si="24"/>
        <v/>
      </c>
      <c r="AG75" s="8" t="str">
        <f t="shared" si="25"/>
        <v/>
      </c>
      <c r="AH75" s="8" t="s">
        <v>1593</v>
      </c>
      <c r="AI75" s="14" t="str">
        <f>IF(R75="","",Rates!$N$7)</f>
        <v/>
      </c>
      <c r="AJ75" s="13" t="str">
        <f t="shared" si="26"/>
        <v/>
      </c>
      <c r="AK75" s="8" t="str">
        <f t="shared" si="27"/>
        <v/>
      </c>
      <c r="AL75" s="9" t="s">
        <v>1578</v>
      </c>
      <c r="AM75" s="14" t="str">
        <f>IF(R75="","",Rates!$N$8)</f>
        <v/>
      </c>
      <c r="AN75" s="13" t="str">
        <f t="shared" si="28"/>
        <v/>
      </c>
      <c r="AO75" s="8" t="str">
        <f>IF(R75="","",W75*Rates!$O$26)</f>
        <v/>
      </c>
      <c r="AP75" s="9" t="s">
        <v>1579</v>
      </c>
      <c r="AQ75" s="14" t="str">
        <f>IF(R75="","",Rates!$N$9)</f>
        <v/>
      </c>
      <c r="AR75" s="13" t="str">
        <f t="shared" si="29"/>
        <v/>
      </c>
      <c r="AS75" s="8" t="str">
        <f>IF(R75="","",W75*Rates!$P$26)</f>
        <v/>
      </c>
      <c r="AT75" s="9" t="s">
        <v>1580</v>
      </c>
      <c r="AU75" s="14" t="str">
        <f>IF(R75="","",Rates!$N$10)</f>
        <v/>
      </c>
      <c r="AV75" s="13" t="str">
        <f t="shared" si="30"/>
        <v/>
      </c>
      <c r="AW75" s="8" t="str">
        <f>IF(R75="","",W75*Rates!$Q$26)</f>
        <v/>
      </c>
      <c r="AX75" s="19" t="str">
        <f t="shared" si="31"/>
        <v/>
      </c>
      <c r="AY75" s="55" t="e">
        <f t="shared" si="32"/>
        <v>#VALUE!</v>
      </c>
      <c r="AZ75" s="8" t="str">
        <f>IF(R75="","",Rates!$N$15)</f>
        <v/>
      </c>
      <c r="BA75" s="8" t="str">
        <f t="shared" si="33"/>
        <v/>
      </c>
      <c r="BB75" s="8" t="str">
        <f t="shared" si="34"/>
        <v/>
      </c>
      <c r="BC75" s="19" t="str">
        <f t="shared" si="35"/>
        <v/>
      </c>
    </row>
    <row r="76" spans="1:55" x14ac:dyDescent="0.25">
      <c r="A76" s="9" t="str">
        <f>IF(B76&lt;&gt;"",COUNTA($B$3:B76)+$A$2,"")</f>
        <v/>
      </c>
      <c r="B76" s="32"/>
      <c r="C76" s="32"/>
      <c r="D76" s="32"/>
      <c r="E76" s="33"/>
      <c r="F76" s="16" t="str">
        <f t="shared" si="18"/>
        <v/>
      </c>
      <c r="I76" s="32"/>
      <c r="L76" s="32"/>
      <c r="P76" s="37"/>
      <c r="Q76" s="9" t="s">
        <v>1581</v>
      </c>
      <c r="R76" s="41"/>
      <c r="S76" s="46" t="str" cm="1">
        <f t="array" ref="S76">IF(R76="","",_xlfn.IFS(F76&lt;=65,"1",F76&lt;=70,"2",F76&lt;=80,"3"))</f>
        <v/>
      </c>
      <c r="T76" s="24" t="e">
        <f>IF(S76="1",VLOOKUP(N76,Rates!$A$2:$K$37,2,0)*S76,VLOOKUP(N76,Rates!$A$2:$K$37,3,0)*S76)</f>
        <v>#N/A</v>
      </c>
      <c r="U76" s="24" t="str">
        <f t="shared" si="19"/>
        <v/>
      </c>
      <c r="W76" s="58" t="str">
        <f t="shared" si="20"/>
        <v/>
      </c>
      <c r="X76" s="8" t="str">
        <f t="shared" si="21"/>
        <v/>
      </c>
      <c r="Y76" s="8" t="str">
        <f t="shared" si="22"/>
        <v/>
      </c>
      <c r="Z76" s="9" t="s">
        <v>1576</v>
      </c>
      <c r="AA76" s="14" t="str">
        <f>IF(R76="","",Rates!$N$5)</f>
        <v/>
      </c>
      <c r="AB76" s="49" t="str">
        <f t="shared" si="23"/>
        <v/>
      </c>
      <c r="AC76" s="8" t="str">
        <f>IF(R76="","",W76*Rates!$M$26)</f>
        <v/>
      </c>
      <c r="AD76" s="9" t="s">
        <v>1592</v>
      </c>
      <c r="AE76" s="14" t="str">
        <f>IF(R76="","",Rates!$N$6)</f>
        <v/>
      </c>
      <c r="AF76" s="49" t="str">
        <f t="shared" si="24"/>
        <v/>
      </c>
      <c r="AG76" s="8" t="str">
        <f t="shared" si="25"/>
        <v/>
      </c>
      <c r="AH76" s="8" t="s">
        <v>1593</v>
      </c>
      <c r="AI76" s="14" t="str">
        <f>IF(R76="","",Rates!$N$7)</f>
        <v/>
      </c>
      <c r="AJ76" s="13" t="str">
        <f t="shared" si="26"/>
        <v/>
      </c>
      <c r="AK76" s="8" t="str">
        <f t="shared" si="27"/>
        <v/>
      </c>
      <c r="AL76" s="9" t="s">
        <v>1578</v>
      </c>
      <c r="AM76" s="14" t="str">
        <f>IF(R76="","",Rates!$N$8)</f>
        <v/>
      </c>
      <c r="AN76" s="13" t="str">
        <f t="shared" si="28"/>
        <v/>
      </c>
      <c r="AO76" s="8" t="str">
        <f>IF(R76="","",W76*Rates!$O$26)</f>
        <v/>
      </c>
      <c r="AP76" s="9" t="s">
        <v>1579</v>
      </c>
      <c r="AQ76" s="14" t="str">
        <f>IF(R76="","",Rates!$N$9)</f>
        <v/>
      </c>
      <c r="AR76" s="13" t="str">
        <f t="shared" si="29"/>
        <v/>
      </c>
      <c r="AS76" s="8" t="str">
        <f>IF(R76="","",W76*Rates!$P$26)</f>
        <v/>
      </c>
      <c r="AT76" s="9" t="s">
        <v>1580</v>
      </c>
      <c r="AU76" s="14" t="str">
        <f>IF(R76="","",Rates!$N$10)</f>
        <v/>
      </c>
      <c r="AV76" s="13" t="str">
        <f t="shared" si="30"/>
        <v/>
      </c>
      <c r="AW76" s="8" t="str">
        <f>IF(R76="","",W76*Rates!$Q$26)</f>
        <v/>
      </c>
      <c r="AX76" s="19" t="str">
        <f t="shared" si="31"/>
        <v/>
      </c>
      <c r="AY76" s="55" t="e">
        <f t="shared" si="32"/>
        <v>#VALUE!</v>
      </c>
      <c r="AZ76" s="8" t="str">
        <f>IF(R76="","",Rates!$N$15)</f>
        <v/>
      </c>
      <c r="BA76" s="8" t="str">
        <f t="shared" si="33"/>
        <v/>
      </c>
      <c r="BB76" s="8" t="str">
        <f t="shared" si="34"/>
        <v/>
      </c>
      <c r="BC76" s="19" t="str">
        <f t="shared" si="35"/>
        <v/>
      </c>
    </row>
    <row r="77" spans="1:55" x14ac:dyDescent="0.25">
      <c r="A77" s="9" t="str">
        <f>IF(B77&lt;&gt;"",COUNTA($B$3:B77)+$A$2,"")</f>
        <v/>
      </c>
      <c r="F77" s="16" t="str">
        <f t="shared" si="18"/>
        <v/>
      </c>
      <c r="L77" s="38"/>
      <c r="P77" s="37"/>
      <c r="Q77" s="9" t="s">
        <v>1581</v>
      </c>
      <c r="R77" s="41"/>
      <c r="S77" s="46" t="str" cm="1">
        <f t="array" ref="S77">IF(R77="","",_xlfn.IFS(F77&lt;=65,"1",F77&lt;=70,"2",F77&lt;=80,"3"))</f>
        <v/>
      </c>
      <c r="T77" s="24" t="e">
        <f>IF(S77="1",VLOOKUP(N77,Rates!$A$2:$K$37,2,0)*S77,VLOOKUP(N77,Rates!$A$2:$K$37,3,0)*S77)</f>
        <v>#N/A</v>
      </c>
      <c r="U77" s="24" t="str">
        <f t="shared" si="19"/>
        <v/>
      </c>
      <c r="W77" s="58" t="str">
        <f t="shared" si="20"/>
        <v/>
      </c>
      <c r="X77" s="8" t="str">
        <f t="shared" si="21"/>
        <v/>
      </c>
      <c r="Y77" s="8" t="str">
        <f t="shared" si="22"/>
        <v/>
      </c>
      <c r="Z77" s="9" t="s">
        <v>1576</v>
      </c>
      <c r="AA77" s="14" t="str">
        <f>IF(R77="","",Rates!$N$5)</f>
        <v/>
      </c>
      <c r="AB77" s="49" t="str">
        <f t="shared" si="23"/>
        <v/>
      </c>
      <c r="AC77" s="8" t="str">
        <f>IF(R77="","",W77*Rates!$M$26)</f>
        <v/>
      </c>
      <c r="AD77" s="9" t="s">
        <v>1592</v>
      </c>
      <c r="AE77" s="14" t="str">
        <f>IF(R77="","",Rates!$N$6)</f>
        <v/>
      </c>
      <c r="AF77" s="49" t="str">
        <f t="shared" si="24"/>
        <v/>
      </c>
      <c r="AG77" s="8" t="str">
        <f t="shared" si="25"/>
        <v/>
      </c>
      <c r="AH77" s="8" t="s">
        <v>1593</v>
      </c>
      <c r="AI77" s="14" t="str">
        <f>IF(R77="","",Rates!$N$7)</f>
        <v/>
      </c>
      <c r="AJ77" s="13" t="str">
        <f t="shared" si="26"/>
        <v/>
      </c>
      <c r="AK77" s="8" t="str">
        <f t="shared" si="27"/>
        <v/>
      </c>
      <c r="AL77" s="9" t="s">
        <v>1578</v>
      </c>
      <c r="AM77" s="14" t="str">
        <f>IF(R77="","",Rates!$N$8)</f>
        <v/>
      </c>
      <c r="AN77" s="13" t="str">
        <f t="shared" si="28"/>
        <v/>
      </c>
      <c r="AO77" s="8" t="str">
        <f>IF(R77="","",W77*Rates!$O$26)</f>
        <v/>
      </c>
      <c r="AP77" s="9" t="s">
        <v>1579</v>
      </c>
      <c r="AQ77" s="14" t="str">
        <f>IF(R77="","",Rates!$N$9)</f>
        <v/>
      </c>
      <c r="AR77" s="13" t="str">
        <f t="shared" si="29"/>
        <v/>
      </c>
      <c r="AS77" s="8" t="str">
        <f>IF(R77="","",W77*Rates!$P$26)</f>
        <v/>
      </c>
      <c r="AT77" s="9" t="s">
        <v>1580</v>
      </c>
      <c r="AU77" s="14" t="str">
        <f>IF(R77="","",Rates!$N$10)</f>
        <v/>
      </c>
      <c r="AV77" s="13" t="str">
        <f t="shared" si="30"/>
        <v/>
      </c>
      <c r="AW77" s="8" t="str">
        <f>IF(R77="","",W77*Rates!$Q$26)</f>
        <v/>
      </c>
      <c r="AX77" s="19" t="str">
        <f t="shared" si="31"/>
        <v/>
      </c>
      <c r="AY77" s="55" t="e">
        <f t="shared" si="32"/>
        <v>#VALUE!</v>
      </c>
      <c r="AZ77" s="8" t="str">
        <f>IF(R77="","",Rates!$N$15)</f>
        <v/>
      </c>
      <c r="BA77" s="8" t="str">
        <f t="shared" si="33"/>
        <v/>
      </c>
      <c r="BB77" s="8" t="str">
        <f t="shared" si="34"/>
        <v/>
      </c>
      <c r="BC77" s="19" t="str">
        <f t="shared" si="35"/>
        <v/>
      </c>
    </row>
    <row r="78" spans="1:55" x14ac:dyDescent="0.25">
      <c r="A78" s="9" t="str">
        <f>IF(B78&lt;&gt;"",COUNTA($B$3:B78)+$A$2,"")</f>
        <v/>
      </c>
      <c r="B78" s="32"/>
      <c r="C78" s="32"/>
      <c r="D78" s="32"/>
      <c r="E78" s="33"/>
      <c r="F78" s="16" t="str">
        <f t="shared" si="18"/>
        <v/>
      </c>
      <c r="I78" s="32"/>
      <c r="L78" s="32"/>
      <c r="P78" s="37"/>
      <c r="Q78" s="9" t="s">
        <v>1581</v>
      </c>
      <c r="R78" s="41"/>
      <c r="S78" s="46" t="str" cm="1">
        <f t="array" ref="S78">IF(R78="","",_xlfn.IFS(F78&lt;=65,"1",F78&lt;=70,"2",F78&lt;=80,"3"))</f>
        <v/>
      </c>
      <c r="T78" s="24" t="e">
        <f>IF(S78="1",VLOOKUP(N78,Rates!$A$2:$K$37,2,0)*S78,VLOOKUP(N78,Rates!$A$2:$K$37,3,0)*S78)</f>
        <v>#N/A</v>
      </c>
      <c r="U78" s="24" t="str">
        <f t="shared" si="19"/>
        <v/>
      </c>
      <c r="W78" s="58" t="str">
        <f t="shared" si="20"/>
        <v/>
      </c>
      <c r="X78" s="8" t="str">
        <f t="shared" si="21"/>
        <v/>
      </c>
      <c r="Y78" s="8" t="str">
        <f t="shared" si="22"/>
        <v/>
      </c>
      <c r="Z78" s="9" t="s">
        <v>1576</v>
      </c>
      <c r="AA78" s="14" t="str">
        <f>IF(R78="","",Rates!$N$5)</f>
        <v/>
      </c>
      <c r="AB78" s="49" t="str">
        <f t="shared" si="23"/>
        <v/>
      </c>
      <c r="AC78" s="8" t="str">
        <f>IF(R78="","",W78*Rates!$M$26)</f>
        <v/>
      </c>
      <c r="AD78" s="9" t="s">
        <v>1592</v>
      </c>
      <c r="AE78" s="14" t="str">
        <f>IF(R78="","",Rates!$N$6)</f>
        <v/>
      </c>
      <c r="AF78" s="49" t="str">
        <f t="shared" si="24"/>
        <v/>
      </c>
      <c r="AG78" s="8" t="str">
        <f t="shared" si="25"/>
        <v/>
      </c>
      <c r="AH78" s="8" t="s">
        <v>1593</v>
      </c>
      <c r="AI78" s="14" t="str">
        <f>IF(R78="","",Rates!$N$7)</f>
        <v/>
      </c>
      <c r="AJ78" s="13" t="str">
        <f t="shared" si="26"/>
        <v/>
      </c>
      <c r="AK78" s="8" t="str">
        <f t="shared" si="27"/>
        <v/>
      </c>
      <c r="AL78" s="9" t="s">
        <v>1578</v>
      </c>
      <c r="AM78" s="14" t="str">
        <f>IF(R78="","",Rates!$N$8)</f>
        <v/>
      </c>
      <c r="AN78" s="13" t="str">
        <f t="shared" si="28"/>
        <v/>
      </c>
      <c r="AO78" s="8" t="str">
        <f>IF(R78="","",W78*Rates!$O$26)</f>
        <v/>
      </c>
      <c r="AP78" s="9" t="s">
        <v>1579</v>
      </c>
      <c r="AQ78" s="14" t="str">
        <f>IF(R78="","",Rates!$N$9)</f>
        <v/>
      </c>
      <c r="AR78" s="13" t="str">
        <f t="shared" si="29"/>
        <v/>
      </c>
      <c r="AS78" s="8" t="str">
        <f>IF(R78="","",W78*Rates!$P$26)</f>
        <v/>
      </c>
      <c r="AT78" s="9" t="s">
        <v>1580</v>
      </c>
      <c r="AU78" s="14" t="str">
        <f>IF(R78="","",Rates!$N$10)</f>
        <v/>
      </c>
      <c r="AV78" s="13" t="str">
        <f t="shared" si="30"/>
        <v/>
      </c>
      <c r="AW78" s="8" t="str">
        <f>IF(R78="","",W78*Rates!$Q$26)</f>
        <v/>
      </c>
      <c r="AX78" s="19" t="str">
        <f t="shared" si="31"/>
        <v/>
      </c>
      <c r="AY78" s="55" t="e">
        <f t="shared" si="32"/>
        <v>#VALUE!</v>
      </c>
      <c r="AZ78" s="8" t="str">
        <f>IF(R78="","",Rates!$N$15)</f>
        <v/>
      </c>
      <c r="BA78" s="8" t="str">
        <f t="shared" si="33"/>
        <v/>
      </c>
      <c r="BB78" s="8" t="str">
        <f t="shared" si="34"/>
        <v/>
      </c>
      <c r="BC78" s="19" t="str">
        <f t="shared" si="35"/>
        <v/>
      </c>
    </row>
    <row r="79" spans="1:55" x14ac:dyDescent="0.25">
      <c r="A79" s="9" t="str">
        <f>IF(B79&lt;&gt;"",COUNTA($B$3:B79)+$A$2,"")</f>
        <v/>
      </c>
      <c r="B79" s="32"/>
      <c r="C79" s="32"/>
      <c r="D79" s="32"/>
      <c r="E79" s="33"/>
      <c r="F79" s="16" t="str">
        <f t="shared" si="18"/>
        <v/>
      </c>
      <c r="I79" s="32"/>
      <c r="L79" s="32"/>
      <c r="P79" s="37"/>
      <c r="Q79" s="9" t="s">
        <v>1581</v>
      </c>
      <c r="R79" s="41"/>
      <c r="S79" s="46" t="str" cm="1">
        <f t="array" ref="S79">IF(R79="","",_xlfn.IFS(F79&lt;=65,"1",F79&lt;=70,"2",F79&lt;=80,"3"))</f>
        <v/>
      </c>
      <c r="T79" s="24" t="e">
        <f>IF(S79="1",VLOOKUP(N79,Rates!$A$2:$K$37,2,0)*S79,VLOOKUP(N79,Rates!$A$2:$K$37,3,0)*S79)</f>
        <v>#N/A</v>
      </c>
      <c r="U79" s="24" t="str">
        <f t="shared" si="19"/>
        <v/>
      </c>
      <c r="W79" s="58" t="str">
        <f t="shared" si="20"/>
        <v/>
      </c>
      <c r="X79" s="8" t="str">
        <f t="shared" si="21"/>
        <v/>
      </c>
      <c r="Y79" s="8" t="str">
        <f t="shared" si="22"/>
        <v/>
      </c>
      <c r="Z79" s="9" t="s">
        <v>1576</v>
      </c>
      <c r="AA79" s="14" t="str">
        <f>IF(R79="","",Rates!$N$5)</f>
        <v/>
      </c>
      <c r="AB79" s="49" t="str">
        <f t="shared" si="23"/>
        <v/>
      </c>
      <c r="AC79" s="8" t="str">
        <f>IF(R79="","",W79*Rates!$M$26)</f>
        <v/>
      </c>
      <c r="AD79" s="9" t="s">
        <v>1592</v>
      </c>
      <c r="AE79" s="14" t="str">
        <f>IF(R79="","",Rates!$N$6)</f>
        <v/>
      </c>
      <c r="AF79" s="49" t="str">
        <f t="shared" si="24"/>
        <v/>
      </c>
      <c r="AG79" s="8" t="str">
        <f t="shared" si="25"/>
        <v/>
      </c>
      <c r="AH79" s="8" t="s">
        <v>1593</v>
      </c>
      <c r="AI79" s="14" t="str">
        <f>IF(R79="","",Rates!$N$7)</f>
        <v/>
      </c>
      <c r="AJ79" s="13" t="str">
        <f t="shared" si="26"/>
        <v/>
      </c>
      <c r="AK79" s="8" t="str">
        <f t="shared" si="27"/>
        <v/>
      </c>
      <c r="AL79" s="9" t="s">
        <v>1578</v>
      </c>
      <c r="AM79" s="14" t="str">
        <f>IF(R79="","",Rates!$N$8)</f>
        <v/>
      </c>
      <c r="AN79" s="13" t="str">
        <f t="shared" si="28"/>
        <v/>
      </c>
      <c r="AO79" s="8" t="str">
        <f>IF(R79="","",W79*Rates!$O$26)</f>
        <v/>
      </c>
      <c r="AP79" s="9" t="s">
        <v>1579</v>
      </c>
      <c r="AQ79" s="14" t="str">
        <f>IF(R79="","",Rates!$N$9)</f>
        <v/>
      </c>
      <c r="AR79" s="13" t="str">
        <f t="shared" si="29"/>
        <v/>
      </c>
      <c r="AS79" s="8" t="str">
        <f>IF(R79="","",W79*Rates!$P$26)</f>
        <v/>
      </c>
      <c r="AT79" s="9" t="s">
        <v>1580</v>
      </c>
      <c r="AU79" s="14" t="str">
        <f>IF(R79="","",Rates!$N$10)</f>
        <v/>
      </c>
      <c r="AV79" s="13" t="str">
        <f t="shared" si="30"/>
        <v/>
      </c>
      <c r="AW79" s="8" t="str">
        <f>IF(R79="","",W79*Rates!$Q$26)</f>
        <v/>
      </c>
      <c r="AX79" s="19" t="str">
        <f t="shared" si="31"/>
        <v/>
      </c>
      <c r="AY79" s="55" t="e">
        <f t="shared" si="32"/>
        <v>#VALUE!</v>
      </c>
      <c r="AZ79" s="8" t="str">
        <f>IF(R79="","",Rates!$N$15)</f>
        <v/>
      </c>
      <c r="BA79" s="8" t="str">
        <f t="shared" si="33"/>
        <v/>
      </c>
      <c r="BB79" s="8" t="str">
        <f t="shared" si="34"/>
        <v/>
      </c>
      <c r="BC79" s="19" t="str">
        <f t="shared" si="35"/>
        <v/>
      </c>
    </row>
    <row r="80" spans="1:55" x14ac:dyDescent="0.25">
      <c r="A80" s="9" t="str">
        <f>IF(B80&lt;&gt;"",COUNTA($B$3:B80)+$A$2,"")</f>
        <v/>
      </c>
      <c r="B80" s="32"/>
      <c r="C80" s="32"/>
      <c r="D80" s="32"/>
      <c r="E80" s="33"/>
      <c r="F80" s="16" t="str">
        <f t="shared" si="18"/>
        <v/>
      </c>
      <c r="I80" s="32"/>
      <c r="L80" s="32"/>
      <c r="P80" s="37"/>
      <c r="Q80" s="9" t="s">
        <v>1581</v>
      </c>
      <c r="R80" s="41"/>
      <c r="S80" s="46" t="str" cm="1">
        <f t="array" ref="S80">IF(R80="","",_xlfn.IFS(F80&lt;=65,"1",F80&lt;=70,"2",F80&lt;=80,"3"))</f>
        <v/>
      </c>
      <c r="T80" s="24" t="e">
        <f>IF(S80="1",VLOOKUP(N80,Rates!$A$2:$K$37,2,0)*S80,VLOOKUP(N80,Rates!$A$2:$K$37,3,0)*S80)</f>
        <v>#N/A</v>
      </c>
      <c r="U80" s="24" t="str">
        <f t="shared" si="19"/>
        <v/>
      </c>
      <c r="W80" s="58" t="str">
        <f t="shared" si="20"/>
        <v/>
      </c>
      <c r="X80" s="8" t="str">
        <f t="shared" si="21"/>
        <v/>
      </c>
      <c r="Y80" s="8" t="str">
        <f t="shared" si="22"/>
        <v/>
      </c>
      <c r="Z80" s="9" t="s">
        <v>1576</v>
      </c>
      <c r="AA80" s="14" t="str">
        <f>IF(R80="","",Rates!$N$5)</f>
        <v/>
      </c>
      <c r="AB80" s="49" t="str">
        <f t="shared" si="23"/>
        <v/>
      </c>
      <c r="AC80" s="8" t="str">
        <f>IF(R80="","",W80*Rates!$M$26)</f>
        <v/>
      </c>
      <c r="AD80" s="9" t="s">
        <v>1592</v>
      </c>
      <c r="AE80" s="14" t="str">
        <f>IF(R80="","",Rates!$N$6)</f>
        <v/>
      </c>
      <c r="AF80" s="49" t="str">
        <f t="shared" si="24"/>
        <v/>
      </c>
      <c r="AG80" s="8" t="str">
        <f t="shared" si="25"/>
        <v/>
      </c>
      <c r="AH80" s="8" t="s">
        <v>1593</v>
      </c>
      <c r="AI80" s="14" t="str">
        <f>IF(R80="","",Rates!$N$7)</f>
        <v/>
      </c>
      <c r="AJ80" s="13" t="str">
        <f t="shared" si="26"/>
        <v/>
      </c>
      <c r="AK80" s="8" t="str">
        <f t="shared" si="27"/>
        <v/>
      </c>
      <c r="AL80" s="9" t="s">
        <v>1578</v>
      </c>
      <c r="AM80" s="14" t="str">
        <f>IF(R80="","",Rates!$N$8)</f>
        <v/>
      </c>
      <c r="AN80" s="13" t="str">
        <f t="shared" si="28"/>
        <v/>
      </c>
      <c r="AO80" s="8" t="str">
        <f>IF(R80="","",W80*Rates!$O$26)</f>
        <v/>
      </c>
      <c r="AP80" s="9" t="s">
        <v>1579</v>
      </c>
      <c r="AQ80" s="14" t="str">
        <f>IF(R80="","",Rates!$N$9)</f>
        <v/>
      </c>
      <c r="AR80" s="13" t="str">
        <f t="shared" si="29"/>
        <v/>
      </c>
      <c r="AS80" s="8" t="str">
        <f>IF(R80="","",W80*Rates!$P$26)</f>
        <v/>
      </c>
      <c r="AT80" s="9" t="s">
        <v>1580</v>
      </c>
      <c r="AU80" s="14" t="str">
        <f>IF(R80="","",Rates!$N$10)</f>
        <v/>
      </c>
      <c r="AV80" s="13" t="str">
        <f t="shared" si="30"/>
        <v/>
      </c>
      <c r="AW80" s="8" t="str">
        <f>IF(R80="","",W80*Rates!$Q$26)</f>
        <v/>
      </c>
      <c r="AX80" s="19" t="str">
        <f t="shared" si="31"/>
        <v/>
      </c>
      <c r="AY80" s="55" t="e">
        <f t="shared" si="32"/>
        <v>#VALUE!</v>
      </c>
      <c r="AZ80" s="8" t="str">
        <f>IF(R80="","",Rates!$N$15)</f>
        <v/>
      </c>
      <c r="BA80" s="8" t="str">
        <f t="shared" si="33"/>
        <v/>
      </c>
      <c r="BB80" s="8" t="str">
        <f t="shared" si="34"/>
        <v/>
      </c>
      <c r="BC80" s="19" t="str">
        <f t="shared" si="35"/>
        <v/>
      </c>
    </row>
    <row r="81" spans="1:55" x14ac:dyDescent="0.25">
      <c r="A81" s="9" t="str">
        <f>IF(B81&lt;&gt;"",COUNTA($B$3:B81)+$A$2,"")</f>
        <v/>
      </c>
      <c r="B81" s="32"/>
      <c r="C81" s="32"/>
      <c r="D81" s="32"/>
      <c r="E81" s="33"/>
      <c r="F81" s="16" t="str">
        <f t="shared" si="18"/>
        <v/>
      </c>
      <c r="I81" s="32"/>
      <c r="L81" s="32"/>
      <c r="P81" s="37"/>
      <c r="Q81" s="9" t="s">
        <v>1581</v>
      </c>
      <c r="R81" s="41"/>
      <c r="S81" s="46" t="str" cm="1">
        <f t="array" ref="S81">IF(R81="","",_xlfn.IFS(F81&lt;=65,"1",F81&lt;=70,"2",F81&lt;=80,"3"))</f>
        <v/>
      </c>
      <c r="T81" s="24" t="e">
        <f>IF(S81="1",VLOOKUP(N81,Rates!$A$2:$K$37,2,0)*S81,VLOOKUP(N81,Rates!$A$2:$K$37,3,0)*S81)</f>
        <v>#N/A</v>
      </c>
      <c r="U81" s="24" t="str">
        <f t="shared" si="19"/>
        <v/>
      </c>
      <c r="W81" s="58" t="str">
        <f t="shared" si="20"/>
        <v/>
      </c>
      <c r="X81" s="8" t="str">
        <f t="shared" si="21"/>
        <v/>
      </c>
      <c r="Y81" s="8" t="str">
        <f t="shared" si="22"/>
        <v/>
      </c>
      <c r="Z81" s="9" t="s">
        <v>1576</v>
      </c>
      <c r="AA81" s="14" t="str">
        <f>IF(R81="","",Rates!$N$5)</f>
        <v/>
      </c>
      <c r="AB81" s="49" t="str">
        <f t="shared" si="23"/>
        <v/>
      </c>
      <c r="AC81" s="8" t="str">
        <f>IF(R81="","",W81*Rates!$M$26)</f>
        <v/>
      </c>
      <c r="AD81" s="9" t="s">
        <v>1592</v>
      </c>
      <c r="AE81" s="14" t="str">
        <f>IF(R81="","",Rates!$N$6)</f>
        <v/>
      </c>
      <c r="AF81" s="49" t="str">
        <f t="shared" si="24"/>
        <v/>
      </c>
      <c r="AG81" s="8" t="str">
        <f t="shared" si="25"/>
        <v/>
      </c>
      <c r="AH81" s="8" t="s">
        <v>1593</v>
      </c>
      <c r="AI81" s="14" t="str">
        <f>IF(R81="","",Rates!$N$7)</f>
        <v/>
      </c>
      <c r="AJ81" s="13" t="str">
        <f t="shared" si="26"/>
        <v/>
      </c>
      <c r="AK81" s="8" t="str">
        <f t="shared" si="27"/>
        <v/>
      </c>
      <c r="AL81" s="9" t="s">
        <v>1578</v>
      </c>
      <c r="AM81" s="14" t="str">
        <f>IF(R81="","",Rates!$N$8)</f>
        <v/>
      </c>
      <c r="AN81" s="13" t="str">
        <f t="shared" si="28"/>
        <v/>
      </c>
      <c r="AO81" s="8" t="str">
        <f>IF(R81="","",W81*Rates!$O$26)</f>
        <v/>
      </c>
      <c r="AP81" s="9" t="s">
        <v>1579</v>
      </c>
      <c r="AQ81" s="14" t="str">
        <f>IF(R81="","",Rates!$N$9)</f>
        <v/>
      </c>
      <c r="AR81" s="13" t="str">
        <f t="shared" si="29"/>
        <v/>
      </c>
      <c r="AS81" s="8" t="str">
        <f>IF(R81="","",W81*Rates!$P$26)</f>
        <v/>
      </c>
      <c r="AT81" s="9" t="s">
        <v>1580</v>
      </c>
      <c r="AU81" s="14" t="str">
        <f>IF(R81="","",Rates!$N$10)</f>
        <v/>
      </c>
      <c r="AV81" s="13" t="str">
        <f t="shared" si="30"/>
        <v/>
      </c>
      <c r="AW81" s="8" t="str">
        <f>IF(R81="","",W81*Rates!$Q$26)</f>
        <v/>
      </c>
      <c r="AX81" s="19" t="str">
        <f t="shared" si="31"/>
        <v/>
      </c>
      <c r="AY81" s="55" t="e">
        <f t="shared" si="32"/>
        <v>#VALUE!</v>
      </c>
      <c r="AZ81" s="8" t="str">
        <f>IF(R81="","",Rates!$N$15)</f>
        <v/>
      </c>
      <c r="BA81" s="8" t="str">
        <f t="shared" si="33"/>
        <v/>
      </c>
      <c r="BB81" s="8" t="str">
        <f t="shared" si="34"/>
        <v/>
      </c>
      <c r="BC81" s="19" t="str">
        <f t="shared" si="35"/>
        <v/>
      </c>
    </row>
    <row r="82" spans="1:55" x14ac:dyDescent="0.25">
      <c r="A82" s="9" t="str">
        <f>IF(B82&lt;&gt;"",COUNTA($B$3:B82)+$A$2,"")</f>
        <v/>
      </c>
      <c r="B82" s="32"/>
      <c r="C82" s="32"/>
      <c r="D82" s="32"/>
      <c r="E82" s="33"/>
      <c r="F82" s="16" t="str">
        <f t="shared" si="18"/>
        <v/>
      </c>
      <c r="I82" s="32"/>
      <c r="L82" s="32"/>
      <c r="P82" s="37"/>
      <c r="Q82" s="9" t="s">
        <v>1581</v>
      </c>
      <c r="R82" s="41"/>
      <c r="S82" s="46" t="str" cm="1">
        <f t="array" ref="S82">IF(R82="","",_xlfn.IFS(F82&lt;=65,"1",F82&lt;=70,"2",F82&lt;=80,"3"))</f>
        <v/>
      </c>
      <c r="T82" s="24" t="e">
        <f>IF(S82="1",VLOOKUP(N82,Rates!$A$2:$K$37,2,0)*S82,VLOOKUP(N82,Rates!$A$2:$K$37,3,0)*S82)</f>
        <v>#N/A</v>
      </c>
      <c r="U82" s="24" t="str">
        <f t="shared" si="19"/>
        <v/>
      </c>
      <c r="W82" s="58" t="str">
        <f t="shared" si="20"/>
        <v/>
      </c>
      <c r="X82" s="8" t="str">
        <f t="shared" si="21"/>
        <v/>
      </c>
      <c r="Y82" s="8" t="str">
        <f t="shared" si="22"/>
        <v/>
      </c>
      <c r="Z82" s="9" t="s">
        <v>1576</v>
      </c>
      <c r="AA82" s="14" t="str">
        <f>IF(R82="","",Rates!$N$5)</f>
        <v/>
      </c>
      <c r="AB82" s="49" t="str">
        <f t="shared" si="23"/>
        <v/>
      </c>
      <c r="AC82" s="8" t="str">
        <f>IF(R82="","",W82*Rates!$M$26)</f>
        <v/>
      </c>
      <c r="AD82" s="9" t="s">
        <v>1592</v>
      </c>
      <c r="AE82" s="14" t="str">
        <f>IF(R82="","",Rates!$N$6)</f>
        <v/>
      </c>
      <c r="AF82" s="49" t="str">
        <f t="shared" si="24"/>
        <v/>
      </c>
      <c r="AG82" s="8" t="str">
        <f t="shared" si="25"/>
        <v/>
      </c>
      <c r="AH82" s="8" t="s">
        <v>1593</v>
      </c>
      <c r="AI82" s="14" t="str">
        <f>IF(R82="","",Rates!$N$7)</f>
        <v/>
      </c>
      <c r="AJ82" s="13" t="str">
        <f t="shared" si="26"/>
        <v/>
      </c>
      <c r="AK82" s="8" t="str">
        <f t="shared" si="27"/>
        <v/>
      </c>
      <c r="AL82" s="9" t="s">
        <v>1578</v>
      </c>
      <c r="AM82" s="14" t="str">
        <f>IF(R82="","",Rates!$N$8)</f>
        <v/>
      </c>
      <c r="AN82" s="13" t="str">
        <f t="shared" si="28"/>
        <v/>
      </c>
      <c r="AO82" s="8" t="str">
        <f>IF(R82="","",W82*Rates!$O$26)</f>
        <v/>
      </c>
      <c r="AP82" s="9" t="s">
        <v>1579</v>
      </c>
      <c r="AQ82" s="14" t="str">
        <f>IF(R82="","",Rates!$N$9)</f>
        <v/>
      </c>
      <c r="AR82" s="13" t="str">
        <f t="shared" si="29"/>
        <v/>
      </c>
      <c r="AS82" s="8" t="str">
        <f>IF(R82="","",W82*Rates!$P$26)</f>
        <v/>
      </c>
      <c r="AT82" s="9" t="s">
        <v>1580</v>
      </c>
      <c r="AU82" s="14" t="str">
        <f>IF(R82="","",Rates!$N$10)</f>
        <v/>
      </c>
      <c r="AV82" s="13" t="str">
        <f t="shared" si="30"/>
        <v/>
      </c>
      <c r="AW82" s="8" t="str">
        <f>IF(R82="","",W82*Rates!$Q$26)</f>
        <v/>
      </c>
      <c r="AX82" s="19" t="str">
        <f t="shared" si="31"/>
        <v/>
      </c>
      <c r="AY82" s="55" t="e">
        <f t="shared" si="32"/>
        <v>#VALUE!</v>
      </c>
      <c r="AZ82" s="8" t="str">
        <f>IF(R82="","",Rates!$N$15)</f>
        <v/>
      </c>
      <c r="BA82" s="8" t="str">
        <f t="shared" si="33"/>
        <v/>
      </c>
      <c r="BB82" s="8" t="str">
        <f t="shared" si="34"/>
        <v/>
      </c>
      <c r="BC82" s="19" t="str">
        <f t="shared" si="35"/>
        <v/>
      </c>
    </row>
    <row r="83" spans="1:55" x14ac:dyDescent="0.25">
      <c r="A83" s="9" t="str">
        <f>IF(B83&lt;&gt;"",COUNTA($B$3:B83)+$A$2,"")</f>
        <v/>
      </c>
      <c r="B83" s="32"/>
      <c r="C83" s="32"/>
      <c r="D83" s="32"/>
      <c r="E83" s="33"/>
      <c r="F83" s="16" t="str">
        <f t="shared" si="18"/>
        <v/>
      </c>
      <c r="I83" s="32"/>
      <c r="L83" s="32"/>
      <c r="P83" s="37"/>
      <c r="Q83" s="9" t="s">
        <v>1581</v>
      </c>
      <c r="R83" s="41"/>
      <c r="S83" s="46" t="str" cm="1">
        <f t="array" ref="S83">IF(R83="","",_xlfn.IFS(F83&lt;=65,"1",F83&lt;=70,"2",F83&lt;=80,"3"))</f>
        <v/>
      </c>
      <c r="T83" s="24" t="e">
        <f>IF(S83="1",VLOOKUP(N83,Rates!$A$2:$K$37,2,0)*S83,VLOOKUP(N83,Rates!$A$2:$K$37,3,0)*S83)</f>
        <v>#N/A</v>
      </c>
      <c r="U83" s="24" t="str">
        <f t="shared" si="19"/>
        <v/>
      </c>
      <c r="W83" s="58" t="str">
        <f t="shared" si="20"/>
        <v/>
      </c>
      <c r="X83" s="8" t="str">
        <f t="shared" si="21"/>
        <v/>
      </c>
      <c r="Y83" s="8" t="str">
        <f t="shared" si="22"/>
        <v/>
      </c>
      <c r="Z83" s="9" t="s">
        <v>1576</v>
      </c>
      <c r="AA83" s="14" t="str">
        <f>IF(R83="","",Rates!$N$5)</f>
        <v/>
      </c>
      <c r="AB83" s="49" t="str">
        <f t="shared" si="23"/>
        <v/>
      </c>
      <c r="AC83" s="8" t="str">
        <f>IF(R83="","",W83*Rates!$M$26)</f>
        <v/>
      </c>
      <c r="AD83" s="9" t="s">
        <v>1592</v>
      </c>
      <c r="AE83" s="14" t="str">
        <f>IF(R83="","",Rates!$N$6)</f>
        <v/>
      </c>
      <c r="AF83" s="49" t="str">
        <f t="shared" si="24"/>
        <v/>
      </c>
      <c r="AG83" s="8" t="str">
        <f t="shared" si="25"/>
        <v/>
      </c>
      <c r="AH83" s="8" t="s">
        <v>1593</v>
      </c>
      <c r="AI83" s="14" t="str">
        <f>IF(R83="","",Rates!$N$7)</f>
        <v/>
      </c>
      <c r="AJ83" s="13" t="str">
        <f t="shared" si="26"/>
        <v/>
      </c>
      <c r="AK83" s="8" t="str">
        <f t="shared" si="27"/>
        <v/>
      </c>
      <c r="AL83" s="9" t="s">
        <v>1578</v>
      </c>
      <c r="AM83" s="14" t="str">
        <f>IF(R83="","",Rates!$N$8)</f>
        <v/>
      </c>
      <c r="AN83" s="13" t="str">
        <f t="shared" si="28"/>
        <v/>
      </c>
      <c r="AO83" s="8" t="str">
        <f>IF(R83="","",W83*Rates!$O$26)</f>
        <v/>
      </c>
      <c r="AP83" s="9" t="s">
        <v>1579</v>
      </c>
      <c r="AQ83" s="14" t="str">
        <f>IF(R83="","",Rates!$N$9)</f>
        <v/>
      </c>
      <c r="AR83" s="13" t="str">
        <f t="shared" si="29"/>
        <v/>
      </c>
      <c r="AS83" s="8" t="str">
        <f>IF(R83="","",W83*Rates!$P$26)</f>
        <v/>
      </c>
      <c r="AT83" s="9" t="s">
        <v>1580</v>
      </c>
      <c r="AU83" s="14" t="str">
        <f>IF(R83="","",Rates!$N$10)</f>
        <v/>
      </c>
      <c r="AV83" s="13" t="str">
        <f t="shared" si="30"/>
        <v/>
      </c>
      <c r="AW83" s="8" t="str">
        <f>IF(R83="","",W83*Rates!$Q$26)</f>
        <v/>
      </c>
      <c r="AX83" s="19" t="str">
        <f t="shared" si="31"/>
        <v/>
      </c>
      <c r="AY83" s="55" t="e">
        <f t="shared" si="32"/>
        <v>#VALUE!</v>
      </c>
      <c r="AZ83" s="8" t="str">
        <f>IF(R83="","",Rates!$N$15)</f>
        <v/>
      </c>
      <c r="BA83" s="8" t="str">
        <f t="shared" si="33"/>
        <v/>
      </c>
      <c r="BB83" s="8" t="str">
        <f t="shared" si="34"/>
        <v/>
      </c>
      <c r="BC83" s="19" t="str">
        <f t="shared" si="35"/>
        <v/>
      </c>
    </row>
    <row r="84" spans="1:55" x14ac:dyDescent="0.25">
      <c r="A84" s="9" t="str">
        <f>IF(B84&lt;&gt;"",COUNTA($B$3:B84)+$A$2,"")</f>
        <v/>
      </c>
      <c r="F84" s="16" t="str">
        <f t="shared" si="18"/>
        <v/>
      </c>
      <c r="L84" s="38"/>
      <c r="P84" s="37"/>
      <c r="Q84" s="9" t="s">
        <v>1581</v>
      </c>
      <c r="R84" s="41"/>
      <c r="S84" s="46" t="str" cm="1">
        <f t="array" ref="S84">IF(R84="","",_xlfn.IFS(F84&lt;=65,"1",F84&lt;=70,"2",F84&lt;=80,"3"))</f>
        <v/>
      </c>
      <c r="T84" s="24" t="e">
        <f>IF(S84="1",VLOOKUP(N84,Rates!$A$2:$K$37,2,0)*S84,VLOOKUP(N84,Rates!$A$2:$K$37,3,0)*S84)</f>
        <v>#N/A</v>
      </c>
      <c r="U84" s="24" t="str">
        <f t="shared" si="19"/>
        <v/>
      </c>
      <c r="W84" s="58" t="str">
        <f t="shared" si="20"/>
        <v/>
      </c>
      <c r="X84" s="8" t="str">
        <f t="shared" si="21"/>
        <v/>
      </c>
      <c r="Y84" s="8" t="str">
        <f t="shared" si="22"/>
        <v/>
      </c>
      <c r="Z84" s="9" t="s">
        <v>1576</v>
      </c>
      <c r="AA84" s="14" t="str">
        <f>IF(R84="","",Rates!$N$5)</f>
        <v/>
      </c>
      <c r="AB84" s="49" t="str">
        <f t="shared" si="23"/>
        <v/>
      </c>
      <c r="AC84" s="8" t="str">
        <f>IF(R84="","",W84*Rates!$M$26)</f>
        <v/>
      </c>
      <c r="AD84" s="9" t="s">
        <v>1592</v>
      </c>
      <c r="AE84" s="14" t="str">
        <f>IF(R84="","",Rates!$N$6)</f>
        <v/>
      </c>
      <c r="AF84" s="49" t="str">
        <f t="shared" si="24"/>
        <v/>
      </c>
      <c r="AG84" s="8" t="str">
        <f t="shared" si="25"/>
        <v/>
      </c>
      <c r="AH84" s="8" t="s">
        <v>1593</v>
      </c>
      <c r="AI84" s="14" t="str">
        <f>IF(R84="","",Rates!$N$7)</f>
        <v/>
      </c>
      <c r="AJ84" s="13" t="str">
        <f t="shared" si="26"/>
        <v/>
      </c>
      <c r="AK84" s="8" t="str">
        <f t="shared" si="27"/>
        <v/>
      </c>
      <c r="AL84" s="9" t="s">
        <v>1578</v>
      </c>
      <c r="AM84" s="14" t="str">
        <f>IF(R84="","",Rates!$N$8)</f>
        <v/>
      </c>
      <c r="AN84" s="13" t="str">
        <f t="shared" si="28"/>
        <v/>
      </c>
      <c r="AO84" s="8" t="str">
        <f>IF(R84="","",W84*Rates!$O$26)</f>
        <v/>
      </c>
      <c r="AP84" s="9" t="s">
        <v>1579</v>
      </c>
      <c r="AQ84" s="14" t="str">
        <f>IF(R84="","",Rates!$N$9)</f>
        <v/>
      </c>
      <c r="AR84" s="13" t="str">
        <f t="shared" si="29"/>
        <v/>
      </c>
      <c r="AS84" s="8" t="str">
        <f>IF(R84="","",W84*Rates!$P$26)</f>
        <v/>
      </c>
      <c r="AT84" s="9" t="s">
        <v>1580</v>
      </c>
      <c r="AU84" s="14" t="str">
        <f>IF(R84="","",Rates!$N$10)</f>
        <v/>
      </c>
      <c r="AV84" s="13" t="str">
        <f t="shared" si="30"/>
        <v/>
      </c>
      <c r="AW84" s="8" t="str">
        <f>IF(R84="","",W84*Rates!$Q$26)</f>
        <v/>
      </c>
      <c r="AX84" s="19" t="str">
        <f t="shared" si="31"/>
        <v/>
      </c>
      <c r="AY84" s="55" t="e">
        <f t="shared" si="32"/>
        <v>#VALUE!</v>
      </c>
      <c r="AZ84" s="8" t="str">
        <f>IF(R84="","",Rates!$N$15)</f>
        <v/>
      </c>
      <c r="BA84" s="8" t="str">
        <f t="shared" si="33"/>
        <v/>
      </c>
      <c r="BB84" s="8" t="str">
        <f t="shared" si="34"/>
        <v/>
      </c>
      <c r="BC84" s="19" t="str">
        <f t="shared" si="35"/>
        <v/>
      </c>
    </row>
    <row r="85" spans="1:55" x14ac:dyDescent="0.25">
      <c r="A85" s="9" t="str">
        <f>IF(B85&lt;&gt;"",COUNTA($B$3:B85)+$A$2,"")</f>
        <v/>
      </c>
      <c r="F85" s="16" t="str">
        <f t="shared" si="18"/>
        <v/>
      </c>
      <c r="L85" s="38"/>
      <c r="P85" s="37"/>
      <c r="Q85" s="9" t="s">
        <v>1581</v>
      </c>
      <c r="R85" s="41"/>
      <c r="S85" s="46" t="str" cm="1">
        <f t="array" ref="S85">IF(R85="","",_xlfn.IFS(F85&lt;=65,"1",F85&lt;=70,"2",F85&lt;=80,"3"))</f>
        <v/>
      </c>
      <c r="T85" s="24" t="e">
        <f>IF(S85="1",VLOOKUP(N85,Rates!$A$2:$K$37,2,0)*S85,VLOOKUP(N85,Rates!$A$2:$K$37,3,0)*S85)</f>
        <v>#N/A</v>
      </c>
      <c r="U85" s="24" t="str">
        <f t="shared" si="19"/>
        <v/>
      </c>
      <c r="W85" s="58" t="str">
        <f t="shared" si="20"/>
        <v/>
      </c>
      <c r="X85" s="8" t="str">
        <f t="shared" si="21"/>
        <v/>
      </c>
      <c r="Y85" s="8" t="str">
        <f t="shared" si="22"/>
        <v/>
      </c>
      <c r="Z85" s="9" t="s">
        <v>1576</v>
      </c>
      <c r="AA85" s="14" t="str">
        <f>IF(R85="","",Rates!$N$5)</f>
        <v/>
      </c>
      <c r="AB85" s="49" t="str">
        <f t="shared" si="23"/>
        <v/>
      </c>
      <c r="AC85" s="8" t="str">
        <f>IF(R85="","",W85*Rates!$M$26)</f>
        <v/>
      </c>
      <c r="AD85" s="9" t="s">
        <v>1592</v>
      </c>
      <c r="AE85" s="14" t="str">
        <f>IF(R85="","",Rates!$N$6)</f>
        <v/>
      </c>
      <c r="AF85" s="49" t="str">
        <f t="shared" si="24"/>
        <v/>
      </c>
      <c r="AG85" s="8" t="str">
        <f t="shared" si="25"/>
        <v/>
      </c>
      <c r="AH85" s="8" t="s">
        <v>1593</v>
      </c>
      <c r="AI85" s="14" t="str">
        <f>IF(R85="","",Rates!$N$7)</f>
        <v/>
      </c>
      <c r="AJ85" s="13" t="str">
        <f t="shared" si="26"/>
        <v/>
      </c>
      <c r="AK85" s="8" t="str">
        <f t="shared" si="27"/>
        <v/>
      </c>
      <c r="AL85" s="9" t="s">
        <v>1578</v>
      </c>
      <c r="AM85" s="14" t="str">
        <f>IF(R85="","",Rates!$N$8)</f>
        <v/>
      </c>
      <c r="AN85" s="13" t="str">
        <f t="shared" si="28"/>
        <v/>
      </c>
      <c r="AO85" s="8" t="str">
        <f>IF(R85="","",W85*Rates!$O$26)</f>
        <v/>
      </c>
      <c r="AP85" s="9" t="s">
        <v>1579</v>
      </c>
      <c r="AQ85" s="14" t="str">
        <f>IF(R85="","",Rates!$N$9)</f>
        <v/>
      </c>
      <c r="AR85" s="13" t="str">
        <f t="shared" si="29"/>
        <v/>
      </c>
      <c r="AS85" s="8" t="str">
        <f>IF(R85="","",W85*Rates!$P$26)</f>
        <v/>
      </c>
      <c r="AT85" s="9" t="s">
        <v>1580</v>
      </c>
      <c r="AU85" s="14" t="str">
        <f>IF(R85="","",Rates!$N$10)</f>
        <v/>
      </c>
      <c r="AV85" s="13" t="str">
        <f t="shared" si="30"/>
        <v/>
      </c>
      <c r="AW85" s="8" t="str">
        <f>IF(R85="","",W85*Rates!$Q$26)</f>
        <v/>
      </c>
      <c r="AX85" s="19" t="str">
        <f t="shared" si="31"/>
        <v/>
      </c>
      <c r="AY85" s="55" t="e">
        <f t="shared" si="32"/>
        <v>#VALUE!</v>
      </c>
      <c r="AZ85" s="8" t="str">
        <f>IF(R85="","",Rates!$N$15)</f>
        <v/>
      </c>
      <c r="BA85" s="8" t="str">
        <f t="shared" si="33"/>
        <v/>
      </c>
      <c r="BB85" s="8" t="str">
        <f t="shared" si="34"/>
        <v/>
      </c>
      <c r="BC85" s="19" t="str">
        <f t="shared" si="35"/>
        <v/>
      </c>
    </row>
    <row r="86" spans="1:55" x14ac:dyDescent="0.25">
      <c r="A86" s="9" t="str">
        <f>IF(B86&lt;&gt;"",COUNTA($B$3:B86)+$A$2,"")</f>
        <v/>
      </c>
      <c r="B86" s="32"/>
      <c r="C86" s="32"/>
      <c r="D86" s="32"/>
      <c r="E86" s="33"/>
      <c r="F86" s="16" t="str">
        <f t="shared" si="18"/>
        <v/>
      </c>
      <c r="I86" s="32"/>
      <c r="L86" s="32"/>
      <c r="P86" s="37"/>
      <c r="Q86" s="9" t="s">
        <v>1581</v>
      </c>
      <c r="R86" s="41"/>
      <c r="S86" s="46" t="str" cm="1">
        <f t="array" ref="S86">IF(R86="","",_xlfn.IFS(F86&lt;=65,"1",F86&lt;=70,"2",F86&lt;=80,"3"))</f>
        <v/>
      </c>
      <c r="T86" s="24" t="e">
        <f>IF(S86="1",VLOOKUP(N86,Rates!$A$2:$K$37,2,0)*S86,VLOOKUP(N86,Rates!$A$2:$K$37,3,0)*S86)</f>
        <v>#N/A</v>
      </c>
      <c r="U86" s="24" t="str">
        <f t="shared" si="19"/>
        <v/>
      </c>
      <c r="W86" s="58" t="str">
        <f t="shared" si="20"/>
        <v/>
      </c>
      <c r="X86" s="8" t="str">
        <f t="shared" si="21"/>
        <v/>
      </c>
      <c r="Y86" s="8" t="str">
        <f t="shared" si="22"/>
        <v/>
      </c>
      <c r="Z86" s="9" t="s">
        <v>1576</v>
      </c>
      <c r="AA86" s="14" t="str">
        <f>IF(R86="","",Rates!$N$5)</f>
        <v/>
      </c>
      <c r="AB86" s="49" t="str">
        <f t="shared" si="23"/>
        <v/>
      </c>
      <c r="AC86" s="8" t="str">
        <f>IF(R86="","",W86*Rates!$M$26)</f>
        <v/>
      </c>
      <c r="AD86" s="9" t="s">
        <v>1592</v>
      </c>
      <c r="AE86" s="14" t="str">
        <f>IF(R86="","",Rates!$N$6)</f>
        <v/>
      </c>
      <c r="AF86" s="49" t="str">
        <f t="shared" si="24"/>
        <v/>
      </c>
      <c r="AG86" s="8" t="str">
        <f t="shared" si="25"/>
        <v/>
      </c>
      <c r="AH86" s="8" t="s">
        <v>1593</v>
      </c>
      <c r="AI86" s="14" t="str">
        <f>IF(R86="","",Rates!$N$7)</f>
        <v/>
      </c>
      <c r="AJ86" s="13" t="str">
        <f t="shared" si="26"/>
        <v/>
      </c>
      <c r="AK86" s="8" t="str">
        <f t="shared" si="27"/>
        <v/>
      </c>
      <c r="AL86" s="9" t="s">
        <v>1578</v>
      </c>
      <c r="AM86" s="14" t="str">
        <f>IF(R86="","",Rates!$N$8)</f>
        <v/>
      </c>
      <c r="AN86" s="13" t="str">
        <f t="shared" si="28"/>
        <v/>
      </c>
      <c r="AO86" s="8" t="str">
        <f>IF(R86="","",W86*Rates!$O$26)</f>
        <v/>
      </c>
      <c r="AP86" s="9" t="s">
        <v>1579</v>
      </c>
      <c r="AQ86" s="14" t="str">
        <f>IF(R86="","",Rates!$N$9)</f>
        <v/>
      </c>
      <c r="AR86" s="13" t="str">
        <f t="shared" si="29"/>
        <v/>
      </c>
      <c r="AS86" s="8" t="str">
        <f>IF(R86="","",W86*Rates!$P$26)</f>
        <v/>
      </c>
      <c r="AT86" s="9" t="s">
        <v>1580</v>
      </c>
      <c r="AU86" s="14" t="str">
        <f>IF(R86="","",Rates!$N$10)</f>
        <v/>
      </c>
      <c r="AV86" s="13" t="str">
        <f t="shared" si="30"/>
        <v/>
      </c>
      <c r="AW86" s="8" t="str">
        <f>IF(R86="","",W86*Rates!$Q$26)</f>
        <v/>
      </c>
      <c r="AX86" s="19" t="str">
        <f t="shared" si="31"/>
        <v/>
      </c>
      <c r="AY86" s="55" t="e">
        <f t="shared" si="32"/>
        <v>#VALUE!</v>
      </c>
      <c r="AZ86" s="8" t="str">
        <f>IF(R86="","",Rates!$N$15)</f>
        <v/>
      </c>
      <c r="BA86" s="8" t="str">
        <f t="shared" si="33"/>
        <v/>
      </c>
      <c r="BB86" s="8" t="str">
        <f t="shared" si="34"/>
        <v/>
      </c>
      <c r="BC86" s="19" t="str">
        <f t="shared" si="35"/>
        <v/>
      </c>
    </row>
    <row r="87" spans="1:55" x14ac:dyDescent="0.25">
      <c r="A87" s="9" t="str">
        <f>IF(B87&lt;&gt;"",COUNTA($B$3:B87)+$A$2,"")</f>
        <v/>
      </c>
      <c r="B87" s="32"/>
      <c r="C87" s="32"/>
      <c r="D87" s="32"/>
      <c r="E87" s="33"/>
      <c r="F87" s="16" t="str">
        <f t="shared" si="18"/>
        <v/>
      </c>
      <c r="I87" s="32"/>
      <c r="L87" s="32"/>
      <c r="P87" s="37"/>
      <c r="Q87" s="9" t="s">
        <v>1581</v>
      </c>
      <c r="R87" s="41"/>
      <c r="S87" s="46" t="str" cm="1">
        <f t="array" ref="S87">IF(R87="","",_xlfn.IFS(F87&lt;=65,"1",F87&lt;=70,"2",F87&lt;=80,"3"))</f>
        <v/>
      </c>
      <c r="T87" s="24" t="e">
        <f>IF(S87="1",VLOOKUP(N87,Rates!$A$2:$K$37,2,0)*S87,VLOOKUP(N87,Rates!$A$2:$K$37,3,0)*S87)</f>
        <v>#N/A</v>
      </c>
      <c r="U87" s="24" t="str">
        <f t="shared" si="19"/>
        <v/>
      </c>
      <c r="W87" s="58" t="str">
        <f t="shared" si="20"/>
        <v/>
      </c>
      <c r="X87" s="8" t="str">
        <f t="shared" si="21"/>
        <v/>
      </c>
      <c r="Y87" s="8" t="str">
        <f t="shared" si="22"/>
        <v/>
      </c>
      <c r="Z87" s="9" t="s">
        <v>1576</v>
      </c>
      <c r="AA87" s="14" t="str">
        <f>IF(R87="","",Rates!$N$5)</f>
        <v/>
      </c>
      <c r="AB87" s="49" t="str">
        <f t="shared" si="23"/>
        <v/>
      </c>
      <c r="AC87" s="8" t="str">
        <f>IF(R87="","",W87*Rates!$M$26)</f>
        <v/>
      </c>
      <c r="AD87" s="9" t="s">
        <v>1592</v>
      </c>
      <c r="AE87" s="14" t="str">
        <f>IF(R87="","",Rates!$N$6)</f>
        <v/>
      </c>
      <c r="AF87" s="49" t="str">
        <f t="shared" si="24"/>
        <v/>
      </c>
      <c r="AG87" s="8" t="str">
        <f t="shared" si="25"/>
        <v/>
      </c>
      <c r="AH87" s="8" t="s">
        <v>1593</v>
      </c>
      <c r="AI87" s="14" t="str">
        <f>IF(R87="","",Rates!$N$7)</f>
        <v/>
      </c>
      <c r="AJ87" s="13" t="str">
        <f t="shared" si="26"/>
        <v/>
      </c>
      <c r="AK87" s="8" t="str">
        <f t="shared" si="27"/>
        <v/>
      </c>
      <c r="AL87" s="9" t="s">
        <v>1578</v>
      </c>
      <c r="AM87" s="14" t="str">
        <f>IF(R87="","",Rates!$N$8)</f>
        <v/>
      </c>
      <c r="AN87" s="13" t="str">
        <f t="shared" si="28"/>
        <v/>
      </c>
      <c r="AO87" s="8" t="str">
        <f>IF(R87="","",W87*Rates!$O$26)</f>
        <v/>
      </c>
      <c r="AP87" s="9" t="s">
        <v>1579</v>
      </c>
      <c r="AQ87" s="14" t="str">
        <f>IF(R87="","",Rates!$N$9)</f>
        <v/>
      </c>
      <c r="AR87" s="13" t="str">
        <f t="shared" si="29"/>
        <v/>
      </c>
      <c r="AS87" s="8" t="str">
        <f>IF(R87="","",W87*Rates!$P$26)</f>
        <v/>
      </c>
      <c r="AT87" s="9" t="s">
        <v>1580</v>
      </c>
      <c r="AU87" s="14" t="str">
        <f>IF(R87="","",Rates!$N$10)</f>
        <v/>
      </c>
      <c r="AV87" s="13" t="str">
        <f t="shared" si="30"/>
        <v/>
      </c>
      <c r="AW87" s="8" t="str">
        <f>IF(R87="","",W87*Rates!$Q$26)</f>
        <v/>
      </c>
      <c r="AX87" s="19" t="str">
        <f t="shared" si="31"/>
        <v/>
      </c>
      <c r="AY87" s="55" t="e">
        <f t="shared" si="32"/>
        <v>#VALUE!</v>
      </c>
      <c r="AZ87" s="8" t="str">
        <f>IF(R87="","",Rates!$N$15)</f>
        <v/>
      </c>
      <c r="BA87" s="8" t="str">
        <f t="shared" si="33"/>
        <v/>
      </c>
      <c r="BB87" s="8" t="str">
        <f t="shared" si="34"/>
        <v/>
      </c>
      <c r="BC87" s="19" t="str">
        <f t="shared" si="35"/>
        <v/>
      </c>
    </row>
    <row r="88" spans="1:55" x14ac:dyDescent="0.25">
      <c r="A88" s="9" t="str">
        <f>IF(B88&lt;&gt;"",COUNTA($B$3:B88)+$A$2,"")</f>
        <v/>
      </c>
      <c r="B88" s="32"/>
      <c r="C88" s="32"/>
      <c r="D88" s="32"/>
      <c r="E88" s="33"/>
      <c r="F88" s="16" t="str">
        <f t="shared" si="18"/>
        <v/>
      </c>
      <c r="I88" s="32"/>
      <c r="L88" s="32"/>
      <c r="P88" s="37"/>
      <c r="Q88" s="9" t="s">
        <v>1581</v>
      </c>
      <c r="R88" s="41"/>
      <c r="S88" s="46" t="str" cm="1">
        <f t="array" ref="S88">IF(R88="","",_xlfn.IFS(F88&lt;=65,"1",F88&lt;=70,"2",F88&lt;=80,"3"))</f>
        <v/>
      </c>
      <c r="T88" s="24" t="e">
        <f>IF(S88="1",VLOOKUP(N88,Rates!$A$2:$K$37,2,0)*S88,VLOOKUP(N88,Rates!$A$2:$K$37,3,0)*S88)</f>
        <v>#N/A</v>
      </c>
      <c r="U88" s="24" t="str">
        <f t="shared" si="19"/>
        <v/>
      </c>
      <c r="W88" s="58" t="str">
        <f t="shared" si="20"/>
        <v/>
      </c>
      <c r="X88" s="8" t="str">
        <f t="shared" si="21"/>
        <v/>
      </c>
      <c r="Y88" s="8" t="str">
        <f t="shared" si="22"/>
        <v/>
      </c>
      <c r="Z88" s="9" t="s">
        <v>1576</v>
      </c>
      <c r="AA88" s="14" t="str">
        <f>IF(R88="","",Rates!$N$5)</f>
        <v/>
      </c>
      <c r="AB88" s="49" t="str">
        <f t="shared" si="23"/>
        <v/>
      </c>
      <c r="AC88" s="8" t="str">
        <f>IF(R88="","",W88*Rates!$M$26)</f>
        <v/>
      </c>
      <c r="AD88" s="9" t="s">
        <v>1592</v>
      </c>
      <c r="AE88" s="14" t="str">
        <f>IF(R88="","",Rates!$N$6)</f>
        <v/>
      </c>
      <c r="AF88" s="49" t="str">
        <f t="shared" si="24"/>
        <v/>
      </c>
      <c r="AG88" s="8" t="str">
        <f t="shared" si="25"/>
        <v/>
      </c>
      <c r="AH88" s="8" t="s">
        <v>1593</v>
      </c>
      <c r="AI88" s="14" t="str">
        <f>IF(R88="","",Rates!$N$7)</f>
        <v/>
      </c>
      <c r="AJ88" s="13" t="str">
        <f t="shared" si="26"/>
        <v/>
      </c>
      <c r="AK88" s="8" t="str">
        <f t="shared" si="27"/>
        <v/>
      </c>
      <c r="AL88" s="9" t="s">
        <v>1578</v>
      </c>
      <c r="AM88" s="14" t="str">
        <f>IF(R88="","",Rates!$N$8)</f>
        <v/>
      </c>
      <c r="AN88" s="13" t="str">
        <f t="shared" si="28"/>
        <v/>
      </c>
      <c r="AO88" s="8" t="str">
        <f>IF(R88="","",W88*Rates!$O$26)</f>
        <v/>
      </c>
      <c r="AP88" s="9" t="s">
        <v>1579</v>
      </c>
      <c r="AQ88" s="14" t="str">
        <f>IF(R88="","",Rates!$N$9)</f>
        <v/>
      </c>
      <c r="AR88" s="13" t="str">
        <f t="shared" si="29"/>
        <v/>
      </c>
      <c r="AS88" s="8" t="str">
        <f>IF(R88="","",W88*Rates!$P$26)</f>
        <v/>
      </c>
      <c r="AT88" s="9" t="s">
        <v>1580</v>
      </c>
      <c r="AU88" s="14" t="str">
        <f>IF(R88="","",Rates!$N$10)</f>
        <v/>
      </c>
      <c r="AV88" s="13" t="str">
        <f t="shared" si="30"/>
        <v/>
      </c>
      <c r="AW88" s="8" t="str">
        <f>IF(R88="","",W88*Rates!$Q$26)</f>
        <v/>
      </c>
      <c r="AX88" s="19" t="str">
        <f t="shared" si="31"/>
        <v/>
      </c>
      <c r="AY88" s="55" t="e">
        <f t="shared" si="32"/>
        <v>#VALUE!</v>
      </c>
      <c r="AZ88" s="8" t="str">
        <f>IF(R88="","",Rates!$N$15)</f>
        <v/>
      </c>
      <c r="BA88" s="8" t="str">
        <f t="shared" si="33"/>
        <v/>
      </c>
      <c r="BB88" s="8" t="str">
        <f t="shared" si="34"/>
        <v/>
      </c>
      <c r="BC88" s="19" t="str">
        <f t="shared" si="35"/>
        <v/>
      </c>
    </row>
    <row r="89" spans="1:55" x14ac:dyDescent="0.25">
      <c r="A89" s="9" t="str">
        <f>IF(B89&lt;&gt;"",COUNTA($B$3:B89)+$A$2,"")</f>
        <v/>
      </c>
      <c r="B89" s="32"/>
      <c r="C89" s="32"/>
      <c r="D89" s="32"/>
      <c r="E89" s="33"/>
      <c r="F89" s="16" t="str">
        <f t="shared" si="18"/>
        <v/>
      </c>
      <c r="I89" s="32"/>
      <c r="L89" s="32"/>
      <c r="P89" s="37"/>
      <c r="Q89" s="9" t="s">
        <v>1581</v>
      </c>
      <c r="R89" s="41"/>
      <c r="S89" s="46" t="str" cm="1">
        <f t="array" ref="S89">IF(R89="","",_xlfn.IFS(F89&lt;=65,"1",F89&lt;=70,"2",F89&lt;=80,"3"))</f>
        <v/>
      </c>
      <c r="T89" s="24" t="e">
        <f>IF(S89="1",VLOOKUP(N89,Rates!$A$2:$K$37,2,0)*S89,VLOOKUP(N89,Rates!$A$2:$K$37,3,0)*S89)</f>
        <v>#N/A</v>
      </c>
      <c r="U89" s="24" t="str">
        <f t="shared" si="19"/>
        <v/>
      </c>
      <c r="W89" s="58" t="str">
        <f t="shared" si="20"/>
        <v/>
      </c>
      <c r="X89" s="8" t="str">
        <f t="shared" si="21"/>
        <v/>
      </c>
      <c r="Y89" s="8" t="str">
        <f t="shared" si="22"/>
        <v/>
      </c>
      <c r="Z89" s="9" t="s">
        <v>1576</v>
      </c>
      <c r="AA89" s="14" t="str">
        <f>IF(R89="","",Rates!$N$5)</f>
        <v/>
      </c>
      <c r="AB89" s="49" t="str">
        <f t="shared" si="23"/>
        <v/>
      </c>
      <c r="AC89" s="8" t="str">
        <f>IF(R89="","",W89*Rates!$M$26)</f>
        <v/>
      </c>
      <c r="AD89" s="9" t="s">
        <v>1592</v>
      </c>
      <c r="AE89" s="14" t="str">
        <f>IF(R89="","",Rates!$N$6)</f>
        <v/>
      </c>
      <c r="AF89" s="49" t="str">
        <f t="shared" si="24"/>
        <v/>
      </c>
      <c r="AG89" s="8" t="str">
        <f t="shared" si="25"/>
        <v/>
      </c>
      <c r="AH89" s="8" t="s">
        <v>1593</v>
      </c>
      <c r="AI89" s="14" t="str">
        <f>IF(R89="","",Rates!$N$7)</f>
        <v/>
      </c>
      <c r="AJ89" s="13" t="str">
        <f t="shared" si="26"/>
        <v/>
      </c>
      <c r="AK89" s="8" t="str">
        <f t="shared" si="27"/>
        <v/>
      </c>
      <c r="AL89" s="9" t="s">
        <v>1578</v>
      </c>
      <c r="AM89" s="14" t="str">
        <f>IF(R89="","",Rates!$N$8)</f>
        <v/>
      </c>
      <c r="AN89" s="13" t="str">
        <f t="shared" si="28"/>
        <v/>
      </c>
      <c r="AO89" s="8" t="str">
        <f>IF(R89="","",W89*Rates!$O$26)</f>
        <v/>
      </c>
      <c r="AP89" s="9" t="s">
        <v>1579</v>
      </c>
      <c r="AQ89" s="14" t="str">
        <f>IF(R89="","",Rates!$N$9)</f>
        <v/>
      </c>
      <c r="AR89" s="13" t="str">
        <f t="shared" si="29"/>
        <v/>
      </c>
      <c r="AS89" s="8" t="str">
        <f>IF(R89="","",W89*Rates!$P$26)</f>
        <v/>
      </c>
      <c r="AT89" s="9" t="s">
        <v>1580</v>
      </c>
      <c r="AU89" s="14" t="str">
        <f>IF(R89="","",Rates!$N$10)</f>
        <v/>
      </c>
      <c r="AV89" s="13" t="str">
        <f t="shared" si="30"/>
        <v/>
      </c>
      <c r="AW89" s="8" t="str">
        <f>IF(R89="","",W89*Rates!$Q$26)</f>
        <v/>
      </c>
      <c r="AX89" s="19" t="str">
        <f t="shared" si="31"/>
        <v/>
      </c>
      <c r="AY89" s="55" t="e">
        <f t="shared" si="32"/>
        <v>#VALUE!</v>
      </c>
      <c r="AZ89" s="8" t="str">
        <f>IF(R89="","",Rates!$N$15)</f>
        <v/>
      </c>
      <c r="BA89" s="8" t="str">
        <f t="shared" si="33"/>
        <v/>
      </c>
      <c r="BB89" s="8" t="str">
        <f t="shared" si="34"/>
        <v/>
      </c>
      <c r="BC89" s="19" t="str">
        <f t="shared" si="35"/>
        <v/>
      </c>
    </row>
    <row r="90" spans="1:55" x14ac:dyDescent="0.25">
      <c r="A90" s="9" t="str">
        <f>IF(B90&lt;&gt;"",COUNTA($B$3:B90)+$A$2,"")</f>
        <v/>
      </c>
      <c r="B90" s="32"/>
      <c r="C90" s="32"/>
      <c r="D90" s="32"/>
      <c r="E90" s="33"/>
      <c r="F90" s="16" t="str">
        <f t="shared" si="18"/>
        <v/>
      </c>
      <c r="I90" s="32"/>
      <c r="L90" s="32"/>
      <c r="P90" s="37"/>
      <c r="Q90" s="9" t="s">
        <v>1581</v>
      </c>
      <c r="R90" s="41"/>
      <c r="S90" s="46" t="str" cm="1">
        <f t="array" ref="S90">IF(R90="","",_xlfn.IFS(F90&lt;=65,"1",F90&lt;=70,"2",F90&lt;=80,"3"))</f>
        <v/>
      </c>
      <c r="T90" s="24" t="e">
        <f>IF(S90="1",VLOOKUP(N90,Rates!$A$2:$K$37,2,0)*S90,VLOOKUP(N90,Rates!$A$2:$K$37,3,0)*S90)</f>
        <v>#N/A</v>
      </c>
      <c r="U90" s="24" t="str">
        <f t="shared" si="19"/>
        <v/>
      </c>
      <c r="W90" s="58" t="str">
        <f t="shared" si="20"/>
        <v/>
      </c>
      <c r="X90" s="8" t="str">
        <f t="shared" si="21"/>
        <v/>
      </c>
      <c r="Y90" s="8" t="str">
        <f t="shared" si="22"/>
        <v/>
      </c>
      <c r="Z90" s="9" t="s">
        <v>1576</v>
      </c>
      <c r="AA90" s="14" t="str">
        <f>IF(R90="","",Rates!$N$5)</f>
        <v/>
      </c>
      <c r="AB90" s="49" t="str">
        <f t="shared" si="23"/>
        <v/>
      </c>
      <c r="AC90" s="8" t="str">
        <f>IF(R90="","",W90*Rates!$M$26)</f>
        <v/>
      </c>
      <c r="AD90" s="9" t="s">
        <v>1592</v>
      </c>
      <c r="AE90" s="14" t="str">
        <f>IF(R90="","",Rates!$N$6)</f>
        <v/>
      </c>
      <c r="AF90" s="49" t="str">
        <f t="shared" si="24"/>
        <v/>
      </c>
      <c r="AG90" s="8" t="str">
        <f t="shared" si="25"/>
        <v/>
      </c>
      <c r="AH90" s="8" t="s">
        <v>1593</v>
      </c>
      <c r="AI90" s="14" t="str">
        <f>IF(R90="","",Rates!$N$7)</f>
        <v/>
      </c>
      <c r="AJ90" s="13" t="str">
        <f t="shared" si="26"/>
        <v/>
      </c>
      <c r="AK90" s="8" t="str">
        <f t="shared" si="27"/>
        <v/>
      </c>
      <c r="AL90" s="9" t="s">
        <v>1578</v>
      </c>
      <c r="AM90" s="14" t="str">
        <f>IF(R90="","",Rates!$N$8)</f>
        <v/>
      </c>
      <c r="AN90" s="13" t="str">
        <f t="shared" si="28"/>
        <v/>
      </c>
      <c r="AO90" s="8" t="str">
        <f>IF(R90="","",W90*Rates!$O$26)</f>
        <v/>
      </c>
      <c r="AP90" s="9" t="s">
        <v>1579</v>
      </c>
      <c r="AQ90" s="14" t="str">
        <f>IF(R90="","",Rates!$N$9)</f>
        <v/>
      </c>
      <c r="AR90" s="13" t="str">
        <f t="shared" si="29"/>
        <v/>
      </c>
      <c r="AS90" s="8" t="str">
        <f>IF(R90="","",W90*Rates!$P$26)</f>
        <v/>
      </c>
      <c r="AT90" s="9" t="s">
        <v>1580</v>
      </c>
      <c r="AU90" s="14" t="str">
        <f>IF(R90="","",Rates!$N$10)</f>
        <v/>
      </c>
      <c r="AV90" s="13" t="str">
        <f t="shared" si="30"/>
        <v/>
      </c>
      <c r="AW90" s="8" t="str">
        <f>IF(R90="","",W90*Rates!$Q$26)</f>
        <v/>
      </c>
      <c r="AX90" s="19" t="str">
        <f t="shared" si="31"/>
        <v/>
      </c>
      <c r="AY90" s="55" t="e">
        <f t="shared" si="32"/>
        <v>#VALUE!</v>
      </c>
      <c r="AZ90" s="8" t="str">
        <f>IF(R90="","",Rates!$N$15)</f>
        <v/>
      </c>
      <c r="BA90" s="8" t="str">
        <f t="shared" si="33"/>
        <v/>
      </c>
      <c r="BB90" s="8" t="str">
        <f t="shared" si="34"/>
        <v/>
      </c>
      <c r="BC90" s="19" t="str">
        <f t="shared" si="35"/>
        <v/>
      </c>
    </row>
    <row r="91" spans="1:55" x14ac:dyDescent="0.25">
      <c r="A91" s="9" t="str">
        <f>IF(B91&lt;&gt;"",COUNTA($B$3:B91)+$A$2,"")</f>
        <v/>
      </c>
      <c r="B91" s="32"/>
      <c r="C91" s="32"/>
      <c r="D91" s="32"/>
      <c r="E91" s="33"/>
      <c r="F91" s="16" t="str">
        <f t="shared" si="18"/>
        <v/>
      </c>
      <c r="I91" s="32"/>
      <c r="L91" s="32"/>
      <c r="P91" s="37"/>
      <c r="Q91" s="9" t="s">
        <v>1581</v>
      </c>
      <c r="R91" s="41"/>
      <c r="S91" s="46" t="str" cm="1">
        <f t="array" ref="S91">IF(R91="","",_xlfn.IFS(F91&lt;=65,"1",F91&lt;=70,"2",F91&lt;=80,"3"))</f>
        <v/>
      </c>
      <c r="T91" s="24" t="e">
        <f>IF(S91="1",VLOOKUP(N91,Rates!$A$2:$K$37,2,0)*S91,VLOOKUP(N91,Rates!$A$2:$K$37,3,0)*S91)</f>
        <v>#N/A</v>
      </c>
      <c r="U91" s="24" t="str">
        <f t="shared" si="19"/>
        <v/>
      </c>
      <c r="W91" s="58" t="str">
        <f t="shared" si="20"/>
        <v/>
      </c>
      <c r="X91" s="8" t="str">
        <f t="shared" si="21"/>
        <v/>
      </c>
      <c r="Y91" s="8" t="str">
        <f t="shared" si="22"/>
        <v/>
      </c>
      <c r="Z91" s="9" t="s">
        <v>1576</v>
      </c>
      <c r="AA91" s="14" t="str">
        <f>IF(R91="","",Rates!$N$5)</f>
        <v/>
      </c>
      <c r="AB91" s="49" t="str">
        <f t="shared" si="23"/>
        <v/>
      </c>
      <c r="AC91" s="8" t="str">
        <f>IF(R91="","",W91*Rates!$M$26)</f>
        <v/>
      </c>
      <c r="AD91" s="9" t="s">
        <v>1592</v>
      </c>
      <c r="AE91" s="14" t="str">
        <f>IF(R91="","",Rates!$N$6)</f>
        <v/>
      </c>
      <c r="AF91" s="49" t="str">
        <f t="shared" si="24"/>
        <v/>
      </c>
      <c r="AG91" s="8" t="str">
        <f t="shared" si="25"/>
        <v/>
      </c>
      <c r="AH91" s="8" t="s">
        <v>1593</v>
      </c>
      <c r="AI91" s="14" t="str">
        <f>IF(R91="","",Rates!$N$7)</f>
        <v/>
      </c>
      <c r="AJ91" s="13" t="str">
        <f t="shared" si="26"/>
        <v/>
      </c>
      <c r="AK91" s="8" t="str">
        <f t="shared" si="27"/>
        <v/>
      </c>
      <c r="AL91" s="9" t="s">
        <v>1578</v>
      </c>
      <c r="AM91" s="14" t="str">
        <f>IF(R91="","",Rates!$N$8)</f>
        <v/>
      </c>
      <c r="AN91" s="13" t="str">
        <f t="shared" si="28"/>
        <v/>
      </c>
      <c r="AO91" s="8" t="str">
        <f>IF(R91="","",W91*Rates!$O$26)</f>
        <v/>
      </c>
      <c r="AP91" s="9" t="s">
        <v>1579</v>
      </c>
      <c r="AQ91" s="14" t="str">
        <f>IF(R91="","",Rates!$N$9)</f>
        <v/>
      </c>
      <c r="AR91" s="13" t="str">
        <f t="shared" si="29"/>
        <v/>
      </c>
      <c r="AS91" s="8" t="str">
        <f>IF(R91="","",W91*Rates!$P$26)</f>
        <v/>
      </c>
      <c r="AT91" s="9" t="s">
        <v>1580</v>
      </c>
      <c r="AU91" s="14" t="str">
        <f>IF(R91="","",Rates!$N$10)</f>
        <v/>
      </c>
      <c r="AV91" s="13" t="str">
        <f t="shared" si="30"/>
        <v/>
      </c>
      <c r="AW91" s="8" t="str">
        <f>IF(R91="","",W91*Rates!$Q$26)</f>
        <v/>
      </c>
      <c r="AX91" s="19" t="str">
        <f t="shared" si="31"/>
        <v/>
      </c>
      <c r="AY91" s="55" t="e">
        <f t="shared" si="32"/>
        <v>#VALUE!</v>
      </c>
      <c r="AZ91" s="8" t="str">
        <f>IF(R91="","",Rates!$N$15)</f>
        <v/>
      </c>
      <c r="BA91" s="8" t="str">
        <f t="shared" si="33"/>
        <v/>
      </c>
      <c r="BB91" s="8" t="str">
        <f t="shared" si="34"/>
        <v/>
      </c>
      <c r="BC91" s="19" t="str">
        <f t="shared" si="35"/>
        <v/>
      </c>
    </row>
    <row r="92" spans="1:55" x14ac:dyDescent="0.25">
      <c r="A92" s="9" t="str">
        <f>IF(B92&lt;&gt;"",COUNTA($B$3:B92)+$A$2,"")</f>
        <v/>
      </c>
      <c r="B92" s="32"/>
      <c r="C92" s="32"/>
      <c r="D92" s="32"/>
      <c r="E92" s="33"/>
      <c r="F92" s="16" t="str">
        <f t="shared" si="18"/>
        <v/>
      </c>
      <c r="I92" s="32"/>
      <c r="L92" s="32"/>
      <c r="P92" s="37"/>
      <c r="Q92" s="9" t="s">
        <v>1581</v>
      </c>
      <c r="R92" s="41"/>
      <c r="S92" s="46" t="str" cm="1">
        <f t="array" ref="S92">IF(R92="","",_xlfn.IFS(F92&lt;=65,"1",F92&lt;=70,"2",F92&lt;=80,"3"))</f>
        <v/>
      </c>
      <c r="T92" s="24" t="e">
        <f>IF(S92="1",VLOOKUP(N92,Rates!$A$2:$K$37,2,0)*S92,VLOOKUP(N92,Rates!$A$2:$K$37,3,0)*S92)</f>
        <v>#N/A</v>
      </c>
      <c r="U92" s="24" t="str">
        <f t="shared" si="19"/>
        <v/>
      </c>
      <c r="W92" s="58" t="str">
        <f t="shared" si="20"/>
        <v/>
      </c>
      <c r="X92" s="8" t="str">
        <f t="shared" si="21"/>
        <v/>
      </c>
      <c r="Y92" s="8" t="str">
        <f t="shared" si="22"/>
        <v/>
      </c>
      <c r="Z92" s="9" t="s">
        <v>1576</v>
      </c>
      <c r="AA92" s="14" t="str">
        <f>IF(R92="","",Rates!$N$5)</f>
        <v/>
      </c>
      <c r="AB92" s="49" t="str">
        <f t="shared" si="23"/>
        <v/>
      </c>
      <c r="AC92" s="8" t="str">
        <f>IF(R92="","",W92*Rates!$M$26)</f>
        <v/>
      </c>
      <c r="AD92" s="9" t="s">
        <v>1592</v>
      </c>
      <c r="AE92" s="14" t="str">
        <f>IF(R92="","",Rates!$N$6)</f>
        <v/>
      </c>
      <c r="AF92" s="49" t="str">
        <f t="shared" si="24"/>
        <v/>
      </c>
      <c r="AG92" s="8" t="str">
        <f t="shared" si="25"/>
        <v/>
      </c>
      <c r="AH92" s="8" t="s">
        <v>1593</v>
      </c>
      <c r="AI92" s="14" t="str">
        <f>IF(R92="","",Rates!$N$7)</f>
        <v/>
      </c>
      <c r="AJ92" s="13" t="str">
        <f t="shared" si="26"/>
        <v/>
      </c>
      <c r="AK92" s="8" t="str">
        <f t="shared" si="27"/>
        <v/>
      </c>
      <c r="AL92" s="9" t="s">
        <v>1578</v>
      </c>
      <c r="AM92" s="14" t="str">
        <f>IF(R92="","",Rates!$N$8)</f>
        <v/>
      </c>
      <c r="AN92" s="13" t="str">
        <f t="shared" si="28"/>
        <v/>
      </c>
      <c r="AO92" s="8" t="str">
        <f>IF(R92="","",W92*Rates!$O$26)</f>
        <v/>
      </c>
      <c r="AP92" s="9" t="s">
        <v>1579</v>
      </c>
      <c r="AQ92" s="14" t="str">
        <f>IF(R92="","",Rates!$N$9)</f>
        <v/>
      </c>
      <c r="AR92" s="13" t="str">
        <f t="shared" si="29"/>
        <v/>
      </c>
      <c r="AS92" s="8" t="str">
        <f>IF(R92="","",W92*Rates!$P$26)</f>
        <v/>
      </c>
      <c r="AT92" s="9" t="s">
        <v>1580</v>
      </c>
      <c r="AU92" s="14" t="str">
        <f>IF(R92="","",Rates!$N$10)</f>
        <v/>
      </c>
      <c r="AV92" s="13" t="str">
        <f t="shared" si="30"/>
        <v/>
      </c>
      <c r="AW92" s="8" t="str">
        <f>IF(R92="","",W92*Rates!$Q$26)</f>
        <v/>
      </c>
      <c r="AX92" s="19" t="str">
        <f t="shared" si="31"/>
        <v/>
      </c>
      <c r="AY92" s="55" t="e">
        <f t="shared" si="32"/>
        <v>#VALUE!</v>
      </c>
      <c r="AZ92" s="8" t="str">
        <f>IF(R92="","",Rates!$N$15)</f>
        <v/>
      </c>
      <c r="BA92" s="8" t="str">
        <f t="shared" si="33"/>
        <v/>
      </c>
      <c r="BB92" s="8" t="str">
        <f t="shared" si="34"/>
        <v/>
      </c>
      <c r="BC92" s="19" t="str">
        <f t="shared" si="35"/>
        <v/>
      </c>
    </row>
    <row r="93" spans="1:55" x14ac:dyDescent="0.25">
      <c r="A93" s="9" t="str">
        <f>IF(B93&lt;&gt;"",COUNTA($B$3:B93)+$A$2,"")</f>
        <v/>
      </c>
      <c r="F93" s="16" t="str">
        <f t="shared" si="18"/>
        <v/>
      </c>
      <c r="P93" s="37"/>
      <c r="Q93" s="9" t="s">
        <v>1581</v>
      </c>
      <c r="R93" s="41"/>
      <c r="S93" s="46" t="str" cm="1">
        <f t="array" ref="S93">IF(R93="","",_xlfn.IFS(F93&lt;=65,"1",F93&lt;=70,"2",F93&lt;=80,"3"))</f>
        <v/>
      </c>
      <c r="T93" s="24" t="e">
        <f>IF(S93="1",VLOOKUP(N93,Rates!$A$2:$K$37,2,0)*S93,VLOOKUP(N93,Rates!$A$2:$K$37,3,0)*S93)</f>
        <v>#N/A</v>
      </c>
      <c r="U93" s="24" t="str">
        <f t="shared" si="19"/>
        <v/>
      </c>
      <c r="W93" s="58" t="str">
        <f t="shared" si="20"/>
        <v/>
      </c>
      <c r="X93" s="8" t="str">
        <f t="shared" si="21"/>
        <v/>
      </c>
      <c r="Y93" s="8" t="str">
        <f t="shared" si="22"/>
        <v/>
      </c>
      <c r="Z93" s="9" t="s">
        <v>1576</v>
      </c>
      <c r="AA93" s="14" t="str">
        <f>IF(R93="","",Rates!$N$5)</f>
        <v/>
      </c>
      <c r="AB93" s="49" t="str">
        <f t="shared" si="23"/>
        <v/>
      </c>
      <c r="AC93" s="8" t="str">
        <f>IF(R93="","",W93*Rates!$M$26)</f>
        <v/>
      </c>
      <c r="AD93" s="9" t="s">
        <v>1592</v>
      </c>
      <c r="AE93" s="14" t="str">
        <f>IF(R93="","",Rates!$N$6)</f>
        <v/>
      </c>
      <c r="AF93" s="49" t="str">
        <f t="shared" si="24"/>
        <v/>
      </c>
      <c r="AG93" s="8" t="str">
        <f t="shared" si="25"/>
        <v/>
      </c>
      <c r="AH93" s="8" t="s">
        <v>1593</v>
      </c>
      <c r="AI93" s="14" t="str">
        <f>IF(R93="","",Rates!$N$7)</f>
        <v/>
      </c>
      <c r="AJ93" s="13" t="str">
        <f t="shared" si="26"/>
        <v/>
      </c>
      <c r="AK93" s="8" t="str">
        <f t="shared" si="27"/>
        <v/>
      </c>
      <c r="AL93" s="9" t="s">
        <v>1578</v>
      </c>
      <c r="AM93" s="14" t="str">
        <f>IF(R93="","",Rates!$N$8)</f>
        <v/>
      </c>
      <c r="AN93" s="13" t="str">
        <f t="shared" si="28"/>
        <v/>
      </c>
      <c r="AO93" s="8" t="str">
        <f>IF(R93="","",W93*Rates!$O$26)</f>
        <v/>
      </c>
      <c r="AP93" s="9" t="s">
        <v>1579</v>
      </c>
      <c r="AQ93" s="14" t="str">
        <f>IF(R93="","",Rates!$N$9)</f>
        <v/>
      </c>
      <c r="AR93" s="13" t="str">
        <f t="shared" si="29"/>
        <v/>
      </c>
      <c r="AS93" s="8" t="str">
        <f>IF(R93="","",W93*Rates!$P$26)</f>
        <v/>
      </c>
      <c r="AT93" s="9" t="s">
        <v>1580</v>
      </c>
      <c r="AU93" s="14" t="str">
        <f>IF(R93="","",Rates!$N$10)</f>
        <v/>
      </c>
      <c r="AV93" s="13" t="str">
        <f t="shared" si="30"/>
        <v/>
      </c>
      <c r="AW93" s="8" t="str">
        <f>IF(R93="","",W93*Rates!$Q$26)</f>
        <v/>
      </c>
      <c r="AX93" s="19" t="str">
        <f t="shared" si="31"/>
        <v/>
      </c>
      <c r="AY93" s="55" t="e">
        <f t="shared" si="32"/>
        <v>#VALUE!</v>
      </c>
      <c r="AZ93" s="8" t="str">
        <f>IF(R93="","",Rates!$N$15)</f>
        <v/>
      </c>
      <c r="BA93" s="8" t="str">
        <f t="shared" si="33"/>
        <v/>
      </c>
      <c r="BB93" s="8" t="str">
        <f t="shared" si="34"/>
        <v/>
      </c>
      <c r="BC93" s="19" t="str">
        <f t="shared" si="35"/>
        <v/>
      </c>
    </row>
    <row r="94" spans="1:55" x14ac:dyDescent="0.25">
      <c r="A94" s="9" t="str">
        <f>IF(B94&lt;&gt;"",COUNTA($B$3:B94)+$A$2,"")</f>
        <v/>
      </c>
      <c r="F94" s="16" t="str">
        <f t="shared" si="18"/>
        <v/>
      </c>
      <c r="P94" s="37"/>
      <c r="Q94" s="9" t="s">
        <v>1581</v>
      </c>
      <c r="R94" s="41"/>
      <c r="S94" s="46" t="str" cm="1">
        <f t="array" ref="S94">IF(R94="","",_xlfn.IFS(F94&lt;=65,"1",F94&lt;=70,"2",F94&lt;=80,"3"))</f>
        <v/>
      </c>
      <c r="T94" s="24" t="e">
        <f>IF(S94="1",VLOOKUP(N94,Rates!$A$2:$K$37,2,0)*S94,VLOOKUP(N94,Rates!$A$2:$K$37,3,0)*S94)</f>
        <v>#N/A</v>
      </c>
      <c r="U94" s="24" t="str">
        <f t="shared" si="19"/>
        <v/>
      </c>
      <c r="W94" s="58" t="str">
        <f t="shared" si="20"/>
        <v/>
      </c>
      <c r="X94" s="8" t="str">
        <f t="shared" si="21"/>
        <v/>
      </c>
      <c r="Y94" s="8" t="str">
        <f t="shared" si="22"/>
        <v/>
      </c>
      <c r="Z94" s="9" t="s">
        <v>1576</v>
      </c>
      <c r="AA94" s="14" t="str">
        <f>IF(R94="","",Rates!$N$5)</f>
        <v/>
      </c>
      <c r="AB94" s="49" t="str">
        <f t="shared" si="23"/>
        <v/>
      </c>
      <c r="AC94" s="8" t="str">
        <f>IF(R94="","",W94*Rates!$M$26)</f>
        <v/>
      </c>
      <c r="AD94" s="9" t="s">
        <v>1592</v>
      </c>
      <c r="AE94" s="14" t="str">
        <f>IF(R94="","",Rates!$N$6)</f>
        <v/>
      </c>
      <c r="AF94" s="49" t="str">
        <f t="shared" si="24"/>
        <v/>
      </c>
      <c r="AG94" s="8" t="str">
        <f t="shared" si="25"/>
        <v/>
      </c>
      <c r="AH94" s="8" t="s">
        <v>1593</v>
      </c>
      <c r="AI94" s="14" t="str">
        <f>IF(R94="","",Rates!$N$7)</f>
        <v/>
      </c>
      <c r="AJ94" s="13" t="str">
        <f t="shared" si="26"/>
        <v/>
      </c>
      <c r="AK94" s="8" t="str">
        <f t="shared" si="27"/>
        <v/>
      </c>
      <c r="AL94" s="9" t="s">
        <v>1578</v>
      </c>
      <c r="AM94" s="14" t="str">
        <f>IF(R94="","",Rates!$N$8)</f>
        <v/>
      </c>
      <c r="AN94" s="13" t="str">
        <f t="shared" si="28"/>
        <v/>
      </c>
      <c r="AO94" s="8" t="str">
        <f>IF(R94="","",W94*Rates!$O$26)</f>
        <v/>
      </c>
      <c r="AP94" s="9" t="s">
        <v>1579</v>
      </c>
      <c r="AQ94" s="14" t="str">
        <f>IF(R94="","",Rates!$N$9)</f>
        <v/>
      </c>
      <c r="AR94" s="13" t="str">
        <f t="shared" si="29"/>
        <v/>
      </c>
      <c r="AS94" s="8" t="str">
        <f>IF(R94="","",W94*Rates!$P$26)</f>
        <v/>
      </c>
      <c r="AT94" s="9" t="s">
        <v>1580</v>
      </c>
      <c r="AU94" s="14" t="str">
        <f>IF(R94="","",Rates!$N$10)</f>
        <v/>
      </c>
      <c r="AV94" s="13" t="str">
        <f t="shared" si="30"/>
        <v/>
      </c>
      <c r="AW94" s="8" t="str">
        <f>IF(R94="","",W94*Rates!$Q$26)</f>
        <v/>
      </c>
      <c r="AX94" s="19" t="str">
        <f t="shared" si="31"/>
        <v/>
      </c>
      <c r="AY94" s="55" t="e">
        <f t="shared" si="32"/>
        <v>#VALUE!</v>
      </c>
      <c r="AZ94" s="8" t="str">
        <f>IF(R94="","",Rates!$N$15)</f>
        <v/>
      </c>
      <c r="BA94" s="8" t="str">
        <f t="shared" si="33"/>
        <v/>
      </c>
      <c r="BB94" s="8" t="str">
        <f t="shared" si="34"/>
        <v/>
      </c>
      <c r="BC94" s="19" t="str">
        <f t="shared" si="35"/>
        <v/>
      </c>
    </row>
    <row r="95" spans="1:55" x14ac:dyDescent="0.25">
      <c r="A95" s="9" t="str">
        <f>IF(B95&lt;&gt;"",COUNTA($B$3:B95)+$A$2,"")</f>
        <v/>
      </c>
      <c r="F95" s="16" t="str">
        <f t="shared" si="18"/>
        <v/>
      </c>
      <c r="P95" s="37"/>
      <c r="Q95" s="9" t="s">
        <v>1581</v>
      </c>
      <c r="R95" s="41"/>
      <c r="S95" s="46" t="str" cm="1">
        <f t="array" ref="S95">IF(R95="","",_xlfn.IFS(F95&lt;=65,"1",F95&lt;=70,"2",F95&lt;=80,"3"))</f>
        <v/>
      </c>
      <c r="T95" s="24" t="e">
        <f>IF(S95="1",VLOOKUP(N95,Rates!$A$2:$K$37,2,0)*S95,VLOOKUP(N95,Rates!$A$2:$K$37,3,0)*S95)</f>
        <v>#N/A</v>
      </c>
      <c r="U95" s="24" t="str">
        <f t="shared" si="19"/>
        <v/>
      </c>
      <c r="W95" s="58" t="str">
        <f t="shared" si="20"/>
        <v/>
      </c>
      <c r="X95" s="8" t="str">
        <f t="shared" si="21"/>
        <v/>
      </c>
      <c r="Y95" s="8" t="str">
        <f t="shared" si="22"/>
        <v/>
      </c>
      <c r="Z95" s="9" t="s">
        <v>1576</v>
      </c>
      <c r="AA95" s="14" t="str">
        <f>IF(R95="","",Rates!$N$5)</f>
        <v/>
      </c>
      <c r="AB95" s="49" t="str">
        <f t="shared" si="23"/>
        <v/>
      </c>
      <c r="AC95" s="8" t="str">
        <f>IF(R95="","",W95*Rates!$M$26)</f>
        <v/>
      </c>
      <c r="AD95" s="9" t="s">
        <v>1592</v>
      </c>
      <c r="AE95" s="14" t="str">
        <f>IF(R95="","",Rates!$N$6)</f>
        <v/>
      </c>
      <c r="AF95" s="49" t="str">
        <f t="shared" si="24"/>
        <v/>
      </c>
      <c r="AG95" s="8" t="str">
        <f t="shared" si="25"/>
        <v/>
      </c>
      <c r="AH95" s="8" t="s">
        <v>1593</v>
      </c>
      <c r="AI95" s="14" t="str">
        <f>IF(R95="","",Rates!$N$7)</f>
        <v/>
      </c>
      <c r="AJ95" s="13" t="str">
        <f t="shared" si="26"/>
        <v/>
      </c>
      <c r="AK95" s="8" t="str">
        <f t="shared" si="27"/>
        <v/>
      </c>
      <c r="AL95" s="9" t="s">
        <v>1578</v>
      </c>
      <c r="AM95" s="14" t="str">
        <f>IF(R95="","",Rates!$N$8)</f>
        <v/>
      </c>
      <c r="AN95" s="13" t="str">
        <f t="shared" si="28"/>
        <v/>
      </c>
      <c r="AO95" s="8" t="str">
        <f>IF(R95="","",W95*Rates!$O$26)</f>
        <v/>
      </c>
      <c r="AP95" s="9" t="s">
        <v>1579</v>
      </c>
      <c r="AQ95" s="14" t="str">
        <f>IF(R95="","",Rates!$N$9)</f>
        <v/>
      </c>
      <c r="AR95" s="13" t="str">
        <f t="shared" si="29"/>
        <v/>
      </c>
      <c r="AS95" s="8" t="str">
        <f>IF(R95="","",W95*Rates!$P$26)</f>
        <v/>
      </c>
      <c r="AT95" s="9" t="s">
        <v>1580</v>
      </c>
      <c r="AU95" s="14" t="str">
        <f>IF(R95="","",Rates!$N$10)</f>
        <v/>
      </c>
      <c r="AV95" s="13" t="str">
        <f t="shared" si="30"/>
        <v/>
      </c>
      <c r="AW95" s="8" t="str">
        <f>IF(R95="","",W95*Rates!$Q$26)</f>
        <v/>
      </c>
      <c r="AX95" s="19" t="str">
        <f t="shared" si="31"/>
        <v/>
      </c>
      <c r="AY95" s="55" t="e">
        <f t="shared" si="32"/>
        <v>#VALUE!</v>
      </c>
      <c r="AZ95" s="8" t="str">
        <f>IF(R95="","",Rates!$N$15)</f>
        <v/>
      </c>
      <c r="BA95" s="8" t="str">
        <f t="shared" si="33"/>
        <v/>
      </c>
      <c r="BB95" s="8" t="str">
        <f t="shared" si="34"/>
        <v/>
      </c>
      <c r="BC95" s="19" t="str">
        <f t="shared" si="35"/>
        <v/>
      </c>
    </row>
    <row r="96" spans="1:55" x14ac:dyDescent="0.25">
      <c r="A96" s="9" t="str">
        <f>IF(B96&lt;&gt;"",COUNTA($B$3:B96)+$A$2,"")</f>
        <v/>
      </c>
      <c r="F96" s="16" t="str">
        <f t="shared" si="18"/>
        <v/>
      </c>
      <c r="P96" s="37"/>
      <c r="Q96" s="9" t="s">
        <v>1581</v>
      </c>
      <c r="R96" s="41"/>
      <c r="S96" s="46" t="str" cm="1">
        <f t="array" ref="S96">IF(R96="","",_xlfn.IFS(F96&lt;=65,"1",F96&lt;=70,"2",F96&lt;=80,"3"))</f>
        <v/>
      </c>
      <c r="T96" s="24" t="e">
        <f>IF(S96="1",VLOOKUP(N96,Rates!$A$2:$K$37,2,0)*S96,VLOOKUP(N96,Rates!$A$2:$K$37,3,0)*S96)</f>
        <v>#N/A</v>
      </c>
      <c r="U96" s="24" t="str">
        <f t="shared" si="19"/>
        <v/>
      </c>
      <c r="W96" s="58" t="str">
        <f t="shared" si="20"/>
        <v/>
      </c>
      <c r="X96" s="8" t="str">
        <f t="shared" si="21"/>
        <v/>
      </c>
      <c r="Y96" s="8" t="str">
        <f t="shared" si="22"/>
        <v/>
      </c>
      <c r="Z96" s="9" t="s">
        <v>1576</v>
      </c>
      <c r="AA96" s="14" t="str">
        <f>IF(R96="","",Rates!$N$5)</f>
        <v/>
      </c>
      <c r="AB96" s="49" t="str">
        <f t="shared" si="23"/>
        <v/>
      </c>
      <c r="AC96" s="8" t="str">
        <f>IF(R96="","",W96*Rates!$M$26)</f>
        <v/>
      </c>
      <c r="AD96" s="9" t="s">
        <v>1592</v>
      </c>
      <c r="AE96" s="14" t="str">
        <f>IF(R96="","",Rates!$N$6)</f>
        <v/>
      </c>
      <c r="AF96" s="49" t="str">
        <f t="shared" si="24"/>
        <v/>
      </c>
      <c r="AG96" s="8" t="str">
        <f t="shared" si="25"/>
        <v/>
      </c>
      <c r="AH96" s="8" t="s">
        <v>1593</v>
      </c>
      <c r="AI96" s="14" t="str">
        <f>IF(R96="","",Rates!$N$7)</f>
        <v/>
      </c>
      <c r="AJ96" s="13" t="str">
        <f t="shared" si="26"/>
        <v/>
      </c>
      <c r="AK96" s="8" t="str">
        <f t="shared" si="27"/>
        <v/>
      </c>
      <c r="AL96" s="9" t="s">
        <v>1578</v>
      </c>
      <c r="AM96" s="14" t="str">
        <f>IF(R96="","",Rates!$N$8)</f>
        <v/>
      </c>
      <c r="AN96" s="13" t="str">
        <f t="shared" si="28"/>
        <v/>
      </c>
      <c r="AO96" s="8" t="str">
        <f>IF(R96="","",W96*Rates!$O$26)</f>
        <v/>
      </c>
      <c r="AP96" s="9" t="s">
        <v>1579</v>
      </c>
      <c r="AQ96" s="14" t="str">
        <f>IF(R96="","",Rates!$N$9)</f>
        <v/>
      </c>
      <c r="AR96" s="13" t="str">
        <f t="shared" si="29"/>
        <v/>
      </c>
      <c r="AS96" s="8" t="str">
        <f>IF(R96="","",W96*Rates!$P$26)</f>
        <v/>
      </c>
      <c r="AT96" s="9" t="s">
        <v>1580</v>
      </c>
      <c r="AU96" s="14" t="str">
        <f>IF(R96="","",Rates!$N$10)</f>
        <v/>
      </c>
      <c r="AV96" s="13" t="str">
        <f t="shared" si="30"/>
        <v/>
      </c>
      <c r="AW96" s="8" t="str">
        <f>IF(R96="","",W96*Rates!$Q$26)</f>
        <v/>
      </c>
      <c r="AX96" s="19" t="str">
        <f t="shared" si="31"/>
        <v/>
      </c>
      <c r="AY96" s="55" t="e">
        <f t="shared" si="32"/>
        <v>#VALUE!</v>
      </c>
      <c r="AZ96" s="8" t="str">
        <f>IF(R96="","",Rates!$N$15)</f>
        <v/>
      </c>
      <c r="BA96" s="8" t="str">
        <f t="shared" si="33"/>
        <v/>
      </c>
      <c r="BB96" s="8" t="str">
        <f t="shared" si="34"/>
        <v/>
      </c>
      <c r="BC96" s="19" t="str">
        <f t="shared" si="35"/>
        <v/>
      </c>
    </row>
    <row r="97" spans="1:55" x14ac:dyDescent="0.25">
      <c r="A97" s="9" t="str">
        <f>IF(B97&lt;&gt;"",COUNTA($B$3:B97)+$A$2,"")</f>
        <v/>
      </c>
      <c r="F97" s="16" t="str">
        <f t="shared" si="18"/>
        <v/>
      </c>
      <c r="P97" s="37"/>
      <c r="Q97" s="9" t="s">
        <v>1581</v>
      </c>
      <c r="R97" s="41"/>
      <c r="S97" s="46" t="str" cm="1">
        <f t="array" ref="S97">IF(R97="","",_xlfn.IFS(F97&lt;=65,"1",F97&lt;=70,"2",F97&lt;=80,"3"))</f>
        <v/>
      </c>
      <c r="T97" s="24" t="e">
        <f>IF(S97="1",VLOOKUP(N97,Rates!$A$2:$K$37,2,0)*S97,VLOOKUP(N97,Rates!$A$2:$K$37,3,0)*S97)</f>
        <v>#N/A</v>
      </c>
      <c r="U97" s="24" t="str">
        <f t="shared" si="19"/>
        <v/>
      </c>
      <c r="W97" s="58" t="str">
        <f t="shared" si="20"/>
        <v/>
      </c>
      <c r="X97" s="8" t="str">
        <f t="shared" si="21"/>
        <v/>
      </c>
      <c r="Y97" s="8" t="str">
        <f t="shared" si="22"/>
        <v/>
      </c>
      <c r="Z97" s="9" t="s">
        <v>1576</v>
      </c>
      <c r="AA97" s="14" t="str">
        <f>IF(R97="","",Rates!$N$5)</f>
        <v/>
      </c>
      <c r="AB97" s="49" t="str">
        <f t="shared" si="23"/>
        <v/>
      </c>
      <c r="AC97" s="8" t="str">
        <f>IF(R97="","",W97*Rates!$M$26)</f>
        <v/>
      </c>
      <c r="AD97" s="9" t="s">
        <v>1592</v>
      </c>
      <c r="AE97" s="14" t="str">
        <f>IF(R97="","",Rates!$N$6)</f>
        <v/>
      </c>
      <c r="AF97" s="49" t="str">
        <f t="shared" si="24"/>
        <v/>
      </c>
      <c r="AG97" s="8" t="str">
        <f t="shared" si="25"/>
        <v/>
      </c>
      <c r="AH97" s="8" t="s">
        <v>1593</v>
      </c>
      <c r="AI97" s="14" t="str">
        <f>IF(R97="","",Rates!$N$7)</f>
        <v/>
      </c>
      <c r="AJ97" s="13" t="str">
        <f t="shared" si="26"/>
        <v/>
      </c>
      <c r="AK97" s="8" t="str">
        <f t="shared" si="27"/>
        <v/>
      </c>
      <c r="AL97" s="9" t="s">
        <v>1578</v>
      </c>
      <c r="AM97" s="14" t="str">
        <f>IF(R97="","",Rates!$N$8)</f>
        <v/>
      </c>
      <c r="AN97" s="13" t="str">
        <f t="shared" si="28"/>
        <v/>
      </c>
      <c r="AO97" s="8" t="str">
        <f>IF(R97="","",W97*Rates!$O$26)</f>
        <v/>
      </c>
      <c r="AP97" s="9" t="s">
        <v>1579</v>
      </c>
      <c r="AQ97" s="14" t="str">
        <f>IF(R97="","",Rates!$N$9)</f>
        <v/>
      </c>
      <c r="AR97" s="13" t="str">
        <f t="shared" si="29"/>
        <v/>
      </c>
      <c r="AS97" s="8" t="str">
        <f>IF(R97="","",W97*Rates!$P$26)</f>
        <v/>
      </c>
      <c r="AT97" s="9" t="s">
        <v>1580</v>
      </c>
      <c r="AU97" s="14" t="str">
        <f>IF(R97="","",Rates!$N$10)</f>
        <v/>
      </c>
      <c r="AV97" s="13" t="str">
        <f t="shared" si="30"/>
        <v/>
      </c>
      <c r="AW97" s="8" t="str">
        <f>IF(R97="","",W97*Rates!$Q$26)</f>
        <v/>
      </c>
      <c r="AX97" s="19" t="str">
        <f t="shared" si="31"/>
        <v/>
      </c>
      <c r="AY97" s="55" t="e">
        <f t="shared" si="32"/>
        <v>#VALUE!</v>
      </c>
      <c r="AZ97" s="8" t="str">
        <f>IF(R97="","",Rates!$N$15)</f>
        <v/>
      </c>
      <c r="BA97" s="8" t="str">
        <f t="shared" si="33"/>
        <v/>
      </c>
      <c r="BB97" s="8" t="str">
        <f t="shared" si="34"/>
        <v/>
      </c>
      <c r="BC97" s="19" t="str">
        <f t="shared" si="35"/>
        <v/>
      </c>
    </row>
    <row r="98" spans="1:55" x14ac:dyDescent="0.25">
      <c r="A98" s="9" t="str">
        <f>IF(B98&lt;&gt;"",COUNTA($B$3:B98)+$A$2,"")</f>
        <v/>
      </c>
      <c r="F98" s="16" t="str">
        <f t="shared" si="18"/>
        <v/>
      </c>
      <c r="P98" s="37"/>
      <c r="Q98" s="9" t="s">
        <v>1581</v>
      </c>
      <c r="R98" s="41"/>
      <c r="S98" s="46" t="str" cm="1">
        <f t="array" ref="S98">IF(R98="","",_xlfn.IFS(F98&lt;=65,"1",F98&lt;=70,"2",F98&lt;=80,"3"))</f>
        <v/>
      </c>
      <c r="T98" s="24" t="e">
        <f>IF(S98="1",VLOOKUP(N98,Rates!$A$2:$K$37,2,0)*S98,VLOOKUP(N98,Rates!$A$2:$K$37,3,0)*S98)</f>
        <v>#N/A</v>
      </c>
      <c r="U98" s="24" t="str">
        <f t="shared" si="19"/>
        <v/>
      </c>
      <c r="W98" s="58" t="str">
        <f t="shared" si="20"/>
        <v/>
      </c>
      <c r="X98" s="8" t="str">
        <f t="shared" si="21"/>
        <v/>
      </c>
      <c r="Y98" s="8" t="str">
        <f t="shared" si="22"/>
        <v/>
      </c>
      <c r="Z98" s="9" t="s">
        <v>1576</v>
      </c>
      <c r="AA98" s="14" t="str">
        <f>IF(R98="","",Rates!$N$5)</f>
        <v/>
      </c>
      <c r="AB98" s="49" t="str">
        <f t="shared" si="23"/>
        <v/>
      </c>
      <c r="AC98" s="8" t="str">
        <f>IF(R98="","",W98*Rates!$M$26)</f>
        <v/>
      </c>
      <c r="AD98" s="9" t="s">
        <v>1592</v>
      </c>
      <c r="AE98" s="14" t="str">
        <f>IF(R98="","",Rates!$N$6)</f>
        <v/>
      </c>
      <c r="AF98" s="49" t="str">
        <f t="shared" si="24"/>
        <v/>
      </c>
      <c r="AG98" s="8" t="str">
        <f t="shared" si="25"/>
        <v/>
      </c>
      <c r="AH98" s="8" t="s">
        <v>1593</v>
      </c>
      <c r="AI98" s="14" t="str">
        <f>IF(R98="","",Rates!$N$7)</f>
        <v/>
      </c>
      <c r="AJ98" s="13" t="str">
        <f t="shared" si="26"/>
        <v/>
      </c>
      <c r="AK98" s="8" t="str">
        <f t="shared" si="27"/>
        <v/>
      </c>
      <c r="AL98" s="9" t="s">
        <v>1578</v>
      </c>
      <c r="AM98" s="14" t="str">
        <f>IF(R98="","",Rates!$N$8)</f>
        <v/>
      </c>
      <c r="AN98" s="13" t="str">
        <f t="shared" si="28"/>
        <v/>
      </c>
      <c r="AO98" s="8" t="str">
        <f>IF(R98="","",W98*Rates!$O$26)</f>
        <v/>
      </c>
      <c r="AP98" s="9" t="s">
        <v>1579</v>
      </c>
      <c r="AQ98" s="14" t="str">
        <f>IF(R98="","",Rates!$N$9)</f>
        <v/>
      </c>
      <c r="AR98" s="13" t="str">
        <f t="shared" si="29"/>
        <v/>
      </c>
      <c r="AS98" s="8" t="str">
        <f>IF(R98="","",W98*Rates!$P$26)</f>
        <v/>
      </c>
      <c r="AT98" s="9" t="s">
        <v>1580</v>
      </c>
      <c r="AU98" s="14" t="str">
        <f>IF(R98="","",Rates!$N$10)</f>
        <v/>
      </c>
      <c r="AV98" s="13" t="str">
        <f t="shared" si="30"/>
        <v/>
      </c>
      <c r="AW98" s="8" t="str">
        <f>IF(R98="","",W98*Rates!$Q$26)</f>
        <v/>
      </c>
      <c r="AX98" s="19" t="str">
        <f t="shared" si="31"/>
        <v/>
      </c>
      <c r="AY98" s="55" t="e">
        <f t="shared" si="32"/>
        <v>#VALUE!</v>
      </c>
      <c r="AZ98" s="8" t="str">
        <f>IF(R98="","",Rates!$N$15)</f>
        <v/>
      </c>
      <c r="BA98" s="8" t="str">
        <f t="shared" si="33"/>
        <v/>
      </c>
      <c r="BB98" s="8" t="str">
        <f t="shared" si="34"/>
        <v/>
      </c>
      <c r="BC98" s="19" t="str">
        <f t="shared" si="35"/>
        <v/>
      </c>
    </row>
    <row r="99" spans="1:55" x14ac:dyDescent="0.25">
      <c r="A99" s="9" t="str">
        <f>IF(B99&lt;&gt;"",COUNTA($B$3:B99)+$A$2,"")</f>
        <v/>
      </c>
      <c r="F99" s="16" t="str">
        <f t="shared" si="18"/>
        <v/>
      </c>
      <c r="P99" s="37"/>
      <c r="Q99" s="9" t="s">
        <v>1581</v>
      </c>
      <c r="R99" s="41"/>
      <c r="S99" s="46" t="str" cm="1">
        <f t="array" ref="S99">IF(R99="","",_xlfn.IFS(F99&lt;=65,"1",F99&lt;=70,"2",F99&lt;=80,"3"))</f>
        <v/>
      </c>
      <c r="T99" s="24" t="e">
        <f>IF(S99="1",VLOOKUP(N99,Rates!$A$2:$K$37,2,0)*S99,VLOOKUP(N99,Rates!$A$2:$K$37,3,0)*S99)</f>
        <v>#N/A</v>
      </c>
      <c r="U99" s="24" t="str">
        <f t="shared" si="19"/>
        <v/>
      </c>
      <c r="W99" s="58" t="str">
        <f t="shared" si="20"/>
        <v/>
      </c>
      <c r="X99" s="8" t="str">
        <f t="shared" si="21"/>
        <v/>
      </c>
      <c r="Y99" s="8" t="str">
        <f t="shared" si="22"/>
        <v/>
      </c>
      <c r="Z99" s="9" t="s">
        <v>1576</v>
      </c>
      <c r="AA99" s="14" t="str">
        <f>IF(R99="","",Rates!$N$5)</f>
        <v/>
      </c>
      <c r="AB99" s="49" t="str">
        <f t="shared" si="23"/>
        <v/>
      </c>
      <c r="AC99" s="8" t="str">
        <f>IF(R99="","",W99*Rates!$M$26)</f>
        <v/>
      </c>
      <c r="AD99" s="9" t="s">
        <v>1592</v>
      </c>
      <c r="AE99" s="14" t="str">
        <f>IF(R99="","",Rates!$N$6)</f>
        <v/>
      </c>
      <c r="AF99" s="49" t="str">
        <f t="shared" si="24"/>
        <v/>
      </c>
      <c r="AG99" s="8" t="str">
        <f t="shared" si="25"/>
        <v/>
      </c>
      <c r="AH99" s="8" t="s">
        <v>1593</v>
      </c>
      <c r="AI99" s="14" t="str">
        <f>IF(R99="","",Rates!$N$7)</f>
        <v/>
      </c>
      <c r="AJ99" s="13" t="str">
        <f t="shared" si="26"/>
        <v/>
      </c>
      <c r="AK99" s="8" t="str">
        <f t="shared" si="27"/>
        <v/>
      </c>
      <c r="AL99" s="9" t="s">
        <v>1578</v>
      </c>
      <c r="AM99" s="14" t="str">
        <f>IF(R99="","",Rates!$N$8)</f>
        <v/>
      </c>
      <c r="AN99" s="13" t="str">
        <f t="shared" si="28"/>
        <v/>
      </c>
      <c r="AO99" s="8" t="str">
        <f>IF(R99="","",W99*Rates!$O$26)</f>
        <v/>
      </c>
      <c r="AP99" s="9" t="s">
        <v>1579</v>
      </c>
      <c r="AQ99" s="14" t="str">
        <f>IF(R99="","",Rates!$N$9)</f>
        <v/>
      </c>
      <c r="AR99" s="13" t="str">
        <f t="shared" si="29"/>
        <v/>
      </c>
      <c r="AS99" s="8" t="str">
        <f>IF(R99="","",W99*Rates!$P$26)</f>
        <v/>
      </c>
      <c r="AT99" s="9" t="s">
        <v>1580</v>
      </c>
      <c r="AU99" s="14" t="str">
        <f>IF(R99="","",Rates!$N$10)</f>
        <v/>
      </c>
      <c r="AV99" s="13" t="str">
        <f t="shared" si="30"/>
        <v/>
      </c>
      <c r="AW99" s="8" t="str">
        <f>IF(R99="","",W99*Rates!$Q$26)</f>
        <v/>
      </c>
      <c r="AX99" s="19" t="str">
        <f t="shared" si="31"/>
        <v/>
      </c>
      <c r="AY99" s="55" t="e">
        <f t="shared" si="32"/>
        <v>#VALUE!</v>
      </c>
      <c r="AZ99" s="8" t="str">
        <f>IF(R99="","",Rates!$N$15)</f>
        <v/>
      </c>
      <c r="BA99" s="8" t="str">
        <f t="shared" si="33"/>
        <v/>
      </c>
      <c r="BB99" s="8" t="str">
        <f t="shared" si="34"/>
        <v/>
      </c>
      <c r="BC99" s="19" t="str">
        <f t="shared" si="35"/>
        <v/>
      </c>
    </row>
    <row r="100" spans="1:55" x14ac:dyDescent="0.25">
      <c r="A100" s="9" t="str">
        <f>IF(B100&lt;&gt;"",COUNTA($B$3:B100)+$A$2,"")</f>
        <v/>
      </c>
      <c r="F100" s="16" t="str">
        <f t="shared" si="18"/>
        <v/>
      </c>
      <c r="P100" s="37"/>
      <c r="Q100" s="9" t="s">
        <v>1581</v>
      </c>
      <c r="R100" s="41"/>
      <c r="S100" s="46" t="str" cm="1">
        <f t="array" ref="S100">IF(R100="","",_xlfn.IFS(F100&lt;=65,"1",F100&lt;=70,"2",F100&lt;=80,"3"))</f>
        <v/>
      </c>
      <c r="T100" s="24" t="e">
        <f>IF(S100="1",VLOOKUP(N100,Rates!$A$2:$K$37,2,0)*S100,VLOOKUP(N100,Rates!$A$2:$K$37,3,0)*S100)</f>
        <v>#N/A</v>
      </c>
      <c r="U100" s="24" t="str">
        <f t="shared" si="19"/>
        <v/>
      </c>
      <c r="W100" s="58" t="str">
        <f t="shared" si="20"/>
        <v/>
      </c>
      <c r="X100" s="8" t="str">
        <f t="shared" si="21"/>
        <v/>
      </c>
      <c r="Y100" s="8" t="str">
        <f t="shared" si="22"/>
        <v/>
      </c>
      <c r="Z100" s="9" t="s">
        <v>1576</v>
      </c>
      <c r="AA100" s="14" t="str">
        <f>IF(R100="","",Rates!$N$5)</f>
        <v/>
      </c>
      <c r="AB100" s="49" t="str">
        <f t="shared" si="23"/>
        <v/>
      </c>
      <c r="AC100" s="8" t="str">
        <f>IF(R100="","",W100*Rates!$M$26)</f>
        <v/>
      </c>
      <c r="AD100" s="9" t="s">
        <v>1592</v>
      </c>
      <c r="AE100" s="14" t="str">
        <f>IF(R100="","",Rates!$N$6)</f>
        <v/>
      </c>
      <c r="AF100" s="49" t="str">
        <f t="shared" si="24"/>
        <v/>
      </c>
      <c r="AG100" s="8" t="str">
        <f t="shared" si="25"/>
        <v/>
      </c>
      <c r="AH100" s="8" t="s">
        <v>1593</v>
      </c>
      <c r="AI100" s="14" t="str">
        <f>IF(R100="","",Rates!$N$7)</f>
        <v/>
      </c>
      <c r="AJ100" s="13" t="str">
        <f t="shared" si="26"/>
        <v/>
      </c>
      <c r="AK100" s="8" t="str">
        <f t="shared" si="27"/>
        <v/>
      </c>
      <c r="AL100" s="9" t="s">
        <v>1578</v>
      </c>
      <c r="AM100" s="14" t="str">
        <f>IF(R100="","",Rates!$N$8)</f>
        <v/>
      </c>
      <c r="AN100" s="13" t="str">
        <f t="shared" si="28"/>
        <v/>
      </c>
      <c r="AO100" s="8" t="str">
        <f>IF(R100="","",W100*Rates!$O$26)</f>
        <v/>
      </c>
      <c r="AP100" s="9" t="s">
        <v>1579</v>
      </c>
      <c r="AQ100" s="14" t="str">
        <f>IF(R100="","",Rates!$N$9)</f>
        <v/>
      </c>
      <c r="AR100" s="13" t="str">
        <f t="shared" si="29"/>
        <v/>
      </c>
      <c r="AS100" s="8" t="str">
        <f>IF(R100="","",W100*Rates!$P$26)</f>
        <v/>
      </c>
      <c r="AT100" s="9" t="s">
        <v>1580</v>
      </c>
      <c r="AU100" s="14" t="str">
        <f>IF(R100="","",Rates!$N$10)</f>
        <v/>
      </c>
      <c r="AV100" s="13" t="str">
        <f t="shared" si="30"/>
        <v/>
      </c>
      <c r="AW100" s="8" t="str">
        <f>IF(R100="","",W100*Rates!$Q$26)</f>
        <v/>
      </c>
      <c r="AX100" s="19" t="str">
        <f t="shared" si="31"/>
        <v/>
      </c>
      <c r="AY100" s="55" t="e">
        <f t="shared" si="32"/>
        <v>#VALUE!</v>
      </c>
      <c r="AZ100" s="8" t="str">
        <f>IF(R100="","",Rates!$N$15)</f>
        <v/>
      </c>
      <c r="BA100" s="8" t="str">
        <f t="shared" si="33"/>
        <v/>
      </c>
      <c r="BB100" s="8" t="str">
        <f t="shared" si="34"/>
        <v/>
      </c>
      <c r="BC100" s="19" t="str">
        <f t="shared" si="35"/>
        <v/>
      </c>
    </row>
    <row r="101" spans="1:55" x14ac:dyDescent="0.25">
      <c r="A101" s="9" t="str">
        <f>IF(B101&lt;&gt;"",COUNTA($B$3:B101)+$A$2,"")</f>
        <v/>
      </c>
      <c r="F101" s="16" t="str">
        <f t="shared" si="18"/>
        <v/>
      </c>
      <c r="P101" s="37"/>
      <c r="Q101" s="9" t="s">
        <v>1581</v>
      </c>
      <c r="R101" s="41"/>
      <c r="S101" s="46" t="str" cm="1">
        <f t="array" ref="S101">IF(R101="","",_xlfn.IFS(F101&lt;=65,"1",F101&lt;=70,"2",F101&lt;=80,"3"))</f>
        <v/>
      </c>
      <c r="T101" s="24" t="e">
        <f>IF(S101="1",VLOOKUP(N101,Rates!$A$2:$K$37,2,0)*S101,VLOOKUP(N101,Rates!$A$2:$K$37,3,0)*S101)</f>
        <v>#N/A</v>
      </c>
      <c r="U101" s="24" t="str">
        <f t="shared" si="19"/>
        <v/>
      </c>
      <c r="W101" s="58" t="str">
        <f t="shared" si="20"/>
        <v/>
      </c>
      <c r="X101" s="8" t="str">
        <f t="shared" si="21"/>
        <v/>
      </c>
      <c r="Y101" s="8" t="str">
        <f t="shared" si="22"/>
        <v/>
      </c>
      <c r="Z101" s="9" t="s">
        <v>1576</v>
      </c>
      <c r="AA101" s="14" t="str">
        <f>IF(R101="","",Rates!$N$5)</f>
        <v/>
      </c>
      <c r="AB101" s="49" t="str">
        <f t="shared" si="23"/>
        <v/>
      </c>
      <c r="AC101" s="8" t="str">
        <f>IF(R101="","",W101*Rates!$M$26)</f>
        <v/>
      </c>
      <c r="AD101" s="9" t="s">
        <v>1592</v>
      </c>
      <c r="AE101" s="14" t="str">
        <f>IF(R101="","",Rates!$N$6)</f>
        <v/>
      </c>
      <c r="AF101" s="49" t="str">
        <f t="shared" si="24"/>
        <v/>
      </c>
      <c r="AG101" s="8" t="str">
        <f t="shared" si="25"/>
        <v/>
      </c>
      <c r="AH101" s="8" t="s">
        <v>1593</v>
      </c>
      <c r="AI101" s="14" t="str">
        <f>IF(R101="","",Rates!$N$7)</f>
        <v/>
      </c>
      <c r="AJ101" s="13" t="str">
        <f t="shared" si="26"/>
        <v/>
      </c>
      <c r="AK101" s="8" t="str">
        <f t="shared" si="27"/>
        <v/>
      </c>
      <c r="AL101" s="9" t="s">
        <v>1578</v>
      </c>
      <c r="AM101" s="14" t="str">
        <f>IF(R101="","",Rates!$N$8)</f>
        <v/>
      </c>
      <c r="AN101" s="13" t="str">
        <f t="shared" si="28"/>
        <v/>
      </c>
      <c r="AO101" s="8" t="str">
        <f>IF(R101="","",W101*Rates!$O$26)</f>
        <v/>
      </c>
      <c r="AP101" s="9" t="s">
        <v>1579</v>
      </c>
      <c r="AQ101" s="14" t="str">
        <f>IF(R101="","",Rates!$N$9)</f>
        <v/>
      </c>
      <c r="AR101" s="13" t="str">
        <f t="shared" si="29"/>
        <v/>
      </c>
      <c r="AS101" s="8" t="str">
        <f>IF(R101="","",W101*Rates!$P$26)</f>
        <v/>
      </c>
      <c r="AT101" s="9" t="s">
        <v>1580</v>
      </c>
      <c r="AU101" s="14" t="str">
        <f>IF(R101="","",Rates!$N$10)</f>
        <v/>
      </c>
      <c r="AV101" s="13" t="str">
        <f t="shared" si="30"/>
        <v/>
      </c>
      <c r="AW101" s="8" t="str">
        <f>IF(R101="","",W101*Rates!$Q$26)</f>
        <v/>
      </c>
      <c r="AX101" s="19" t="str">
        <f t="shared" si="31"/>
        <v/>
      </c>
      <c r="AY101" s="55" t="e">
        <f t="shared" si="32"/>
        <v>#VALUE!</v>
      </c>
      <c r="AZ101" s="8" t="str">
        <f>IF(R101="","",Rates!$N$15)</f>
        <v/>
      </c>
      <c r="BA101" s="8" t="str">
        <f t="shared" si="33"/>
        <v/>
      </c>
      <c r="BB101" s="8" t="str">
        <f t="shared" si="34"/>
        <v/>
      </c>
      <c r="BC101" s="19" t="str">
        <f t="shared" si="35"/>
        <v/>
      </c>
    </row>
    <row r="102" spans="1:55" x14ac:dyDescent="0.25">
      <c r="A102" s="9" t="str">
        <f>IF(B102&lt;&gt;"",COUNTA($B$3:B102)+$A$2,"")</f>
        <v/>
      </c>
      <c r="F102" s="16" t="str">
        <f t="shared" si="18"/>
        <v/>
      </c>
      <c r="P102" s="37"/>
      <c r="Q102" s="9" t="s">
        <v>1581</v>
      </c>
      <c r="R102" s="41"/>
      <c r="S102" s="46" t="str" cm="1">
        <f t="array" ref="S102">IF(R102="","",_xlfn.IFS(F102&lt;=65,"1",F102&lt;=70,"2",F102&lt;=80,"3"))</f>
        <v/>
      </c>
      <c r="T102" s="24" t="e">
        <f>IF(S102="1",VLOOKUP(N102,Rates!$A$2:$K$37,2,0)*S102,VLOOKUP(N102,Rates!$A$2:$K$37,3,0)*S102)</f>
        <v>#N/A</v>
      </c>
      <c r="U102" s="24" t="str">
        <f t="shared" si="19"/>
        <v/>
      </c>
      <c r="W102" s="58" t="str">
        <f t="shared" si="20"/>
        <v/>
      </c>
      <c r="X102" s="8" t="str">
        <f t="shared" si="21"/>
        <v/>
      </c>
      <c r="Y102" s="8" t="str">
        <f t="shared" si="22"/>
        <v/>
      </c>
      <c r="Z102" s="9" t="s">
        <v>1576</v>
      </c>
      <c r="AA102" s="14" t="str">
        <f>IF(R102="","",Rates!$N$5)</f>
        <v/>
      </c>
      <c r="AB102" s="49" t="str">
        <f t="shared" si="23"/>
        <v/>
      </c>
      <c r="AC102" s="8" t="str">
        <f>IF(R102="","",W102*Rates!$M$26)</f>
        <v/>
      </c>
      <c r="AD102" s="9" t="s">
        <v>1592</v>
      </c>
      <c r="AE102" s="14" t="str">
        <f>IF(R102="","",Rates!$N$6)</f>
        <v/>
      </c>
      <c r="AF102" s="49" t="str">
        <f t="shared" si="24"/>
        <v/>
      </c>
      <c r="AG102" s="8" t="str">
        <f t="shared" si="25"/>
        <v/>
      </c>
      <c r="AH102" s="8" t="s">
        <v>1593</v>
      </c>
      <c r="AI102" s="14" t="str">
        <f>IF(R102="","",Rates!$N$7)</f>
        <v/>
      </c>
      <c r="AJ102" s="13" t="str">
        <f t="shared" si="26"/>
        <v/>
      </c>
      <c r="AK102" s="8" t="str">
        <f t="shared" si="27"/>
        <v/>
      </c>
      <c r="AL102" s="9" t="s">
        <v>1578</v>
      </c>
      <c r="AM102" s="14" t="str">
        <f>IF(R102="","",Rates!$N$8)</f>
        <v/>
      </c>
      <c r="AN102" s="13" t="str">
        <f t="shared" si="28"/>
        <v/>
      </c>
      <c r="AO102" s="8" t="str">
        <f>IF(R102="","",W102*Rates!$O$26)</f>
        <v/>
      </c>
      <c r="AP102" s="9" t="s">
        <v>1579</v>
      </c>
      <c r="AQ102" s="14" t="str">
        <f>IF(R102="","",Rates!$N$9)</f>
        <v/>
      </c>
      <c r="AR102" s="13" t="str">
        <f t="shared" si="29"/>
        <v/>
      </c>
      <c r="AS102" s="8" t="str">
        <f>IF(R102="","",W102*Rates!$P$26)</f>
        <v/>
      </c>
      <c r="AT102" s="9" t="s">
        <v>1580</v>
      </c>
      <c r="AU102" s="14" t="str">
        <f>IF(R102="","",Rates!$N$10)</f>
        <v/>
      </c>
      <c r="AV102" s="13" t="str">
        <f t="shared" si="30"/>
        <v/>
      </c>
      <c r="AW102" s="8" t="str">
        <f>IF(R102="","",W102*Rates!$Q$26)</f>
        <v/>
      </c>
      <c r="AX102" s="19" t="str">
        <f t="shared" si="31"/>
        <v/>
      </c>
      <c r="AY102" s="55" t="e">
        <f t="shared" si="32"/>
        <v>#VALUE!</v>
      </c>
      <c r="AZ102" s="8" t="str">
        <f>IF(R102="","",Rates!$N$15)</f>
        <v/>
      </c>
      <c r="BA102" s="8" t="str">
        <f t="shared" si="33"/>
        <v/>
      </c>
      <c r="BB102" s="8" t="str">
        <f t="shared" si="34"/>
        <v/>
      </c>
      <c r="BC102" s="19" t="str">
        <f t="shared" si="35"/>
        <v/>
      </c>
    </row>
    <row r="103" spans="1:55" x14ac:dyDescent="0.25">
      <c r="A103" s="9" t="str">
        <f>IF(B103&lt;&gt;"",COUNTA($B$3:B103)+$A$2,"")</f>
        <v/>
      </c>
      <c r="F103" s="16" t="str">
        <f t="shared" si="18"/>
        <v/>
      </c>
      <c r="P103" s="37"/>
      <c r="Q103" s="9" t="s">
        <v>1581</v>
      </c>
      <c r="R103" s="41"/>
      <c r="S103" s="46" t="str" cm="1">
        <f t="array" ref="S103">IF(R103="","",_xlfn.IFS(F103&lt;=65,"1",F103&lt;=70,"2",F103&lt;=80,"3"))</f>
        <v/>
      </c>
      <c r="T103" s="24" t="e">
        <f>IF(S103="1",VLOOKUP(N103,Rates!$A$2:$K$37,2,0)*S103,VLOOKUP(N103,Rates!$A$2:$K$37,3,0)*S103)</f>
        <v>#N/A</v>
      </c>
      <c r="U103" s="24" t="str">
        <f t="shared" si="19"/>
        <v/>
      </c>
      <c r="W103" s="58" t="str">
        <f t="shared" si="20"/>
        <v/>
      </c>
      <c r="X103" s="8" t="str">
        <f t="shared" si="21"/>
        <v/>
      </c>
      <c r="Y103" s="8" t="str">
        <f t="shared" si="22"/>
        <v/>
      </c>
      <c r="Z103" s="9" t="s">
        <v>1576</v>
      </c>
      <c r="AA103" s="14" t="str">
        <f>IF(R103="","",Rates!$N$5)</f>
        <v/>
      </c>
      <c r="AB103" s="49" t="str">
        <f t="shared" si="23"/>
        <v/>
      </c>
      <c r="AC103" s="8" t="str">
        <f>IF(R103="","",W103*Rates!$M$26)</f>
        <v/>
      </c>
      <c r="AD103" s="9" t="s">
        <v>1592</v>
      </c>
      <c r="AE103" s="14" t="str">
        <f>IF(R103="","",Rates!$N$6)</f>
        <v/>
      </c>
      <c r="AF103" s="49" t="str">
        <f t="shared" si="24"/>
        <v/>
      </c>
      <c r="AG103" s="8" t="str">
        <f t="shared" si="25"/>
        <v/>
      </c>
      <c r="AH103" s="8" t="s">
        <v>1593</v>
      </c>
      <c r="AI103" s="14" t="str">
        <f>IF(R103="","",Rates!$N$7)</f>
        <v/>
      </c>
      <c r="AJ103" s="13" t="str">
        <f t="shared" si="26"/>
        <v/>
      </c>
      <c r="AK103" s="8" t="str">
        <f t="shared" si="27"/>
        <v/>
      </c>
      <c r="AL103" s="9" t="s">
        <v>1578</v>
      </c>
      <c r="AM103" s="14" t="str">
        <f>IF(R103="","",Rates!$N$8)</f>
        <v/>
      </c>
      <c r="AN103" s="13" t="str">
        <f t="shared" si="28"/>
        <v/>
      </c>
      <c r="AO103" s="8" t="str">
        <f>IF(R103="","",W103*Rates!$O$26)</f>
        <v/>
      </c>
      <c r="AP103" s="9" t="s">
        <v>1579</v>
      </c>
      <c r="AQ103" s="14" t="str">
        <f>IF(R103="","",Rates!$N$9)</f>
        <v/>
      </c>
      <c r="AR103" s="13" t="str">
        <f t="shared" si="29"/>
        <v/>
      </c>
      <c r="AS103" s="8" t="str">
        <f>IF(R103="","",W103*Rates!$P$26)</f>
        <v/>
      </c>
      <c r="AT103" s="9" t="s">
        <v>1580</v>
      </c>
      <c r="AU103" s="14" t="str">
        <f>IF(R103="","",Rates!$N$10)</f>
        <v/>
      </c>
      <c r="AV103" s="13" t="str">
        <f t="shared" si="30"/>
        <v/>
      </c>
      <c r="AW103" s="8" t="str">
        <f>IF(R103="","",W103*Rates!$Q$26)</f>
        <v/>
      </c>
      <c r="AX103" s="19" t="str">
        <f t="shared" si="31"/>
        <v/>
      </c>
      <c r="AY103" s="55" t="e">
        <f t="shared" si="32"/>
        <v>#VALUE!</v>
      </c>
      <c r="AZ103" s="8" t="str">
        <f>IF(R103="","",Rates!$N$15)</f>
        <v/>
      </c>
      <c r="BA103" s="8" t="str">
        <f t="shared" si="33"/>
        <v/>
      </c>
      <c r="BB103" s="8" t="str">
        <f t="shared" si="34"/>
        <v/>
      </c>
      <c r="BC103" s="19" t="str">
        <f t="shared" si="35"/>
        <v/>
      </c>
    </row>
    <row r="104" spans="1:55" x14ac:dyDescent="0.25">
      <c r="A104" s="9" t="str">
        <f>IF(B104&lt;&gt;"",COUNTA($B$3:B104)+$A$2,"")</f>
        <v/>
      </c>
      <c r="F104" s="16" t="str">
        <f t="shared" si="18"/>
        <v/>
      </c>
      <c r="P104" s="37"/>
      <c r="Q104" s="9" t="s">
        <v>1581</v>
      </c>
      <c r="R104" s="41"/>
      <c r="S104" s="46" t="str" cm="1">
        <f t="array" ref="S104">IF(R104="","",_xlfn.IFS(F104&lt;=65,"1",F104&lt;=70,"2",F104&lt;=80,"3"))</f>
        <v/>
      </c>
      <c r="T104" s="24" t="e">
        <f>IF(S104="1",VLOOKUP(N104,Rates!$A$2:$K$37,2,0)*S104,VLOOKUP(N104,Rates!$A$2:$K$37,3,0)*S104)</f>
        <v>#N/A</v>
      </c>
      <c r="U104" s="24" t="str">
        <f t="shared" si="19"/>
        <v/>
      </c>
      <c r="W104" s="58" t="str">
        <f t="shared" si="20"/>
        <v/>
      </c>
      <c r="X104" s="8" t="str">
        <f t="shared" si="21"/>
        <v/>
      </c>
      <c r="Y104" s="8" t="str">
        <f t="shared" si="22"/>
        <v/>
      </c>
      <c r="Z104" s="9" t="s">
        <v>1576</v>
      </c>
      <c r="AA104" s="14" t="str">
        <f>IF(R104="","",Rates!$N$5)</f>
        <v/>
      </c>
      <c r="AB104" s="49" t="str">
        <f t="shared" si="23"/>
        <v/>
      </c>
      <c r="AC104" s="8" t="str">
        <f>IF(R104="","",W104*Rates!$M$26)</f>
        <v/>
      </c>
      <c r="AD104" s="9" t="s">
        <v>1592</v>
      </c>
      <c r="AE104" s="14" t="str">
        <f>IF(R104="","",Rates!$N$6)</f>
        <v/>
      </c>
      <c r="AF104" s="49" t="str">
        <f t="shared" si="24"/>
        <v/>
      </c>
      <c r="AG104" s="8" t="str">
        <f t="shared" si="25"/>
        <v/>
      </c>
      <c r="AH104" s="8" t="s">
        <v>1593</v>
      </c>
      <c r="AI104" s="14" t="str">
        <f>IF(R104="","",Rates!$N$7)</f>
        <v/>
      </c>
      <c r="AJ104" s="13" t="str">
        <f t="shared" si="26"/>
        <v/>
      </c>
      <c r="AK104" s="8" t="str">
        <f t="shared" si="27"/>
        <v/>
      </c>
      <c r="AL104" s="9" t="s">
        <v>1578</v>
      </c>
      <c r="AM104" s="14" t="str">
        <f>IF(R104="","",Rates!$N$8)</f>
        <v/>
      </c>
      <c r="AN104" s="13" t="str">
        <f t="shared" si="28"/>
        <v/>
      </c>
      <c r="AO104" s="8" t="str">
        <f>IF(R104="","",W104*Rates!$O$26)</f>
        <v/>
      </c>
      <c r="AP104" s="9" t="s">
        <v>1579</v>
      </c>
      <c r="AQ104" s="14" t="str">
        <f>IF(R104="","",Rates!$N$9)</f>
        <v/>
      </c>
      <c r="AR104" s="13" t="str">
        <f t="shared" si="29"/>
        <v/>
      </c>
      <c r="AS104" s="8" t="str">
        <f>IF(R104="","",W104*Rates!$P$26)</f>
        <v/>
      </c>
      <c r="AT104" s="9" t="s">
        <v>1580</v>
      </c>
      <c r="AU104" s="14" t="str">
        <f>IF(R104="","",Rates!$N$10)</f>
        <v/>
      </c>
      <c r="AV104" s="13" t="str">
        <f t="shared" si="30"/>
        <v/>
      </c>
      <c r="AW104" s="8" t="str">
        <f>IF(R104="","",W104*Rates!$Q$26)</f>
        <v/>
      </c>
      <c r="AX104" s="19" t="str">
        <f t="shared" si="31"/>
        <v/>
      </c>
      <c r="AY104" s="55" t="e">
        <f t="shared" si="32"/>
        <v>#VALUE!</v>
      </c>
      <c r="AZ104" s="8" t="str">
        <f>IF(R104="","",Rates!$N$15)</f>
        <v/>
      </c>
      <c r="BA104" s="8" t="str">
        <f t="shared" si="33"/>
        <v/>
      </c>
      <c r="BB104" s="8" t="str">
        <f t="shared" si="34"/>
        <v/>
      </c>
      <c r="BC104" s="19" t="str">
        <f t="shared" si="35"/>
        <v/>
      </c>
    </row>
    <row r="105" spans="1:55" x14ac:dyDescent="0.25">
      <c r="A105" s="9" t="str">
        <f>IF(B105&lt;&gt;"",COUNTA($B$3:B105)+$A$2,"")</f>
        <v/>
      </c>
      <c r="F105" s="16" t="str">
        <f t="shared" si="18"/>
        <v/>
      </c>
      <c r="P105" s="37"/>
      <c r="Q105" s="9" t="s">
        <v>1581</v>
      </c>
      <c r="R105" s="41"/>
      <c r="S105" s="46" t="str" cm="1">
        <f t="array" ref="S105">IF(R105="","",_xlfn.IFS(F105&lt;=65,"1",F105&lt;=70,"2",F105&lt;=80,"3"))</f>
        <v/>
      </c>
      <c r="T105" s="24" t="e">
        <f>IF(S105="1",VLOOKUP(N105,Rates!$A$2:$K$37,2,0)*S105,VLOOKUP(N105,Rates!$A$2:$K$37,3,0)*S105)</f>
        <v>#N/A</v>
      </c>
      <c r="U105" s="24" t="str">
        <f t="shared" si="19"/>
        <v/>
      </c>
      <c r="W105" s="58" t="str">
        <f t="shared" si="20"/>
        <v/>
      </c>
      <c r="X105" s="8" t="str">
        <f t="shared" si="21"/>
        <v/>
      </c>
      <c r="Y105" s="8" t="str">
        <f t="shared" si="22"/>
        <v/>
      </c>
      <c r="Z105" s="9" t="s">
        <v>1576</v>
      </c>
      <c r="AA105" s="14" t="str">
        <f>IF(R105="","",Rates!$N$5)</f>
        <v/>
      </c>
      <c r="AB105" s="49" t="str">
        <f t="shared" si="23"/>
        <v/>
      </c>
      <c r="AC105" s="8" t="str">
        <f>IF(R105="","",W105*Rates!$M$26)</f>
        <v/>
      </c>
      <c r="AD105" s="9" t="s">
        <v>1592</v>
      </c>
      <c r="AE105" s="14" t="str">
        <f>IF(R105="","",Rates!$N$6)</f>
        <v/>
      </c>
      <c r="AF105" s="49" t="str">
        <f t="shared" si="24"/>
        <v/>
      </c>
      <c r="AG105" s="8" t="str">
        <f t="shared" si="25"/>
        <v/>
      </c>
      <c r="AH105" s="8" t="s">
        <v>1593</v>
      </c>
      <c r="AI105" s="14" t="str">
        <f>IF(R105="","",Rates!$N$7)</f>
        <v/>
      </c>
      <c r="AJ105" s="13" t="str">
        <f t="shared" si="26"/>
        <v/>
      </c>
      <c r="AK105" s="8" t="str">
        <f t="shared" si="27"/>
        <v/>
      </c>
      <c r="AL105" s="9" t="s">
        <v>1578</v>
      </c>
      <c r="AM105" s="14" t="str">
        <f>IF(R105="","",Rates!$N$8)</f>
        <v/>
      </c>
      <c r="AN105" s="13" t="str">
        <f t="shared" si="28"/>
        <v/>
      </c>
      <c r="AO105" s="8" t="str">
        <f>IF(R105="","",W105*Rates!$O$26)</f>
        <v/>
      </c>
      <c r="AP105" s="9" t="s">
        <v>1579</v>
      </c>
      <c r="AQ105" s="14" t="str">
        <f>IF(R105="","",Rates!$N$9)</f>
        <v/>
      </c>
      <c r="AR105" s="13" t="str">
        <f t="shared" si="29"/>
        <v/>
      </c>
      <c r="AS105" s="8" t="str">
        <f>IF(R105="","",W105*Rates!$P$26)</f>
        <v/>
      </c>
      <c r="AT105" s="9" t="s">
        <v>1580</v>
      </c>
      <c r="AU105" s="14" t="str">
        <f>IF(R105="","",Rates!$N$10)</f>
        <v/>
      </c>
      <c r="AV105" s="13" t="str">
        <f t="shared" si="30"/>
        <v/>
      </c>
      <c r="AW105" s="8" t="str">
        <f>IF(R105="","",W105*Rates!$Q$26)</f>
        <v/>
      </c>
      <c r="AX105" s="19" t="str">
        <f t="shared" si="31"/>
        <v/>
      </c>
      <c r="AY105" s="55" t="e">
        <f t="shared" si="32"/>
        <v>#VALUE!</v>
      </c>
      <c r="AZ105" s="8" t="str">
        <f>IF(R105="","",Rates!$N$15)</f>
        <v/>
      </c>
      <c r="BA105" s="8" t="str">
        <f t="shared" si="33"/>
        <v/>
      </c>
      <c r="BB105" s="8" t="str">
        <f t="shared" si="34"/>
        <v/>
      </c>
      <c r="BC105" s="19" t="str">
        <f t="shared" si="35"/>
        <v/>
      </c>
    </row>
    <row r="106" spans="1:55" x14ac:dyDescent="0.25">
      <c r="A106" s="9" t="str">
        <f>IF(B106&lt;&gt;"",COUNTA($B$3:B106)+$A$2,"")</f>
        <v/>
      </c>
      <c r="F106" s="16" t="str">
        <f t="shared" si="18"/>
        <v/>
      </c>
      <c r="P106" s="37"/>
      <c r="Q106" s="9" t="s">
        <v>1581</v>
      </c>
      <c r="R106" s="41"/>
      <c r="S106" s="46" t="str" cm="1">
        <f t="array" ref="S106">IF(R106="","",_xlfn.IFS(F106&lt;=65,"1",F106&lt;=70,"2",F106&lt;=80,"3"))</f>
        <v/>
      </c>
      <c r="T106" s="24" t="e">
        <f>IF(S106="1",VLOOKUP(N106,Rates!$A$2:$K$37,2,0)*S106,VLOOKUP(N106,Rates!$A$2:$K$37,3,0)*S106)</f>
        <v>#N/A</v>
      </c>
      <c r="U106" s="24" t="str">
        <f t="shared" si="19"/>
        <v/>
      </c>
      <c r="W106" s="58" t="str">
        <f t="shared" si="20"/>
        <v/>
      </c>
      <c r="X106" s="8" t="str">
        <f t="shared" si="21"/>
        <v/>
      </c>
      <c r="Y106" s="8" t="str">
        <f t="shared" si="22"/>
        <v/>
      </c>
      <c r="Z106" s="9" t="s">
        <v>1576</v>
      </c>
      <c r="AA106" s="14" t="str">
        <f>IF(R106="","",Rates!$N$5)</f>
        <v/>
      </c>
      <c r="AB106" s="49" t="str">
        <f t="shared" si="23"/>
        <v/>
      </c>
      <c r="AC106" s="8" t="str">
        <f>IF(R106="","",W106*Rates!$M$26)</f>
        <v/>
      </c>
      <c r="AD106" s="9" t="s">
        <v>1592</v>
      </c>
      <c r="AE106" s="14" t="str">
        <f>IF(R106="","",Rates!$N$6)</f>
        <v/>
      </c>
      <c r="AF106" s="49" t="str">
        <f t="shared" si="24"/>
        <v/>
      </c>
      <c r="AG106" s="8" t="str">
        <f t="shared" si="25"/>
        <v/>
      </c>
      <c r="AH106" s="8" t="s">
        <v>1593</v>
      </c>
      <c r="AI106" s="14" t="str">
        <f>IF(R106="","",Rates!$N$7)</f>
        <v/>
      </c>
      <c r="AJ106" s="13" t="str">
        <f t="shared" si="26"/>
        <v/>
      </c>
      <c r="AK106" s="8" t="str">
        <f t="shared" si="27"/>
        <v/>
      </c>
      <c r="AL106" s="9" t="s">
        <v>1578</v>
      </c>
      <c r="AM106" s="14" t="str">
        <f>IF(R106="","",Rates!$N$8)</f>
        <v/>
      </c>
      <c r="AN106" s="13" t="str">
        <f t="shared" si="28"/>
        <v/>
      </c>
      <c r="AO106" s="8" t="str">
        <f>IF(R106="","",W106*Rates!$O$26)</f>
        <v/>
      </c>
      <c r="AP106" s="9" t="s">
        <v>1579</v>
      </c>
      <c r="AQ106" s="14" t="str">
        <f>IF(R106="","",Rates!$N$9)</f>
        <v/>
      </c>
      <c r="AR106" s="13" t="str">
        <f t="shared" si="29"/>
        <v/>
      </c>
      <c r="AS106" s="8" t="str">
        <f>IF(R106="","",W106*Rates!$P$26)</f>
        <v/>
      </c>
      <c r="AT106" s="9" t="s">
        <v>1580</v>
      </c>
      <c r="AU106" s="14" t="str">
        <f>IF(R106="","",Rates!$N$10)</f>
        <v/>
      </c>
      <c r="AV106" s="13" t="str">
        <f t="shared" si="30"/>
        <v/>
      </c>
      <c r="AW106" s="8" t="str">
        <f>IF(R106="","",W106*Rates!$Q$26)</f>
        <v/>
      </c>
      <c r="AX106" s="19" t="str">
        <f t="shared" si="31"/>
        <v/>
      </c>
      <c r="AY106" s="55" t="e">
        <f t="shared" si="32"/>
        <v>#VALUE!</v>
      </c>
      <c r="AZ106" s="8" t="str">
        <f>IF(R106="","",Rates!$N$15)</f>
        <v/>
      </c>
      <c r="BA106" s="8" t="str">
        <f t="shared" si="33"/>
        <v/>
      </c>
      <c r="BB106" s="8" t="str">
        <f t="shared" si="34"/>
        <v/>
      </c>
      <c r="BC106" s="19" t="str">
        <f t="shared" si="35"/>
        <v/>
      </c>
    </row>
    <row r="107" spans="1:55" x14ac:dyDescent="0.25">
      <c r="A107" s="9" t="str">
        <f>IF(B107&lt;&gt;"",COUNTA($B$3:B107)+$A$2,"")</f>
        <v/>
      </c>
      <c r="F107" s="16" t="str">
        <f t="shared" si="18"/>
        <v/>
      </c>
      <c r="P107" s="37"/>
      <c r="Q107" s="9" t="s">
        <v>1581</v>
      </c>
      <c r="R107" s="41"/>
      <c r="S107" s="46" t="str" cm="1">
        <f t="array" ref="S107">IF(R107="","",_xlfn.IFS(F107&lt;=65,"1",F107&lt;=70,"2",F107&lt;=80,"3"))</f>
        <v/>
      </c>
      <c r="T107" s="24" t="e">
        <f>IF(S107="1",VLOOKUP(N107,Rates!$A$2:$K$37,2,0)*S107,VLOOKUP(N107,Rates!$A$2:$K$37,3,0)*S107)</f>
        <v>#N/A</v>
      </c>
      <c r="U107" s="24" t="str">
        <f t="shared" si="19"/>
        <v/>
      </c>
      <c r="W107" s="58" t="str">
        <f t="shared" si="20"/>
        <v/>
      </c>
      <c r="X107" s="8" t="str">
        <f t="shared" si="21"/>
        <v/>
      </c>
      <c r="Y107" s="8" t="str">
        <f t="shared" si="22"/>
        <v/>
      </c>
      <c r="Z107" s="9" t="s">
        <v>1576</v>
      </c>
      <c r="AA107" s="14" t="str">
        <f>IF(R107="","",Rates!$N$5)</f>
        <v/>
      </c>
      <c r="AB107" s="49" t="str">
        <f t="shared" si="23"/>
        <v/>
      </c>
      <c r="AC107" s="8" t="str">
        <f>IF(R107="","",W107*Rates!$M$26)</f>
        <v/>
      </c>
      <c r="AD107" s="9" t="s">
        <v>1592</v>
      </c>
      <c r="AE107" s="14" t="str">
        <f>IF(R107="","",Rates!$N$6)</f>
        <v/>
      </c>
      <c r="AF107" s="49" t="str">
        <f t="shared" si="24"/>
        <v/>
      </c>
      <c r="AG107" s="8" t="str">
        <f t="shared" si="25"/>
        <v/>
      </c>
      <c r="AH107" s="8" t="s">
        <v>1593</v>
      </c>
      <c r="AI107" s="14" t="str">
        <f>IF(R107="","",Rates!$N$7)</f>
        <v/>
      </c>
      <c r="AJ107" s="13" t="str">
        <f t="shared" si="26"/>
        <v/>
      </c>
      <c r="AK107" s="8" t="str">
        <f t="shared" si="27"/>
        <v/>
      </c>
      <c r="AL107" s="9" t="s">
        <v>1578</v>
      </c>
      <c r="AM107" s="14" t="str">
        <f>IF(R107="","",Rates!$N$8)</f>
        <v/>
      </c>
      <c r="AN107" s="13" t="str">
        <f t="shared" si="28"/>
        <v/>
      </c>
      <c r="AO107" s="8" t="str">
        <f>IF(R107="","",W107*Rates!$O$26)</f>
        <v/>
      </c>
      <c r="AP107" s="9" t="s">
        <v>1579</v>
      </c>
      <c r="AQ107" s="14" t="str">
        <f>IF(R107="","",Rates!$N$9)</f>
        <v/>
      </c>
      <c r="AR107" s="13" t="str">
        <f t="shared" si="29"/>
        <v/>
      </c>
      <c r="AS107" s="8" t="str">
        <f>IF(R107="","",W107*Rates!$P$26)</f>
        <v/>
      </c>
      <c r="AT107" s="9" t="s">
        <v>1580</v>
      </c>
      <c r="AU107" s="14" t="str">
        <f>IF(R107="","",Rates!$N$10)</f>
        <v/>
      </c>
      <c r="AV107" s="13" t="str">
        <f t="shared" si="30"/>
        <v/>
      </c>
      <c r="AW107" s="8" t="str">
        <f>IF(R107="","",W107*Rates!$Q$26)</f>
        <v/>
      </c>
      <c r="AX107" s="19" t="str">
        <f t="shared" si="31"/>
        <v/>
      </c>
      <c r="AY107" s="55" t="e">
        <f t="shared" si="32"/>
        <v>#VALUE!</v>
      </c>
      <c r="AZ107" s="8" t="str">
        <f>IF(R107="","",Rates!$N$15)</f>
        <v/>
      </c>
      <c r="BA107" s="8" t="str">
        <f t="shared" si="33"/>
        <v/>
      </c>
      <c r="BB107" s="8" t="str">
        <f t="shared" si="34"/>
        <v/>
      </c>
      <c r="BC107" s="19" t="str">
        <f t="shared" si="35"/>
        <v/>
      </c>
    </row>
    <row r="108" spans="1:55" x14ac:dyDescent="0.25">
      <c r="A108" s="9" t="str">
        <f>IF(B108&lt;&gt;"",COUNTA($B$3:B108)+$A$2,"")</f>
        <v/>
      </c>
      <c r="F108" s="16" t="str">
        <f t="shared" si="18"/>
        <v/>
      </c>
      <c r="P108" s="37"/>
      <c r="Q108" s="9" t="s">
        <v>1581</v>
      </c>
      <c r="R108" s="41"/>
      <c r="S108" s="46" t="str" cm="1">
        <f t="array" ref="S108">IF(R108="","",_xlfn.IFS(F108&lt;=65,"1",F108&lt;=70,"2",F108&lt;=80,"3"))</f>
        <v/>
      </c>
      <c r="T108" s="24" t="e">
        <f>IF(S108="1",VLOOKUP(N108,Rates!$A$2:$K$37,2,0)*S108,VLOOKUP(N108,Rates!$A$2:$K$37,3,0)*S108)</f>
        <v>#N/A</v>
      </c>
      <c r="U108" s="24" t="str">
        <f t="shared" si="19"/>
        <v/>
      </c>
      <c r="W108" s="58" t="str">
        <f t="shared" si="20"/>
        <v/>
      </c>
      <c r="X108" s="8" t="str">
        <f t="shared" si="21"/>
        <v/>
      </c>
      <c r="Y108" s="8" t="str">
        <f t="shared" si="22"/>
        <v/>
      </c>
      <c r="Z108" s="9" t="s">
        <v>1576</v>
      </c>
      <c r="AA108" s="14" t="str">
        <f>IF(R108="","",Rates!$N$5)</f>
        <v/>
      </c>
      <c r="AB108" s="49" t="str">
        <f t="shared" si="23"/>
        <v/>
      </c>
      <c r="AC108" s="8" t="str">
        <f>IF(R108="","",W108*Rates!$M$26)</f>
        <v/>
      </c>
      <c r="AD108" s="9" t="s">
        <v>1592</v>
      </c>
      <c r="AE108" s="14" t="str">
        <f>IF(R108="","",Rates!$N$6)</f>
        <v/>
      </c>
      <c r="AF108" s="49" t="str">
        <f t="shared" si="24"/>
        <v/>
      </c>
      <c r="AG108" s="8" t="str">
        <f t="shared" si="25"/>
        <v/>
      </c>
      <c r="AH108" s="8" t="s">
        <v>1593</v>
      </c>
      <c r="AI108" s="14" t="str">
        <f>IF(R108="","",Rates!$N$7)</f>
        <v/>
      </c>
      <c r="AJ108" s="13" t="str">
        <f t="shared" si="26"/>
        <v/>
      </c>
      <c r="AK108" s="8" t="str">
        <f t="shared" si="27"/>
        <v/>
      </c>
      <c r="AL108" s="9" t="s">
        <v>1578</v>
      </c>
      <c r="AM108" s="14" t="str">
        <f>IF(R108="","",Rates!$N$8)</f>
        <v/>
      </c>
      <c r="AN108" s="13" t="str">
        <f t="shared" si="28"/>
        <v/>
      </c>
      <c r="AO108" s="8" t="str">
        <f>IF(R108="","",W108*Rates!$O$26)</f>
        <v/>
      </c>
      <c r="AP108" s="9" t="s">
        <v>1579</v>
      </c>
      <c r="AQ108" s="14" t="str">
        <f>IF(R108="","",Rates!$N$9)</f>
        <v/>
      </c>
      <c r="AR108" s="13" t="str">
        <f t="shared" si="29"/>
        <v/>
      </c>
      <c r="AS108" s="8" t="str">
        <f>IF(R108="","",W108*Rates!$P$26)</f>
        <v/>
      </c>
      <c r="AT108" s="9" t="s">
        <v>1580</v>
      </c>
      <c r="AU108" s="14" t="str">
        <f>IF(R108="","",Rates!$N$10)</f>
        <v/>
      </c>
      <c r="AV108" s="13" t="str">
        <f t="shared" si="30"/>
        <v/>
      </c>
      <c r="AW108" s="8" t="str">
        <f>IF(R108="","",W108*Rates!$Q$26)</f>
        <v/>
      </c>
      <c r="AX108" s="19" t="str">
        <f t="shared" si="31"/>
        <v/>
      </c>
      <c r="AY108" s="55" t="e">
        <f t="shared" si="32"/>
        <v>#VALUE!</v>
      </c>
      <c r="AZ108" s="8" t="str">
        <f>IF(R108="","",Rates!$N$15)</f>
        <v/>
      </c>
      <c r="BA108" s="8" t="str">
        <f t="shared" si="33"/>
        <v/>
      </c>
      <c r="BB108" s="8" t="str">
        <f t="shared" si="34"/>
        <v/>
      </c>
      <c r="BC108" s="19" t="str">
        <f t="shared" si="35"/>
        <v/>
      </c>
    </row>
    <row r="109" spans="1:55" x14ac:dyDescent="0.25">
      <c r="A109" s="9" t="str">
        <f>IF(B109&lt;&gt;"",COUNTA($B$3:B109)+$A$2,"")</f>
        <v/>
      </c>
      <c r="F109" s="16" t="str">
        <f t="shared" si="18"/>
        <v/>
      </c>
      <c r="P109" s="37"/>
      <c r="Q109" s="9" t="s">
        <v>1581</v>
      </c>
      <c r="R109" s="41"/>
      <c r="S109" s="46" t="str" cm="1">
        <f t="array" ref="S109">IF(R109="","",_xlfn.IFS(F109&lt;=65,"1",F109&lt;=70,"2",F109&lt;=80,"3"))</f>
        <v/>
      </c>
      <c r="T109" s="24" t="e">
        <f>IF(S109="1",VLOOKUP(N109,Rates!$A$2:$K$37,2,0)*S109,VLOOKUP(N109,Rates!$A$2:$K$37,3,0)*S109)</f>
        <v>#N/A</v>
      </c>
      <c r="U109" s="24" t="str">
        <f t="shared" si="19"/>
        <v/>
      </c>
      <c r="W109" s="58" t="str">
        <f t="shared" si="20"/>
        <v/>
      </c>
      <c r="X109" s="8" t="str">
        <f t="shared" si="21"/>
        <v/>
      </c>
      <c r="Y109" s="8" t="str">
        <f t="shared" si="22"/>
        <v/>
      </c>
      <c r="Z109" s="9" t="s">
        <v>1576</v>
      </c>
      <c r="AA109" s="14" t="str">
        <f>IF(R109="","",Rates!$N$5)</f>
        <v/>
      </c>
      <c r="AB109" s="49" t="str">
        <f t="shared" si="23"/>
        <v/>
      </c>
      <c r="AC109" s="8" t="str">
        <f>IF(R109="","",W109*Rates!$M$26)</f>
        <v/>
      </c>
      <c r="AD109" s="9" t="s">
        <v>1592</v>
      </c>
      <c r="AE109" s="14" t="str">
        <f>IF(R109="","",Rates!$N$6)</f>
        <v/>
      </c>
      <c r="AF109" s="49" t="str">
        <f t="shared" si="24"/>
        <v/>
      </c>
      <c r="AG109" s="8" t="str">
        <f t="shared" si="25"/>
        <v/>
      </c>
      <c r="AH109" s="8" t="s">
        <v>1593</v>
      </c>
      <c r="AI109" s="14" t="str">
        <f>IF(R109="","",Rates!$N$7)</f>
        <v/>
      </c>
      <c r="AJ109" s="13" t="str">
        <f t="shared" si="26"/>
        <v/>
      </c>
      <c r="AK109" s="8" t="str">
        <f t="shared" si="27"/>
        <v/>
      </c>
      <c r="AL109" s="9" t="s">
        <v>1578</v>
      </c>
      <c r="AM109" s="14" t="str">
        <f>IF(R109="","",Rates!$N$8)</f>
        <v/>
      </c>
      <c r="AN109" s="13" t="str">
        <f t="shared" si="28"/>
        <v/>
      </c>
      <c r="AO109" s="8" t="str">
        <f>IF(R109="","",W109*Rates!$O$26)</f>
        <v/>
      </c>
      <c r="AP109" s="9" t="s">
        <v>1579</v>
      </c>
      <c r="AQ109" s="14" t="str">
        <f>IF(R109="","",Rates!$N$9)</f>
        <v/>
      </c>
      <c r="AR109" s="13" t="str">
        <f t="shared" si="29"/>
        <v/>
      </c>
      <c r="AS109" s="8" t="str">
        <f>IF(R109="","",W109*Rates!$P$26)</f>
        <v/>
      </c>
      <c r="AT109" s="9" t="s">
        <v>1580</v>
      </c>
      <c r="AU109" s="14" t="str">
        <f>IF(R109="","",Rates!$N$10)</f>
        <v/>
      </c>
      <c r="AV109" s="13" t="str">
        <f t="shared" si="30"/>
        <v/>
      </c>
      <c r="AW109" s="8" t="str">
        <f>IF(R109="","",W109*Rates!$Q$26)</f>
        <v/>
      </c>
      <c r="AX109" s="19" t="str">
        <f t="shared" si="31"/>
        <v/>
      </c>
      <c r="AY109" s="55" t="e">
        <f t="shared" si="32"/>
        <v>#VALUE!</v>
      </c>
      <c r="AZ109" s="8" t="str">
        <f>IF(R109="","",Rates!$N$15)</f>
        <v/>
      </c>
      <c r="BA109" s="8" t="str">
        <f t="shared" si="33"/>
        <v/>
      </c>
      <c r="BB109" s="8" t="str">
        <f t="shared" si="34"/>
        <v/>
      </c>
      <c r="BC109" s="19" t="str">
        <f t="shared" si="35"/>
        <v/>
      </c>
    </row>
    <row r="110" spans="1:55" x14ac:dyDescent="0.25">
      <c r="A110" s="9" t="str">
        <f>IF(B110&lt;&gt;"",COUNTA($B$3:B110)+$A$2,"")</f>
        <v/>
      </c>
      <c r="F110" s="16" t="str">
        <f t="shared" si="18"/>
        <v/>
      </c>
      <c r="P110" s="37"/>
      <c r="Q110" s="9" t="s">
        <v>1581</v>
      </c>
      <c r="R110" s="41"/>
      <c r="S110" s="46" t="str" cm="1">
        <f t="array" ref="S110">IF(R110="","",_xlfn.IFS(F110&lt;=65,"1",F110&lt;=70,"2",F110&lt;=80,"3"))</f>
        <v/>
      </c>
      <c r="T110" s="24" t="e">
        <f>IF(S110="1",VLOOKUP(N110,Rates!$A$2:$K$37,2,0)*S110,VLOOKUP(N110,Rates!$A$2:$K$37,3,0)*S110)</f>
        <v>#N/A</v>
      </c>
      <c r="U110" s="24" t="str">
        <f t="shared" si="19"/>
        <v/>
      </c>
      <c r="W110" s="58" t="str">
        <f t="shared" si="20"/>
        <v/>
      </c>
      <c r="X110" s="8" t="str">
        <f t="shared" si="21"/>
        <v/>
      </c>
      <c r="Y110" s="8" t="str">
        <f t="shared" si="22"/>
        <v/>
      </c>
      <c r="Z110" s="9" t="s">
        <v>1576</v>
      </c>
      <c r="AA110" s="14" t="str">
        <f>IF(R110="","",Rates!$N$5)</f>
        <v/>
      </c>
      <c r="AB110" s="49" t="str">
        <f t="shared" si="23"/>
        <v/>
      </c>
      <c r="AC110" s="8" t="str">
        <f>IF(R110="","",W110*Rates!$M$26)</f>
        <v/>
      </c>
      <c r="AD110" s="9" t="s">
        <v>1592</v>
      </c>
      <c r="AE110" s="14" t="str">
        <f>IF(R110="","",Rates!$N$6)</f>
        <v/>
      </c>
      <c r="AF110" s="49" t="str">
        <f t="shared" si="24"/>
        <v/>
      </c>
      <c r="AG110" s="8" t="str">
        <f t="shared" si="25"/>
        <v/>
      </c>
      <c r="AH110" s="8" t="s">
        <v>1593</v>
      </c>
      <c r="AI110" s="14" t="str">
        <f>IF(R110="","",Rates!$N$7)</f>
        <v/>
      </c>
      <c r="AJ110" s="13" t="str">
        <f t="shared" si="26"/>
        <v/>
      </c>
      <c r="AK110" s="8" t="str">
        <f t="shared" si="27"/>
        <v/>
      </c>
      <c r="AL110" s="9" t="s">
        <v>1578</v>
      </c>
      <c r="AM110" s="14" t="str">
        <f>IF(R110="","",Rates!$N$8)</f>
        <v/>
      </c>
      <c r="AN110" s="13" t="str">
        <f t="shared" si="28"/>
        <v/>
      </c>
      <c r="AO110" s="8" t="str">
        <f>IF(R110="","",W110*Rates!$O$26)</f>
        <v/>
      </c>
      <c r="AP110" s="9" t="s">
        <v>1579</v>
      </c>
      <c r="AQ110" s="14" t="str">
        <f>IF(R110="","",Rates!$N$9)</f>
        <v/>
      </c>
      <c r="AR110" s="13" t="str">
        <f t="shared" si="29"/>
        <v/>
      </c>
      <c r="AS110" s="8" t="str">
        <f>IF(R110="","",W110*Rates!$P$26)</f>
        <v/>
      </c>
      <c r="AT110" s="9" t="s">
        <v>1580</v>
      </c>
      <c r="AU110" s="14" t="str">
        <f>IF(R110="","",Rates!$N$10)</f>
        <v/>
      </c>
      <c r="AV110" s="13" t="str">
        <f t="shared" si="30"/>
        <v/>
      </c>
      <c r="AW110" s="8" t="str">
        <f>IF(R110="","",W110*Rates!$Q$26)</f>
        <v/>
      </c>
      <c r="AX110" s="19" t="str">
        <f t="shared" si="31"/>
        <v/>
      </c>
      <c r="AY110" s="55" t="e">
        <f t="shared" si="32"/>
        <v>#VALUE!</v>
      </c>
      <c r="AZ110" s="8" t="str">
        <f>IF(R110="","",Rates!$N$15)</f>
        <v/>
      </c>
      <c r="BA110" s="8" t="str">
        <f t="shared" si="33"/>
        <v/>
      </c>
      <c r="BB110" s="8" t="str">
        <f t="shared" si="34"/>
        <v/>
      </c>
      <c r="BC110" s="19" t="str">
        <f t="shared" si="35"/>
        <v/>
      </c>
    </row>
    <row r="111" spans="1:55" x14ac:dyDescent="0.25">
      <c r="A111" s="9" t="str">
        <f>IF(B111&lt;&gt;"",COUNTA($B$3:B111)+$A$2,"")</f>
        <v/>
      </c>
      <c r="F111" s="16" t="str">
        <f t="shared" si="18"/>
        <v/>
      </c>
      <c r="P111" s="37"/>
      <c r="Q111" s="9" t="s">
        <v>1581</v>
      </c>
      <c r="R111" s="41"/>
      <c r="S111" s="46" t="str" cm="1">
        <f t="array" ref="S111">IF(R111="","",_xlfn.IFS(F111&lt;=65,"1",F111&lt;=70,"2",F111&lt;=80,"3"))</f>
        <v/>
      </c>
      <c r="T111" s="24" t="e">
        <f>IF(S111="1",VLOOKUP(N111,Rates!$A$2:$K$37,2,0)*S111,VLOOKUP(N111,Rates!$A$2:$K$37,3,0)*S111)</f>
        <v>#N/A</v>
      </c>
      <c r="U111" s="24" t="str">
        <f t="shared" si="19"/>
        <v/>
      </c>
      <c r="W111" s="58" t="str">
        <f t="shared" si="20"/>
        <v/>
      </c>
      <c r="X111" s="8" t="str">
        <f t="shared" si="21"/>
        <v/>
      </c>
      <c r="Y111" s="8" t="str">
        <f t="shared" si="22"/>
        <v/>
      </c>
      <c r="Z111" s="9" t="s">
        <v>1576</v>
      </c>
      <c r="AA111" s="14" t="str">
        <f>IF(R111="","",Rates!$N$5)</f>
        <v/>
      </c>
      <c r="AB111" s="49" t="str">
        <f t="shared" si="23"/>
        <v/>
      </c>
      <c r="AC111" s="8" t="str">
        <f>IF(R111="","",W111*Rates!$M$26)</f>
        <v/>
      </c>
      <c r="AD111" s="9" t="s">
        <v>1592</v>
      </c>
      <c r="AE111" s="14" t="str">
        <f>IF(R111="","",Rates!$N$6)</f>
        <v/>
      </c>
      <c r="AF111" s="49" t="str">
        <f t="shared" si="24"/>
        <v/>
      </c>
      <c r="AG111" s="8" t="str">
        <f t="shared" si="25"/>
        <v/>
      </c>
      <c r="AH111" s="8" t="s">
        <v>1593</v>
      </c>
      <c r="AI111" s="14" t="str">
        <f>IF(R111="","",Rates!$N$7)</f>
        <v/>
      </c>
      <c r="AJ111" s="13" t="str">
        <f t="shared" si="26"/>
        <v/>
      </c>
      <c r="AK111" s="8" t="str">
        <f t="shared" si="27"/>
        <v/>
      </c>
      <c r="AL111" s="9" t="s">
        <v>1578</v>
      </c>
      <c r="AM111" s="14" t="str">
        <f>IF(R111="","",Rates!$N$8)</f>
        <v/>
      </c>
      <c r="AN111" s="13" t="str">
        <f t="shared" si="28"/>
        <v/>
      </c>
      <c r="AO111" s="8" t="str">
        <f>IF(R111="","",W111*Rates!$O$26)</f>
        <v/>
      </c>
      <c r="AP111" s="9" t="s">
        <v>1579</v>
      </c>
      <c r="AQ111" s="14" t="str">
        <f>IF(R111="","",Rates!$N$9)</f>
        <v/>
      </c>
      <c r="AR111" s="13" t="str">
        <f t="shared" si="29"/>
        <v/>
      </c>
      <c r="AS111" s="8" t="str">
        <f>IF(R111="","",W111*Rates!$P$26)</f>
        <v/>
      </c>
      <c r="AT111" s="9" t="s">
        <v>1580</v>
      </c>
      <c r="AU111" s="14" t="str">
        <f>IF(R111="","",Rates!$N$10)</f>
        <v/>
      </c>
      <c r="AV111" s="13" t="str">
        <f t="shared" si="30"/>
        <v/>
      </c>
      <c r="AW111" s="8" t="str">
        <f>IF(R111="","",W111*Rates!$Q$26)</f>
        <v/>
      </c>
      <c r="AX111" s="19" t="str">
        <f t="shared" si="31"/>
        <v/>
      </c>
      <c r="AY111" s="55" t="e">
        <f t="shared" si="32"/>
        <v>#VALUE!</v>
      </c>
      <c r="AZ111" s="8" t="str">
        <f>IF(R111="","",Rates!$N$15)</f>
        <v/>
      </c>
      <c r="BA111" s="8" t="str">
        <f t="shared" si="33"/>
        <v/>
      </c>
      <c r="BB111" s="8" t="str">
        <f t="shared" si="34"/>
        <v/>
      </c>
      <c r="BC111" s="19" t="str">
        <f t="shared" si="35"/>
        <v/>
      </c>
    </row>
    <row r="112" spans="1:55" x14ac:dyDescent="0.25">
      <c r="A112" s="9" t="str">
        <f>IF(B112&lt;&gt;"",COUNTA($B$3:B112)+$A$2,"")</f>
        <v/>
      </c>
      <c r="F112" s="16" t="str">
        <f t="shared" si="18"/>
        <v/>
      </c>
      <c r="P112" s="37"/>
      <c r="Q112" s="9" t="s">
        <v>1581</v>
      </c>
      <c r="R112" s="41"/>
      <c r="S112" s="46" t="str" cm="1">
        <f t="array" ref="S112">IF(R112="","",_xlfn.IFS(F112&lt;=65,"1",F112&lt;=70,"2",F112&lt;=80,"3"))</f>
        <v/>
      </c>
      <c r="T112" s="24" t="e">
        <f>IF(S112="1",VLOOKUP(N112,Rates!$A$2:$K$37,2,0)*S112,VLOOKUP(N112,Rates!$A$2:$K$37,3,0)*S112)</f>
        <v>#N/A</v>
      </c>
      <c r="U112" s="24" t="str">
        <f t="shared" si="19"/>
        <v/>
      </c>
      <c r="W112" s="58" t="str">
        <f t="shared" si="20"/>
        <v/>
      </c>
      <c r="X112" s="8" t="str">
        <f t="shared" si="21"/>
        <v/>
      </c>
      <c r="Y112" s="8" t="str">
        <f t="shared" si="22"/>
        <v/>
      </c>
      <c r="Z112" s="9" t="s">
        <v>1576</v>
      </c>
      <c r="AA112" s="14" t="str">
        <f>IF(R112="","",Rates!$N$5)</f>
        <v/>
      </c>
      <c r="AB112" s="49" t="str">
        <f t="shared" si="23"/>
        <v/>
      </c>
      <c r="AC112" s="8" t="str">
        <f>IF(R112="","",W112*Rates!$M$26)</f>
        <v/>
      </c>
      <c r="AD112" s="9" t="s">
        <v>1592</v>
      </c>
      <c r="AE112" s="14" t="str">
        <f>IF(R112="","",Rates!$N$6)</f>
        <v/>
      </c>
      <c r="AF112" s="49" t="str">
        <f t="shared" si="24"/>
        <v/>
      </c>
      <c r="AG112" s="8" t="str">
        <f t="shared" si="25"/>
        <v/>
      </c>
      <c r="AH112" s="8" t="s">
        <v>1593</v>
      </c>
      <c r="AI112" s="14" t="str">
        <f>IF(R112="","",Rates!$N$7)</f>
        <v/>
      </c>
      <c r="AJ112" s="13" t="str">
        <f t="shared" si="26"/>
        <v/>
      </c>
      <c r="AK112" s="8" t="str">
        <f t="shared" si="27"/>
        <v/>
      </c>
      <c r="AL112" s="9" t="s">
        <v>1578</v>
      </c>
      <c r="AM112" s="14" t="str">
        <f>IF(R112="","",Rates!$N$8)</f>
        <v/>
      </c>
      <c r="AN112" s="13" t="str">
        <f t="shared" si="28"/>
        <v/>
      </c>
      <c r="AO112" s="8" t="str">
        <f>IF(R112="","",W112*Rates!$O$26)</f>
        <v/>
      </c>
      <c r="AP112" s="9" t="s">
        <v>1579</v>
      </c>
      <c r="AQ112" s="14" t="str">
        <f>IF(R112="","",Rates!$N$9)</f>
        <v/>
      </c>
      <c r="AR112" s="13" t="str">
        <f t="shared" si="29"/>
        <v/>
      </c>
      <c r="AS112" s="8" t="str">
        <f>IF(R112="","",W112*Rates!$P$26)</f>
        <v/>
      </c>
      <c r="AT112" s="9" t="s">
        <v>1580</v>
      </c>
      <c r="AU112" s="14" t="str">
        <f>IF(R112="","",Rates!$N$10)</f>
        <v/>
      </c>
      <c r="AV112" s="13" t="str">
        <f t="shared" si="30"/>
        <v/>
      </c>
      <c r="AW112" s="8" t="str">
        <f>IF(R112="","",W112*Rates!$Q$26)</f>
        <v/>
      </c>
      <c r="AX112" s="19" t="str">
        <f t="shared" si="31"/>
        <v/>
      </c>
      <c r="AY112" s="55" t="e">
        <f t="shared" si="32"/>
        <v>#VALUE!</v>
      </c>
      <c r="AZ112" s="8" t="str">
        <f>IF(R112="","",Rates!$N$15)</f>
        <v/>
      </c>
      <c r="BA112" s="8" t="str">
        <f t="shared" si="33"/>
        <v/>
      </c>
      <c r="BB112" s="8" t="str">
        <f t="shared" si="34"/>
        <v/>
      </c>
      <c r="BC112" s="19" t="str">
        <f t="shared" si="35"/>
        <v/>
      </c>
    </row>
    <row r="113" spans="1:55" x14ac:dyDescent="0.25">
      <c r="A113" s="9" t="str">
        <f>IF(B113&lt;&gt;"",COUNTA($B$3:B113)+$A$2,"")</f>
        <v/>
      </c>
      <c r="F113" s="16" t="str">
        <f t="shared" si="18"/>
        <v/>
      </c>
      <c r="P113" s="37"/>
      <c r="Q113" s="9" t="s">
        <v>1581</v>
      </c>
      <c r="R113" s="41"/>
      <c r="S113" s="46" t="str" cm="1">
        <f t="array" ref="S113">IF(R113="","",_xlfn.IFS(F113&lt;=65,"1",F113&lt;=70,"2",F113&lt;=80,"3"))</f>
        <v/>
      </c>
      <c r="T113" s="24" t="e">
        <f>IF(S113="1",VLOOKUP(N113,Rates!$A$2:$K$37,2,0)*S113,VLOOKUP(N113,Rates!$A$2:$K$37,3,0)*S113)</f>
        <v>#N/A</v>
      </c>
      <c r="U113" s="24" t="str">
        <f t="shared" si="19"/>
        <v/>
      </c>
      <c r="W113" s="58" t="str">
        <f t="shared" si="20"/>
        <v/>
      </c>
      <c r="X113" s="8" t="str">
        <f t="shared" si="21"/>
        <v/>
      </c>
      <c r="Y113" s="8" t="str">
        <f t="shared" si="22"/>
        <v/>
      </c>
      <c r="Z113" s="9" t="s">
        <v>1576</v>
      </c>
      <c r="AA113" s="14" t="str">
        <f>IF(R113="","",Rates!$N$5)</f>
        <v/>
      </c>
      <c r="AB113" s="49" t="str">
        <f t="shared" si="23"/>
        <v/>
      </c>
      <c r="AC113" s="8" t="str">
        <f>IF(R113="","",W113*Rates!$M$26)</f>
        <v/>
      </c>
      <c r="AD113" s="9" t="s">
        <v>1592</v>
      </c>
      <c r="AE113" s="14" t="str">
        <f>IF(R113="","",Rates!$N$6)</f>
        <v/>
      </c>
      <c r="AF113" s="49" t="str">
        <f t="shared" si="24"/>
        <v/>
      </c>
      <c r="AG113" s="8" t="str">
        <f t="shared" si="25"/>
        <v/>
      </c>
      <c r="AH113" s="8" t="s">
        <v>1593</v>
      </c>
      <c r="AI113" s="14" t="str">
        <f>IF(R113="","",Rates!$N$7)</f>
        <v/>
      </c>
      <c r="AJ113" s="13" t="str">
        <f t="shared" si="26"/>
        <v/>
      </c>
      <c r="AK113" s="8" t="str">
        <f t="shared" si="27"/>
        <v/>
      </c>
      <c r="AL113" s="9" t="s">
        <v>1578</v>
      </c>
      <c r="AM113" s="14" t="str">
        <f>IF(R113="","",Rates!$N$8)</f>
        <v/>
      </c>
      <c r="AN113" s="13" t="str">
        <f t="shared" si="28"/>
        <v/>
      </c>
      <c r="AO113" s="8" t="str">
        <f>IF(R113="","",W113*Rates!$O$26)</f>
        <v/>
      </c>
      <c r="AP113" s="9" t="s">
        <v>1579</v>
      </c>
      <c r="AQ113" s="14" t="str">
        <f>IF(R113="","",Rates!$N$9)</f>
        <v/>
      </c>
      <c r="AR113" s="13" t="str">
        <f t="shared" si="29"/>
        <v/>
      </c>
      <c r="AS113" s="8" t="str">
        <f>IF(R113="","",W113*Rates!$P$26)</f>
        <v/>
      </c>
      <c r="AT113" s="9" t="s">
        <v>1580</v>
      </c>
      <c r="AU113" s="14" t="str">
        <f>IF(R113="","",Rates!$N$10)</f>
        <v/>
      </c>
      <c r="AV113" s="13" t="str">
        <f t="shared" si="30"/>
        <v/>
      </c>
      <c r="AW113" s="8" t="str">
        <f>IF(R113="","",W113*Rates!$Q$26)</f>
        <v/>
      </c>
      <c r="AX113" s="19" t="str">
        <f t="shared" si="31"/>
        <v/>
      </c>
      <c r="AY113" s="55" t="e">
        <f t="shared" si="32"/>
        <v>#VALUE!</v>
      </c>
      <c r="AZ113" s="8" t="str">
        <f>IF(R113="","",Rates!$N$15)</f>
        <v/>
      </c>
      <c r="BA113" s="8" t="str">
        <f t="shared" si="33"/>
        <v/>
      </c>
      <c r="BB113" s="8" t="str">
        <f t="shared" si="34"/>
        <v/>
      </c>
      <c r="BC113" s="19" t="str">
        <f t="shared" si="35"/>
        <v/>
      </c>
    </row>
    <row r="114" spans="1:55" x14ac:dyDescent="0.25">
      <c r="A114" s="9" t="str">
        <f>IF(B114&lt;&gt;"",COUNTA($B$3:B114)+$A$2,"")</f>
        <v/>
      </c>
      <c r="F114" s="16" t="str">
        <f t="shared" si="18"/>
        <v/>
      </c>
      <c r="P114" s="37"/>
      <c r="Q114" s="9" t="s">
        <v>1581</v>
      </c>
      <c r="R114" s="41"/>
      <c r="S114" s="46" t="str" cm="1">
        <f t="array" ref="S114">IF(R114="","",_xlfn.IFS(F114&lt;=65,"1",F114&lt;=70,"2",F114&lt;=80,"3"))</f>
        <v/>
      </c>
      <c r="T114" s="24" t="e">
        <f>IF(S114="1",VLOOKUP(N114,Rates!$A$2:$K$37,2,0)*S114,VLOOKUP(N114,Rates!$A$2:$K$37,3,0)*S114)</f>
        <v>#N/A</v>
      </c>
      <c r="U114" s="24" t="str">
        <f t="shared" si="19"/>
        <v/>
      </c>
      <c r="W114" s="58" t="str">
        <f t="shared" si="20"/>
        <v/>
      </c>
      <c r="X114" s="8" t="str">
        <f t="shared" si="21"/>
        <v/>
      </c>
      <c r="Y114" s="8" t="str">
        <f t="shared" si="22"/>
        <v/>
      </c>
      <c r="Z114" s="9" t="s">
        <v>1576</v>
      </c>
      <c r="AA114" s="14" t="str">
        <f>IF(R114="","",Rates!$N$5)</f>
        <v/>
      </c>
      <c r="AB114" s="49" t="str">
        <f t="shared" si="23"/>
        <v/>
      </c>
      <c r="AC114" s="8" t="str">
        <f>IF(R114="","",W114*Rates!$M$26)</f>
        <v/>
      </c>
      <c r="AD114" s="9" t="s">
        <v>1592</v>
      </c>
      <c r="AE114" s="14" t="str">
        <f>IF(R114="","",Rates!$N$6)</f>
        <v/>
      </c>
      <c r="AF114" s="49" t="str">
        <f t="shared" si="24"/>
        <v/>
      </c>
      <c r="AG114" s="8" t="str">
        <f t="shared" si="25"/>
        <v/>
      </c>
      <c r="AH114" s="8" t="s">
        <v>1593</v>
      </c>
      <c r="AI114" s="14" t="str">
        <f>IF(R114="","",Rates!$N$7)</f>
        <v/>
      </c>
      <c r="AJ114" s="13" t="str">
        <f t="shared" si="26"/>
        <v/>
      </c>
      <c r="AK114" s="8" t="str">
        <f t="shared" si="27"/>
        <v/>
      </c>
      <c r="AL114" s="9" t="s">
        <v>1578</v>
      </c>
      <c r="AM114" s="14" t="str">
        <f>IF(R114="","",Rates!$N$8)</f>
        <v/>
      </c>
      <c r="AN114" s="13" t="str">
        <f t="shared" si="28"/>
        <v/>
      </c>
      <c r="AO114" s="8" t="str">
        <f>IF(R114="","",W114*Rates!$O$26)</f>
        <v/>
      </c>
      <c r="AP114" s="9" t="s">
        <v>1579</v>
      </c>
      <c r="AQ114" s="14" t="str">
        <f>IF(R114="","",Rates!$N$9)</f>
        <v/>
      </c>
      <c r="AR114" s="13" t="str">
        <f t="shared" si="29"/>
        <v/>
      </c>
      <c r="AS114" s="8" t="str">
        <f>IF(R114="","",W114*Rates!$P$26)</f>
        <v/>
      </c>
      <c r="AT114" s="9" t="s">
        <v>1580</v>
      </c>
      <c r="AU114" s="14" t="str">
        <f>IF(R114="","",Rates!$N$10)</f>
        <v/>
      </c>
      <c r="AV114" s="13" t="str">
        <f t="shared" si="30"/>
        <v/>
      </c>
      <c r="AW114" s="8" t="str">
        <f>IF(R114="","",W114*Rates!$Q$26)</f>
        <v/>
      </c>
      <c r="AX114" s="19" t="str">
        <f t="shared" si="31"/>
        <v/>
      </c>
      <c r="AY114" s="55" t="e">
        <f t="shared" si="32"/>
        <v>#VALUE!</v>
      </c>
      <c r="AZ114" s="8" t="str">
        <f>IF(R114="","",Rates!$N$15)</f>
        <v/>
      </c>
      <c r="BA114" s="8" t="str">
        <f t="shared" si="33"/>
        <v/>
      </c>
      <c r="BB114" s="8" t="str">
        <f t="shared" si="34"/>
        <v/>
      </c>
      <c r="BC114" s="19" t="str">
        <f t="shared" si="35"/>
        <v/>
      </c>
    </row>
    <row r="115" spans="1:55" x14ac:dyDescent="0.25">
      <c r="A115" s="9" t="str">
        <f>IF(B115&lt;&gt;"",COUNTA($B$3:B115)+$A$2,"")</f>
        <v/>
      </c>
      <c r="F115" s="16" t="str">
        <f t="shared" si="18"/>
        <v/>
      </c>
      <c r="P115" s="37"/>
      <c r="Q115" s="9" t="s">
        <v>1581</v>
      </c>
      <c r="R115" s="41"/>
      <c r="S115" s="46" t="str" cm="1">
        <f t="array" ref="S115">IF(R115="","",_xlfn.IFS(F115&lt;=65,"1",F115&lt;=70,"2",F115&lt;=80,"3"))</f>
        <v/>
      </c>
      <c r="T115" s="24" t="e">
        <f>IF(S115="1",VLOOKUP(N115,Rates!$A$2:$K$37,2,0)*S115,VLOOKUP(N115,Rates!$A$2:$K$37,3,0)*S115)</f>
        <v>#N/A</v>
      </c>
      <c r="U115" s="24" t="str">
        <f t="shared" si="19"/>
        <v/>
      </c>
      <c r="W115" s="58" t="str">
        <f t="shared" si="20"/>
        <v/>
      </c>
      <c r="X115" s="8" t="str">
        <f t="shared" si="21"/>
        <v/>
      </c>
      <c r="Y115" s="8" t="str">
        <f t="shared" si="22"/>
        <v/>
      </c>
      <c r="Z115" s="9" t="s">
        <v>1576</v>
      </c>
      <c r="AA115" s="14" t="str">
        <f>IF(R115="","",Rates!$N$5)</f>
        <v/>
      </c>
      <c r="AB115" s="49" t="str">
        <f t="shared" si="23"/>
        <v/>
      </c>
      <c r="AC115" s="8" t="str">
        <f>IF(R115="","",W115*Rates!$M$26)</f>
        <v/>
      </c>
      <c r="AD115" s="9" t="s">
        <v>1592</v>
      </c>
      <c r="AE115" s="14" t="str">
        <f>IF(R115="","",Rates!$N$6)</f>
        <v/>
      </c>
      <c r="AF115" s="49" t="str">
        <f t="shared" si="24"/>
        <v/>
      </c>
      <c r="AG115" s="8" t="str">
        <f t="shared" si="25"/>
        <v/>
      </c>
      <c r="AH115" s="8" t="s">
        <v>1593</v>
      </c>
      <c r="AI115" s="14" t="str">
        <f>IF(R115="","",Rates!$N$7)</f>
        <v/>
      </c>
      <c r="AJ115" s="13" t="str">
        <f t="shared" si="26"/>
        <v/>
      </c>
      <c r="AK115" s="8" t="str">
        <f t="shared" si="27"/>
        <v/>
      </c>
      <c r="AL115" s="9" t="s">
        <v>1578</v>
      </c>
      <c r="AM115" s="14" t="str">
        <f>IF(R115="","",Rates!$N$8)</f>
        <v/>
      </c>
      <c r="AN115" s="13" t="str">
        <f t="shared" si="28"/>
        <v/>
      </c>
      <c r="AO115" s="8" t="str">
        <f>IF(R115="","",W115*Rates!$O$26)</f>
        <v/>
      </c>
      <c r="AP115" s="9" t="s">
        <v>1579</v>
      </c>
      <c r="AQ115" s="14" t="str">
        <f>IF(R115="","",Rates!$N$9)</f>
        <v/>
      </c>
      <c r="AR115" s="13" t="str">
        <f t="shared" si="29"/>
        <v/>
      </c>
      <c r="AS115" s="8" t="str">
        <f>IF(R115="","",W115*Rates!$P$26)</f>
        <v/>
      </c>
      <c r="AT115" s="9" t="s">
        <v>1580</v>
      </c>
      <c r="AU115" s="14" t="str">
        <f>IF(R115="","",Rates!$N$10)</f>
        <v/>
      </c>
      <c r="AV115" s="13" t="str">
        <f t="shared" si="30"/>
        <v/>
      </c>
      <c r="AW115" s="8" t="str">
        <f>IF(R115="","",W115*Rates!$Q$26)</f>
        <v/>
      </c>
      <c r="AX115" s="19" t="str">
        <f t="shared" si="31"/>
        <v/>
      </c>
      <c r="AY115" s="55" t="e">
        <f t="shared" si="32"/>
        <v>#VALUE!</v>
      </c>
      <c r="AZ115" s="8" t="str">
        <f>IF(R115="","",Rates!$N$15)</f>
        <v/>
      </c>
      <c r="BA115" s="8" t="str">
        <f t="shared" si="33"/>
        <v/>
      </c>
      <c r="BB115" s="8" t="str">
        <f t="shared" si="34"/>
        <v/>
      </c>
      <c r="BC115" s="19" t="str">
        <f t="shared" si="35"/>
        <v/>
      </c>
    </row>
    <row r="116" spans="1:55" x14ac:dyDescent="0.25">
      <c r="A116" s="9" t="str">
        <f>IF(B116&lt;&gt;"",COUNTA($B$3:B116)+$A$2,"")</f>
        <v/>
      </c>
      <c r="F116" s="16" t="str">
        <f t="shared" si="18"/>
        <v/>
      </c>
      <c r="P116" s="37"/>
      <c r="Q116" s="9" t="s">
        <v>1581</v>
      </c>
      <c r="R116" s="41"/>
      <c r="S116" s="46" t="str" cm="1">
        <f t="array" ref="S116">IF(R116="","",_xlfn.IFS(F116&lt;=65,"1",F116&lt;=70,"2",F116&lt;=80,"3"))</f>
        <v/>
      </c>
      <c r="T116" s="24" t="e">
        <f>IF(S116="1",VLOOKUP(N116,Rates!$A$2:$K$37,2,0)*S116,VLOOKUP(N116,Rates!$A$2:$K$37,3,0)*S116)</f>
        <v>#N/A</v>
      </c>
      <c r="U116" s="24" t="str">
        <f t="shared" si="19"/>
        <v/>
      </c>
      <c r="W116" s="58" t="str">
        <f t="shared" si="20"/>
        <v/>
      </c>
      <c r="X116" s="8" t="str">
        <f t="shared" si="21"/>
        <v/>
      </c>
      <c r="Y116" s="8" t="str">
        <f t="shared" si="22"/>
        <v/>
      </c>
      <c r="Z116" s="9" t="s">
        <v>1576</v>
      </c>
      <c r="AA116" s="14" t="str">
        <f>IF(R116="","",Rates!$N$5)</f>
        <v/>
      </c>
      <c r="AB116" s="49" t="str">
        <f t="shared" si="23"/>
        <v/>
      </c>
      <c r="AC116" s="8" t="str">
        <f>IF(R116="","",W116*Rates!$M$26)</f>
        <v/>
      </c>
      <c r="AD116" s="9" t="s">
        <v>1592</v>
      </c>
      <c r="AE116" s="14" t="str">
        <f>IF(R116="","",Rates!$N$6)</f>
        <v/>
      </c>
      <c r="AF116" s="49" t="str">
        <f t="shared" si="24"/>
        <v/>
      </c>
      <c r="AG116" s="8" t="str">
        <f t="shared" si="25"/>
        <v/>
      </c>
      <c r="AH116" s="8" t="s">
        <v>1593</v>
      </c>
      <c r="AI116" s="14" t="str">
        <f>IF(R116="","",Rates!$N$7)</f>
        <v/>
      </c>
      <c r="AJ116" s="13" t="str">
        <f t="shared" si="26"/>
        <v/>
      </c>
      <c r="AK116" s="8" t="str">
        <f t="shared" si="27"/>
        <v/>
      </c>
      <c r="AL116" s="9" t="s">
        <v>1578</v>
      </c>
      <c r="AM116" s="14" t="str">
        <f>IF(R116="","",Rates!$N$8)</f>
        <v/>
      </c>
      <c r="AN116" s="13" t="str">
        <f t="shared" si="28"/>
        <v/>
      </c>
      <c r="AO116" s="8" t="str">
        <f>IF(R116="","",W116*Rates!$O$26)</f>
        <v/>
      </c>
      <c r="AP116" s="9" t="s">
        <v>1579</v>
      </c>
      <c r="AQ116" s="14" t="str">
        <f>IF(R116="","",Rates!$N$9)</f>
        <v/>
      </c>
      <c r="AR116" s="13" t="str">
        <f t="shared" si="29"/>
        <v/>
      </c>
      <c r="AS116" s="8" t="str">
        <f>IF(R116="","",W116*Rates!$P$26)</f>
        <v/>
      </c>
      <c r="AT116" s="9" t="s">
        <v>1580</v>
      </c>
      <c r="AU116" s="14" t="str">
        <f>IF(R116="","",Rates!$N$10)</f>
        <v/>
      </c>
      <c r="AV116" s="13" t="str">
        <f t="shared" si="30"/>
        <v/>
      </c>
      <c r="AW116" s="8" t="str">
        <f>IF(R116="","",W116*Rates!$Q$26)</f>
        <v/>
      </c>
      <c r="AX116" s="19" t="str">
        <f t="shared" si="31"/>
        <v/>
      </c>
      <c r="AY116" s="55" t="e">
        <f t="shared" si="32"/>
        <v>#VALUE!</v>
      </c>
      <c r="AZ116" s="8" t="str">
        <f>IF(R116="","",Rates!$N$15)</f>
        <v/>
      </c>
      <c r="BA116" s="8" t="str">
        <f t="shared" si="33"/>
        <v/>
      </c>
      <c r="BB116" s="8" t="str">
        <f t="shared" si="34"/>
        <v/>
      </c>
      <c r="BC116" s="19" t="str">
        <f t="shared" si="35"/>
        <v/>
      </c>
    </row>
    <row r="117" spans="1:55" x14ac:dyDescent="0.25">
      <c r="A117" s="9" t="str">
        <f>IF(B117&lt;&gt;"",COUNTA($B$3:B117)+$A$2,"")</f>
        <v/>
      </c>
      <c r="F117" s="16" t="str">
        <f t="shared" si="18"/>
        <v/>
      </c>
      <c r="P117" s="37"/>
      <c r="Q117" s="9" t="s">
        <v>1581</v>
      </c>
      <c r="R117" s="41"/>
      <c r="S117" s="46" t="str" cm="1">
        <f t="array" ref="S117">IF(R117="","",_xlfn.IFS(F117&lt;=65,"1",F117&lt;=70,"2",F117&lt;=80,"3"))</f>
        <v/>
      </c>
      <c r="T117" s="24" t="e">
        <f>IF(S117="1",VLOOKUP(N117,Rates!$A$2:$K$37,2,0)*S117,VLOOKUP(N117,Rates!$A$2:$K$37,3,0)*S117)</f>
        <v>#N/A</v>
      </c>
      <c r="U117" s="24" t="str">
        <f t="shared" si="19"/>
        <v/>
      </c>
      <c r="W117" s="58" t="str">
        <f t="shared" si="20"/>
        <v/>
      </c>
      <c r="X117" s="8" t="str">
        <f t="shared" si="21"/>
        <v/>
      </c>
      <c r="Y117" s="8" t="str">
        <f t="shared" si="22"/>
        <v/>
      </c>
      <c r="Z117" s="9" t="s">
        <v>1576</v>
      </c>
      <c r="AA117" s="14" t="str">
        <f>IF(R117="","",Rates!$N$5)</f>
        <v/>
      </c>
      <c r="AB117" s="49" t="str">
        <f t="shared" si="23"/>
        <v/>
      </c>
      <c r="AC117" s="8" t="str">
        <f>IF(R117="","",W117*Rates!$M$26)</f>
        <v/>
      </c>
      <c r="AD117" s="9" t="s">
        <v>1592</v>
      </c>
      <c r="AE117" s="14" t="str">
        <f>IF(R117="","",Rates!$N$6)</f>
        <v/>
      </c>
      <c r="AF117" s="49" t="str">
        <f t="shared" si="24"/>
        <v/>
      </c>
      <c r="AG117" s="8" t="str">
        <f t="shared" si="25"/>
        <v/>
      </c>
      <c r="AH117" s="8" t="s">
        <v>1593</v>
      </c>
      <c r="AI117" s="14" t="str">
        <f>IF(R117="","",Rates!$N$7)</f>
        <v/>
      </c>
      <c r="AJ117" s="13" t="str">
        <f t="shared" si="26"/>
        <v/>
      </c>
      <c r="AK117" s="8" t="str">
        <f t="shared" si="27"/>
        <v/>
      </c>
      <c r="AL117" s="9" t="s">
        <v>1578</v>
      </c>
      <c r="AM117" s="14" t="str">
        <f>IF(R117="","",Rates!$N$8)</f>
        <v/>
      </c>
      <c r="AN117" s="13" t="str">
        <f t="shared" si="28"/>
        <v/>
      </c>
      <c r="AO117" s="8" t="str">
        <f>IF(R117="","",W117*Rates!$O$26)</f>
        <v/>
      </c>
      <c r="AP117" s="9" t="s">
        <v>1579</v>
      </c>
      <c r="AQ117" s="14" t="str">
        <f>IF(R117="","",Rates!$N$9)</f>
        <v/>
      </c>
      <c r="AR117" s="13" t="str">
        <f t="shared" si="29"/>
        <v/>
      </c>
      <c r="AS117" s="8" t="str">
        <f>IF(R117="","",W117*Rates!$P$26)</f>
        <v/>
      </c>
      <c r="AT117" s="9" t="s">
        <v>1580</v>
      </c>
      <c r="AU117" s="14" t="str">
        <f>IF(R117="","",Rates!$N$10)</f>
        <v/>
      </c>
      <c r="AV117" s="13" t="str">
        <f t="shared" si="30"/>
        <v/>
      </c>
      <c r="AW117" s="8" t="str">
        <f>IF(R117="","",W117*Rates!$Q$26)</f>
        <v/>
      </c>
      <c r="AX117" s="19" t="str">
        <f t="shared" si="31"/>
        <v/>
      </c>
      <c r="AY117" s="55" t="e">
        <f t="shared" si="32"/>
        <v>#VALUE!</v>
      </c>
      <c r="AZ117" s="8" t="str">
        <f>IF(R117="","",Rates!$N$15)</f>
        <v/>
      </c>
      <c r="BA117" s="8" t="str">
        <f t="shared" si="33"/>
        <v/>
      </c>
      <c r="BB117" s="8" t="str">
        <f t="shared" si="34"/>
        <v/>
      </c>
      <c r="BC117" s="19" t="str">
        <f t="shared" si="35"/>
        <v/>
      </c>
    </row>
    <row r="118" spans="1:55" x14ac:dyDescent="0.25">
      <c r="A118" s="9" t="str">
        <f>IF(B118&lt;&gt;"",COUNTA($B$3:B118)+$A$2,"")</f>
        <v/>
      </c>
      <c r="F118" s="16" t="str">
        <f t="shared" si="18"/>
        <v/>
      </c>
      <c r="P118" s="37"/>
      <c r="Q118" s="9" t="s">
        <v>1581</v>
      </c>
      <c r="R118" s="41"/>
      <c r="S118" s="46" t="str" cm="1">
        <f t="array" ref="S118">IF(R118="","",_xlfn.IFS(F118&lt;=65,"1",F118&lt;=70,"2",F118&lt;=80,"3"))</f>
        <v/>
      </c>
      <c r="T118" s="24" t="e">
        <f>IF(S118="1",VLOOKUP(N118,Rates!$A$2:$K$37,2,0)*S118,VLOOKUP(N118,Rates!$A$2:$K$37,3,0)*S118)</f>
        <v>#N/A</v>
      </c>
      <c r="U118" s="24" t="str">
        <f t="shared" si="19"/>
        <v/>
      </c>
      <c r="W118" s="58" t="str">
        <f t="shared" si="20"/>
        <v/>
      </c>
      <c r="X118" s="8" t="str">
        <f t="shared" si="21"/>
        <v/>
      </c>
      <c r="Y118" s="8" t="str">
        <f t="shared" si="22"/>
        <v/>
      </c>
      <c r="Z118" s="9" t="s">
        <v>1576</v>
      </c>
      <c r="AA118" s="14" t="str">
        <f>IF(R118="","",Rates!$N$5)</f>
        <v/>
      </c>
      <c r="AB118" s="49" t="str">
        <f t="shared" si="23"/>
        <v/>
      </c>
      <c r="AC118" s="8" t="str">
        <f>IF(R118="","",W118*Rates!$M$26)</f>
        <v/>
      </c>
      <c r="AD118" s="9" t="s">
        <v>1592</v>
      </c>
      <c r="AE118" s="14" t="str">
        <f>IF(R118="","",Rates!$N$6)</f>
        <v/>
      </c>
      <c r="AF118" s="49" t="str">
        <f t="shared" si="24"/>
        <v/>
      </c>
      <c r="AG118" s="8" t="str">
        <f t="shared" si="25"/>
        <v/>
      </c>
      <c r="AH118" s="8" t="s">
        <v>1593</v>
      </c>
      <c r="AI118" s="14" t="str">
        <f>IF(R118="","",Rates!$N$7)</f>
        <v/>
      </c>
      <c r="AJ118" s="13" t="str">
        <f t="shared" si="26"/>
        <v/>
      </c>
      <c r="AK118" s="8" t="str">
        <f t="shared" si="27"/>
        <v/>
      </c>
      <c r="AL118" s="9" t="s">
        <v>1578</v>
      </c>
      <c r="AM118" s="14" t="str">
        <f>IF(R118="","",Rates!$N$8)</f>
        <v/>
      </c>
      <c r="AN118" s="13" t="str">
        <f t="shared" si="28"/>
        <v/>
      </c>
      <c r="AO118" s="8" t="str">
        <f>IF(R118="","",W118*Rates!$O$26)</f>
        <v/>
      </c>
      <c r="AP118" s="9" t="s">
        <v>1579</v>
      </c>
      <c r="AQ118" s="14" t="str">
        <f>IF(R118="","",Rates!$N$9)</f>
        <v/>
      </c>
      <c r="AR118" s="13" t="str">
        <f t="shared" si="29"/>
        <v/>
      </c>
      <c r="AS118" s="8" t="str">
        <f>IF(R118="","",W118*Rates!$P$26)</f>
        <v/>
      </c>
      <c r="AT118" s="9" t="s">
        <v>1580</v>
      </c>
      <c r="AU118" s="14" t="str">
        <f>IF(R118="","",Rates!$N$10)</f>
        <v/>
      </c>
      <c r="AV118" s="13" t="str">
        <f t="shared" si="30"/>
        <v/>
      </c>
      <c r="AW118" s="8" t="str">
        <f>IF(R118="","",W118*Rates!$Q$26)</f>
        <v/>
      </c>
      <c r="AX118" s="19" t="str">
        <f t="shared" si="31"/>
        <v/>
      </c>
      <c r="AY118" s="55" t="e">
        <f t="shared" si="32"/>
        <v>#VALUE!</v>
      </c>
      <c r="AZ118" s="8" t="str">
        <f>IF(R118="","",Rates!$N$15)</f>
        <v/>
      </c>
      <c r="BA118" s="8" t="str">
        <f t="shared" si="33"/>
        <v/>
      </c>
      <c r="BB118" s="8" t="str">
        <f t="shared" si="34"/>
        <v/>
      </c>
      <c r="BC118" s="19" t="str">
        <f t="shared" si="35"/>
        <v/>
      </c>
    </row>
    <row r="119" spans="1:55" x14ac:dyDescent="0.25">
      <c r="A119" s="9" t="str">
        <f>IF(B119&lt;&gt;"",COUNTA($B$3:B119)+$A$2,"")</f>
        <v/>
      </c>
      <c r="F119" s="16" t="str">
        <f t="shared" si="18"/>
        <v/>
      </c>
      <c r="P119" s="37"/>
      <c r="Q119" s="9" t="s">
        <v>1581</v>
      </c>
      <c r="R119" s="41"/>
      <c r="S119" s="46" t="str" cm="1">
        <f t="array" ref="S119">IF(R119="","",_xlfn.IFS(F119&lt;=65,"1",F119&lt;=70,"2",F119&lt;=80,"3"))</f>
        <v/>
      </c>
      <c r="T119" s="24" t="e">
        <f>IF(S119="1",VLOOKUP(N119,Rates!$A$2:$K$37,2,0)*S119,VLOOKUP(N119,Rates!$A$2:$K$37,3,0)*S119)</f>
        <v>#N/A</v>
      </c>
      <c r="U119" s="24" t="str">
        <f t="shared" si="19"/>
        <v/>
      </c>
      <c r="W119" s="58" t="str">
        <f t="shared" si="20"/>
        <v/>
      </c>
      <c r="X119" s="8" t="str">
        <f t="shared" si="21"/>
        <v/>
      </c>
      <c r="Y119" s="8" t="str">
        <f t="shared" si="22"/>
        <v/>
      </c>
      <c r="Z119" s="9" t="s">
        <v>1576</v>
      </c>
      <c r="AA119" s="14" t="str">
        <f>IF(R119="","",Rates!$N$5)</f>
        <v/>
      </c>
      <c r="AB119" s="49" t="str">
        <f t="shared" si="23"/>
        <v/>
      </c>
      <c r="AC119" s="8" t="str">
        <f>IF(R119="","",W119*Rates!$M$26)</f>
        <v/>
      </c>
      <c r="AD119" s="9" t="s">
        <v>1592</v>
      </c>
      <c r="AE119" s="14" t="str">
        <f>IF(R119="","",Rates!$N$6)</f>
        <v/>
      </c>
      <c r="AF119" s="49" t="str">
        <f t="shared" si="24"/>
        <v/>
      </c>
      <c r="AG119" s="8" t="str">
        <f t="shared" si="25"/>
        <v/>
      </c>
      <c r="AH119" s="8" t="s">
        <v>1593</v>
      </c>
      <c r="AI119" s="14" t="str">
        <f>IF(R119="","",Rates!$N$7)</f>
        <v/>
      </c>
      <c r="AJ119" s="13" t="str">
        <f t="shared" si="26"/>
        <v/>
      </c>
      <c r="AK119" s="8" t="str">
        <f t="shared" si="27"/>
        <v/>
      </c>
      <c r="AL119" s="9" t="s">
        <v>1578</v>
      </c>
      <c r="AM119" s="14" t="str">
        <f>IF(R119="","",Rates!$N$8)</f>
        <v/>
      </c>
      <c r="AN119" s="13" t="str">
        <f t="shared" si="28"/>
        <v/>
      </c>
      <c r="AO119" s="8" t="str">
        <f>IF(R119="","",W119*Rates!$O$26)</f>
        <v/>
      </c>
      <c r="AP119" s="9" t="s">
        <v>1579</v>
      </c>
      <c r="AQ119" s="14" t="str">
        <f>IF(R119="","",Rates!$N$9)</f>
        <v/>
      </c>
      <c r="AR119" s="13" t="str">
        <f t="shared" si="29"/>
        <v/>
      </c>
      <c r="AS119" s="8" t="str">
        <f>IF(R119="","",W119*Rates!$P$26)</f>
        <v/>
      </c>
      <c r="AT119" s="9" t="s">
        <v>1580</v>
      </c>
      <c r="AU119" s="14" t="str">
        <f>IF(R119="","",Rates!$N$10)</f>
        <v/>
      </c>
      <c r="AV119" s="13" t="str">
        <f t="shared" si="30"/>
        <v/>
      </c>
      <c r="AW119" s="8" t="str">
        <f>IF(R119="","",W119*Rates!$Q$26)</f>
        <v/>
      </c>
      <c r="AX119" s="19" t="str">
        <f t="shared" si="31"/>
        <v/>
      </c>
      <c r="AY119" s="55" t="e">
        <f t="shared" si="32"/>
        <v>#VALUE!</v>
      </c>
      <c r="AZ119" s="8" t="str">
        <f>IF(R119="","",Rates!$N$15)</f>
        <v/>
      </c>
      <c r="BA119" s="8" t="str">
        <f t="shared" si="33"/>
        <v/>
      </c>
      <c r="BB119" s="8" t="str">
        <f t="shared" si="34"/>
        <v/>
      </c>
      <c r="BC119" s="19" t="str">
        <f t="shared" si="35"/>
        <v/>
      </c>
    </row>
    <row r="120" spans="1:55" x14ac:dyDescent="0.25">
      <c r="A120" s="9" t="str">
        <f>IF(B120&lt;&gt;"",COUNTA($B$3:B120)+$A$2,"")</f>
        <v/>
      </c>
      <c r="F120" s="16" t="str">
        <f t="shared" si="18"/>
        <v/>
      </c>
      <c r="P120" s="37"/>
      <c r="Q120" s="9" t="s">
        <v>1581</v>
      </c>
      <c r="R120" s="41"/>
      <c r="S120" s="46" t="str" cm="1">
        <f t="array" ref="S120">IF(R120="","",_xlfn.IFS(F120&lt;=65,"1",F120&lt;=70,"2",F120&lt;=80,"3"))</f>
        <v/>
      </c>
      <c r="T120" s="24" t="e">
        <f>IF(S120="1",VLOOKUP(N120,Rates!$A$2:$K$37,2,0)*S120,VLOOKUP(N120,Rates!$A$2:$K$37,3,0)*S120)</f>
        <v>#N/A</v>
      </c>
      <c r="U120" s="24" t="str">
        <f t="shared" si="19"/>
        <v/>
      </c>
      <c r="W120" s="58" t="str">
        <f t="shared" si="20"/>
        <v/>
      </c>
      <c r="X120" s="8" t="str">
        <f t="shared" si="21"/>
        <v/>
      </c>
      <c r="Y120" s="8" t="str">
        <f t="shared" si="22"/>
        <v/>
      </c>
      <c r="Z120" s="9" t="s">
        <v>1576</v>
      </c>
      <c r="AA120" s="14" t="str">
        <f>IF(R120="","",Rates!$N$5)</f>
        <v/>
      </c>
      <c r="AB120" s="49" t="str">
        <f t="shared" si="23"/>
        <v/>
      </c>
      <c r="AC120" s="8" t="str">
        <f>IF(R120="","",W120*Rates!$M$26)</f>
        <v/>
      </c>
      <c r="AD120" s="9" t="s">
        <v>1592</v>
      </c>
      <c r="AE120" s="14" t="str">
        <f>IF(R120="","",Rates!$N$6)</f>
        <v/>
      </c>
      <c r="AF120" s="49" t="str">
        <f t="shared" si="24"/>
        <v/>
      </c>
      <c r="AG120" s="8" t="str">
        <f t="shared" si="25"/>
        <v/>
      </c>
      <c r="AH120" s="8" t="s">
        <v>1593</v>
      </c>
      <c r="AI120" s="14" t="str">
        <f>IF(R120="","",Rates!$N$7)</f>
        <v/>
      </c>
      <c r="AJ120" s="13" t="str">
        <f t="shared" si="26"/>
        <v/>
      </c>
      <c r="AK120" s="8" t="str">
        <f t="shared" si="27"/>
        <v/>
      </c>
      <c r="AL120" s="9" t="s">
        <v>1578</v>
      </c>
      <c r="AM120" s="14" t="str">
        <f>IF(R120="","",Rates!$N$8)</f>
        <v/>
      </c>
      <c r="AN120" s="13" t="str">
        <f t="shared" si="28"/>
        <v/>
      </c>
      <c r="AO120" s="8" t="str">
        <f>IF(R120="","",W120*Rates!$O$26)</f>
        <v/>
      </c>
      <c r="AP120" s="9" t="s">
        <v>1579</v>
      </c>
      <c r="AQ120" s="14" t="str">
        <f>IF(R120="","",Rates!$N$9)</f>
        <v/>
      </c>
      <c r="AR120" s="13" t="str">
        <f t="shared" si="29"/>
        <v/>
      </c>
      <c r="AS120" s="8" t="str">
        <f>IF(R120="","",W120*Rates!$P$26)</f>
        <v/>
      </c>
      <c r="AT120" s="9" t="s">
        <v>1580</v>
      </c>
      <c r="AU120" s="14" t="str">
        <f>IF(R120="","",Rates!$N$10)</f>
        <v/>
      </c>
      <c r="AV120" s="13" t="str">
        <f t="shared" si="30"/>
        <v/>
      </c>
      <c r="AW120" s="8" t="str">
        <f>IF(R120="","",W120*Rates!$Q$26)</f>
        <v/>
      </c>
      <c r="AX120" s="19" t="str">
        <f t="shared" si="31"/>
        <v/>
      </c>
      <c r="AY120" s="55" t="e">
        <f t="shared" si="32"/>
        <v>#VALUE!</v>
      </c>
      <c r="AZ120" s="8" t="str">
        <f>IF(R120="","",Rates!$N$15)</f>
        <v/>
      </c>
      <c r="BA120" s="8" t="str">
        <f t="shared" si="33"/>
        <v/>
      </c>
      <c r="BB120" s="8" t="str">
        <f t="shared" si="34"/>
        <v/>
      </c>
      <c r="BC120" s="19" t="str">
        <f t="shared" si="35"/>
        <v/>
      </c>
    </row>
    <row r="121" spans="1:55" x14ac:dyDescent="0.25">
      <c r="A121" s="9" t="str">
        <f>IF(B121&lt;&gt;"",COUNTA($B$3:B121)+$A$2,"")</f>
        <v/>
      </c>
      <c r="F121" s="16" t="str">
        <f t="shared" si="18"/>
        <v/>
      </c>
      <c r="P121" s="37"/>
      <c r="Q121" s="9" t="s">
        <v>1581</v>
      </c>
      <c r="R121" s="41"/>
      <c r="S121" s="46" t="str" cm="1">
        <f t="array" ref="S121">IF(R121="","",_xlfn.IFS(F121&lt;=65,"1",F121&lt;=70,"2",F121&lt;=80,"3"))</f>
        <v/>
      </c>
      <c r="T121" s="24" t="e">
        <f>IF(S121="1",VLOOKUP(N121,Rates!$A$2:$K$37,2,0)*S121,VLOOKUP(N121,Rates!$A$2:$K$37,3,0)*S121)</f>
        <v>#N/A</v>
      </c>
      <c r="U121" s="24" t="str">
        <f t="shared" si="19"/>
        <v/>
      </c>
      <c r="W121" s="58" t="str">
        <f t="shared" si="20"/>
        <v/>
      </c>
      <c r="X121" s="8" t="str">
        <f t="shared" si="21"/>
        <v/>
      </c>
      <c r="Y121" s="8" t="str">
        <f t="shared" si="22"/>
        <v/>
      </c>
      <c r="Z121" s="9" t="s">
        <v>1576</v>
      </c>
      <c r="AA121" s="14" t="str">
        <f>IF(R121="","",Rates!$N$5)</f>
        <v/>
      </c>
      <c r="AB121" s="49" t="str">
        <f t="shared" si="23"/>
        <v/>
      </c>
      <c r="AC121" s="8" t="str">
        <f>IF(R121="","",W121*Rates!$M$26)</f>
        <v/>
      </c>
      <c r="AD121" s="9" t="s">
        <v>1592</v>
      </c>
      <c r="AE121" s="14" t="str">
        <f>IF(R121="","",Rates!$N$6)</f>
        <v/>
      </c>
      <c r="AF121" s="49" t="str">
        <f t="shared" si="24"/>
        <v/>
      </c>
      <c r="AG121" s="8" t="str">
        <f t="shared" si="25"/>
        <v/>
      </c>
      <c r="AH121" s="8" t="s">
        <v>1593</v>
      </c>
      <c r="AI121" s="14" t="str">
        <f>IF(R121="","",Rates!$N$7)</f>
        <v/>
      </c>
      <c r="AJ121" s="13" t="str">
        <f t="shared" si="26"/>
        <v/>
      </c>
      <c r="AK121" s="8" t="str">
        <f t="shared" si="27"/>
        <v/>
      </c>
      <c r="AL121" s="9" t="s">
        <v>1578</v>
      </c>
      <c r="AM121" s="14" t="str">
        <f>IF(R121="","",Rates!$N$8)</f>
        <v/>
      </c>
      <c r="AN121" s="13" t="str">
        <f t="shared" si="28"/>
        <v/>
      </c>
      <c r="AO121" s="8" t="str">
        <f>IF(R121="","",W121*Rates!$O$26)</f>
        <v/>
      </c>
      <c r="AP121" s="9" t="s">
        <v>1579</v>
      </c>
      <c r="AQ121" s="14" t="str">
        <f>IF(R121="","",Rates!$N$9)</f>
        <v/>
      </c>
      <c r="AR121" s="13" t="str">
        <f t="shared" si="29"/>
        <v/>
      </c>
      <c r="AS121" s="8" t="str">
        <f>IF(R121="","",W121*Rates!$P$26)</f>
        <v/>
      </c>
      <c r="AT121" s="9" t="s">
        <v>1580</v>
      </c>
      <c r="AU121" s="14" t="str">
        <f>IF(R121="","",Rates!$N$10)</f>
        <v/>
      </c>
      <c r="AV121" s="13" t="str">
        <f t="shared" si="30"/>
        <v/>
      </c>
      <c r="AW121" s="8" t="str">
        <f>IF(R121="","",W121*Rates!$Q$26)</f>
        <v/>
      </c>
      <c r="AX121" s="19" t="str">
        <f t="shared" si="31"/>
        <v/>
      </c>
      <c r="AY121" s="55" t="e">
        <f t="shared" si="32"/>
        <v>#VALUE!</v>
      </c>
      <c r="AZ121" s="8" t="str">
        <f>IF(R121="","",Rates!$N$15)</f>
        <v/>
      </c>
      <c r="BA121" s="8" t="str">
        <f t="shared" si="33"/>
        <v/>
      </c>
      <c r="BB121" s="8" t="str">
        <f t="shared" si="34"/>
        <v/>
      </c>
      <c r="BC121" s="19" t="str">
        <f t="shared" si="35"/>
        <v/>
      </c>
    </row>
    <row r="122" spans="1:55" x14ac:dyDescent="0.25">
      <c r="A122" s="9" t="str">
        <f>IF(B122&lt;&gt;"",COUNTA($B$3:B122)+$A$2,"")</f>
        <v/>
      </c>
      <c r="F122" s="16" t="str">
        <f t="shared" si="18"/>
        <v/>
      </c>
      <c r="P122" s="37"/>
      <c r="Q122" s="9" t="s">
        <v>1581</v>
      </c>
      <c r="R122" s="41"/>
      <c r="S122" s="46" t="str" cm="1">
        <f t="array" ref="S122">IF(R122="","",_xlfn.IFS(F122&lt;=65,"1",F122&lt;=70,"2",F122&lt;=80,"3"))</f>
        <v/>
      </c>
      <c r="T122" s="24" t="e">
        <f>IF(S122="1",VLOOKUP(N122,Rates!$A$2:$K$37,2,0)*S122,VLOOKUP(N122,Rates!$A$2:$K$37,3,0)*S122)</f>
        <v>#N/A</v>
      </c>
      <c r="U122" s="24" t="str">
        <f t="shared" si="19"/>
        <v/>
      </c>
      <c r="W122" s="58" t="str">
        <f t="shared" si="20"/>
        <v/>
      </c>
      <c r="X122" s="8" t="str">
        <f t="shared" si="21"/>
        <v/>
      </c>
      <c r="Y122" s="8" t="str">
        <f t="shared" si="22"/>
        <v/>
      </c>
      <c r="Z122" s="9" t="s">
        <v>1576</v>
      </c>
      <c r="AA122" s="14" t="str">
        <f>IF(R122="","",Rates!$N$5)</f>
        <v/>
      </c>
      <c r="AB122" s="49" t="str">
        <f t="shared" si="23"/>
        <v/>
      </c>
      <c r="AC122" s="8" t="str">
        <f>IF(R122="","",W122*Rates!$M$26)</f>
        <v/>
      </c>
      <c r="AD122" s="9" t="s">
        <v>1592</v>
      </c>
      <c r="AE122" s="14" t="str">
        <f>IF(R122="","",Rates!$N$6)</f>
        <v/>
      </c>
      <c r="AF122" s="49" t="str">
        <f t="shared" si="24"/>
        <v/>
      </c>
      <c r="AG122" s="8" t="str">
        <f t="shared" si="25"/>
        <v/>
      </c>
      <c r="AH122" s="8" t="s">
        <v>1593</v>
      </c>
      <c r="AI122" s="14" t="str">
        <f>IF(R122="","",Rates!$N$7)</f>
        <v/>
      </c>
      <c r="AJ122" s="13" t="str">
        <f t="shared" si="26"/>
        <v/>
      </c>
      <c r="AK122" s="8" t="str">
        <f t="shared" si="27"/>
        <v/>
      </c>
      <c r="AL122" s="9" t="s">
        <v>1578</v>
      </c>
      <c r="AM122" s="14" t="str">
        <f>IF(R122="","",Rates!$N$8)</f>
        <v/>
      </c>
      <c r="AN122" s="13" t="str">
        <f t="shared" si="28"/>
        <v/>
      </c>
      <c r="AO122" s="8" t="str">
        <f>IF(R122="","",W122*Rates!$O$26)</f>
        <v/>
      </c>
      <c r="AP122" s="9" t="s">
        <v>1579</v>
      </c>
      <c r="AQ122" s="14" t="str">
        <f>IF(R122="","",Rates!$N$9)</f>
        <v/>
      </c>
      <c r="AR122" s="13" t="str">
        <f t="shared" si="29"/>
        <v/>
      </c>
      <c r="AS122" s="8" t="str">
        <f>IF(R122="","",W122*Rates!$P$26)</f>
        <v/>
      </c>
      <c r="AT122" s="9" t="s">
        <v>1580</v>
      </c>
      <c r="AU122" s="14" t="str">
        <f>IF(R122="","",Rates!$N$10)</f>
        <v/>
      </c>
      <c r="AV122" s="13" t="str">
        <f t="shared" si="30"/>
        <v/>
      </c>
      <c r="AW122" s="8" t="str">
        <f>IF(R122="","",W122*Rates!$Q$26)</f>
        <v/>
      </c>
      <c r="AX122" s="19" t="str">
        <f t="shared" si="31"/>
        <v/>
      </c>
      <c r="AY122" s="55" t="e">
        <f t="shared" si="32"/>
        <v>#VALUE!</v>
      </c>
      <c r="AZ122" s="8" t="str">
        <f>IF(R122="","",Rates!$N$15)</f>
        <v/>
      </c>
      <c r="BA122" s="8" t="str">
        <f t="shared" si="33"/>
        <v/>
      </c>
      <c r="BB122" s="8" t="str">
        <f t="shared" si="34"/>
        <v/>
      </c>
      <c r="BC122" s="19" t="str">
        <f t="shared" si="35"/>
        <v/>
      </c>
    </row>
    <row r="123" spans="1:55" x14ac:dyDescent="0.25">
      <c r="A123" s="9" t="str">
        <f>IF(B123&lt;&gt;"",COUNTA($B$3:B123)+$A$2,"")</f>
        <v/>
      </c>
      <c r="F123" s="16" t="str">
        <f t="shared" si="18"/>
        <v/>
      </c>
      <c r="P123" s="37"/>
      <c r="Q123" s="9" t="s">
        <v>1581</v>
      </c>
      <c r="R123" s="41"/>
      <c r="S123" s="46" t="str" cm="1">
        <f t="array" ref="S123">IF(R123="","",_xlfn.IFS(F123&lt;=65,"1",F123&lt;=70,"2",F123&lt;=80,"3"))</f>
        <v/>
      </c>
      <c r="T123" s="24" t="e">
        <f>IF(S123="1",VLOOKUP(N123,Rates!$A$2:$K$37,2,0)*S123,VLOOKUP(N123,Rates!$A$2:$K$37,3,0)*S123)</f>
        <v>#N/A</v>
      </c>
      <c r="U123" s="24" t="str">
        <f t="shared" si="19"/>
        <v/>
      </c>
      <c r="W123" s="58" t="str">
        <f t="shared" si="20"/>
        <v/>
      </c>
      <c r="X123" s="8" t="str">
        <f t="shared" si="21"/>
        <v/>
      </c>
      <c r="Y123" s="8" t="str">
        <f t="shared" si="22"/>
        <v/>
      </c>
      <c r="Z123" s="9" t="s">
        <v>1576</v>
      </c>
      <c r="AA123" s="14" t="str">
        <f>IF(R123="","",Rates!$N$5)</f>
        <v/>
      </c>
      <c r="AB123" s="49" t="str">
        <f t="shared" si="23"/>
        <v/>
      </c>
      <c r="AC123" s="8" t="str">
        <f>IF(R123="","",W123*Rates!$M$26)</f>
        <v/>
      </c>
      <c r="AD123" s="9" t="s">
        <v>1592</v>
      </c>
      <c r="AE123" s="14" t="str">
        <f>IF(R123="","",Rates!$N$6)</f>
        <v/>
      </c>
      <c r="AF123" s="49" t="str">
        <f t="shared" si="24"/>
        <v/>
      </c>
      <c r="AG123" s="8" t="str">
        <f t="shared" si="25"/>
        <v/>
      </c>
      <c r="AH123" s="8" t="s">
        <v>1593</v>
      </c>
      <c r="AI123" s="14" t="str">
        <f>IF(R123="","",Rates!$N$7)</f>
        <v/>
      </c>
      <c r="AJ123" s="13" t="str">
        <f t="shared" si="26"/>
        <v/>
      </c>
      <c r="AK123" s="8" t="str">
        <f t="shared" si="27"/>
        <v/>
      </c>
      <c r="AL123" s="9" t="s">
        <v>1578</v>
      </c>
      <c r="AM123" s="14" t="str">
        <f>IF(R123="","",Rates!$N$8)</f>
        <v/>
      </c>
      <c r="AN123" s="13" t="str">
        <f t="shared" si="28"/>
        <v/>
      </c>
      <c r="AO123" s="8" t="str">
        <f>IF(R123="","",W123*Rates!$O$26)</f>
        <v/>
      </c>
      <c r="AP123" s="9" t="s">
        <v>1579</v>
      </c>
      <c r="AQ123" s="14" t="str">
        <f>IF(R123="","",Rates!$N$9)</f>
        <v/>
      </c>
      <c r="AR123" s="13" t="str">
        <f t="shared" si="29"/>
        <v/>
      </c>
      <c r="AS123" s="8" t="str">
        <f>IF(R123="","",W123*Rates!$P$26)</f>
        <v/>
      </c>
      <c r="AT123" s="9" t="s">
        <v>1580</v>
      </c>
      <c r="AU123" s="14" t="str">
        <f>IF(R123="","",Rates!$N$10)</f>
        <v/>
      </c>
      <c r="AV123" s="13" t="str">
        <f t="shared" si="30"/>
        <v/>
      </c>
      <c r="AW123" s="8" t="str">
        <f>IF(R123="","",W123*Rates!$Q$26)</f>
        <v/>
      </c>
      <c r="AX123" s="19" t="str">
        <f t="shared" si="31"/>
        <v/>
      </c>
      <c r="AY123" s="55" t="e">
        <f t="shared" si="32"/>
        <v>#VALUE!</v>
      </c>
      <c r="AZ123" s="8" t="str">
        <f>IF(R123="","",Rates!$N$15)</f>
        <v/>
      </c>
      <c r="BA123" s="8" t="str">
        <f t="shared" si="33"/>
        <v/>
      </c>
      <c r="BB123" s="8" t="str">
        <f t="shared" si="34"/>
        <v/>
      </c>
      <c r="BC123" s="19" t="str">
        <f t="shared" si="35"/>
        <v/>
      </c>
    </row>
    <row r="124" spans="1:55" x14ac:dyDescent="0.25">
      <c r="A124" s="9" t="str">
        <f>IF(B124&lt;&gt;"",COUNTA($B$3:B124)+$A$2,"")</f>
        <v/>
      </c>
      <c r="F124" s="16" t="str">
        <f t="shared" si="18"/>
        <v/>
      </c>
      <c r="P124" s="37"/>
      <c r="Q124" s="9" t="s">
        <v>1581</v>
      </c>
      <c r="R124" s="41"/>
      <c r="S124" s="46" t="str" cm="1">
        <f t="array" ref="S124">IF(R124="","",_xlfn.IFS(F124&lt;=65,"1",F124&lt;=70,"2",F124&lt;=80,"3"))</f>
        <v/>
      </c>
      <c r="T124" s="24" t="e">
        <f>IF(S124="1",VLOOKUP(N124,Rates!$A$2:$K$37,2,0)*S124,VLOOKUP(N124,Rates!$A$2:$K$37,3,0)*S124)</f>
        <v>#N/A</v>
      </c>
      <c r="U124" s="24" t="str">
        <f t="shared" si="19"/>
        <v/>
      </c>
      <c r="W124" s="58" t="str">
        <f t="shared" si="20"/>
        <v/>
      </c>
      <c r="X124" s="8" t="str">
        <f t="shared" si="21"/>
        <v/>
      </c>
      <c r="Y124" s="8" t="str">
        <f t="shared" si="22"/>
        <v/>
      </c>
      <c r="Z124" s="9" t="s">
        <v>1576</v>
      </c>
      <c r="AA124" s="14" t="str">
        <f>IF(R124="","",Rates!$N$5)</f>
        <v/>
      </c>
      <c r="AB124" s="49" t="str">
        <f t="shared" si="23"/>
        <v/>
      </c>
      <c r="AC124" s="8" t="str">
        <f>IF(R124="","",W124*Rates!$M$26)</f>
        <v/>
      </c>
      <c r="AD124" s="9" t="s">
        <v>1592</v>
      </c>
      <c r="AE124" s="14" t="str">
        <f>IF(R124="","",Rates!$N$6)</f>
        <v/>
      </c>
      <c r="AF124" s="49" t="str">
        <f t="shared" si="24"/>
        <v/>
      </c>
      <c r="AG124" s="8" t="str">
        <f t="shared" si="25"/>
        <v/>
      </c>
      <c r="AH124" s="8" t="s">
        <v>1593</v>
      </c>
      <c r="AI124" s="14" t="str">
        <f>IF(R124="","",Rates!$N$7)</f>
        <v/>
      </c>
      <c r="AJ124" s="13" t="str">
        <f t="shared" si="26"/>
        <v/>
      </c>
      <c r="AK124" s="8" t="str">
        <f t="shared" si="27"/>
        <v/>
      </c>
      <c r="AL124" s="9" t="s">
        <v>1578</v>
      </c>
      <c r="AM124" s="14" t="str">
        <f>IF(R124="","",Rates!$N$8)</f>
        <v/>
      </c>
      <c r="AN124" s="13" t="str">
        <f t="shared" si="28"/>
        <v/>
      </c>
      <c r="AO124" s="8" t="str">
        <f>IF(R124="","",W124*Rates!$O$26)</f>
        <v/>
      </c>
      <c r="AP124" s="9" t="s">
        <v>1579</v>
      </c>
      <c r="AQ124" s="14" t="str">
        <f>IF(R124="","",Rates!$N$9)</f>
        <v/>
      </c>
      <c r="AR124" s="13" t="str">
        <f t="shared" si="29"/>
        <v/>
      </c>
      <c r="AS124" s="8" t="str">
        <f>IF(R124="","",W124*Rates!$P$26)</f>
        <v/>
      </c>
      <c r="AT124" s="9" t="s">
        <v>1580</v>
      </c>
      <c r="AU124" s="14" t="str">
        <f>IF(R124="","",Rates!$N$10)</f>
        <v/>
      </c>
      <c r="AV124" s="13" t="str">
        <f t="shared" si="30"/>
        <v/>
      </c>
      <c r="AW124" s="8" t="str">
        <f>IF(R124="","",W124*Rates!$Q$26)</f>
        <v/>
      </c>
      <c r="AX124" s="19" t="str">
        <f t="shared" si="31"/>
        <v/>
      </c>
      <c r="AY124" s="55" t="e">
        <f t="shared" si="32"/>
        <v>#VALUE!</v>
      </c>
      <c r="AZ124" s="8" t="str">
        <f>IF(R124="","",Rates!$N$15)</f>
        <v/>
      </c>
      <c r="BA124" s="8" t="str">
        <f t="shared" si="33"/>
        <v/>
      </c>
      <c r="BB124" s="8" t="str">
        <f t="shared" si="34"/>
        <v/>
      </c>
      <c r="BC124" s="19" t="str">
        <f t="shared" si="35"/>
        <v/>
      </c>
    </row>
    <row r="125" spans="1:55" x14ac:dyDescent="0.25">
      <c r="A125" s="9" t="str">
        <f>IF(B125&lt;&gt;"",COUNTA($B$3:B125)+$A$2,"")</f>
        <v/>
      </c>
      <c r="F125" s="16" t="str">
        <f t="shared" si="18"/>
        <v/>
      </c>
      <c r="P125" s="37"/>
      <c r="Q125" s="9" t="s">
        <v>1581</v>
      </c>
      <c r="R125" s="41"/>
      <c r="S125" s="46" t="str" cm="1">
        <f t="array" ref="S125">IF(R125="","",_xlfn.IFS(F125&lt;=65,"1",F125&lt;=70,"2",F125&lt;=80,"3"))</f>
        <v/>
      </c>
      <c r="T125" s="24" t="e">
        <f>IF(S125="1",VLOOKUP(N125,Rates!$A$2:$K$37,2,0)*S125,VLOOKUP(N125,Rates!$A$2:$K$37,3,0)*S125)</f>
        <v>#N/A</v>
      </c>
      <c r="U125" s="24" t="str">
        <f t="shared" si="19"/>
        <v/>
      </c>
      <c r="W125" s="58" t="str">
        <f t="shared" si="20"/>
        <v/>
      </c>
      <c r="X125" s="8" t="str">
        <f t="shared" si="21"/>
        <v/>
      </c>
      <c r="Y125" s="8" t="str">
        <f t="shared" si="22"/>
        <v/>
      </c>
      <c r="Z125" s="9" t="s">
        <v>1576</v>
      </c>
      <c r="AA125" s="14" t="str">
        <f>IF(R125="","",Rates!$N$5)</f>
        <v/>
      </c>
      <c r="AB125" s="49" t="str">
        <f t="shared" si="23"/>
        <v/>
      </c>
      <c r="AC125" s="8" t="str">
        <f>IF(R125="","",W125*Rates!$M$26)</f>
        <v/>
      </c>
      <c r="AD125" s="9" t="s">
        <v>1592</v>
      </c>
      <c r="AE125" s="14" t="str">
        <f>IF(R125="","",Rates!$N$6)</f>
        <v/>
      </c>
      <c r="AF125" s="49" t="str">
        <f t="shared" si="24"/>
        <v/>
      </c>
      <c r="AG125" s="8" t="str">
        <f t="shared" si="25"/>
        <v/>
      </c>
      <c r="AH125" s="8" t="s">
        <v>1593</v>
      </c>
      <c r="AI125" s="14" t="str">
        <f>IF(R125="","",Rates!$N$7)</f>
        <v/>
      </c>
      <c r="AJ125" s="13" t="str">
        <f t="shared" si="26"/>
        <v/>
      </c>
      <c r="AK125" s="8" t="str">
        <f t="shared" si="27"/>
        <v/>
      </c>
      <c r="AL125" s="9" t="s">
        <v>1578</v>
      </c>
      <c r="AM125" s="14" t="str">
        <f>IF(R125="","",Rates!$N$8)</f>
        <v/>
      </c>
      <c r="AN125" s="13" t="str">
        <f t="shared" si="28"/>
        <v/>
      </c>
      <c r="AO125" s="8" t="str">
        <f>IF(R125="","",W125*Rates!$O$26)</f>
        <v/>
      </c>
      <c r="AP125" s="9" t="s">
        <v>1579</v>
      </c>
      <c r="AQ125" s="14" t="str">
        <f>IF(R125="","",Rates!$N$9)</f>
        <v/>
      </c>
      <c r="AR125" s="13" t="str">
        <f t="shared" si="29"/>
        <v/>
      </c>
      <c r="AS125" s="8" t="str">
        <f>IF(R125="","",W125*Rates!$P$26)</f>
        <v/>
      </c>
      <c r="AT125" s="9" t="s">
        <v>1580</v>
      </c>
      <c r="AU125" s="14" t="str">
        <f>IF(R125="","",Rates!$N$10)</f>
        <v/>
      </c>
      <c r="AV125" s="13" t="str">
        <f t="shared" si="30"/>
        <v/>
      </c>
      <c r="AW125" s="8" t="str">
        <f>IF(R125="","",W125*Rates!$Q$26)</f>
        <v/>
      </c>
      <c r="AX125" s="19" t="str">
        <f t="shared" si="31"/>
        <v/>
      </c>
      <c r="AY125" s="55" t="e">
        <f t="shared" si="32"/>
        <v>#VALUE!</v>
      </c>
      <c r="AZ125" s="8" t="str">
        <f>IF(R125="","",Rates!$N$15)</f>
        <v/>
      </c>
      <c r="BA125" s="8" t="str">
        <f t="shared" si="33"/>
        <v/>
      </c>
      <c r="BB125" s="8" t="str">
        <f t="shared" si="34"/>
        <v/>
      </c>
      <c r="BC125" s="19" t="str">
        <f t="shared" si="35"/>
        <v/>
      </c>
    </row>
    <row r="126" spans="1:55" x14ac:dyDescent="0.25">
      <c r="A126" s="9" t="str">
        <f>IF(B126&lt;&gt;"",COUNTA($B$3:B126)+$A$2,"")</f>
        <v/>
      </c>
      <c r="F126" s="16" t="str">
        <f t="shared" si="18"/>
        <v/>
      </c>
      <c r="P126" s="37"/>
      <c r="Q126" s="9" t="s">
        <v>1581</v>
      </c>
      <c r="R126" s="41"/>
      <c r="S126" s="46" t="str" cm="1">
        <f t="array" ref="S126">IF(R126="","",_xlfn.IFS(F126&lt;=65,"1",F126&lt;=70,"2",F126&lt;=80,"3"))</f>
        <v/>
      </c>
      <c r="T126" s="24" t="e">
        <f>IF(S126="1",VLOOKUP(N126,Rates!$A$2:$K$37,2,0)*S126,VLOOKUP(N126,Rates!$A$2:$K$37,3,0)*S126)</f>
        <v>#N/A</v>
      </c>
      <c r="U126" s="24" t="str">
        <f t="shared" si="19"/>
        <v/>
      </c>
      <c r="W126" s="58" t="str">
        <f t="shared" si="20"/>
        <v/>
      </c>
      <c r="X126" s="8" t="str">
        <f t="shared" si="21"/>
        <v/>
      </c>
      <c r="Y126" s="8" t="str">
        <f t="shared" si="22"/>
        <v/>
      </c>
      <c r="Z126" s="9" t="s">
        <v>1576</v>
      </c>
      <c r="AA126" s="14" t="str">
        <f>IF(R126="","",Rates!$N$5)</f>
        <v/>
      </c>
      <c r="AB126" s="49" t="str">
        <f t="shared" si="23"/>
        <v/>
      </c>
      <c r="AC126" s="8" t="str">
        <f>IF(R126="","",W126*Rates!$M$26)</f>
        <v/>
      </c>
      <c r="AD126" s="9" t="s">
        <v>1592</v>
      </c>
      <c r="AE126" s="14" t="str">
        <f>IF(R126="","",Rates!$N$6)</f>
        <v/>
      </c>
      <c r="AF126" s="49" t="str">
        <f t="shared" si="24"/>
        <v/>
      </c>
      <c r="AG126" s="8" t="str">
        <f t="shared" si="25"/>
        <v/>
      </c>
      <c r="AH126" s="8" t="s">
        <v>1593</v>
      </c>
      <c r="AI126" s="14" t="str">
        <f>IF(R126="","",Rates!$N$7)</f>
        <v/>
      </c>
      <c r="AJ126" s="13" t="str">
        <f t="shared" si="26"/>
        <v/>
      </c>
      <c r="AK126" s="8" t="str">
        <f t="shared" si="27"/>
        <v/>
      </c>
      <c r="AL126" s="9" t="s">
        <v>1578</v>
      </c>
      <c r="AM126" s="14" t="str">
        <f>IF(R126="","",Rates!$N$8)</f>
        <v/>
      </c>
      <c r="AN126" s="13" t="str">
        <f t="shared" si="28"/>
        <v/>
      </c>
      <c r="AO126" s="8" t="str">
        <f>IF(R126="","",W126*Rates!$O$26)</f>
        <v/>
      </c>
      <c r="AP126" s="9" t="s">
        <v>1579</v>
      </c>
      <c r="AQ126" s="14" t="str">
        <f>IF(R126="","",Rates!$N$9)</f>
        <v/>
      </c>
      <c r="AR126" s="13" t="str">
        <f t="shared" si="29"/>
        <v/>
      </c>
      <c r="AS126" s="8" t="str">
        <f>IF(R126="","",W126*Rates!$P$26)</f>
        <v/>
      </c>
      <c r="AT126" s="9" t="s">
        <v>1580</v>
      </c>
      <c r="AU126" s="14" t="str">
        <f>IF(R126="","",Rates!$N$10)</f>
        <v/>
      </c>
      <c r="AV126" s="13" t="str">
        <f t="shared" si="30"/>
        <v/>
      </c>
      <c r="AW126" s="8" t="str">
        <f>IF(R126="","",W126*Rates!$Q$26)</f>
        <v/>
      </c>
      <c r="AX126" s="19" t="str">
        <f t="shared" si="31"/>
        <v/>
      </c>
      <c r="AY126" s="55" t="e">
        <f t="shared" si="32"/>
        <v>#VALUE!</v>
      </c>
      <c r="AZ126" s="8" t="str">
        <f>IF(R126="","",Rates!$N$15)</f>
        <v/>
      </c>
      <c r="BA126" s="8" t="str">
        <f t="shared" si="33"/>
        <v/>
      </c>
      <c r="BB126" s="8" t="str">
        <f t="shared" si="34"/>
        <v/>
      </c>
      <c r="BC126" s="19" t="str">
        <f t="shared" si="35"/>
        <v/>
      </c>
    </row>
    <row r="127" spans="1:55" x14ac:dyDescent="0.25">
      <c r="A127" s="9" t="str">
        <f>IF(B127&lt;&gt;"",COUNTA($B$3:B127)+$A$2,"")</f>
        <v/>
      </c>
      <c r="F127" s="16" t="str">
        <f t="shared" si="18"/>
        <v/>
      </c>
      <c r="P127" s="37"/>
      <c r="Q127" s="9" t="s">
        <v>1581</v>
      </c>
      <c r="R127" s="41"/>
      <c r="S127" s="46" t="str" cm="1">
        <f t="array" ref="S127">IF(R127="","",_xlfn.IFS(F127&lt;=65,"1",F127&lt;=70,"2",F127&lt;=80,"3"))</f>
        <v/>
      </c>
      <c r="T127" s="24" t="e">
        <f>IF(S127="1",VLOOKUP(N127,Rates!$A$2:$K$37,2,0)*S127,VLOOKUP(N127,Rates!$A$2:$K$37,3,0)*S127)</f>
        <v>#N/A</v>
      </c>
      <c r="U127" s="24" t="str">
        <f t="shared" si="19"/>
        <v/>
      </c>
      <c r="W127" s="58" t="str">
        <f t="shared" si="20"/>
        <v/>
      </c>
      <c r="X127" s="8" t="str">
        <f t="shared" si="21"/>
        <v/>
      </c>
      <c r="Y127" s="8" t="str">
        <f t="shared" si="22"/>
        <v/>
      </c>
      <c r="Z127" s="9" t="s">
        <v>1576</v>
      </c>
      <c r="AA127" s="14" t="str">
        <f>IF(R127="","",Rates!$N$5)</f>
        <v/>
      </c>
      <c r="AB127" s="49" t="str">
        <f t="shared" si="23"/>
        <v/>
      </c>
      <c r="AC127" s="8" t="str">
        <f>IF(R127="","",W127*Rates!$M$26)</f>
        <v/>
      </c>
      <c r="AD127" s="9" t="s">
        <v>1592</v>
      </c>
      <c r="AE127" s="14" t="str">
        <f>IF(R127="","",Rates!$N$6)</f>
        <v/>
      </c>
      <c r="AF127" s="49" t="str">
        <f t="shared" si="24"/>
        <v/>
      </c>
      <c r="AG127" s="8" t="str">
        <f t="shared" si="25"/>
        <v/>
      </c>
      <c r="AH127" s="8" t="s">
        <v>1593</v>
      </c>
      <c r="AI127" s="14" t="str">
        <f>IF(R127="","",Rates!$N$7)</f>
        <v/>
      </c>
      <c r="AJ127" s="13" t="str">
        <f t="shared" si="26"/>
        <v/>
      </c>
      <c r="AK127" s="8" t="str">
        <f t="shared" si="27"/>
        <v/>
      </c>
      <c r="AL127" s="9" t="s">
        <v>1578</v>
      </c>
      <c r="AM127" s="14" t="str">
        <f>IF(R127="","",Rates!$N$8)</f>
        <v/>
      </c>
      <c r="AN127" s="13" t="str">
        <f t="shared" si="28"/>
        <v/>
      </c>
      <c r="AO127" s="8" t="str">
        <f>IF(R127="","",W127*Rates!$O$26)</f>
        <v/>
      </c>
      <c r="AP127" s="9" t="s">
        <v>1579</v>
      </c>
      <c r="AQ127" s="14" t="str">
        <f>IF(R127="","",Rates!$N$9)</f>
        <v/>
      </c>
      <c r="AR127" s="13" t="str">
        <f t="shared" si="29"/>
        <v/>
      </c>
      <c r="AS127" s="8" t="str">
        <f>IF(R127="","",W127*Rates!$P$26)</f>
        <v/>
      </c>
      <c r="AT127" s="9" t="s">
        <v>1580</v>
      </c>
      <c r="AU127" s="14" t="str">
        <f>IF(R127="","",Rates!$N$10)</f>
        <v/>
      </c>
      <c r="AV127" s="13" t="str">
        <f t="shared" si="30"/>
        <v/>
      </c>
      <c r="AW127" s="8" t="str">
        <f>IF(R127="","",W127*Rates!$Q$26)</f>
        <v/>
      </c>
      <c r="AX127" s="19" t="str">
        <f t="shared" si="31"/>
        <v/>
      </c>
      <c r="AY127" s="55" t="e">
        <f t="shared" si="32"/>
        <v>#VALUE!</v>
      </c>
      <c r="AZ127" s="8" t="str">
        <f>IF(R127="","",Rates!$N$15)</f>
        <v/>
      </c>
      <c r="BA127" s="8" t="str">
        <f t="shared" si="33"/>
        <v/>
      </c>
      <c r="BB127" s="8" t="str">
        <f t="shared" si="34"/>
        <v/>
      </c>
      <c r="BC127" s="19" t="str">
        <f t="shared" si="35"/>
        <v/>
      </c>
    </row>
    <row r="128" spans="1:55" x14ac:dyDescent="0.25">
      <c r="A128" s="9" t="str">
        <f>IF(B128&lt;&gt;"",COUNTA($B$3:B128)+$A$2,"")</f>
        <v/>
      </c>
      <c r="F128" s="16" t="str">
        <f t="shared" si="18"/>
        <v/>
      </c>
      <c r="P128" s="37"/>
      <c r="Q128" s="9" t="s">
        <v>1581</v>
      </c>
      <c r="R128" s="41"/>
      <c r="S128" s="46" t="str" cm="1">
        <f t="array" ref="S128">IF(R128="","",_xlfn.IFS(F128&lt;=65,"1",F128&lt;=70,"2",F128&lt;=80,"3"))</f>
        <v/>
      </c>
      <c r="T128" s="24" t="e">
        <f>IF(S128="1",VLOOKUP(N128,Rates!$A$2:$K$37,2,0)*S128,VLOOKUP(N128,Rates!$A$2:$K$37,3,0)*S128)</f>
        <v>#N/A</v>
      </c>
      <c r="U128" s="24" t="str">
        <f t="shared" si="19"/>
        <v/>
      </c>
      <c r="W128" s="58" t="str">
        <f t="shared" si="20"/>
        <v/>
      </c>
      <c r="X128" s="8" t="str">
        <f t="shared" si="21"/>
        <v/>
      </c>
      <c r="Y128" s="8" t="str">
        <f t="shared" si="22"/>
        <v/>
      </c>
      <c r="Z128" s="9" t="s">
        <v>1576</v>
      </c>
      <c r="AA128" s="14" t="str">
        <f>IF(R128="","",Rates!$N$5)</f>
        <v/>
      </c>
      <c r="AB128" s="49" t="str">
        <f t="shared" si="23"/>
        <v/>
      </c>
      <c r="AC128" s="8" t="str">
        <f>IF(R128="","",W128*Rates!$M$26)</f>
        <v/>
      </c>
      <c r="AD128" s="9" t="s">
        <v>1592</v>
      </c>
      <c r="AE128" s="14" t="str">
        <f>IF(R128="","",Rates!$N$6)</f>
        <v/>
      </c>
      <c r="AF128" s="49" t="str">
        <f t="shared" si="24"/>
        <v/>
      </c>
      <c r="AG128" s="8" t="str">
        <f t="shared" si="25"/>
        <v/>
      </c>
      <c r="AH128" s="8" t="s">
        <v>1593</v>
      </c>
      <c r="AI128" s="14" t="str">
        <f>IF(R128="","",Rates!$N$7)</f>
        <v/>
      </c>
      <c r="AJ128" s="13" t="str">
        <f t="shared" si="26"/>
        <v/>
      </c>
      <c r="AK128" s="8" t="str">
        <f t="shared" si="27"/>
        <v/>
      </c>
      <c r="AL128" s="9" t="s">
        <v>1578</v>
      </c>
      <c r="AM128" s="14" t="str">
        <f>IF(R128="","",Rates!$N$8)</f>
        <v/>
      </c>
      <c r="AN128" s="13" t="str">
        <f t="shared" si="28"/>
        <v/>
      </c>
      <c r="AO128" s="8" t="str">
        <f>IF(R128="","",W128*Rates!$O$26)</f>
        <v/>
      </c>
      <c r="AP128" s="9" t="s">
        <v>1579</v>
      </c>
      <c r="AQ128" s="14" t="str">
        <f>IF(R128="","",Rates!$N$9)</f>
        <v/>
      </c>
      <c r="AR128" s="13" t="str">
        <f t="shared" si="29"/>
        <v/>
      </c>
      <c r="AS128" s="8" t="str">
        <f>IF(R128="","",W128*Rates!$P$26)</f>
        <v/>
      </c>
      <c r="AT128" s="9" t="s">
        <v>1580</v>
      </c>
      <c r="AU128" s="14" t="str">
        <f>IF(R128="","",Rates!$N$10)</f>
        <v/>
      </c>
      <c r="AV128" s="13" t="str">
        <f t="shared" si="30"/>
        <v/>
      </c>
      <c r="AW128" s="8" t="str">
        <f>IF(R128="","",W128*Rates!$Q$26)</f>
        <v/>
      </c>
      <c r="AX128" s="19" t="str">
        <f t="shared" si="31"/>
        <v/>
      </c>
      <c r="AY128" s="55" t="e">
        <f t="shared" si="32"/>
        <v>#VALUE!</v>
      </c>
      <c r="AZ128" s="8" t="str">
        <f>IF(R128="","",Rates!$N$15)</f>
        <v/>
      </c>
      <c r="BA128" s="8" t="str">
        <f t="shared" si="33"/>
        <v/>
      </c>
      <c r="BB128" s="8" t="str">
        <f t="shared" si="34"/>
        <v/>
      </c>
      <c r="BC128" s="19" t="str">
        <f t="shared" si="35"/>
        <v/>
      </c>
    </row>
    <row r="129" spans="1:55" x14ac:dyDescent="0.25">
      <c r="A129" s="9" t="str">
        <f>IF(B129&lt;&gt;"",COUNTA($B$3:B129)+$A$2,"")</f>
        <v/>
      </c>
      <c r="F129" s="16" t="str">
        <f t="shared" si="18"/>
        <v/>
      </c>
      <c r="P129" s="37"/>
      <c r="Q129" s="9" t="s">
        <v>1581</v>
      </c>
      <c r="R129" s="41"/>
      <c r="S129" s="46" t="str" cm="1">
        <f t="array" ref="S129">IF(R129="","",_xlfn.IFS(F129&lt;=65,"1",F129&lt;=70,"2",F129&lt;=80,"3"))</f>
        <v/>
      </c>
      <c r="T129" s="24" t="e">
        <f>IF(S129="1",VLOOKUP(N129,Rates!$A$2:$K$37,2,0)*S129,VLOOKUP(N129,Rates!$A$2:$K$37,3,0)*S129)</f>
        <v>#N/A</v>
      </c>
      <c r="U129" s="24" t="str">
        <f t="shared" si="19"/>
        <v/>
      </c>
      <c r="W129" s="58" t="str">
        <f t="shared" si="20"/>
        <v/>
      </c>
      <c r="X129" s="8" t="str">
        <f t="shared" si="21"/>
        <v/>
      </c>
      <c r="Y129" s="8" t="str">
        <f t="shared" si="22"/>
        <v/>
      </c>
      <c r="Z129" s="9" t="s">
        <v>1576</v>
      </c>
      <c r="AA129" s="14" t="str">
        <f>IF(R129="","",Rates!$N$5)</f>
        <v/>
      </c>
      <c r="AB129" s="49" t="str">
        <f t="shared" si="23"/>
        <v/>
      </c>
      <c r="AC129" s="8" t="str">
        <f>IF(R129="","",W129*Rates!$M$26)</f>
        <v/>
      </c>
      <c r="AD129" s="9" t="s">
        <v>1592</v>
      </c>
      <c r="AE129" s="14" t="str">
        <f>IF(R129="","",Rates!$N$6)</f>
        <v/>
      </c>
      <c r="AF129" s="49" t="str">
        <f t="shared" si="24"/>
        <v/>
      </c>
      <c r="AG129" s="8" t="str">
        <f t="shared" si="25"/>
        <v/>
      </c>
      <c r="AH129" s="8" t="s">
        <v>1593</v>
      </c>
      <c r="AI129" s="14" t="str">
        <f>IF(R129="","",Rates!$N$7)</f>
        <v/>
      </c>
      <c r="AJ129" s="13" t="str">
        <f t="shared" si="26"/>
        <v/>
      </c>
      <c r="AK129" s="8" t="str">
        <f t="shared" si="27"/>
        <v/>
      </c>
      <c r="AL129" s="9" t="s">
        <v>1578</v>
      </c>
      <c r="AM129" s="14" t="str">
        <f>IF(R129="","",Rates!$N$8)</f>
        <v/>
      </c>
      <c r="AN129" s="13" t="str">
        <f t="shared" si="28"/>
        <v/>
      </c>
      <c r="AO129" s="8" t="str">
        <f>IF(R129="","",W129*Rates!$O$26)</f>
        <v/>
      </c>
      <c r="AP129" s="9" t="s">
        <v>1579</v>
      </c>
      <c r="AQ129" s="14" t="str">
        <f>IF(R129="","",Rates!$N$9)</f>
        <v/>
      </c>
      <c r="AR129" s="13" t="str">
        <f t="shared" si="29"/>
        <v/>
      </c>
      <c r="AS129" s="8" t="str">
        <f>IF(R129="","",W129*Rates!$P$26)</f>
        <v/>
      </c>
      <c r="AT129" s="9" t="s">
        <v>1580</v>
      </c>
      <c r="AU129" s="14" t="str">
        <f>IF(R129="","",Rates!$N$10)</f>
        <v/>
      </c>
      <c r="AV129" s="13" t="str">
        <f t="shared" si="30"/>
        <v/>
      </c>
      <c r="AW129" s="8" t="str">
        <f>IF(R129="","",W129*Rates!$Q$26)</f>
        <v/>
      </c>
      <c r="AX129" s="19" t="str">
        <f t="shared" si="31"/>
        <v/>
      </c>
      <c r="AY129" s="55" t="e">
        <f t="shared" si="32"/>
        <v>#VALUE!</v>
      </c>
      <c r="AZ129" s="8" t="str">
        <f>IF(R129="","",Rates!$N$15)</f>
        <v/>
      </c>
      <c r="BA129" s="8" t="str">
        <f t="shared" si="33"/>
        <v/>
      </c>
      <c r="BB129" s="8" t="str">
        <f t="shared" si="34"/>
        <v/>
      </c>
      <c r="BC129" s="19" t="str">
        <f t="shared" si="35"/>
        <v/>
      </c>
    </row>
    <row r="130" spans="1:55" x14ac:dyDescent="0.25">
      <c r="A130" s="9" t="str">
        <f>IF(B130&lt;&gt;"",COUNTA($B$3:B130)+$A$2,"")</f>
        <v/>
      </c>
      <c r="F130" s="16" t="str">
        <f t="shared" ref="F130:F193" si="36">IF(E130="","",INT((YEARFRAC(E130,P130,1))))</f>
        <v/>
      </c>
      <c r="P130" s="37"/>
      <c r="Q130" s="9" t="s">
        <v>1581</v>
      </c>
      <c r="R130" s="41"/>
      <c r="S130" s="46" t="str" cm="1">
        <f t="array" ref="S130">IF(R130="","",_xlfn.IFS(F130&lt;=65,"1",F130&lt;=70,"2",F130&lt;=80,"3"))</f>
        <v/>
      </c>
      <c r="T130" s="24" t="e">
        <f>IF(S130="1",VLOOKUP(N130,Rates!$A$2:$K$37,2,0)*S130,VLOOKUP(N130,Rates!$A$2:$K$37,3,0)*S130)</f>
        <v>#N/A</v>
      </c>
      <c r="U130" s="24" t="str">
        <f t="shared" si="19"/>
        <v/>
      </c>
      <c r="W130" s="58" t="str">
        <f t="shared" si="20"/>
        <v/>
      </c>
      <c r="X130" s="8" t="str">
        <f t="shared" si="21"/>
        <v/>
      </c>
      <c r="Y130" s="8" t="str">
        <f t="shared" si="22"/>
        <v/>
      </c>
      <c r="Z130" s="9" t="s">
        <v>1576</v>
      </c>
      <c r="AA130" s="14" t="str">
        <f>IF(R130="","",Rates!$N$5)</f>
        <v/>
      </c>
      <c r="AB130" s="49" t="str">
        <f t="shared" si="23"/>
        <v/>
      </c>
      <c r="AC130" s="8" t="str">
        <f>IF(R130="","",W130*Rates!$M$26)</f>
        <v/>
      </c>
      <c r="AD130" s="9" t="s">
        <v>1592</v>
      </c>
      <c r="AE130" s="14" t="str">
        <f>IF(R130="","",Rates!$N$6)</f>
        <v/>
      </c>
      <c r="AF130" s="49" t="str">
        <f t="shared" si="24"/>
        <v/>
      </c>
      <c r="AG130" s="8" t="str">
        <f t="shared" si="25"/>
        <v/>
      </c>
      <c r="AH130" s="8" t="s">
        <v>1593</v>
      </c>
      <c r="AI130" s="14" t="str">
        <f>IF(R130="","",Rates!$N$7)</f>
        <v/>
      </c>
      <c r="AJ130" s="13" t="str">
        <f t="shared" si="26"/>
        <v/>
      </c>
      <c r="AK130" s="8" t="str">
        <f t="shared" si="27"/>
        <v/>
      </c>
      <c r="AL130" s="9" t="s">
        <v>1578</v>
      </c>
      <c r="AM130" s="14" t="str">
        <f>IF(R130="","",Rates!$N$8)</f>
        <v/>
      </c>
      <c r="AN130" s="13" t="str">
        <f t="shared" si="28"/>
        <v/>
      </c>
      <c r="AO130" s="8" t="str">
        <f>IF(R130="","",W130*Rates!$O$26)</f>
        <v/>
      </c>
      <c r="AP130" s="9" t="s">
        <v>1579</v>
      </c>
      <c r="AQ130" s="14" t="str">
        <f>IF(R130="","",Rates!$N$9)</f>
        <v/>
      </c>
      <c r="AR130" s="13" t="str">
        <f t="shared" si="29"/>
        <v/>
      </c>
      <c r="AS130" s="8" t="str">
        <f>IF(R130="","",W130*Rates!$P$26)</f>
        <v/>
      </c>
      <c r="AT130" s="9" t="s">
        <v>1580</v>
      </c>
      <c r="AU130" s="14" t="str">
        <f>IF(R130="","",Rates!$N$10)</f>
        <v/>
      </c>
      <c r="AV130" s="13" t="str">
        <f t="shared" si="30"/>
        <v/>
      </c>
      <c r="AW130" s="8" t="str">
        <f>IF(R130="","",W130*Rates!$Q$26)</f>
        <v/>
      </c>
      <c r="AX130" s="19" t="str">
        <f t="shared" si="31"/>
        <v/>
      </c>
      <c r="AY130" s="55" t="e">
        <f t="shared" si="32"/>
        <v>#VALUE!</v>
      </c>
      <c r="AZ130" s="8" t="str">
        <f>IF(R130="","",Rates!$N$15)</f>
        <v/>
      </c>
      <c r="BA130" s="8" t="str">
        <f t="shared" si="33"/>
        <v/>
      </c>
      <c r="BB130" s="8" t="str">
        <f t="shared" si="34"/>
        <v/>
      </c>
      <c r="BC130" s="19" t="str">
        <f t="shared" si="35"/>
        <v/>
      </c>
    </row>
    <row r="131" spans="1:55" x14ac:dyDescent="0.25">
      <c r="A131" s="9" t="str">
        <f>IF(B131&lt;&gt;"",COUNTA($B$3:B131)+$A$2,"")</f>
        <v/>
      </c>
      <c r="F131" s="16" t="str">
        <f t="shared" si="36"/>
        <v/>
      </c>
      <c r="P131" s="37"/>
      <c r="Q131" s="9" t="s">
        <v>1581</v>
      </c>
      <c r="R131" s="41"/>
      <c r="S131" s="46" t="str" cm="1">
        <f t="array" ref="S131">IF(R131="","",_xlfn.IFS(F131&lt;=65,"1",F131&lt;=70,"2",F131&lt;=80,"3"))</f>
        <v/>
      </c>
      <c r="T131" s="24" t="e">
        <f>IF(S131="1",VLOOKUP(N131,Rates!$A$2:$K$37,2,0)*S131,VLOOKUP(N131,Rates!$A$2:$K$37,3,0)*S131)</f>
        <v>#N/A</v>
      </c>
      <c r="U131" s="24" t="str">
        <f t="shared" ref="U131:U194" si="37">IF(R131="","",ROUND((R131*T131)/1000,2))</f>
        <v/>
      </c>
      <c r="W131" s="58" t="str">
        <f t="shared" ref="W131:W194" si="38">IF(R131="","",BC131-SUM(AZ131:BB131))</f>
        <v/>
      </c>
      <c r="X131" s="8" t="str">
        <f t="shared" ref="X131:X194" si="39">IF(R131="","",Y131/(R131/1000))</f>
        <v/>
      </c>
      <c r="Y131" s="8" t="str">
        <f t="shared" ref="Y131:Y194" si="40">IF(R131="","",(W131-SUM(AC131,AK131,AO131,AS131,AW131,AG131)))</f>
        <v/>
      </c>
      <c r="Z131" s="9" t="s">
        <v>1576</v>
      </c>
      <c r="AA131" s="14" t="str">
        <f>IF(R131="","",Rates!$N$5)</f>
        <v/>
      </c>
      <c r="AB131" s="49" t="str">
        <f t="shared" ref="AB131:AB194" si="41">IF(R131="","",(AC131/AA131)*1000)</f>
        <v/>
      </c>
      <c r="AC131" s="8" t="str">
        <f>IF(R131="","",W131*Rates!$M$26)</f>
        <v/>
      </c>
      <c r="AD131" s="9" t="s">
        <v>1592</v>
      </c>
      <c r="AE131" s="14" t="str">
        <f>IF(R131="","",Rates!$N$6)</f>
        <v/>
      </c>
      <c r="AF131" s="49" t="str">
        <f t="shared" ref="AF131:AF194" si="42">IF(R131="","",AB131*10)</f>
        <v/>
      </c>
      <c r="AG131" s="8" t="str">
        <f t="shared" ref="AG131:AG194" si="43">IF(N131="","",(AF131*AE131)/1000)</f>
        <v/>
      </c>
      <c r="AH131" s="8" t="s">
        <v>1593</v>
      </c>
      <c r="AI131" s="14" t="str">
        <f>IF(R131="","",Rates!$N$7)</f>
        <v/>
      </c>
      <c r="AJ131" s="13" t="str">
        <f t="shared" ref="AJ131:AJ194" si="44">IF(R131="","",AB131)</f>
        <v/>
      </c>
      <c r="AK131" s="8" t="str">
        <f t="shared" ref="AK131:AK194" si="45">IF(R131="","",(AJ131*AI131)/1000)</f>
        <v/>
      </c>
      <c r="AL131" s="9" t="s">
        <v>1578</v>
      </c>
      <c r="AM131" s="14" t="str">
        <f>IF(R131="","",Rates!$N$8)</f>
        <v/>
      </c>
      <c r="AN131" s="13" t="str">
        <f t="shared" ref="AN131:AN194" si="46">IF(R131="","",(AO131/AM131)*1000)</f>
        <v/>
      </c>
      <c r="AO131" s="8" t="str">
        <f>IF(R131="","",W131*Rates!$O$26)</f>
        <v/>
      </c>
      <c r="AP131" s="9" t="s">
        <v>1579</v>
      </c>
      <c r="AQ131" s="14" t="str">
        <f>IF(R131="","",Rates!$N$9)</f>
        <v/>
      </c>
      <c r="AR131" s="13" t="str">
        <f t="shared" ref="AR131:AR194" si="47">IF(R131="","",(AS131/AQ131)*1000)</f>
        <v/>
      </c>
      <c r="AS131" s="8" t="str">
        <f>IF(R131="","",W131*Rates!$P$26)</f>
        <v/>
      </c>
      <c r="AT131" s="9" t="s">
        <v>1580</v>
      </c>
      <c r="AU131" s="14" t="str">
        <f>IF(R131="","",Rates!$N$10)</f>
        <v/>
      </c>
      <c r="AV131" s="13" t="str">
        <f t="shared" ref="AV131:AV194" si="48">IF(R131="","",(AW131/AU131)*1000)</f>
        <v/>
      </c>
      <c r="AW131" s="8" t="str">
        <f>IF(R131="","",W131*Rates!$Q$26)</f>
        <v/>
      </c>
      <c r="AX131" s="19" t="str">
        <f t="shared" ref="AX131:AX194" si="49">IF(R131="","",AY131/(1+0.025))</f>
        <v/>
      </c>
      <c r="AY131" s="55" t="e">
        <f t="shared" ref="AY131:AY194" si="50">BC131-AZ131</f>
        <v>#VALUE!</v>
      </c>
      <c r="AZ131" s="8" t="str">
        <f>IF(R131="","",Rates!$N$15)</f>
        <v/>
      </c>
      <c r="BA131" s="8" t="str">
        <f t="shared" ref="BA131:BA194" si="51">IF(R131="","",AX131*2%)</f>
        <v/>
      </c>
      <c r="BB131" s="8" t="str">
        <f t="shared" ref="BB131:BB194" si="52">IF(R131="","",AX131*0.5%)</f>
        <v/>
      </c>
      <c r="BC131" s="19" t="str">
        <f t="shared" ref="BC131:BC194" si="53">U131</f>
        <v/>
      </c>
    </row>
    <row r="132" spans="1:55" x14ac:dyDescent="0.25">
      <c r="A132" s="9" t="str">
        <f>IF(B132&lt;&gt;"",COUNTA($B$3:B132)+$A$2,"")</f>
        <v/>
      </c>
      <c r="F132" s="16" t="str">
        <f t="shared" si="36"/>
        <v/>
      </c>
      <c r="P132" s="37"/>
      <c r="Q132" s="9" t="s">
        <v>1581</v>
      </c>
      <c r="R132" s="41"/>
      <c r="S132" s="46" t="str" cm="1">
        <f t="array" ref="S132">IF(R132="","",_xlfn.IFS(F132&lt;=65,"1",F132&lt;=70,"2",F132&lt;=80,"3"))</f>
        <v/>
      </c>
      <c r="T132" s="24" t="e">
        <f>IF(S132="1",VLOOKUP(N132,Rates!$A$2:$K$37,2,0)*S132,VLOOKUP(N132,Rates!$A$2:$K$37,3,0)*S132)</f>
        <v>#N/A</v>
      </c>
      <c r="U132" s="24" t="str">
        <f t="shared" si="37"/>
        <v/>
      </c>
      <c r="W132" s="58" t="str">
        <f t="shared" si="38"/>
        <v/>
      </c>
      <c r="X132" s="8" t="str">
        <f t="shared" si="39"/>
        <v/>
      </c>
      <c r="Y132" s="8" t="str">
        <f t="shared" si="40"/>
        <v/>
      </c>
      <c r="Z132" s="9" t="s">
        <v>1576</v>
      </c>
      <c r="AA132" s="14" t="str">
        <f>IF(R132="","",Rates!$N$5)</f>
        <v/>
      </c>
      <c r="AB132" s="49" t="str">
        <f t="shared" si="41"/>
        <v/>
      </c>
      <c r="AC132" s="8" t="str">
        <f>IF(R132="","",W132*Rates!$M$26)</f>
        <v/>
      </c>
      <c r="AD132" s="9" t="s">
        <v>1592</v>
      </c>
      <c r="AE132" s="14" t="str">
        <f>IF(R132="","",Rates!$N$6)</f>
        <v/>
      </c>
      <c r="AF132" s="49" t="str">
        <f t="shared" si="42"/>
        <v/>
      </c>
      <c r="AG132" s="8" t="str">
        <f t="shared" si="43"/>
        <v/>
      </c>
      <c r="AH132" s="8" t="s">
        <v>1593</v>
      </c>
      <c r="AI132" s="14" t="str">
        <f>IF(R132="","",Rates!$N$7)</f>
        <v/>
      </c>
      <c r="AJ132" s="13" t="str">
        <f t="shared" si="44"/>
        <v/>
      </c>
      <c r="AK132" s="8" t="str">
        <f t="shared" si="45"/>
        <v/>
      </c>
      <c r="AL132" s="9" t="s">
        <v>1578</v>
      </c>
      <c r="AM132" s="14" t="str">
        <f>IF(R132="","",Rates!$N$8)</f>
        <v/>
      </c>
      <c r="AN132" s="13" t="str">
        <f t="shared" si="46"/>
        <v/>
      </c>
      <c r="AO132" s="8" t="str">
        <f>IF(R132="","",W132*Rates!$O$26)</f>
        <v/>
      </c>
      <c r="AP132" s="9" t="s">
        <v>1579</v>
      </c>
      <c r="AQ132" s="14" t="str">
        <f>IF(R132="","",Rates!$N$9)</f>
        <v/>
      </c>
      <c r="AR132" s="13" t="str">
        <f t="shared" si="47"/>
        <v/>
      </c>
      <c r="AS132" s="8" t="str">
        <f>IF(R132="","",W132*Rates!$P$26)</f>
        <v/>
      </c>
      <c r="AT132" s="9" t="s">
        <v>1580</v>
      </c>
      <c r="AU132" s="14" t="str">
        <f>IF(R132="","",Rates!$N$10)</f>
        <v/>
      </c>
      <c r="AV132" s="13" t="str">
        <f t="shared" si="48"/>
        <v/>
      </c>
      <c r="AW132" s="8" t="str">
        <f>IF(R132="","",W132*Rates!$Q$26)</f>
        <v/>
      </c>
      <c r="AX132" s="19" t="str">
        <f t="shared" si="49"/>
        <v/>
      </c>
      <c r="AY132" s="55" t="e">
        <f t="shared" si="50"/>
        <v>#VALUE!</v>
      </c>
      <c r="AZ132" s="8" t="str">
        <f>IF(R132="","",Rates!$N$15)</f>
        <v/>
      </c>
      <c r="BA132" s="8" t="str">
        <f t="shared" si="51"/>
        <v/>
      </c>
      <c r="BB132" s="8" t="str">
        <f t="shared" si="52"/>
        <v/>
      </c>
      <c r="BC132" s="19" t="str">
        <f t="shared" si="53"/>
        <v/>
      </c>
    </row>
    <row r="133" spans="1:55" x14ac:dyDescent="0.25">
      <c r="A133" s="9" t="str">
        <f>IF(B133&lt;&gt;"",COUNTA($B$3:B133)+$A$2,"")</f>
        <v/>
      </c>
      <c r="F133" s="16" t="str">
        <f t="shared" si="36"/>
        <v/>
      </c>
      <c r="P133" s="37"/>
      <c r="Q133" s="9" t="s">
        <v>1581</v>
      </c>
      <c r="R133" s="41"/>
      <c r="S133" s="46" t="str" cm="1">
        <f t="array" ref="S133">IF(R133="","",_xlfn.IFS(F133&lt;=65,"1",F133&lt;=70,"2",F133&lt;=80,"3"))</f>
        <v/>
      </c>
      <c r="T133" s="24" t="e">
        <f>IF(S133="1",VLOOKUP(N133,Rates!$A$2:$K$37,2,0)*S133,VLOOKUP(N133,Rates!$A$2:$K$37,3,0)*S133)</f>
        <v>#N/A</v>
      </c>
      <c r="U133" s="24" t="str">
        <f t="shared" si="37"/>
        <v/>
      </c>
      <c r="W133" s="58" t="str">
        <f t="shared" si="38"/>
        <v/>
      </c>
      <c r="X133" s="8" t="str">
        <f t="shared" si="39"/>
        <v/>
      </c>
      <c r="Y133" s="8" t="str">
        <f t="shared" si="40"/>
        <v/>
      </c>
      <c r="Z133" s="9" t="s">
        <v>1576</v>
      </c>
      <c r="AA133" s="14" t="str">
        <f>IF(R133="","",Rates!$N$5)</f>
        <v/>
      </c>
      <c r="AB133" s="49" t="str">
        <f t="shared" si="41"/>
        <v/>
      </c>
      <c r="AC133" s="8" t="str">
        <f>IF(R133="","",W133*Rates!$M$26)</f>
        <v/>
      </c>
      <c r="AD133" s="9" t="s">
        <v>1592</v>
      </c>
      <c r="AE133" s="14" t="str">
        <f>IF(R133="","",Rates!$N$6)</f>
        <v/>
      </c>
      <c r="AF133" s="49" t="str">
        <f t="shared" si="42"/>
        <v/>
      </c>
      <c r="AG133" s="8" t="str">
        <f t="shared" si="43"/>
        <v/>
      </c>
      <c r="AH133" s="8" t="s">
        <v>1593</v>
      </c>
      <c r="AI133" s="14" t="str">
        <f>IF(R133="","",Rates!$N$7)</f>
        <v/>
      </c>
      <c r="AJ133" s="13" t="str">
        <f t="shared" si="44"/>
        <v/>
      </c>
      <c r="AK133" s="8" t="str">
        <f t="shared" si="45"/>
        <v/>
      </c>
      <c r="AL133" s="9" t="s">
        <v>1578</v>
      </c>
      <c r="AM133" s="14" t="str">
        <f>IF(R133="","",Rates!$N$8)</f>
        <v/>
      </c>
      <c r="AN133" s="13" t="str">
        <f t="shared" si="46"/>
        <v/>
      </c>
      <c r="AO133" s="8" t="str">
        <f>IF(R133="","",W133*Rates!$O$26)</f>
        <v/>
      </c>
      <c r="AP133" s="9" t="s">
        <v>1579</v>
      </c>
      <c r="AQ133" s="14" t="str">
        <f>IF(R133="","",Rates!$N$9)</f>
        <v/>
      </c>
      <c r="AR133" s="13" t="str">
        <f t="shared" si="47"/>
        <v/>
      </c>
      <c r="AS133" s="8" t="str">
        <f>IF(R133="","",W133*Rates!$P$26)</f>
        <v/>
      </c>
      <c r="AT133" s="9" t="s">
        <v>1580</v>
      </c>
      <c r="AU133" s="14" t="str">
        <f>IF(R133="","",Rates!$N$10)</f>
        <v/>
      </c>
      <c r="AV133" s="13" t="str">
        <f t="shared" si="48"/>
        <v/>
      </c>
      <c r="AW133" s="8" t="str">
        <f>IF(R133="","",W133*Rates!$Q$26)</f>
        <v/>
      </c>
      <c r="AX133" s="19" t="str">
        <f t="shared" si="49"/>
        <v/>
      </c>
      <c r="AY133" s="55" t="e">
        <f t="shared" si="50"/>
        <v>#VALUE!</v>
      </c>
      <c r="AZ133" s="8" t="str">
        <f>IF(R133="","",Rates!$N$15)</f>
        <v/>
      </c>
      <c r="BA133" s="8" t="str">
        <f t="shared" si="51"/>
        <v/>
      </c>
      <c r="BB133" s="8" t="str">
        <f t="shared" si="52"/>
        <v/>
      </c>
      <c r="BC133" s="19" t="str">
        <f t="shared" si="53"/>
        <v/>
      </c>
    </row>
    <row r="134" spans="1:55" x14ac:dyDescent="0.25">
      <c r="A134" s="9" t="str">
        <f>IF(B134&lt;&gt;"",COUNTA($B$3:B134)+$A$2,"")</f>
        <v/>
      </c>
      <c r="F134" s="16" t="str">
        <f t="shared" si="36"/>
        <v/>
      </c>
      <c r="P134" s="37"/>
      <c r="Q134" s="9" t="s">
        <v>1581</v>
      </c>
      <c r="R134" s="41"/>
      <c r="S134" s="46" t="str" cm="1">
        <f t="array" ref="S134">IF(R134="","",_xlfn.IFS(F134&lt;=65,"1",F134&lt;=70,"2",F134&lt;=80,"3"))</f>
        <v/>
      </c>
      <c r="T134" s="24" t="e">
        <f>IF(S134="1",VLOOKUP(N134,Rates!$A$2:$K$37,2,0)*S134,VLOOKUP(N134,Rates!$A$2:$K$37,3,0)*S134)</f>
        <v>#N/A</v>
      </c>
      <c r="U134" s="24" t="str">
        <f t="shared" si="37"/>
        <v/>
      </c>
      <c r="W134" s="58" t="str">
        <f t="shared" si="38"/>
        <v/>
      </c>
      <c r="X134" s="8" t="str">
        <f t="shared" si="39"/>
        <v/>
      </c>
      <c r="Y134" s="8" t="str">
        <f t="shared" si="40"/>
        <v/>
      </c>
      <c r="Z134" s="9" t="s">
        <v>1576</v>
      </c>
      <c r="AA134" s="14" t="str">
        <f>IF(R134="","",Rates!$N$5)</f>
        <v/>
      </c>
      <c r="AB134" s="49" t="str">
        <f t="shared" si="41"/>
        <v/>
      </c>
      <c r="AC134" s="8" t="str">
        <f>IF(R134="","",W134*Rates!$M$26)</f>
        <v/>
      </c>
      <c r="AD134" s="9" t="s">
        <v>1592</v>
      </c>
      <c r="AE134" s="14" t="str">
        <f>IF(R134="","",Rates!$N$6)</f>
        <v/>
      </c>
      <c r="AF134" s="49" t="str">
        <f t="shared" si="42"/>
        <v/>
      </c>
      <c r="AG134" s="8" t="str">
        <f t="shared" si="43"/>
        <v/>
      </c>
      <c r="AH134" s="8" t="s">
        <v>1593</v>
      </c>
      <c r="AI134" s="14" t="str">
        <f>IF(R134="","",Rates!$N$7)</f>
        <v/>
      </c>
      <c r="AJ134" s="13" t="str">
        <f t="shared" si="44"/>
        <v/>
      </c>
      <c r="AK134" s="8" t="str">
        <f t="shared" si="45"/>
        <v/>
      </c>
      <c r="AL134" s="9" t="s">
        <v>1578</v>
      </c>
      <c r="AM134" s="14" t="str">
        <f>IF(R134="","",Rates!$N$8)</f>
        <v/>
      </c>
      <c r="AN134" s="13" t="str">
        <f t="shared" si="46"/>
        <v/>
      </c>
      <c r="AO134" s="8" t="str">
        <f>IF(R134="","",W134*Rates!$O$26)</f>
        <v/>
      </c>
      <c r="AP134" s="9" t="s">
        <v>1579</v>
      </c>
      <c r="AQ134" s="14" t="str">
        <f>IF(R134="","",Rates!$N$9)</f>
        <v/>
      </c>
      <c r="AR134" s="13" t="str">
        <f t="shared" si="47"/>
        <v/>
      </c>
      <c r="AS134" s="8" t="str">
        <f>IF(R134="","",W134*Rates!$P$26)</f>
        <v/>
      </c>
      <c r="AT134" s="9" t="s">
        <v>1580</v>
      </c>
      <c r="AU134" s="14" t="str">
        <f>IF(R134="","",Rates!$N$10)</f>
        <v/>
      </c>
      <c r="AV134" s="13" t="str">
        <f t="shared" si="48"/>
        <v/>
      </c>
      <c r="AW134" s="8" t="str">
        <f>IF(R134="","",W134*Rates!$Q$26)</f>
        <v/>
      </c>
      <c r="AX134" s="19" t="str">
        <f t="shared" si="49"/>
        <v/>
      </c>
      <c r="AY134" s="55" t="e">
        <f t="shared" si="50"/>
        <v>#VALUE!</v>
      </c>
      <c r="AZ134" s="8" t="str">
        <f>IF(R134="","",Rates!$N$15)</f>
        <v/>
      </c>
      <c r="BA134" s="8" t="str">
        <f t="shared" si="51"/>
        <v/>
      </c>
      <c r="BB134" s="8" t="str">
        <f t="shared" si="52"/>
        <v/>
      </c>
      <c r="BC134" s="19" t="str">
        <f t="shared" si="53"/>
        <v/>
      </c>
    </row>
    <row r="135" spans="1:55" x14ac:dyDescent="0.25">
      <c r="A135" s="9" t="str">
        <f>IF(B135&lt;&gt;"",COUNTA($B$3:B135)+$A$2,"")</f>
        <v/>
      </c>
      <c r="F135" s="16" t="str">
        <f t="shared" si="36"/>
        <v/>
      </c>
      <c r="P135" s="37"/>
      <c r="Q135" s="9" t="s">
        <v>1581</v>
      </c>
      <c r="R135" s="41"/>
      <c r="S135" s="46" t="str" cm="1">
        <f t="array" ref="S135">IF(R135="","",_xlfn.IFS(F135&lt;=65,"1",F135&lt;=70,"2",F135&lt;=80,"3"))</f>
        <v/>
      </c>
      <c r="T135" s="24" t="e">
        <f>IF(S135="1",VLOOKUP(N135,Rates!$A$2:$K$37,2,0)*S135,VLOOKUP(N135,Rates!$A$2:$K$37,3,0)*S135)</f>
        <v>#N/A</v>
      </c>
      <c r="U135" s="24" t="str">
        <f t="shared" si="37"/>
        <v/>
      </c>
      <c r="W135" s="58" t="str">
        <f t="shared" si="38"/>
        <v/>
      </c>
      <c r="X135" s="8" t="str">
        <f t="shared" si="39"/>
        <v/>
      </c>
      <c r="Y135" s="8" t="str">
        <f t="shared" si="40"/>
        <v/>
      </c>
      <c r="Z135" s="9" t="s">
        <v>1576</v>
      </c>
      <c r="AA135" s="14" t="str">
        <f>IF(R135="","",Rates!$N$5)</f>
        <v/>
      </c>
      <c r="AB135" s="49" t="str">
        <f t="shared" si="41"/>
        <v/>
      </c>
      <c r="AC135" s="8" t="str">
        <f>IF(R135="","",W135*Rates!$M$26)</f>
        <v/>
      </c>
      <c r="AD135" s="9" t="s">
        <v>1592</v>
      </c>
      <c r="AE135" s="14" t="str">
        <f>IF(R135="","",Rates!$N$6)</f>
        <v/>
      </c>
      <c r="AF135" s="49" t="str">
        <f t="shared" si="42"/>
        <v/>
      </c>
      <c r="AG135" s="8" t="str">
        <f t="shared" si="43"/>
        <v/>
      </c>
      <c r="AH135" s="8" t="s">
        <v>1593</v>
      </c>
      <c r="AI135" s="14" t="str">
        <f>IF(R135="","",Rates!$N$7)</f>
        <v/>
      </c>
      <c r="AJ135" s="13" t="str">
        <f t="shared" si="44"/>
        <v/>
      </c>
      <c r="AK135" s="8" t="str">
        <f t="shared" si="45"/>
        <v/>
      </c>
      <c r="AL135" s="9" t="s">
        <v>1578</v>
      </c>
      <c r="AM135" s="14" t="str">
        <f>IF(R135="","",Rates!$N$8)</f>
        <v/>
      </c>
      <c r="AN135" s="13" t="str">
        <f t="shared" si="46"/>
        <v/>
      </c>
      <c r="AO135" s="8" t="str">
        <f>IF(R135="","",W135*Rates!$O$26)</f>
        <v/>
      </c>
      <c r="AP135" s="9" t="s">
        <v>1579</v>
      </c>
      <c r="AQ135" s="14" t="str">
        <f>IF(R135="","",Rates!$N$9)</f>
        <v/>
      </c>
      <c r="AR135" s="13" t="str">
        <f t="shared" si="47"/>
        <v/>
      </c>
      <c r="AS135" s="8" t="str">
        <f>IF(R135="","",W135*Rates!$P$26)</f>
        <v/>
      </c>
      <c r="AT135" s="9" t="s">
        <v>1580</v>
      </c>
      <c r="AU135" s="14" t="str">
        <f>IF(R135="","",Rates!$N$10)</f>
        <v/>
      </c>
      <c r="AV135" s="13" t="str">
        <f t="shared" si="48"/>
        <v/>
      </c>
      <c r="AW135" s="8" t="str">
        <f>IF(R135="","",W135*Rates!$Q$26)</f>
        <v/>
      </c>
      <c r="AX135" s="19" t="str">
        <f t="shared" si="49"/>
        <v/>
      </c>
      <c r="AY135" s="55" t="e">
        <f t="shared" si="50"/>
        <v>#VALUE!</v>
      </c>
      <c r="AZ135" s="8" t="str">
        <f>IF(R135="","",Rates!$N$15)</f>
        <v/>
      </c>
      <c r="BA135" s="8" t="str">
        <f t="shared" si="51"/>
        <v/>
      </c>
      <c r="BB135" s="8" t="str">
        <f t="shared" si="52"/>
        <v/>
      </c>
      <c r="BC135" s="19" t="str">
        <f t="shared" si="53"/>
        <v/>
      </c>
    </row>
    <row r="136" spans="1:55" x14ac:dyDescent="0.25">
      <c r="A136" s="9" t="str">
        <f>IF(B136&lt;&gt;"",COUNTA($B$3:B136)+$A$2,"")</f>
        <v/>
      </c>
      <c r="F136" s="16" t="str">
        <f t="shared" si="36"/>
        <v/>
      </c>
      <c r="P136" s="37"/>
      <c r="Q136" s="9" t="s">
        <v>1581</v>
      </c>
      <c r="R136" s="41"/>
      <c r="S136" s="46" t="str" cm="1">
        <f t="array" ref="S136">IF(R136="","",_xlfn.IFS(F136&lt;=65,"1",F136&lt;=70,"2",F136&lt;=80,"3"))</f>
        <v/>
      </c>
      <c r="T136" s="24" t="e">
        <f>IF(S136="1",VLOOKUP(N136,Rates!$A$2:$K$37,2,0)*S136,VLOOKUP(N136,Rates!$A$2:$K$37,3,0)*S136)</f>
        <v>#N/A</v>
      </c>
      <c r="U136" s="24" t="str">
        <f t="shared" si="37"/>
        <v/>
      </c>
      <c r="W136" s="58" t="str">
        <f t="shared" si="38"/>
        <v/>
      </c>
      <c r="X136" s="8" t="str">
        <f t="shared" si="39"/>
        <v/>
      </c>
      <c r="Y136" s="8" t="str">
        <f t="shared" si="40"/>
        <v/>
      </c>
      <c r="Z136" s="9" t="s">
        <v>1576</v>
      </c>
      <c r="AA136" s="14" t="str">
        <f>IF(R136="","",Rates!$N$5)</f>
        <v/>
      </c>
      <c r="AB136" s="49" t="str">
        <f t="shared" si="41"/>
        <v/>
      </c>
      <c r="AC136" s="8" t="str">
        <f>IF(R136="","",W136*Rates!$M$26)</f>
        <v/>
      </c>
      <c r="AD136" s="9" t="s">
        <v>1592</v>
      </c>
      <c r="AE136" s="14" t="str">
        <f>IF(R136="","",Rates!$N$6)</f>
        <v/>
      </c>
      <c r="AF136" s="49" t="str">
        <f t="shared" si="42"/>
        <v/>
      </c>
      <c r="AG136" s="8" t="str">
        <f t="shared" si="43"/>
        <v/>
      </c>
      <c r="AH136" s="8" t="s">
        <v>1593</v>
      </c>
      <c r="AI136" s="14" t="str">
        <f>IF(R136="","",Rates!$N$7)</f>
        <v/>
      </c>
      <c r="AJ136" s="13" t="str">
        <f t="shared" si="44"/>
        <v/>
      </c>
      <c r="AK136" s="8" t="str">
        <f t="shared" si="45"/>
        <v/>
      </c>
      <c r="AL136" s="9" t="s">
        <v>1578</v>
      </c>
      <c r="AM136" s="14" t="str">
        <f>IF(R136="","",Rates!$N$8)</f>
        <v/>
      </c>
      <c r="AN136" s="13" t="str">
        <f t="shared" si="46"/>
        <v/>
      </c>
      <c r="AO136" s="8" t="str">
        <f>IF(R136="","",W136*Rates!$O$26)</f>
        <v/>
      </c>
      <c r="AP136" s="9" t="s">
        <v>1579</v>
      </c>
      <c r="AQ136" s="14" t="str">
        <f>IF(R136="","",Rates!$N$9)</f>
        <v/>
      </c>
      <c r="AR136" s="13" t="str">
        <f t="shared" si="47"/>
        <v/>
      </c>
      <c r="AS136" s="8" t="str">
        <f>IF(R136="","",W136*Rates!$P$26)</f>
        <v/>
      </c>
      <c r="AT136" s="9" t="s">
        <v>1580</v>
      </c>
      <c r="AU136" s="14" t="str">
        <f>IF(R136="","",Rates!$N$10)</f>
        <v/>
      </c>
      <c r="AV136" s="13" t="str">
        <f t="shared" si="48"/>
        <v/>
      </c>
      <c r="AW136" s="8" t="str">
        <f>IF(R136="","",W136*Rates!$Q$26)</f>
        <v/>
      </c>
      <c r="AX136" s="19" t="str">
        <f t="shared" si="49"/>
        <v/>
      </c>
      <c r="AY136" s="55" t="e">
        <f t="shared" si="50"/>
        <v>#VALUE!</v>
      </c>
      <c r="AZ136" s="8" t="str">
        <f>IF(R136="","",Rates!$N$15)</f>
        <v/>
      </c>
      <c r="BA136" s="8" t="str">
        <f t="shared" si="51"/>
        <v/>
      </c>
      <c r="BB136" s="8" t="str">
        <f t="shared" si="52"/>
        <v/>
      </c>
      <c r="BC136" s="19" t="str">
        <f t="shared" si="53"/>
        <v/>
      </c>
    </row>
    <row r="137" spans="1:55" x14ac:dyDescent="0.25">
      <c r="A137" s="9" t="str">
        <f>IF(B137&lt;&gt;"",COUNTA($B$3:B137)+$A$2,"")</f>
        <v/>
      </c>
      <c r="F137" s="16" t="str">
        <f t="shared" si="36"/>
        <v/>
      </c>
      <c r="P137" s="37"/>
      <c r="Q137" s="9" t="s">
        <v>1581</v>
      </c>
      <c r="R137" s="41"/>
      <c r="S137" s="46" t="str" cm="1">
        <f t="array" ref="S137">IF(R137="","",_xlfn.IFS(F137&lt;=65,"1",F137&lt;=70,"2",F137&lt;=80,"3"))</f>
        <v/>
      </c>
      <c r="T137" s="24" t="e">
        <f>IF(S137="1",VLOOKUP(N137,Rates!$A$2:$K$37,2,0)*S137,VLOOKUP(N137,Rates!$A$2:$K$37,3,0)*S137)</f>
        <v>#N/A</v>
      </c>
      <c r="U137" s="24" t="str">
        <f t="shared" si="37"/>
        <v/>
      </c>
      <c r="W137" s="58" t="str">
        <f t="shared" si="38"/>
        <v/>
      </c>
      <c r="X137" s="8" t="str">
        <f t="shared" si="39"/>
        <v/>
      </c>
      <c r="Y137" s="8" t="str">
        <f t="shared" si="40"/>
        <v/>
      </c>
      <c r="Z137" s="9" t="s">
        <v>1576</v>
      </c>
      <c r="AA137" s="14" t="str">
        <f>IF(R137="","",Rates!$N$5)</f>
        <v/>
      </c>
      <c r="AB137" s="49" t="str">
        <f t="shared" si="41"/>
        <v/>
      </c>
      <c r="AC137" s="8" t="str">
        <f>IF(R137="","",W137*Rates!$M$26)</f>
        <v/>
      </c>
      <c r="AD137" s="9" t="s">
        <v>1592</v>
      </c>
      <c r="AE137" s="14" t="str">
        <f>IF(R137="","",Rates!$N$6)</f>
        <v/>
      </c>
      <c r="AF137" s="49" t="str">
        <f t="shared" si="42"/>
        <v/>
      </c>
      <c r="AG137" s="8" t="str">
        <f t="shared" si="43"/>
        <v/>
      </c>
      <c r="AH137" s="8" t="s">
        <v>1593</v>
      </c>
      <c r="AI137" s="14" t="str">
        <f>IF(R137="","",Rates!$N$7)</f>
        <v/>
      </c>
      <c r="AJ137" s="13" t="str">
        <f t="shared" si="44"/>
        <v/>
      </c>
      <c r="AK137" s="8" t="str">
        <f t="shared" si="45"/>
        <v/>
      </c>
      <c r="AL137" s="9" t="s">
        <v>1578</v>
      </c>
      <c r="AM137" s="14" t="str">
        <f>IF(R137="","",Rates!$N$8)</f>
        <v/>
      </c>
      <c r="AN137" s="13" t="str">
        <f t="shared" si="46"/>
        <v/>
      </c>
      <c r="AO137" s="8" t="str">
        <f>IF(R137="","",W137*Rates!$O$26)</f>
        <v/>
      </c>
      <c r="AP137" s="9" t="s">
        <v>1579</v>
      </c>
      <c r="AQ137" s="14" t="str">
        <f>IF(R137="","",Rates!$N$9)</f>
        <v/>
      </c>
      <c r="AR137" s="13" t="str">
        <f t="shared" si="47"/>
        <v/>
      </c>
      <c r="AS137" s="8" t="str">
        <f>IF(R137="","",W137*Rates!$P$26)</f>
        <v/>
      </c>
      <c r="AT137" s="9" t="s">
        <v>1580</v>
      </c>
      <c r="AU137" s="14" t="str">
        <f>IF(R137="","",Rates!$N$10)</f>
        <v/>
      </c>
      <c r="AV137" s="13" t="str">
        <f t="shared" si="48"/>
        <v/>
      </c>
      <c r="AW137" s="8" t="str">
        <f>IF(R137="","",W137*Rates!$Q$26)</f>
        <v/>
      </c>
      <c r="AX137" s="19" t="str">
        <f t="shared" si="49"/>
        <v/>
      </c>
      <c r="AY137" s="55" t="e">
        <f t="shared" si="50"/>
        <v>#VALUE!</v>
      </c>
      <c r="AZ137" s="8" t="str">
        <f>IF(R137="","",Rates!$N$15)</f>
        <v/>
      </c>
      <c r="BA137" s="8" t="str">
        <f t="shared" si="51"/>
        <v/>
      </c>
      <c r="BB137" s="8" t="str">
        <f t="shared" si="52"/>
        <v/>
      </c>
      <c r="BC137" s="19" t="str">
        <f t="shared" si="53"/>
        <v/>
      </c>
    </row>
    <row r="138" spans="1:55" x14ac:dyDescent="0.25">
      <c r="A138" s="9" t="str">
        <f>IF(B138&lt;&gt;"",COUNTA($B$3:B138)+$A$2,"")</f>
        <v/>
      </c>
      <c r="F138" s="16" t="str">
        <f t="shared" si="36"/>
        <v/>
      </c>
      <c r="P138" s="37"/>
      <c r="Q138" s="9" t="s">
        <v>1581</v>
      </c>
      <c r="R138" s="41"/>
      <c r="S138" s="46" t="str" cm="1">
        <f t="array" ref="S138">IF(R138="","",_xlfn.IFS(F138&lt;=65,"1",F138&lt;=70,"2",F138&lt;=80,"3"))</f>
        <v/>
      </c>
      <c r="T138" s="24" t="e">
        <f>IF(S138="1",VLOOKUP(N138,Rates!$A$2:$K$37,2,0)*S138,VLOOKUP(N138,Rates!$A$2:$K$37,3,0)*S138)</f>
        <v>#N/A</v>
      </c>
      <c r="U138" s="24" t="str">
        <f t="shared" si="37"/>
        <v/>
      </c>
      <c r="W138" s="58" t="str">
        <f t="shared" si="38"/>
        <v/>
      </c>
      <c r="X138" s="8" t="str">
        <f t="shared" si="39"/>
        <v/>
      </c>
      <c r="Y138" s="8" t="str">
        <f t="shared" si="40"/>
        <v/>
      </c>
      <c r="Z138" s="9" t="s">
        <v>1576</v>
      </c>
      <c r="AA138" s="14" t="str">
        <f>IF(R138="","",Rates!$N$5)</f>
        <v/>
      </c>
      <c r="AB138" s="49" t="str">
        <f t="shared" si="41"/>
        <v/>
      </c>
      <c r="AC138" s="8" t="str">
        <f>IF(R138="","",W138*Rates!$M$26)</f>
        <v/>
      </c>
      <c r="AD138" s="9" t="s">
        <v>1592</v>
      </c>
      <c r="AE138" s="14" t="str">
        <f>IF(R138="","",Rates!$N$6)</f>
        <v/>
      </c>
      <c r="AF138" s="49" t="str">
        <f t="shared" si="42"/>
        <v/>
      </c>
      <c r="AG138" s="8" t="str">
        <f t="shared" si="43"/>
        <v/>
      </c>
      <c r="AH138" s="8" t="s">
        <v>1593</v>
      </c>
      <c r="AI138" s="14" t="str">
        <f>IF(R138="","",Rates!$N$7)</f>
        <v/>
      </c>
      <c r="AJ138" s="13" t="str">
        <f t="shared" si="44"/>
        <v/>
      </c>
      <c r="AK138" s="8" t="str">
        <f t="shared" si="45"/>
        <v/>
      </c>
      <c r="AL138" s="9" t="s">
        <v>1578</v>
      </c>
      <c r="AM138" s="14" t="str">
        <f>IF(R138="","",Rates!$N$8)</f>
        <v/>
      </c>
      <c r="AN138" s="13" t="str">
        <f t="shared" si="46"/>
        <v/>
      </c>
      <c r="AO138" s="8" t="str">
        <f>IF(R138="","",W138*Rates!$O$26)</f>
        <v/>
      </c>
      <c r="AP138" s="9" t="s">
        <v>1579</v>
      </c>
      <c r="AQ138" s="14" t="str">
        <f>IF(R138="","",Rates!$N$9)</f>
        <v/>
      </c>
      <c r="AR138" s="13" t="str">
        <f t="shared" si="47"/>
        <v/>
      </c>
      <c r="AS138" s="8" t="str">
        <f>IF(R138="","",W138*Rates!$P$26)</f>
        <v/>
      </c>
      <c r="AT138" s="9" t="s">
        <v>1580</v>
      </c>
      <c r="AU138" s="14" t="str">
        <f>IF(R138="","",Rates!$N$10)</f>
        <v/>
      </c>
      <c r="AV138" s="13" t="str">
        <f t="shared" si="48"/>
        <v/>
      </c>
      <c r="AW138" s="8" t="str">
        <f>IF(R138="","",W138*Rates!$Q$26)</f>
        <v/>
      </c>
      <c r="AX138" s="19" t="str">
        <f t="shared" si="49"/>
        <v/>
      </c>
      <c r="AY138" s="55" t="e">
        <f t="shared" si="50"/>
        <v>#VALUE!</v>
      </c>
      <c r="AZ138" s="8" t="str">
        <f>IF(R138="","",Rates!$N$15)</f>
        <v/>
      </c>
      <c r="BA138" s="8" t="str">
        <f t="shared" si="51"/>
        <v/>
      </c>
      <c r="BB138" s="8" t="str">
        <f t="shared" si="52"/>
        <v/>
      </c>
      <c r="BC138" s="19" t="str">
        <f t="shared" si="53"/>
        <v/>
      </c>
    </row>
    <row r="139" spans="1:55" x14ac:dyDescent="0.25">
      <c r="A139" s="9" t="str">
        <f>IF(B139&lt;&gt;"",COUNTA($B$3:B139)+$A$2,"")</f>
        <v/>
      </c>
      <c r="F139" s="16" t="str">
        <f t="shared" si="36"/>
        <v/>
      </c>
      <c r="P139" s="37"/>
      <c r="Q139" s="9" t="s">
        <v>1581</v>
      </c>
      <c r="R139" s="41"/>
      <c r="S139" s="46" t="str" cm="1">
        <f t="array" ref="S139">IF(R139="","",_xlfn.IFS(F139&lt;=65,"1",F139&lt;=70,"2",F139&lt;=80,"3"))</f>
        <v/>
      </c>
      <c r="T139" s="24" t="e">
        <f>IF(S139="1",VLOOKUP(N139,Rates!$A$2:$K$37,2,0)*S139,VLOOKUP(N139,Rates!$A$2:$K$37,3,0)*S139)</f>
        <v>#N/A</v>
      </c>
      <c r="U139" s="24" t="str">
        <f t="shared" si="37"/>
        <v/>
      </c>
      <c r="W139" s="58" t="str">
        <f t="shared" si="38"/>
        <v/>
      </c>
      <c r="X139" s="8" t="str">
        <f t="shared" si="39"/>
        <v/>
      </c>
      <c r="Y139" s="8" t="str">
        <f t="shared" si="40"/>
        <v/>
      </c>
      <c r="Z139" s="9" t="s">
        <v>1576</v>
      </c>
      <c r="AA139" s="14" t="str">
        <f>IF(R139="","",Rates!$N$5)</f>
        <v/>
      </c>
      <c r="AB139" s="49" t="str">
        <f t="shared" si="41"/>
        <v/>
      </c>
      <c r="AC139" s="8" t="str">
        <f>IF(R139="","",W139*Rates!$M$26)</f>
        <v/>
      </c>
      <c r="AD139" s="9" t="s">
        <v>1592</v>
      </c>
      <c r="AE139" s="14" t="str">
        <f>IF(R139="","",Rates!$N$6)</f>
        <v/>
      </c>
      <c r="AF139" s="49" t="str">
        <f t="shared" si="42"/>
        <v/>
      </c>
      <c r="AG139" s="8" t="str">
        <f t="shared" si="43"/>
        <v/>
      </c>
      <c r="AH139" s="8" t="s">
        <v>1593</v>
      </c>
      <c r="AI139" s="14" t="str">
        <f>IF(R139="","",Rates!$N$7)</f>
        <v/>
      </c>
      <c r="AJ139" s="13" t="str">
        <f t="shared" si="44"/>
        <v/>
      </c>
      <c r="AK139" s="8" t="str">
        <f t="shared" si="45"/>
        <v/>
      </c>
      <c r="AL139" s="9" t="s">
        <v>1578</v>
      </c>
      <c r="AM139" s="14" t="str">
        <f>IF(R139="","",Rates!$N$8)</f>
        <v/>
      </c>
      <c r="AN139" s="13" t="str">
        <f t="shared" si="46"/>
        <v/>
      </c>
      <c r="AO139" s="8" t="str">
        <f>IF(R139="","",W139*Rates!$O$26)</f>
        <v/>
      </c>
      <c r="AP139" s="9" t="s">
        <v>1579</v>
      </c>
      <c r="AQ139" s="14" t="str">
        <f>IF(R139="","",Rates!$N$9)</f>
        <v/>
      </c>
      <c r="AR139" s="13" t="str">
        <f t="shared" si="47"/>
        <v/>
      </c>
      <c r="AS139" s="8" t="str">
        <f>IF(R139="","",W139*Rates!$P$26)</f>
        <v/>
      </c>
      <c r="AT139" s="9" t="s">
        <v>1580</v>
      </c>
      <c r="AU139" s="14" t="str">
        <f>IF(R139="","",Rates!$N$10)</f>
        <v/>
      </c>
      <c r="AV139" s="13" t="str">
        <f t="shared" si="48"/>
        <v/>
      </c>
      <c r="AW139" s="8" t="str">
        <f>IF(R139="","",W139*Rates!$Q$26)</f>
        <v/>
      </c>
      <c r="AX139" s="19" t="str">
        <f t="shared" si="49"/>
        <v/>
      </c>
      <c r="AY139" s="55" t="e">
        <f t="shared" si="50"/>
        <v>#VALUE!</v>
      </c>
      <c r="AZ139" s="8" t="str">
        <f>IF(R139="","",Rates!$N$15)</f>
        <v/>
      </c>
      <c r="BA139" s="8" t="str">
        <f t="shared" si="51"/>
        <v/>
      </c>
      <c r="BB139" s="8" t="str">
        <f t="shared" si="52"/>
        <v/>
      </c>
      <c r="BC139" s="19" t="str">
        <f t="shared" si="53"/>
        <v/>
      </c>
    </row>
    <row r="140" spans="1:55" x14ac:dyDescent="0.25">
      <c r="A140" s="9" t="str">
        <f>IF(B140&lt;&gt;"",COUNTA($B$3:B140)+$A$2,"")</f>
        <v/>
      </c>
      <c r="F140" s="16" t="str">
        <f t="shared" si="36"/>
        <v/>
      </c>
      <c r="P140" s="37"/>
      <c r="Q140" s="9" t="s">
        <v>1581</v>
      </c>
      <c r="R140" s="41"/>
      <c r="S140" s="46" t="str" cm="1">
        <f t="array" ref="S140">IF(R140="","",_xlfn.IFS(F140&lt;=65,"1",F140&lt;=70,"2",F140&lt;=80,"3"))</f>
        <v/>
      </c>
      <c r="T140" s="24" t="e">
        <f>IF(S140="1",VLOOKUP(N140,Rates!$A$2:$K$37,2,0)*S140,VLOOKUP(N140,Rates!$A$2:$K$37,3,0)*S140)</f>
        <v>#N/A</v>
      </c>
      <c r="U140" s="24" t="str">
        <f t="shared" si="37"/>
        <v/>
      </c>
      <c r="W140" s="58" t="str">
        <f t="shared" si="38"/>
        <v/>
      </c>
      <c r="X140" s="8" t="str">
        <f t="shared" si="39"/>
        <v/>
      </c>
      <c r="Y140" s="8" t="str">
        <f t="shared" si="40"/>
        <v/>
      </c>
      <c r="Z140" s="9" t="s">
        <v>1576</v>
      </c>
      <c r="AA140" s="14" t="str">
        <f>IF(R140="","",Rates!$N$5)</f>
        <v/>
      </c>
      <c r="AB140" s="49" t="str">
        <f t="shared" si="41"/>
        <v/>
      </c>
      <c r="AC140" s="8" t="str">
        <f>IF(R140="","",W140*Rates!$M$26)</f>
        <v/>
      </c>
      <c r="AD140" s="9" t="s">
        <v>1592</v>
      </c>
      <c r="AE140" s="14" t="str">
        <f>IF(R140="","",Rates!$N$6)</f>
        <v/>
      </c>
      <c r="AF140" s="49" t="str">
        <f t="shared" si="42"/>
        <v/>
      </c>
      <c r="AG140" s="8" t="str">
        <f t="shared" si="43"/>
        <v/>
      </c>
      <c r="AH140" s="8" t="s">
        <v>1593</v>
      </c>
      <c r="AI140" s="14" t="str">
        <f>IF(R140="","",Rates!$N$7)</f>
        <v/>
      </c>
      <c r="AJ140" s="13" t="str">
        <f t="shared" si="44"/>
        <v/>
      </c>
      <c r="AK140" s="8" t="str">
        <f t="shared" si="45"/>
        <v/>
      </c>
      <c r="AL140" s="9" t="s">
        <v>1578</v>
      </c>
      <c r="AM140" s="14" t="str">
        <f>IF(R140="","",Rates!$N$8)</f>
        <v/>
      </c>
      <c r="AN140" s="13" t="str">
        <f t="shared" si="46"/>
        <v/>
      </c>
      <c r="AO140" s="8" t="str">
        <f>IF(R140="","",W140*Rates!$O$26)</f>
        <v/>
      </c>
      <c r="AP140" s="9" t="s">
        <v>1579</v>
      </c>
      <c r="AQ140" s="14" t="str">
        <f>IF(R140="","",Rates!$N$9)</f>
        <v/>
      </c>
      <c r="AR140" s="13" t="str">
        <f t="shared" si="47"/>
        <v/>
      </c>
      <c r="AS140" s="8" t="str">
        <f>IF(R140="","",W140*Rates!$P$26)</f>
        <v/>
      </c>
      <c r="AT140" s="9" t="s">
        <v>1580</v>
      </c>
      <c r="AU140" s="14" t="str">
        <f>IF(R140="","",Rates!$N$10)</f>
        <v/>
      </c>
      <c r="AV140" s="13" t="str">
        <f t="shared" si="48"/>
        <v/>
      </c>
      <c r="AW140" s="8" t="str">
        <f>IF(R140="","",W140*Rates!$Q$26)</f>
        <v/>
      </c>
      <c r="AX140" s="19" t="str">
        <f t="shared" si="49"/>
        <v/>
      </c>
      <c r="AY140" s="55" t="e">
        <f t="shared" si="50"/>
        <v>#VALUE!</v>
      </c>
      <c r="AZ140" s="8" t="str">
        <f>IF(R140="","",Rates!$N$15)</f>
        <v/>
      </c>
      <c r="BA140" s="8" t="str">
        <f t="shared" si="51"/>
        <v/>
      </c>
      <c r="BB140" s="8" t="str">
        <f t="shared" si="52"/>
        <v/>
      </c>
      <c r="BC140" s="19" t="str">
        <f t="shared" si="53"/>
        <v/>
      </c>
    </row>
    <row r="141" spans="1:55" x14ac:dyDescent="0.25">
      <c r="A141" s="9" t="str">
        <f>IF(B141&lt;&gt;"",COUNTA($B$3:B141)+$A$2,"")</f>
        <v/>
      </c>
      <c r="F141" s="16" t="str">
        <f t="shared" si="36"/>
        <v/>
      </c>
      <c r="P141" s="37"/>
      <c r="Q141" s="9" t="s">
        <v>1581</v>
      </c>
      <c r="R141" s="41"/>
      <c r="S141" s="46" t="str" cm="1">
        <f t="array" ref="S141">IF(R141="","",_xlfn.IFS(F141&lt;=65,"1",F141&lt;=70,"2",F141&lt;=80,"3"))</f>
        <v/>
      </c>
      <c r="T141" s="24" t="e">
        <f>IF(S141="1",VLOOKUP(N141,Rates!$A$2:$K$37,2,0)*S141,VLOOKUP(N141,Rates!$A$2:$K$37,3,0)*S141)</f>
        <v>#N/A</v>
      </c>
      <c r="U141" s="24" t="str">
        <f t="shared" si="37"/>
        <v/>
      </c>
      <c r="W141" s="58" t="str">
        <f t="shared" si="38"/>
        <v/>
      </c>
      <c r="X141" s="8" t="str">
        <f t="shared" si="39"/>
        <v/>
      </c>
      <c r="Y141" s="8" t="str">
        <f t="shared" si="40"/>
        <v/>
      </c>
      <c r="Z141" s="9" t="s">
        <v>1576</v>
      </c>
      <c r="AA141" s="14" t="str">
        <f>IF(R141="","",Rates!$N$5)</f>
        <v/>
      </c>
      <c r="AB141" s="49" t="str">
        <f t="shared" si="41"/>
        <v/>
      </c>
      <c r="AC141" s="8" t="str">
        <f>IF(R141="","",W141*Rates!$M$26)</f>
        <v/>
      </c>
      <c r="AD141" s="9" t="s">
        <v>1592</v>
      </c>
      <c r="AE141" s="14" t="str">
        <f>IF(R141="","",Rates!$N$6)</f>
        <v/>
      </c>
      <c r="AF141" s="49" t="str">
        <f t="shared" si="42"/>
        <v/>
      </c>
      <c r="AG141" s="8" t="str">
        <f t="shared" si="43"/>
        <v/>
      </c>
      <c r="AH141" s="8" t="s">
        <v>1593</v>
      </c>
      <c r="AI141" s="14" t="str">
        <f>IF(R141="","",Rates!$N$7)</f>
        <v/>
      </c>
      <c r="AJ141" s="13" t="str">
        <f t="shared" si="44"/>
        <v/>
      </c>
      <c r="AK141" s="8" t="str">
        <f t="shared" si="45"/>
        <v/>
      </c>
      <c r="AL141" s="9" t="s">
        <v>1578</v>
      </c>
      <c r="AM141" s="14" t="str">
        <f>IF(R141="","",Rates!$N$8)</f>
        <v/>
      </c>
      <c r="AN141" s="13" t="str">
        <f t="shared" si="46"/>
        <v/>
      </c>
      <c r="AO141" s="8" t="str">
        <f>IF(R141="","",W141*Rates!$O$26)</f>
        <v/>
      </c>
      <c r="AP141" s="9" t="s">
        <v>1579</v>
      </c>
      <c r="AQ141" s="14" t="str">
        <f>IF(R141="","",Rates!$N$9)</f>
        <v/>
      </c>
      <c r="AR141" s="13" t="str">
        <f t="shared" si="47"/>
        <v/>
      </c>
      <c r="AS141" s="8" t="str">
        <f>IF(R141="","",W141*Rates!$P$26)</f>
        <v/>
      </c>
      <c r="AT141" s="9" t="s">
        <v>1580</v>
      </c>
      <c r="AU141" s="14" t="str">
        <f>IF(R141="","",Rates!$N$10)</f>
        <v/>
      </c>
      <c r="AV141" s="13" t="str">
        <f t="shared" si="48"/>
        <v/>
      </c>
      <c r="AW141" s="8" t="str">
        <f>IF(R141="","",W141*Rates!$Q$26)</f>
        <v/>
      </c>
      <c r="AX141" s="19" t="str">
        <f t="shared" si="49"/>
        <v/>
      </c>
      <c r="AY141" s="55" t="e">
        <f t="shared" si="50"/>
        <v>#VALUE!</v>
      </c>
      <c r="AZ141" s="8" t="str">
        <f>IF(R141="","",Rates!$N$15)</f>
        <v/>
      </c>
      <c r="BA141" s="8" t="str">
        <f t="shared" si="51"/>
        <v/>
      </c>
      <c r="BB141" s="8" t="str">
        <f t="shared" si="52"/>
        <v/>
      </c>
      <c r="BC141" s="19" t="str">
        <f t="shared" si="53"/>
        <v/>
      </c>
    </row>
    <row r="142" spans="1:55" x14ac:dyDescent="0.25">
      <c r="A142" s="9" t="str">
        <f>IF(B142&lt;&gt;"",COUNTA($B$3:B142)+$A$2,"")</f>
        <v/>
      </c>
      <c r="F142" s="16" t="str">
        <f t="shared" si="36"/>
        <v/>
      </c>
      <c r="P142" s="37"/>
      <c r="Q142" s="9" t="s">
        <v>1581</v>
      </c>
      <c r="R142" s="41"/>
      <c r="S142" s="46" t="str" cm="1">
        <f t="array" ref="S142">IF(R142="","",_xlfn.IFS(F142&lt;=65,"1",F142&lt;=70,"2",F142&lt;=80,"3"))</f>
        <v/>
      </c>
      <c r="T142" s="24" t="e">
        <f>IF(S142="1",VLOOKUP(N142,Rates!$A$2:$K$37,2,0)*S142,VLOOKUP(N142,Rates!$A$2:$K$37,3,0)*S142)</f>
        <v>#N/A</v>
      </c>
      <c r="U142" s="24" t="str">
        <f t="shared" si="37"/>
        <v/>
      </c>
      <c r="W142" s="58" t="str">
        <f t="shared" si="38"/>
        <v/>
      </c>
      <c r="X142" s="8" t="str">
        <f t="shared" si="39"/>
        <v/>
      </c>
      <c r="Y142" s="8" t="str">
        <f t="shared" si="40"/>
        <v/>
      </c>
      <c r="Z142" s="9" t="s">
        <v>1576</v>
      </c>
      <c r="AA142" s="14" t="str">
        <f>IF(R142="","",Rates!$N$5)</f>
        <v/>
      </c>
      <c r="AB142" s="49" t="str">
        <f t="shared" si="41"/>
        <v/>
      </c>
      <c r="AC142" s="8" t="str">
        <f>IF(R142="","",W142*Rates!$M$26)</f>
        <v/>
      </c>
      <c r="AD142" s="9" t="s">
        <v>1592</v>
      </c>
      <c r="AE142" s="14" t="str">
        <f>IF(R142="","",Rates!$N$6)</f>
        <v/>
      </c>
      <c r="AF142" s="49" t="str">
        <f t="shared" si="42"/>
        <v/>
      </c>
      <c r="AG142" s="8" t="str">
        <f t="shared" si="43"/>
        <v/>
      </c>
      <c r="AH142" s="8" t="s">
        <v>1593</v>
      </c>
      <c r="AI142" s="14" t="str">
        <f>IF(R142="","",Rates!$N$7)</f>
        <v/>
      </c>
      <c r="AJ142" s="13" t="str">
        <f t="shared" si="44"/>
        <v/>
      </c>
      <c r="AK142" s="8" t="str">
        <f t="shared" si="45"/>
        <v/>
      </c>
      <c r="AL142" s="9" t="s">
        <v>1578</v>
      </c>
      <c r="AM142" s="14" t="str">
        <f>IF(R142="","",Rates!$N$8)</f>
        <v/>
      </c>
      <c r="AN142" s="13" t="str">
        <f t="shared" si="46"/>
        <v/>
      </c>
      <c r="AO142" s="8" t="str">
        <f>IF(R142="","",W142*Rates!$O$26)</f>
        <v/>
      </c>
      <c r="AP142" s="9" t="s">
        <v>1579</v>
      </c>
      <c r="AQ142" s="14" t="str">
        <f>IF(R142="","",Rates!$N$9)</f>
        <v/>
      </c>
      <c r="AR142" s="13" t="str">
        <f t="shared" si="47"/>
        <v/>
      </c>
      <c r="AS142" s="8" t="str">
        <f>IF(R142="","",W142*Rates!$P$26)</f>
        <v/>
      </c>
      <c r="AT142" s="9" t="s">
        <v>1580</v>
      </c>
      <c r="AU142" s="14" t="str">
        <f>IF(R142="","",Rates!$N$10)</f>
        <v/>
      </c>
      <c r="AV142" s="13" t="str">
        <f t="shared" si="48"/>
        <v/>
      </c>
      <c r="AW142" s="8" t="str">
        <f>IF(R142="","",W142*Rates!$Q$26)</f>
        <v/>
      </c>
      <c r="AX142" s="19" t="str">
        <f t="shared" si="49"/>
        <v/>
      </c>
      <c r="AY142" s="55" t="e">
        <f t="shared" si="50"/>
        <v>#VALUE!</v>
      </c>
      <c r="AZ142" s="8" t="str">
        <f>IF(R142="","",Rates!$N$15)</f>
        <v/>
      </c>
      <c r="BA142" s="8" t="str">
        <f t="shared" si="51"/>
        <v/>
      </c>
      <c r="BB142" s="8" t="str">
        <f t="shared" si="52"/>
        <v/>
      </c>
      <c r="BC142" s="19" t="str">
        <f t="shared" si="53"/>
        <v/>
      </c>
    </row>
    <row r="143" spans="1:55" x14ac:dyDescent="0.25">
      <c r="A143" s="9" t="str">
        <f>IF(B143&lt;&gt;"",COUNTA($B$3:B143)+$A$2,"")</f>
        <v/>
      </c>
      <c r="F143" s="16" t="str">
        <f t="shared" si="36"/>
        <v/>
      </c>
      <c r="P143" s="37"/>
      <c r="Q143" s="9" t="s">
        <v>1581</v>
      </c>
      <c r="R143" s="41"/>
      <c r="S143" s="46" t="str" cm="1">
        <f t="array" ref="S143">IF(R143="","",_xlfn.IFS(F143&lt;=65,"1",F143&lt;=70,"2",F143&lt;=80,"3"))</f>
        <v/>
      </c>
      <c r="T143" s="24" t="e">
        <f>IF(S143="1",VLOOKUP(N143,Rates!$A$2:$K$37,2,0)*S143,VLOOKUP(N143,Rates!$A$2:$K$37,3,0)*S143)</f>
        <v>#N/A</v>
      </c>
      <c r="U143" s="24" t="str">
        <f t="shared" si="37"/>
        <v/>
      </c>
      <c r="W143" s="58" t="str">
        <f t="shared" si="38"/>
        <v/>
      </c>
      <c r="X143" s="8" t="str">
        <f t="shared" si="39"/>
        <v/>
      </c>
      <c r="Y143" s="8" t="str">
        <f t="shared" si="40"/>
        <v/>
      </c>
      <c r="Z143" s="9" t="s">
        <v>1576</v>
      </c>
      <c r="AA143" s="14" t="str">
        <f>IF(R143="","",Rates!$N$5)</f>
        <v/>
      </c>
      <c r="AB143" s="49" t="str">
        <f t="shared" si="41"/>
        <v/>
      </c>
      <c r="AC143" s="8" t="str">
        <f>IF(R143="","",W143*Rates!$M$26)</f>
        <v/>
      </c>
      <c r="AD143" s="9" t="s">
        <v>1592</v>
      </c>
      <c r="AE143" s="14" t="str">
        <f>IF(R143="","",Rates!$N$6)</f>
        <v/>
      </c>
      <c r="AF143" s="49" t="str">
        <f t="shared" si="42"/>
        <v/>
      </c>
      <c r="AG143" s="8" t="str">
        <f t="shared" si="43"/>
        <v/>
      </c>
      <c r="AH143" s="8" t="s">
        <v>1593</v>
      </c>
      <c r="AI143" s="14" t="str">
        <f>IF(R143="","",Rates!$N$7)</f>
        <v/>
      </c>
      <c r="AJ143" s="13" t="str">
        <f t="shared" si="44"/>
        <v/>
      </c>
      <c r="AK143" s="8" t="str">
        <f t="shared" si="45"/>
        <v/>
      </c>
      <c r="AL143" s="9" t="s">
        <v>1578</v>
      </c>
      <c r="AM143" s="14" t="str">
        <f>IF(R143="","",Rates!$N$8)</f>
        <v/>
      </c>
      <c r="AN143" s="13" t="str">
        <f t="shared" si="46"/>
        <v/>
      </c>
      <c r="AO143" s="8" t="str">
        <f>IF(R143="","",W143*Rates!$O$26)</f>
        <v/>
      </c>
      <c r="AP143" s="9" t="s">
        <v>1579</v>
      </c>
      <c r="AQ143" s="14" t="str">
        <f>IF(R143="","",Rates!$N$9)</f>
        <v/>
      </c>
      <c r="AR143" s="13" t="str">
        <f t="shared" si="47"/>
        <v/>
      </c>
      <c r="AS143" s="8" t="str">
        <f>IF(R143="","",W143*Rates!$P$26)</f>
        <v/>
      </c>
      <c r="AT143" s="9" t="s">
        <v>1580</v>
      </c>
      <c r="AU143" s="14" t="str">
        <f>IF(R143="","",Rates!$N$10)</f>
        <v/>
      </c>
      <c r="AV143" s="13" t="str">
        <f t="shared" si="48"/>
        <v/>
      </c>
      <c r="AW143" s="8" t="str">
        <f>IF(R143="","",W143*Rates!$Q$26)</f>
        <v/>
      </c>
      <c r="AX143" s="19" t="str">
        <f t="shared" si="49"/>
        <v/>
      </c>
      <c r="AY143" s="55" t="e">
        <f t="shared" si="50"/>
        <v>#VALUE!</v>
      </c>
      <c r="AZ143" s="8" t="str">
        <f>IF(R143="","",Rates!$N$15)</f>
        <v/>
      </c>
      <c r="BA143" s="8" t="str">
        <f t="shared" si="51"/>
        <v/>
      </c>
      <c r="BB143" s="8" t="str">
        <f t="shared" si="52"/>
        <v/>
      </c>
      <c r="BC143" s="19" t="str">
        <f t="shared" si="53"/>
        <v/>
      </c>
    </row>
    <row r="144" spans="1:55" x14ac:dyDescent="0.25">
      <c r="A144" s="9" t="str">
        <f>IF(B144&lt;&gt;"",COUNTA($B$3:B144)+$A$2,"")</f>
        <v/>
      </c>
      <c r="F144" s="16" t="str">
        <f t="shared" si="36"/>
        <v/>
      </c>
      <c r="P144" s="37"/>
      <c r="Q144" s="9" t="s">
        <v>1581</v>
      </c>
      <c r="R144" s="41"/>
      <c r="S144" s="46" t="str" cm="1">
        <f t="array" ref="S144">IF(R144="","",_xlfn.IFS(F144&lt;=65,"1",F144&lt;=70,"2",F144&lt;=80,"3"))</f>
        <v/>
      </c>
      <c r="T144" s="24" t="e">
        <f>IF(S144="1",VLOOKUP(N144,Rates!$A$2:$K$37,2,0)*S144,VLOOKUP(N144,Rates!$A$2:$K$37,3,0)*S144)</f>
        <v>#N/A</v>
      </c>
      <c r="U144" s="24" t="str">
        <f t="shared" si="37"/>
        <v/>
      </c>
      <c r="W144" s="58" t="str">
        <f t="shared" si="38"/>
        <v/>
      </c>
      <c r="X144" s="8" t="str">
        <f t="shared" si="39"/>
        <v/>
      </c>
      <c r="Y144" s="8" t="str">
        <f t="shared" si="40"/>
        <v/>
      </c>
      <c r="Z144" s="9" t="s">
        <v>1576</v>
      </c>
      <c r="AA144" s="14" t="str">
        <f>IF(R144="","",Rates!$N$5)</f>
        <v/>
      </c>
      <c r="AB144" s="49" t="str">
        <f t="shared" si="41"/>
        <v/>
      </c>
      <c r="AC144" s="8" t="str">
        <f>IF(R144="","",W144*Rates!$M$26)</f>
        <v/>
      </c>
      <c r="AD144" s="9" t="s">
        <v>1592</v>
      </c>
      <c r="AE144" s="14" t="str">
        <f>IF(R144="","",Rates!$N$6)</f>
        <v/>
      </c>
      <c r="AF144" s="49" t="str">
        <f t="shared" si="42"/>
        <v/>
      </c>
      <c r="AG144" s="8" t="str">
        <f t="shared" si="43"/>
        <v/>
      </c>
      <c r="AH144" s="8" t="s">
        <v>1593</v>
      </c>
      <c r="AI144" s="14" t="str">
        <f>IF(R144="","",Rates!$N$7)</f>
        <v/>
      </c>
      <c r="AJ144" s="13" t="str">
        <f t="shared" si="44"/>
        <v/>
      </c>
      <c r="AK144" s="8" t="str">
        <f t="shared" si="45"/>
        <v/>
      </c>
      <c r="AL144" s="9" t="s">
        <v>1578</v>
      </c>
      <c r="AM144" s="14" t="str">
        <f>IF(R144="","",Rates!$N$8)</f>
        <v/>
      </c>
      <c r="AN144" s="13" t="str">
        <f t="shared" si="46"/>
        <v/>
      </c>
      <c r="AO144" s="8" t="str">
        <f>IF(R144="","",W144*Rates!$O$26)</f>
        <v/>
      </c>
      <c r="AP144" s="9" t="s">
        <v>1579</v>
      </c>
      <c r="AQ144" s="14" t="str">
        <f>IF(R144="","",Rates!$N$9)</f>
        <v/>
      </c>
      <c r="AR144" s="13" t="str">
        <f t="shared" si="47"/>
        <v/>
      </c>
      <c r="AS144" s="8" t="str">
        <f>IF(R144="","",W144*Rates!$P$26)</f>
        <v/>
      </c>
      <c r="AT144" s="9" t="s">
        <v>1580</v>
      </c>
      <c r="AU144" s="14" t="str">
        <f>IF(R144="","",Rates!$N$10)</f>
        <v/>
      </c>
      <c r="AV144" s="13" t="str">
        <f t="shared" si="48"/>
        <v/>
      </c>
      <c r="AW144" s="8" t="str">
        <f>IF(R144="","",W144*Rates!$Q$26)</f>
        <v/>
      </c>
      <c r="AX144" s="19" t="str">
        <f t="shared" si="49"/>
        <v/>
      </c>
      <c r="AY144" s="55" t="e">
        <f t="shared" si="50"/>
        <v>#VALUE!</v>
      </c>
      <c r="AZ144" s="8" t="str">
        <f>IF(R144="","",Rates!$N$15)</f>
        <v/>
      </c>
      <c r="BA144" s="8" t="str">
        <f t="shared" si="51"/>
        <v/>
      </c>
      <c r="BB144" s="8" t="str">
        <f t="shared" si="52"/>
        <v/>
      </c>
      <c r="BC144" s="19" t="str">
        <f t="shared" si="53"/>
        <v/>
      </c>
    </row>
    <row r="145" spans="1:55" x14ac:dyDescent="0.25">
      <c r="A145" s="9" t="str">
        <f>IF(B145&lt;&gt;"",COUNTA($B$3:B145)+$A$2,"")</f>
        <v/>
      </c>
      <c r="F145" s="16" t="str">
        <f t="shared" si="36"/>
        <v/>
      </c>
      <c r="P145" s="37"/>
      <c r="Q145" s="9" t="s">
        <v>1581</v>
      </c>
      <c r="R145" s="41"/>
      <c r="S145" s="46" t="str" cm="1">
        <f t="array" ref="S145">IF(R145="","",_xlfn.IFS(F145&lt;=65,"1",F145&lt;=70,"2",F145&lt;=80,"3"))</f>
        <v/>
      </c>
      <c r="T145" s="24" t="e">
        <f>IF(S145="1",VLOOKUP(N145,Rates!$A$2:$K$37,2,0)*S145,VLOOKUP(N145,Rates!$A$2:$K$37,3,0)*S145)</f>
        <v>#N/A</v>
      </c>
      <c r="U145" s="24" t="str">
        <f t="shared" si="37"/>
        <v/>
      </c>
      <c r="W145" s="58" t="str">
        <f t="shared" si="38"/>
        <v/>
      </c>
      <c r="X145" s="8" t="str">
        <f t="shared" si="39"/>
        <v/>
      </c>
      <c r="Y145" s="8" t="str">
        <f t="shared" si="40"/>
        <v/>
      </c>
      <c r="Z145" s="9" t="s">
        <v>1576</v>
      </c>
      <c r="AA145" s="14" t="str">
        <f>IF(R145="","",Rates!$N$5)</f>
        <v/>
      </c>
      <c r="AB145" s="49" t="str">
        <f t="shared" si="41"/>
        <v/>
      </c>
      <c r="AC145" s="8" t="str">
        <f>IF(R145="","",W145*Rates!$M$26)</f>
        <v/>
      </c>
      <c r="AD145" s="9" t="s">
        <v>1592</v>
      </c>
      <c r="AE145" s="14" t="str">
        <f>IF(R145="","",Rates!$N$6)</f>
        <v/>
      </c>
      <c r="AF145" s="49" t="str">
        <f t="shared" si="42"/>
        <v/>
      </c>
      <c r="AG145" s="8" t="str">
        <f t="shared" si="43"/>
        <v/>
      </c>
      <c r="AH145" s="8" t="s">
        <v>1593</v>
      </c>
      <c r="AI145" s="14" t="str">
        <f>IF(R145="","",Rates!$N$7)</f>
        <v/>
      </c>
      <c r="AJ145" s="13" t="str">
        <f t="shared" si="44"/>
        <v/>
      </c>
      <c r="AK145" s="8" t="str">
        <f t="shared" si="45"/>
        <v/>
      </c>
      <c r="AL145" s="9" t="s">
        <v>1578</v>
      </c>
      <c r="AM145" s="14" t="str">
        <f>IF(R145="","",Rates!$N$8)</f>
        <v/>
      </c>
      <c r="AN145" s="13" t="str">
        <f t="shared" si="46"/>
        <v/>
      </c>
      <c r="AO145" s="8" t="str">
        <f>IF(R145="","",W145*Rates!$O$26)</f>
        <v/>
      </c>
      <c r="AP145" s="9" t="s">
        <v>1579</v>
      </c>
      <c r="AQ145" s="14" t="str">
        <f>IF(R145="","",Rates!$N$9)</f>
        <v/>
      </c>
      <c r="AR145" s="13" t="str">
        <f t="shared" si="47"/>
        <v/>
      </c>
      <c r="AS145" s="8" t="str">
        <f>IF(R145="","",W145*Rates!$P$26)</f>
        <v/>
      </c>
      <c r="AT145" s="9" t="s">
        <v>1580</v>
      </c>
      <c r="AU145" s="14" t="str">
        <f>IF(R145="","",Rates!$N$10)</f>
        <v/>
      </c>
      <c r="AV145" s="13" t="str">
        <f t="shared" si="48"/>
        <v/>
      </c>
      <c r="AW145" s="8" t="str">
        <f>IF(R145="","",W145*Rates!$Q$26)</f>
        <v/>
      </c>
      <c r="AX145" s="19" t="str">
        <f t="shared" si="49"/>
        <v/>
      </c>
      <c r="AY145" s="55" t="e">
        <f t="shared" si="50"/>
        <v>#VALUE!</v>
      </c>
      <c r="AZ145" s="8" t="str">
        <f>IF(R145="","",Rates!$N$15)</f>
        <v/>
      </c>
      <c r="BA145" s="8" t="str">
        <f t="shared" si="51"/>
        <v/>
      </c>
      <c r="BB145" s="8" t="str">
        <f t="shared" si="52"/>
        <v/>
      </c>
      <c r="BC145" s="19" t="str">
        <f t="shared" si="53"/>
        <v/>
      </c>
    </row>
    <row r="146" spans="1:55" x14ac:dyDescent="0.25">
      <c r="A146" s="9" t="str">
        <f>IF(B146&lt;&gt;"",COUNTA($B$3:B146)+$A$2,"")</f>
        <v/>
      </c>
      <c r="F146" s="16" t="str">
        <f t="shared" si="36"/>
        <v/>
      </c>
      <c r="P146" s="37"/>
      <c r="Q146" s="9" t="s">
        <v>1581</v>
      </c>
      <c r="R146" s="41"/>
      <c r="S146" s="46" t="str" cm="1">
        <f t="array" ref="S146">IF(R146="","",_xlfn.IFS(F146&lt;=65,"1",F146&lt;=70,"2",F146&lt;=80,"3"))</f>
        <v/>
      </c>
      <c r="T146" s="24" t="e">
        <f>IF(S146="1",VLOOKUP(N146,Rates!$A$2:$K$37,2,0)*S146,VLOOKUP(N146,Rates!$A$2:$K$37,3,0)*S146)</f>
        <v>#N/A</v>
      </c>
      <c r="U146" s="24" t="str">
        <f t="shared" si="37"/>
        <v/>
      </c>
      <c r="W146" s="58" t="str">
        <f t="shared" si="38"/>
        <v/>
      </c>
      <c r="X146" s="8" t="str">
        <f t="shared" si="39"/>
        <v/>
      </c>
      <c r="Y146" s="8" t="str">
        <f t="shared" si="40"/>
        <v/>
      </c>
      <c r="Z146" s="9" t="s">
        <v>1576</v>
      </c>
      <c r="AA146" s="14" t="str">
        <f>IF(R146="","",Rates!$N$5)</f>
        <v/>
      </c>
      <c r="AB146" s="49" t="str">
        <f t="shared" si="41"/>
        <v/>
      </c>
      <c r="AC146" s="8" t="str">
        <f>IF(R146="","",W146*Rates!$M$26)</f>
        <v/>
      </c>
      <c r="AD146" s="9" t="s">
        <v>1592</v>
      </c>
      <c r="AE146" s="14" t="str">
        <f>IF(R146="","",Rates!$N$6)</f>
        <v/>
      </c>
      <c r="AF146" s="49" t="str">
        <f t="shared" si="42"/>
        <v/>
      </c>
      <c r="AG146" s="8" t="str">
        <f t="shared" si="43"/>
        <v/>
      </c>
      <c r="AH146" s="8" t="s">
        <v>1593</v>
      </c>
      <c r="AI146" s="14" t="str">
        <f>IF(R146="","",Rates!$N$7)</f>
        <v/>
      </c>
      <c r="AJ146" s="13" t="str">
        <f t="shared" si="44"/>
        <v/>
      </c>
      <c r="AK146" s="8" t="str">
        <f t="shared" si="45"/>
        <v/>
      </c>
      <c r="AL146" s="9" t="s">
        <v>1578</v>
      </c>
      <c r="AM146" s="14" t="str">
        <f>IF(R146="","",Rates!$N$8)</f>
        <v/>
      </c>
      <c r="AN146" s="13" t="str">
        <f t="shared" si="46"/>
        <v/>
      </c>
      <c r="AO146" s="8" t="str">
        <f>IF(R146="","",W146*Rates!$O$26)</f>
        <v/>
      </c>
      <c r="AP146" s="9" t="s">
        <v>1579</v>
      </c>
      <c r="AQ146" s="14" t="str">
        <f>IF(R146="","",Rates!$N$9)</f>
        <v/>
      </c>
      <c r="AR146" s="13" t="str">
        <f t="shared" si="47"/>
        <v/>
      </c>
      <c r="AS146" s="8" t="str">
        <f>IF(R146="","",W146*Rates!$P$26)</f>
        <v/>
      </c>
      <c r="AT146" s="9" t="s">
        <v>1580</v>
      </c>
      <c r="AU146" s="14" t="str">
        <f>IF(R146="","",Rates!$N$10)</f>
        <v/>
      </c>
      <c r="AV146" s="13" t="str">
        <f t="shared" si="48"/>
        <v/>
      </c>
      <c r="AW146" s="8" t="str">
        <f>IF(R146="","",W146*Rates!$Q$26)</f>
        <v/>
      </c>
      <c r="AX146" s="19" t="str">
        <f t="shared" si="49"/>
        <v/>
      </c>
      <c r="AY146" s="55" t="e">
        <f t="shared" si="50"/>
        <v>#VALUE!</v>
      </c>
      <c r="AZ146" s="8" t="str">
        <f>IF(R146="","",Rates!$N$15)</f>
        <v/>
      </c>
      <c r="BA146" s="8" t="str">
        <f t="shared" si="51"/>
        <v/>
      </c>
      <c r="BB146" s="8" t="str">
        <f t="shared" si="52"/>
        <v/>
      </c>
      <c r="BC146" s="19" t="str">
        <f t="shared" si="53"/>
        <v/>
      </c>
    </row>
    <row r="147" spans="1:55" x14ac:dyDescent="0.25">
      <c r="A147" s="9" t="str">
        <f>IF(B147&lt;&gt;"",COUNTA($B$3:B147)+$A$2,"")</f>
        <v/>
      </c>
      <c r="F147" s="16" t="str">
        <f t="shared" si="36"/>
        <v/>
      </c>
      <c r="P147" s="37"/>
      <c r="Q147" s="9" t="s">
        <v>1581</v>
      </c>
      <c r="R147" s="41"/>
      <c r="S147" s="46" t="str" cm="1">
        <f t="array" ref="S147">IF(R147="","",_xlfn.IFS(F147&lt;=65,"1",F147&lt;=70,"2",F147&lt;=80,"3"))</f>
        <v/>
      </c>
      <c r="T147" s="24" t="e">
        <f>IF(S147="1",VLOOKUP(N147,Rates!$A$2:$K$37,2,0)*S147,VLOOKUP(N147,Rates!$A$2:$K$37,3,0)*S147)</f>
        <v>#N/A</v>
      </c>
      <c r="U147" s="24" t="str">
        <f t="shared" si="37"/>
        <v/>
      </c>
      <c r="W147" s="58" t="str">
        <f t="shared" si="38"/>
        <v/>
      </c>
      <c r="X147" s="8" t="str">
        <f t="shared" si="39"/>
        <v/>
      </c>
      <c r="Y147" s="8" t="str">
        <f t="shared" si="40"/>
        <v/>
      </c>
      <c r="Z147" s="9" t="s">
        <v>1576</v>
      </c>
      <c r="AA147" s="14" t="str">
        <f>IF(R147="","",Rates!$N$5)</f>
        <v/>
      </c>
      <c r="AB147" s="49" t="str">
        <f t="shared" si="41"/>
        <v/>
      </c>
      <c r="AC147" s="8" t="str">
        <f>IF(R147="","",W147*Rates!$M$26)</f>
        <v/>
      </c>
      <c r="AD147" s="9" t="s">
        <v>1592</v>
      </c>
      <c r="AE147" s="14" t="str">
        <f>IF(R147="","",Rates!$N$6)</f>
        <v/>
      </c>
      <c r="AF147" s="49" t="str">
        <f t="shared" si="42"/>
        <v/>
      </c>
      <c r="AG147" s="8" t="str">
        <f t="shared" si="43"/>
        <v/>
      </c>
      <c r="AH147" s="8" t="s">
        <v>1593</v>
      </c>
      <c r="AI147" s="14" t="str">
        <f>IF(R147="","",Rates!$N$7)</f>
        <v/>
      </c>
      <c r="AJ147" s="13" t="str">
        <f t="shared" si="44"/>
        <v/>
      </c>
      <c r="AK147" s="8" t="str">
        <f t="shared" si="45"/>
        <v/>
      </c>
      <c r="AL147" s="9" t="s">
        <v>1578</v>
      </c>
      <c r="AM147" s="14" t="str">
        <f>IF(R147="","",Rates!$N$8)</f>
        <v/>
      </c>
      <c r="AN147" s="13" t="str">
        <f t="shared" si="46"/>
        <v/>
      </c>
      <c r="AO147" s="8" t="str">
        <f>IF(R147="","",W147*Rates!$O$26)</f>
        <v/>
      </c>
      <c r="AP147" s="9" t="s">
        <v>1579</v>
      </c>
      <c r="AQ147" s="14" t="str">
        <f>IF(R147="","",Rates!$N$9)</f>
        <v/>
      </c>
      <c r="AR147" s="13" t="str">
        <f t="shared" si="47"/>
        <v/>
      </c>
      <c r="AS147" s="8" t="str">
        <f>IF(R147="","",W147*Rates!$P$26)</f>
        <v/>
      </c>
      <c r="AT147" s="9" t="s">
        <v>1580</v>
      </c>
      <c r="AU147" s="14" t="str">
        <f>IF(R147="","",Rates!$N$10)</f>
        <v/>
      </c>
      <c r="AV147" s="13" t="str">
        <f t="shared" si="48"/>
        <v/>
      </c>
      <c r="AW147" s="8" t="str">
        <f>IF(R147="","",W147*Rates!$Q$26)</f>
        <v/>
      </c>
      <c r="AX147" s="19" t="str">
        <f t="shared" si="49"/>
        <v/>
      </c>
      <c r="AY147" s="55" t="e">
        <f t="shared" si="50"/>
        <v>#VALUE!</v>
      </c>
      <c r="AZ147" s="8" t="str">
        <f>IF(R147="","",Rates!$N$15)</f>
        <v/>
      </c>
      <c r="BA147" s="8" t="str">
        <f t="shared" si="51"/>
        <v/>
      </c>
      <c r="BB147" s="8" t="str">
        <f t="shared" si="52"/>
        <v/>
      </c>
      <c r="BC147" s="19" t="str">
        <f t="shared" si="53"/>
        <v/>
      </c>
    </row>
    <row r="148" spans="1:55" x14ac:dyDescent="0.25">
      <c r="A148" s="9" t="str">
        <f>IF(B148&lt;&gt;"",COUNTA($B$3:B148)+$A$2,"")</f>
        <v/>
      </c>
      <c r="F148" s="16" t="str">
        <f t="shared" si="36"/>
        <v/>
      </c>
      <c r="P148" s="37"/>
      <c r="Q148" s="9" t="s">
        <v>1581</v>
      </c>
      <c r="R148" s="41"/>
      <c r="S148" s="46" t="str" cm="1">
        <f t="array" ref="S148">IF(R148="","",_xlfn.IFS(F148&lt;=65,"1",F148&lt;=70,"2",F148&lt;=80,"3"))</f>
        <v/>
      </c>
      <c r="T148" s="24" t="e">
        <f>IF(S148="1",VLOOKUP(N148,Rates!$A$2:$K$37,2,0)*S148,VLOOKUP(N148,Rates!$A$2:$K$37,3,0)*S148)</f>
        <v>#N/A</v>
      </c>
      <c r="U148" s="24" t="str">
        <f t="shared" si="37"/>
        <v/>
      </c>
      <c r="W148" s="58" t="str">
        <f t="shared" si="38"/>
        <v/>
      </c>
      <c r="X148" s="8" t="str">
        <f t="shared" si="39"/>
        <v/>
      </c>
      <c r="Y148" s="8" t="str">
        <f t="shared" si="40"/>
        <v/>
      </c>
      <c r="Z148" s="9" t="s">
        <v>1576</v>
      </c>
      <c r="AA148" s="14" t="str">
        <f>IF(R148="","",Rates!$N$5)</f>
        <v/>
      </c>
      <c r="AB148" s="49" t="str">
        <f t="shared" si="41"/>
        <v/>
      </c>
      <c r="AC148" s="8" t="str">
        <f>IF(R148="","",W148*Rates!$M$26)</f>
        <v/>
      </c>
      <c r="AD148" s="9" t="s">
        <v>1592</v>
      </c>
      <c r="AE148" s="14" t="str">
        <f>IF(R148="","",Rates!$N$6)</f>
        <v/>
      </c>
      <c r="AF148" s="49" t="str">
        <f t="shared" si="42"/>
        <v/>
      </c>
      <c r="AG148" s="8" t="str">
        <f t="shared" si="43"/>
        <v/>
      </c>
      <c r="AH148" s="8" t="s">
        <v>1593</v>
      </c>
      <c r="AI148" s="14" t="str">
        <f>IF(R148="","",Rates!$N$7)</f>
        <v/>
      </c>
      <c r="AJ148" s="13" t="str">
        <f t="shared" si="44"/>
        <v/>
      </c>
      <c r="AK148" s="8" t="str">
        <f t="shared" si="45"/>
        <v/>
      </c>
      <c r="AL148" s="9" t="s">
        <v>1578</v>
      </c>
      <c r="AM148" s="14" t="str">
        <f>IF(R148="","",Rates!$N$8)</f>
        <v/>
      </c>
      <c r="AN148" s="13" t="str">
        <f t="shared" si="46"/>
        <v/>
      </c>
      <c r="AO148" s="8" t="str">
        <f>IF(R148="","",W148*Rates!$O$26)</f>
        <v/>
      </c>
      <c r="AP148" s="9" t="s">
        <v>1579</v>
      </c>
      <c r="AQ148" s="14" t="str">
        <f>IF(R148="","",Rates!$N$9)</f>
        <v/>
      </c>
      <c r="AR148" s="13" t="str">
        <f t="shared" si="47"/>
        <v/>
      </c>
      <c r="AS148" s="8" t="str">
        <f>IF(R148="","",W148*Rates!$P$26)</f>
        <v/>
      </c>
      <c r="AT148" s="9" t="s">
        <v>1580</v>
      </c>
      <c r="AU148" s="14" t="str">
        <f>IF(R148="","",Rates!$N$10)</f>
        <v/>
      </c>
      <c r="AV148" s="13" t="str">
        <f t="shared" si="48"/>
        <v/>
      </c>
      <c r="AW148" s="8" t="str">
        <f>IF(R148="","",W148*Rates!$Q$26)</f>
        <v/>
      </c>
      <c r="AX148" s="19" t="str">
        <f t="shared" si="49"/>
        <v/>
      </c>
      <c r="AY148" s="55" t="e">
        <f t="shared" si="50"/>
        <v>#VALUE!</v>
      </c>
      <c r="AZ148" s="8" t="str">
        <f>IF(R148="","",Rates!$N$15)</f>
        <v/>
      </c>
      <c r="BA148" s="8" t="str">
        <f t="shared" si="51"/>
        <v/>
      </c>
      <c r="BB148" s="8" t="str">
        <f t="shared" si="52"/>
        <v/>
      </c>
      <c r="BC148" s="19" t="str">
        <f t="shared" si="53"/>
        <v/>
      </c>
    </row>
    <row r="149" spans="1:55" x14ac:dyDescent="0.25">
      <c r="A149" s="9" t="str">
        <f>IF(B149&lt;&gt;"",COUNTA($B$3:B149)+$A$2,"")</f>
        <v/>
      </c>
      <c r="F149" s="16" t="str">
        <f t="shared" si="36"/>
        <v/>
      </c>
      <c r="P149" s="37"/>
      <c r="Q149" s="9" t="s">
        <v>1581</v>
      </c>
      <c r="R149" s="41"/>
      <c r="S149" s="46" t="str" cm="1">
        <f t="array" ref="S149">IF(R149="","",_xlfn.IFS(F149&lt;=65,"1",F149&lt;=70,"2",F149&lt;=80,"3"))</f>
        <v/>
      </c>
      <c r="T149" s="24" t="e">
        <f>IF(S149="1",VLOOKUP(N149,Rates!$A$2:$K$37,2,0)*S149,VLOOKUP(N149,Rates!$A$2:$K$37,3,0)*S149)</f>
        <v>#N/A</v>
      </c>
      <c r="U149" s="24" t="str">
        <f t="shared" si="37"/>
        <v/>
      </c>
      <c r="W149" s="58" t="str">
        <f t="shared" si="38"/>
        <v/>
      </c>
      <c r="X149" s="8" t="str">
        <f t="shared" si="39"/>
        <v/>
      </c>
      <c r="Y149" s="8" t="str">
        <f t="shared" si="40"/>
        <v/>
      </c>
      <c r="Z149" s="9" t="s">
        <v>1576</v>
      </c>
      <c r="AA149" s="14" t="str">
        <f>IF(R149="","",Rates!$N$5)</f>
        <v/>
      </c>
      <c r="AB149" s="49" t="str">
        <f t="shared" si="41"/>
        <v/>
      </c>
      <c r="AC149" s="8" t="str">
        <f>IF(R149="","",W149*Rates!$M$26)</f>
        <v/>
      </c>
      <c r="AD149" s="9" t="s">
        <v>1592</v>
      </c>
      <c r="AE149" s="14" t="str">
        <f>IF(R149="","",Rates!$N$6)</f>
        <v/>
      </c>
      <c r="AF149" s="49" t="str">
        <f t="shared" si="42"/>
        <v/>
      </c>
      <c r="AG149" s="8" t="str">
        <f t="shared" si="43"/>
        <v/>
      </c>
      <c r="AH149" s="8" t="s">
        <v>1593</v>
      </c>
      <c r="AI149" s="14" t="str">
        <f>IF(R149="","",Rates!$N$7)</f>
        <v/>
      </c>
      <c r="AJ149" s="13" t="str">
        <f t="shared" si="44"/>
        <v/>
      </c>
      <c r="AK149" s="8" t="str">
        <f t="shared" si="45"/>
        <v/>
      </c>
      <c r="AL149" s="9" t="s">
        <v>1578</v>
      </c>
      <c r="AM149" s="14" t="str">
        <f>IF(R149="","",Rates!$N$8)</f>
        <v/>
      </c>
      <c r="AN149" s="13" t="str">
        <f t="shared" si="46"/>
        <v/>
      </c>
      <c r="AO149" s="8" t="str">
        <f>IF(R149="","",W149*Rates!$O$26)</f>
        <v/>
      </c>
      <c r="AP149" s="9" t="s">
        <v>1579</v>
      </c>
      <c r="AQ149" s="14" t="str">
        <f>IF(R149="","",Rates!$N$9)</f>
        <v/>
      </c>
      <c r="AR149" s="13" t="str">
        <f t="shared" si="47"/>
        <v/>
      </c>
      <c r="AS149" s="8" t="str">
        <f>IF(R149="","",W149*Rates!$P$26)</f>
        <v/>
      </c>
      <c r="AT149" s="9" t="s">
        <v>1580</v>
      </c>
      <c r="AU149" s="14" t="str">
        <f>IF(R149="","",Rates!$N$10)</f>
        <v/>
      </c>
      <c r="AV149" s="13" t="str">
        <f t="shared" si="48"/>
        <v/>
      </c>
      <c r="AW149" s="8" t="str">
        <f>IF(R149="","",W149*Rates!$Q$26)</f>
        <v/>
      </c>
      <c r="AX149" s="19" t="str">
        <f t="shared" si="49"/>
        <v/>
      </c>
      <c r="AY149" s="55" t="e">
        <f t="shared" si="50"/>
        <v>#VALUE!</v>
      </c>
      <c r="AZ149" s="8" t="str">
        <f>IF(R149="","",Rates!$N$15)</f>
        <v/>
      </c>
      <c r="BA149" s="8" t="str">
        <f t="shared" si="51"/>
        <v/>
      </c>
      <c r="BB149" s="8" t="str">
        <f t="shared" si="52"/>
        <v/>
      </c>
      <c r="BC149" s="19" t="str">
        <f t="shared" si="53"/>
        <v/>
      </c>
    </row>
    <row r="150" spans="1:55" x14ac:dyDescent="0.25">
      <c r="A150" s="9" t="str">
        <f>IF(B150&lt;&gt;"",COUNTA($B$3:B150)+$A$2,"")</f>
        <v/>
      </c>
      <c r="F150" s="16" t="str">
        <f t="shared" si="36"/>
        <v/>
      </c>
      <c r="P150" s="37"/>
      <c r="Q150" s="9" t="s">
        <v>1581</v>
      </c>
      <c r="R150" s="41"/>
      <c r="S150" s="46" t="str" cm="1">
        <f t="array" ref="S150">IF(R150="","",_xlfn.IFS(F150&lt;=65,"1",F150&lt;=70,"2",F150&lt;=80,"3"))</f>
        <v/>
      </c>
      <c r="T150" s="24" t="e">
        <f>IF(S150="1",VLOOKUP(N150,Rates!$A$2:$K$37,2,0)*S150,VLOOKUP(N150,Rates!$A$2:$K$37,3,0)*S150)</f>
        <v>#N/A</v>
      </c>
      <c r="U150" s="24" t="str">
        <f t="shared" si="37"/>
        <v/>
      </c>
      <c r="W150" s="58" t="str">
        <f t="shared" si="38"/>
        <v/>
      </c>
      <c r="X150" s="8" t="str">
        <f t="shared" si="39"/>
        <v/>
      </c>
      <c r="Y150" s="8" t="str">
        <f t="shared" si="40"/>
        <v/>
      </c>
      <c r="Z150" s="9" t="s">
        <v>1576</v>
      </c>
      <c r="AA150" s="14" t="str">
        <f>IF(R150="","",Rates!$N$5)</f>
        <v/>
      </c>
      <c r="AB150" s="49" t="str">
        <f t="shared" si="41"/>
        <v/>
      </c>
      <c r="AC150" s="8" t="str">
        <f>IF(R150="","",W150*Rates!$M$26)</f>
        <v/>
      </c>
      <c r="AD150" s="9" t="s">
        <v>1592</v>
      </c>
      <c r="AE150" s="14" t="str">
        <f>IF(R150="","",Rates!$N$6)</f>
        <v/>
      </c>
      <c r="AF150" s="49" t="str">
        <f t="shared" si="42"/>
        <v/>
      </c>
      <c r="AG150" s="8" t="str">
        <f t="shared" si="43"/>
        <v/>
      </c>
      <c r="AH150" s="8" t="s">
        <v>1593</v>
      </c>
      <c r="AI150" s="14" t="str">
        <f>IF(R150="","",Rates!$N$7)</f>
        <v/>
      </c>
      <c r="AJ150" s="13" t="str">
        <f t="shared" si="44"/>
        <v/>
      </c>
      <c r="AK150" s="8" t="str">
        <f t="shared" si="45"/>
        <v/>
      </c>
      <c r="AL150" s="9" t="s">
        <v>1578</v>
      </c>
      <c r="AM150" s="14" t="str">
        <f>IF(R150="","",Rates!$N$8)</f>
        <v/>
      </c>
      <c r="AN150" s="13" t="str">
        <f t="shared" si="46"/>
        <v/>
      </c>
      <c r="AO150" s="8" t="str">
        <f>IF(R150="","",W150*Rates!$O$26)</f>
        <v/>
      </c>
      <c r="AP150" s="9" t="s">
        <v>1579</v>
      </c>
      <c r="AQ150" s="14" t="str">
        <f>IF(R150="","",Rates!$N$9)</f>
        <v/>
      </c>
      <c r="AR150" s="13" t="str">
        <f t="shared" si="47"/>
        <v/>
      </c>
      <c r="AS150" s="8" t="str">
        <f>IF(R150="","",W150*Rates!$P$26)</f>
        <v/>
      </c>
      <c r="AT150" s="9" t="s">
        <v>1580</v>
      </c>
      <c r="AU150" s="14" t="str">
        <f>IF(R150="","",Rates!$N$10)</f>
        <v/>
      </c>
      <c r="AV150" s="13" t="str">
        <f t="shared" si="48"/>
        <v/>
      </c>
      <c r="AW150" s="8" t="str">
        <f>IF(R150="","",W150*Rates!$Q$26)</f>
        <v/>
      </c>
      <c r="AX150" s="19" t="str">
        <f t="shared" si="49"/>
        <v/>
      </c>
      <c r="AY150" s="55" t="e">
        <f t="shared" si="50"/>
        <v>#VALUE!</v>
      </c>
      <c r="AZ150" s="8" t="str">
        <f>IF(R150="","",Rates!$N$15)</f>
        <v/>
      </c>
      <c r="BA150" s="8" t="str">
        <f t="shared" si="51"/>
        <v/>
      </c>
      <c r="BB150" s="8" t="str">
        <f t="shared" si="52"/>
        <v/>
      </c>
      <c r="BC150" s="19" t="str">
        <f t="shared" si="53"/>
        <v/>
      </c>
    </row>
    <row r="151" spans="1:55" x14ac:dyDescent="0.25">
      <c r="A151" s="9" t="str">
        <f>IF(B151&lt;&gt;"",COUNTA($B$3:B151)+$A$2,"")</f>
        <v/>
      </c>
      <c r="F151" s="16" t="str">
        <f t="shared" si="36"/>
        <v/>
      </c>
      <c r="P151" s="37"/>
      <c r="Q151" s="9" t="s">
        <v>1581</v>
      </c>
      <c r="R151" s="41"/>
      <c r="S151" s="46" t="str" cm="1">
        <f t="array" ref="S151">IF(R151="","",_xlfn.IFS(F151&lt;=65,"1",F151&lt;=70,"2",F151&lt;=80,"3"))</f>
        <v/>
      </c>
      <c r="T151" s="24" t="e">
        <f>IF(S151="1",VLOOKUP(N151,Rates!$A$2:$K$37,2,0)*S151,VLOOKUP(N151,Rates!$A$2:$K$37,3,0)*S151)</f>
        <v>#N/A</v>
      </c>
      <c r="U151" s="24" t="str">
        <f t="shared" si="37"/>
        <v/>
      </c>
      <c r="W151" s="58" t="str">
        <f t="shared" si="38"/>
        <v/>
      </c>
      <c r="X151" s="8" t="str">
        <f t="shared" si="39"/>
        <v/>
      </c>
      <c r="Y151" s="8" t="str">
        <f t="shared" si="40"/>
        <v/>
      </c>
      <c r="Z151" s="9" t="s">
        <v>1576</v>
      </c>
      <c r="AA151" s="14" t="str">
        <f>IF(R151="","",Rates!$N$5)</f>
        <v/>
      </c>
      <c r="AB151" s="49" t="str">
        <f t="shared" si="41"/>
        <v/>
      </c>
      <c r="AC151" s="8" t="str">
        <f>IF(R151="","",W151*Rates!$M$26)</f>
        <v/>
      </c>
      <c r="AD151" s="9" t="s">
        <v>1592</v>
      </c>
      <c r="AE151" s="14" t="str">
        <f>IF(R151="","",Rates!$N$6)</f>
        <v/>
      </c>
      <c r="AF151" s="49" t="str">
        <f t="shared" si="42"/>
        <v/>
      </c>
      <c r="AG151" s="8" t="str">
        <f t="shared" si="43"/>
        <v/>
      </c>
      <c r="AH151" s="8" t="s">
        <v>1593</v>
      </c>
      <c r="AI151" s="14" t="str">
        <f>IF(R151="","",Rates!$N$7)</f>
        <v/>
      </c>
      <c r="AJ151" s="13" t="str">
        <f t="shared" si="44"/>
        <v/>
      </c>
      <c r="AK151" s="8" t="str">
        <f t="shared" si="45"/>
        <v/>
      </c>
      <c r="AL151" s="9" t="s">
        <v>1578</v>
      </c>
      <c r="AM151" s="14" t="str">
        <f>IF(R151="","",Rates!$N$8)</f>
        <v/>
      </c>
      <c r="AN151" s="13" t="str">
        <f t="shared" si="46"/>
        <v/>
      </c>
      <c r="AO151" s="8" t="str">
        <f>IF(R151="","",W151*Rates!$O$26)</f>
        <v/>
      </c>
      <c r="AP151" s="9" t="s">
        <v>1579</v>
      </c>
      <c r="AQ151" s="14" t="str">
        <f>IF(R151="","",Rates!$N$9)</f>
        <v/>
      </c>
      <c r="AR151" s="13" t="str">
        <f t="shared" si="47"/>
        <v/>
      </c>
      <c r="AS151" s="8" t="str">
        <f>IF(R151="","",W151*Rates!$P$26)</f>
        <v/>
      </c>
      <c r="AT151" s="9" t="s">
        <v>1580</v>
      </c>
      <c r="AU151" s="14" t="str">
        <f>IF(R151="","",Rates!$N$10)</f>
        <v/>
      </c>
      <c r="AV151" s="13" t="str">
        <f t="shared" si="48"/>
        <v/>
      </c>
      <c r="AW151" s="8" t="str">
        <f>IF(R151="","",W151*Rates!$Q$26)</f>
        <v/>
      </c>
      <c r="AX151" s="19" t="str">
        <f t="shared" si="49"/>
        <v/>
      </c>
      <c r="AY151" s="55" t="e">
        <f t="shared" si="50"/>
        <v>#VALUE!</v>
      </c>
      <c r="AZ151" s="8" t="str">
        <f>IF(R151="","",Rates!$N$15)</f>
        <v/>
      </c>
      <c r="BA151" s="8" t="str">
        <f t="shared" si="51"/>
        <v/>
      </c>
      <c r="BB151" s="8" t="str">
        <f t="shared" si="52"/>
        <v/>
      </c>
      <c r="BC151" s="19" t="str">
        <f t="shared" si="53"/>
        <v/>
      </c>
    </row>
    <row r="152" spans="1:55" x14ac:dyDescent="0.25">
      <c r="A152" s="9" t="str">
        <f>IF(B152&lt;&gt;"",COUNTA($B$3:B152)+$A$2,"")</f>
        <v/>
      </c>
      <c r="F152" s="16" t="str">
        <f t="shared" si="36"/>
        <v/>
      </c>
      <c r="P152" s="37"/>
      <c r="Q152" s="9" t="s">
        <v>1581</v>
      </c>
      <c r="R152" s="41"/>
      <c r="S152" s="46" t="str" cm="1">
        <f t="array" ref="S152">IF(R152="","",_xlfn.IFS(F152&lt;=65,"1",F152&lt;=70,"2",F152&lt;=80,"3"))</f>
        <v/>
      </c>
      <c r="T152" s="24" t="e">
        <f>IF(S152="1",VLOOKUP(N152,Rates!$A$2:$K$37,2,0)*S152,VLOOKUP(N152,Rates!$A$2:$K$37,3,0)*S152)</f>
        <v>#N/A</v>
      </c>
      <c r="U152" s="24" t="str">
        <f t="shared" si="37"/>
        <v/>
      </c>
      <c r="W152" s="58" t="str">
        <f t="shared" si="38"/>
        <v/>
      </c>
      <c r="X152" s="8" t="str">
        <f t="shared" si="39"/>
        <v/>
      </c>
      <c r="Y152" s="8" t="str">
        <f t="shared" si="40"/>
        <v/>
      </c>
      <c r="Z152" s="9" t="s">
        <v>1576</v>
      </c>
      <c r="AA152" s="14" t="str">
        <f>IF(R152="","",Rates!$N$5)</f>
        <v/>
      </c>
      <c r="AB152" s="49" t="str">
        <f t="shared" si="41"/>
        <v/>
      </c>
      <c r="AC152" s="8" t="str">
        <f>IF(R152="","",W152*Rates!$M$26)</f>
        <v/>
      </c>
      <c r="AD152" s="9" t="s">
        <v>1592</v>
      </c>
      <c r="AE152" s="14" t="str">
        <f>IF(R152="","",Rates!$N$6)</f>
        <v/>
      </c>
      <c r="AF152" s="49" t="str">
        <f t="shared" si="42"/>
        <v/>
      </c>
      <c r="AG152" s="8" t="str">
        <f t="shared" si="43"/>
        <v/>
      </c>
      <c r="AH152" s="8" t="s">
        <v>1593</v>
      </c>
      <c r="AI152" s="14" t="str">
        <f>IF(R152="","",Rates!$N$7)</f>
        <v/>
      </c>
      <c r="AJ152" s="13" t="str">
        <f t="shared" si="44"/>
        <v/>
      </c>
      <c r="AK152" s="8" t="str">
        <f t="shared" si="45"/>
        <v/>
      </c>
      <c r="AL152" s="9" t="s">
        <v>1578</v>
      </c>
      <c r="AM152" s="14" t="str">
        <f>IF(R152="","",Rates!$N$8)</f>
        <v/>
      </c>
      <c r="AN152" s="13" t="str">
        <f t="shared" si="46"/>
        <v/>
      </c>
      <c r="AO152" s="8" t="str">
        <f>IF(R152="","",W152*Rates!$O$26)</f>
        <v/>
      </c>
      <c r="AP152" s="9" t="s">
        <v>1579</v>
      </c>
      <c r="AQ152" s="14" t="str">
        <f>IF(R152="","",Rates!$N$9)</f>
        <v/>
      </c>
      <c r="AR152" s="13" t="str">
        <f t="shared" si="47"/>
        <v/>
      </c>
      <c r="AS152" s="8" t="str">
        <f>IF(R152="","",W152*Rates!$P$26)</f>
        <v/>
      </c>
      <c r="AT152" s="9" t="s">
        <v>1580</v>
      </c>
      <c r="AU152" s="14" t="str">
        <f>IF(R152="","",Rates!$N$10)</f>
        <v/>
      </c>
      <c r="AV152" s="13" t="str">
        <f t="shared" si="48"/>
        <v/>
      </c>
      <c r="AW152" s="8" t="str">
        <f>IF(R152="","",W152*Rates!$Q$26)</f>
        <v/>
      </c>
      <c r="AX152" s="19" t="str">
        <f t="shared" si="49"/>
        <v/>
      </c>
      <c r="AY152" s="55" t="e">
        <f t="shared" si="50"/>
        <v>#VALUE!</v>
      </c>
      <c r="AZ152" s="8" t="str">
        <f>IF(R152="","",Rates!$N$15)</f>
        <v/>
      </c>
      <c r="BA152" s="8" t="str">
        <f t="shared" si="51"/>
        <v/>
      </c>
      <c r="BB152" s="8" t="str">
        <f t="shared" si="52"/>
        <v/>
      </c>
      <c r="BC152" s="19" t="str">
        <f t="shared" si="53"/>
        <v/>
      </c>
    </row>
    <row r="153" spans="1:55" x14ac:dyDescent="0.25">
      <c r="A153" s="9" t="str">
        <f>IF(B153&lt;&gt;"",COUNTA($B$3:B153)+$A$2,"")</f>
        <v/>
      </c>
      <c r="F153" s="16" t="str">
        <f t="shared" si="36"/>
        <v/>
      </c>
      <c r="P153" s="37"/>
      <c r="Q153" s="9" t="s">
        <v>1581</v>
      </c>
      <c r="R153" s="41"/>
      <c r="S153" s="46" t="str" cm="1">
        <f t="array" ref="S153">IF(R153="","",_xlfn.IFS(F153&lt;=65,"1",F153&lt;=70,"2",F153&lt;=80,"3"))</f>
        <v/>
      </c>
      <c r="T153" s="24" t="e">
        <f>IF(S153="1",VLOOKUP(N153,Rates!$A$2:$K$37,2,0)*S153,VLOOKUP(N153,Rates!$A$2:$K$37,3,0)*S153)</f>
        <v>#N/A</v>
      </c>
      <c r="U153" s="24" t="str">
        <f t="shared" si="37"/>
        <v/>
      </c>
      <c r="W153" s="58" t="str">
        <f t="shared" si="38"/>
        <v/>
      </c>
      <c r="X153" s="8" t="str">
        <f t="shared" si="39"/>
        <v/>
      </c>
      <c r="Y153" s="8" t="str">
        <f t="shared" si="40"/>
        <v/>
      </c>
      <c r="Z153" s="9" t="s">
        <v>1576</v>
      </c>
      <c r="AA153" s="14" t="str">
        <f>IF(R153="","",Rates!$N$5)</f>
        <v/>
      </c>
      <c r="AB153" s="49" t="str">
        <f t="shared" si="41"/>
        <v/>
      </c>
      <c r="AC153" s="8" t="str">
        <f>IF(R153="","",W153*Rates!$M$26)</f>
        <v/>
      </c>
      <c r="AD153" s="9" t="s">
        <v>1592</v>
      </c>
      <c r="AE153" s="14" t="str">
        <f>IF(R153="","",Rates!$N$6)</f>
        <v/>
      </c>
      <c r="AF153" s="49" t="str">
        <f t="shared" si="42"/>
        <v/>
      </c>
      <c r="AG153" s="8" t="str">
        <f t="shared" si="43"/>
        <v/>
      </c>
      <c r="AH153" s="8" t="s">
        <v>1593</v>
      </c>
      <c r="AI153" s="14" t="str">
        <f>IF(R153="","",Rates!$N$7)</f>
        <v/>
      </c>
      <c r="AJ153" s="13" t="str">
        <f t="shared" si="44"/>
        <v/>
      </c>
      <c r="AK153" s="8" t="str">
        <f t="shared" si="45"/>
        <v/>
      </c>
      <c r="AL153" s="9" t="s">
        <v>1578</v>
      </c>
      <c r="AM153" s="14" t="str">
        <f>IF(R153="","",Rates!$N$8)</f>
        <v/>
      </c>
      <c r="AN153" s="13" t="str">
        <f t="shared" si="46"/>
        <v/>
      </c>
      <c r="AO153" s="8" t="str">
        <f>IF(R153="","",W153*Rates!$O$26)</f>
        <v/>
      </c>
      <c r="AP153" s="9" t="s">
        <v>1579</v>
      </c>
      <c r="AQ153" s="14" t="str">
        <f>IF(R153="","",Rates!$N$9)</f>
        <v/>
      </c>
      <c r="AR153" s="13" t="str">
        <f t="shared" si="47"/>
        <v/>
      </c>
      <c r="AS153" s="8" t="str">
        <f>IF(R153="","",W153*Rates!$P$26)</f>
        <v/>
      </c>
      <c r="AT153" s="9" t="s">
        <v>1580</v>
      </c>
      <c r="AU153" s="14" t="str">
        <f>IF(R153="","",Rates!$N$10)</f>
        <v/>
      </c>
      <c r="AV153" s="13" t="str">
        <f t="shared" si="48"/>
        <v/>
      </c>
      <c r="AW153" s="8" t="str">
        <f>IF(R153="","",W153*Rates!$Q$26)</f>
        <v/>
      </c>
      <c r="AX153" s="19" t="str">
        <f t="shared" si="49"/>
        <v/>
      </c>
      <c r="AY153" s="55" t="e">
        <f t="shared" si="50"/>
        <v>#VALUE!</v>
      </c>
      <c r="AZ153" s="8" t="str">
        <f>IF(R153="","",Rates!$N$15)</f>
        <v/>
      </c>
      <c r="BA153" s="8" t="str">
        <f t="shared" si="51"/>
        <v/>
      </c>
      <c r="BB153" s="8" t="str">
        <f t="shared" si="52"/>
        <v/>
      </c>
      <c r="BC153" s="19" t="str">
        <f t="shared" si="53"/>
        <v/>
      </c>
    </row>
    <row r="154" spans="1:55" x14ac:dyDescent="0.25">
      <c r="A154" s="9" t="str">
        <f>IF(B154&lt;&gt;"",COUNTA($B$3:B154)+$A$2,"")</f>
        <v/>
      </c>
      <c r="F154" s="16" t="str">
        <f t="shared" si="36"/>
        <v/>
      </c>
      <c r="P154" s="37"/>
      <c r="Q154" s="9" t="s">
        <v>1581</v>
      </c>
      <c r="R154" s="41"/>
      <c r="S154" s="46" t="str" cm="1">
        <f t="array" ref="S154">IF(R154="","",_xlfn.IFS(F154&lt;=65,"1",F154&lt;=70,"2",F154&lt;=80,"3"))</f>
        <v/>
      </c>
      <c r="T154" s="24" t="e">
        <f>IF(S154="1",VLOOKUP(N154,Rates!$A$2:$K$37,2,0)*S154,VLOOKUP(N154,Rates!$A$2:$K$37,3,0)*S154)</f>
        <v>#N/A</v>
      </c>
      <c r="U154" s="24" t="str">
        <f t="shared" si="37"/>
        <v/>
      </c>
      <c r="W154" s="58" t="str">
        <f t="shared" si="38"/>
        <v/>
      </c>
      <c r="X154" s="8" t="str">
        <f t="shared" si="39"/>
        <v/>
      </c>
      <c r="Y154" s="8" t="str">
        <f t="shared" si="40"/>
        <v/>
      </c>
      <c r="Z154" s="9" t="s">
        <v>1576</v>
      </c>
      <c r="AA154" s="14" t="str">
        <f>IF(R154="","",Rates!$N$5)</f>
        <v/>
      </c>
      <c r="AB154" s="49" t="str">
        <f t="shared" si="41"/>
        <v/>
      </c>
      <c r="AC154" s="8" t="str">
        <f>IF(R154="","",W154*Rates!$M$26)</f>
        <v/>
      </c>
      <c r="AD154" s="9" t="s">
        <v>1592</v>
      </c>
      <c r="AE154" s="14" t="str">
        <f>IF(R154="","",Rates!$N$6)</f>
        <v/>
      </c>
      <c r="AF154" s="49" t="str">
        <f t="shared" si="42"/>
        <v/>
      </c>
      <c r="AG154" s="8" t="str">
        <f t="shared" si="43"/>
        <v/>
      </c>
      <c r="AH154" s="8" t="s">
        <v>1593</v>
      </c>
      <c r="AI154" s="14" t="str">
        <f>IF(R154="","",Rates!$N$7)</f>
        <v/>
      </c>
      <c r="AJ154" s="13" t="str">
        <f t="shared" si="44"/>
        <v/>
      </c>
      <c r="AK154" s="8" t="str">
        <f t="shared" si="45"/>
        <v/>
      </c>
      <c r="AL154" s="9" t="s">
        <v>1578</v>
      </c>
      <c r="AM154" s="14" t="str">
        <f>IF(R154="","",Rates!$N$8)</f>
        <v/>
      </c>
      <c r="AN154" s="13" t="str">
        <f t="shared" si="46"/>
        <v/>
      </c>
      <c r="AO154" s="8" t="str">
        <f>IF(R154="","",W154*Rates!$O$26)</f>
        <v/>
      </c>
      <c r="AP154" s="9" t="s">
        <v>1579</v>
      </c>
      <c r="AQ154" s="14" t="str">
        <f>IF(R154="","",Rates!$N$9)</f>
        <v/>
      </c>
      <c r="AR154" s="13" t="str">
        <f t="shared" si="47"/>
        <v/>
      </c>
      <c r="AS154" s="8" t="str">
        <f>IF(R154="","",W154*Rates!$P$26)</f>
        <v/>
      </c>
      <c r="AT154" s="9" t="s">
        <v>1580</v>
      </c>
      <c r="AU154" s="14" t="str">
        <f>IF(R154="","",Rates!$N$10)</f>
        <v/>
      </c>
      <c r="AV154" s="13" t="str">
        <f t="shared" si="48"/>
        <v/>
      </c>
      <c r="AW154" s="8" t="str">
        <f>IF(R154="","",W154*Rates!$Q$26)</f>
        <v/>
      </c>
      <c r="AX154" s="19" t="str">
        <f t="shared" si="49"/>
        <v/>
      </c>
      <c r="AY154" s="55" t="e">
        <f t="shared" si="50"/>
        <v>#VALUE!</v>
      </c>
      <c r="AZ154" s="8" t="str">
        <f>IF(R154="","",Rates!$N$15)</f>
        <v/>
      </c>
      <c r="BA154" s="8" t="str">
        <f t="shared" si="51"/>
        <v/>
      </c>
      <c r="BB154" s="8" t="str">
        <f t="shared" si="52"/>
        <v/>
      </c>
      <c r="BC154" s="19" t="str">
        <f t="shared" si="53"/>
        <v/>
      </c>
    </row>
    <row r="155" spans="1:55" x14ac:dyDescent="0.25">
      <c r="A155" s="9" t="str">
        <f>IF(B155&lt;&gt;"",COUNTA($B$3:B155)+$A$2,"")</f>
        <v/>
      </c>
      <c r="F155" s="16" t="str">
        <f t="shared" si="36"/>
        <v/>
      </c>
      <c r="P155" s="37"/>
      <c r="Q155" s="9" t="s">
        <v>1581</v>
      </c>
      <c r="R155" s="41"/>
      <c r="S155" s="46" t="str" cm="1">
        <f t="array" ref="S155">IF(R155="","",_xlfn.IFS(F155&lt;=65,"1",F155&lt;=70,"2",F155&lt;=80,"3"))</f>
        <v/>
      </c>
      <c r="T155" s="24" t="e">
        <f>IF(S155="1",VLOOKUP(N155,Rates!$A$2:$K$37,2,0)*S155,VLOOKUP(N155,Rates!$A$2:$K$37,3,0)*S155)</f>
        <v>#N/A</v>
      </c>
      <c r="U155" s="24" t="str">
        <f t="shared" si="37"/>
        <v/>
      </c>
      <c r="W155" s="58" t="str">
        <f t="shared" si="38"/>
        <v/>
      </c>
      <c r="X155" s="8" t="str">
        <f t="shared" si="39"/>
        <v/>
      </c>
      <c r="Y155" s="8" t="str">
        <f t="shared" si="40"/>
        <v/>
      </c>
      <c r="Z155" s="9" t="s">
        <v>1576</v>
      </c>
      <c r="AA155" s="14" t="str">
        <f>IF(R155="","",Rates!$N$5)</f>
        <v/>
      </c>
      <c r="AB155" s="49" t="str">
        <f t="shared" si="41"/>
        <v/>
      </c>
      <c r="AC155" s="8" t="str">
        <f>IF(R155="","",W155*Rates!$M$26)</f>
        <v/>
      </c>
      <c r="AD155" s="9" t="s">
        <v>1592</v>
      </c>
      <c r="AE155" s="14" t="str">
        <f>IF(R155="","",Rates!$N$6)</f>
        <v/>
      </c>
      <c r="AF155" s="49" t="str">
        <f t="shared" si="42"/>
        <v/>
      </c>
      <c r="AG155" s="8" t="str">
        <f t="shared" si="43"/>
        <v/>
      </c>
      <c r="AH155" s="8" t="s">
        <v>1593</v>
      </c>
      <c r="AI155" s="14" t="str">
        <f>IF(R155="","",Rates!$N$7)</f>
        <v/>
      </c>
      <c r="AJ155" s="13" t="str">
        <f t="shared" si="44"/>
        <v/>
      </c>
      <c r="AK155" s="8" t="str">
        <f t="shared" si="45"/>
        <v/>
      </c>
      <c r="AL155" s="9" t="s">
        <v>1578</v>
      </c>
      <c r="AM155" s="14" t="str">
        <f>IF(R155="","",Rates!$N$8)</f>
        <v/>
      </c>
      <c r="AN155" s="13" t="str">
        <f t="shared" si="46"/>
        <v/>
      </c>
      <c r="AO155" s="8" t="str">
        <f>IF(R155="","",W155*Rates!$O$26)</f>
        <v/>
      </c>
      <c r="AP155" s="9" t="s">
        <v>1579</v>
      </c>
      <c r="AQ155" s="14" t="str">
        <f>IF(R155="","",Rates!$N$9)</f>
        <v/>
      </c>
      <c r="AR155" s="13" t="str">
        <f t="shared" si="47"/>
        <v/>
      </c>
      <c r="AS155" s="8" t="str">
        <f>IF(R155="","",W155*Rates!$P$26)</f>
        <v/>
      </c>
      <c r="AT155" s="9" t="s">
        <v>1580</v>
      </c>
      <c r="AU155" s="14" t="str">
        <f>IF(R155="","",Rates!$N$10)</f>
        <v/>
      </c>
      <c r="AV155" s="13" t="str">
        <f t="shared" si="48"/>
        <v/>
      </c>
      <c r="AW155" s="8" t="str">
        <f>IF(R155="","",W155*Rates!$Q$26)</f>
        <v/>
      </c>
      <c r="AX155" s="19" t="str">
        <f t="shared" si="49"/>
        <v/>
      </c>
      <c r="AY155" s="55" t="e">
        <f t="shared" si="50"/>
        <v>#VALUE!</v>
      </c>
      <c r="AZ155" s="8" t="str">
        <f>IF(R155="","",Rates!$N$15)</f>
        <v/>
      </c>
      <c r="BA155" s="8" t="str">
        <f t="shared" si="51"/>
        <v/>
      </c>
      <c r="BB155" s="8" t="str">
        <f t="shared" si="52"/>
        <v/>
      </c>
      <c r="BC155" s="19" t="str">
        <f t="shared" si="53"/>
        <v/>
      </c>
    </row>
    <row r="156" spans="1:55" x14ac:dyDescent="0.25">
      <c r="A156" s="9" t="str">
        <f>IF(B156&lt;&gt;"",COUNTA($B$3:B156)+$A$2,"")</f>
        <v/>
      </c>
      <c r="F156" s="16" t="str">
        <f t="shared" si="36"/>
        <v/>
      </c>
      <c r="P156" s="37"/>
      <c r="Q156" s="9" t="s">
        <v>1581</v>
      </c>
      <c r="R156" s="41"/>
      <c r="S156" s="46" t="str" cm="1">
        <f t="array" ref="S156">IF(R156="","",_xlfn.IFS(F156&lt;=65,"1",F156&lt;=70,"2",F156&lt;=80,"3"))</f>
        <v/>
      </c>
      <c r="T156" s="24" t="e">
        <f>IF(S156="1",VLOOKUP(N156,Rates!$A$2:$K$37,2,0)*S156,VLOOKUP(N156,Rates!$A$2:$K$37,3,0)*S156)</f>
        <v>#N/A</v>
      </c>
      <c r="U156" s="24" t="str">
        <f t="shared" si="37"/>
        <v/>
      </c>
      <c r="W156" s="58" t="str">
        <f t="shared" si="38"/>
        <v/>
      </c>
      <c r="X156" s="8" t="str">
        <f t="shared" si="39"/>
        <v/>
      </c>
      <c r="Y156" s="8" t="str">
        <f t="shared" si="40"/>
        <v/>
      </c>
      <c r="Z156" s="9" t="s">
        <v>1576</v>
      </c>
      <c r="AA156" s="14" t="str">
        <f>IF(R156="","",Rates!$N$5)</f>
        <v/>
      </c>
      <c r="AB156" s="49" t="str">
        <f t="shared" si="41"/>
        <v/>
      </c>
      <c r="AC156" s="8" t="str">
        <f>IF(R156="","",W156*Rates!$M$26)</f>
        <v/>
      </c>
      <c r="AD156" s="9" t="s">
        <v>1592</v>
      </c>
      <c r="AE156" s="14" t="str">
        <f>IF(R156="","",Rates!$N$6)</f>
        <v/>
      </c>
      <c r="AF156" s="49" t="str">
        <f t="shared" si="42"/>
        <v/>
      </c>
      <c r="AG156" s="8" t="str">
        <f t="shared" si="43"/>
        <v/>
      </c>
      <c r="AH156" s="8" t="s">
        <v>1593</v>
      </c>
      <c r="AI156" s="14" t="str">
        <f>IF(R156="","",Rates!$N$7)</f>
        <v/>
      </c>
      <c r="AJ156" s="13" t="str">
        <f t="shared" si="44"/>
        <v/>
      </c>
      <c r="AK156" s="8" t="str">
        <f t="shared" si="45"/>
        <v/>
      </c>
      <c r="AL156" s="9" t="s">
        <v>1578</v>
      </c>
      <c r="AM156" s="14" t="str">
        <f>IF(R156="","",Rates!$N$8)</f>
        <v/>
      </c>
      <c r="AN156" s="13" t="str">
        <f t="shared" si="46"/>
        <v/>
      </c>
      <c r="AO156" s="8" t="str">
        <f>IF(R156="","",W156*Rates!$O$26)</f>
        <v/>
      </c>
      <c r="AP156" s="9" t="s">
        <v>1579</v>
      </c>
      <c r="AQ156" s="14" t="str">
        <f>IF(R156="","",Rates!$N$9)</f>
        <v/>
      </c>
      <c r="AR156" s="13" t="str">
        <f t="shared" si="47"/>
        <v/>
      </c>
      <c r="AS156" s="8" t="str">
        <f>IF(R156="","",W156*Rates!$P$26)</f>
        <v/>
      </c>
      <c r="AT156" s="9" t="s">
        <v>1580</v>
      </c>
      <c r="AU156" s="14" t="str">
        <f>IF(R156="","",Rates!$N$10)</f>
        <v/>
      </c>
      <c r="AV156" s="13" t="str">
        <f t="shared" si="48"/>
        <v/>
      </c>
      <c r="AW156" s="8" t="str">
        <f>IF(R156="","",W156*Rates!$Q$26)</f>
        <v/>
      </c>
      <c r="AX156" s="19" t="str">
        <f t="shared" si="49"/>
        <v/>
      </c>
      <c r="AY156" s="55" t="e">
        <f t="shared" si="50"/>
        <v>#VALUE!</v>
      </c>
      <c r="AZ156" s="8" t="str">
        <f>IF(R156="","",Rates!$N$15)</f>
        <v/>
      </c>
      <c r="BA156" s="8" t="str">
        <f t="shared" si="51"/>
        <v/>
      </c>
      <c r="BB156" s="8" t="str">
        <f t="shared" si="52"/>
        <v/>
      </c>
      <c r="BC156" s="19" t="str">
        <f t="shared" si="53"/>
        <v/>
      </c>
    </row>
    <row r="157" spans="1:55" x14ac:dyDescent="0.25">
      <c r="A157" s="9" t="str">
        <f>IF(B157&lt;&gt;"",COUNTA($B$3:B157)+$A$2,"")</f>
        <v/>
      </c>
      <c r="F157" s="16" t="str">
        <f t="shared" si="36"/>
        <v/>
      </c>
      <c r="P157" s="37"/>
      <c r="Q157" s="9" t="s">
        <v>1581</v>
      </c>
      <c r="R157" s="41"/>
      <c r="S157" s="46" t="str" cm="1">
        <f t="array" ref="S157">IF(R157="","",_xlfn.IFS(F157&lt;=65,"1",F157&lt;=70,"2",F157&lt;=80,"3"))</f>
        <v/>
      </c>
      <c r="T157" s="24" t="e">
        <f>IF(S157="1",VLOOKUP(N157,Rates!$A$2:$K$37,2,0)*S157,VLOOKUP(N157,Rates!$A$2:$K$37,3,0)*S157)</f>
        <v>#N/A</v>
      </c>
      <c r="U157" s="24" t="str">
        <f t="shared" si="37"/>
        <v/>
      </c>
      <c r="W157" s="58" t="str">
        <f t="shared" si="38"/>
        <v/>
      </c>
      <c r="X157" s="8" t="str">
        <f t="shared" si="39"/>
        <v/>
      </c>
      <c r="Y157" s="8" t="str">
        <f t="shared" si="40"/>
        <v/>
      </c>
      <c r="Z157" s="9" t="s">
        <v>1576</v>
      </c>
      <c r="AA157" s="14" t="str">
        <f>IF(R157="","",Rates!$N$5)</f>
        <v/>
      </c>
      <c r="AB157" s="49" t="str">
        <f t="shared" si="41"/>
        <v/>
      </c>
      <c r="AC157" s="8" t="str">
        <f>IF(R157="","",W157*Rates!$M$26)</f>
        <v/>
      </c>
      <c r="AD157" s="9" t="s">
        <v>1592</v>
      </c>
      <c r="AE157" s="14" t="str">
        <f>IF(R157="","",Rates!$N$6)</f>
        <v/>
      </c>
      <c r="AF157" s="49" t="str">
        <f t="shared" si="42"/>
        <v/>
      </c>
      <c r="AG157" s="8" t="str">
        <f t="shared" si="43"/>
        <v/>
      </c>
      <c r="AH157" s="8" t="s">
        <v>1593</v>
      </c>
      <c r="AI157" s="14" t="str">
        <f>IF(R157="","",Rates!$N$7)</f>
        <v/>
      </c>
      <c r="AJ157" s="13" t="str">
        <f t="shared" si="44"/>
        <v/>
      </c>
      <c r="AK157" s="8" t="str">
        <f t="shared" si="45"/>
        <v/>
      </c>
      <c r="AL157" s="9" t="s">
        <v>1578</v>
      </c>
      <c r="AM157" s="14" t="str">
        <f>IF(R157="","",Rates!$N$8)</f>
        <v/>
      </c>
      <c r="AN157" s="13" t="str">
        <f t="shared" si="46"/>
        <v/>
      </c>
      <c r="AO157" s="8" t="str">
        <f>IF(R157="","",W157*Rates!$O$26)</f>
        <v/>
      </c>
      <c r="AP157" s="9" t="s">
        <v>1579</v>
      </c>
      <c r="AQ157" s="14" t="str">
        <f>IF(R157="","",Rates!$N$9)</f>
        <v/>
      </c>
      <c r="AR157" s="13" t="str">
        <f t="shared" si="47"/>
        <v/>
      </c>
      <c r="AS157" s="8" t="str">
        <f>IF(R157="","",W157*Rates!$P$26)</f>
        <v/>
      </c>
      <c r="AT157" s="9" t="s">
        <v>1580</v>
      </c>
      <c r="AU157" s="14" t="str">
        <f>IF(R157="","",Rates!$N$10)</f>
        <v/>
      </c>
      <c r="AV157" s="13" t="str">
        <f t="shared" si="48"/>
        <v/>
      </c>
      <c r="AW157" s="8" t="str">
        <f>IF(R157="","",W157*Rates!$Q$26)</f>
        <v/>
      </c>
      <c r="AX157" s="19" t="str">
        <f t="shared" si="49"/>
        <v/>
      </c>
      <c r="AY157" s="55" t="e">
        <f t="shared" si="50"/>
        <v>#VALUE!</v>
      </c>
      <c r="AZ157" s="8" t="str">
        <f>IF(R157="","",Rates!$N$15)</f>
        <v/>
      </c>
      <c r="BA157" s="8" t="str">
        <f t="shared" si="51"/>
        <v/>
      </c>
      <c r="BB157" s="8" t="str">
        <f t="shared" si="52"/>
        <v/>
      </c>
      <c r="BC157" s="19" t="str">
        <f t="shared" si="53"/>
        <v/>
      </c>
    </row>
    <row r="158" spans="1:55" x14ac:dyDescent="0.25">
      <c r="A158" s="9" t="str">
        <f>IF(B158&lt;&gt;"",COUNTA($B$3:B158)+$A$2,"")</f>
        <v/>
      </c>
      <c r="F158" s="16" t="str">
        <f t="shared" si="36"/>
        <v/>
      </c>
      <c r="P158" s="37"/>
      <c r="Q158" s="9" t="s">
        <v>1581</v>
      </c>
      <c r="R158" s="41"/>
      <c r="S158" s="46" t="str" cm="1">
        <f t="array" ref="S158">IF(R158="","",_xlfn.IFS(F158&lt;=65,"1",F158&lt;=70,"2",F158&lt;=80,"3"))</f>
        <v/>
      </c>
      <c r="T158" s="24" t="e">
        <f>IF(S158="1",VLOOKUP(N158,Rates!$A$2:$K$37,2,0)*S158,VLOOKUP(N158,Rates!$A$2:$K$37,3,0)*S158)</f>
        <v>#N/A</v>
      </c>
      <c r="U158" s="24" t="str">
        <f t="shared" si="37"/>
        <v/>
      </c>
      <c r="W158" s="58" t="str">
        <f t="shared" si="38"/>
        <v/>
      </c>
      <c r="X158" s="8" t="str">
        <f t="shared" si="39"/>
        <v/>
      </c>
      <c r="Y158" s="8" t="str">
        <f t="shared" si="40"/>
        <v/>
      </c>
      <c r="Z158" s="9" t="s">
        <v>1576</v>
      </c>
      <c r="AA158" s="14" t="str">
        <f>IF(R158="","",Rates!$N$5)</f>
        <v/>
      </c>
      <c r="AB158" s="49" t="str">
        <f t="shared" si="41"/>
        <v/>
      </c>
      <c r="AC158" s="8" t="str">
        <f>IF(R158="","",W158*Rates!$M$26)</f>
        <v/>
      </c>
      <c r="AD158" s="9" t="s">
        <v>1592</v>
      </c>
      <c r="AE158" s="14" t="str">
        <f>IF(R158="","",Rates!$N$6)</f>
        <v/>
      </c>
      <c r="AF158" s="49" t="str">
        <f t="shared" si="42"/>
        <v/>
      </c>
      <c r="AG158" s="8" t="str">
        <f t="shared" si="43"/>
        <v/>
      </c>
      <c r="AH158" s="8" t="s">
        <v>1593</v>
      </c>
      <c r="AI158" s="14" t="str">
        <f>IF(R158="","",Rates!$N$7)</f>
        <v/>
      </c>
      <c r="AJ158" s="13" t="str">
        <f t="shared" si="44"/>
        <v/>
      </c>
      <c r="AK158" s="8" t="str">
        <f t="shared" si="45"/>
        <v/>
      </c>
      <c r="AL158" s="9" t="s">
        <v>1578</v>
      </c>
      <c r="AM158" s="14" t="str">
        <f>IF(R158="","",Rates!$N$8)</f>
        <v/>
      </c>
      <c r="AN158" s="13" t="str">
        <f t="shared" si="46"/>
        <v/>
      </c>
      <c r="AO158" s="8" t="str">
        <f>IF(R158="","",W158*Rates!$O$26)</f>
        <v/>
      </c>
      <c r="AP158" s="9" t="s">
        <v>1579</v>
      </c>
      <c r="AQ158" s="14" t="str">
        <f>IF(R158="","",Rates!$N$9)</f>
        <v/>
      </c>
      <c r="AR158" s="13" t="str">
        <f t="shared" si="47"/>
        <v/>
      </c>
      <c r="AS158" s="8" t="str">
        <f>IF(R158="","",W158*Rates!$P$26)</f>
        <v/>
      </c>
      <c r="AT158" s="9" t="s">
        <v>1580</v>
      </c>
      <c r="AU158" s="14" t="str">
        <f>IF(R158="","",Rates!$N$10)</f>
        <v/>
      </c>
      <c r="AV158" s="13" t="str">
        <f t="shared" si="48"/>
        <v/>
      </c>
      <c r="AW158" s="8" t="str">
        <f>IF(R158="","",W158*Rates!$Q$26)</f>
        <v/>
      </c>
      <c r="AX158" s="19" t="str">
        <f t="shared" si="49"/>
        <v/>
      </c>
      <c r="AY158" s="55" t="e">
        <f t="shared" si="50"/>
        <v>#VALUE!</v>
      </c>
      <c r="AZ158" s="8" t="str">
        <f>IF(R158="","",Rates!$N$15)</f>
        <v/>
      </c>
      <c r="BA158" s="8" t="str">
        <f t="shared" si="51"/>
        <v/>
      </c>
      <c r="BB158" s="8" t="str">
        <f t="shared" si="52"/>
        <v/>
      </c>
      <c r="BC158" s="19" t="str">
        <f t="shared" si="53"/>
        <v/>
      </c>
    </row>
    <row r="159" spans="1:55" x14ac:dyDescent="0.25">
      <c r="A159" s="9" t="str">
        <f>IF(B159&lt;&gt;"",COUNTA($B$3:B159)+$A$2,"")</f>
        <v/>
      </c>
      <c r="F159" s="16" t="str">
        <f t="shared" si="36"/>
        <v/>
      </c>
      <c r="P159" s="37"/>
      <c r="Q159" s="9" t="s">
        <v>1581</v>
      </c>
      <c r="R159" s="41"/>
      <c r="S159" s="46" t="str" cm="1">
        <f t="array" ref="S159">IF(R159="","",_xlfn.IFS(F159&lt;=65,"1",F159&lt;=70,"2",F159&lt;=80,"3"))</f>
        <v/>
      </c>
      <c r="T159" s="24" t="e">
        <f>IF(S159="1",VLOOKUP(N159,Rates!$A$2:$K$37,2,0)*S159,VLOOKUP(N159,Rates!$A$2:$K$37,3,0)*S159)</f>
        <v>#N/A</v>
      </c>
      <c r="U159" s="24" t="str">
        <f t="shared" si="37"/>
        <v/>
      </c>
      <c r="W159" s="58" t="str">
        <f t="shared" si="38"/>
        <v/>
      </c>
      <c r="X159" s="8" t="str">
        <f t="shared" si="39"/>
        <v/>
      </c>
      <c r="Y159" s="8" t="str">
        <f t="shared" si="40"/>
        <v/>
      </c>
      <c r="Z159" s="9" t="s">
        <v>1576</v>
      </c>
      <c r="AA159" s="14" t="str">
        <f>IF(R159="","",Rates!$N$5)</f>
        <v/>
      </c>
      <c r="AB159" s="49" t="str">
        <f t="shared" si="41"/>
        <v/>
      </c>
      <c r="AC159" s="8" t="str">
        <f>IF(R159="","",W159*Rates!$M$26)</f>
        <v/>
      </c>
      <c r="AD159" s="9" t="s">
        <v>1592</v>
      </c>
      <c r="AE159" s="14" t="str">
        <f>IF(R159="","",Rates!$N$6)</f>
        <v/>
      </c>
      <c r="AF159" s="49" t="str">
        <f t="shared" si="42"/>
        <v/>
      </c>
      <c r="AG159" s="8" t="str">
        <f t="shared" si="43"/>
        <v/>
      </c>
      <c r="AH159" s="8" t="s">
        <v>1593</v>
      </c>
      <c r="AI159" s="14" t="str">
        <f>IF(R159="","",Rates!$N$7)</f>
        <v/>
      </c>
      <c r="AJ159" s="13" t="str">
        <f t="shared" si="44"/>
        <v/>
      </c>
      <c r="AK159" s="8" t="str">
        <f t="shared" si="45"/>
        <v/>
      </c>
      <c r="AL159" s="9" t="s">
        <v>1578</v>
      </c>
      <c r="AM159" s="14" t="str">
        <f>IF(R159="","",Rates!$N$8)</f>
        <v/>
      </c>
      <c r="AN159" s="13" t="str">
        <f t="shared" si="46"/>
        <v/>
      </c>
      <c r="AO159" s="8" t="str">
        <f>IF(R159="","",W159*Rates!$O$26)</f>
        <v/>
      </c>
      <c r="AP159" s="9" t="s">
        <v>1579</v>
      </c>
      <c r="AQ159" s="14" t="str">
        <f>IF(R159="","",Rates!$N$9)</f>
        <v/>
      </c>
      <c r="AR159" s="13" t="str">
        <f t="shared" si="47"/>
        <v/>
      </c>
      <c r="AS159" s="8" t="str">
        <f>IF(R159="","",W159*Rates!$P$26)</f>
        <v/>
      </c>
      <c r="AT159" s="9" t="s">
        <v>1580</v>
      </c>
      <c r="AU159" s="14" t="str">
        <f>IF(R159="","",Rates!$N$10)</f>
        <v/>
      </c>
      <c r="AV159" s="13" t="str">
        <f t="shared" si="48"/>
        <v/>
      </c>
      <c r="AW159" s="8" t="str">
        <f>IF(R159="","",W159*Rates!$Q$26)</f>
        <v/>
      </c>
      <c r="AX159" s="19" t="str">
        <f t="shared" si="49"/>
        <v/>
      </c>
      <c r="AY159" s="55" t="e">
        <f t="shared" si="50"/>
        <v>#VALUE!</v>
      </c>
      <c r="AZ159" s="8" t="str">
        <f>IF(R159="","",Rates!$N$15)</f>
        <v/>
      </c>
      <c r="BA159" s="8" t="str">
        <f t="shared" si="51"/>
        <v/>
      </c>
      <c r="BB159" s="8" t="str">
        <f t="shared" si="52"/>
        <v/>
      </c>
      <c r="BC159" s="19" t="str">
        <f t="shared" si="53"/>
        <v/>
      </c>
    </row>
    <row r="160" spans="1:55" x14ac:dyDescent="0.25">
      <c r="A160" s="9" t="str">
        <f>IF(B160&lt;&gt;"",COUNTA($B$3:B160)+$A$2,"")</f>
        <v/>
      </c>
      <c r="F160" s="16" t="str">
        <f t="shared" si="36"/>
        <v/>
      </c>
      <c r="P160" s="37"/>
      <c r="Q160" s="9" t="s">
        <v>1581</v>
      </c>
      <c r="R160" s="41"/>
      <c r="S160" s="46" t="str" cm="1">
        <f t="array" ref="S160">IF(R160="","",_xlfn.IFS(F160&lt;=65,"1",F160&lt;=70,"2",F160&lt;=80,"3"))</f>
        <v/>
      </c>
      <c r="T160" s="24" t="e">
        <f>IF(S160="1",VLOOKUP(N160,Rates!$A$2:$K$37,2,0)*S160,VLOOKUP(N160,Rates!$A$2:$K$37,3,0)*S160)</f>
        <v>#N/A</v>
      </c>
      <c r="U160" s="24" t="str">
        <f t="shared" si="37"/>
        <v/>
      </c>
      <c r="W160" s="58" t="str">
        <f t="shared" si="38"/>
        <v/>
      </c>
      <c r="X160" s="8" t="str">
        <f t="shared" si="39"/>
        <v/>
      </c>
      <c r="Y160" s="8" t="str">
        <f t="shared" si="40"/>
        <v/>
      </c>
      <c r="Z160" s="9" t="s">
        <v>1576</v>
      </c>
      <c r="AA160" s="14" t="str">
        <f>IF(R160="","",Rates!$N$5)</f>
        <v/>
      </c>
      <c r="AB160" s="49" t="str">
        <f t="shared" si="41"/>
        <v/>
      </c>
      <c r="AC160" s="8" t="str">
        <f>IF(R160="","",W160*Rates!$M$26)</f>
        <v/>
      </c>
      <c r="AD160" s="9" t="s">
        <v>1592</v>
      </c>
      <c r="AE160" s="14" t="str">
        <f>IF(R160="","",Rates!$N$6)</f>
        <v/>
      </c>
      <c r="AF160" s="49" t="str">
        <f t="shared" si="42"/>
        <v/>
      </c>
      <c r="AG160" s="8" t="str">
        <f t="shared" si="43"/>
        <v/>
      </c>
      <c r="AH160" s="8" t="s">
        <v>1593</v>
      </c>
      <c r="AI160" s="14" t="str">
        <f>IF(R160="","",Rates!$N$7)</f>
        <v/>
      </c>
      <c r="AJ160" s="13" t="str">
        <f t="shared" si="44"/>
        <v/>
      </c>
      <c r="AK160" s="8" t="str">
        <f t="shared" si="45"/>
        <v/>
      </c>
      <c r="AL160" s="9" t="s">
        <v>1578</v>
      </c>
      <c r="AM160" s="14" t="str">
        <f>IF(R160="","",Rates!$N$8)</f>
        <v/>
      </c>
      <c r="AN160" s="13" t="str">
        <f t="shared" si="46"/>
        <v/>
      </c>
      <c r="AO160" s="8" t="str">
        <f>IF(R160="","",W160*Rates!$O$26)</f>
        <v/>
      </c>
      <c r="AP160" s="9" t="s">
        <v>1579</v>
      </c>
      <c r="AQ160" s="14" t="str">
        <f>IF(R160="","",Rates!$N$9)</f>
        <v/>
      </c>
      <c r="AR160" s="13" t="str">
        <f t="shared" si="47"/>
        <v/>
      </c>
      <c r="AS160" s="8" t="str">
        <f>IF(R160="","",W160*Rates!$P$26)</f>
        <v/>
      </c>
      <c r="AT160" s="9" t="s">
        <v>1580</v>
      </c>
      <c r="AU160" s="14" t="str">
        <f>IF(R160="","",Rates!$N$10)</f>
        <v/>
      </c>
      <c r="AV160" s="13" t="str">
        <f t="shared" si="48"/>
        <v/>
      </c>
      <c r="AW160" s="8" t="str">
        <f>IF(R160="","",W160*Rates!$Q$26)</f>
        <v/>
      </c>
      <c r="AX160" s="19" t="str">
        <f t="shared" si="49"/>
        <v/>
      </c>
      <c r="AY160" s="55" t="e">
        <f t="shared" si="50"/>
        <v>#VALUE!</v>
      </c>
      <c r="AZ160" s="8" t="str">
        <f>IF(R160="","",Rates!$N$15)</f>
        <v/>
      </c>
      <c r="BA160" s="8" t="str">
        <f t="shared" si="51"/>
        <v/>
      </c>
      <c r="BB160" s="8" t="str">
        <f t="shared" si="52"/>
        <v/>
      </c>
      <c r="BC160" s="19" t="str">
        <f t="shared" si="53"/>
        <v/>
      </c>
    </row>
    <row r="161" spans="1:55" x14ac:dyDescent="0.25">
      <c r="A161" s="9" t="str">
        <f>IF(B161&lt;&gt;"",COUNTA($B$3:B161)+$A$2,"")</f>
        <v/>
      </c>
      <c r="F161" s="16" t="str">
        <f t="shared" si="36"/>
        <v/>
      </c>
      <c r="P161" s="37"/>
      <c r="Q161" s="9" t="s">
        <v>1581</v>
      </c>
      <c r="R161" s="41"/>
      <c r="S161" s="46" t="str" cm="1">
        <f t="array" ref="S161">IF(R161="","",_xlfn.IFS(F161&lt;=65,"1",F161&lt;=70,"2",F161&lt;=80,"3"))</f>
        <v/>
      </c>
      <c r="T161" s="24" t="e">
        <f>IF(S161="1",VLOOKUP(N161,Rates!$A$2:$K$37,2,0)*S161,VLOOKUP(N161,Rates!$A$2:$K$37,3,0)*S161)</f>
        <v>#N/A</v>
      </c>
      <c r="U161" s="24" t="str">
        <f t="shared" si="37"/>
        <v/>
      </c>
      <c r="W161" s="58" t="str">
        <f t="shared" si="38"/>
        <v/>
      </c>
      <c r="X161" s="8" t="str">
        <f t="shared" si="39"/>
        <v/>
      </c>
      <c r="Y161" s="8" t="str">
        <f t="shared" si="40"/>
        <v/>
      </c>
      <c r="Z161" s="9" t="s">
        <v>1576</v>
      </c>
      <c r="AA161" s="14" t="str">
        <f>IF(R161="","",Rates!$N$5)</f>
        <v/>
      </c>
      <c r="AB161" s="49" t="str">
        <f t="shared" si="41"/>
        <v/>
      </c>
      <c r="AC161" s="8" t="str">
        <f>IF(R161="","",W161*Rates!$M$26)</f>
        <v/>
      </c>
      <c r="AD161" s="9" t="s">
        <v>1592</v>
      </c>
      <c r="AE161" s="14" t="str">
        <f>IF(R161="","",Rates!$N$6)</f>
        <v/>
      </c>
      <c r="AF161" s="49" t="str">
        <f t="shared" si="42"/>
        <v/>
      </c>
      <c r="AG161" s="8" t="str">
        <f t="shared" si="43"/>
        <v/>
      </c>
      <c r="AH161" s="8" t="s">
        <v>1593</v>
      </c>
      <c r="AI161" s="14" t="str">
        <f>IF(R161="","",Rates!$N$7)</f>
        <v/>
      </c>
      <c r="AJ161" s="13" t="str">
        <f t="shared" si="44"/>
        <v/>
      </c>
      <c r="AK161" s="8" t="str">
        <f t="shared" si="45"/>
        <v/>
      </c>
      <c r="AL161" s="9" t="s">
        <v>1578</v>
      </c>
      <c r="AM161" s="14" t="str">
        <f>IF(R161="","",Rates!$N$8)</f>
        <v/>
      </c>
      <c r="AN161" s="13" t="str">
        <f t="shared" si="46"/>
        <v/>
      </c>
      <c r="AO161" s="8" t="str">
        <f>IF(R161="","",W161*Rates!$O$26)</f>
        <v/>
      </c>
      <c r="AP161" s="9" t="s">
        <v>1579</v>
      </c>
      <c r="AQ161" s="14" t="str">
        <f>IF(R161="","",Rates!$N$9)</f>
        <v/>
      </c>
      <c r="AR161" s="13" t="str">
        <f t="shared" si="47"/>
        <v/>
      </c>
      <c r="AS161" s="8" t="str">
        <f>IF(R161="","",W161*Rates!$P$26)</f>
        <v/>
      </c>
      <c r="AT161" s="9" t="s">
        <v>1580</v>
      </c>
      <c r="AU161" s="14" t="str">
        <f>IF(R161="","",Rates!$N$10)</f>
        <v/>
      </c>
      <c r="AV161" s="13" t="str">
        <f t="shared" si="48"/>
        <v/>
      </c>
      <c r="AW161" s="8" t="str">
        <f>IF(R161="","",W161*Rates!$Q$26)</f>
        <v/>
      </c>
      <c r="AX161" s="19" t="str">
        <f t="shared" si="49"/>
        <v/>
      </c>
      <c r="AY161" s="55" t="e">
        <f t="shared" si="50"/>
        <v>#VALUE!</v>
      </c>
      <c r="AZ161" s="8" t="str">
        <f>IF(R161="","",Rates!$N$15)</f>
        <v/>
      </c>
      <c r="BA161" s="8" t="str">
        <f t="shared" si="51"/>
        <v/>
      </c>
      <c r="BB161" s="8" t="str">
        <f t="shared" si="52"/>
        <v/>
      </c>
      <c r="BC161" s="19" t="str">
        <f t="shared" si="53"/>
        <v/>
      </c>
    </row>
    <row r="162" spans="1:55" x14ac:dyDescent="0.25">
      <c r="A162" s="9" t="str">
        <f>IF(B162&lt;&gt;"",COUNTA($B$3:B162)+$A$2,"")</f>
        <v/>
      </c>
      <c r="F162" s="16" t="str">
        <f t="shared" si="36"/>
        <v/>
      </c>
      <c r="P162" s="37"/>
      <c r="Q162" s="9" t="s">
        <v>1581</v>
      </c>
      <c r="R162" s="41"/>
      <c r="S162" s="46" t="str" cm="1">
        <f t="array" ref="S162">IF(R162="","",_xlfn.IFS(F162&lt;=65,"1",F162&lt;=70,"2",F162&lt;=80,"3"))</f>
        <v/>
      </c>
      <c r="T162" s="24" t="e">
        <f>IF(S162="1",VLOOKUP(N162,Rates!$A$2:$K$37,2,0)*S162,VLOOKUP(N162,Rates!$A$2:$K$37,3,0)*S162)</f>
        <v>#N/A</v>
      </c>
      <c r="U162" s="24" t="str">
        <f t="shared" si="37"/>
        <v/>
      </c>
      <c r="W162" s="58" t="str">
        <f t="shared" si="38"/>
        <v/>
      </c>
      <c r="X162" s="8" t="str">
        <f t="shared" si="39"/>
        <v/>
      </c>
      <c r="Y162" s="8" t="str">
        <f t="shared" si="40"/>
        <v/>
      </c>
      <c r="Z162" s="9" t="s">
        <v>1576</v>
      </c>
      <c r="AA162" s="14" t="str">
        <f>IF(R162="","",Rates!$N$5)</f>
        <v/>
      </c>
      <c r="AB162" s="49" t="str">
        <f t="shared" si="41"/>
        <v/>
      </c>
      <c r="AC162" s="8" t="str">
        <f>IF(R162="","",W162*Rates!$M$26)</f>
        <v/>
      </c>
      <c r="AD162" s="9" t="s">
        <v>1592</v>
      </c>
      <c r="AE162" s="14" t="str">
        <f>IF(R162="","",Rates!$N$6)</f>
        <v/>
      </c>
      <c r="AF162" s="49" t="str">
        <f t="shared" si="42"/>
        <v/>
      </c>
      <c r="AG162" s="8" t="str">
        <f t="shared" si="43"/>
        <v/>
      </c>
      <c r="AH162" s="8" t="s">
        <v>1593</v>
      </c>
      <c r="AI162" s="14" t="str">
        <f>IF(R162="","",Rates!$N$7)</f>
        <v/>
      </c>
      <c r="AJ162" s="13" t="str">
        <f t="shared" si="44"/>
        <v/>
      </c>
      <c r="AK162" s="8" t="str">
        <f t="shared" si="45"/>
        <v/>
      </c>
      <c r="AL162" s="9" t="s">
        <v>1578</v>
      </c>
      <c r="AM162" s="14" t="str">
        <f>IF(R162="","",Rates!$N$8)</f>
        <v/>
      </c>
      <c r="AN162" s="13" t="str">
        <f t="shared" si="46"/>
        <v/>
      </c>
      <c r="AO162" s="8" t="str">
        <f>IF(R162="","",W162*Rates!$O$26)</f>
        <v/>
      </c>
      <c r="AP162" s="9" t="s">
        <v>1579</v>
      </c>
      <c r="AQ162" s="14" t="str">
        <f>IF(R162="","",Rates!$N$9)</f>
        <v/>
      </c>
      <c r="AR162" s="13" t="str">
        <f t="shared" si="47"/>
        <v/>
      </c>
      <c r="AS162" s="8" t="str">
        <f>IF(R162="","",W162*Rates!$P$26)</f>
        <v/>
      </c>
      <c r="AT162" s="9" t="s">
        <v>1580</v>
      </c>
      <c r="AU162" s="14" t="str">
        <f>IF(R162="","",Rates!$N$10)</f>
        <v/>
      </c>
      <c r="AV162" s="13" t="str">
        <f t="shared" si="48"/>
        <v/>
      </c>
      <c r="AW162" s="8" t="str">
        <f>IF(R162="","",W162*Rates!$Q$26)</f>
        <v/>
      </c>
      <c r="AX162" s="19" t="str">
        <f t="shared" si="49"/>
        <v/>
      </c>
      <c r="AY162" s="55" t="e">
        <f t="shared" si="50"/>
        <v>#VALUE!</v>
      </c>
      <c r="AZ162" s="8" t="str">
        <f>IF(R162="","",Rates!$N$15)</f>
        <v/>
      </c>
      <c r="BA162" s="8" t="str">
        <f t="shared" si="51"/>
        <v/>
      </c>
      <c r="BB162" s="8" t="str">
        <f t="shared" si="52"/>
        <v/>
      </c>
      <c r="BC162" s="19" t="str">
        <f t="shared" si="53"/>
        <v/>
      </c>
    </row>
    <row r="163" spans="1:55" x14ac:dyDescent="0.25">
      <c r="A163" s="9" t="str">
        <f>IF(B163&lt;&gt;"",COUNTA($B$3:B163)+$A$2,"")</f>
        <v/>
      </c>
      <c r="F163" s="16" t="str">
        <f t="shared" si="36"/>
        <v/>
      </c>
      <c r="P163" s="37"/>
      <c r="Q163" s="9" t="s">
        <v>1581</v>
      </c>
      <c r="R163" s="41"/>
      <c r="S163" s="46" t="str" cm="1">
        <f t="array" ref="S163">IF(R163="","",_xlfn.IFS(F163&lt;=65,"1",F163&lt;=70,"2",F163&lt;=80,"3"))</f>
        <v/>
      </c>
      <c r="T163" s="24" t="e">
        <f>IF(S163="1",VLOOKUP(N163,Rates!$A$2:$K$37,2,0)*S163,VLOOKUP(N163,Rates!$A$2:$K$37,3,0)*S163)</f>
        <v>#N/A</v>
      </c>
      <c r="U163" s="24" t="str">
        <f t="shared" si="37"/>
        <v/>
      </c>
      <c r="W163" s="58" t="str">
        <f t="shared" si="38"/>
        <v/>
      </c>
      <c r="X163" s="8" t="str">
        <f t="shared" si="39"/>
        <v/>
      </c>
      <c r="Y163" s="8" t="str">
        <f t="shared" si="40"/>
        <v/>
      </c>
      <c r="Z163" s="9" t="s">
        <v>1576</v>
      </c>
      <c r="AA163" s="14" t="str">
        <f>IF(R163="","",Rates!$N$5)</f>
        <v/>
      </c>
      <c r="AB163" s="49" t="str">
        <f t="shared" si="41"/>
        <v/>
      </c>
      <c r="AC163" s="8" t="str">
        <f>IF(R163="","",W163*Rates!$M$26)</f>
        <v/>
      </c>
      <c r="AD163" s="9" t="s">
        <v>1592</v>
      </c>
      <c r="AE163" s="14" t="str">
        <f>IF(R163="","",Rates!$N$6)</f>
        <v/>
      </c>
      <c r="AF163" s="49" t="str">
        <f t="shared" si="42"/>
        <v/>
      </c>
      <c r="AG163" s="8" t="str">
        <f t="shared" si="43"/>
        <v/>
      </c>
      <c r="AH163" s="8" t="s">
        <v>1593</v>
      </c>
      <c r="AI163" s="14" t="str">
        <f>IF(R163="","",Rates!$N$7)</f>
        <v/>
      </c>
      <c r="AJ163" s="13" t="str">
        <f t="shared" si="44"/>
        <v/>
      </c>
      <c r="AK163" s="8" t="str">
        <f t="shared" si="45"/>
        <v/>
      </c>
      <c r="AL163" s="9" t="s">
        <v>1578</v>
      </c>
      <c r="AM163" s="14" t="str">
        <f>IF(R163="","",Rates!$N$8)</f>
        <v/>
      </c>
      <c r="AN163" s="13" t="str">
        <f t="shared" si="46"/>
        <v/>
      </c>
      <c r="AO163" s="8" t="str">
        <f>IF(R163="","",W163*Rates!$O$26)</f>
        <v/>
      </c>
      <c r="AP163" s="9" t="s">
        <v>1579</v>
      </c>
      <c r="AQ163" s="14" t="str">
        <f>IF(R163="","",Rates!$N$9)</f>
        <v/>
      </c>
      <c r="AR163" s="13" t="str">
        <f t="shared" si="47"/>
        <v/>
      </c>
      <c r="AS163" s="8" t="str">
        <f>IF(R163="","",W163*Rates!$P$26)</f>
        <v/>
      </c>
      <c r="AT163" s="9" t="s">
        <v>1580</v>
      </c>
      <c r="AU163" s="14" t="str">
        <f>IF(R163="","",Rates!$N$10)</f>
        <v/>
      </c>
      <c r="AV163" s="13" t="str">
        <f t="shared" si="48"/>
        <v/>
      </c>
      <c r="AW163" s="8" t="str">
        <f>IF(R163="","",W163*Rates!$Q$26)</f>
        <v/>
      </c>
      <c r="AX163" s="19" t="str">
        <f t="shared" si="49"/>
        <v/>
      </c>
      <c r="AY163" s="55" t="e">
        <f t="shared" si="50"/>
        <v>#VALUE!</v>
      </c>
      <c r="AZ163" s="8" t="str">
        <f>IF(R163="","",Rates!$N$15)</f>
        <v/>
      </c>
      <c r="BA163" s="8" t="str">
        <f t="shared" si="51"/>
        <v/>
      </c>
      <c r="BB163" s="8" t="str">
        <f t="shared" si="52"/>
        <v/>
      </c>
      <c r="BC163" s="19" t="str">
        <f t="shared" si="53"/>
        <v/>
      </c>
    </row>
    <row r="164" spans="1:55" x14ac:dyDescent="0.25">
      <c r="A164" s="9" t="str">
        <f>IF(B164&lt;&gt;"",COUNTA($B$3:B164)+$A$2,"")</f>
        <v/>
      </c>
      <c r="F164" s="16" t="str">
        <f t="shared" si="36"/>
        <v/>
      </c>
      <c r="P164" s="37"/>
      <c r="Q164" s="9" t="s">
        <v>1581</v>
      </c>
      <c r="R164" s="41"/>
      <c r="S164" s="46" t="str" cm="1">
        <f t="array" ref="S164">IF(R164="","",_xlfn.IFS(F164&lt;=65,"1",F164&lt;=70,"2",F164&lt;=80,"3"))</f>
        <v/>
      </c>
      <c r="T164" s="24" t="e">
        <f>IF(S164="1",VLOOKUP(N164,Rates!$A$2:$K$37,2,0)*S164,VLOOKUP(N164,Rates!$A$2:$K$37,3,0)*S164)</f>
        <v>#N/A</v>
      </c>
      <c r="U164" s="24" t="str">
        <f t="shared" si="37"/>
        <v/>
      </c>
      <c r="W164" s="58" t="str">
        <f t="shared" si="38"/>
        <v/>
      </c>
      <c r="X164" s="8" t="str">
        <f t="shared" si="39"/>
        <v/>
      </c>
      <c r="Y164" s="8" t="str">
        <f t="shared" si="40"/>
        <v/>
      </c>
      <c r="Z164" s="9" t="s">
        <v>1576</v>
      </c>
      <c r="AA164" s="14" t="str">
        <f>IF(R164="","",Rates!$N$5)</f>
        <v/>
      </c>
      <c r="AB164" s="49" t="str">
        <f t="shared" si="41"/>
        <v/>
      </c>
      <c r="AC164" s="8" t="str">
        <f>IF(R164="","",W164*Rates!$M$26)</f>
        <v/>
      </c>
      <c r="AD164" s="9" t="s">
        <v>1592</v>
      </c>
      <c r="AE164" s="14" t="str">
        <f>IF(R164="","",Rates!$N$6)</f>
        <v/>
      </c>
      <c r="AF164" s="49" t="str">
        <f t="shared" si="42"/>
        <v/>
      </c>
      <c r="AG164" s="8" t="str">
        <f t="shared" si="43"/>
        <v/>
      </c>
      <c r="AH164" s="8" t="s">
        <v>1593</v>
      </c>
      <c r="AI164" s="14" t="str">
        <f>IF(R164="","",Rates!$N$7)</f>
        <v/>
      </c>
      <c r="AJ164" s="13" t="str">
        <f t="shared" si="44"/>
        <v/>
      </c>
      <c r="AK164" s="8" t="str">
        <f t="shared" si="45"/>
        <v/>
      </c>
      <c r="AL164" s="9" t="s">
        <v>1578</v>
      </c>
      <c r="AM164" s="14" t="str">
        <f>IF(R164="","",Rates!$N$8)</f>
        <v/>
      </c>
      <c r="AN164" s="13" t="str">
        <f t="shared" si="46"/>
        <v/>
      </c>
      <c r="AO164" s="8" t="str">
        <f>IF(R164="","",W164*Rates!$O$26)</f>
        <v/>
      </c>
      <c r="AP164" s="9" t="s">
        <v>1579</v>
      </c>
      <c r="AQ164" s="14" t="str">
        <f>IF(R164="","",Rates!$N$9)</f>
        <v/>
      </c>
      <c r="AR164" s="13" t="str">
        <f t="shared" si="47"/>
        <v/>
      </c>
      <c r="AS164" s="8" t="str">
        <f>IF(R164="","",W164*Rates!$P$26)</f>
        <v/>
      </c>
      <c r="AT164" s="9" t="s">
        <v>1580</v>
      </c>
      <c r="AU164" s="14" t="str">
        <f>IF(R164="","",Rates!$N$10)</f>
        <v/>
      </c>
      <c r="AV164" s="13" t="str">
        <f t="shared" si="48"/>
        <v/>
      </c>
      <c r="AW164" s="8" t="str">
        <f>IF(R164="","",W164*Rates!$Q$26)</f>
        <v/>
      </c>
      <c r="AX164" s="19" t="str">
        <f t="shared" si="49"/>
        <v/>
      </c>
      <c r="AY164" s="55" t="e">
        <f t="shared" si="50"/>
        <v>#VALUE!</v>
      </c>
      <c r="AZ164" s="8" t="str">
        <f>IF(R164="","",Rates!$N$15)</f>
        <v/>
      </c>
      <c r="BA164" s="8" t="str">
        <f t="shared" si="51"/>
        <v/>
      </c>
      <c r="BB164" s="8" t="str">
        <f t="shared" si="52"/>
        <v/>
      </c>
      <c r="BC164" s="19" t="str">
        <f t="shared" si="53"/>
        <v/>
      </c>
    </row>
    <row r="165" spans="1:55" x14ac:dyDescent="0.25">
      <c r="A165" s="9" t="str">
        <f>IF(B165&lt;&gt;"",COUNTA($B$3:B165)+$A$2,"")</f>
        <v/>
      </c>
      <c r="F165" s="16" t="str">
        <f t="shared" si="36"/>
        <v/>
      </c>
      <c r="P165" s="37"/>
      <c r="Q165" s="9" t="s">
        <v>1581</v>
      </c>
      <c r="R165" s="41"/>
      <c r="S165" s="46" t="str" cm="1">
        <f t="array" ref="S165">IF(R165="","",_xlfn.IFS(F165&lt;=65,"1",F165&lt;=70,"2",F165&lt;=80,"3"))</f>
        <v/>
      </c>
      <c r="T165" s="24" t="e">
        <f>IF(S165="1",VLOOKUP(N165,Rates!$A$2:$K$37,2,0)*S165,VLOOKUP(N165,Rates!$A$2:$K$37,3,0)*S165)</f>
        <v>#N/A</v>
      </c>
      <c r="U165" s="24" t="str">
        <f t="shared" si="37"/>
        <v/>
      </c>
      <c r="W165" s="58" t="str">
        <f t="shared" si="38"/>
        <v/>
      </c>
      <c r="X165" s="8" t="str">
        <f t="shared" si="39"/>
        <v/>
      </c>
      <c r="Y165" s="8" t="str">
        <f t="shared" si="40"/>
        <v/>
      </c>
      <c r="Z165" s="9" t="s">
        <v>1576</v>
      </c>
      <c r="AA165" s="14" t="str">
        <f>IF(R165="","",Rates!$N$5)</f>
        <v/>
      </c>
      <c r="AB165" s="49" t="str">
        <f t="shared" si="41"/>
        <v/>
      </c>
      <c r="AC165" s="8" t="str">
        <f>IF(R165="","",W165*Rates!$M$26)</f>
        <v/>
      </c>
      <c r="AD165" s="9" t="s">
        <v>1592</v>
      </c>
      <c r="AE165" s="14" t="str">
        <f>IF(R165="","",Rates!$N$6)</f>
        <v/>
      </c>
      <c r="AF165" s="49" t="str">
        <f t="shared" si="42"/>
        <v/>
      </c>
      <c r="AG165" s="8" t="str">
        <f t="shared" si="43"/>
        <v/>
      </c>
      <c r="AH165" s="8" t="s">
        <v>1593</v>
      </c>
      <c r="AI165" s="14" t="str">
        <f>IF(R165="","",Rates!$N$7)</f>
        <v/>
      </c>
      <c r="AJ165" s="13" t="str">
        <f t="shared" si="44"/>
        <v/>
      </c>
      <c r="AK165" s="8" t="str">
        <f t="shared" si="45"/>
        <v/>
      </c>
      <c r="AL165" s="9" t="s">
        <v>1578</v>
      </c>
      <c r="AM165" s="14" t="str">
        <f>IF(R165="","",Rates!$N$8)</f>
        <v/>
      </c>
      <c r="AN165" s="13" t="str">
        <f t="shared" si="46"/>
        <v/>
      </c>
      <c r="AO165" s="8" t="str">
        <f>IF(R165="","",W165*Rates!$O$26)</f>
        <v/>
      </c>
      <c r="AP165" s="9" t="s">
        <v>1579</v>
      </c>
      <c r="AQ165" s="14" t="str">
        <f>IF(R165="","",Rates!$N$9)</f>
        <v/>
      </c>
      <c r="AR165" s="13" t="str">
        <f t="shared" si="47"/>
        <v/>
      </c>
      <c r="AS165" s="8" t="str">
        <f>IF(R165="","",W165*Rates!$P$26)</f>
        <v/>
      </c>
      <c r="AT165" s="9" t="s">
        <v>1580</v>
      </c>
      <c r="AU165" s="14" t="str">
        <f>IF(R165="","",Rates!$N$10)</f>
        <v/>
      </c>
      <c r="AV165" s="13" t="str">
        <f t="shared" si="48"/>
        <v/>
      </c>
      <c r="AW165" s="8" t="str">
        <f>IF(R165="","",W165*Rates!$Q$26)</f>
        <v/>
      </c>
      <c r="AX165" s="19" t="str">
        <f t="shared" si="49"/>
        <v/>
      </c>
      <c r="AY165" s="55" t="e">
        <f t="shared" si="50"/>
        <v>#VALUE!</v>
      </c>
      <c r="AZ165" s="8" t="str">
        <f>IF(R165="","",Rates!$N$15)</f>
        <v/>
      </c>
      <c r="BA165" s="8" t="str">
        <f t="shared" si="51"/>
        <v/>
      </c>
      <c r="BB165" s="8" t="str">
        <f t="shared" si="52"/>
        <v/>
      </c>
      <c r="BC165" s="19" t="str">
        <f t="shared" si="53"/>
        <v/>
      </c>
    </row>
    <row r="166" spans="1:55" x14ac:dyDescent="0.25">
      <c r="A166" s="9" t="str">
        <f>IF(B166&lt;&gt;"",COUNTA($B$3:B166)+$A$2,"")</f>
        <v/>
      </c>
      <c r="F166" s="16" t="str">
        <f t="shared" si="36"/>
        <v/>
      </c>
      <c r="P166" s="37"/>
      <c r="Q166" s="9" t="s">
        <v>1581</v>
      </c>
      <c r="R166" s="41"/>
      <c r="S166" s="46" t="str" cm="1">
        <f t="array" ref="S166">IF(R166="","",_xlfn.IFS(F166&lt;=65,"1",F166&lt;=70,"2",F166&lt;=80,"3"))</f>
        <v/>
      </c>
      <c r="T166" s="24" t="e">
        <f>IF(S166="1",VLOOKUP(N166,Rates!$A$2:$K$37,2,0)*S166,VLOOKUP(N166,Rates!$A$2:$K$37,3,0)*S166)</f>
        <v>#N/A</v>
      </c>
      <c r="U166" s="24" t="str">
        <f t="shared" si="37"/>
        <v/>
      </c>
      <c r="W166" s="58" t="str">
        <f t="shared" si="38"/>
        <v/>
      </c>
      <c r="X166" s="8" t="str">
        <f t="shared" si="39"/>
        <v/>
      </c>
      <c r="Y166" s="8" t="str">
        <f t="shared" si="40"/>
        <v/>
      </c>
      <c r="Z166" s="9" t="s">
        <v>1576</v>
      </c>
      <c r="AA166" s="14" t="str">
        <f>IF(R166="","",Rates!$N$5)</f>
        <v/>
      </c>
      <c r="AB166" s="49" t="str">
        <f t="shared" si="41"/>
        <v/>
      </c>
      <c r="AC166" s="8" t="str">
        <f>IF(R166="","",W166*Rates!$M$26)</f>
        <v/>
      </c>
      <c r="AD166" s="9" t="s">
        <v>1592</v>
      </c>
      <c r="AE166" s="14" t="str">
        <f>IF(R166="","",Rates!$N$6)</f>
        <v/>
      </c>
      <c r="AF166" s="49" t="str">
        <f t="shared" si="42"/>
        <v/>
      </c>
      <c r="AG166" s="8" t="str">
        <f t="shared" si="43"/>
        <v/>
      </c>
      <c r="AH166" s="8" t="s">
        <v>1593</v>
      </c>
      <c r="AI166" s="14" t="str">
        <f>IF(R166="","",Rates!$N$7)</f>
        <v/>
      </c>
      <c r="AJ166" s="13" t="str">
        <f t="shared" si="44"/>
        <v/>
      </c>
      <c r="AK166" s="8" t="str">
        <f t="shared" si="45"/>
        <v/>
      </c>
      <c r="AL166" s="9" t="s">
        <v>1578</v>
      </c>
      <c r="AM166" s="14" t="str">
        <f>IF(R166="","",Rates!$N$8)</f>
        <v/>
      </c>
      <c r="AN166" s="13" t="str">
        <f t="shared" si="46"/>
        <v/>
      </c>
      <c r="AO166" s="8" t="str">
        <f>IF(R166="","",W166*Rates!$O$26)</f>
        <v/>
      </c>
      <c r="AP166" s="9" t="s">
        <v>1579</v>
      </c>
      <c r="AQ166" s="14" t="str">
        <f>IF(R166="","",Rates!$N$9)</f>
        <v/>
      </c>
      <c r="AR166" s="13" t="str">
        <f t="shared" si="47"/>
        <v/>
      </c>
      <c r="AS166" s="8" t="str">
        <f>IF(R166="","",W166*Rates!$P$26)</f>
        <v/>
      </c>
      <c r="AT166" s="9" t="s">
        <v>1580</v>
      </c>
      <c r="AU166" s="14" t="str">
        <f>IF(R166="","",Rates!$N$10)</f>
        <v/>
      </c>
      <c r="AV166" s="13" t="str">
        <f t="shared" si="48"/>
        <v/>
      </c>
      <c r="AW166" s="8" t="str">
        <f>IF(R166="","",W166*Rates!$Q$26)</f>
        <v/>
      </c>
      <c r="AX166" s="19" t="str">
        <f t="shared" si="49"/>
        <v/>
      </c>
      <c r="AY166" s="55" t="e">
        <f t="shared" si="50"/>
        <v>#VALUE!</v>
      </c>
      <c r="AZ166" s="8" t="str">
        <f>IF(R166="","",Rates!$N$15)</f>
        <v/>
      </c>
      <c r="BA166" s="8" t="str">
        <f t="shared" si="51"/>
        <v/>
      </c>
      <c r="BB166" s="8" t="str">
        <f t="shared" si="52"/>
        <v/>
      </c>
      <c r="BC166" s="19" t="str">
        <f t="shared" si="53"/>
        <v/>
      </c>
    </row>
    <row r="167" spans="1:55" x14ac:dyDescent="0.25">
      <c r="A167" s="9" t="str">
        <f>IF(B167&lt;&gt;"",COUNTA($B$3:B167)+$A$2,"")</f>
        <v/>
      </c>
      <c r="F167" s="16" t="str">
        <f t="shared" si="36"/>
        <v/>
      </c>
      <c r="P167" s="37"/>
      <c r="Q167" s="9" t="s">
        <v>1581</v>
      </c>
      <c r="R167" s="41"/>
      <c r="S167" s="46" t="str" cm="1">
        <f t="array" ref="S167">IF(R167="","",_xlfn.IFS(F167&lt;=65,"1",F167&lt;=70,"2",F167&lt;=80,"3"))</f>
        <v/>
      </c>
      <c r="T167" s="24" t="e">
        <f>IF(S167="1",VLOOKUP(N167,Rates!$A$2:$K$37,2,0)*S167,VLOOKUP(N167,Rates!$A$2:$K$37,3,0)*S167)</f>
        <v>#N/A</v>
      </c>
      <c r="U167" s="24" t="str">
        <f t="shared" si="37"/>
        <v/>
      </c>
      <c r="W167" s="58" t="str">
        <f t="shared" si="38"/>
        <v/>
      </c>
      <c r="X167" s="8" t="str">
        <f t="shared" si="39"/>
        <v/>
      </c>
      <c r="Y167" s="8" t="str">
        <f t="shared" si="40"/>
        <v/>
      </c>
      <c r="Z167" s="9" t="s">
        <v>1576</v>
      </c>
      <c r="AA167" s="14" t="str">
        <f>IF(R167="","",Rates!$N$5)</f>
        <v/>
      </c>
      <c r="AB167" s="49" t="str">
        <f t="shared" si="41"/>
        <v/>
      </c>
      <c r="AC167" s="8" t="str">
        <f>IF(R167="","",W167*Rates!$M$26)</f>
        <v/>
      </c>
      <c r="AD167" s="9" t="s">
        <v>1592</v>
      </c>
      <c r="AE167" s="14" t="str">
        <f>IF(R167="","",Rates!$N$6)</f>
        <v/>
      </c>
      <c r="AF167" s="49" t="str">
        <f t="shared" si="42"/>
        <v/>
      </c>
      <c r="AG167" s="8" t="str">
        <f t="shared" si="43"/>
        <v/>
      </c>
      <c r="AH167" s="8" t="s">
        <v>1593</v>
      </c>
      <c r="AI167" s="14" t="str">
        <f>IF(R167="","",Rates!$N$7)</f>
        <v/>
      </c>
      <c r="AJ167" s="13" t="str">
        <f t="shared" si="44"/>
        <v/>
      </c>
      <c r="AK167" s="8" t="str">
        <f t="shared" si="45"/>
        <v/>
      </c>
      <c r="AL167" s="9" t="s">
        <v>1578</v>
      </c>
      <c r="AM167" s="14" t="str">
        <f>IF(R167="","",Rates!$N$8)</f>
        <v/>
      </c>
      <c r="AN167" s="13" t="str">
        <f t="shared" si="46"/>
        <v/>
      </c>
      <c r="AO167" s="8" t="str">
        <f>IF(R167="","",W167*Rates!$O$26)</f>
        <v/>
      </c>
      <c r="AP167" s="9" t="s">
        <v>1579</v>
      </c>
      <c r="AQ167" s="14" t="str">
        <f>IF(R167="","",Rates!$N$9)</f>
        <v/>
      </c>
      <c r="AR167" s="13" t="str">
        <f t="shared" si="47"/>
        <v/>
      </c>
      <c r="AS167" s="8" t="str">
        <f>IF(R167="","",W167*Rates!$P$26)</f>
        <v/>
      </c>
      <c r="AT167" s="9" t="s">
        <v>1580</v>
      </c>
      <c r="AU167" s="14" t="str">
        <f>IF(R167="","",Rates!$N$10)</f>
        <v/>
      </c>
      <c r="AV167" s="13" t="str">
        <f t="shared" si="48"/>
        <v/>
      </c>
      <c r="AW167" s="8" t="str">
        <f>IF(R167="","",W167*Rates!$Q$26)</f>
        <v/>
      </c>
      <c r="AX167" s="19" t="str">
        <f t="shared" si="49"/>
        <v/>
      </c>
      <c r="AY167" s="55" t="e">
        <f t="shared" si="50"/>
        <v>#VALUE!</v>
      </c>
      <c r="AZ167" s="8" t="str">
        <f>IF(R167="","",Rates!$N$15)</f>
        <v/>
      </c>
      <c r="BA167" s="8" t="str">
        <f t="shared" si="51"/>
        <v/>
      </c>
      <c r="BB167" s="8" t="str">
        <f t="shared" si="52"/>
        <v/>
      </c>
      <c r="BC167" s="19" t="str">
        <f t="shared" si="53"/>
        <v/>
      </c>
    </row>
    <row r="168" spans="1:55" x14ac:dyDescent="0.25">
      <c r="A168" s="9" t="str">
        <f>IF(B168&lt;&gt;"",COUNTA($B$3:B168)+$A$2,"")</f>
        <v/>
      </c>
      <c r="F168" s="16" t="str">
        <f t="shared" si="36"/>
        <v/>
      </c>
      <c r="P168" s="37"/>
      <c r="Q168" s="9" t="s">
        <v>1581</v>
      </c>
      <c r="R168" s="41"/>
      <c r="S168" s="46" t="str" cm="1">
        <f t="array" ref="S168">IF(R168="","",_xlfn.IFS(F168&lt;=65,"1",F168&lt;=70,"2",F168&lt;=80,"3"))</f>
        <v/>
      </c>
      <c r="T168" s="24" t="e">
        <f>IF(S168="1",VLOOKUP(N168,Rates!$A$2:$K$37,2,0)*S168,VLOOKUP(N168,Rates!$A$2:$K$37,3,0)*S168)</f>
        <v>#N/A</v>
      </c>
      <c r="U168" s="24" t="str">
        <f t="shared" si="37"/>
        <v/>
      </c>
      <c r="W168" s="58" t="str">
        <f t="shared" si="38"/>
        <v/>
      </c>
      <c r="X168" s="8" t="str">
        <f t="shared" si="39"/>
        <v/>
      </c>
      <c r="Y168" s="8" t="str">
        <f t="shared" si="40"/>
        <v/>
      </c>
      <c r="Z168" s="9" t="s">
        <v>1576</v>
      </c>
      <c r="AA168" s="14" t="str">
        <f>IF(R168="","",Rates!$N$5)</f>
        <v/>
      </c>
      <c r="AB168" s="49" t="str">
        <f t="shared" si="41"/>
        <v/>
      </c>
      <c r="AC168" s="8" t="str">
        <f>IF(R168="","",W168*Rates!$M$26)</f>
        <v/>
      </c>
      <c r="AD168" s="9" t="s">
        <v>1592</v>
      </c>
      <c r="AE168" s="14" t="str">
        <f>IF(R168="","",Rates!$N$6)</f>
        <v/>
      </c>
      <c r="AF168" s="49" t="str">
        <f t="shared" si="42"/>
        <v/>
      </c>
      <c r="AG168" s="8" t="str">
        <f t="shared" si="43"/>
        <v/>
      </c>
      <c r="AH168" s="8" t="s">
        <v>1593</v>
      </c>
      <c r="AI168" s="14" t="str">
        <f>IF(R168="","",Rates!$N$7)</f>
        <v/>
      </c>
      <c r="AJ168" s="13" t="str">
        <f t="shared" si="44"/>
        <v/>
      </c>
      <c r="AK168" s="8" t="str">
        <f t="shared" si="45"/>
        <v/>
      </c>
      <c r="AL168" s="9" t="s">
        <v>1578</v>
      </c>
      <c r="AM168" s="14" t="str">
        <f>IF(R168="","",Rates!$N$8)</f>
        <v/>
      </c>
      <c r="AN168" s="13" t="str">
        <f t="shared" si="46"/>
        <v/>
      </c>
      <c r="AO168" s="8" t="str">
        <f>IF(R168="","",W168*Rates!$O$26)</f>
        <v/>
      </c>
      <c r="AP168" s="9" t="s">
        <v>1579</v>
      </c>
      <c r="AQ168" s="14" t="str">
        <f>IF(R168="","",Rates!$N$9)</f>
        <v/>
      </c>
      <c r="AR168" s="13" t="str">
        <f t="shared" si="47"/>
        <v/>
      </c>
      <c r="AS168" s="8" t="str">
        <f>IF(R168="","",W168*Rates!$P$26)</f>
        <v/>
      </c>
      <c r="AT168" s="9" t="s">
        <v>1580</v>
      </c>
      <c r="AU168" s="14" t="str">
        <f>IF(R168="","",Rates!$N$10)</f>
        <v/>
      </c>
      <c r="AV168" s="13" t="str">
        <f t="shared" si="48"/>
        <v/>
      </c>
      <c r="AW168" s="8" t="str">
        <f>IF(R168="","",W168*Rates!$Q$26)</f>
        <v/>
      </c>
      <c r="AX168" s="19" t="str">
        <f t="shared" si="49"/>
        <v/>
      </c>
      <c r="AY168" s="55" t="e">
        <f t="shared" si="50"/>
        <v>#VALUE!</v>
      </c>
      <c r="AZ168" s="8" t="str">
        <f>IF(R168="","",Rates!$N$15)</f>
        <v/>
      </c>
      <c r="BA168" s="8" t="str">
        <f t="shared" si="51"/>
        <v/>
      </c>
      <c r="BB168" s="8" t="str">
        <f t="shared" si="52"/>
        <v/>
      </c>
      <c r="BC168" s="19" t="str">
        <f t="shared" si="53"/>
        <v/>
      </c>
    </row>
    <row r="169" spans="1:55" x14ac:dyDescent="0.25">
      <c r="A169" s="9" t="str">
        <f>IF(B169&lt;&gt;"",COUNTA($B$3:B169)+$A$2,"")</f>
        <v/>
      </c>
      <c r="F169" s="16" t="str">
        <f t="shared" si="36"/>
        <v/>
      </c>
      <c r="P169" s="37"/>
      <c r="Q169" s="9" t="s">
        <v>1581</v>
      </c>
      <c r="R169" s="41"/>
      <c r="S169" s="46" t="str" cm="1">
        <f t="array" ref="S169">IF(R169="","",_xlfn.IFS(F169&lt;=65,"1",F169&lt;=70,"2",F169&lt;=80,"3"))</f>
        <v/>
      </c>
      <c r="T169" s="24" t="e">
        <f>IF(S169="1",VLOOKUP(N169,Rates!$A$2:$K$37,2,0)*S169,VLOOKUP(N169,Rates!$A$2:$K$37,3,0)*S169)</f>
        <v>#N/A</v>
      </c>
      <c r="U169" s="24" t="str">
        <f t="shared" si="37"/>
        <v/>
      </c>
      <c r="W169" s="58" t="str">
        <f t="shared" si="38"/>
        <v/>
      </c>
      <c r="X169" s="8" t="str">
        <f t="shared" si="39"/>
        <v/>
      </c>
      <c r="Y169" s="8" t="str">
        <f t="shared" si="40"/>
        <v/>
      </c>
      <c r="Z169" s="9" t="s">
        <v>1576</v>
      </c>
      <c r="AA169" s="14" t="str">
        <f>IF(R169="","",Rates!$N$5)</f>
        <v/>
      </c>
      <c r="AB169" s="49" t="str">
        <f t="shared" si="41"/>
        <v/>
      </c>
      <c r="AC169" s="8" t="str">
        <f>IF(R169="","",W169*Rates!$M$26)</f>
        <v/>
      </c>
      <c r="AD169" s="9" t="s">
        <v>1592</v>
      </c>
      <c r="AE169" s="14" t="str">
        <f>IF(R169="","",Rates!$N$6)</f>
        <v/>
      </c>
      <c r="AF169" s="49" t="str">
        <f t="shared" si="42"/>
        <v/>
      </c>
      <c r="AG169" s="8" t="str">
        <f t="shared" si="43"/>
        <v/>
      </c>
      <c r="AH169" s="8" t="s">
        <v>1593</v>
      </c>
      <c r="AI169" s="14" t="str">
        <f>IF(R169="","",Rates!$N$7)</f>
        <v/>
      </c>
      <c r="AJ169" s="13" t="str">
        <f t="shared" si="44"/>
        <v/>
      </c>
      <c r="AK169" s="8" t="str">
        <f t="shared" si="45"/>
        <v/>
      </c>
      <c r="AL169" s="9" t="s">
        <v>1578</v>
      </c>
      <c r="AM169" s="14" t="str">
        <f>IF(R169="","",Rates!$N$8)</f>
        <v/>
      </c>
      <c r="AN169" s="13" t="str">
        <f t="shared" si="46"/>
        <v/>
      </c>
      <c r="AO169" s="8" t="str">
        <f>IF(R169="","",W169*Rates!$O$26)</f>
        <v/>
      </c>
      <c r="AP169" s="9" t="s">
        <v>1579</v>
      </c>
      <c r="AQ169" s="14" t="str">
        <f>IF(R169="","",Rates!$N$9)</f>
        <v/>
      </c>
      <c r="AR169" s="13" t="str">
        <f t="shared" si="47"/>
        <v/>
      </c>
      <c r="AS169" s="8" t="str">
        <f>IF(R169="","",W169*Rates!$P$26)</f>
        <v/>
      </c>
      <c r="AT169" s="9" t="s">
        <v>1580</v>
      </c>
      <c r="AU169" s="14" t="str">
        <f>IF(R169="","",Rates!$N$10)</f>
        <v/>
      </c>
      <c r="AV169" s="13" t="str">
        <f t="shared" si="48"/>
        <v/>
      </c>
      <c r="AW169" s="8" t="str">
        <f>IF(R169="","",W169*Rates!$Q$26)</f>
        <v/>
      </c>
      <c r="AX169" s="19" t="str">
        <f t="shared" si="49"/>
        <v/>
      </c>
      <c r="AY169" s="55" t="e">
        <f t="shared" si="50"/>
        <v>#VALUE!</v>
      </c>
      <c r="AZ169" s="8" t="str">
        <f>IF(R169="","",Rates!$N$15)</f>
        <v/>
      </c>
      <c r="BA169" s="8" t="str">
        <f t="shared" si="51"/>
        <v/>
      </c>
      <c r="BB169" s="8" t="str">
        <f t="shared" si="52"/>
        <v/>
      </c>
      <c r="BC169" s="19" t="str">
        <f t="shared" si="53"/>
        <v/>
      </c>
    </row>
    <row r="170" spans="1:55" x14ac:dyDescent="0.25">
      <c r="A170" s="9" t="str">
        <f>IF(B170&lt;&gt;"",COUNTA($B$3:B170)+$A$2,"")</f>
        <v/>
      </c>
      <c r="F170" s="16" t="str">
        <f t="shared" si="36"/>
        <v/>
      </c>
      <c r="P170" s="37"/>
      <c r="Q170" s="9" t="s">
        <v>1581</v>
      </c>
      <c r="R170" s="41"/>
      <c r="S170" s="46" t="str" cm="1">
        <f t="array" ref="S170">IF(R170="","",_xlfn.IFS(F170&lt;=65,"1",F170&lt;=70,"2",F170&lt;=80,"3"))</f>
        <v/>
      </c>
      <c r="T170" s="24" t="e">
        <f>IF(S170="1",VLOOKUP(N170,Rates!$A$2:$K$37,2,0)*S170,VLOOKUP(N170,Rates!$A$2:$K$37,3,0)*S170)</f>
        <v>#N/A</v>
      </c>
      <c r="U170" s="24" t="str">
        <f t="shared" si="37"/>
        <v/>
      </c>
      <c r="W170" s="58" t="str">
        <f t="shared" si="38"/>
        <v/>
      </c>
      <c r="X170" s="8" t="str">
        <f t="shared" si="39"/>
        <v/>
      </c>
      <c r="Y170" s="8" t="str">
        <f t="shared" si="40"/>
        <v/>
      </c>
      <c r="Z170" s="9" t="s">
        <v>1576</v>
      </c>
      <c r="AA170" s="14" t="str">
        <f>IF(R170="","",Rates!$N$5)</f>
        <v/>
      </c>
      <c r="AB170" s="49" t="str">
        <f t="shared" si="41"/>
        <v/>
      </c>
      <c r="AC170" s="8" t="str">
        <f>IF(R170="","",W170*Rates!$M$26)</f>
        <v/>
      </c>
      <c r="AD170" s="9" t="s">
        <v>1592</v>
      </c>
      <c r="AE170" s="14" t="str">
        <f>IF(R170="","",Rates!$N$6)</f>
        <v/>
      </c>
      <c r="AF170" s="49" t="str">
        <f t="shared" si="42"/>
        <v/>
      </c>
      <c r="AG170" s="8" t="str">
        <f t="shared" si="43"/>
        <v/>
      </c>
      <c r="AH170" s="8" t="s">
        <v>1593</v>
      </c>
      <c r="AI170" s="14" t="str">
        <f>IF(R170="","",Rates!$N$7)</f>
        <v/>
      </c>
      <c r="AJ170" s="13" t="str">
        <f t="shared" si="44"/>
        <v/>
      </c>
      <c r="AK170" s="8" t="str">
        <f t="shared" si="45"/>
        <v/>
      </c>
      <c r="AL170" s="9" t="s">
        <v>1578</v>
      </c>
      <c r="AM170" s="14" t="str">
        <f>IF(R170="","",Rates!$N$8)</f>
        <v/>
      </c>
      <c r="AN170" s="13" t="str">
        <f t="shared" si="46"/>
        <v/>
      </c>
      <c r="AO170" s="8" t="str">
        <f>IF(R170="","",W170*Rates!$O$26)</f>
        <v/>
      </c>
      <c r="AP170" s="9" t="s">
        <v>1579</v>
      </c>
      <c r="AQ170" s="14" t="str">
        <f>IF(R170="","",Rates!$N$9)</f>
        <v/>
      </c>
      <c r="AR170" s="13" t="str">
        <f t="shared" si="47"/>
        <v/>
      </c>
      <c r="AS170" s="8" t="str">
        <f>IF(R170="","",W170*Rates!$P$26)</f>
        <v/>
      </c>
      <c r="AT170" s="9" t="s">
        <v>1580</v>
      </c>
      <c r="AU170" s="14" t="str">
        <f>IF(R170="","",Rates!$N$10)</f>
        <v/>
      </c>
      <c r="AV170" s="13" t="str">
        <f t="shared" si="48"/>
        <v/>
      </c>
      <c r="AW170" s="8" t="str">
        <f>IF(R170="","",W170*Rates!$Q$26)</f>
        <v/>
      </c>
      <c r="AX170" s="19" t="str">
        <f t="shared" si="49"/>
        <v/>
      </c>
      <c r="AY170" s="55" t="e">
        <f t="shared" si="50"/>
        <v>#VALUE!</v>
      </c>
      <c r="AZ170" s="8" t="str">
        <f>IF(R170="","",Rates!$N$15)</f>
        <v/>
      </c>
      <c r="BA170" s="8" t="str">
        <f t="shared" si="51"/>
        <v/>
      </c>
      <c r="BB170" s="8" t="str">
        <f t="shared" si="52"/>
        <v/>
      </c>
      <c r="BC170" s="19" t="str">
        <f t="shared" si="53"/>
        <v/>
      </c>
    </row>
    <row r="171" spans="1:55" x14ac:dyDescent="0.25">
      <c r="A171" s="9" t="str">
        <f>IF(B171&lt;&gt;"",COUNTA($B$3:B171)+$A$2,"")</f>
        <v/>
      </c>
      <c r="F171" s="16" t="str">
        <f t="shared" si="36"/>
        <v/>
      </c>
      <c r="P171" s="37"/>
      <c r="Q171" s="9" t="s">
        <v>1581</v>
      </c>
      <c r="R171" s="41"/>
      <c r="S171" s="46" t="str" cm="1">
        <f t="array" ref="S171">IF(R171="","",_xlfn.IFS(F171&lt;=65,"1",F171&lt;=70,"2",F171&lt;=80,"3"))</f>
        <v/>
      </c>
      <c r="T171" s="24" t="e">
        <f>IF(S171="1",VLOOKUP(N171,Rates!$A$2:$K$37,2,0)*S171,VLOOKUP(N171,Rates!$A$2:$K$37,3,0)*S171)</f>
        <v>#N/A</v>
      </c>
      <c r="U171" s="24" t="str">
        <f t="shared" si="37"/>
        <v/>
      </c>
      <c r="W171" s="58" t="str">
        <f t="shared" si="38"/>
        <v/>
      </c>
      <c r="X171" s="8" t="str">
        <f t="shared" si="39"/>
        <v/>
      </c>
      <c r="Y171" s="8" t="str">
        <f t="shared" si="40"/>
        <v/>
      </c>
      <c r="Z171" s="9" t="s">
        <v>1576</v>
      </c>
      <c r="AA171" s="14" t="str">
        <f>IF(R171="","",Rates!$N$5)</f>
        <v/>
      </c>
      <c r="AB171" s="49" t="str">
        <f t="shared" si="41"/>
        <v/>
      </c>
      <c r="AC171" s="8" t="str">
        <f>IF(R171="","",W171*Rates!$M$26)</f>
        <v/>
      </c>
      <c r="AD171" s="9" t="s">
        <v>1592</v>
      </c>
      <c r="AE171" s="14" t="str">
        <f>IF(R171="","",Rates!$N$6)</f>
        <v/>
      </c>
      <c r="AF171" s="49" t="str">
        <f t="shared" si="42"/>
        <v/>
      </c>
      <c r="AG171" s="8" t="str">
        <f t="shared" si="43"/>
        <v/>
      </c>
      <c r="AH171" s="8" t="s">
        <v>1593</v>
      </c>
      <c r="AI171" s="14" t="str">
        <f>IF(R171="","",Rates!$N$7)</f>
        <v/>
      </c>
      <c r="AJ171" s="13" t="str">
        <f t="shared" si="44"/>
        <v/>
      </c>
      <c r="AK171" s="8" t="str">
        <f t="shared" si="45"/>
        <v/>
      </c>
      <c r="AL171" s="9" t="s">
        <v>1578</v>
      </c>
      <c r="AM171" s="14" t="str">
        <f>IF(R171="","",Rates!$N$8)</f>
        <v/>
      </c>
      <c r="AN171" s="13" t="str">
        <f t="shared" si="46"/>
        <v/>
      </c>
      <c r="AO171" s="8" t="str">
        <f>IF(R171="","",W171*Rates!$O$26)</f>
        <v/>
      </c>
      <c r="AP171" s="9" t="s">
        <v>1579</v>
      </c>
      <c r="AQ171" s="14" t="str">
        <f>IF(R171="","",Rates!$N$9)</f>
        <v/>
      </c>
      <c r="AR171" s="13" t="str">
        <f t="shared" si="47"/>
        <v/>
      </c>
      <c r="AS171" s="8" t="str">
        <f>IF(R171="","",W171*Rates!$P$26)</f>
        <v/>
      </c>
      <c r="AT171" s="9" t="s">
        <v>1580</v>
      </c>
      <c r="AU171" s="14" t="str">
        <f>IF(R171="","",Rates!$N$10)</f>
        <v/>
      </c>
      <c r="AV171" s="13" t="str">
        <f t="shared" si="48"/>
        <v/>
      </c>
      <c r="AW171" s="8" t="str">
        <f>IF(R171="","",W171*Rates!$Q$26)</f>
        <v/>
      </c>
      <c r="AX171" s="19" t="str">
        <f t="shared" si="49"/>
        <v/>
      </c>
      <c r="AY171" s="55" t="e">
        <f t="shared" si="50"/>
        <v>#VALUE!</v>
      </c>
      <c r="AZ171" s="8" t="str">
        <f>IF(R171="","",Rates!$N$15)</f>
        <v/>
      </c>
      <c r="BA171" s="8" t="str">
        <f t="shared" si="51"/>
        <v/>
      </c>
      <c r="BB171" s="8" t="str">
        <f t="shared" si="52"/>
        <v/>
      </c>
      <c r="BC171" s="19" t="str">
        <f t="shared" si="53"/>
        <v/>
      </c>
    </row>
    <row r="172" spans="1:55" x14ac:dyDescent="0.25">
      <c r="A172" s="9" t="str">
        <f>IF(B172&lt;&gt;"",COUNTA($B$3:B172)+$A$2,"")</f>
        <v/>
      </c>
      <c r="F172" s="16" t="str">
        <f t="shared" si="36"/>
        <v/>
      </c>
      <c r="P172" s="37"/>
      <c r="Q172" s="9" t="s">
        <v>1581</v>
      </c>
      <c r="R172" s="41"/>
      <c r="S172" s="46" t="str" cm="1">
        <f t="array" ref="S172">IF(R172="","",_xlfn.IFS(F172&lt;=65,"1",F172&lt;=70,"2",F172&lt;=80,"3"))</f>
        <v/>
      </c>
      <c r="T172" s="24" t="e">
        <f>IF(S172="1",VLOOKUP(N172,Rates!$A$2:$K$37,2,0)*S172,VLOOKUP(N172,Rates!$A$2:$K$37,3,0)*S172)</f>
        <v>#N/A</v>
      </c>
      <c r="U172" s="24" t="str">
        <f t="shared" si="37"/>
        <v/>
      </c>
      <c r="W172" s="58" t="str">
        <f t="shared" si="38"/>
        <v/>
      </c>
      <c r="X172" s="8" t="str">
        <f t="shared" si="39"/>
        <v/>
      </c>
      <c r="Y172" s="8" t="str">
        <f t="shared" si="40"/>
        <v/>
      </c>
      <c r="Z172" s="9" t="s">
        <v>1576</v>
      </c>
      <c r="AA172" s="14" t="str">
        <f>IF(R172="","",Rates!$N$5)</f>
        <v/>
      </c>
      <c r="AB172" s="49" t="str">
        <f t="shared" si="41"/>
        <v/>
      </c>
      <c r="AC172" s="8" t="str">
        <f>IF(R172="","",W172*Rates!$M$26)</f>
        <v/>
      </c>
      <c r="AD172" s="9" t="s">
        <v>1592</v>
      </c>
      <c r="AE172" s="14" t="str">
        <f>IF(R172="","",Rates!$N$6)</f>
        <v/>
      </c>
      <c r="AF172" s="49" t="str">
        <f t="shared" si="42"/>
        <v/>
      </c>
      <c r="AG172" s="8" t="str">
        <f t="shared" si="43"/>
        <v/>
      </c>
      <c r="AH172" s="8" t="s">
        <v>1593</v>
      </c>
      <c r="AI172" s="14" t="str">
        <f>IF(R172="","",Rates!$N$7)</f>
        <v/>
      </c>
      <c r="AJ172" s="13" t="str">
        <f t="shared" si="44"/>
        <v/>
      </c>
      <c r="AK172" s="8" t="str">
        <f t="shared" si="45"/>
        <v/>
      </c>
      <c r="AL172" s="9" t="s">
        <v>1578</v>
      </c>
      <c r="AM172" s="14" t="str">
        <f>IF(R172="","",Rates!$N$8)</f>
        <v/>
      </c>
      <c r="AN172" s="13" t="str">
        <f t="shared" si="46"/>
        <v/>
      </c>
      <c r="AO172" s="8" t="str">
        <f>IF(R172="","",W172*Rates!$O$26)</f>
        <v/>
      </c>
      <c r="AP172" s="9" t="s">
        <v>1579</v>
      </c>
      <c r="AQ172" s="14" t="str">
        <f>IF(R172="","",Rates!$N$9)</f>
        <v/>
      </c>
      <c r="AR172" s="13" t="str">
        <f t="shared" si="47"/>
        <v/>
      </c>
      <c r="AS172" s="8" t="str">
        <f>IF(R172="","",W172*Rates!$P$26)</f>
        <v/>
      </c>
      <c r="AT172" s="9" t="s">
        <v>1580</v>
      </c>
      <c r="AU172" s="14" t="str">
        <f>IF(R172="","",Rates!$N$10)</f>
        <v/>
      </c>
      <c r="AV172" s="13" t="str">
        <f t="shared" si="48"/>
        <v/>
      </c>
      <c r="AW172" s="8" t="str">
        <f>IF(R172="","",W172*Rates!$Q$26)</f>
        <v/>
      </c>
      <c r="AX172" s="19" t="str">
        <f t="shared" si="49"/>
        <v/>
      </c>
      <c r="AY172" s="55" t="e">
        <f t="shared" si="50"/>
        <v>#VALUE!</v>
      </c>
      <c r="AZ172" s="8" t="str">
        <f>IF(R172="","",Rates!$N$15)</f>
        <v/>
      </c>
      <c r="BA172" s="8" t="str">
        <f t="shared" si="51"/>
        <v/>
      </c>
      <c r="BB172" s="8" t="str">
        <f t="shared" si="52"/>
        <v/>
      </c>
      <c r="BC172" s="19" t="str">
        <f t="shared" si="53"/>
        <v/>
      </c>
    </row>
    <row r="173" spans="1:55" x14ac:dyDescent="0.25">
      <c r="A173" s="9" t="str">
        <f>IF(B173&lt;&gt;"",COUNTA($B$3:B173)+$A$2,"")</f>
        <v/>
      </c>
      <c r="F173" s="16" t="str">
        <f t="shared" si="36"/>
        <v/>
      </c>
      <c r="P173" s="37"/>
      <c r="Q173" s="9" t="s">
        <v>1581</v>
      </c>
      <c r="R173" s="41"/>
      <c r="S173" s="46" t="str" cm="1">
        <f t="array" ref="S173">IF(R173="","",_xlfn.IFS(F173&lt;=65,"1",F173&lt;=70,"2",F173&lt;=80,"3"))</f>
        <v/>
      </c>
      <c r="T173" s="24" t="e">
        <f>IF(S173="1",VLOOKUP(N173,Rates!$A$2:$K$37,2,0)*S173,VLOOKUP(N173,Rates!$A$2:$K$37,3,0)*S173)</f>
        <v>#N/A</v>
      </c>
      <c r="U173" s="24" t="str">
        <f t="shared" si="37"/>
        <v/>
      </c>
      <c r="W173" s="58" t="str">
        <f t="shared" si="38"/>
        <v/>
      </c>
      <c r="X173" s="8" t="str">
        <f t="shared" si="39"/>
        <v/>
      </c>
      <c r="Y173" s="8" t="str">
        <f t="shared" si="40"/>
        <v/>
      </c>
      <c r="Z173" s="9" t="s">
        <v>1576</v>
      </c>
      <c r="AA173" s="14" t="str">
        <f>IF(R173="","",Rates!$N$5)</f>
        <v/>
      </c>
      <c r="AB173" s="49" t="str">
        <f t="shared" si="41"/>
        <v/>
      </c>
      <c r="AC173" s="8" t="str">
        <f>IF(R173="","",W173*Rates!$M$26)</f>
        <v/>
      </c>
      <c r="AD173" s="9" t="s">
        <v>1592</v>
      </c>
      <c r="AE173" s="14" t="str">
        <f>IF(R173="","",Rates!$N$6)</f>
        <v/>
      </c>
      <c r="AF173" s="49" t="str">
        <f t="shared" si="42"/>
        <v/>
      </c>
      <c r="AG173" s="8" t="str">
        <f t="shared" si="43"/>
        <v/>
      </c>
      <c r="AH173" s="8" t="s">
        <v>1593</v>
      </c>
      <c r="AI173" s="14" t="str">
        <f>IF(R173="","",Rates!$N$7)</f>
        <v/>
      </c>
      <c r="AJ173" s="13" t="str">
        <f t="shared" si="44"/>
        <v/>
      </c>
      <c r="AK173" s="8" t="str">
        <f t="shared" si="45"/>
        <v/>
      </c>
      <c r="AL173" s="9" t="s">
        <v>1578</v>
      </c>
      <c r="AM173" s="14" t="str">
        <f>IF(R173="","",Rates!$N$8)</f>
        <v/>
      </c>
      <c r="AN173" s="13" t="str">
        <f t="shared" si="46"/>
        <v/>
      </c>
      <c r="AO173" s="8" t="str">
        <f>IF(R173="","",W173*Rates!$O$26)</f>
        <v/>
      </c>
      <c r="AP173" s="9" t="s">
        <v>1579</v>
      </c>
      <c r="AQ173" s="14" t="str">
        <f>IF(R173="","",Rates!$N$9)</f>
        <v/>
      </c>
      <c r="AR173" s="13" t="str">
        <f t="shared" si="47"/>
        <v/>
      </c>
      <c r="AS173" s="8" t="str">
        <f>IF(R173="","",W173*Rates!$P$26)</f>
        <v/>
      </c>
      <c r="AT173" s="9" t="s">
        <v>1580</v>
      </c>
      <c r="AU173" s="14" t="str">
        <f>IF(R173="","",Rates!$N$10)</f>
        <v/>
      </c>
      <c r="AV173" s="13" t="str">
        <f t="shared" si="48"/>
        <v/>
      </c>
      <c r="AW173" s="8" t="str">
        <f>IF(R173="","",W173*Rates!$Q$26)</f>
        <v/>
      </c>
      <c r="AX173" s="19" t="str">
        <f t="shared" si="49"/>
        <v/>
      </c>
      <c r="AY173" s="55" t="e">
        <f t="shared" si="50"/>
        <v>#VALUE!</v>
      </c>
      <c r="AZ173" s="8" t="str">
        <f>IF(R173="","",Rates!$N$15)</f>
        <v/>
      </c>
      <c r="BA173" s="8" t="str">
        <f t="shared" si="51"/>
        <v/>
      </c>
      <c r="BB173" s="8" t="str">
        <f t="shared" si="52"/>
        <v/>
      </c>
      <c r="BC173" s="19" t="str">
        <f t="shared" si="53"/>
        <v/>
      </c>
    </row>
    <row r="174" spans="1:55" x14ac:dyDescent="0.25">
      <c r="A174" s="9" t="str">
        <f>IF(B174&lt;&gt;"",COUNTA($B$3:B174)+$A$2,"")</f>
        <v/>
      </c>
      <c r="F174" s="16" t="str">
        <f t="shared" si="36"/>
        <v/>
      </c>
      <c r="P174" s="37"/>
      <c r="Q174" s="9" t="s">
        <v>1581</v>
      </c>
      <c r="R174" s="41"/>
      <c r="S174" s="46" t="str" cm="1">
        <f t="array" ref="S174">IF(R174="","",_xlfn.IFS(F174&lt;=65,"1",F174&lt;=70,"2",F174&lt;=80,"3"))</f>
        <v/>
      </c>
      <c r="T174" s="24" t="e">
        <f>IF(S174="1",VLOOKUP(N174,Rates!$A$2:$K$37,2,0)*S174,VLOOKUP(N174,Rates!$A$2:$K$37,3,0)*S174)</f>
        <v>#N/A</v>
      </c>
      <c r="U174" s="24" t="str">
        <f t="shared" si="37"/>
        <v/>
      </c>
      <c r="W174" s="58" t="str">
        <f t="shared" si="38"/>
        <v/>
      </c>
      <c r="X174" s="8" t="str">
        <f t="shared" si="39"/>
        <v/>
      </c>
      <c r="Y174" s="8" t="str">
        <f t="shared" si="40"/>
        <v/>
      </c>
      <c r="Z174" s="9" t="s">
        <v>1576</v>
      </c>
      <c r="AA174" s="14" t="str">
        <f>IF(R174="","",Rates!$N$5)</f>
        <v/>
      </c>
      <c r="AB174" s="49" t="str">
        <f t="shared" si="41"/>
        <v/>
      </c>
      <c r="AC174" s="8" t="str">
        <f>IF(R174="","",W174*Rates!$M$26)</f>
        <v/>
      </c>
      <c r="AD174" s="9" t="s">
        <v>1592</v>
      </c>
      <c r="AE174" s="14" t="str">
        <f>IF(R174="","",Rates!$N$6)</f>
        <v/>
      </c>
      <c r="AF174" s="49" t="str">
        <f t="shared" si="42"/>
        <v/>
      </c>
      <c r="AG174" s="8" t="str">
        <f t="shared" si="43"/>
        <v/>
      </c>
      <c r="AH174" s="8" t="s">
        <v>1593</v>
      </c>
      <c r="AI174" s="14" t="str">
        <f>IF(R174="","",Rates!$N$7)</f>
        <v/>
      </c>
      <c r="AJ174" s="13" t="str">
        <f t="shared" si="44"/>
        <v/>
      </c>
      <c r="AK174" s="8" t="str">
        <f t="shared" si="45"/>
        <v/>
      </c>
      <c r="AL174" s="9" t="s">
        <v>1578</v>
      </c>
      <c r="AM174" s="14" t="str">
        <f>IF(R174="","",Rates!$N$8)</f>
        <v/>
      </c>
      <c r="AN174" s="13" t="str">
        <f t="shared" si="46"/>
        <v/>
      </c>
      <c r="AO174" s="8" t="str">
        <f>IF(R174="","",W174*Rates!$O$26)</f>
        <v/>
      </c>
      <c r="AP174" s="9" t="s">
        <v>1579</v>
      </c>
      <c r="AQ174" s="14" t="str">
        <f>IF(R174="","",Rates!$N$9)</f>
        <v/>
      </c>
      <c r="AR174" s="13" t="str">
        <f t="shared" si="47"/>
        <v/>
      </c>
      <c r="AS174" s="8" t="str">
        <f>IF(R174="","",W174*Rates!$P$26)</f>
        <v/>
      </c>
      <c r="AT174" s="9" t="s">
        <v>1580</v>
      </c>
      <c r="AU174" s="14" t="str">
        <f>IF(R174="","",Rates!$N$10)</f>
        <v/>
      </c>
      <c r="AV174" s="13" t="str">
        <f t="shared" si="48"/>
        <v/>
      </c>
      <c r="AW174" s="8" t="str">
        <f>IF(R174="","",W174*Rates!$Q$26)</f>
        <v/>
      </c>
      <c r="AX174" s="19" t="str">
        <f t="shared" si="49"/>
        <v/>
      </c>
      <c r="AY174" s="55" t="e">
        <f t="shared" si="50"/>
        <v>#VALUE!</v>
      </c>
      <c r="AZ174" s="8" t="str">
        <f>IF(R174="","",Rates!$N$15)</f>
        <v/>
      </c>
      <c r="BA174" s="8" t="str">
        <f t="shared" si="51"/>
        <v/>
      </c>
      <c r="BB174" s="8" t="str">
        <f t="shared" si="52"/>
        <v/>
      </c>
      <c r="BC174" s="19" t="str">
        <f t="shared" si="53"/>
        <v/>
      </c>
    </row>
    <row r="175" spans="1:55" x14ac:dyDescent="0.25">
      <c r="A175" s="9" t="str">
        <f>IF(B175&lt;&gt;"",COUNTA($B$3:B175)+$A$2,"")</f>
        <v/>
      </c>
      <c r="F175" s="16" t="str">
        <f t="shared" si="36"/>
        <v/>
      </c>
      <c r="P175" s="37"/>
      <c r="Q175" s="9" t="s">
        <v>1581</v>
      </c>
      <c r="R175" s="41"/>
      <c r="S175" s="46" t="str" cm="1">
        <f t="array" ref="S175">IF(R175="","",_xlfn.IFS(F175&lt;=65,"1",F175&lt;=70,"2",F175&lt;=80,"3"))</f>
        <v/>
      </c>
      <c r="T175" s="24" t="e">
        <f>IF(S175="1",VLOOKUP(N175,Rates!$A$2:$K$37,2,0)*S175,VLOOKUP(N175,Rates!$A$2:$K$37,3,0)*S175)</f>
        <v>#N/A</v>
      </c>
      <c r="U175" s="24" t="str">
        <f t="shared" si="37"/>
        <v/>
      </c>
      <c r="W175" s="58" t="str">
        <f t="shared" si="38"/>
        <v/>
      </c>
      <c r="X175" s="8" t="str">
        <f t="shared" si="39"/>
        <v/>
      </c>
      <c r="Y175" s="8" t="str">
        <f t="shared" si="40"/>
        <v/>
      </c>
      <c r="Z175" s="9" t="s">
        <v>1576</v>
      </c>
      <c r="AA175" s="14" t="str">
        <f>IF(R175="","",Rates!$N$5)</f>
        <v/>
      </c>
      <c r="AB175" s="49" t="str">
        <f t="shared" si="41"/>
        <v/>
      </c>
      <c r="AC175" s="8" t="str">
        <f>IF(R175="","",W175*Rates!$M$26)</f>
        <v/>
      </c>
      <c r="AD175" s="9" t="s">
        <v>1592</v>
      </c>
      <c r="AE175" s="14" t="str">
        <f>IF(R175="","",Rates!$N$6)</f>
        <v/>
      </c>
      <c r="AF175" s="49" t="str">
        <f t="shared" si="42"/>
        <v/>
      </c>
      <c r="AG175" s="8" t="str">
        <f t="shared" si="43"/>
        <v/>
      </c>
      <c r="AH175" s="8" t="s">
        <v>1593</v>
      </c>
      <c r="AI175" s="14" t="str">
        <f>IF(R175="","",Rates!$N$7)</f>
        <v/>
      </c>
      <c r="AJ175" s="13" t="str">
        <f t="shared" si="44"/>
        <v/>
      </c>
      <c r="AK175" s="8" t="str">
        <f t="shared" si="45"/>
        <v/>
      </c>
      <c r="AL175" s="9" t="s">
        <v>1578</v>
      </c>
      <c r="AM175" s="14" t="str">
        <f>IF(R175="","",Rates!$N$8)</f>
        <v/>
      </c>
      <c r="AN175" s="13" t="str">
        <f t="shared" si="46"/>
        <v/>
      </c>
      <c r="AO175" s="8" t="str">
        <f>IF(R175="","",W175*Rates!$O$26)</f>
        <v/>
      </c>
      <c r="AP175" s="9" t="s">
        <v>1579</v>
      </c>
      <c r="AQ175" s="14" t="str">
        <f>IF(R175="","",Rates!$N$9)</f>
        <v/>
      </c>
      <c r="AR175" s="13" t="str">
        <f t="shared" si="47"/>
        <v/>
      </c>
      <c r="AS175" s="8" t="str">
        <f>IF(R175="","",W175*Rates!$P$26)</f>
        <v/>
      </c>
      <c r="AT175" s="9" t="s">
        <v>1580</v>
      </c>
      <c r="AU175" s="14" t="str">
        <f>IF(R175="","",Rates!$N$10)</f>
        <v/>
      </c>
      <c r="AV175" s="13" t="str">
        <f t="shared" si="48"/>
        <v/>
      </c>
      <c r="AW175" s="8" t="str">
        <f>IF(R175="","",W175*Rates!$Q$26)</f>
        <v/>
      </c>
      <c r="AX175" s="19" t="str">
        <f t="shared" si="49"/>
        <v/>
      </c>
      <c r="AY175" s="55" t="e">
        <f t="shared" si="50"/>
        <v>#VALUE!</v>
      </c>
      <c r="AZ175" s="8" t="str">
        <f>IF(R175="","",Rates!$N$15)</f>
        <v/>
      </c>
      <c r="BA175" s="8" t="str">
        <f t="shared" si="51"/>
        <v/>
      </c>
      <c r="BB175" s="8" t="str">
        <f t="shared" si="52"/>
        <v/>
      </c>
      <c r="BC175" s="19" t="str">
        <f t="shared" si="53"/>
        <v/>
      </c>
    </row>
    <row r="176" spans="1:55" x14ac:dyDescent="0.25">
      <c r="A176" s="9" t="str">
        <f>IF(B176&lt;&gt;"",COUNTA($B$3:B176)+$A$2,"")</f>
        <v/>
      </c>
      <c r="F176" s="16" t="str">
        <f t="shared" si="36"/>
        <v/>
      </c>
      <c r="P176" s="37"/>
      <c r="Q176" s="9" t="s">
        <v>1581</v>
      </c>
      <c r="R176" s="41"/>
      <c r="S176" s="46" t="str" cm="1">
        <f t="array" ref="S176">IF(R176="","",_xlfn.IFS(F176&lt;=65,"1",F176&lt;=70,"2",F176&lt;=80,"3"))</f>
        <v/>
      </c>
      <c r="T176" s="24" t="e">
        <f>IF(S176="1",VLOOKUP(N176,Rates!$A$2:$K$37,2,0)*S176,VLOOKUP(N176,Rates!$A$2:$K$37,3,0)*S176)</f>
        <v>#N/A</v>
      </c>
      <c r="U176" s="24" t="str">
        <f t="shared" si="37"/>
        <v/>
      </c>
      <c r="W176" s="58" t="str">
        <f t="shared" si="38"/>
        <v/>
      </c>
      <c r="X176" s="8" t="str">
        <f t="shared" si="39"/>
        <v/>
      </c>
      <c r="Y176" s="8" t="str">
        <f t="shared" si="40"/>
        <v/>
      </c>
      <c r="Z176" s="9" t="s">
        <v>1576</v>
      </c>
      <c r="AA176" s="14" t="str">
        <f>IF(R176="","",Rates!$N$5)</f>
        <v/>
      </c>
      <c r="AB176" s="49" t="str">
        <f t="shared" si="41"/>
        <v/>
      </c>
      <c r="AC176" s="8" t="str">
        <f>IF(R176="","",W176*Rates!$M$26)</f>
        <v/>
      </c>
      <c r="AD176" s="9" t="s">
        <v>1592</v>
      </c>
      <c r="AE176" s="14" t="str">
        <f>IF(R176="","",Rates!$N$6)</f>
        <v/>
      </c>
      <c r="AF176" s="49" t="str">
        <f t="shared" si="42"/>
        <v/>
      </c>
      <c r="AG176" s="8" t="str">
        <f t="shared" si="43"/>
        <v/>
      </c>
      <c r="AH176" s="8" t="s">
        <v>1593</v>
      </c>
      <c r="AI176" s="14" t="str">
        <f>IF(R176="","",Rates!$N$7)</f>
        <v/>
      </c>
      <c r="AJ176" s="13" t="str">
        <f t="shared" si="44"/>
        <v/>
      </c>
      <c r="AK176" s="8" t="str">
        <f t="shared" si="45"/>
        <v/>
      </c>
      <c r="AL176" s="9" t="s">
        <v>1578</v>
      </c>
      <c r="AM176" s="14" t="str">
        <f>IF(R176="","",Rates!$N$8)</f>
        <v/>
      </c>
      <c r="AN176" s="13" t="str">
        <f t="shared" si="46"/>
        <v/>
      </c>
      <c r="AO176" s="8" t="str">
        <f>IF(R176="","",W176*Rates!$O$26)</f>
        <v/>
      </c>
      <c r="AP176" s="9" t="s">
        <v>1579</v>
      </c>
      <c r="AQ176" s="14" t="str">
        <f>IF(R176="","",Rates!$N$9)</f>
        <v/>
      </c>
      <c r="AR176" s="13" t="str">
        <f t="shared" si="47"/>
        <v/>
      </c>
      <c r="AS176" s="8" t="str">
        <f>IF(R176="","",W176*Rates!$P$26)</f>
        <v/>
      </c>
      <c r="AT176" s="9" t="s">
        <v>1580</v>
      </c>
      <c r="AU176" s="14" t="str">
        <f>IF(R176="","",Rates!$N$10)</f>
        <v/>
      </c>
      <c r="AV176" s="13" t="str">
        <f t="shared" si="48"/>
        <v/>
      </c>
      <c r="AW176" s="8" t="str">
        <f>IF(R176="","",W176*Rates!$Q$26)</f>
        <v/>
      </c>
      <c r="AX176" s="19" t="str">
        <f t="shared" si="49"/>
        <v/>
      </c>
      <c r="AY176" s="55" t="e">
        <f t="shared" si="50"/>
        <v>#VALUE!</v>
      </c>
      <c r="AZ176" s="8" t="str">
        <f>IF(R176="","",Rates!$N$15)</f>
        <v/>
      </c>
      <c r="BA176" s="8" t="str">
        <f t="shared" si="51"/>
        <v/>
      </c>
      <c r="BB176" s="8" t="str">
        <f t="shared" si="52"/>
        <v/>
      </c>
      <c r="BC176" s="19" t="str">
        <f t="shared" si="53"/>
        <v/>
      </c>
    </row>
    <row r="177" spans="1:55" x14ac:dyDescent="0.25">
      <c r="A177" s="9" t="str">
        <f>IF(B177&lt;&gt;"",COUNTA($B$3:B177)+$A$2,"")</f>
        <v/>
      </c>
      <c r="F177" s="16" t="str">
        <f t="shared" si="36"/>
        <v/>
      </c>
      <c r="P177" s="37"/>
      <c r="Q177" s="9" t="s">
        <v>1581</v>
      </c>
      <c r="R177" s="41"/>
      <c r="S177" s="46" t="str" cm="1">
        <f t="array" ref="S177">IF(R177="","",_xlfn.IFS(F177&lt;=65,"1",F177&lt;=70,"2",F177&lt;=80,"3"))</f>
        <v/>
      </c>
      <c r="T177" s="24" t="e">
        <f>IF(S177="1",VLOOKUP(N177,Rates!$A$2:$K$37,2,0)*S177,VLOOKUP(N177,Rates!$A$2:$K$37,3,0)*S177)</f>
        <v>#N/A</v>
      </c>
      <c r="U177" s="24" t="str">
        <f t="shared" si="37"/>
        <v/>
      </c>
      <c r="W177" s="58" t="str">
        <f t="shared" si="38"/>
        <v/>
      </c>
      <c r="X177" s="8" t="str">
        <f t="shared" si="39"/>
        <v/>
      </c>
      <c r="Y177" s="8" t="str">
        <f t="shared" si="40"/>
        <v/>
      </c>
      <c r="Z177" s="9" t="s">
        <v>1576</v>
      </c>
      <c r="AA177" s="14" t="str">
        <f>IF(R177="","",Rates!$N$5)</f>
        <v/>
      </c>
      <c r="AB177" s="49" t="str">
        <f t="shared" si="41"/>
        <v/>
      </c>
      <c r="AC177" s="8" t="str">
        <f>IF(R177="","",W177*Rates!$M$26)</f>
        <v/>
      </c>
      <c r="AD177" s="9" t="s">
        <v>1592</v>
      </c>
      <c r="AE177" s="14" t="str">
        <f>IF(R177="","",Rates!$N$6)</f>
        <v/>
      </c>
      <c r="AF177" s="49" t="str">
        <f t="shared" si="42"/>
        <v/>
      </c>
      <c r="AG177" s="8" t="str">
        <f t="shared" si="43"/>
        <v/>
      </c>
      <c r="AH177" s="8" t="s">
        <v>1593</v>
      </c>
      <c r="AI177" s="14" t="str">
        <f>IF(R177="","",Rates!$N$7)</f>
        <v/>
      </c>
      <c r="AJ177" s="13" t="str">
        <f t="shared" si="44"/>
        <v/>
      </c>
      <c r="AK177" s="8" t="str">
        <f t="shared" si="45"/>
        <v/>
      </c>
      <c r="AL177" s="9" t="s">
        <v>1578</v>
      </c>
      <c r="AM177" s="14" t="str">
        <f>IF(R177="","",Rates!$N$8)</f>
        <v/>
      </c>
      <c r="AN177" s="13" t="str">
        <f t="shared" si="46"/>
        <v/>
      </c>
      <c r="AO177" s="8" t="str">
        <f>IF(R177="","",W177*Rates!$O$26)</f>
        <v/>
      </c>
      <c r="AP177" s="9" t="s">
        <v>1579</v>
      </c>
      <c r="AQ177" s="14" t="str">
        <f>IF(R177="","",Rates!$N$9)</f>
        <v/>
      </c>
      <c r="AR177" s="13" t="str">
        <f t="shared" si="47"/>
        <v/>
      </c>
      <c r="AS177" s="8" t="str">
        <f>IF(R177="","",W177*Rates!$P$26)</f>
        <v/>
      </c>
      <c r="AT177" s="9" t="s">
        <v>1580</v>
      </c>
      <c r="AU177" s="14" t="str">
        <f>IF(R177="","",Rates!$N$10)</f>
        <v/>
      </c>
      <c r="AV177" s="13" t="str">
        <f t="shared" si="48"/>
        <v/>
      </c>
      <c r="AW177" s="8" t="str">
        <f>IF(R177="","",W177*Rates!$Q$26)</f>
        <v/>
      </c>
      <c r="AX177" s="19" t="str">
        <f t="shared" si="49"/>
        <v/>
      </c>
      <c r="AY177" s="55" t="e">
        <f t="shared" si="50"/>
        <v>#VALUE!</v>
      </c>
      <c r="AZ177" s="8" t="str">
        <f>IF(R177="","",Rates!$N$15)</f>
        <v/>
      </c>
      <c r="BA177" s="8" t="str">
        <f t="shared" si="51"/>
        <v/>
      </c>
      <c r="BB177" s="8" t="str">
        <f t="shared" si="52"/>
        <v/>
      </c>
      <c r="BC177" s="19" t="str">
        <f t="shared" si="53"/>
        <v/>
      </c>
    </row>
    <row r="178" spans="1:55" x14ac:dyDescent="0.25">
      <c r="A178" s="9" t="str">
        <f>IF(B178&lt;&gt;"",COUNTA($B$3:B178)+$A$2,"")</f>
        <v/>
      </c>
      <c r="F178" s="16" t="str">
        <f t="shared" si="36"/>
        <v/>
      </c>
      <c r="P178" s="37"/>
      <c r="Q178" s="9" t="s">
        <v>1581</v>
      </c>
      <c r="R178" s="41"/>
      <c r="S178" s="46" t="str" cm="1">
        <f t="array" ref="S178">IF(R178="","",_xlfn.IFS(F178&lt;=65,"1",F178&lt;=70,"2",F178&lt;=80,"3"))</f>
        <v/>
      </c>
      <c r="T178" s="24" t="e">
        <f>IF(S178="1",VLOOKUP(N178,Rates!$A$2:$K$37,2,0)*S178,VLOOKUP(N178,Rates!$A$2:$K$37,3,0)*S178)</f>
        <v>#N/A</v>
      </c>
      <c r="U178" s="24" t="str">
        <f t="shared" si="37"/>
        <v/>
      </c>
      <c r="W178" s="58" t="str">
        <f t="shared" si="38"/>
        <v/>
      </c>
      <c r="X178" s="8" t="str">
        <f t="shared" si="39"/>
        <v/>
      </c>
      <c r="Y178" s="8" t="str">
        <f t="shared" si="40"/>
        <v/>
      </c>
      <c r="Z178" s="9" t="s">
        <v>1576</v>
      </c>
      <c r="AA178" s="14" t="str">
        <f>IF(R178="","",Rates!$N$5)</f>
        <v/>
      </c>
      <c r="AB178" s="49" t="str">
        <f t="shared" si="41"/>
        <v/>
      </c>
      <c r="AC178" s="8" t="str">
        <f>IF(R178="","",W178*Rates!$M$26)</f>
        <v/>
      </c>
      <c r="AD178" s="9" t="s">
        <v>1592</v>
      </c>
      <c r="AE178" s="14" t="str">
        <f>IF(R178="","",Rates!$N$6)</f>
        <v/>
      </c>
      <c r="AF178" s="49" t="str">
        <f t="shared" si="42"/>
        <v/>
      </c>
      <c r="AG178" s="8" t="str">
        <f t="shared" si="43"/>
        <v/>
      </c>
      <c r="AH178" s="8" t="s">
        <v>1593</v>
      </c>
      <c r="AI178" s="14" t="str">
        <f>IF(R178="","",Rates!$N$7)</f>
        <v/>
      </c>
      <c r="AJ178" s="13" t="str">
        <f t="shared" si="44"/>
        <v/>
      </c>
      <c r="AK178" s="8" t="str">
        <f t="shared" si="45"/>
        <v/>
      </c>
      <c r="AL178" s="9" t="s">
        <v>1578</v>
      </c>
      <c r="AM178" s="14" t="str">
        <f>IF(R178="","",Rates!$N$8)</f>
        <v/>
      </c>
      <c r="AN178" s="13" t="str">
        <f t="shared" si="46"/>
        <v/>
      </c>
      <c r="AO178" s="8" t="str">
        <f>IF(R178="","",W178*Rates!$O$26)</f>
        <v/>
      </c>
      <c r="AP178" s="9" t="s">
        <v>1579</v>
      </c>
      <c r="AQ178" s="14" t="str">
        <f>IF(R178="","",Rates!$N$9)</f>
        <v/>
      </c>
      <c r="AR178" s="13" t="str">
        <f t="shared" si="47"/>
        <v/>
      </c>
      <c r="AS178" s="8" t="str">
        <f>IF(R178="","",W178*Rates!$P$26)</f>
        <v/>
      </c>
      <c r="AT178" s="9" t="s">
        <v>1580</v>
      </c>
      <c r="AU178" s="14" t="str">
        <f>IF(R178="","",Rates!$N$10)</f>
        <v/>
      </c>
      <c r="AV178" s="13" t="str">
        <f t="shared" si="48"/>
        <v/>
      </c>
      <c r="AW178" s="8" t="str">
        <f>IF(R178="","",W178*Rates!$Q$26)</f>
        <v/>
      </c>
      <c r="AX178" s="19" t="str">
        <f t="shared" si="49"/>
        <v/>
      </c>
      <c r="AY178" s="55" t="e">
        <f t="shared" si="50"/>
        <v>#VALUE!</v>
      </c>
      <c r="AZ178" s="8" t="str">
        <f>IF(R178="","",Rates!$N$15)</f>
        <v/>
      </c>
      <c r="BA178" s="8" t="str">
        <f t="shared" si="51"/>
        <v/>
      </c>
      <c r="BB178" s="8" t="str">
        <f t="shared" si="52"/>
        <v/>
      </c>
      <c r="BC178" s="19" t="str">
        <f t="shared" si="53"/>
        <v/>
      </c>
    </row>
    <row r="179" spans="1:55" x14ac:dyDescent="0.25">
      <c r="A179" s="9" t="str">
        <f>IF(B179&lt;&gt;"",COUNTA($B$3:B179)+$A$2,"")</f>
        <v/>
      </c>
      <c r="F179" s="16" t="str">
        <f t="shared" si="36"/>
        <v/>
      </c>
      <c r="P179" s="37"/>
      <c r="Q179" s="9" t="s">
        <v>1581</v>
      </c>
      <c r="R179" s="41"/>
      <c r="S179" s="46" t="str" cm="1">
        <f t="array" ref="S179">IF(R179="","",_xlfn.IFS(F179&lt;=65,"1",F179&lt;=70,"2",F179&lt;=80,"3"))</f>
        <v/>
      </c>
      <c r="T179" s="24" t="e">
        <f>IF(S179="1",VLOOKUP(N179,Rates!$A$2:$K$37,2,0)*S179,VLOOKUP(N179,Rates!$A$2:$K$37,3,0)*S179)</f>
        <v>#N/A</v>
      </c>
      <c r="U179" s="24" t="str">
        <f t="shared" si="37"/>
        <v/>
      </c>
      <c r="W179" s="58" t="str">
        <f t="shared" si="38"/>
        <v/>
      </c>
      <c r="X179" s="8" t="str">
        <f t="shared" si="39"/>
        <v/>
      </c>
      <c r="Y179" s="8" t="str">
        <f t="shared" si="40"/>
        <v/>
      </c>
      <c r="Z179" s="9" t="s">
        <v>1576</v>
      </c>
      <c r="AA179" s="14" t="str">
        <f>IF(R179="","",Rates!$N$5)</f>
        <v/>
      </c>
      <c r="AB179" s="49" t="str">
        <f t="shared" si="41"/>
        <v/>
      </c>
      <c r="AC179" s="8" t="str">
        <f>IF(R179="","",W179*Rates!$M$26)</f>
        <v/>
      </c>
      <c r="AD179" s="9" t="s">
        <v>1592</v>
      </c>
      <c r="AE179" s="14" t="str">
        <f>IF(R179="","",Rates!$N$6)</f>
        <v/>
      </c>
      <c r="AF179" s="49" t="str">
        <f t="shared" si="42"/>
        <v/>
      </c>
      <c r="AG179" s="8" t="str">
        <f t="shared" si="43"/>
        <v/>
      </c>
      <c r="AH179" s="8" t="s">
        <v>1593</v>
      </c>
      <c r="AI179" s="14" t="str">
        <f>IF(R179="","",Rates!$N$7)</f>
        <v/>
      </c>
      <c r="AJ179" s="13" t="str">
        <f t="shared" si="44"/>
        <v/>
      </c>
      <c r="AK179" s="8" t="str">
        <f t="shared" si="45"/>
        <v/>
      </c>
      <c r="AL179" s="9" t="s">
        <v>1578</v>
      </c>
      <c r="AM179" s="14" t="str">
        <f>IF(R179="","",Rates!$N$8)</f>
        <v/>
      </c>
      <c r="AN179" s="13" t="str">
        <f t="shared" si="46"/>
        <v/>
      </c>
      <c r="AO179" s="8" t="str">
        <f>IF(R179="","",W179*Rates!$O$26)</f>
        <v/>
      </c>
      <c r="AP179" s="9" t="s">
        <v>1579</v>
      </c>
      <c r="AQ179" s="14" t="str">
        <f>IF(R179="","",Rates!$N$9)</f>
        <v/>
      </c>
      <c r="AR179" s="13" t="str">
        <f t="shared" si="47"/>
        <v/>
      </c>
      <c r="AS179" s="8" t="str">
        <f>IF(R179="","",W179*Rates!$P$26)</f>
        <v/>
      </c>
      <c r="AT179" s="9" t="s">
        <v>1580</v>
      </c>
      <c r="AU179" s="14" t="str">
        <f>IF(R179="","",Rates!$N$10)</f>
        <v/>
      </c>
      <c r="AV179" s="13" t="str">
        <f t="shared" si="48"/>
        <v/>
      </c>
      <c r="AW179" s="8" t="str">
        <f>IF(R179="","",W179*Rates!$Q$26)</f>
        <v/>
      </c>
      <c r="AX179" s="19" t="str">
        <f t="shared" si="49"/>
        <v/>
      </c>
      <c r="AY179" s="55" t="e">
        <f t="shared" si="50"/>
        <v>#VALUE!</v>
      </c>
      <c r="AZ179" s="8" t="str">
        <f>IF(R179="","",Rates!$N$15)</f>
        <v/>
      </c>
      <c r="BA179" s="8" t="str">
        <f t="shared" si="51"/>
        <v/>
      </c>
      <c r="BB179" s="8" t="str">
        <f t="shared" si="52"/>
        <v/>
      </c>
      <c r="BC179" s="19" t="str">
        <f t="shared" si="53"/>
        <v/>
      </c>
    </row>
    <row r="180" spans="1:55" x14ac:dyDescent="0.25">
      <c r="A180" s="9" t="str">
        <f>IF(B180&lt;&gt;"",COUNTA($B$3:B180)+$A$2,"")</f>
        <v/>
      </c>
      <c r="F180" s="16" t="str">
        <f t="shared" si="36"/>
        <v/>
      </c>
      <c r="P180" s="37"/>
      <c r="Q180" s="9" t="s">
        <v>1581</v>
      </c>
      <c r="R180" s="41"/>
      <c r="S180" s="46" t="str" cm="1">
        <f t="array" ref="S180">IF(R180="","",_xlfn.IFS(F180&lt;=65,"1",F180&lt;=70,"2",F180&lt;=80,"3"))</f>
        <v/>
      </c>
      <c r="T180" s="24" t="e">
        <f>IF(S180="1",VLOOKUP(N180,Rates!$A$2:$K$37,2,0)*S180,VLOOKUP(N180,Rates!$A$2:$K$37,3,0)*S180)</f>
        <v>#N/A</v>
      </c>
      <c r="U180" s="24" t="str">
        <f t="shared" si="37"/>
        <v/>
      </c>
      <c r="W180" s="58" t="str">
        <f t="shared" si="38"/>
        <v/>
      </c>
      <c r="X180" s="8" t="str">
        <f t="shared" si="39"/>
        <v/>
      </c>
      <c r="Y180" s="8" t="str">
        <f t="shared" si="40"/>
        <v/>
      </c>
      <c r="Z180" s="9" t="s">
        <v>1576</v>
      </c>
      <c r="AA180" s="14" t="str">
        <f>IF(R180="","",Rates!$N$5)</f>
        <v/>
      </c>
      <c r="AB180" s="49" t="str">
        <f t="shared" si="41"/>
        <v/>
      </c>
      <c r="AC180" s="8" t="str">
        <f>IF(R180="","",W180*Rates!$M$26)</f>
        <v/>
      </c>
      <c r="AD180" s="9" t="s">
        <v>1592</v>
      </c>
      <c r="AE180" s="14" t="str">
        <f>IF(R180="","",Rates!$N$6)</f>
        <v/>
      </c>
      <c r="AF180" s="49" t="str">
        <f t="shared" si="42"/>
        <v/>
      </c>
      <c r="AG180" s="8" t="str">
        <f t="shared" si="43"/>
        <v/>
      </c>
      <c r="AH180" s="8" t="s">
        <v>1593</v>
      </c>
      <c r="AI180" s="14" t="str">
        <f>IF(R180="","",Rates!$N$7)</f>
        <v/>
      </c>
      <c r="AJ180" s="13" t="str">
        <f t="shared" si="44"/>
        <v/>
      </c>
      <c r="AK180" s="8" t="str">
        <f t="shared" si="45"/>
        <v/>
      </c>
      <c r="AL180" s="9" t="s">
        <v>1578</v>
      </c>
      <c r="AM180" s="14" t="str">
        <f>IF(R180="","",Rates!$N$8)</f>
        <v/>
      </c>
      <c r="AN180" s="13" t="str">
        <f t="shared" si="46"/>
        <v/>
      </c>
      <c r="AO180" s="8" t="str">
        <f>IF(R180="","",W180*Rates!$O$26)</f>
        <v/>
      </c>
      <c r="AP180" s="9" t="s">
        <v>1579</v>
      </c>
      <c r="AQ180" s="14" t="str">
        <f>IF(R180="","",Rates!$N$9)</f>
        <v/>
      </c>
      <c r="AR180" s="13" t="str">
        <f t="shared" si="47"/>
        <v/>
      </c>
      <c r="AS180" s="8" t="str">
        <f>IF(R180="","",W180*Rates!$P$26)</f>
        <v/>
      </c>
      <c r="AT180" s="9" t="s">
        <v>1580</v>
      </c>
      <c r="AU180" s="14" t="str">
        <f>IF(R180="","",Rates!$N$10)</f>
        <v/>
      </c>
      <c r="AV180" s="13" t="str">
        <f t="shared" si="48"/>
        <v/>
      </c>
      <c r="AW180" s="8" t="str">
        <f>IF(R180="","",W180*Rates!$Q$26)</f>
        <v/>
      </c>
      <c r="AX180" s="19" t="str">
        <f t="shared" si="49"/>
        <v/>
      </c>
      <c r="AY180" s="55" t="e">
        <f t="shared" si="50"/>
        <v>#VALUE!</v>
      </c>
      <c r="AZ180" s="8" t="str">
        <f>IF(R180="","",Rates!$N$15)</f>
        <v/>
      </c>
      <c r="BA180" s="8" t="str">
        <f t="shared" si="51"/>
        <v/>
      </c>
      <c r="BB180" s="8" t="str">
        <f t="shared" si="52"/>
        <v/>
      </c>
      <c r="BC180" s="19" t="str">
        <f t="shared" si="53"/>
        <v/>
      </c>
    </row>
    <row r="181" spans="1:55" x14ac:dyDescent="0.25">
      <c r="A181" s="9" t="str">
        <f>IF(B181&lt;&gt;"",COUNTA($B$3:B181)+$A$2,"")</f>
        <v/>
      </c>
      <c r="F181" s="16" t="str">
        <f t="shared" si="36"/>
        <v/>
      </c>
      <c r="P181" s="37"/>
      <c r="Q181" s="9" t="s">
        <v>1581</v>
      </c>
      <c r="R181" s="41"/>
      <c r="S181" s="46" t="str" cm="1">
        <f t="array" ref="S181">IF(R181="","",_xlfn.IFS(F181&lt;=65,"1",F181&lt;=70,"2",F181&lt;=80,"3"))</f>
        <v/>
      </c>
      <c r="T181" s="24" t="e">
        <f>IF(S181="1",VLOOKUP(N181,Rates!$A$2:$K$37,2,0)*S181,VLOOKUP(N181,Rates!$A$2:$K$37,3,0)*S181)</f>
        <v>#N/A</v>
      </c>
      <c r="U181" s="24" t="str">
        <f t="shared" si="37"/>
        <v/>
      </c>
      <c r="W181" s="58" t="str">
        <f t="shared" si="38"/>
        <v/>
      </c>
      <c r="X181" s="8" t="str">
        <f t="shared" si="39"/>
        <v/>
      </c>
      <c r="Y181" s="8" t="str">
        <f t="shared" si="40"/>
        <v/>
      </c>
      <c r="Z181" s="9" t="s">
        <v>1576</v>
      </c>
      <c r="AA181" s="14" t="str">
        <f>IF(R181="","",Rates!$N$5)</f>
        <v/>
      </c>
      <c r="AB181" s="49" t="str">
        <f t="shared" si="41"/>
        <v/>
      </c>
      <c r="AC181" s="8" t="str">
        <f>IF(R181="","",W181*Rates!$M$26)</f>
        <v/>
      </c>
      <c r="AD181" s="9" t="s">
        <v>1592</v>
      </c>
      <c r="AE181" s="14" t="str">
        <f>IF(R181="","",Rates!$N$6)</f>
        <v/>
      </c>
      <c r="AF181" s="49" t="str">
        <f t="shared" si="42"/>
        <v/>
      </c>
      <c r="AG181" s="8" t="str">
        <f t="shared" si="43"/>
        <v/>
      </c>
      <c r="AH181" s="8" t="s">
        <v>1593</v>
      </c>
      <c r="AI181" s="14" t="str">
        <f>IF(R181="","",Rates!$N$7)</f>
        <v/>
      </c>
      <c r="AJ181" s="13" t="str">
        <f t="shared" si="44"/>
        <v/>
      </c>
      <c r="AK181" s="8" t="str">
        <f t="shared" si="45"/>
        <v/>
      </c>
      <c r="AL181" s="9" t="s">
        <v>1578</v>
      </c>
      <c r="AM181" s="14" t="str">
        <f>IF(R181="","",Rates!$N$8)</f>
        <v/>
      </c>
      <c r="AN181" s="13" t="str">
        <f t="shared" si="46"/>
        <v/>
      </c>
      <c r="AO181" s="8" t="str">
        <f>IF(R181="","",W181*Rates!$O$26)</f>
        <v/>
      </c>
      <c r="AP181" s="9" t="s">
        <v>1579</v>
      </c>
      <c r="AQ181" s="14" t="str">
        <f>IF(R181="","",Rates!$N$9)</f>
        <v/>
      </c>
      <c r="AR181" s="13" t="str">
        <f t="shared" si="47"/>
        <v/>
      </c>
      <c r="AS181" s="8" t="str">
        <f>IF(R181="","",W181*Rates!$P$26)</f>
        <v/>
      </c>
      <c r="AT181" s="9" t="s">
        <v>1580</v>
      </c>
      <c r="AU181" s="14" t="str">
        <f>IF(R181="","",Rates!$N$10)</f>
        <v/>
      </c>
      <c r="AV181" s="13" t="str">
        <f t="shared" si="48"/>
        <v/>
      </c>
      <c r="AW181" s="8" t="str">
        <f>IF(R181="","",W181*Rates!$Q$26)</f>
        <v/>
      </c>
      <c r="AX181" s="19" t="str">
        <f t="shared" si="49"/>
        <v/>
      </c>
      <c r="AY181" s="55" t="e">
        <f t="shared" si="50"/>
        <v>#VALUE!</v>
      </c>
      <c r="AZ181" s="8" t="str">
        <f>IF(R181="","",Rates!$N$15)</f>
        <v/>
      </c>
      <c r="BA181" s="8" t="str">
        <f t="shared" si="51"/>
        <v/>
      </c>
      <c r="BB181" s="8" t="str">
        <f t="shared" si="52"/>
        <v/>
      </c>
      <c r="BC181" s="19" t="str">
        <f t="shared" si="53"/>
        <v/>
      </c>
    </row>
    <row r="182" spans="1:55" x14ac:dyDescent="0.25">
      <c r="A182" s="9" t="str">
        <f>IF(B182&lt;&gt;"",COUNTA($B$3:B182)+$A$2,"")</f>
        <v/>
      </c>
      <c r="F182" s="16" t="str">
        <f t="shared" si="36"/>
        <v/>
      </c>
      <c r="P182" s="37"/>
      <c r="Q182" s="9" t="s">
        <v>1581</v>
      </c>
      <c r="R182" s="41"/>
      <c r="S182" s="46" t="str" cm="1">
        <f t="array" ref="S182">IF(R182="","",_xlfn.IFS(F182&lt;=65,"1",F182&lt;=70,"2",F182&lt;=80,"3"))</f>
        <v/>
      </c>
      <c r="T182" s="24" t="e">
        <f>IF(S182="1",VLOOKUP(N182,Rates!$A$2:$K$37,2,0)*S182,VLOOKUP(N182,Rates!$A$2:$K$37,3,0)*S182)</f>
        <v>#N/A</v>
      </c>
      <c r="U182" s="24" t="str">
        <f t="shared" si="37"/>
        <v/>
      </c>
      <c r="W182" s="58" t="str">
        <f t="shared" si="38"/>
        <v/>
      </c>
      <c r="X182" s="8" t="str">
        <f t="shared" si="39"/>
        <v/>
      </c>
      <c r="Y182" s="8" t="str">
        <f t="shared" si="40"/>
        <v/>
      </c>
      <c r="Z182" s="9" t="s">
        <v>1576</v>
      </c>
      <c r="AA182" s="14" t="str">
        <f>IF(R182="","",Rates!$N$5)</f>
        <v/>
      </c>
      <c r="AB182" s="49" t="str">
        <f t="shared" si="41"/>
        <v/>
      </c>
      <c r="AC182" s="8" t="str">
        <f>IF(R182="","",W182*Rates!$M$26)</f>
        <v/>
      </c>
      <c r="AD182" s="9" t="s">
        <v>1592</v>
      </c>
      <c r="AE182" s="14" t="str">
        <f>IF(R182="","",Rates!$N$6)</f>
        <v/>
      </c>
      <c r="AF182" s="49" t="str">
        <f t="shared" si="42"/>
        <v/>
      </c>
      <c r="AG182" s="8" t="str">
        <f t="shared" si="43"/>
        <v/>
      </c>
      <c r="AH182" s="8" t="s">
        <v>1593</v>
      </c>
      <c r="AI182" s="14" t="str">
        <f>IF(R182="","",Rates!$N$7)</f>
        <v/>
      </c>
      <c r="AJ182" s="13" t="str">
        <f t="shared" si="44"/>
        <v/>
      </c>
      <c r="AK182" s="8" t="str">
        <f t="shared" si="45"/>
        <v/>
      </c>
      <c r="AL182" s="9" t="s">
        <v>1578</v>
      </c>
      <c r="AM182" s="14" t="str">
        <f>IF(R182="","",Rates!$N$8)</f>
        <v/>
      </c>
      <c r="AN182" s="13" t="str">
        <f t="shared" si="46"/>
        <v/>
      </c>
      <c r="AO182" s="8" t="str">
        <f>IF(R182="","",W182*Rates!$O$26)</f>
        <v/>
      </c>
      <c r="AP182" s="9" t="s">
        <v>1579</v>
      </c>
      <c r="AQ182" s="14" t="str">
        <f>IF(R182="","",Rates!$N$9)</f>
        <v/>
      </c>
      <c r="AR182" s="13" t="str">
        <f t="shared" si="47"/>
        <v/>
      </c>
      <c r="AS182" s="8" t="str">
        <f>IF(R182="","",W182*Rates!$P$26)</f>
        <v/>
      </c>
      <c r="AT182" s="9" t="s">
        <v>1580</v>
      </c>
      <c r="AU182" s="14" t="str">
        <f>IF(R182="","",Rates!$N$10)</f>
        <v/>
      </c>
      <c r="AV182" s="13" t="str">
        <f t="shared" si="48"/>
        <v/>
      </c>
      <c r="AW182" s="8" t="str">
        <f>IF(R182="","",W182*Rates!$Q$26)</f>
        <v/>
      </c>
      <c r="AX182" s="19" t="str">
        <f t="shared" si="49"/>
        <v/>
      </c>
      <c r="AY182" s="55" t="e">
        <f t="shared" si="50"/>
        <v>#VALUE!</v>
      </c>
      <c r="AZ182" s="8" t="str">
        <f>IF(R182="","",Rates!$N$15)</f>
        <v/>
      </c>
      <c r="BA182" s="8" t="str">
        <f t="shared" si="51"/>
        <v/>
      </c>
      <c r="BB182" s="8" t="str">
        <f t="shared" si="52"/>
        <v/>
      </c>
      <c r="BC182" s="19" t="str">
        <f t="shared" si="53"/>
        <v/>
      </c>
    </row>
    <row r="183" spans="1:55" x14ac:dyDescent="0.25">
      <c r="A183" s="9" t="str">
        <f>IF(B183&lt;&gt;"",COUNTA($B$3:B183)+$A$2,"")</f>
        <v/>
      </c>
      <c r="F183" s="16" t="str">
        <f t="shared" si="36"/>
        <v/>
      </c>
      <c r="P183" s="37"/>
      <c r="Q183" s="9" t="s">
        <v>1581</v>
      </c>
      <c r="R183" s="41"/>
      <c r="S183" s="46" t="str" cm="1">
        <f t="array" ref="S183">IF(R183="","",_xlfn.IFS(F183&lt;=65,"1",F183&lt;=70,"2",F183&lt;=80,"3"))</f>
        <v/>
      </c>
      <c r="T183" s="24" t="e">
        <f>IF(S183="1",VLOOKUP(N183,Rates!$A$2:$K$37,2,0)*S183,VLOOKUP(N183,Rates!$A$2:$K$37,3,0)*S183)</f>
        <v>#N/A</v>
      </c>
      <c r="U183" s="24" t="str">
        <f t="shared" si="37"/>
        <v/>
      </c>
      <c r="W183" s="58" t="str">
        <f t="shared" si="38"/>
        <v/>
      </c>
      <c r="X183" s="8" t="str">
        <f t="shared" si="39"/>
        <v/>
      </c>
      <c r="Y183" s="8" t="str">
        <f t="shared" si="40"/>
        <v/>
      </c>
      <c r="Z183" s="9" t="s">
        <v>1576</v>
      </c>
      <c r="AA183" s="14" t="str">
        <f>IF(R183="","",Rates!$N$5)</f>
        <v/>
      </c>
      <c r="AB183" s="49" t="str">
        <f t="shared" si="41"/>
        <v/>
      </c>
      <c r="AC183" s="8" t="str">
        <f>IF(R183="","",W183*Rates!$M$26)</f>
        <v/>
      </c>
      <c r="AD183" s="9" t="s">
        <v>1592</v>
      </c>
      <c r="AE183" s="14" t="str">
        <f>IF(R183="","",Rates!$N$6)</f>
        <v/>
      </c>
      <c r="AF183" s="49" t="str">
        <f t="shared" si="42"/>
        <v/>
      </c>
      <c r="AG183" s="8" t="str">
        <f t="shared" si="43"/>
        <v/>
      </c>
      <c r="AH183" s="8" t="s">
        <v>1593</v>
      </c>
      <c r="AI183" s="14" t="str">
        <f>IF(R183="","",Rates!$N$7)</f>
        <v/>
      </c>
      <c r="AJ183" s="13" t="str">
        <f t="shared" si="44"/>
        <v/>
      </c>
      <c r="AK183" s="8" t="str">
        <f t="shared" si="45"/>
        <v/>
      </c>
      <c r="AL183" s="9" t="s">
        <v>1578</v>
      </c>
      <c r="AM183" s="14" t="str">
        <f>IF(R183="","",Rates!$N$8)</f>
        <v/>
      </c>
      <c r="AN183" s="13" t="str">
        <f t="shared" si="46"/>
        <v/>
      </c>
      <c r="AO183" s="8" t="str">
        <f>IF(R183="","",W183*Rates!$O$26)</f>
        <v/>
      </c>
      <c r="AP183" s="9" t="s">
        <v>1579</v>
      </c>
      <c r="AQ183" s="14" t="str">
        <f>IF(R183="","",Rates!$N$9)</f>
        <v/>
      </c>
      <c r="AR183" s="13" t="str">
        <f t="shared" si="47"/>
        <v/>
      </c>
      <c r="AS183" s="8" t="str">
        <f>IF(R183="","",W183*Rates!$P$26)</f>
        <v/>
      </c>
      <c r="AT183" s="9" t="s">
        <v>1580</v>
      </c>
      <c r="AU183" s="14" t="str">
        <f>IF(R183="","",Rates!$N$10)</f>
        <v/>
      </c>
      <c r="AV183" s="13" t="str">
        <f t="shared" si="48"/>
        <v/>
      </c>
      <c r="AW183" s="8" t="str">
        <f>IF(R183="","",W183*Rates!$Q$26)</f>
        <v/>
      </c>
      <c r="AX183" s="19" t="str">
        <f t="shared" si="49"/>
        <v/>
      </c>
      <c r="AY183" s="55" t="e">
        <f t="shared" si="50"/>
        <v>#VALUE!</v>
      </c>
      <c r="AZ183" s="8" t="str">
        <f>IF(R183="","",Rates!$N$15)</f>
        <v/>
      </c>
      <c r="BA183" s="8" t="str">
        <f t="shared" si="51"/>
        <v/>
      </c>
      <c r="BB183" s="8" t="str">
        <f t="shared" si="52"/>
        <v/>
      </c>
      <c r="BC183" s="19" t="str">
        <f t="shared" si="53"/>
        <v/>
      </c>
    </row>
    <row r="184" spans="1:55" x14ac:dyDescent="0.25">
      <c r="A184" s="9" t="str">
        <f>IF(B184&lt;&gt;"",COUNTA($B$3:B184)+$A$2,"")</f>
        <v/>
      </c>
      <c r="F184" s="16" t="str">
        <f t="shared" si="36"/>
        <v/>
      </c>
      <c r="P184" s="37"/>
      <c r="Q184" s="9" t="s">
        <v>1581</v>
      </c>
      <c r="R184" s="41"/>
      <c r="S184" s="46" t="str" cm="1">
        <f t="array" ref="S184">IF(R184="","",_xlfn.IFS(F184&lt;=65,"1",F184&lt;=70,"2",F184&lt;=80,"3"))</f>
        <v/>
      </c>
      <c r="T184" s="24" t="e">
        <f>IF(S184="1",VLOOKUP(N184,Rates!$A$2:$K$37,2,0)*S184,VLOOKUP(N184,Rates!$A$2:$K$37,3,0)*S184)</f>
        <v>#N/A</v>
      </c>
      <c r="U184" s="24" t="str">
        <f t="shared" si="37"/>
        <v/>
      </c>
      <c r="W184" s="58" t="str">
        <f t="shared" si="38"/>
        <v/>
      </c>
      <c r="X184" s="8" t="str">
        <f t="shared" si="39"/>
        <v/>
      </c>
      <c r="Y184" s="8" t="str">
        <f t="shared" si="40"/>
        <v/>
      </c>
      <c r="Z184" s="9" t="s">
        <v>1576</v>
      </c>
      <c r="AA184" s="14" t="str">
        <f>IF(R184="","",Rates!$N$5)</f>
        <v/>
      </c>
      <c r="AB184" s="49" t="str">
        <f t="shared" si="41"/>
        <v/>
      </c>
      <c r="AC184" s="8" t="str">
        <f>IF(R184="","",W184*Rates!$M$26)</f>
        <v/>
      </c>
      <c r="AD184" s="9" t="s">
        <v>1592</v>
      </c>
      <c r="AE184" s="14" t="str">
        <f>IF(R184="","",Rates!$N$6)</f>
        <v/>
      </c>
      <c r="AF184" s="49" t="str">
        <f t="shared" si="42"/>
        <v/>
      </c>
      <c r="AG184" s="8" t="str">
        <f t="shared" si="43"/>
        <v/>
      </c>
      <c r="AH184" s="8" t="s">
        <v>1593</v>
      </c>
      <c r="AI184" s="14" t="str">
        <f>IF(R184="","",Rates!$N$7)</f>
        <v/>
      </c>
      <c r="AJ184" s="13" t="str">
        <f t="shared" si="44"/>
        <v/>
      </c>
      <c r="AK184" s="8" t="str">
        <f t="shared" si="45"/>
        <v/>
      </c>
      <c r="AL184" s="9" t="s">
        <v>1578</v>
      </c>
      <c r="AM184" s="14" t="str">
        <f>IF(R184="","",Rates!$N$8)</f>
        <v/>
      </c>
      <c r="AN184" s="13" t="str">
        <f t="shared" si="46"/>
        <v/>
      </c>
      <c r="AO184" s="8" t="str">
        <f>IF(R184="","",W184*Rates!$O$26)</f>
        <v/>
      </c>
      <c r="AP184" s="9" t="s">
        <v>1579</v>
      </c>
      <c r="AQ184" s="14" t="str">
        <f>IF(R184="","",Rates!$N$9)</f>
        <v/>
      </c>
      <c r="AR184" s="13" t="str">
        <f t="shared" si="47"/>
        <v/>
      </c>
      <c r="AS184" s="8" t="str">
        <f>IF(R184="","",W184*Rates!$P$26)</f>
        <v/>
      </c>
      <c r="AT184" s="9" t="s">
        <v>1580</v>
      </c>
      <c r="AU184" s="14" t="str">
        <f>IF(R184="","",Rates!$N$10)</f>
        <v/>
      </c>
      <c r="AV184" s="13" t="str">
        <f t="shared" si="48"/>
        <v/>
      </c>
      <c r="AW184" s="8" t="str">
        <f>IF(R184="","",W184*Rates!$Q$26)</f>
        <v/>
      </c>
      <c r="AX184" s="19" t="str">
        <f t="shared" si="49"/>
        <v/>
      </c>
      <c r="AY184" s="55" t="e">
        <f t="shared" si="50"/>
        <v>#VALUE!</v>
      </c>
      <c r="AZ184" s="8" t="str">
        <f>IF(R184="","",Rates!$N$15)</f>
        <v/>
      </c>
      <c r="BA184" s="8" t="str">
        <f t="shared" si="51"/>
        <v/>
      </c>
      <c r="BB184" s="8" t="str">
        <f t="shared" si="52"/>
        <v/>
      </c>
      <c r="BC184" s="19" t="str">
        <f t="shared" si="53"/>
        <v/>
      </c>
    </row>
    <row r="185" spans="1:55" x14ac:dyDescent="0.25">
      <c r="A185" s="9" t="str">
        <f>IF(B185&lt;&gt;"",COUNTA($B$3:B185)+$A$2,"")</f>
        <v/>
      </c>
      <c r="F185" s="16" t="str">
        <f t="shared" si="36"/>
        <v/>
      </c>
      <c r="P185" s="37"/>
      <c r="Q185" s="9" t="s">
        <v>1581</v>
      </c>
      <c r="R185" s="41"/>
      <c r="S185" s="46" t="str" cm="1">
        <f t="array" ref="S185">IF(R185="","",_xlfn.IFS(F185&lt;=65,"1",F185&lt;=70,"2",F185&lt;=80,"3"))</f>
        <v/>
      </c>
      <c r="T185" s="24" t="e">
        <f>IF(S185="1",VLOOKUP(N185,Rates!$A$2:$K$37,2,0)*S185,VLOOKUP(N185,Rates!$A$2:$K$37,3,0)*S185)</f>
        <v>#N/A</v>
      </c>
      <c r="U185" s="24" t="str">
        <f t="shared" si="37"/>
        <v/>
      </c>
      <c r="W185" s="58" t="str">
        <f t="shared" si="38"/>
        <v/>
      </c>
      <c r="X185" s="8" t="str">
        <f t="shared" si="39"/>
        <v/>
      </c>
      <c r="Y185" s="8" t="str">
        <f t="shared" si="40"/>
        <v/>
      </c>
      <c r="Z185" s="9" t="s">
        <v>1576</v>
      </c>
      <c r="AA185" s="14" t="str">
        <f>IF(R185="","",Rates!$N$5)</f>
        <v/>
      </c>
      <c r="AB185" s="49" t="str">
        <f t="shared" si="41"/>
        <v/>
      </c>
      <c r="AC185" s="8" t="str">
        <f>IF(R185="","",W185*Rates!$M$26)</f>
        <v/>
      </c>
      <c r="AD185" s="9" t="s">
        <v>1592</v>
      </c>
      <c r="AE185" s="14" t="str">
        <f>IF(R185="","",Rates!$N$6)</f>
        <v/>
      </c>
      <c r="AF185" s="49" t="str">
        <f t="shared" si="42"/>
        <v/>
      </c>
      <c r="AG185" s="8" t="str">
        <f t="shared" si="43"/>
        <v/>
      </c>
      <c r="AH185" s="8" t="s">
        <v>1593</v>
      </c>
      <c r="AI185" s="14" t="str">
        <f>IF(R185="","",Rates!$N$7)</f>
        <v/>
      </c>
      <c r="AJ185" s="13" t="str">
        <f t="shared" si="44"/>
        <v/>
      </c>
      <c r="AK185" s="8" t="str">
        <f t="shared" si="45"/>
        <v/>
      </c>
      <c r="AL185" s="9" t="s">
        <v>1578</v>
      </c>
      <c r="AM185" s="14" t="str">
        <f>IF(R185="","",Rates!$N$8)</f>
        <v/>
      </c>
      <c r="AN185" s="13" t="str">
        <f t="shared" si="46"/>
        <v/>
      </c>
      <c r="AO185" s="8" t="str">
        <f>IF(R185="","",W185*Rates!$O$26)</f>
        <v/>
      </c>
      <c r="AP185" s="9" t="s">
        <v>1579</v>
      </c>
      <c r="AQ185" s="14" t="str">
        <f>IF(R185="","",Rates!$N$9)</f>
        <v/>
      </c>
      <c r="AR185" s="13" t="str">
        <f t="shared" si="47"/>
        <v/>
      </c>
      <c r="AS185" s="8" t="str">
        <f>IF(R185="","",W185*Rates!$P$26)</f>
        <v/>
      </c>
      <c r="AT185" s="9" t="s">
        <v>1580</v>
      </c>
      <c r="AU185" s="14" t="str">
        <f>IF(R185="","",Rates!$N$10)</f>
        <v/>
      </c>
      <c r="AV185" s="13" t="str">
        <f t="shared" si="48"/>
        <v/>
      </c>
      <c r="AW185" s="8" t="str">
        <f>IF(R185="","",W185*Rates!$Q$26)</f>
        <v/>
      </c>
      <c r="AX185" s="19" t="str">
        <f t="shared" si="49"/>
        <v/>
      </c>
      <c r="AY185" s="55" t="e">
        <f t="shared" si="50"/>
        <v>#VALUE!</v>
      </c>
      <c r="AZ185" s="8" t="str">
        <f>IF(R185="","",Rates!$N$15)</f>
        <v/>
      </c>
      <c r="BA185" s="8" t="str">
        <f t="shared" si="51"/>
        <v/>
      </c>
      <c r="BB185" s="8" t="str">
        <f t="shared" si="52"/>
        <v/>
      </c>
      <c r="BC185" s="19" t="str">
        <f t="shared" si="53"/>
        <v/>
      </c>
    </row>
    <row r="186" spans="1:55" x14ac:dyDescent="0.25">
      <c r="A186" s="9" t="str">
        <f>IF(B186&lt;&gt;"",COUNTA($B$3:B186)+$A$2,"")</f>
        <v/>
      </c>
      <c r="F186" s="16" t="str">
        <f t="shared" si="36"/>
        <v/>
      </c>
      <c r="P186" s="37"/>
      <c r="Q186" s="9" t="s">
        <v>1581</v>
      </c>
      <c r="R186" s="41"/>
      <c r="S186" s="46" t="str" cm="1">
        <f t="array" ref="S186">IF(R186="","",_xlfn.IFS(F186&lt;=65,"1",F186&lt;=70,"2",F186&lt;=80,"3"))</f>
        <v/>
      </c>
      <c r="T186" s="24" t="e">
        <f>IF(S186="1",VLOOKUP(N186,Rates!$A$2:$K$37,2,0)*S186,VLOOKUP(N186,Rates!$A$2:$K$37,3,0)*S186)</f>
        <v>#N/A</v>
      </c>
      <c r="U186" s="24" t="str">
        <f t="shared" si="37"/>
        <v/>
      </c>
      <c r="W186" s="58" t="str">
        <f t="shared" si="38"/>
        <v/>
      </c>
      <c r="X186" s="8" t="str">
        <f t="shared" si="39"/>
        <v/>
      </c>
      <c r="Y186" s="8" t="str">
        <f t="shared" si="40"/>
        <v/>
      </c>
      <c r="Z186" s="9" t="s">
        <v>1576</v>
      </c>
      <c r="AA186" s="14" t="str">
        <f>IF(R186="","",Rates!$N$5)</f>
        <v/>
      </c>
      <c r="AB186" s="49" t="str">
        <f t="shared" si="41"/>
        <v/>
      </c>
      <c r="AC186" s="8" t="str">
        <f>IF(R186="","",W186*Rates!$M$26)</f>
        <v/>
      </c>
      <c r="AD186" s="9" t="s">
        <v>1592</v>
      </c>
      <c r="AE186" s="14" t="str">
        <f>IF(R186="","",Rates!$N$6)</f>
        <v/>
      </c>
      <c r="AF186" s="49" t="str">
        <f t="shared" si="42"/>
        <v/>
      </c>
      <c r="AG186" s="8" t="str">
        <f t="shared" si="43"/>
        <v/>
      </c>
      <c r="AH186" s="8" t="s">
        <v>1593</v>
      </c>
      <c r="AI186" s="14" t="str">
        <f>IF(R186="","",Rates!$N$7)</f>
        <v/>
      </c>
      <c r="AJ186" s="13" t="str">
        <f t="shared" si="44"/>
        <v/>
      </c>
      <c r="AK186" s="8" t="str">
        <f t="shared" si="45"/>
        <v/>
      </c>
      <c r="AL186" s="9" t="s">
        <v>1578</v>
      </c>
      <c r="AM186" s="14" t="str">
        <f>IF(R186="","",Rates!$N$8)</f>
        <v/>
      </c>
      <c r="AN186" s="13" t="str">
        <f t="shared" si="46"/>
        <v/>
      </c>
      <c r="AO186" s="8" t="str">
        <f>IF(R186="","",W186*Rates!$O$26)</f>
        <v/>
      </c>
      <c r="AP186" s="9" t="s">
        <v>1579</v>
      </c>
      <c r="AQ186" s="14" t="str">
        <f>IF(R186="","",Rates!$N$9)</f>
        <v/>
      </c>
      <c r="AR186" s="13" t="str">
        <f t="shared" si="47"/>
        <v/>
      </c>
      <c r="AS186" s="8" t="str">
        <f>IF(R186="","",W186*Rates!$P$26)</f>
        <v/>
      </c>
      <c r="AT186" s="9" t="s">
        <v>1580</v>
      </c>
      <c r="AU186" s="14" t="str">
        <f>IF(R186="","",Rates!$N$10)</f>
        <v/>
      </c>
      <c r="AV186" s="13" t="str">
        <f t="shared" si="48"/>
        <v/>
      </c>
      <c r="AW186" s="8" t="str">
        <f>IF(R186="","",W186*Rates!$Q$26)</f>
        <v/>
      </c>
      <c r="AX186" s="19" t="str">
        <f t="shared" si="49"/>
        <v/>
      </c>
      <c r="AY186" s="55" t="e">
        <f t="shared" si="50"/>
        <v>#VALUE!</v>
      </c>
      <c r="AZ186" s="8" t="str">
        <f>IF(R186="","",Rates!$N$15)</f>
        <v/>
      </c>
      <c r="BA186" s="8" t="str">
        <f t="shared" si="51"/>
        <v/>
      </c>
      <c r="BB186" s="8" t="str">
        <f t="shared" si="52"/>
        <v/>
      </c>
      <c r="BC186" s="19" t="str">
        <f t="shared" si="53"/>
        <v/>
      </c>
    </row>
    <row r="187" spans="1:55" x14ac:dyDescent="0.25">
      <c r="A187" s="9" t="str">
        <f>IF(B187&lt;&gt;"",COUNTA($B$3:B187)+$A$2,"")</f>
        <v/>
      </c>
      <c r="F187" s="16" t="str">
        <f t="shared" si="36"/>
        <v/>
      </c>
      <c r="P187" s="37"/>
      <c r="Q187" s="9" t="s">
        <v>1581</v>
      </c>
      <c r="R187" s="41"/>
      <c r="S187" s="46" t="str" cm="1">
        <f t="array" ref="S187">IF(R187="","",_xlfn.IFS(F187&lt;=65,"1",F187&lt;=70,"2",F187&lt;=80,"3"))</f>
        <v/>
      </c>
      <c r="T187" s="24" t="e">
        <f>IF(S187="1",VLOOKUP(N187,Rates!$A$2:$K$37,2,0)*S187,VLOOKUP(N187,Rates!$A$2:$K$37,3,0)*S187)</f>
        <v>#N/A</v>
      </c>
      <c r="U187" s="24" t="str">
        <f t="shared" si="37"/>
        <v/>
      </c>
      <c r="W187" s="58" t="str">
        <f t="shared" si="38"/>
        <v/>
      </c>
      <c r="X187" s="8" t="str">
        <f t="shared" si="39"/>
        <v/>
      </c>
      <c r="Y187" s="8" t="str">
        <f t="shared" si="40"/>
        <v/>
      </c>
      <c r="Z187" s="9" t="s">
        <v>1576</v>
      </c>
      <c r="AA187" s="14" t="str">
        <f>IF(R187="","",Rates!$N$5)</f>
        <v/>
      </c>
      <c r="AB187" s="49" t="str">
        <f t="shared" si="41"/>
        <v/>
      </c>
      <c r="AC187" s="8" t="str">
        <f>IF(R187="","",W187*Rates!$M$26)</f>
        <v/>
      </c>
      <c r="AD187" s="9" t="s">
        <v>1592</v>
      </c>
      <c r="AE187" s="14" t="str">
        <f>IF(R187="","",Rates!$N$6)</f>
        <v/>
      </c>
      <c r="AF187" s="49" t="str">
        <f t="shared" si="42"/>
        <v/>
      </c>
      <c r="AG187" s="8" t="str">
        <f t="shared" si="43"/>
        <v/>
      </c>
      <c r="AH187" s="8" t="s">
        <v>1593</v>
      </c>
      <c r="AI187" s="14" t="str">
        <f>IF(R187="","",Rates!$N$7)</f>
        <v/>
      </c>
      <c r="AJ187" s="13" t="str">
        <f t="shared" si="44"/>
        <v/>
      </c>
      <c r="AK187" s="8" t="str">
        <f t="shared" si="45"/>
        <v/>
      </c>
      <c r="AL187" s="9" t="s">
        <v>1578</v>
      </c>
      <c r="AM187" s="14" t="str">
        <f>IF(R187="","",Rates!$N$8)</f>
        <v/>
      </c>
      <c r="AN187" s="13" t="str">
        <f t="shared" si="46"/>
        <v/>
      </c>
      <c r="AO187" s="8" t="str">
        <f>IF(R187="","",W187*Rates!$O$26)</f>
        <v/>
      </c>
      <c r="AP187" s="9" t="s">
        <v>1579</v>
      </c>
      <c r="AQ187" s="14" t="str">
        <f>IF(R187="","",Rates!$N$9)</f>
        <v/>
      </c>
      <c r="AR187" s="13" t="str">
        <f t="shared" si="47"/>
        <v/>
      </c>
      <c r="AS187" s="8" t="str">
        <f>IF(R187="","",W187*Rates!$P$26)</f>
        <v/>
      </c>
      <c r="AT187" s="9" t="s">
        <v>1580</v>
      </c>
      <c r="AU187" s="14" t="str">
        <f>IF(R187="","",Rates!$N$10)</f>
        <v/>
      </c>
      <c r="AV187" s="13" t="str">
        <f t="shared" si="48"/>
        <v/>
      </c>
      <c r="AW187" s="8" t="str">
        <f>IF(R187="","",W187*Rates!$Q$26)</f>
        <v/>
      </c>
      <c r="AX187" s="19" t="str">
        <f t="shared" si="49"/>
        <v/>
      </c>
      <c r="AY187" s="55" t="e">
        <f t="shared" si="50"/>
        <v>#VALUE!</v>
      </c>
      <c r="AZ187" s="8" t="str">
        <f>IF(R187="","",Rates!$N$15)</f>
        <v/>
      </c>
      <c r="BA187" s="8" t="str">
        <f t="shared" si="51"/>
        <v/>
      </c>
      <c r="BB187" s="8" t="str">
        <f t="shared" si="52"/>
        <v/>
      </c>
      <c r="BC187" s="19" t="str">
        <f t="shared" si="53"/>
        <v/>
      </c>
    </row>
    <row r="188" spans="1:55" x14ac:dyDescent="0.25">
      <c r="A188" s="9" t="str">
        <f>IF(B188&lt;&gt;"",COUNTA($B$3:B188)+$A$2,"")</f>
        <v/>
      </c>
      <c r="F188" s="16" t="str">
        <f t="shared" si="36"/>
        <v/>
      </c>
      <c r="P188" s="37"/>
      <c r="Q188" s="9" t="s">
        <v>1581</v>
      </c>
      <c r="R188" s="41"/>
      <c r="S188" s="46" t="str" cm="1">
        <f t="array" ref="S188">IF(R188="","",_xlfn.IFS(F188&lt;=65,"1",F188&lt;=70,"2",F188&lt;=80,"3"))</f>
        <v/>
      </c>
      <c r="T188" s="24" t="e">
        <f>IF(S188="1",VLOOKUP(N188,Rates!$A$2:$K$37,2,0)*S188,VLOOKUP(N188,Rates!$A$2:$K$37,3,0)*S188)</f>
        <v>#N/A</v>
      </c>
      <c r="U188" s="24" t="str">
        <f t="shared" si="37"/>
        <v/>
      </c>
      <c r="W188" s="58" t="str">
        <f t="shared" si="38"/>
        <v/>
      </c>
      <c r="X188" s="8" t="str">
        <f t="shared" si="39"/>
        <v/>
      </c>
      <c r="Y188" s="8" t="str">
        <f t="shared" si="40"/>
        <v/>
      </c>
      <c r="Z188" s="9" t="s">
        <v>1576</v>
      </c>
      <c r="AA188" s="14" t="str">
        <f>IF(R188="","",Rates!$N$5)</f>
        <v/>
      </c>
      <c r="AB188" s="49" t="str">
        <f t="shared" si="41"/>
        <v/>
      </c>
      <c r="AC188" s="8" t="str">
        <f>IF(R188="","",W188*Rates!$M$26)</f>
        <v/>
      </c>
      <c r="AD188" s="9" t="s">
        <v>1592</v>
      </c>
      <c r="AE188" s="14" t="str">
        <f>IF(R188="","",Rates!$N$6)</f>
        <v/>
      </c>
      <c r="AF188" s="49" t="str">
        <f t="shared" si="42"/>
        <v/>
      </c>
      <c r="AG188" s="8" t="str">
        <f t="shared" si="43"/>
        <v/>
      </c>
      <c r="AH188" s="8" t="s">
        <v>1593</v>
      </c>
      <c r="AI188" s="14" t="str">
        <f>IF(R188="","",Rates!$N$7)</f>
        <v/>
      </c>
      <c r="AJ188" s="13" t="str">
        <f t="shared" si="44"/>
        <v/>
      </c>
      <c r="AK188" s="8" t="str">
        <f t="shared" si="45"/>
        <v/>
      </c>
      <c r="AL188" s="9" t="s">
        <v>1578</v>
      </c>
      <c r="AM188" s="14" t="str">
        <f>IF(R188="","",Rates!$N$8)</f>
        <v/>
      </c>
      <c r="AN188" s="13" t="str">
        <f t="shared" si="46"/>
        <v/>
      </c>
      <c r="AO188" s="8" t="str">
        <f>IF(R188="","",W188*Rates!$O$26)</f>
        <v/>
      </c>
      <c r="AP188" s="9" t="s">
        <v>1579</v>
      </c>
      <c r="AQ188" s="14" t="str">
        <f>IF(R188="","",Rates!$N$9)</f>
        <v/>
      </c>
      <c r="AR188" s="13" t="str">
        <f t="shared" si="47"/>
        <v/>
      </c>
      <c r="AS188" s="8" t="str">
        <f>IF(R188="","",W188*Rates!$P$26)</f>
        <v/>
      </c>
      <c r="AT188" s="9" t="s">
        <v>1580</v>
      </c>
      <c r="AU188" s="14" t="str">
        <f>IF(R188="","",Rates!$N$10)</f>
        <v/>
      </c>
      <c r="AV188" s="13" t="str">
        <f t="shared" si="48"/>
        <v/>
      </c>
      <c r="AW188" s="8" t="str">
        <f>IF(R188="","",W188*Rates!$Q$26)</f>
        <v/>
      </c>
      <c r="AX188" s="19" t="str">
        <f t="shared" si="49"/>
        <v/>
      </c>
      <c r="AY188" s="55" t="e">
        <f t="shared" si="50"/>
        <v>#VALUE!</v>
      </c>
      <c r="AZ188" s="8" t="str">
        <f>IF(R188="","",Rates!$N$15)</f>
        <v/>
      </c>
      <c r="BA188" s="8" t="str">
        <f t="shared" si="51"/>
        <v/>
      </c>
      <c r="BB188" s="8" t="str">
        <f t="shared" si="52"/>
        <v/>
      </c>
      <c r="BC188" s="19" t="str">
        <f t="shared" si="53"/>
        <v/>
      </c>
    </row>
    <row r="189" spans="1:55" x14ac:dyDescent="0.25">
      <c r="A189" s="9" t="str">
        <f>IF(B189&lt;&gt;"",COUNTA($B$3:B189)+$A$2,"")</f>
        <v/>
      </c>
      <c r="F189" s="16" t="str">
        <f t="shared" si="36"/>
        <v/>
      </c>
      <c r="P189" s="37"/>
      <c r="Q189" s="9" t="s">
        <v>1581</v>
      </c>
      <c r="R189" s="41"/>
      <c r="S189" s="46" t="str" cm="1">
        <f t="array" ref="S189">IF(R189="","",_xlfn.IFS(F189&lt;=65,"1",F189&lt;=70,"2",F189&lt;=80,"3"))</f>
        <v/>
      </c>
      <c r="T189" s="24" t="e">
        <f>IF(S189="1",VLOOKUP(N189,Rates!$A$2:$K$37,2,0)*S189,VLOOKUP(N189,Rates!$A$2:$K$37,3,0)*S189)</f>
        <v>#N/A</v>
      </c>
      <c r="U189" s="24" t="str">
        <f t="shared" si="37"/>
        <v/>
      </c>
      <c r="W189" s="58" t="str">
        <f t="shared" si="38"/>
        <v/>
      </c>
      <c r="X189" s="8" t="str">
        <f t="shared" si="39"/>
        <v/>
      </c>
      <c r="Y189" s="8" t="str">
        <f t="shared" si="40"/>
        <v/>
      </c>
      <c r="Z189" s="9" t="s">
        <v>1576</v>
      </c>
      <c r="AA189" s="14" t="str">
        <f>IF(R189="","",Rates!$N$5)</f>
        <v/>
      </c>
      <c r="AB189" s="49" t="str">
        <f t="shared" si="41"/>
        <v/>
      </c>
      <c r="AC189" s="8" t="str">
        <f>IF(R189="","",W189*Rates!$M$26)</f>
        <v/>
      </c>
      <c r="AD189" s="9" t="s">
        <v>1592</v>
      </c>
      <c r="AE189" s="14" t="str">
        <f>IF(R189="","",Rates!$N$6)</f>
        <v/>
      </c>
      <c r="AF189" s="49" t="str">
        <f t="shared" si="42"/>
        <v/>
      </c>
      <c r="AG189" s="8" t="str">
        <f t="shared" si="43"/>
        <v/>
      </c>
      <c r="AH189" s="8" t="s">
        <v>1593</v>
      </c>
      <c r="AI189" s="14" t="str">
        <f>IF(R189="","",Rates!$N$7)</f>
        <v/>
      </c>
      <c r="AJ189" s="13" t="str">
        <f t="shared" si="44"/>
        <v/>
      </c>
      <c r="AK189" s="8" t="str">
        <f t="shared" si="45"/>
        <v/>
      </c>
      <c r="AL189" s="9" t="s">
        <v>1578</v>
      </c>
      <c r="AM189" s="14" t="str">
        <f>IF(R189="","",Rates!$N$8)</f>
        <v/>
      </c>
      <c r="AN189" s="13" t="str">
        <f t="shared" si="46"/>
        <v/>
      </c>
      <c r="AO189" s="8" t="str">
        <f>IF(R189="","",W189*Rates!$O$26)</f>
        <v/>
      </c>
      <c r="AP189" s="9" t="s">
        <v>1579</v>
      </c>
      <c r="AQ189" s="14" t="str">
        <f>IF(R189="","",Rates!$N$9)</f>
        <v/>
      </c>
      <c r="AR189" s="13" t="str">
        <f t="shared" si="47"/>
        <v/>
      </c>
      <c r="AS189" s="8" t="str">
        <f>IF(R189="","",W189*Rates!$P$26)</f>
        <v/>
      </c>
      <c r="AT189" s="9" t="s">
        <v>1580</v>
      </c>
      <c r="AU189" s="14" t="str">
        <f>IF(R189="","",Rates!$N$10)</f>
        <v/>
      </c>
      <c r="AV189" s="13" t="str">
        <f t="shared" si="48"/>
        <v/>
      </c>
      <c r="AW189" s="8" t="str">
        <f>IF(R189="","",W189*Rates!$Q$26)</f>
        <v/>
      </c>
      <c r="AX189" s="19" t="str">
        <f t="shared" si="49"/>
        <v/>
      </c>
      <c r="AY189" s="55" t="e">
        <f t="shared" si="50"/>
        <v>#VALUE!</v>
      </c>
      <c r="AZ189" s="8" t="str">
        <f>IF(R189="","",Rates!$N$15)</f>
        <v/>
      </c>
      <c r="BA189" s="8" t="str">
        <f t="shared" si="51"/>
        <v/>
      </c>
      <c r="BB189" s="8" t="str">
        <f t="shared" si="52"/>
        <v/>
      </c>
      <c r="BC189" s="19" t="str">
        <f t="shared" si="53"/>
        <v/>
      </c>
    </row>
    <row r="190" spans="1:55" x14ac:dyDescent="0.25">
      <c r="A190" s="9" t="str">
        <f>IF(B190&lt;&gt;"",COUNTA($B$3:B190)+$A$2,"")</f>
        <v/>
      </c>
      <c r="F190" s="16" t="str">
        <f t="shared" si="36"/>
        <v/>
      </c>
      <c r="P190" s="37"/>
      <c r="Q190" s="9" t="s">
        <v>1581</v>
      </c>
      <c r="R190" s="41"/>
      <c r="S190" s="46" t="str" cm="1">
        <f t="array" ref="S190">IF(R190="","",_xlfn.IFS(F190&lt;=65,"1",F190&lt;=70,"2",F190&lt;=80,"3"))</f>
        <v/>
      </c>
      <c r="T190" s="24" t="e">
        <f>IF(S190="1",VLOOKUP(N190,Rates!$A$2:$K$37,2,0)*S190,VLOOKUP(N190,Rates!$A$2:$K$37,3,0)*S190)</f>
        <v>#N/A</v>
      </c>
      <c r="U190" s="24" t="str">
        <f t="shared" si="37"/>
        <v/>
      </c>
      <c r="W190" s="58" t="str">
        <f t="shared" si="38"/>
        <v/>
      </c>
      <c r="X190" s="8" t="str">
        <f t="shared" si="39"/>
        <v/>
      </c>
      <c r="Y190" s="8" t="str">
        <f t="shared" si="40"/>
        <v/>
      </c>
      <c r="Z190" s="9" t="s">
        <v>1576</v>
      </c>
      <c r="AA190" s="14" t="str">
        <f>IF(R190="","",Rates!$N$5)</f>
        <v/>
      </c>
      <c r="AB190" s="49" t="str">
        <f t="shared" si="41"/>
        <v/>
      </c>
      <c r="AC190" s="8" t="str">
        <f>IF(R190="","",W190*Rates!$M$26)</f>
        <v/>
      </c>
      <c r="AD190" s="9" t="s">
        <v>1592</v>
      </c>
      <c r="AE190" s="14" t="str">
        <f>IF(R190="","",Rates!$N$6)</f>
        <v/>
      </c>
      <c r="AF190" s="49" t="str">
        <f t="shared" si="42"/>
        <v/>
      </c>
      <c r="AG190" s="8" t="str">
        <f t="shared" si="43"/>
        <v/>
      </c>
      <c r="AH190" s="8" t="s">
        <v>1593</v>
      </c>
      <c r="AI190" s="14" t="str">
        <f>IF(R190="","",Rates!$N$7)</f>
        <v/>
      </c>
      <c r="AJ190" s="13" t="str">
        <f t="shared" si="44"/>
        <v/>
      </c>
      <c r="AK190" s="8" t="str">
        <f t="shared" si="45"/>
        <v/>
      </c>
      <c r="AL190" s="9" t="s">
        <v>1578</v>
      </c>
      <c r="AM190" s="14" t="str">
        <f>IF(R190="","",Rates!$N$8)</f>
        <v/>
      </c>
      <c r="AN190" s="13" t="str">
        <f t="shared" si="46"/>
        <v/>
      </c>
      <c r="AO190" s="8" t="str">
        <f>IF(R190="","",W190*Rates!$O$26)</f>
        <v/>
      </c>
      <c r="AP190" s="9" t="s">
        <v>1579</v>
      </c>
      <c r="AQ190" s="14" t="str">
        <f>IF(R190="","",Rates!$N$9)</f>
        <v/>
      </c>
      <c r="AR190" s="13" t="str">
        <f t="shared" si="47"/>
        <v/>
      </c>
      <c r="AS190" s="8" t="str">
        <f>IF(R190="","",W190*Rates!$P$26)</f>
        <v/>
      </c>
      <c r="AT190" s="9" t="s">
        <v>1580</v>
      </c>
      <c r="AU190" s="14" t="str">
        <f>IF(R190="","",Rates!$N$10)</f>
        <v/>
      </c>
      <c r="AV190" s="13" t="str">
        <f t="shared" si="48"/>
        <v/>
      </c>
      <c r="AW190" s="8" t="str">
        <f>IF(R190="","",W190*Rates!$Q$26)</f>
        <v/>
      </c>
      <c r="AX190" s="19" t="str">
        <f t="shared" si="49"/>
        <v/>
      </c>
      <c r="AY190" s="55" t="e">
        <f t="shared" si="50"/>
        <v>#VALUE!</v>
      </c>
      <c r="AZ190" s="8" t="str">
        <f>IF(R190="","",Rates!$N$15)</f>
        <v/>
      </c>
      <c r="BA190" s="8" t="str">
        <f t="shared" si="51"/>
        <v/>
      </c>
      <c r="BB190" s="8" t="str">
        <f t="shared" si="52"/>
        <v/>
      </c>
      <c r="BC190" s="19" t="str">
        <f t="shared" si="53"/>
        <v/>
      </c>
    </row>
    <row r="191" spans="1:55" x14ac:dyDescent="0.25">
      <c r="A191" s="9" t="str">
        <f>IF(B191&lt;&gt;"",COUNTA($B$3:B191)+$A$2,"")</f>
        <v/>
      </c>
      <c r="F191" s="16" t="str">
        <f t="shared" si="36"/>
        <v/>
      </c>
      <c r="P191" s="37"/>
      <c r="Q191" s="9" t="s">
        <v>1581</v>
      </c>
      <c r="R191" s="41"/>
      <c r="S191" s="46" t="str" cm="1">
        <f t="array" ref="S191">IF(R191="","",_xlfn.IFS(F191&lt;=65,"1",F191&lt;=70,"2",F191&lt;=80,"3"))</f>
        <v/>
      </c>
      <c r="T191" s="24" t="e">
        <f>IF(S191="1",VLOOKUP(N191,Rates!$A$2:$K$37,2,0)*S191,VLOOKUP(N191,Rates!$A$2:$K$37,3,0)*S191)</f>
        <v>#N/A</v>
      </c>
      <c r="U191" s="24" t="str">
        <f t="shared" si="37"/>
        <v/>
      </c>
      <c r="W191" s="58" t="str">
        <f t="shared" si="38"/>
        <v/>
      </c>
      <c r="X191" s="8" t="str">
        <f t="shared" si="39"/>
        <v/>
      </c>
      <c r="Y191" s="8" t="str">
        <f t="shared" si="40"/>
        <v/>
      </c>
      <c r="Z191" s="9" t="s">
        <v>1576</v>
      </c>
      <c r="AA191" s="14" t="str">
        <f>IF(R191="","",Rates!$N$5)</f>
        <v/>
      </c>
      <c r="AB191" s="49" t="str">
        <f t="shared" si="41"/>
        <v/>
      </c>
      <c r="AC191" s="8" t="str">
        <f>IF(R191="","",W191*Rates!$M$26)</f>
        <v/>
      </c>
      <c r="AD191" s="9" t="s">
        <v>1592</v>
      </c>
      <c r="AE191" s="14" t="str">
        <f>IF(R191="","",Rates!$N$6)</f>
        <v/>
      </c>
      <c r="AF191" s="49" t="str">
        <f t="shared" si="42"/>
        <v/>
      </c>
      <c r="AG191" s="8" t="str">
        <f t="shared" si="43"/>
        <v/>
      </c>
      <c r="AH191" s="8" t="s">
        <v>1593</v>
      </c>
      <c r="AI191" s="14" t="str">
        <f>IF(R191="","",Rates!$N$7)</f>
        <v/>
      </c>
      <c r="AJ191" s="13" t="str">
        <f t="shared" si="44"/>
        <v/>
      </c>
      <c r="AK191" s="8" t="str">
        <f t="shared" si="45"/>
        <v/>
      </c>
      <c r="AL191" s="9" t="s">
        <v>1578</v>
      </c>
      <c r="AM191" s="14" t="str">
        <f>IF(R191="","",Rates!$N$8)</f>
        <v/>
      </c>
      <c r="AN191" s="13" t="str">
        <f t="shared" si="46"/>
        <v/>
      </c>
      <c r="AO191" s="8" t="str">
        <f>IF(R191="","",W191*Rates!$O$26)</f>
        <v/>
      </c>
      <c r="AP191" s="9" t="s">
        <v>1579</v>
      </c>
      <c r="AQ191" s="14" t="str">
        <f>IF(R191="","",Rates!$N$9)</f>
        <v/>
      </c>
      <c r="AR191" s="13" t="str">
        <f t="shared" si="47"/>
        <v/>
      </c>
      <c r="AS191" s="8" t="str">
        <f>IF(R191="","",W191*Rates!$P$26)</f>
        <v/>
      </c>
      <c r="AT191" s="9" t="s">
        <v>1580</v>
      </c>
      <c r="AU191" s="14" t="str">
        <f>IF(R191="","",Rates!$N$10)</f>
        <v/>
      </c>
      <c r="AV191" s="13" t="str">
        <f t="shared" si="48"/>
        <v/>
      </c>
      <c r="AW191" s="8" t="str">
        <f>IF(R191="","",W191*Rates!$Q$26)</f>
        <v/>
      </c>
      <c r="AX191" s="19" t="str">
        <f t="shared" si="49"/>
        <v/>
      </c>
      <c r="AY191" s="55" t="e">
        <f t="shared" si="50"/>
        <v>#VALUE!</v>
      </c>
      <c r="AZ191" s="8" t="str">
        <f>IF(R191="","",Rates!$N$15)</f>
        <v/>
      </c>
      <c r="BA191" s="8" t="str">
        <f t="shared" si="51"/>
        <v/>
      </c>
      <c r="BB191" s="8" t="str">
        <f t="shared" si="52"/>
        <v/>
      </c>
      <c r="BC191" s="19" t="str">
        <f t="shared" si="53"/>
        <v/>
      </c>
    </row>
    <row r="192" spans="1:55" x14ac:dyDescent="0.25">
      <c r="A192" s="9" t="str">
        <f>IF(B192&lt;&gt;"",COUNTA($B$3:B192)+$A$2,"")</f>
        <v/>
      </c>
      <c r="F192" s="16" t="str">
        <f t="shared" si="36"/>
        <v/>
      </c>
      <c r="P192" s="37"/>
      <c r="Q192" s="9" t="s">
        <v>1581</v>
      </c>
      <c r="R192" s="41"/>
      <c r="S192" s="46" t="str" cm="1">
        <f t="array" ref="S192">IF(R192="","",_xlfn.IFS(F192&lt;=65,"1",F192&lt;=70,"2",F192&lt;=80,"3"))</f>
        <v/>
      </c>
      <c r="T192" s="24" t="e">
        <f>IF(S192="1",VLOOKUP(N192,Rates!$A$2:$K$37,2,0)*S192,VLOOKUP(N192,Rates!$A$2:$K$37,3,0)*S192)</f>
        <v>#N/A</v>
      </c>
      <c r="U192" s="24" t="str">
        <f t="shared" si="37"/>
        <v/>
      </c>
      <c r="W192" s="58" t="str">
        <f t="shared" si="38"/>
        <v/>
      </c>
      <c r="X192" s="8" t="str">
        <f t="shared" si="39"/>
        <v/>
      </c>
      <c r="Y192" s="8" t="str">
        <f t="shared" si="40"/>
        <v/>
      </c>
      <c r="Z192" s="9" t="s">
        <v>1576</v>
      </c>
      <c r="AA192" s="14" t="str">
        <f>IF(R192="","",Rates!$N$5)</f>
        <v/>
      </c>
      <c r="AB192" s="49" t="str">
        <f t="shared" si="41"/>
        <v/>
      </c>
      <c r="AC192" s="8" t="str">
        <f>IF(R192="","",W192*Rates!$M$26)</f>
        <v/>
      </c>
      <c r="AD192" s="9" t="s">
        <v>1592</v>
      </c>
      <c r="AE192" s="14" t="str">
        <f>IF(R192="","",Rates!$N$6)</f>
        <v/>
      </c>
      <c r="AF192" s="49" t="str">
        <f t="shared" si="42"/>
        <v/>
      </c>
      <c r="AG192" s="8" t="str">
        <f t="shared" si="43"/>
        <v/>
      </c>
      <c r="AH192" s="8" t="s">
        <v>1593</v>
      </c>
      <c r="AI192" s="14" t="str">
        <f>IF(R192="","",Rates!$N$7)</f>
        <v/>
      </c>
      <c r="AJ192" s="13" t="str">
        <f t="shared" si="44"/>
        <v/>
      </c>
      <c r="AK192" s="8" t="str">
        <f t="shared" si="45"/>
        <v/>
      </c>
      <c r="AL192" s="9" t="s">
        <v>1578</v>
      </c>
      <c r="AM192" s="14" t="str">
        <f>IF(R192="","",Rates!$N$8)</f>
        <v/>
      </c>
      <c r="AN192" s="13" t="str">
        <f t="shared" si="46"/>
        <v/>
      </c>
      <c r="AO192" s="8" t="str">
        <f>IF(R192="","",W192*Rates!$O$26)</f>
        <v/>
      </c>
      <c r="AP192" s="9" t="s">
        <v>1579</v>
      </c>
      <c r="AQ192" s="14" t="str">
        <f>IF(R192="","",Rates!$N$9)</f>
        <v/>
      </c>
      <c r="AR192" s="13" t="str">
        <f t="shared" si="47"/>
        <v/>
      </c>
      <c r="AS192" s="8" t="str">
        <f>IF(R192="","",W192*Rates!$P$26)</f>
        <v/>
      </c>
      <c r="AT192" s="9" t="s">
        <v>1580</v>
      </c>
      <c r="AU192" s="14" t="str">
        <f>IF(R192="","",Rates!$N$10)</f>
        <v/>
      </c>
      <c r="AV192" s="13" t="str">
        <f t="shared" si="48"/>
        <v/>
      </c>
      <c r="AW192" s="8" t="str">
        <f>IF(R192="","",W192*Rates!$Q$26)</f>
        <v/>
      </c>
      <c r="AX192" s="19" t="str">
        <f t="shared" si="49"/>
        <v/>
      </c>
      <c r="AY192" s="55" t="e">
        <f t="shared" si="50"/>
        <v>#VALUE!</v>
      </c>
      <c r="AZ192" s="8" t="str">
        <f>IF(R192="","",Rates!$N$15)</f>
        <v/>
      </c>
      <c r="BA192" s="8" t="str">
        <f t="shared" si="51"/>
        <v/>
      </c>
      <c r="BB192" s="8" t="str">
        <f t="shared" si="52"/>
        <v/>
      </c>
      <c r="BC192" s="19" t="str">
        <f t="shared" si="53"/>
        <v/>
      </c>
    </row>
    <row r="193" spans="1:55" x14ac:dyDescent="0.25">
      <c r="A193" s="9" t="str">
        <f>IF(B193&lt;&gt;"",COUNTA($B$3:B193)+$A$2,"")</f>
        <v/>
      </c>
      <c r="F193" s="16" t="str">
        <f t="shared" si="36"/>
        <v/>
      </c>
      <c r="P193" s="37"/>
      <c r="Q193" s="9" t="s">
        <v>1581</v>
      </c>
      <c r="R193" s="41"/>
      <c r="S193" s="46" t="str" cm="1">
        <f t="array" ref="S193">IF(R193="","",_xlfn.IFS(F193&lt;=65,"1",F193&lt;=70,"2",F193&lt;=80,"3"))</f>
        <v/>
      </c>
      <c r="T193" s="24" t="e">
        <f>IF(S193="1",VLOOKUP(N193,Rates!$A$2:$K$37,2,0)*S193,VLOOKUP(N193,Rates!$A$2:$K$37,3,0)*S193)</f>
        <v>#N/A</v>
      </c>
      <c r="U193" s="24" t="str">
        <f t="shared" si="37"/>
        <v/>
      </c>
      <c r="W193" s="58" t="str">
        <f t="shared" si="38"/>
        <v/>
      </c>
      <c r="X193" s="8" t="str">
        <f t="shared" si="39"/>
        <v/>
      </c>
      <c r="Y193" s="8" t="str">
        <f t="shared" si="40"/>
        <v/>
      </c>
      <c r="Z193" s="9" t="s">
        <v>1576</v>
      </c>
      <c r="AA193" s="14" t="str">
        <f>IF(R193="","",Rates!$N$5)</f>
        <v/>
      </c>
      <c r="AB193" s="49" t="str">
        <f t="shared" si="41"/>
        <v/>
      </c>
      <c r="AC193" s="8" t="str">
        <f>IF(R193="","",W193*Rates!$M$26)</f>
        <v/>
      </c>
      <c r="AD193" s="9" t="s">
        <v>1592</v>
      </c>
      <c r="AE193" s="14" t="str">
        <f>IF(R193="","",Rates!$N$6)</f>
        <v/>
      </c>
      <c r="AF193" s="49" t="str">
        <f t="shared" si="42"/>
        <v/>
      </c>
      <c r="AG193" s="8" t="str">
        <f t="shared" si="43"/>
        <v/>
      </c>
      <c r="AH193" s="8" t="s">
        <v>1593</v>
      </c>
      <c r="AI193" s="14" t="str">
        <f>IF(R193="","",Rates!$N$7)</f>
        <v/>
      </c>
      <c r="AJ193" s="13" t="str">
        <f t="shared" si="44"/>
        <v/>
      </c>
      <c r="AK193" s="8" t="str">
        <f t="shared" si="45"/>
        <v/>
      </c>
      <c r="AL193" s="9" t="s">
        <v>1578</v>
      </c>
      <c r="AM193" s="14" t="str">
        <f>IF(R193="","",Rates!$N$8)</f>
        <v/>
      </c>
      <c r="AN193" s="13" t="str">
        <f t="shared" si="46"/>
        <v/>
      </c>
      <c r="AO193" s="8" t="str">
        <f>IF(R193="","",W193*Rates!$O$26)</f>
        <v/>
      </c>
      <c r="AP193" s="9" t="s">
        <v>1579</v>
      </c>
      <c r="AQ193" s="14" t="str">
        <f>IF(R193="","",Rates!$N$9)</f>
        <v/>
      </c>
      <c r="AR193" s="13" t="str">
        <f t="shared" si="47"/>
        <v/>
      </c>
      <c r="AS193" s="8" t="str">
        <f>IF(R193="","",W193*Rates!$P$26)</f>
        <v/>
      </c>
      <c r="AT193" s="9" t="s">
        <v>1580</v>
      </c>
      <c r="AU193" s="14" t="str">
        <f>IF(R193="","",Rates!$N$10)</f>
        <v/>
      </c>
      <c r="AV193" s="13" t="str">
        <f t="shared" si="48"/>
        <v/>
      </c>
      <c r="AW193" s="8" t="str">
        <f>IF(R193="","",W193*Rates!$Q$26)</f>
        <v/>
      </c>
      <c r="AX193" s="19" t="str">
        <f t="shared" si="49"/>
        <v/>
      </c>
      <c r="AY193" s="55" t="e">
        <f t="shared" si="50"/>
        <v>#VALUE!</v>
      </c>
      <c r="AZ193" s="8" t="str">
        <f>IF(R193="","",Rates!$N$15)</f>
        <v/>
      </c>
      <c r="BA193" s="8" t="str">
        <f t="shared" si="51"/>
        <v/>
      </c>
      <c r="BB193" s="8" t="str">
        <f t="shared" si="52"/>
        <v/>
      </c>
      <c r="BC193" s="19" t="str">
        <f t="shared" si="53"/>
        <v/>
      </c>
    </row>
    <row r="194" spans="1:55" x14ac:dyDescent="0.25">
      <c r="A194" s="9" t="str">
        <f>IF(B194&lt;&gt;"",COUNTA($B$3:B194)+$A$2,"")</f>
        <v/>
      </c>
      <c r="F194" s="16" t="str">
        <f t="shared" ref="F194:F257" si="54">IF(E194="","",INT((YEARFRAC(E194,P194,1))))</f>
        <v/>
      </c>
      <c r="P194" s="37"/>
      <c r="Q194" s="9" t="s">
        <v>1581</v>
      </c>
      <c r="R194" s="41"/>
      <c r="S194" s="46" t="str" cm="1">
        <f t="array" ref="S194">IF(R194="","",_xlfn.IFS(F194&lt;=65,"1",F194&lt;=70,"2",F194&lt;=80,"3"))</f>
        <v/>
      </c>
      <c r="T194" s="24" t="e">
        <f>IF(S194="1",VLOOKUP(N194,Rates!$A$2:$K$37,2,0)*S194,VLOOKUP(N194,Rates!$A$2:$K$37,3,0)*S194)</f>
        <v>#N/A</v>
      </c>
      <c r="U194" s="24" t="str">
        <f t="shared" si="37"/>
        <v/>
      </c>
      <c r="W194" s="58" t="str">
        <f t="shared" si="38"/>
        <v/>
      </c>
      <c r="X194" s="8" t="str">
        <f t="shared" si="39"/>
        <v/>
      </c>
      <c r="Y194" s="8" t="str">
        <f t="shared" si="40"/>
        <v/>
      </c>
      <c r="Z194" s="9" t="s">
        <v>1576</v>
      </c>
      <c r="AA194" s="14" t="str">
        <f>IF(R194="","",Rates!$N$5)</f>
        <v/>
      </c>
      <c r="AB194" s="49" t="str">
        <f t="shared" si="41"/>
        <v/>
      </c>
      <c r="AC194" s="8" t="str">
        <f>IF(R194="","",W194*Rates!$M$26)</f>
        <v/>
      </c>
      <c r="AD194" s="9" t="s">
        <v>1592</v>
      </c>
      <c r="AE194" s="14" t="str">
        <f>IF(R194="","",Rates!$N$6)</f>
        <v/>
      </c>
      <c r="AF194" s="49" t="str">
        <f t="shared" si="42"/>
        <v/>
      </c>
      <c r="AG194" s="8" t="str">
        <f t="shared" si="43"/>
        <v/>
      </c>
      <c r="AH194" s="8" t="s">
        <v>1593</v>
      </c>
      <c r="AI194" s="14" t="str">
        <f>IF(R194="","",Rates!$N$7)</f>
        <v/>
      </c>
      <c r="AJ194" s="13" t="str">
        <f t="shared" si="44"/>
        <v/>
      </c>
      <c r="AK194" s="8" t="str">
        <f t="shared" si="45"/>
        <v/>
      </c>
      <c r="AL194" s="9" t="s">
        <v>1578</v>
      </c>
      <c r="AM194" s="14" t="str">
        <f>IF(R194="","",Rates!$N$8)</f>
        <v/>
      </c>
      <c r="AN194" s="13" t="str">
        <f t="shared" si="46"/>
        <v/>
      </c>
      <c r="AO194" s="8" t="str">
        <f>IF(R194="","",W194*Rates!$O$26)</f>
        <v/>
      </c>
      <c r="AP194" s="9" t="s">
        <v>1579</v>
      </c>
      <c r="AQ194" s="14" t="str">
        <f>IF(R194="","",Rates!$N$9)</f>
        <v/>
      </c>
      <c r="AR194" s="13" t="str">
        <f t="shared" si="47"/>
        <v/>
      </c>
      <c r="AS194" s="8" t="str">
        <f>IF(R194="","",W194*Rates!$P$26)</f>
        <v/>
      </c>
      <c r="AT194" s="9" t="s">
        <v>1580</v>
      </c>
      <c r="AU194" s="14" t="str">
        <f>IF(R194="","",Rates!$N$10)</f>
        <v/>
      </c>
      <c r="AV194" s="13" t="str">
        <f t="shared" si="48"/>
        <v/>
      </c>
      <c r="AW194" s="8" t="str">
        <f>IF(R194="","",W194*Rates!$Q$26)</f>
        <v/>
      </c>
      <c r="AX194" s="19" t="str">
        <f t="shared" si="49"/>
        <v/>
      </c>
      <c r="AY194" s="55" t="e">
        <f t="shared" si="50"/>
        <v>#VALUE!</v>
      </c>
      <c r="AZ194" s="8" t="str">
        <f>IF(R194="","",Rates!$N$15)</f>
        <v/>
      </c>
      <c r="BA194" s="8" t="str">
        <f t="shared" si="51"/>
        <v/>
      </c>
      <c r="BB194" s="8" t="str">
        <f t="shared" si="52"/>
        <v/>
      </c>
      <c r="BC194" s="19" t="str">
        <f t="shared" si="53"/>
        <v/>
      </c>
    </row>
    <row r="195" spans="1:55" x14ac:dyDescent="0.25">
      <c r="A195" s="9" t="str">
        <f>IF(B195&lt;&gt;"",COUNTA($B$3:B195)+$A$2,"")</f>
        <v/>
      </c>
      <c r="F195" s="16" t="str">
        <f t="shared" si="54"/>
        <v/>
      </c>
      <c r="P195" s="37"/>
      <c r="Q195" s="9" t="s">
        <v>1581</v>
      </c>
      <c r="R195" s="41"/>
      <c r="S195" s="46" t="str" cm="1">
        <f t="array" ref="S195">IF(R195="","",_xlfn.IFS(F195&lt;=65,"1",F195&lt;=70,"2",F195&lt;=80,"3"))</f>
        <v/>
      </c>
      <c r="T195" s="24" t="e">
        <f>IF(S195="1",VLOOKUP(N195,Rates!$A$2:$K$37,2,0)*S195,VLOOKUP(N195,Rates!$A$2:$K$37,3,0)*S195)</f>
        <v>#N/A</v>
      </c>
      <c r="U195" s="24" t="str">
        <f t="shared" ref="U195:U258" si="55">IF(R195="","",ROUND((R195*T195)/1000,2))</f>
        <v/>
      </c>
      <c r="W195" s="58" t="str">
        <f t="shared" ref="W195:W258" si="56">IF(R195="","",BC195-SUM(AZ195:BB195))</f>
        <v/>
      </c>
      <c r="X195" s="8" t="str">
        <f t="shared" ref="X195:X258" si="57">IF(R195="","",Y195/(R195/1000))</f>
        <v/>
      </c>
      <c r="Y195" s="8" t="str">
        <f t="shared" ref="Y195:Y258" si="58">IF(R195="","",(W195-SUM(AC195,AK195,AO195,AS195,AW195,AG195)))</f>
        <v/>
      </c>
      <c r="Z195" s="9" t="s">
        <v>1576</v>
      </c>
      <c r="AA195" s="14" t="str">
        <f>IF(R195="","",Rates!$N$5)</f>
        <v/>
      </c>
      <c r="AB195" s="49" t="str">
        <f t="shared" ref="AB195:AB258" si="59">IF(R195="","",(AC195/AA195)*1000)</f>
        <v/>
      </c>
      <c r="AC195" s="8" t="str">
        <f>IF(R195="","",W195*Rates!$M$26)</f>
        <v/>
      </c>
      <c r="AD195" s="9" t="s">
        <v>1592</v>
      </c>
      <c r="AE195" s="14" t="str">
        <f>IF(R195="","",Rates!$N$6)</f>
        <v/>
      </c>
      <c r="AF195" s="49" t="str">
        <f t="shared" ref="AF195:AF258" si="60">IF(R195="","",AB195*10)</f>
        <v/>
      </c>
      <c r="AG195" s="8" t="str">
        <f t="shared" ref="AG195:AG258" si="61">IF(N195="","",(AF195*AE195)/1000)</f>
        <v/>
      </c>
      <c r="AH195" s="8" t="s">
        <v>1593</v>
      </c>
      <c r="AI195" s="14" t="str">
        <f>IF(R195="","",Rates!$N$7)</f>
        <v/>
      </c>
      <c r="AJ195" s="13" t="str">
        <f t="shared" ref="AJ195:AJ258" si="62">IF(R195="","",AB195)</f>
        <v/>
      </c>
      <c r="AK195" s="8" t="str">
        <f t="shared" ref="AK195:AK258" si="63">IF(R195="","",(AJ195*AI195)/1000)</f>
        <v/>
      </c>
      <c r="AL195" s="9" t="s">
        <v>1578</v>
      </c>
      <c r="AM195" s="14" t="str">
        <f>IF(R195="","",Rates!$N$8)</f>
        <v/>
      </c>
      <c r="AN195" s="13" t="str">
        <f t="shared" ref="AN195:AN258" si="64">IF(R195="","",(AO195/AM195)*1000)</f>
        <v/>
      </c>
      <c r="AO195" s="8" t="str">
        <f>IF(R195="","",W195*Rates!$O$26)</f>
        <v/>
      </c>
      <c r="AP195" s="9" t="s">
        <v>1579</v>
      </c>
      <c r="AQ195" s="14" t="str">
        <f>IF(R195="","",Rates!$N$9)</f>
        <v/>
      </c>
      <c r="AR195" s="13" t="str">
        <f t="shared" ref="AR195:AR258" si="65">IF(R195="","",(AS195/AQ195)*1000)</f>
        <v/>
      </c>
      <c r="AS195" s="8" t="str">
        <f>IF(R195="","",W195*Rates!$P$26)</f>
        <v/>
      </c>
      <c r="AT195" s="9" t="s">
        <v>1580</v>
      </c>
      <c r="AU195" s="14" t="str">
        <f>IF(R195="","",Rates!$N$10)</f>
        <v/>
      </c>
      <c r="AV195" s="13" t="str">
        <f t="shared" ref="AV195:AV258" si="66">IF(R195="","",(AW195/AU195)*1000)</f>
        <v/>
      </c>
      <c r="AW195" s="8" t="str">
        <f>IF(R195="","",W195*Rates!$Q$26)</f>
        <v/>
      </c>
      <c r="AX195" s="19" t="str">
        <f t="shared" ref="AX195:AX258" si="67">IF(R195="","",AY195/(1+0.025))</f>
        <v/>
      </c>
      <c r="AY195" s="55" t="e">
        <f t="shared" ref="AY195:AY258" si="68">BC195-AZ195</f>
        <v>#VALUE!</v>
      </c>
      <c r="AZ195" s="8" t="str">
        <f>IF(R195="","",Rates!$N$15)</f>
        <v/>
      </c>
      <c r="BA195" s="8" t="str">
        <f t="shared" ref="BA195:BA258" si="69">IF(R195="","",AX195*2%)</f>
        <v/>
      </c>
      <c r="BB195" s="8" t="str">
        <f t="shared" ref="BB195:BB258" si="70">IF(R195="","",AX195*0.5%)</f>
        <v/>
      </c>
      <c r="BC195" s="19" t="str">
        <f t="shared" ref="BC195:BC258" si="71">U195</f>
        <v/>
      </c>
    </row>
    <row r="196" spans="1:55" x14ac:dyDescent="0.25">
      <c r="A196" s="9" t="str">
        <f>IF(B196&lt;&gt;"",COUNTA($B$3:B196)+$A$2,"")</f>
        <v/>
      </c>
      <c r="F196" s="16" t="str">
        <f t="shared" si="54"/>
        <v/>
      </c>
      <c r="P196" s="37"/>
      <c r="Q196" s="9" t="s">
        <v>1581</v>
      </c>
      <c r="R196" s="41"/>
      <c r="S196" s="46" t="str" cm="1">
        <f t="array" ref="S196">IF(R196="","",_xlfn.IFS(F196&lt;=65,"1",F196&lt;=70,"2",F196&lt;=80,"3"))</f>
        <v/>
      </c>
      <c r="T196" s="24" t="e">
        <f>IF(S196="1",VLOOKUP(N196,Rates!$A$2:$K$37,2,0)*S196,VLOOKUP(N196,Rates!$A$2:$K$37,3,0)*S196)</f>
        <v>#N/A</v>
      </c>
      <c r="U196" s="24" t="str">
        <f t="shared" si="55"/>
        <v/>
      </c>
      <c r="W196" s="58" t="str">
        <f t="shared" si="56"/>
        <v/>
      </c>
      <c r="X196" s="8" t="str">
        <f t="shared" si="57"/>
        <v/>
      </c>
      <c r="Y196" s="8" t="str">
        <f t="shared" si="58"/>
        <v/>
      </c>
      <c r="Z196" s="9" t="s">
        <v>1576</v>
      </c>
      <c r="AA196" s="14" t="str">
        <f>IF(R196="","",Rates!$N$5)</f>
        <v/>
      </c>
      <c r="AB196" s="49" t="str">
        <f t="shared" si="59"/>
        <v/>
      </c>
      <c r="AC196" s="8" t="str">
        <f>IF(R196="","",W196*Rates!$M$26)</f>
        <v/>
      </c>
      <c r="AD196" s="9" t="s">
        <v>1592</v>
      </c>
      <c r="AE196" s="14" t="str">
        <f>IF(R196="","",Rates!$N$6)</f>
        <v/>
      </c>
      <c r="AF196" s="49" t="str">
        <f t="shared" si="60"/>
        <v/>
      </c>
      <c r="AG196" s="8" t="str">
        <f t="shared" si="61"/>
        <v/>
      </c>
      <c r="AH196" s="8" t="s">
        <v>1593</v>
      </c>
      <c r="AI196" s="14" t="str">
        <f>IF(R196="","",Rates!$N$7)</f>
        <v/>
      </c>
      <c r="AJ196" s="13" t="str">
        <f t="shared" si="62"/>
        <v/>
      </c>
      <c r="AK196" s="8" t="str">
        <f t="shared" si="63"/>
        <v/>
      </c>
      <c r="AL196" s="9" t="s">
        <v>1578</v>
      </c>
      <c r="AM196" s="14" t="str">
        <f>IF(R196="","",Rates!$N$8)</f>
        <v/>
      </c>
      <c r="AN196" s="13" t="str">
        <f t="shared" si="64"/>
        <v/>
      </c>
      <c r="AO196" s="8" t="str">
        <f>IF(R196="","",W196*Rates!$O$26)</f>
        <v/>
      </c>
      <c r="AP196" s="9" t="s">
        <v>1579</v>
      </c>
      <c r="AQ196" s="14" t="str">
        <f>IF(R196="","",Rates!$N$9)</f>
        <v/>
      </c>
      <c r="AR196" s="13" t="str">
        <f t="shared" si="65"/>
        <v/>
      </c>
      <c r="AS196" s="8" t="str">
        <f>IF(R196="","",W196*Rates!$P$26)</f>
        <v/>
      </c>
      <c r="AT196" s="9" t="s">
        <v>1580</v>
      </c>
      <c r="AU196" s="14" t="str">
        <f>IF(R196="","",Rates!$N$10)</f>
        <v/>
      </c>
      <c r="AV196" s="13" t="str">
        <f t="shared" si="66"/>
        <v/>
      </c>
      <c r="AW196" s="8" t="str">
        <f>IF(R196="","",W196*Rates!$Q$26)</f>
        <v/>
      </c>
      <c r="AX196" s="19" t="str">
        <f t="shared" si="67"/>
        <v/>
      </c>
      <c r="AY196" s="55" t="e">
        <f t="shared" si="68"/>
        <v>#VALUE!</v>
      </c>
      <c r="AZ196" s="8" t="str">
        <f>IF(R196="","",Rates!$N$15)</f>
        <v/>
      </c>
      <c r="BA196" s="8" t="str">
        <f t="shared" si="69"/>
        <v/>
      </c>
      <c r="BB196" s="8" t="str">
        <f t="shared" si="70"/>
        <v/>
      </c>
      <c r="BC196" s="19" t="str">
        <f t="shared" si="71"/>
        <v/>
      </c>
    </row>
    <row r="197" spans="1:55" x14ac:dyDescent="0.25">
      <c r="A197" s="9" t="str">
        <f>IF(B197&lt;&gt;"",COUNTA($B$3:B197)+$A$2,"")</f>
        <v/>
      </c>
      <c r="F197" s="16" t="str">
        <f t="shared" si="54"/>
        <v/>
      </c>
      <c r="P197" s="37"/>
      <c r="Q197" s="9" t="s">
        <v>1581</v>
      </c>
      <c r="R197" s="41"/>
      <c r="S197" s="46" t="str" cm="1">
        <f t="array" ref="S197">IF(R197="","",_xlfn.IFS(F197&lt;=65,"1",F197&lt;=70,"2",F197&lt;=80,"3"))</f>
        <v/>
      </c>
      <c r="T197" s="24" t="e">
        <f>IF(S197="1",VLOOKUP(N197,Rates!$A$2:$K$37,2,0)*S197,VLOOKUP(N197,Rates!$A$2:$K$37,3,0)*S197)</f>
        <v>#N/A</v>
      </c>
      <c r="U197" s="24" t="str">
        <f t="shared" si="55"/>
        <v/>
      </c>
      <c r="W197" s="58" t="str">
        <f t="shared" si="56"/>
        <v/>
      </c>
      <c r="X197" s="8" t="str">
        <f t="shared" si="57"/>
        <v/>
      </c>
      <c r="Y197" s="8" t="str">
        <f t="shared" si="58"/>
        <v/>
      </c>
      <c r="Z197" s="9" t="s">
        <v>1576</v>
      </c>
      <c r="AA197" s="14" t="str">
        <f>IF(R197="","",Rates!$N$5)</f>
        <v/>
      </c>
      <c r="AB197" s="49" t="str">
        <f t="shared" si="59"/>
        <v/>
      </c>
      <c r="AC197" s="8" t="str">
        <f>IF(R197="","",W197*Rates!$M$26)</f>
        <v/>
      </c>
      <c r="AD197" s="9" t="s">
        <v>1592</v>
      </c>
      <c r="AE197" s="14" t="str">
        <f>IF(R197="","",Rates!$N$6)</f>
        <v/>
      </c>
      <c r="AF197" s="49" t="str">
        <f t="shared" si="60"/>
        <v/>
      </c>
      <c r="AG197" s="8" t="str">
        <f t="shared" si="61"/>
        <v/>
      </c>
      <c r="AH197" s="8" t="s">
        <v>1593</v>
      </c>
      <c r="AI197" s="14" t="str">
        <f>IF(R197="","",Rates!$N$7)</f>
        <v/>
      </c>
      <c r="AJ197" s="13" t="str">
        <f t="shared" si="62"/>
        <v/>
      </c>
      <c r="AK197" s="8" t="str">
        <f t="shared" si="63"/>
        <v/>
      </c>
      <c r="AL197" s="9" t="s">
        <v>1578</v>
      </c>
      <c r="AM197" s="14" t="str">
        <f>IF(R197="","",Rates!$N$8)</f>
        <v/>
      </c>
      <c r="AN197" s="13" t="str">
        <f t="shared" si="64"/>
        <v/>
      </c>
      <c r="AO197" s="8" t="str">
        <f>IF(R197="","",W197*Rates!$O$26)</f>
        <v/>
      </c>
      <c r="AP197" s="9" t="s">
        <v>1579</v>
      </c>
      <c r="AQ197" s="14" t="str">
        <f>IF(R197="","",Rates!$N$9)</f>
        <v/>
      </c>
      <c r="AR197" s="13" t="str">
        <f t="shared" si="65"/>
        <v/>
      </c>
      <c r="AS197" s="8" t="str">
        <f>IF(R197="","",W197*Rates!$P$26)</f>
        <v/>
      </c>
      <c r="AT197" s="9" t="s">
        <v>1580</v>
      </c>
      <c r="AU197" s="14" t="str">
        <f>IF(R197="","",Rates!$N$10)</f>
        <v/>
      </c>
      <c r="AV197" s="13" t="str">
        <f t="shared" si="66"/>
        <v/>
      </c>
      <c r="AW197" s="8" t="str">
        <f>IF(R197="","",W197*Rates!$Q$26)</f>
        <v/>
      </c>
      <c r="AX197" s="19" t="str">
        <f t="shared" si="67"/>
        <v/>
      </c>
      <c r="AY197" s="55" t="e">
        <f t="shared" si="68"/>
        <v>#VALUE!</v>
      </c>
      <c r="AZ197" s="8" t="str">
        <f>IF(R197="","",Rates!$N$15)</f>
        <v/>
      </c>
      <c r="BA197" s="8" t="str">
        <f t="shared" si="69"/>
        <v/>
      </c>
      <c r="BB197" s="8" t="str">
        <f t="shared" si="70"/>
        <v/>
      </c>
      <c r="BC197" s="19" t="str">
        <f t="shared" si="71"/>
        <v/>
      </c>
    </row>
    <row r="198" spans="1:55" x14ac:dyDescent="0.25">
      <c r="A198" s="9" t="str">
        <f>IF(B198&lt;&gt;"",COUNTA($B$3:B198)+$A$2,"")</f>
        <v/>
      </c>
      <c r="F198" s="16" t="str">
        <f t="shared" si="54"/>
        <v/>
      </c>
      <c r="P198" s="37"/>
      <c r="Q198" s="9" t="s">
        <v>1581</v>
      </c>
      <c r="R198" s="41"/>
      <c r="S198" s="46" t="str" cm="1">
        <f t="array" ref="S198">IF(R198="","",_xlfn.IFS(F198&lt;=65,"1",F198&lt;=70,"2",F198&lt;=80,"3"))</f>
        <v/>
      </c>
      <c r="T198" s="24" t="e">
        <f>IF(S198="1",VLOOKUP(N198,Rates!$A$2:$K$37,2,0)*S198,VLOOKUP(N198,Rates!$A$2:$K$37,3,0)*S198)</f>
        <v>#N/A</v>
      </c>
      <c r="U198" s="24" t="str">
        <f t="shared" si="55"/>
        <v/>
      </c>
      <c r="W198" s="58" t="str">
        <f t="shared" si="56"/>
        <v/>
      </c>
      <c r="X198" s="8" t="str">
        <f t="shared" si="57"/>
        <v/>
      </c>
      <c r="Y198" s="8" t="str">
        <f t="shared" si="58"/>
        <v/>
      </c>
      <c r="Z198" s="9" t="s">
        <v>1576</v>
      </c>
      <c r="AA198" s="14" t="str">
        <f>IF(R198="","",Rates!$N$5)</f>
        <v/>
      </c>
      <c r="AB198" s="49" t="str">
        <f t="shared" si="59"/>
        <v/>
      </c>
      <c r="AC198" s="8" t="str">
        <f>IF(R198="","",W198*Rates!$M$26)</f>
        <v/>
      </c>
      <c r="AD198" s="9" t="s">
        <v>1592</v>
      </c>
      <c r="AE198" s="14" t="str">
        <f>IF(R198="","",Rates!$N$6)</f>
        <v/>
      </c>
      <c r="AF198" s="49" t="str">
        <f t="shared" si="60"/>
        <v/>
      </c>
      <c r="AG198" s="8" t="str">
        <f t="shared" si="61"/>
        <v/>
      </c>
      <c r="AH198" s="8" t="s">
        <v>1593</v>
      </c>
      <c r="AI198" s="14" t="str">
        <f>IF(R198="","",Rates!$N$7)</f>
        <v/>
      </c>
      <c r="AJ198" s="13" t="str">
        <f t="shared" si="62"/>
        <v/>
      </c>
      <c r="AK198" s="8" t="str">
        <f t="shared" si="63"/>
        <v/>
      </c>
      <c r="AL198" s="9" t="s">
        <v>1578</v>
      </c>
      <c r="AM198" s="14" t="str">
        <f>IF(R198="","",Rates!$N$8)</f>
        <v/>
      </c>
      <c r="AN198" s="13" t="str">
        <f t="shared" si="64"/>
        <v/>
      </c>
      <c r="AO198" s="8" t="str">
        <f>IF(R198="","",W198*Rates!$O$26)</f>
        <v/>
      </c>
      <c r="AP198" s="9" t="s">
        <v>1579</v>
      </c>
      <c r="AQ198" s="14" t="str">
        <f>IF(R198="","",Rates!$N$9)</f>
        <v/>
      </c>
      <c r="AR198" s="13" t="str">
        <f t="shared" si="65"/>
        <v/>
      </c>
      <c r="AS198" s="8" t="str">
        <f>IF(R198="","",W198*Rates!$P$26)</f>
        <v/>
      </c>
      <c r="AT198" s="9" t="s">
        <v>1580</v>
      </c>
      <c r="AU198" s="14" t="str">
        <f>IF(R198="","",Rates!$N$10)</f>
        <v/>
      </c>
      <c r="AV198" s="13" t="str">
        <f t="shared" si="66"/>
        <v/>
      </c>
      <c r="AW198" s="8" t="str">
        <f>IF(R198="","",W198*Rates!$Q$26)</f>
        <v/>
      </c>
      <c r="AX198" s="19" t="str">
        <f t="shared" si="67"/>
        <v/>
      </c>
      <c r="AY198" s="55" t="e">
        <f t="shared" si="68"/>
        <v>#VALUE!</v>
      </c>
      <c r="AZ198" s="8" t="str">
        <f>IF(R198="","",Rates!$N$15)</f>
        <v/>
      </c>
      <c r="BA198" s="8" t="str">
        <f t="shared" si="69"/>
        <v/>
      </c>
      <c r="BB198" s="8" t="str">
        <f t="shared" si="70"/>
        <v/>
      </c>
      <c r="BC198" s="19" t="str">
        <f t="shared" si="71"/>
        <v/>
      </c>
    </row>
    <row r="199" spans="1:55" x14ac:dyDescent="0.25">
      <c r="A199" s="9" t="str">
        <f>IF(B199&lt;&gt;"",COUNTA($B$3:B199)+$A$2,"")</f>
        <v/>
      </c>
      <c r="F199" s="16" t="str">
        <f t="shared" si="54"/>
        <v/>
      </c>
      <c r="P199" s="37"/>
      <c r="Q199" s="9" t="s">
        <v>1581</v>
      </c>
      <c r="R199" s="41"/>
      <c r="S199" s="46" t="str" cm="1">
        <f t="array" ref="S199">IF(R199="","",_xlfn.IFS(F199&lt;=65,"1",F199&lt;=70,"2",F199&lt;=80,"3"))</f>
        <v/>
      </c>
      <c r="T199" s="24" t="e">
        <f>IF(S199="1",VLOOKUP(N199,Rates!$A$2:$K$37,2,0)*S199,VLOOKUP(N199,Rates!$A$2:$K$37,3,0)*S199)</f>
        <v>#N/A</v>
      </c>
      <c r="U199" s="24" t="str">
        <f t="shared" si="55"/>
        <v/>
      </c>
      <c r="W199" s="58" t="str">
        <f t="shared" si="56"/>
        <v/>
      </c>
      <c r="X199" s="8" t="str">
        <f t="shared" si="57"/>
        <v/>
      </c>
      <c r="Y199" s="8" t="str">
        <f t="shared" si="58"/>
        <v/>
      </c>
      <c r="Z199" s="9" t="s">
        <v>1576</v>
      </c>
      <c r="AA199" s="14" t="str">
        <f>IF(R199="","",Rates!$N$5)</f>
        <v/>
      </c>
      <c r="AB199" s="49" t="str">
        <f t="shared" si="59"/>
        <v/>
      </c>
      <c r="AC199" s="8" t="str">
        <f>IF(R199="","",W199*Rates!$M$26)</f>
        <v/>
      </c>
      <c r="AD199" s="9" t="s">
        <v>1592</v>
      </c>
      <c r="AE199" s="14" t="str">
        <f>IF(R199="","",Rates!$N$6)</f>
        <v/>
      </c>
      <c r="AF199" s="49" t="str">
        <f t="shared" si="60"/>
        <v/>
      </c>
      <c r="AG199" s="8" t="str">
        <f t="shared" si="61"/>
        <v/>
      </c>
      <c r="AH199" s="8" t="s">
        <v>1593</v>
      </c>
      <c r="AI199" s="14" t="str">
        <f>IF(R199="","",Rates!$N$7)</f>
        <v/>
      </c>
      <c r="AJ199" s="13" t="str">
        <f t="shared" si="62"/>
        <v/>
      </c>
      <c r="AK199" s="8" t="str">
        <f t="shared" si="63"/>
        <v/>
      </c>
      <c r="AL199" s="9" t="s">
        <v>1578</v>
      </c>
      <c r="AM199" s="14" t="str">
        <f>IF(R199="","",Rates!$N$8)</f>
        <v/>
      </c>
      <c r="AN199" s="13" t="str">
        <f t="shared" si="64"/>
        <v/>
      </c>
      <c r="AO199" s="8" t="str">
        <f>IF(R199="","",W199*Rates!$O$26)</f>
        <v/>
      </c>
      <c r="AP199" s="9" t="s">
        <v>1579</v>
      </c>
      <c r="AQ199" s="14" t="str">
        <f>IF(R199="","",Rates!$N$9)</f>
        <v/>
      </c>
      <c r="AR199" s="13" t="str">
        <f t="shared" si="65"/>
        <v/>
      </c>
      <c r="AS199" s="8" t="str">
        <f>IF(R199="","",W199*Rates!$P$26)</f>
        <v/>
      </c>
      <c r="AT199" s="9" t="s">
        <v>1580</v>
      </c>
      <c r="AU199" s="14" t="str">
        <f>IF(R199="","",Rates!$N$10)</f>
        <v/>
      </c>
      <c r="AV199" s="13" t="str">
        <f t="shared" si="66"/>
        <v/>
      </c>
      <c r="AW199" s="8" t="str">
        <f>IF(R199="","",W199*Rates!$Q$26)</f>
        <v/>
      </c>
      <c r="AX199" s="19" t="str">
        <f t="shared" si="67"/>
        <v/>
      </c>
      <c r="AY199" s="55" t="e">
        <f t="shared" si="68"/>
        <v>#VALUE!</v>
      </c>
      <c r="AZ199" s="8" t="str">
        <f>IF(R199="","",Rates!$N$15)</f>
        <v/>
      </c>
      <c r="BA199" s="8" t="str">
        <f t="shared" si="69"/>
        <v/>
      </c>
      <c r="BB199" s="8" t="str">
        <f t="shared" si="70"/>
        <v/>
      </c>
      <c r="BC199" s="19" t="str">
        <f t="shared" si="71"/>
        <v/>
      </c>
    </row>
    <row r="200" spans="1:55" x14ac:dyDescent="0.25">
      <c r="A200" s="9" t="str">
        <f>IF(B200&lt;&gt;"",COUNTA($B$3:B200)+$A$2,"")</f>
        <v/>
      </c>
      <c r="F200" s="16" t="str">
        <f t="shared" si="54"/>
        <v/>
      </c>
      <c r="P200" s="37"/>
      <c r="Q200" s="9" t="s">
        <v>1581</v>
      </c>
      <c r="R200" s="41"/>
      <c r="S200" s="46" t="str" cm="1">
        <f t="array" ref="S200">IF(R200="","",_xlfn.IFS(F200&lt;=65,"1",F200&lt;=70,"2",F200&lt;=80,"3"))</f>
        <v/>
      </c>
      <c r="T200" s="24" t="e">
        <f>IF(S200="1",VLOOKUP(N200,Rates!$A$2:$K$37,2,0)*S200,VLOOKUP(N200,Rates!$A$2:$K$37,3,0)*S200)</f>
        <v>#N/A</v>
      </c>
      <c r="U200" s="24" t="str">
        <f t="shared" si="55"/>
        <v/>
      </c>
      <c r="W200" s="58" t="str">
        <f t="shared" si="56"/>
        <v/>
      </c>
      <c r="X200" s="8" t="str">
        <f t="shared" si="57"/>
        <v/>
      </c>
      <c r="Y200" s="8" t="str">
        <f t="shared" si="58"/>
        <v/>
      </c>
      <c r="Z200" s="9" t="s">
        <v>1576</v>
      </c>
      <c r="AA200" s="14" t="str">
        <f>IF(R200="","",Rates!$N$5)</f>
        <v/>
      </c>
      <c r="AB200" s="49" t="str">
        <f t="shared" si="59"/>
        <v/>
      </c>
      <c r="AC200" s="8" t="str">
        <f>IF(R200="","",W200*Rates!$M$26)</f>
        <v/>
      </c>
      <c r="AD200" s="9" t="s">
        <v>1592</v>
      </c>
      <c r="AE200" s="14" t="str">
        <f>IF(R200="","",Rates!$N$6)</f>
        <v/>
      </c>
      <c r="AF200" s="49" t="str">
        <f t="shared" si="60"/>
        <v/>
      </c>
      <c r="AG200" s="8" t="str">
        <f t="shared" si="61"/>
        <v/>
      </c>
      <c r="AH200" s="8" t="s">
        <v>1593</v>
      </c>
      <c r="AI200" s="14" t="str">
        <f>IF(R200="","",Rates!$N$7)</f>
        <v/>
      </c>
      <c r="AJ200" s="13" t="str">
        <f t="shared" si="62"/>
        <v/>
      </c>
      <c r="AK200" s="8" t="str">
        <f t="shared" si="63"/>
        <v/>
      </c>
      <c r="AL200" s="9" t="s">
        <v>1578</v>
      </c>
      <c r="AM200" s="14" t="str">
        <f>IF(R200="","",Rates!$N$8)</f>
        <v/>
      </c>
      <c r="AN200" s="13" t="str">
        <f t="shared" si="64"/>
        <v/>
      </c>
      <c r="AO200" s="8" t="str">
        <f>IF(R200="","",W200*Rates!$O$26)</f>
        <v/>
      </c>
      <c r="AP200" s="9" t="s">
        <v>1579</v>
      </c>
      <c r="AQ200" s="14" t="str">
        <f>IF(R200="","",Rates!$N$9)</f>
        <v/>
      </c>
      <c r="AR200" s="13" t="str">
        <f t="shared" si="65"/>
        <v/>
      </c>
      <c r="AS200" s="8" t="str">
        <f>IF(R200="","",W200*Rates!$P$26)</f>
        <v/>
      </c>
      <c r="AT200" s="9" t="s">
        <v>1580</v>
      </c>
      <c r="AU200" s="14" t="str">
        <f>IF(R200="","",Rates!$N$10)</f>
        <v/>
      </c>
      <c r="AV200" s="13" t="str">
        <f t="shared" si="66"/>
        <v/>
      </c>
      <c r="AW200" s="8" t="str">
        <f>IF(R200="","",W200*Rates!$Q$26)</f>
        <v/>
      </c>
      <c r="AX200" s="19" t="str">
        <f t="shared" si="67"/>
        <v/>
      </c>
      <c r="AY200" s="55" t="e">
        <f t="shared" si="68"/>
        <v>#VALUE!</v>
      </c>
      <c r="AZ200" s="8" t="str">
        <f>IF(R200="","",Rates!$N$15)</f>
        <v/>
      </c>
      <c r="BA200" s="8" t="str">
        <f t="shared" si="69"/>
        <v/>
      </c>
      <c r="BB200" s="8" t="str">
        <f t="shared" si="70"/>
        <v/>
      </c>
      <c r="BC200" s="19" t="str">
        <f t="shared" si="71"/>
        <v/>
      </c>
    </row>
    <row r="201" spans="1:55" x14ac:dyDescent="0.25">
      <c r="A201" s="9" t="str">
        <f>IF(B201&lt;&gt;"",COUNTA($B$3:B201)+$A$2,"")</f>
        <v/>
      </c>
      <c r="F201" s="16" t="str">
        <f t="shared" si="54"/>
        <v/>
      </c>
      <c r="P201" s="37"/>
      <c r="Q201" s="9" t="s">
        <v>1581</v>
      </c>
      <c r="R201" s="41"/>
      <c r="S201" s="46" t="str" cm="1">
        <f t="array" ref="S201">IF(R201="","",_xlfn.IFS(F201&lt;=65,"1",F201&lt;=70,"2",F201&lt;=80,"3"))</f>
        <v/>
      </c>
      <c r="T201" s="24" t="e">
        <f>IF(S201="1",VLOOKUP(N201,Rates!$A$2:$K$37,2,0)*S201,VLOOKUP(N201,Rates!$A$2:$K$37,3,0)*S201)</f>
        <v>#N/A</v>
      </c>
      <c r="U201" s="24" t="str">
        <f t="shared" si="55"/>
        <v/>
      </c>
      <c r="W201" s="58" t="str">
        <f t="shared" si="56"/>
        <v/>
      </c>
      <c r="X201" s="8" t="str">
        <f t="shared" si="57"/>
        <v/>
      </c>
      <c r="Y201" s="8" t="str">
        <f t="shared" si="58"/>
        <v/>
      </c>
      <c r="Z201" s="9" t="s">
        <v>1576</v>
      </c>
      <c r="AA201" s="14" t="str">
        <f>IF(R201="","",Rates!$N$5)</f>
        <v/>
      </c>
      <c r="AB201" s="49" t="str">
        <f t="shared" si="59"/>
        <v/>
      </c>
      <c r="AC201" s="8" t="str">
        <f>IF(R201="","",W201*Rates!$M$26)</f>
        <v/>
      </c>
      <c r="AD201" s="9" t="s">
        <v>1592</v>
      </c>
      <c r="AE201" s="14" t="str">
        <f>IF(R201="","",Rates!$N$6)</f>
        <v/>
      </c>
      <c r="AF201" s="49" t="str">
        <f t="shared" si="60"/>
        <v/>
      </c>
      <c r="AG201" s="8" t="str">
        <f t="shared" si="61"/>
        <v/>
      </c>
      <c r="AH201" s="8" t="s">
        <v>1593</v>
      </c>
      <c r="AI201" s="14" t="str">
        <f>IF(R201="","",Rates!$N$7)</f>
        <v/>
      </c>
      <c r="AJ201" s="13" t="str">
        <f t="shared" si="62"/>
        <v/>
      </c>
      <c r="AK201" s="8" t="str">
        <f t="shared" si="63"/>
        <v/>
      </c>
      <c r="AL201" s="9" t="s">
        <v>1578</v>
      </c>
      <c r="AM201" s="14" t="str">
        <f>IF(R201="","",Rates!$N$8)</f>
        <v/>
      </c>
      <c r="AN201" s="13" t="str">
        <f t="shared" si="64"/>
        <v/>
      </c>
      <c r="AO201" s="8" t="str">
        <f>IF(R201="","",W201*Rates!$O$26)</f>
        <v/>
      </c>
      <c r="AP201" s="9" t="s">
        <v>1579</v>
      </c>
      <c r="AQ201" s="14" t="str">
        <f>IF(R201="","",Rates!$N$9)</f>
        <v/>
      </c>
      <c r="AR201" s="13" t="str">
        <f t="shared" si="65"/>
        <v/>
      </c>
      <c r="AS201" s="8" t="str">
        <f>IF(R201="","",W201*Rates!$P$26)</f>
        <v/>
      </c>
      <c r="AT201" s="9" t="s">
        <v>1580</v>
      </c>
      <c r="AU201" s="14" t="str">
        <f>IF(R201="","",Rates!$N$10)</f>
        <v/>
      </c>
      <c r="AV201" s="13" t="str">
        <f t="shared" si="66"/>
        <v/>
      </c>
      <c r="AW201" s="8" t="str">
        <f>IF(R201="","",W201*Rates!$Q$26)</f>
        <v/>
      </c>
      <c r="AX201" s="19" t="str">
        <f t="shared" si="67"/>
        <v/>
      </c>
      <c r="AY201" s="55" t="e">
        <f t="shared" si="68"/>
        <v>#VALUE!</v>
      </c>
      <c r="AZ201" s="8" t="str">
        <f>IF(R201="","",Rates!$N$15)</f>
        <v/>
      </c>
      <c r="BA201" s="8" t="str">
        <f t="shared" si="69"/>
        <v/>
      </c>
      <c r="BB201" s="8" t="str">
        <f t="shared" si="70"/>
        <v/>
      </c>
      <c r="BC201" s="19" t="str">
        <f t="shared" si="71"/>
        <v/>
      </c>
    </row>
    <row r="202" spans="1:55" x14ac:dyDescent="0.25">
      <c r="A202" s="9" t="str">
        <f>IF(B202&lt;&gt;"",COUNTA($B$3:B202)+$A$2,"")</f>
        <v/>
      </c>
      <c r="F202" s="16" t="str">
        <f t="shared" si="54"/>
        <v/>
      </c>
      <c r="P202" s="37"/>
      <c r="Q202" s="9" t="s">
        <v>1581</v>
      </c>
      <c r="R202" s="41"/>
      <c r="S202" s="46" t="str" cm="1">
        <f t="array" ref="S202">IF(R202="","",_xlfn.IFS(F202&lt;=65,"1",F202&lt;=70,"2",F202&lt;=80,"3"))</f>
        <v/>
      </c>
      <c r="T202" s="24" t="e">
        <f>IF(S202="1",VLOOKUP(N202,Rates!$A$2:$K$37,2,0)*S202,VLOOKUP(N202,Rates!$A$2:$K$37,3,0)*S202)</f>
        <v>#N/A</v>
      </c>
      <c r="U202" s="24" t="str">
        <f t="shared" si="55"/>
        <v/>
      </c>
      <c r="W202" s="58" t="str">
        <f t="shared" si="56"/>
        <v/>
      </c>
      <c r="X202" s="8" t="str">
        <f t="shared" si="57"/>
        <v/>
      </c>
      <c r="Y202" s="8" t="str">
        <f t="shared" si="58"/>
        <v/>
      </c>
      <c r="Z202" s="9" t="s">
        <v>1576</v>
      </c>
      <c r="AA202" s="14" t="str">
        <f>IF(R202="","",Rates!$N$5)</f>
        <v/>
      </c>
      <c r="AB202" s="49" t="str">
        <f t="shared" si="59"/>
        <v/>
      </c>
      <c r="AC202" s="8" t="str">
        <f>IF(R202="","",W202*Rates!$M$26)</f>
        <v/>
      </c>
      <c r="AD202" s="9" t="s">
        <v>1592</v>
      </c>
      <c r="AE202" s="14" t="str">
        <f>IF(R202="","",Rates!$N$6)</f>
        <v/>
      </c>
      <c r="AF202" s="49" t="str">
        <f t="shared" si="60"/>
        <v/>
      </c>
      <c r="AG202" s="8" t="str">
        <f t="shared" si="61"/>
        <v/>
      </c>
      <c r="AH202" s="8" t="s">
        <v>1593</v>
      </c>
      <c r="AI202" s="14" t="str">
        <f>IF(R202="","",Rates!$N$7)</f>
        <v/>
      </c>
      <c r="AJ202" s="13" t="str">
        <f t="shared" si="62"/>
        <v/>
      </c>
      <c r="AK202" s="8" t="str">
        <f t="shared" si="63"/>
        <v/>
      </c>
      <c r="AL202" s="9" t="s">
        <v>1578</v>
      </c>
      <c r="AM202" s="14" t="str">
        <f>IF(R202="","",Rates!$N$8)</f>
        <v/>
      </c>
      <c r="AN202" s="13" t="str">
        <f t="shared" si="64"/>
        <v/>
      </c>
      <c r="AO202" s="8" t="str">
        <f>IF(R202="","",W202*Rates!$O$26)</f>
        <v/>
      </c>
      <c r="AP202" s="9" t="s">
        <v>1579</v>
      </c>
      <c r="AQ202" s="14" t="str">
        <f>IF(R202="","",Rates!$N$9)</f>
        <v/>
      </c>
      <c r="AR202" s="13" t="str">
        <f t="shared" si="65"/>
        <v/>
      </c>
      <c r="AS202" s="8" t="str">
        <f>IF(R202="","",W202*Rates!$P$26)</f>
        <v/>
      </c>
      <c r="AT202" s="9" t="s">
        <v>1580</v>
      </c>
      <c r="AU202" s="14" t="str">
        <f>IF(R202="","",Rates!$N$10)</f>
        <v/>
      </c>
      <c r="AV202" s="13" t="str">
        <f t="shared" si="66"/>
        <v/>
      </c>
      <c r="AW202" s="8" t="str">
        <f>IF(R202="","",W202*Rates!$Q$26)</f>
        <v/>
      </c>
      <c r="AX202" s="19" t="str">
        <f t="shared" si="67"/>
        <v/>
      </c>
      <c r="AY202" s="55" t="e">
        <f t="shared" si="68"/>
        <v>#VALUE!</v>
      </c>
      <c r="AZ202" s="8" t="str">
        <f>IF(R202="","",Rates!$N$15)</f>
        <v/>
      </c>
      <c r="BA202" s="8" t="str">
        <f t="shared" si="69"/>
        <v/>
      </c>
      <c r="BB202" s="8" t="str">
        <f t="shared" si="70"/>
        <v/>
      </c>
      <c r="BC202" s="19" t="str">
        <f t="shared" si="71"/>
        <v/>
      </c>
    </row>
    <row r="203" spans="1:55" x14ac:dyDescent="0.25">
      <c r="A203" s="9" t="str">
        <f>IF(B203&lt;&gt;"",COUNTA($B$3:B203)+$A$2,"")</f>
        <v/>
      </c>
      <c r="F203" s="16" t="str">
        <f t="shared" si="54"/>
        <v/>
      </c>
      <c r="P203" s="37"/>
      <c r="Q203" s="9" t="s">
        <v>1581</v>
      </c>
      <c r="R203" s="41"/>
      <c r="S203" s="46" t="str" cm="1">
        <f t="array" ref="S203">IF(R203="","",_xlfn.IFS(F203&lt;=65,"1",F203&lt;=70,"2",F203&lt;=80,"3"))</f>
        <v/>
      </c>
      <c r="T203" s="24" t="e">
        <f>IF(S203="1",VLOOKUP(N203,Rates!$A$2:$K$37,2,0)*S203,VLOOKUP(N203,Rates!$A$2:$K$37,3,0)*S203)</f>
        <v>#N/A</v>
      </c>
      <c r="U203" s="24" t="str">
        <f t="shared" si="55"/>
        <v/>
      </c>
      <c r="W203" s="58" t="str">
        <f t="shared" si="56"/>
        <v/>
      </c>
      <c r="X203" s="8" t="str">
        <f t="shared" si="57"/>
        <v/>
      </c>
      <c r="Y203" s="8" t="str">
        <f t="shared" si="58"/>
        <v/>
      </c>
      <c r="Z203" s="9" t="s">
        <v>1576</v>
      </c>
      <c r="AA203" s="14" t="str">
        <f>IF(R203="","",Rates!$N$5)</f>
        <v/>
      </c>
      <c r="AB203" s="49" t="str">
        <f t="shared" si="59"/>
        <v/>
      </c>
      <c r="AC203" s="8" t="str">
        <f>IF(R203="","",W203*Rates!$M$26)</f>
        <v/>
      </c>
      <c r="AD203" s="9" t="s">
        <v>1592</v>
      </c>
      <c r="AE203" s="14" t="str">
        <f>IF(R203="","",Rates!$N$6)</f>
        <v/>
      </c>
      <c r="AF203" s="49" t="str">
        <f t="shared" si="60"/>
        <v/>
      </c>
      <c r="AG203" s="8" t="str">
        <f t="shared" si="61"/>
        <v/>
      </c>
      <c r="AH203" s="8" t="s">
        <v>1593</v>
      </c>
      <c r="AI203" s="14" t="str">
        <f>IF(R203="","",Rates!$N$7)</f>
        <v/>
      </c>
      <c r="AJ203" s="13" t="str">
        <f t="shared" si="62"/>
        <v/>
      </c>
      <c r="AK203" s="8" t="str">
        <f t="shared" si="63"/>
        <v/>
      </c>
      <c r="AL203" s="9" t="s">
        <v>1578</v>
      </c>
      <c r="AM203" s="14" t="str">
        <f>IF(R203="","",Rates!$N$8)</f>
        <v/>
      </c>
      <c r="AN203" s="13" t="str">
        <f t="shared" si="64"/>
        <v/>
      </c>
      <c r="AO203" s="8" t="str">
        <f>IF(R203="","",W203*Rates!$O$26)</f>
        <v/>
      </c>
      <c r="AP203" s="9" t="s">
        <v>1579</v>
      </c>
      <c r="AQ203" s="14" t="str">
        <f>IF(R203="","",Rates!$N$9)</f>
        <v/>
      </c>
      <c r="AR203" s="13" t="str">
        <f t="shared" si="65"/>
        <v/>
      </c>
      <c r="AS203" s="8" t="str">
        <f>IF(R203="","",W203*Rates!$P$26)</f>
        <v/>
      </c>
      <c r="AT203" s="9" t="s">
        <v>1580</v>
      </c>
      <c r="AU203" s="14" t="str">
        <f>IF(R203="","",Rates!$N$10)</f>
        <v/>
      </c>
      <c r="AV203" s="13" t="str">
        <f t="shared" si="66"/>
        <v/>
      </c>
      <c r="AW203" s="8" t="str">
        <f>IF(R203="","",W203*Rates!$Q$26)</f>
        <v/>
      </c>
      <c r="AX203" s="19" t="str">
        <f t="shared" si="67"/>
        <v/>
      </c>
      <c r="AY203" s="55" t="e">
        <f t="shared" si="68"/>
        <v>#VALUE!</v>
      </c>
      <c r="AZ203" s="8" t="str">
        <f>IF(R203="","",Rates!$N$15)</f>
        <v/>
      </c>
      <c r="BA203" s="8" t="str">
        <f t="shared" si="69"/>
        <v/>
      </c>
      <c r="BB203" s="8" t="str">
        <f t="shared" si="70"/>
        <v/>
      </c>
      <c r="BC203" s="19" t="str">
        <f t="shared" si="71"/>
        <v/>
      </c>
    </row>
    <row r="204" spans="1:55" x14ac:dyDescent="0.25">
      <c r="A204" s="9" t="str">
        <f>IF(B204&lt;&gt;"",COUNTA($B$3:B204)+$A$2,"")</f>
        <v/>
      </c>
      <c r="F204" s="16" t="str">
        <f t="shared" si="54"/>
        <v/>
      </c>
      <c r="P204" s="37"/>
      <c r="Q204" s="9" t="s">
        <v>1581</v>
      </c>
      <c r="R204" s="41"/>
      <c r="S204" s="46" t="str" cm="1">
        <f t="array" ref="S204">IF(R204="","",_xlfn.IFS(F204&lt;=65,"1",F204&lt;=70,"2",F204&lt;=80,"3"))</f>
        <v/>
      </c>
      <c r="T204" s="24" t="e">
        <f>IF(S204="1",VLOOKUP(N204,Rates!$A$2:$K$37,2,0)*S204,VLOOKUP(N204,Rates!$A$2:$K$37,3,0)*S204)</f>
        <v>#N/A</v>
      </c>
      <c r="U204" s="24" t="str">
        <f t="shared" si="55"/>
        <v/>
      </c>
      <c r="W204" s="58" t="str">
        <f t="shared" si="56"/>
        <v/>
      </c>
      <c r="X204" s="8" t="str">
        <f t="shared" si="57"/>
        <v/>
      </c>
      <c r="Y204" s="8" t="str">
        <f t="shared" si="58"/>
        <v/>
      </c>
      <c r="Z204" s="9" t="s">
        <v>1576</v>
      </c>
      <c r="AA204" s="14" t="str">
        <f>IF(R204="","",Rates!$N$5)</f>
        <v/>
      </c>
      <c r="AB204" s="49" t="str">
        <f t="shared" si="59"/>
        <v/>
      </c>
      <c r="AC204" s="8" t="str">
        <f>IF(R204="","",W204*Rates!$M$26)</f>
        <v/>
      </c>
      <c r="AD204" s="9" t="s">
        <v>1592</v>
      </c>
      <c r="AE204" s="14" t="str">
        <f>IF(R204="","",Rates!$N$6)</f>
        <v/>
      </c>
      <c r="AF204" s="49" t="str">
        <f t="shared" si="60"/>
        <v/>
      </c>
      <c r="AG204" s="8" t="str">
        <f t="shared" si="61"/>
        <v/>
      </c>
      <c r="AH204" s="8" t="s">
        <v>1593</v>
      </c>
      <c r="AI204" s="14" t="str">
        <f>IF(R204="","",Rates!$N$7)</f>
        <v/>
      </c>
      <c r="AJ204" s="13" t="str">
        <f t="shared" si="62"/>
        <v/>
      </c>
      <c r="AK204" s="8" t="str">
        <f t="shared" si="63"/>
        <v/>
      </c>
      <c r="AL204" s="9" t="s">
        <v>1578</v>
      </c>
      <c r="AM204" s="14" t="str">
        <f>IF(R204="","",Rates!$N$8)</f>
        <v/>
      </c>
      <c r="AN204" s="13" t="str">
        <f t="shared" si="64"/>
        <v/>
      </c>
      <c r="AO204" s="8" t="str">
        <f>IF(R204="","",W204*Rates!$O$26)</f>
        <v/>
      </c>
      <c r="AP204" s="9" t="s">
        <v>1579</v>
      </c>
      <c r="AQ204" s="14" t="str">
        <f>IF(R204="","",Rates!$N$9)</f>
        <v/>
      </c>
      <c r="AR204" s="13" t="str">
        <f t="shared" si="65"/>
        <v/>
      </c>
      <c r="AS204" s="8" t="str">
        <f>IF(R204="","",W204*Rates!$P$26)</f>
        <v/>
      </c>
      <c r="AT204" s="9" t="s">
        <v>1580</v>
      </c>
      <c r="AU204" s="14" t="str">
        <f>IF(R204="","",Rates!$N$10)</f>
        <v/>
      </c>
      <c r="AV204" s="13" t="str">
        <f t="shared" si="66"/>
        <v/>
      </c>
      <c r="AW204" s="8" t="str">
        <f>IF(R204="","",W204*Rates!$Q$26)</f>
        <v/>
      </c>
      <c r="AX204" s="19" t="str">
        <f t="shared" si="67"/>
        <v/>
      </c>
      <c r="AY204" s="55" t="e">
        <f t="shared" si="68"/>
        <v>#VALUE!</v>
      </c>
      <c r="AZ204" s="8" t="str">
        <f>IF(R204="","",Rates!$N$15)</f>
        <v/>
      </c>
      <c r="BA204" s="8" t="str">
        <f t="shared" si="69"/>
        <v/>
      </c>
      <c r="BB204" s="8" t="str">
        <f t="shared" si="70"/>
        <v/>
      </c>
      <c r="BC204" s="19" t="str">
        <f t="shared" si="71"/>
        <v/>
      </c>
    </row>
    <row r="205" spans="1:55" x14ac:dyDescent="0.25">
      <c r="A205" s="9" t="str">
        <f>IF(B205&lt;&gt;"",COUNTA($B$3:B205)+$A$2,"")</f>
        <v/>
      </c>
      <c r="F205" s="16" t="str">
        <f t="shared" si="54"/>
        <v/>
      </c>
      <c r="P205" s="37"/>
      <c r="Q205" s="9" t="s">
        <v>1581</v>
      </c>
      <c r="R205" s="41"/>
      <c r="S205" s="46" t="str" cm="1">
        <f t="array" ref="S205">IF(R205="","",_xlfn.IFS(F205&lt;=65,"1",F205&lt;=70,"2",F205&lt;=80,"3"))</f>
        <v/>
      </c>
      <c r="T205" s="24" t="e">
        <f>IF(S205="1",VLOOKUP(N205,Rates!$A$2:$K$37,2,0)*S205,VLOOKUP(N205,Rates!$A$2:$K$37,3,0)*S205)</f>
        <v>#N/A</v>
      </c>
      <c r="U205" s="24" t="str">
        <f t="shared" si="55"/>
        <v/>
      </c>
      <c r="W205" s="58" t="str">
        <f t="shared" si="56"/>
        <v/>
      </c>
      <c r="X205" s="8" t="str">
        <f t="shared" si="57"/>
        <v/>
      </c>
      <c r="Y205" s="8" t="str">
        <f t="shared" si="58"/>
        <v/>
      </c>
      <c r="Z205" s="9" t="s">
        <v>1576</v>
      </c>
      <c r="AA205" s="14" t="str">
        <f>IF(R205="","",Rates!$N$5)</f>
        <v/>
      </c>
      <c r="AB205" s="49" t="str">
        <f t="shared" si="59"/>
        <v/>
      </c>
      <c r="AC205" s="8" t="str">
        <f>IF(R205="","",W205*Rates!$M$26)</f>
        <v/>
      </c>
      <c r="AD205" s="9" t="s">
        <v>1592</v>
      </c>
      <c r="AE205" s="14" t="str">
        <f>IF(R205="","",Rates!$N$6)</f>
        <v/>
      </c>
      <c r="AF205" s="49" t="str">
        <f t="shared" si="60"/>
        <v/>
      </c>
      <c r="AG205" s="8" t="str">
        <f t="shared" si="61"/>
        <v/>
      </c>
      <c r="AH205" s="8" t="s">
        <v>1593</v>
      </c>
      <c r="AI205" s="14" t="str">
        <f>IF(R205="","",Rates!$N$7)</f>
        <v/>
      </c>
      <c r="AJ205" s="13" t="str">
        <f t="shared" si="62"/>
        <v/>
      </c>
      <c r="AK205" s="8" t="str">
        <f t="shared" si="63"/>
        <v/>
      </c>
      <c r="AL205" s="9" t="s">
        <v>1578</v>
      </c>
      <c r="AM205" s="14" t="str">
        <f>IF(R205="","",Rates!$N$8)</f>
        <v/>
      </c>
      <c r="AN205" s="13" t="str">
        <f t="shared" si="64"/>
        <v/>
      </c>
      <c r="AO205" s="8" t="str">
        <f>IF(R205="","",W205*Rates!$O$26)</f>
        <v/>
      </c>
      <c r="AP205" s="9" t="s">
        <v>1579</v>
      </c>
      <c r="AQ205" s="14" t="str">
        <f>IF(R205="","",Rates!$N$9)</f>
        <v/>
      </c>
      <c r="AR205" s="13" t="str">
        <f t="shared" si="65"/>
        <v/>
      </c>
      <c r="AS205" s="8" t="str">
        <f>IF(R205="","",W205*Rates!$P$26)</f>
        <v/>
      </c>
      <c r="AT205" s="9" t="s">
        <v>1580</v>
      </c>
      <c r="AU205" s="14" t="str">
        <f>IF(R205="","",Rates!$N$10)</f>
        <v/>
      </c>
      <c r="AV205" s="13" t="str">
        <f t="shared" si="66"/>
        <v/>
      </c>
      <c r="AW205" s="8" t="str">
        <f>IF(R205="","",W205*Rates!$Q$26)</f>
        <v/>
      </c>
      <c r="AX205" s="19" t="str">
        <f t="shared" si="67"/>
        <v/>
      </c>
      <c r="AY205" s="55" t="e">
        <f t="shared" si="68"/>
        <v>#VALUE!</v>
      </c>
      <c r="AZ205" s="8" t="str">
        <f>IF(R205="","",Rates!$N$15)</f>
        <v/>
      </c>
      <c r="BA205" s="8" t="str">
        <f t="shared" si="69"/>
        <v/>
      </c>
      <c r="BB205" s="8" t="str">
        <f t="shared" si="70"/>
        <v/>
      </c>
      <c r="BC205" s="19" t="str">
        <f t="shared" si="71"/>
        <v/>
      </c>
    </row>
    <row r="206" spans="1:55" x14ac:dyDescent="0.25">
      <c r="A206" s="9" t="str">
        <f>IF(B206&lt;&gt;"",COUNTA($B$3:B206)+$A$2,"")</f>
        <v/>
      </c>
      <c r="F206" s="16" t="str">
        <f t="shared" si="54"/>
        <v/>
      </c>
      <c r="P206" s="37"/>
      <c r="Q206" s="9" t="s">
        <v>1581</v>
      </c>
      <c r="R206" s="41"/>
      <c r="S206" s="46" t="str" cm="1">
        <f t="array" ref="S206">IF(R206="","",_xlfn.IFS(F206&lt;=65,"1",F206&lt;=70,"2",F206&lt;=80,"3"))</f>
        <v/>
      </c>
      <c r="T206" s="24" t="e">
        <f>IF(S206="1",VLOOKUP(N206,Rates!$A$2:$K$37,2,0)*S206,VLOOKUP(N206,Rates!$A$2:$K$37,3,0)*S206)</f>
        <v>#N/A</v>
      </c>
      <c r="U206" s="24" t="str">
        <f t="shared" si="55"/>
        <v/>
      </c>
      <c r="W206" s="58" t="str">
        <f t="shared" si="56"/>
        <v/>
      </c>
      <c r="X206" s="8" t="str">
        <f t="shared" si="57"/>
        <v/>
      </c>
      <c r="Y206" s="8" t="str">
        <f t="shared" si="58"/>
        <v/>
      </c>
      <c r="Z206" s="9" t="s">
        <v>1576</v>
      </c>
      <c r="AA206" s="14" t="str">
        <f>IF(R206="","",Rates!$N$5)</f>
        <v/>
      </c>
      <c r="AB206" s="49" t="str">
        <f t="shared" si="59"/>
        <v/>
      </c>
      <c r="AC206" s="8" t="str">
        <f>IF(R206="","",W206*Rates!$M$26)</f>
        <v/>
      </c>
      <c r="AD206" s="9" t="s">
        <v>1592</v>
      </c>
      <c r="AE206" s="14" t="str">
        <f>IF(R206="","",Rates!$N$6)</f>
        <v/>
      </c>
      <c r="AF206" s="49" t="str">
        <f t="shared" si="60"/>
        <v/>
      </c>
      <c r="AG206" s="8" t="str">
        <f t="shared" si="61"/>
        <v/>
      </c>
      <c r="AH206" s="8" t="s">
        <v>1593</v>
      </c>
      <c r="AI206" s="14" t="str">
        <f>IF(R206="","",Rates!$N$7)</f>
        <v/>
      </c>
      <c r="AJ206" s="13" t="str">
        <f t="shared" si="62"/>
        <v/>
      </c>
      <c r="AK206" s="8" t="str">
        <f t="shared" si="63"/>
        <v/>
      </c>
      <c r="AL206" s="9" t="s">
        <v>1578</v>
      </c>
      <c r="AM206" s="14" t="str">
        <f>IF(R206="","",Rates!$N$8)</f>
        <v/>
      </c>
      <c r="AN206" s="13" t="str">
        <f t="shared" si="64"/>
        <v/>
      </c>
      <c r="AO206" s="8" t="str">
        <f>IF(R206="","",W206*Rates!$O$26)</f>
        <v/>
      </c>
      <c r="AP206" s="9" t="s">
        <v>1579</v>
      </c>
      <c r="AQ206" s="14" t="str">
        <f>IF(R206="","",Rates!$N$9)</f>
        <v/>
      </c>
      <c r="AR206" s="13" t="str">
        <f t="shared" si="65"/>
        <v/>
      </c>
      <c r="AS206" s="8" t="str">
        <f>IF(R206="","",W206*Rates!$P$26)</f>
        <v/>
      </c>
      <c r="AT206" s="9" t="s">
        <v>1580</v>
      </c>
      <c r="AU206" s="14" t="str">
        <f>IF(R206="","",Rates!$N$10)</f>
        <v/>
      </c>
      <c r="AV206" s="13" t="str">
        <f t="shared" si="66"/>
        <v/>
      </c>
      <c r="AW206" s="8" t="str">
        <f>IF(R206="","",W206*Rates!$Q$26)</f>
        <v/>
      </c>
      <c r="AX206" s="19" t="str">
        <f t="shared" si="67"/>
        <v/>
      </c>
      <c r="AY206" s="55" t="e">
        <f t="shared" si="68"/>
        <v>#VALUE!</v>
      </c>
      <c r="AZ206" s="8" t="str">
        <f>IF(R206="","",Rates!$N$15)</f>
        <v/>
      </c>
      <c r="BA206" s="8" t="str">
        <f t="shared" si="69"/>
        <v/>
      </c>
      <c r="BB206" s="8" t="str">
        <f t="shared" si="70"/>
        <v/>
      </c>
      <c r="BC206" s="19" t="str">
        <f t="shared" si="71"/>
        <v/>
      </c>
    </row>
    <row r="207" spans="1:55" x14ac:dyDescent="0.25">
      <c r="A207" s="9" t="str">
        <f>IF(B207&lt;&gt;"",COUNTA($B$3:B207)+$A$2,"")</f>
        <v/>
      </c>
      <c r="F207" s="16" t="str">
        <f t="shared" si="54"/>
        <v/>
      </c>
      <c r="P207" s="37"/>
      <c r="Q207" s="9" t="s">
        <v>1581</v>
      </c>
      <c r="R207" s="41"/>
      <c r="S207" s="46" t="str" cm="1">
        <f t="array" ref="S207">IF(R207="","",_xlfn.IFS(F207&lt;=65,"1",F207&lt;=70,"2",F207&lt;=80,"3"))</f>
        <v/>
      </c>
      <c r="T207" s="24" t="e">
        <f>IF(S207="1",VLOOKUP(N207,Rates!$A$2:$K$37,2,0)*S207,VLOOKUP(N207,Rates!$A$2:$K$37,3,0)*S207)</f>
        <v>#N/A</v>
      </c>
      <c r="U207" s="24" t="str">
        <f t="shared" si="55"/>
        <v/>
      </c>
      <c r="W207" s="58" t="str">
        <f t="shared" si="56"/>
        <v/>
      </c>
      <c r="X207" s="8" t="str">
        <f t="shared" si="57"/>
        <v/>
      </c>
      <c r="Y207" s="8" t="str">
        <f t="shared" si="58"/>
        <v/>
      </c>
      <c r="Z207" s="9" t="s">
        <v>1576</v>
      </c>
      <c r="AA207" s="14" t="str">
        <f>IF(R207="","",Rates!$N$5)</f>
        <v/>
      </c>
      <c r="AB207" s="49" t="str">
        <f t="shared" si="59"/>
        <v/>
      </c>
      <c r="AC207" s="8" t="str">
        <f>IF(R207="","",W207*Rates!$M$26)</f>
        <v/>
      </c>
      <c r="AD207" s="9" t="s">
        <v>1592</v>
      </c>
      <c r="AE207" s="14" t="str">
        <f>IF(R207="","",Rates!$N$6)</f>
        <v/>
      </c>
      <c r="AF207" s="49" t="str">
        <f t="shared" si="60"/>
        <v/>
      </c>
      <c r="AG207" s="8" t="str">
        <f t="shared" si="61"/>
        <v/>
      </c>
      <c r="AH207" s="8" t="s">
        <v>1593</v>
      </c>
      <c r="AI207" s="14" t="str">
        <f>IF(R207="","",Rates!$N$7)</f>
        <v/>
      </c>
      <c r="AJ207" s="13" t="str">
        <f t="shared" si="62"/>
        <v/>
      </c>
      <c r="AK207" s="8" t="str">
        <f t="shared" si="63"/>
        <v/>
      </c>
      <c r="AL207" s="9" t="s">
        <v>1578</v>
      </c>
      <c r="AM207" s="14" t="str">
        <f>IF(R207="","",Rates!$N$8)</f>
        <v/>
      </c>
      <c r="AN207" s="13" t="str">
        <f t="shared" si="64"/>
        <v/>
      </c>
      <c r="AO207" s="8" t="str">
        <f>IF(R207="","",W207*Rates!$O$26)</f>
        <v/>
      </c>
      <c r="AP207" s="9" t="s">
        <v>1579</v>
      </c>
      <c r="AQ207" s="14" t="str">
        <f>IF(R207="","",Rates!$N$9)</f>
        <v/>
      </c>
      <c r="AR207" s="13" t="str">
        <f t="shared" si="65"/>
        <v/>
      </c>
      <c r="AS207" s="8" t="str">
        <f>IF(R207="","",W207*Rates!$P$26)</f>
        <v/>
      </c>
      <c r="AT207" s="9" t="s">
        <v>1580</v>
      </c>
      <c r="AU207" s="14" t="str">
        <f>IF(R207="","",Rates!$N$10)</f>
        <v/>
      </c>
      <c r="AV207" s="13" t="str">
        <f t="shared" si="66"/>
        <v/>
      </c>
      <c r="AW207" s="8" t="str">
        <f>IF(R207="","",W207*Rates!$Q$26)</f>
        <v/>
      </c>
      <c r="AX207" s="19" t="str">
        <f t="shared" si="67"/>
        <v/>
      </c>
      <c r="AY207" s="55" t="e">
        <f t="shared" si="68"/>
        <v>#VALUE!</v>
      </c>
      <c r="AZ207" s="8" t="str">
        <f>IF(R207="","",Rates!$N$15)</f>
        <v/>
      </c>
      <c r="BA207" s="8" t="str">
        <f t="shared" si="69"/>
        <v/>
      </c>
      <c r="BB207" s="8" t="str">
        <f t="shared" si="70"/>
        <v/>
      </c>
      <c r="BC207" s="19" t="str">
        <f t="shared" si="71"/>
        <v/>
      </c>
    </row>
    <row r="208" spans="1:55" x14ac:dyDescent="0.25">
      <c r="A208" s="9" t="str">
        <f>IF(B208&lt;&gt;"",COUNTA($B$3:B208)+$A$2,"")</f>
        <v/>
      </c>
      <c r="F208" s="16" t="str">
        <f t="shared" si="54"/>
        <v/>
      </c>
      <c r="P208" s="37"/>
      <c r="Q208" s="9" t="s">
        <v>1581</v>
      </c>
      <c r="R208" s="41"/>
      <c r="S208" s="46" t="str" cm="1">
        <f t="array" ref="S208">IF(R208="","",_xlfn.IFS(F208&lt;=65,"1",F208&lt;=70,"2",F208&lt;=80,"3"))</f>
        <v/>
      </c>
      <c r="T208" s="24" t="e">
        <f>IF(S208="1",VLOOKUP(N208,Rates!$A$2:$K$37,2,0)*S208,VLOOKUP(N208,Rates!$A$2:$K$37,3,0)*S208)</f>
        <v>#N/A</v>
      </c>
      <c r="U208" s="24" t="str">
        <f t="shared" si="55"/>
        <v/>
      </c>
      <c r="W208" s="58" t="str">
        <f t="shared" si="56"/>
        <v/>
      </c>
      <c r="X208" s="8" t="str">
        <f t="shared" si="57"/>
        <v/>
      </c>
      <c r="Y208" s="8" t="str">
        <f t="shared" si="58"/>
        <v/>
      </c>
      <c r="Z208" s="9" t="s">
        <v>1576</v>
      </c>
      <c r="AA208" s="14" t="str">
        <f>IF(R208="","",Rates!$N$5)</f>
        <v/>
      </c>
      <c r="AB208" s="49" t="str">
        <f t="shared" si="59"/>
        <v/>
      </c>
      <c r="AC208" s="8" t="str">
        <f>IF(R208="","",W208*Rates!$M$26)</f>
        <v/>
      </c>
      <c r="AD208" s="9" t="s">
        <v>1592</v>
      </c>
      <c r="AE208" s="14" t="str">
        <f>IF(R208="","",Rates!$N$6)</f>
        <v/>
      </c>
      <c r="AF208" s="49" t="str">
        <f t="shared" si="60"/>
        <v/>
      </c>
      <c r="AG208" s="8" t="str">
        <f t="shared" si="61"/>
        <v/>
      </c>
      <c r="AH208" s="8" t="s">
        <v>1593</v>
      </c>
      <c r="AI208" s="14" t="str">
        <f>IF(R208="","",Rates!$N$7)</f>
        <v/>
      </c>
      <c r="AJ208" s="13" t="str">
        <f t="shared" si="62"/>
        <v/>
      </c>
      <c r="AK208" s="8" t="str">
        <f t="shared" si="63"/>
        <v/>
      </c>
      <c r="AL208" s="9" t="s">
        <v>1578</v>
      </c>
      <c r="AM208" s="14" t="str">
        <f>IF(R208="","",Rates!$N$8)</f>
        <v/>
      </c>
      <c r="AN208" s="13" t="str">
        <f t="shared" si="64"/>
        <v/>
      </c>
      <c r="AO208" s="8" t="str">
        <f>IF(R208="","",W208*Rates!$O$26)</f>
        <v/>
      </c>
      <c r="AP208" s="9" t="s">
        <v>1579</v>
      </c>
      <c r="AQ208" s="14" t="str">
        <f>IF(R208="","",Rates!$N$9)</f>
        <v/>
      </c>
      <c r="AR208" s="13" t="str">
        <f t="shared" si="65"/>
        <v/>
      </c>
      <c r="AS208" s="8" t="str">
        <f>IF(R208="","",W208*Rates!$P$26)</f>
        <v/>
      </c>
      <c r="AT208" s="9" t="s">
        <v>1580</v>
      </c>
      <c r="AU208" s="14" t="str">
        <f>IF(R208="","",Rates!$N$10)</f>
        <v/>
      </c>
      <c r="AV208" s="13" t="str">
        <f t="shared" si="66"/>
        <v/>
      </c>
      <c r="AW208" s="8" t="str">
        <f>IF(R208="","",W208*Rates!$Q$26)</f>
        <v/>
      </c>
      <c r="AX208" s="19" t="str">
        <f t="shared" si="67"/>
        <v/>
      </c>
      <c r="AY208" s="55" t="e">
        <f t="shared" si="68"/>
        <v>#VALUE!</v>
      </c>
      <c r="AZ208" s="8" t="str">
        <f>IF(R208="","",Rates!$N$15)</f>
        <v/>
      </c>
      <c r="BA208" s="8" t="str">
        <f t="shared" si="69"/>
        <v/>
      </c>
      <c r="BB208" s="8" t="str">
        <f t="shared" si="70"/>
        <v/>
      </c>
      <c r="BC208" s="19" t="str">
        <f t="shared" si="71"/>
        <v/>
      </c>
    </row>
    <row r="209" spans="1:55" x14ac:dyDescent="0.25">
      <c r="A209" s="9" t="str">
        <f>IF(B209&lt;&gt;"",COUNTA($B$3:B209)+$A$2,"")</f>
        <v/>
      </c>
      <c r="F209" s="16" t="str">
        <f t="shared" si="54"/>
        <v/>
      </c>
      <c r="P209" s="37"/>
      <c r="Q209" s="9" t="s">
        <v>1581</v>
      </c>
      <c r="R209" s="41"/>
      <c r="S209" s="46" t="str" cm="1">
        <f t="array" ref="S209">IF(R209="","",_xlfn.IFS(F209&lt;=65,"1",F209&lt;=70,"2",F209&lt;=80,"3"))</f>
        <v/>
      </c>
      <c r="T209" s="24" t="e">
        <f>IF(S209="1",VLOOKUP(N209,Rates!$A$2:$K$37,2,0)*S209,VLOOKUP(N209,Rates!$A$2:$K$37,3,0)*S209)</f>
        <v>#N/A</v>
      </c>
      <c r="U209" s="24" t="str">
        <f t="shared" si="55"/>
        <v/>
      </c>
      <c r="W209" s="58" t="str">
        <f t="shared" si="56"/>
        <v/>
      </c>
      <c r="X209" s="8" t="str">
        <f t="shared" si="57"/>
        <v/>
      </c>
      <c r="Y209" s="8" t="str">
        <f t="shared" si="58"/>
        <v/>
      </c>
      <c r="Z209" s="9" t="s">
        <v>1576</v>
      </c>
      <c r="AA209" s="14" t="str">
        <f>IF(R209="","",Rates!$N$5)</f>
        <v/>
      </c>
      <c r="AB209" s="49" t="str">
        <f t="shared" si="59"/>
        <v/>
      </c>
      <c r="AC209" s="8" t="str">
        <f>IF(R209="","",W209*Rates!$M$26)</f>
        <v/>
      </c>
      <c r="AD209" s="9" t="s">
        <v>1592</v>
      </c>
      <c r="AE209" s="14" t="str">
        <f>IF(R209="","",Rates!$N$6)</f>
        <v/>
      </c>
      <c r="AF209" s="49" t="str">
        <f t="shared" si="60"/>
        <v/>
      </c>
      <c r="AG209" s="8" t="str">
        <f t="shared" si="61"/>
        <v/>
      </c>
      <c r="AH209" s="8" t="s">
        <v>1593</v>
      </c>
      <c r="AI209" s="14" t="str">
        <f>IF(R209="","",Rates!$N$7)</f>
        <v/>
      </c>
      <c r="AJ209" s="13" t="str">
        <f t="shared" si="62"/>
        <v/>
      </c>
      <c r="AK209" s="8" t="str">
        <f t="shared" si="63"/>
        <v/>
      </c>
      <c r="AL209" s="9" t="s">
        <v>1578</v>
      </c>
      <c r="AM209" s="14" t="str">
        <f>IF(R209="","",Rates!$N$8)</f>
        <v/>
      </c>
      <c r="AN209" s="13" t="str">
        <f t="shared" si="64"/>
        <v/>
      </c>
      <c r="AO209" s="8" t="str">
        <f>IF(R209="","",W209*Rates!$O$26)</f>
        <v/>
      </c>
      <c r="AP209" s="9" t="s">
        <v>1579</v>
      </c>
      <c r="AQ209" s="14" t="str">
        <f>IF(R209="","",Rates!$N$9)</f>
        <v/>
      </c>
      <c r="AR209" s="13" t="str">
        <f t="shared" si="65"/>
        <v/>
      </c>
      <c r="AS209" s="8" t="str">
        <f>IF(R209="","",W209*Rates!$P$26)</f>
        <v/>
      </c>
      <c r="AT209" s="9" t="s">
        <v>1580</v>
      </c>
      <c r="AU209" s="14" t="str">
        <f>IF(R209="","",Rates!$N$10)</f>
        <v/>
      </c>
      <c r="AV209" s="13" t="str">
        <f t="shared" si="66"/>
        <v/>
      </c>
      <c r="AW209" s="8" t="str">
        <f>IF(R209="","",W209*Rates!$Q$26)</f>
        <v/>
      </c>
      <c r="AX209" s="19" t="str">
        <f t="shared" si="67"/>
        <v/>
      </c>
      <c r="AY209" s="55" t="e">
        <f t="shared" si="68"/>
        <v>#VALUE!</v>
      </c>
      <c r="AZ209" s="8" t="str">
        <f>IF(R209="","",Rates!$N$15)</f>
        <v/>
      </c>
      <c r="BA209" s="8" t="str">
        <f t="shared" si="69"/>
        <v/>
      </c>
      <c r="BB209" s="8" t="str">
        <f t="shared" si="70"/>
        <v/>
      </c>
      <c r="BC209" s="19" t="str">
        <f t="shared" si="71"/>
        <v/>
      </c>
    </row>
    <row r="210" spans="1:55" x14ac:dyDescent="0.25">
      <c r="A210" s="9" t="str">
        <f>IF(B210&lt;&gt;"",COUNTA($B$3:B210)+$A$2,"")</f>
        <v/>
      </c>
      <c r="F210" s="16" t="str">
        <f t="shared" si="54"/>
        <v/>
      </c>
      <c r="P210" s="37"/>
      <c r="Q210" s="9" t="s">
        <v>1581</v>
      </c>
      <c r="R210" s="41"/>
      <c r="S210" s="46" t="str" cm="1">
        <f t="array" ref="S210">IF(R210="","",_xlfn.IFS(F210&lt;=65,"1",F210&lt;=70,"2",F210&lt;=80,"3"))</f>
        <v/>
      </c>
      <c r="T210" s="24" t="e">
        <f>IF(S210="1",VLOOKUP(N210,Rates!$A$2:$K$37,2,0)*S210,VLOOKUP(N210,Rates!$A$2:$K$37,3,0)*S210)</f>
        <v>#N/A</v>
      </c>
      <c r="U210" s="24" t="str">
        <f t="shared" si="55"/>
        <v/>
      </c>
      <c r="W210" s="58" t="str">
        <f t="shared" si="56"/>
        <v/>
      </c>
      <c r="X210" s="8" t="str">
        <f t="shared" si="57"/>
        <v/>
      </c>
      <c r="Y210" s="8" t="str">
        <f t="shared" si="58"/>
        <v/>
      </c>
      <c r="Z210" s="9" t="s">
        <v>1576</v>
      </c>
      <c r="AA210" s="14" t="str">
        <f>IF(R210="","",Rates!$N$5)</f>
        <v/>
      </c>
      <c r="AB210" s="49" t="str">
        <f t="shared" si="59"/>
        <v/>
      </c>
      <c r="AC210" s="8" t="str">
        <f>IF(R210="","",W210*Rates!$M$26)</f>
        <v/>
      </c>
      <c r="AD210" s="9" t="s">
        <v>1592</v>
      </c>
      <c r="AE210" s="14" t="str">
        <f>IF(R210="","",Rates!$N$6)</f>
        <v/>
      </c>
      <c r="AF210" s="49" t="str">
        <f t="shared" si="60"/>
        <v/>
      </c>
      <c r="AG210" s="8" t="str">
        <f t="shared" si="61"/>
        <v/>
      </c>
      <c r="AH210" s="8" t="s">
        <v>1593</v>
      </c>
      <c r="AI210" s="14" t="str">
        <f>IF(R210="","",Rates!$N$7)</f>
        <v/>
      </c>
      <c r="AJ210" s="13" t="str">
        <f t="shared" si="62"/>
        <v/>
      </c>
      <c r="AK210" s="8" t="str">
        <f t="shared" si="63"/>
        <v/>
      </c>
      <c r="AL210" s="9" t="s">
        <v>1578</v>
      </c>
      <c r="AM210" s="14" t="str">
        <f>IF(R210="","",Rates!$N$8)</f>
        <v/>
      </c>
      <c r="AN210" s="13" t="str">
        <f t="shared" si="64"/>
        <v/>
      </c>
      <c r="AO210" s="8" t="str">
        <f>IF(R210="","",W210*Rates!$O$26)</f>
        <v/>
      </c>
      <c r="AP210" s="9" t="s">
        <v>1579</v>
      </c>
      <c r="AQ210" s="14" t="str">
        <f>IF(R210="","",Rates!$N$9)</f>
        <v/>
      </c>
      <c r="AR210" s="13" t="str">
        <f t="shared" si="65"/>
        <v/>
      </c>
      <c r="AS210" s="8" t="str">
        <f>IF(R210="","",W210*Rates!$P$26)</f>
        <v/>
      </c>
      <c r="AT210" s="9" t="s">
        <v>1580</v>
      </c>
      <c r="AU210" s="14" t="str">
        <f>IF(R210="","",Rates!$N$10)</f>
        <v/>
      </c>
      <c r="AV210" s="13" t="str">
        <f t="shared" si="66"/>
        <v/>
      </c>
      <c r="AW210" s="8" t="str">
        <f>IF(R210="","",W210*Rates!$Q$26)</f>
        <v/>
      </c>
      <c r="AX210" s="19" t="str">
        <f t="shared" si="67"/>
        <v/>
      </c>
      <c r="AY210" s="55" t="e">
        <f t="shared" si="68"/>
        <v>#VALUE!</v>
      </c>
      <c r="AZ210" s="8" t="str">
        <f>IF(R210="","",Rates!$N$15)</f>
        <v/>
      </c>
      <c r="BA210" s="8" t="str">
        <f t="shared" si="69"/>
        <v/>
      </c>
      <c r="BB210" s="8" t="str">
        <f t="shared" si="70"/>
        <v/>
      </c>
      <c r="BC210" s="19" t="str">
        <f t="shared" si="71"/>
        <v/>
      </c>
    </row>
    <row r="211" spans="1:55" x14ac:dyDescent="0.25">
      <c r="A211" s="9" t="str">
        <f>IF(B211&lt;&gt;"",COUNTA($B$3:B211)+$A$2,"")</f>
        <v/>
      </c>
      <c r="F211" s="16" t="str">
        <f t="shared" si="54"/>
        <v/>
      </c>
      <c r="P211" s="37"/>
      <c r="Q211" s="9" t="s">
        <v>1581</v>
      </c>
      <c r="R211" s="41"/>
      <c r="S211" s="46" t="str" cm="1">
        <f t="array" ref="S211">IF(R211="","",_xlfn.IFS(F211&lt;=65,"1",F211&lt;=70,"2",F211&lt;=80,"3"))</f>
        <v/>
      </c>
      <c r="T211" s="24" t="e">
        <f>IF(S211="1",VLOOKUP(N211,Rates!$A$2:$K$37,2,0)*S211,VLOOKUP(N211,Rates!$A$2:$K$37,3,0)*S211)</f>
        <v>#N/A</v>
      </c>
      <c r="U211" s="24" t="str">
        <f t="shared" si="55"/>
        <v/>
      </c>
      <c r="W211" s="58" t="str">
        <f t="shared" si="56"/>
        <v/>
      </c>
      <c r="X211" s="8" t="str">
        <f t="shared" si="57"/>
        <v/>
      </c>
      <c r="Y211" s="8" t="str">
        <f t="shared" si="58"/>
        <v/>
      </c>
      <c r="Z211" s="9" t="s">
        <v>1576</v>
      </c>
      <c r="AA211" s="14" t="str">
        <f>IF(R211="","",Rates!$N$5)</f>
        <v/>
      </c>
      <c r="AB211" s="49" t="str">
        <f t="shared" si="59"/>
        <v/>
      </c>
      <c r="AC211" s="8" t="str">
        <f>IF(R211="","",W211*Rates!$M$26)</f>
        <v/>
      </c>
      <c r="AD211" s="9" t="s">
        <v>1592</v>
      </c>
      <c r="AE211" s="14" t="str">
        <f>IF(R211="","",Rates!$N$6)</f>
        <v/>
      </c>
      <c r="AF211" s="49" t="str">
        <f t="shared" si="60"/>
        <v/>
      </c>
      <c r="AG211" s="8" t="str">
        <f t="shared" si="61"/>
        <v/>
      </c>
      <c r="AH211" s="8" t="s">
        <v>1593</v>
      </c>
      <c r="AI211" s="14" t="str">
        <f>IF(R211="","",Rates!$N$7)</f>
        <v/>
      </c>
      <c r="AJ211" s="13" t="str">
        <f t="shared" si="62"/>
        <v/>
      </c>
      <c r="AK211" s="8" t="str">
        <f t="shared" si="63"/>
        <v/>
      </c>
      <c r="AL211" s="9" t="s">
        <v>1578</v>
      </c>
      <c r="AM211" s="14" t="str">
        <f>IF(R211="","",Rates!$N$8)</f>
        <v/>
      </c>
      <c r="AN211" s="13" t="str">
        <f t="shared" si="64"/>
        <v/>
      </c>
      <c r="AO211" s="8" t="str">
        <f>IF(R211="","",W211*Rates!$O$26)</f>
        <v/>
      </c>
      <c r="AP211" s="9" t="s">
        <v>1579</v>
      </c>
      <c r="AQ211" s="14" t="str">
        <f>IF(R211="","",Rates!$N$9)</f>
        <v/>
      </c>
      <c r="AR211" s="13" t="str">
        <f t="shared" si="65"/>
        <v/>
      </c>
      <c r="AS211" s="8" t="str">
        <f>IF(R211="","",W211*Rates!$P$26)</f>
        <v/>
      </c>
      <c r="AT211" s="9" t="s">
        <v>1580</v>
      </c>
      <c r="AU211" s="14" t="str">
        <f>IF(R211="","",Rates!$N$10)</f>
        <v/>
      </c>
      <c r="AV211" s="13" t="str">
        <f t="shared" si="66"/>
        <v/>
      </c>
      <c r="AW211" s="8" t="str">
        <f>IF(R211="","",W211*Rates!$Q$26)</f>
        <v/>
      </c>
      <c r="AX211" s="19" t="str">
        <f t="shared" si="67"/>
        <v/>
      </c>
      <c r="AY211" s="55" t="e">
        <f t="shared" si="68"/>
        <v>#VALUE!</v>
      </c>
      <c r="AZ211" s="8" t="str">
        <f>IF(R211="","",Rates!$N$15)</f>
        <v/>
      </c>
      <c r="BA211" s="8" t="str">
        <f t="shared" si="69"/>
        <v/>
      </c>
      <c r="BB211" s="8" t="str">
        <f t="shared" si="70"/>
        <v/>
      </c>
      <c r="BC211" s="19" t="str">
        <f t="shared" si="71"/>
        <v/>
      </c>
    </row>
    <row r="212" spans="1:55" x14ac:dyDescent="0.25">
      <c r="A212" s="9" t="str">
        <f>IF(B212&lt;&gt;"",COUNTA($B$3:B212)+$A$2,"")</f>
        <v/>
      </c>
      <c r="F212" s="16" t="str">
        <f t="shared" si="54"/>
        <v/>
      </c>
      <c r="P212" s="37"/>
      <c r="Q212" s="9" t="s">
        <v>1581</v>
      </c>
      <c r="R212" s="41"/>
      <c r="S212" s="46" t="str" cm="1">
        <f t="array" ref="S212">IF(R212="","",_xlfn.IFS(F212&lt;=65,"1",F212&lt;=70,"2",F212&lt;=80,"3"))</f>
        <v/>
      </c>
      <c r="T212" s="24" t="e">
        <f>IF(S212="1",VLOOKUP(N212,Rates!$A$2:$K$37,2,0)*S212,VLOOKUP(N212,Rates!$A$2:$K$37,3,0)*S212)</f>
        <v>#N/A</v>
      </c>
      <c r="U212" s="24" t="str">
        <f t="shared" si="55"/>
        <v/>
      </c>
      <c r="W212" s="58" t="str">
        <f t="shared" si="56"/>
        <v/>
      </c>
      <c r="X212" s="8" t="str">
        <f t="shared" si="57"/>
        <v/>
      </c>
      <c r="Y212" s="8" t="str">
        <f t="shared" si="58"/>
        <v/>
      </c>
      <c r="Z212" s="9" t="s">
        <v>1576</v>
      </c>
      <c r="AA212" s="14" t="str">
        <f>IF(R212="","",Rates!$N$5)</f>
        <v/>
      </c>
      <c r="AB212" s="49" t="str">
        <f t="shared" si="59"/>
        <v/>
      </c>
      <c r="AC212" s="8" t="str">
        <f>IF(R212="","",W212*Rates!$M$26)</f>
        <v/>
      </c>
      <c r="AD212" s="9" t="s">
        <v>1592</v>
      </c>
      <c r="AE212" s="14" t="str">
        <f>IF(R212="","",Rates!$N$6)</f>
        <v/>
      </c>
      <c r="AF212" s="49" t="str">
        <f t="shared" si="60"/>
        <v/>
      </c>
      <c r="AG212" s="8" t="str">
        <f t="shared" si="61"/>
        <v/>
      </c>
      <c r="AH212" s="8" t="s">
        <v>1593</v>
      </c>
      <c r="AI212" s="14" t="str">
        <f>IF(R212="","",Rates!$N$7)</f>
        <v/>
      </c>
      <c r="AJ212" s="13" t="str">
        <f t="shared" si="62"/>
        <v/>
      </c>
      <c r="AK212" s="8" t="str">
        <f t="shared" si="63"/>
        <v/>
      </c>
      <c r="AL212" s="9" t="s">
        <v>1578</v>
      </c>
      <c r="AM212" s="14" t="str">
        <f>IF(R212="","",Rates!$N$8)</f>
        <v/>
      </c>
      <c r="AN212" s="13" t="str">
        <f t="shared" si="64"/>
        <v/>
      </c>
      <c r="AO212" s="8" t="str">
        <f>IF(R212="","",W212*Rates!$O$26)</f>
        <v/>
      </c>
      <c r="AP212" s="9" t="s">
        <v>1579</v>
      </c>
      <c r="AQ212" s="14" t="str">
        <f>IF(R212="","",Rates!$N$9)</f>
        <v/>
      </c>
      <c r="AR212" s="13" t="str">
        <f t="shared" si="65"/>
        <v/>
      </c>
      <c r="AS212" s="8" t="str">
        <f>IF(R212="","",W212*Rates!$P$26)</f>
        <v/>
      </c>
      <c r="AT212" s="9" t="s">
        <v>1580</v>
      </c>
      <c r="AU212" s="14" t="str">
        <f>IF(R212="","",Rates!$N$10)</f>
        <v/>
      </c>
      <c r="AV212" s="13" t="str">
        <f t="shared" si="66"/>
        <v/>
      </c>
      <c r="AW212" s="8" t="str">
        <f>IF(R212="","",W212*Rates!$Q$26)</f>
        <v/>
      </c>
      <c r="AX212" s="19" t="str">
        <f t="shared" si="67"/>
        <v/>
      </c>
      <c r="AY212" s="55" t="e">
        <f t="shared" si="68"/>
        <v>#VALUE!</v>
      </c>
      <c r="AZ212" s="8" t="str">
        <f>IF(R212="","",Rates!$N$15)</f>
        <v/>
      </c>
      <c r="BA212" s="8" t="str">
        <f t="shared" si="69"/>
        <v/>
      </c>
      <c r="BB212" s="8" t="str">
        <f t="shared" si="70"/>
        <v/>
      </c>
      <c r="BC212" s="19" t="str">
        <f t="shared" si="71"/>
        <v/>
      </c>
    </row>
    <row r="213" spans="1:55" x14ac:dyDescent="0.25">
      <c r="A213" s="9" t="str">
        <f>IF(B213&lt;&gt;"",COUNTA($B$3:B213)+$A$2,"")</f>
        <v/>
      </c>
      <c r="F213" s="16" t="str">
        <f t="shared" si="54"/>
        <v/>
      </c>
      <c r="P213" s="37"/>
      <c r="Q213" s="9" t="s">
        <v>1581</v>
      </c>
      <c r="R213" s="41"/>
      <c r="S213" s="46" t="str" cm="1">
        <f t="array" ref="S213">IF(R213="","",_xlfn.IFS(F213&lt;=65,"1",F213&lt;=70,"2",F213&lt;=80,"3"))</f>
        <v/>
      </c>
      <c r="T213" s="24" t="e">
        <f>IF(S213="1",VLOOKUP(N213,Rates!$A$2:$K$37,2,0)*S213,VLOOKUP(N213,Rates!$A$2:$K$37,3,0)*S213)</f>
        <v>#N/A</v>
      </c>
      <c r="U213" s="24" t="str">
        <f t="shared" si="55"/>
        <v/>
      </c>
      <c r="W213" s="58" t="str">
        <f t="shared" si="56"/>
        <v/>
      </c>
      <c r="X213" s="8" t="str">
        <f t="shared" si="57"/>
        <v/>
      </c>
      <c r="Y213" s="8" t="str">
        <f t="shared" si="58"/>
        <v/>
      </c>
      <c r="Z213" s="9" t="s">
        <v>1576</v>
      </c>
      <c r="AA213" s="14" t="str">
        <f>IF(R213="","",Rates!$N$5)</f>
        <v/>
      </c>
      <c r="AB213" s="49" t="str">
        <f t="shared" si="59"/>
        <v/>
      </c>
      <c r="AC213" s="8" t="str">
        <f>IF(R213="","",W213*Rates!$M$26)</f>
        <v/>
      </c>
      <c r="AD213" s="9" t="s">
        <v>1592</v>
      </c>
      <c r="AE213" s="14" t="str">
        <f>IF(R213="","",Rates!$N$6)</f>
        <v/>
      </c>
      <c r="AF213" s="49" t="str">
        <f t="shared" si="60"/>
        <v/>
      </c>
      <c r="AG213" s="8" t="str">
        <f t="shared" si="61"/>
        <v/>
      </c>
      <c r="AH213" s="8" t="s">
        <v>1593</v>
      </c>
      <c r="AI213" s="14" t="str">
        <f>IF(R213="","",Rates!$N$7)</f>
        <v/>
      </c>
      <c r="AJ213" s="13" t="str">
        <f t="shared" si="62"/>
        <v/>
      </c>
      <c r="AK213" s="8" t="str">
        <f t="shared" si="63"/>
        <v/>
      </c>
      <c r="AL213" s="9" t="s">
        <v>1578</v>
      </c>
      <c r="AM213" s="14" t="str">
        <f>IF(R213="","",Rates!$N$8)</f>
        <v/>
      </c>
      <c r="AN213" s="13" t="str">
        <f t="shared" si="64"/>
        <v/>
      </c>
      <c r="AO213" s="8" t="str">
        <f>IF(R213="","",W213*Rates!$O$26)</f>
        <v/>
      </c>
      <c r="AP213" s="9" t="s">
        <v>1579</v>
      </c>
      <c r="AQ213" s="14" t="str">
        <f>IF(R213="","",Rates!$N$9)</f>
        <v/>
      </c>
      <c r="AR213" s="13" t="str">
        <f t="shared" si="65"/>
        <v/>
      </c>
      <c r="AS213" s="8" t="str">
        <f>IF(R213="","",W213*Rates!$P$26)</f>
        <v/>
      </c>
      <c r="AT213" s="9" t="s">
        <v>1580</v>
      </c>
      <c r="AU213" s="14" t="str">
        <f>IF(R213="","",Rates!$N$10)</f>
        <v/>
      </c>
      <c r="AV213" s="13" t="str">
        <f t="shared" si="66"/>
        <v/>
      </c>
      <c r="AW213" s="8" t="str">
        <f>IF(R213="","",W213*Rates!$Q$26)</f>
        <v/>
      </c>
      <c r="AX213" s="19" t="str">
        <f t="shared" si="67"/>
        <v/>
      </c>
      <c r="AY213" s="55" t="e">
        <f t="shared" si="68"/>
        <v>#VALUE!</v>
      </c>
      <c r="AZ213" s="8" t="str">
        <f>IF(R213="","",Rates!$N$15)</f>
        <v/>
      </c>
      <c r="BA213" s="8" t="str">
        <f t="shared" si="69"/>
        <v/>
      </c>
      <c r="BB213" s="8" t="str">
        <f t="shared" si="70"/>
        <v/>
      </c>
      <c r="BC213" s="19" t="str">
        <f t="shared" si="71"/>
        <v/>
      </c>
    </row>
    <row r="214" spans="1:55" x14ac:dyDescent="0.25">
      <c r="A214" s="9" t="str">
        <f>IF(B214&lt;&gt;"",COUNTA($B$3:B214)+$A$2,"")</f>
        <v/>
      </c>
      <c r="F214" s="16" t="str">
        <f t="shared" si="54"/>
        <v/>
      </c>
      <c r="P214" s="37"/>
      <c r="Q214" s="9" t="s">
        <v>1581</v>
      </c>
      <c r="R214" s="41"/>
      <c r="S214" s="46" t="str" cm="1">
        <f t="array" ref="S214">IF(R214="","",_xlfn.IFS(F214&lt;=65,"1",F214&lt;=70,"2",F214&lt;=80,"3"))</f>
        <v/>
      </c>
      <c r="T214" s="24" t="e">
        <f>IF(S214="1",VLOOKUP(N214,Rates!$A$2:$K$37,2,0)*S214,VLOOKUP(N214,Rates!$A$2:$K$37,3,0)*S214)</f>
        <v>#N/A</v>
      </c>
      <c r="U214" s="24" t="str">
        <f t="shared" si="55"/>
        <v/>
      </c>
      <c r="W214" s="58" t="str">
        <f t="shared" si="56"/>
        <v/>
      </c>
      <c r="X214" s="8" t="str">
        <f t="shared" si="57"/>
        <v/>
      </c>
      <c r="Y214" s="8" t="str">
        <f t="shared" si="58"/>
        <v/>
      </c>
      <c r="Z214" s="9" t="s">
        <v>1576</v>
      </c>
      <c r="AA214" s="14" t="str">
        <f>IF(R214="","",Rates!$N$5)</f>
        <v/>
      </c>
      <c r="AB214" s="49" t="str">
        <f t="shared" si="59"/>
        <v/>
      </c>
      <c r="AC214" s="8" t="str">
        <f>IF(R214="","",W214*Rates!$M$26)</f>
        <v/>
      </c>
      <c r="AD214" s="9" t="s">
        <v>1592</v>
      </c>
      <c r="AE214" s="14" t="str">
        <f>IF(R214="","",Rates!$N$6)</f>
        <v/>
      </c>
      <c r="AF214" s="49" t="str">
        <f t="shared" si="60"/>
        <v/>
      </c>
      <c r="AG214" s="8" t="str">
        <f t="shared" si="61"/>
        <v/>
      </c>
      <c r="AH214" s="8" t="s">
        <v>1593</v>
      </c>
      <c r="AI214" s="14" t="str">
        <f>IF(R214="","",Rates!$N$7)</f>
        <v/>
      </c>
      <c r="AJ214" s="13" t="str">
        <f t="shared" si="62"/>
        <v/>
      </c>
      <c r="AK214" s="8" t="str">
        <f t="shared" si="63"/>
        <v/>
      </c>
      <c r="AL214" s="9" t="s">
        <v>1578</v>
      </c>
      <c r="AM214" s="14" t="str">
        <f>IF(R214="","",Rates!$N$8)</f>
        <v/>
      </c>
      <c r="AN214" s="13" t="str">
        <f t="shared" si="64"/>
        <v/>
      </c>
      <c r="AO214" s="8" t="str">
        <f>IF(R214="","",W214*Rates!$O$26)</f>
        <v/>
      </c>
      <c r="AP214" s="9" t="s">
        <v>1579</v>
      </c>
      <c r="AQ214" s="14" t="str">
        <f>IF(R214="","",Rates!$N$9)</f>
        <v/>
      </c>
      <c r="AR214" s="13" t="str">
        <f t="shared" si="65"/>
        <v/>
      </c>
      <c r="AS214" s="8" t="str">
        <f>IF(R214="","",W214*Rates!$P$26)</f>
        <v/>
      </c>
      <c r="AT214" s="9" t="s">
        <v>1580</v>
      </c>
      <c r="AU214" s="14" t="str">
        <f>IF(R214="","",Rates!$N$10)</f>
        <v/>
      </c>
      <c r="AV214" s="13" t="str">
        <f t="shared" si="66"/>
        <v/>
      </c>
      <c r="AW214" s="8" t="str">
        <f>IF(R214="","",W214*Rates!$Q$26)</f>
        <v/>
      </c>
      <c r="AX214" s="19" t="str">
        <f t="shared" si="67"/>
        <v/>
      </c>
      <c r="AY214" s="55" t="e">
        <f t="shared" si="68"/>
        <v>#VALUE!</v>
      </c>
      <c r="AZ214" s="8" t="str">
        <f>IF(R214="","",Rates!$N$15)</f>
        <v/>
      </c>
      <c r="BA214" s="8" t="str">
        <f t="shared" si="69"/>
        <v/>
      </c>
      <c r="BB214" s="8" t="str">
        <f t="shared" si="70"/>
        <v/>
      </c>
      <c r="BC214" s="19" t="str">
        <f t="shared" si="71"/>
        <v/>
      </c>
    </row>
    <row r="215" spans="1:55" x14ac:dyDescent="0.25">
      <c r="A215" s="9" t="str">
        <f>IF(B215&lt;&gt;"",COUNTA($B$3:B215)+$A$2,"")</f>
        <v/>
      </c>
      <c r="F215" s="16" t="str">
        <f t="shared" si="54"/>
        <v/>
      </c>
      <c r="P215" s="37"/>
      <c r="Q215" s="9" t="s">
        <v>1581</v>
      </c>
      <c r="R215" s="41"/>
      <c r="S215" s="46" t="str" cm="1">
        <f t="array" ref="S215">IF(R215="","",_xlfn.IFS(F215&lt;=65,"1",F215&lt;=70,"2",F215&lt;=80,"3"))</f>
        <v/>
      </c>
      <c r="T215" s="24" t="e">
        <f>IF(S215="1",VLOOKUP(N215,Rates!$A$2:$K$37,2,0)*S215,VLOOKUP(N215,Rates!$A$2:$K$37,3,0)*S215)</f>
        <v>#N/A</v>
      </c>
      <c r="U215" s="24" t="str">
        <f t="shared" si="55"/>
        <v/>
      </c>
      <c r="W215" s="58" t="str">
        <f t="shared" si="56"/>
        <v/>
      </c>
      <c r="X215" s="8" t="str">
        <f t="shared" si="57"/>
        <v/>
      </c>
      <c r="Y215" s="8" t="str">
        <f t="shared" si="58"/>
        <v/>
      </c>
      <c r="Z215" s="9" t="s">
        <v>1576</v>
      </c>
      <c r="AA215" s="14" t="str">
        <f>IF(R215="","",Rates!$N$5)</f>
        <v/>
      </c>
      <c r="AB215" s="49" t="str">
        <f t="shared" si="59"/>
        <v/>
      </c>
      <c r="AC215" s="8" t="str">
        <f>IF(R215="","",W215*Rates!$M$26)</f>
        <v/>
      </c>
      <c r="AD215" s="9" t="s">
        <v>1592</v>
      </c>
      <c r="AE215" s="14" t="str">
        <f>IF(R215="","",Rates!$N$6)</f>
        <v/>
      </c>
      <c r="AF215" s="49" t="str">
        <f t="shared" si="60"/>
        <v/>
      </c>
      <c r="AG215" s="8" t="str">
        <f t="shared" si="61"/>
        <v/>
      </c>
      <c r="AH215" s="8" t="s">
        <v>1593</v>
      </c>
      <c r="AI215" s="14" t="str">
        <f>IF(R215="","",Rates!$N$7)</f>
        <v/>
      </c>
      <c r="AJ215" s="13" t="str">
        <f t="shared" si="62"/>
        <v/>
      </c>
      <c r="AK215" s="8" t="str">
        <f t="shared" si="63"/>
        <v/>
      </c>
      <c r="AL215" s="9" t="s">
        <v>1578</v>
      </c>
      <c r="AM215" s="14" t="str">
        <f>IF(R215="","",Rates!$N$8)</f>
        <v/>
      </c>
      <c r="AN215" s="13" t="str">
        <f t="shared" si="64"/>
        <v/>
      </c>
      <c r="AO215" s="8" t="str">
        <f>IF(R215="","",W215*Rates!$O$26)</f>
        <v/>
      </c>
      <c r="AP215" s="9" t="s">
        <v>1579</v>
      </c>
      <c r="AQ215" s="14" t="str">
        <f>IF(R215="","",Rates!$N$9)</f>
        <v/>
      </c>
      <c r="AR215" s="13" t="str">
        <f t="shared" si="65"/>
        <v/>
      </c>
      <c r="AS215" s="8" t="str">
        <f>IF(R215="","",W215*Rates!$P$26)</f>
        <v/>
      </c>
      <c r="AT215" s="9" t="s">
        <v>1580</v>
      </c>
      <c r="AU215" s="14" t="str">
        <f>IF(R215="","",Rates!$N$10)</f>
        <v/>
      </c>
      <c r="AV215" s="13" t="str">
        <f t="shared" si="66"/>
        <v/>
      </c>
      <c r="AW215" s="8" t="str">
        <f>IF(R215="","",W215*Rates!$Q$26)</f>
        <v/>
      </c>
      <c r="AX215" s="19" t="str">
        <f t="shared" si="67"/>
        <v/>
      </c>
      <c r="AY215" s="55" t="e">
        <f t="shared" si="68"/>
        <v>#VALUE!</v>
      </c>
      <c r="AZ215" s="8" t="str">
        <f>IF(R215="","",Rates!$N$15)</f>
        <v/>
      </c>
      <c r="BA215" s="8" t="str">
        <f t="shared" si="69"/>
        <v/>
      </c>
      <c r="BB215" s="8" t="str">
        <f t="shared" si="70"/>
        <v/>
      </c>
      <c r="BC215" s="19" t="str">
        <f t="shared" si="71"/>
        <v/>
      </c>
    </row>
    <row r="216" spans="1:55" x14ac:dyDescent="0.25">
      <c r="A216" s="9" t="str">
        <f>IF(B216&lt;&gt;"",COUNTA($B$3:B216)+$A$2,"")</f>
        <v/>
      </c>
      <c r="F216" s="16" t="str">
        <f t="shared" si="54"/>
        <v/>
      </c>
      <c r="P216" s="37"/>
      <c r="Q216" s="9" t="s">
        <v>1581</v>
      </c>
      <c r="R216" s="41"/>
      <c r="S216" s="46" t="str" cm="1">
        <f t="array" ref="S216">IF(R216="","",_xlfn.IFS(F216&lt;=65,"1",F216&lt;=70,"2",F216&lt;=80,"3"))</f>
        <v/>
      </c>
      <c r="T216" s="24" t="e">
        <f>IF(S216="1",VLOOKUP(N216,Rates!$A$2:$K$37,2,0)*S216,VLOOKUP(N216,Rates!$A$2:$K$37,3,0)*S216)</f>
        <v>#N/A</v>
      </c>
      <c r="U216" s="24" t="str">
        <f t="shared" si="55"/>
        <v/>
      </c>
      <c r="W216" s="58" t="str">
        <f t="shared" si="56"/>
        <v/>
      </c>
      <c r="X216" s="8" t="str">
        <f t="shared" si="57"/>
        <v/>
      </c>
      <c r="Y216" s="8" t="str">
        <f t="shared" si="58"/>
        <v/>
      </c>
      <c r="Z216" s="9" t="s">
        <v>1576</v>
      </c>
      <c r="AA216" s="14" t="str">
        <f>IF(R216="","",Rates!$N$5)</f>
        <v/>
      </c>
      <c r="AB216" s="49" t="str">
        <f t="shared" si="59"/>
        <v/>
      </c>
      <c r="AC216" s="8" t="str">
        <f>IF(R216="","",W216*Rates!$M$26)</f>
        <v/>
      </c>
      <c r="AD216" s="9" t="s">
        <v>1592</v>
      </c>
      <c r="AE216" s="14" t="str">
        <f>IF(R216="","",Rates!$N$6)</f>
        <v/>
      </c>
      <c r="AF216" s="49" t="str">
        <f t="shared" si="60"/>
        <v/>
      </c>
      <c r="AG216" s="8" t="str">
        <f t="shared" si="61"/>
        <v/>
      </c>
      <c r="AH216" s="8" t="s">
        <v>1593</v>
      </c>
      <c r="AI216" s="14" t="str">
        <f>IF(R216="","",Rates!$N$7)</f>
        <v/>
      </c>
      <c r="AJ216" s="13" t="str">
        <f t="shared" si="62"/>
        <v/>
      </c>
      <c r="AK216" s="8" t="str">
        <f t="shared" si="63"/>
        <v/>
      </c>
      <c r="AL216" s="9" t="s">
        <v>1578</v>
      </c>
      <c r="AM216" s="14" t="str">
        <f>IF(R216="","",Rates!$N$8)</f>
        <v/>
      </c>
      <c r="AN216" s="13" t="str">
        <f t="shared" si="64"/>
        <v/>
      </c>
      <c r="AO216" s="8" t="str">
        <f>IF(R216="","",W216*Rates!$O$26)</f>
        <v/>
      </c>
      <c r="AP216" s="9" t="s">
        <v>1579</v>
      </c>
      <c r="AQ216" s="14" t="str">
        <f>IF(R216="","",Rates!$N$9)</f>
        <v/>
      </c>
      <c r="AR216" s="13" t="str">
        <f t="shared" si="65"/>
        <v/>
      </c>
      <c r="AS216" s="8" t="str">
        <f>IF(R216="","",W216*Rates!$P$26)</f>
        <v/>
      </c>
      <c r="AT216" s="9" t="s">
        <v>1580</v>
      </c>
      <c r="AU216" s="14" t="str">
        <f>IF(R216="","",Rates!$N$10)</f>
        <v/>
      </c>
      <c r="AV216" s="13" t="str">
        <f t="shared" si="66"/>
        <v/>
      </c>
      <c r="AW216" s="8" t="str">
        <f>IF(R216="","",W216*Rates!$Q$26)</f>
        <v/>
      </c>
      <c r="AX216" s="19" t="str">
        <f t="shared" si="67"/>
        <v/>
      </c>
      <c r="AY216" s="55" t="e">
        <f t="shared" si="68"/>
        <v>#VALUE!</v>
      </c>
      <c r="AZ216" s="8" t="str">
        <f>IF(R216="","",Rates!$N$15)</f>
        <v/>
      </c>
      <c r="BA216" s="8" t="str">
        <f t="shared" si="69"/>
        <v/>
      </c>
      <c r="BB216" s="8" t="str">
        <f t="shared" si="70"/>
        <v/>
      </c>
      <c r="BC216" s="19" t="str">
        <f t="shared" si="71"/>
        <v/>
      </c>
    </row>
    <row r="217" spans="1:55" x14ac:dyDescent="0.25">
      <c r="A217" s="9" t="str">
        <f>IF(B217&lt;&gt;"",COUNTA($B$3:B217)+$A$2,"")</f>
        <v/>
      </c>
      <c r="F217" s="16" t="str">
        <f t="shared" si="54"/>
        <v/>
      </c>
      <c r="P217" s="37"/>
      <c r="Q217" s="9" t="s">
        <v>1581</v>
      </c>
      <c r="R217" s="41"/>
      <c r="S217" s="46" t="str" cm="1">
        <f t="array" ref="S217">IF(R217="","",_xlfn.IFS(F217&lt;=65,"1",F217&lt;=70,"2",F217&lt;=80,"3"))</f>
        <v/>
      </c>
      <c r="T217" s="24" t="e">
        <f>IF(S217="1",VLOOKUP(N217,Rates!$A$2:$K$37,2,0)*S217,VLOOKUP(N217,Rates!$A$2:$K$37,3,0)*S217)</f>
        <v>#N/A</v>
      </c>
      <c r="U217" s="24" t="str">
        <f t="shared" si="55"/>
        <v/>
      </c>
      <c r="W217" s="58" t="str">
        <f t="shared" si="56"/>
        <v/>
      </c>
      <c r="X217" s="8" t="str">
        <f t="shared" si="57"/>
        <v/>
      </c>
      <c r="Y217" s="8" t="str">
        <f t="shared" si="58"/>
        <v/>
      </c>
      <c r="Z217" s="9" t="s">
        <v>1576</v>
      </c>
      <c r="AA217" s="14" t="str">
        <f>IF(R217="","",Rates!$N$5)</f>
        <v/>
      </c>
      <c r="AB217" s="49" t="str">
        <f t="shared" si="59"/>
        <v/>
      </c>
      <c r="AC217" s="8" t="str">
        <f>IF(R217="","",W217*Rates!$M$26)</f>
        <v/>
      </c>
      <c r="AD217" s="9" t="s">
        <v>1592</v>
      </c>
      <c r="AE217" s="14" t="str">
        <f>IF(R217="","",Rates!$N$6)</f>
        <v/>
      </c>
      <c r="AF217" s="49" t="str">
        <f t="shared" si="60"/>
        <v/>
      </c>
      <c r="AG217" s="8" t="str">
        <f t="shared" si="61"/>
        <v/>
      </c>
      <c r="AH217" s="8" t="s">
        <v>1593</v>
      </c>
      <c r="AI217" s="14" t="str">
        <f>IF(R217="","",Rates!$N$7)</f>
        <v/>
      </c>
      <c r="AJ217" s="13" t="str">
        <f t="shared" si="62"/>
        <v/>
      </c>
      <c r="AK217" s="8" t="str">
        <f t="shared" si="63"/>
        <v/>
      </c>
      <c r="AL217" s="9" t="s">
        <v>1578</v>
      </c>
      <c r="AM217" s="14" t="str">
        <f>IF(R217="","",Rates!$N$8)</f>
        <v/>
      </c>
      <c r="AN217" s="13" t="str">
        <f t="shared" si="64"/>
        <v/>
      </c>
      <c r="AO217" s="8" t="str">
        <f>IF(R217="","",W217*Rates!$O$26)</f>
        <v/>
      </c>
      <c r="AP217" s="9" t="s">
        <v>1579</v>
      </c>
      <c r="AQ217" s="14" t="str">
        <f>IF(R217="","",Rates!$N$9)</f>
        <v/>
      </c>
      <c r="AR217" s="13" t="str">
        <f t="shared" si="65"/>
        <v/>
      </c>
      <c r="AS217" s="8" t="str">
        <f>IF(R217="","",W217*Rates!$P$26)</f>
        <v/>
      </c>
      <c r="AT217" s="9" t="s">
        <v>1580</v>
      </c>
      <c r="AU217" s="14" t="str">
        <f>IF(R217="","",Rates!$N$10)</f>
        <v/>
      </c>
      <c r="AV217" s="13" t="str">
        <f t="shared" si="66"/>
        <v/>
      </c>
      <c r="AW217" s="8" t="str">
        <f>IF(R217="","",W217*Rates!$Q$26)</f>
        <v/>
      </c>
      <c r="AX217" s="19" t="str">
        <f t="shared" si="67"/>
        <v/>
      </c>
      <c r="AY217" s="55" t="e">
        <f t="shared" si="68"/>
        <v>#VALUE!</v>
      </c>
      <c r="AZ217" s="8" t="str">
        <f>IF(R217="","",Rates!$N$15)</f>
        <v/>
      </c>
      <c r="BA217" s="8" t="str">
        <f t="shared" si="69"/>
        <v/>
      </c>
      <c r="BB217" s="8" t="str">
        <f t="shared" si="70"/>
        <v/>
      </c>
      <c r="BC217" s="19" t="str">
        <f t="shared" si="71"/>
        <v/>
      </c>
    </row>
    <row r="218" spans="1:55" x14ac:dyDescent="0.25">
      <c r="A218" s="9" t="str">
        <f>IF(B218&lt;&gt;"",COUNTA($B$3:B218)+$A$2,"")</f>
        <v/>
      </c>
      <c r="F218" s="16" t="str">
        <f t="shared" si="54"/>
        <v/>
      </c>
      <c r="P218" s="37"/>
      <c r="Q218" s="9" t="s">
        <v>1581</v>
      </c>
      <c r="R218" s="41"/>
      <c r="S218" s="46" t="str" cm="1">
        <f t="array" ref="S218">IF(R218="","",_xlfn.IFS(F218&lt;=65,"1",F218&lt;=70,"2",F218&lt;=80,"3"))</f>
        <v/>
      </c>
      <c r="T218" s="24" t="e">
        <f>IF(S218="1",VLOOKUP(N218,Rates!$A$2:$K$37,2,0)*S218,VLOOKUP(N218,Rates!$A$2:$K$37,3,0)*S218)</f>
        <v>#N/A</v>
      </c>
      <c r="U218" s="24" t="str">
        <f t="shared" si="55"/>
        <v/>
      </c>
      <c r="W218" s="58" t="str">
        <f t="shared" si="56"/>
        <v/>
      </c>
      <c r="X218" s="8" t="str">
        <f t="shared" si="57"/>
        <v/>
      </c>
      <c r="Y218" s="8" t="str">
        <f t="shared" si="58"/>
        <v/>
      </c>
      <c r="Z218" s="9" t="s">
        <v>1576</v>
      </c>
      <c r="AA218" s="14" t="str">
        <f>IF(R218="","",Rates!$N$5)</f>
        <v/>
      </c>
      <c r="AB218" s="49" t="str">
        <f t="shared" si="59"/>
        <v/>
      </c>
      <c r="AC218" s="8" t="str">
        <f>IF(R218="","",W218*Rates!$M$26)</f>
        <v/>
      </c>
      <c r="AD218" s="9" t="s">
        <v>1592</v>
      </c>
      <c r="AE218" s="14" t="str">
        <f>IF(R218="","",Rates!$N$6)</f>
        <v/>
      </c>
      <c r="AF218" s="49" t="str">
        <f t="shared" si="60"/>
        <v/>
      </c>
      <c r="AG218" s="8" t="str">
        <f t="shared" si="61"/>
        <v/>
      </c>
      <c r="AH218" s="8" t="s">
        <v>1593</v>
      </c>
      <c r="AI218" s="14" t="str">
        <f>IF(R218="","",Rates!$N$7)</f>
        <v/>
      </c>
      <c r="AJ218" s="13" t="str">
        <f t="shared" si="62"/>
        <v/>
      </c>
      <c r="AK218" s="8" t="str">
        <f t="shared" si="63"/>
        <v/>
      </c>
      <c r="AL218" s="9" t="s">
        <v>1578</v>
      </c>
      <c r="AM218" s="14" t="str">
        <f>IF(R218="","",Rates!$N$8)</f>
        <v/>
      </c>
      <c r="AN218" s="13" t="str">
        <f t="shared" si="64"/>
        <v/>
      </c>
      <c r="AO218" s="8" t="str">
        <f>IF(R218="","",W218*Rates!$O$26)</f>
        <v/>
      </c>
      <c r="AP218" s="9" t="s">
        <v>1579</v>
      </c>
      <c r="AQ218" s="14" t="str">
        <f>IF(R218="","",Rates!$N$9)</f>
        <v/>
      </c>
      <c r="AR218" s="13" t="str">
        <f t="shared" si="65"/>
        <v/>
      </c>
      <c r="AS218" s="8" t="str">
        <f>IF(R218="","",W218*Rates!$P$26)</f>
        <v/>
      </c>
      <c r="AT218" s="9" t="s">
        <v>1580</v>
      </c>
      <c r="AU218" s="14" t="str">
        <f>IF(R218="","",Rates!$N$10)</f>
        <v/>
      </c>
      <c r="AV218" s="13" t="str">
        <f t="shared" si="66"/>
        <v/>
      </c>
      <c r="AW218" s="8" t="str">
        <f>IF(R218="","",W218*Rates!$Q$26)</f>
        <v/>
      </c>
      <c r="AX218" s="19" t="str">
        <f t="shared" si="67"/>
        <v/>
      </c>
      <c r="AY218" s="55" t="e">
        <f t="shared" si="68"/>
        <v>#VALUE!</v>
      </c>
      <c r="AZ218" s="8" t="str">
        <f>IF(R218="","",Rates!$N$15)</f>
        <v/>
      </c>
      <c r="BA218" s="8" t="str">
        <f t="shared" si="69"/>
        <v/>
      </c>
      <c r="BB218" s="8" t="str">
        <f t="shared" si="70"/>
        <v/>
      </c>
      <c r="BC218" s="19" t="str">
        <f t="shared" si="71"/>
        <v/>
      </c>
    </row>
    <row r="219" spans="1:55" x14ac:dyDescent="0.25">
      <c r="A219" s="9" t="str">
        <f>IF(B219&lt;&gt;"",COUNTA($B$3:B219)+$A$2,"")</f>
        <v/>
      </c>
      <c r="F219" s="16" t="str">
        <f t="shared" si="54"/>
        <v/>
      </c>
      <c r="P219" s="37"/>
      <c r="Q219" s="9" t="s">
        <v>1581</v>
      </c>
      <c r="R219" s="41"/>
      <c r="S219" s="46" t="str" cm="1">
        <f t="array" ref="S219">IF(R219="","",_xlfn.IFS(F219&lt;=65,"1",F219&lt;=70,"2",F219&lt;=80,"3"))</f>
        <v/>
      </c>
      <c r="T219" s="24" t="e">
        <f>IF(S219="1",VLOOKUP(N219,Rates!$A$2:$K$37,2,0)*S219,VLOOKUP(N219,Rates!$A$2:$K$37,3,0)*S219)</f>
        <v>#N/A</v>
      </c>
      <c r="U219" s="24" t="str">
        <f t="shared" si="55"/>
        <v/>
      </c>
      <c r="W219" s="58" t="str">
        <f t="shared" si="56"/>
        <v/>
      </c>
      <c r="X219" s="8" t="str">
        <f t="shared" si="57"/>
        <v/>
      </c>
      <c r="Y219" s="8" t="str">
        <f t="shared" si="58"/>
        <v/>
      </c>
      <c r="Z219" s="9" t="s">
        <v>1576</v>
      </c>
      <c r="AA219" s="14" t="str">
        <f>IF(R219="","",Rates!$N$5)</f>
        <v/>
      </c>
      <c r="AB219" s="49" t="str">
        <f t="shared" si="59"/>
        <v/>
      </c>
      <c r="AC219" s="8" t="str">
        <f>IF(R219="","",W219*Rates!$M$26)</f>
        <v/>
      </c>
      <c r="AD219" s="9" t="s">
        <v>1592</v>
      </c>
      <c r="AE219" s="14" t="str">
        <f>IF(R219="","",Rates!$N$6)</f>
        <v/>
      </c>
      <c r="AF219" s="49" t="str">
        <f t="shared" si="60"/>
        <v/>
      </c>
      <c r="AG219" s="8" t="str">
        <f t="shared" si="61"/>
        <v/>
      </c>
      <c r="AH219" s="8" t="s">
        <v>1593</v>
      </c>
      <c r="AI219" s="14" t="str">
        <f>IF(R219="","",Rates!$N$7)</f>
        <v/>
      </c>
      <c r="AJ219" s="13" t="str">
        <f t="shared" si="62"/>
        <v/>
      </c>
      <c r="AK219" s="8" t="str">
        <f t="shared" si="63"/>
        <v/>
      </c>
      <c r="AL219" s="9" t="s">
        <v>1578</v>
      </c>
      <c r="AM219" s="14" t="str">
        <f>IF(R219="","",Rates!$N$8)</f>
        <v/>
      </c>
      <c r="AN219" s="13" t="str">
        <f t="shared" si="64"/>
        <v/>
      </c>
      <c r="AO219" s="8" t="str">
        <f>IF(R219="","",W219*Rates!$O$26)</f>
        <v/>
      </c>
      <c r="AP219" s="9" t="s">
        <v>1579</v>
      </c>
      <c r="AQ219" s="14" t="str">
        <f>IF(R219="","",Rates!$N$9)</f>
        <v/>
      </c>
      <c r="AR219" s="13" t="str">
        <f t="shared" si="65"/>
        <v/>
      </c>
      <c r="AS219" s="8" t="str">
        <f>IF(R219="","",W219*Rates!$P$26)</f>
        <v/>
      </c>
      <c r="AT219" s="9" t="s">
        <v>1580</v>
      </c>
      <c r="AU219" s="14" t="str">
        <f>IF(R219="","",Rates!$N$10)</f>
        <v/>
      </c>
      <c r="AV219" s="13" t="str">
        <f t="shared" si="66"/>
        <v/>
      </c>
      <c r="AW219" s="8" t="str">
        <f>IF(R219="","",W219*Rates!$Q$26)</f>
        <v/>
      </c>
      <c r="AX219" s="19" t="str">
        <f t="shared" si="67"/>
        <v/>
      </c>
      <c r="AY219" s="55" t="e">
        <f t="shared" si="68"/>
        <v>#VALUE!</v>
      </c>
      <c r="AZ219" s="8" t="str">
        <f>IF(R219="","",Rates!$N$15)</f>
        <v/>
      </c>
      <c r="BA219" s="8" t="str">
        <f t="shared" si="69"/>
        <v/>
      </c>
      <c r="BB219" s="8" t="str">
        <f t="shared" si="70"/>
        <v/>
      </c>
      <c r="BC219" s="19" t="str">
        <f t="shared" si="71"/>
        <v/>
      </c>
    </row>
    <row r="220" spans="1:55" x14ac:dyDescent="0.25">
      <c r="A220" s="9" t="str">
        <f>IF(B220&lt;&gt;"",COUNTA($B$3:B220)+$A$2,"")</f>
        <v/>
      </c>
      <c r="F220" s="16" t="str">
        <f t="shared" si="54"/>
        <v/>
      </c>
      <c r="P220" s="37"/>
      <c r="Q220" s="9" t="s">
        <v>1581</v>
      </c>
      <c r="R220" s="41"/>
      <c r="S220" s="46" t="str" cm="1">
        <f t="array" ref="S220">IF(R220="","",_xlfn.IFS(F220&lt;=65,"1",F220&lt;=70,"2",F220&lt;=80,"3"))</f>
        <v/>
      </c>
      <c r="T220" s="24" t="e">
        <f>IF(S220="1",VLOOKUP(N220,Rates!$A$2:$K$37,2,0)*S220,VLOOKUP(N220,Rates!$A$2:$K$37,3,0)*S220)</f>
        <v>#N/A</v>
      </c>
      <c r="U220" s="24" t="str">
        <f t="shared" si="55"/>
        <v/>
      </c>
      <c r="W220" s="58" t="str">
        <f t="shared" si="56"/>
        <v/>
      </c>
      <c r="X220" s="8" t="str">
        <f t="shared" si="57"/>
        <v/>
      </c>
      <c r="Y220" s="8" t="str">
        <f t="shared" si="58"/>
        <v/>
      </c>
      <c r="Z220" s="9" t="s">
        <v>1576</v>
      </c>
      <c r="AA220" s="14" t="str">
        <f>IF(R220="","",Rates!$N$5)</f>
        <v/>
      </c>
      <c r="AB220" s="49" t="str">
        <f t="shared" si="59"/>
        <v/>
      </c>
      <c r="AC220" s="8" t="str">
        <f>IF(R220="","",W220*Rates!$M$26)</f>
        <v/>
      </c>
      <c r="AD220" s="9" t="s">
        <v>1592</v>
      </c>
      <c r="AE220" s="14" t="str">
        <f>IF(R220="","",Rates!$N$6)</f>
        <v/>
      </c>
      <c r="AF220" s="49" t="str">
        <f t="shared" si="60"/>
        <v/>
      </c>
      <c r="AG220" s="8" t="str">
        <f t="shared" si="61"/>
        <v/>
      </c>
      <c r="AH220" s="8" t="s">
        <v>1593</v>
      </c>
      <c r="AI220" s="14" t="str">
        <f>IF(R220="","",Rates!$N$7)</f>
        <v/>
      </c>
      <c r="AJ220" s="13" t="str">
        <f t="shared" si="62"/>
        <v/>
      </c>
      <c r="AK220" s="8" t="str">
        <f t="shared" si="63"/>
        <v/>
      </c>
      <c r="AL220" s="9" t="s">
        <v>1578</v>
      </c>
      <c r="AM220" s="14" t="str">
        <f>IF(R220="","",Rates!$N$8)</f>
        <v/>
      </c>
      <c r="AN220" s="13" t="str">
        <f t="shared" si="64"/>
        <v/>
      </c>
      <c r="AO220" s="8" t="str">
        <f>IF(R220="","",W220*Rates!$O$26)</f>
        <v/>
      </c>
      <c r="AP220" s="9" t="s">
        <v>1579</v>
      </c>
      <c r="AQ220" s="14" t="str">
        <f>IF(R220="","",Rates!$N$9)</f>
        <v/>
      </c>
      <c r="AR220" s="13" t="str">
        <f t="shared" si="65"/>
        <v/>
      </c>
      <c r="AS220" s="8" t="str">
        <f>IF(R220="","",W220*Rates!$P$26)</f>
        <v/>
      </c>
      <c r="AT220" s="9" t="s">
        <v>1580</v>
      </c>
      <c r="AU220" s="14" t="str">
        <f>IF(R220="","",Rates!$N$10)</f>
        <v/>
      </c>
      <c r="AV220" s="13" t="str">
        <f t="shared" si="66"/>
        <v/>
      </c>
      <c r="AW220" s="8" t="str">
        <f>IF(R220="","",W220*Rates!$Q$26)</f>
        <v/>
      </c>
      <c r="AX220" s="19" t="str">
        <f t="shared" si="67"/>
        <v/>
      </c>
      <c r="AY220" s="55" t="e">
        <f t="shared" si="68"/>
        <v>#VALUE!</v>
      </c>
      <c r="AZ220" s="8" t="str">
        <f>IF(R220="","",Rates!$N$15)</f>
        <v/>
      </c>
      <c r="BA220" s="8" t="str">
        <f t="shared" si="69"/>
        <v/>
      </c>
      <c r="BB220" s="8" t="str">
        <f t="shared" si="70"/>
        <v/>
      </c>
      <c r="BC220" s="19" t="str">
        <f t="shared" si="71"/>
        <v/>
      </c>
    </row>
    <row r="221" spans="1:55" x14ac:dyDescent="0.25">
      <c r="A221" s="9" t="str">
        <f>IF(B221&lt;&gt;"",COUNTA($B$3:B221)+$A$2,"")</f>
        <v/>
      </c>
      <c r="F221" s="16" t="str">
        <f t="shared" si="54"/>
        <v/>
      </c>
      <c r="P221" s="37"/>
      <c r="Q221" s="9" t="s">
        <v>1581</v>
      </c>
      <c r="R221" s="41"/>
      <c r="S221" s="46" t="str" cm="1">
        <f t="array" ref="S221">IF(R221="","",_xlfn.IFS(F221&lt;=65,"1",F221&lt;=70,"2",F221&lt;=80,"3"))</f>
        <v/>
      </c>
      <c r="T221" s="24" t="e">
        <f>IF(S221="1",VLOOKUP(N221,Rates!$A$2:$K$37,2,0)*S221,VLOOKUP(N221,Rates!$A$2:$K$37,3,0)*S221)</f>
        <v>#N/A</v>
      </c>
      <c r="U221" s="24" t="str">
        <f t="shared" si="55"/>
        <v/>
      </c>
      <c r="W221" s="58" t="str">
        <f t="shared" si="56"/>
        <v/>
      </c>
      <c r="X221" s="8" t="str">
        <f t="shared" si="57"/>
        <v/>
      </c>
      <c r="Y221" s="8" t="str">
        <f t="shared" si="58"/>
        <v/>
      </c>
      <c r="Z221" s="9" t="s">
        <v>1576</v>
      </c>
      <c r="AA221" s="14" t="str">
        <f>IF(R221="","",Rates!$N$5)</f>
        <v/>
      </c>
      <c r="AB221" s="49" t="str">
        <f t="shared" si="59"/>
        <v/>
      </c>
      <c r="AC221" s="8" t="str">
        <f>IF(R221="","",W221*Rates!$M$26)</f>
        <v/>
      </c>
      <c r="AD221" s="9" t="s">
        <v>1592</v>
      </c>
      <c r="AE221" s="14" t="str">
        <f>IF(R221="","",Rates!$N$6)</f>
        <v/>
      </c>
      <c r="AF221" s="49" t="str">
        <f t="shared" si="60"/>
        <v/>
      </c>
      <c r="AG221" s="8" t="str">
        <f t="shared" si="61"/>
        <v/>
      </c>
      <c r="AH221" s="8" t="s">
        <v>1593</v>
      </c>
      <c r="AI221" s="14" t="str">
        <f>IF(R221="","",Rates!$N$7)</f>
        <v/>
      </c>
      <c r="AJ221" s="13" t="str">
        <f t="shared" si="62"/>
        <v/>
      </c>
      <c r="AK221" s="8" t="str">
        <f t="shared" si="63"/>
        <v/>
      </c>
      <c r="AL221" s="9" t="s">
        <v>1578</v>
      </c>
      <c r="AM221" s="14" t="str">
        <f>IF(R221="","",Rates!$N$8)</f>
        <v/>
      </c>
      <c r="AN221" s="13" t="str">
        <f t="shared" si="64"/>
        <v/>
      </c>
      <c r="AO221" s="8" t="str">
        <f>IF(R221="","",W221*Rates!$O$26)</f>
        <v/>
      </c>
      <c r="AP221" s="9" t="s">
        <v>1579</v>
      </c>
      <c r="AQ221" s="14" t="str">
        <f>IF(R221="","",Rates!$N$9)</f>
        <v/>
      </c>
      <c r="AR221" s="13" t="str">
        <f t="shared" si="65"/>
        <v/>
      </c>
      <c r="AS221" s="8" t="str">
        <f>IF(R221="","",W221*Rates!$P$26)</f>
        <v/>
      </c>
      <c r="AT221" s="9" t="s">
        <v>1580</v>
      </c>
      <c r="AU221" s="14" t="str">
        <f>IF(R221="","",Rates!$N$10)</f>
        <v/>
      </c>
      <c r="AV221" s="13" t="str">
        <f t="shared" si="66"/>
        <v/>
      </c>
      <c r="AW221" s="8" t="str">
        <f>IF(R221="","",W221*Rates!$Q$26)</f>
        <v/>
      </c>
      <c r="AX221" s="19" t="str">
        <f t="shared" si="67"/>
        <v/>
      </c>
      <c r="AY221" s="55" t="e">
        <f t="shared" si="68"/>
        <v>#VALUE!</v>
      </c>
      <c r="AZ221" s="8" t="str">
        <f>IF(R221="","",Rates!$N$15)</f>
        <v/>
      </c>
      <c r="BA221" s="8" t="str">
        <f t="shared" si="69"/>
        <v/>
      </c>
      <c r="BB221" s="8" t="str">
        <f t="shared" si="70"/>
        <v/>
      </c>
      <c r="BC221" s="19" t="str">
        <f t="shared" si="71"/>
        <v/>
      </c>
    </row>
    <row r="222" spans="1:55" x14ac:dyDescent="0.25">
      <c r="A222" s="9" t="str">
        <f>IF(B222&lt;&gt;"",COUNTA($B$3:B222)+$A$2,"")</f>
        <v/>
      </c>
      <c r="F222" s="16" t="str">
        <f t="shared" si="54"/>
        <v/>
      </c>
      <c r="P222" s="37"/>
      <c r="Q222" s="9" t="s">
        <v>1581</v>
      </c>
      <c r="R222" s="41"/>
      <c r="S222" s="46" t="str" cm="1">
        <f t="array" ref="S222">IF(R222="","",_xlfn.IFS(F222&lt;=65,"1",F222&lt;=70,"2",F222&lt;=80,"3"))</f>
        <v/>
      </c>
      <c r="T222" s="24" t="e">
        <f>IF(S222="1",VLOOKUP(N222,Rates!$A$2:$K$37,2,0)*S222,VLOOKUP(N222,Rates!$A$2:$K$37,3,0)*S222)</f>
        <v>#N/A</v>
      </c>
      <c r="U222" s="24" t="str">
        <f t="shared" si="55"/>
        <v/>
      </c>
      <c r="W222" s="58" t="str">
        <f t="shared" si="56"/>
        <v/>
      </c>
      <c r="X222" s="8" t="str">
        <f t="shared" si="57"/>
        <v/>
      </c>
      <c r="Y222" s="8" t="str">
        <f t="shared" si="58"/>
        <v/>
      </c>
      <c r="Z222" s="9" t="s">
        <v>1576</v>
      </c>
      <c r="AA222" s="14" t="str">
        <f>IF(R222="","",Rates!$N$5)</f>
        <v/>
      </c>
      <c r="AB222" s="49" t="str">
        <f t="shared" si="59"/>
        <v/>
      </c>
      <c r="AC222" s="8" t="str">
        <f>IF(R222="","",W222*Rates!$M$26)</f>
        <v/>
      </c>
      <c r="AD222" s="9" t="s">
        <v>1592</v>
      </c>
      <c r="AE222" s="14" t="str">
        <f>IF(R222="","",Rates!$N$6)</f>
        <v/>
      </c>
      <c r="AF222" s="49" t="str">
        <f t="shared" si="60"/>
        <v/>
      </c>
      <c r="AG222" s="8" t="str">
        <f t="shared" si="61"/>
        <v/>
      </c>
      <c r="AH222" s="8" t="s">
        <v>1593</v>
      </c>
      <c r="AI222" s="14" t="str">
        <f>IF(R222="","",Rates!$N$7)</f>
        <v/>
      </c>
      <c r="AJ222" s="13" t="str">
        <f t="shared" si="62"/>
        <v/>
      </c>
      <c r="AK222" s="8" t="str">
        <f t="shared" si="63"/>
        <v/>
      </c>
      <c r="AL222" s="9" t="s">
        <v>1578</v>
      </c>
      <c r="AM222" s="14" t="str">
        <f>IF(R222="","",Rates!$N$8)</f>
        <v/>
      </c>
      <c r="AN222" s="13" t="str">
        <f t="shared" si="64"/>
        <v/>
      </c>
      <c r="AO222" s="8" t="str">
        <f>IF(R222="","",W222*Rates!$O$26)</f>
        <v/>
      </c>
      <c r="AP222" s="9" t="s">
        <v>1579</v>
      </c>
      <c r="AQ222" s="14" t="str">
        <f>IF(R222="","",Rates!$N$9)</f>
        <v/>
      </c>
      <c r="AR222" s="13" t="str">
        <f t="shared" si="65"/>
        <v/>
      </c>
      <c r="AS222" s="8" t="str">
        <f>IF(R222="","",W222*Rates!$P$26)</f>
        <v/>
      </c>
      <c r="AT222" s="9" t="s">
        <v>1580</v>
      </c>
      <c r="AU222" s="14" t="str">
        <f>IF(R222="","",Rates!$N$10)</f>
        <v/>
      </c>
      <c r="AV222" s="13" t="str">
        <f t="shared" si="66"/>
        <v/>
      </c>
      <c r="AW222" s="8" t="str">
        <f>IF(R222="","",W222*Rates!$Q$26)</f>
        <v/>
      </c>
      <c r="AX222" s="19" t="str">
        <f t="shared" si="67"/>
        <v/>
      </c>
      <c r="AY222" s="55" t="e">
        <f t="shared" si="68"/>
        <v>#VALUE!</v>
      </c>
      <c r="AZ222" s="8" t="str">
        <f>IF(R222="","",Rates!$N$15)</f>
        <v/>
      </c>
      <c r="BA222" s="8" t="str">
        <f t="shared" si="69"/>
        <v/>
      </c>
      <c r="BB222" s="8" t="str">
        <f t="shared" si="70"/>
        <v/>
      </c>
      <c r="BC222" s="19" t="str">
        <f t="shared" si="71"/>
        <v/>
      </c>
    </row>
    <row r="223" spans="1:55" x14ac:dyDescent="0.25">
      <c r="A223" s="9" t="str">
        <f>IF(B223&lt;&gt;"",COUNTA($B$3:B223)+$A$2,"")</f>
        <v/>
      </c>
      <c r="F223" s="16" t="str">
        <f t="shared" si="54"/>
        <v/>
      </c>
      <c r="P223" s="37"/>
      <c r="Q223" s="9" t="s">
        <v>1581</v>
      </c>
      <c r="R223" s="41"/>
      <c r="S223" s="46" t="str" cm="1">
        <f t="array" ref="S223">IF(R223="","",_xlfn.IFS(F223&lt;=65,"1",F223&lt;=70,"2",F223&lt;=80,"3"))</f>
        <v/>
      </c>
      <c r="T223" s="24" t="e">
        <f>IF(S223="1",VLOOKUP(N223,Rates!$A$2:$K$37,2,0)*S223,VLOOKUP(N223,Rates!$A$2:$K$37,3,0)*S223)</f>
        <v>#N/A</v>
      </c>
      <c r="U223" s="24" t="str">
        <f t="shared" si="55"/>
        <v/>
      </c>
      <c r="W223" s="58" t="str">
        <f t="shared" si="56"/>
        <v/>
      </c>
      <c r="X223" s="8" t="str">
        <f t="shared" si="57"/>
        <v/>
      </c>
      <c r="Y223" s="8" t="str">
        <f t="shared" si="58"/>
        <v/>
      </c>
      <c r="Z223" s="9" t="s">
        <v>1576</v>
      </c>
      <c r="AA223" s="14" t="str">
        <f>IF(R223="","",Rates!$N$5)</f>
        <v/>
      </c>
      <c r="AB223" s="49" t="str">
        <f t="shared" si="59"/>
        <v/>
      </c>
      <c r="AC223" s="8" t="str">
        <f>IF(R223="","",W223*Rates!$M$26)</f>
        <v/>
      </c>
      <c r="AD223" s="9" t="s">
        <v>1592</v>
      </c>
      <c r="AE223" s="14" t="str">
        <f>IF(R223="","",Rates!$N$6)</f>
        <v/>
      </c>
      <c r="AF223" s="49" t="str">
        <f t="shared" si="60"/>
        <v/>
      </c>
      <c r="AG223" s="8" t="str">
        <f t="shared" si="61"/>
        <v/>
      </c>
      <c r="AH223" s="8" t="s">
        <v>1593</v>
      </c>
      <c r="AI223" s="14" t="str">
        <f>IF(R223="","",Rates!$N$7)</f>
        <v/>
      </c>
      <c r="AJ223" s="13" t="str">
        <f t="shared" si="62"/>
        <v/>
      </c>
      <c r="AK223" s="8" t="str">
        <f t="shared" si="63"/>
        <v/>
      </c>
      <c r="AL223" s="9" t="s">
        <v>1578</v>
      </c>
      <c r="AM223" s="14" t="str">
        <f>IF(R223="","",Rates!$N$8)</f>
        <v/>
      </c>
      <c r="AN223" s="13" t="str">
        <f t="shared" si="64"/>
        <v/>
      </c>
      <c r="AO223" s="8" t="str">
        <f>IF(R223="","",W223*Rates!$O$26)</f>
        <v/>
      </c>
      <c r="AP223" s="9" t="s">
        <v>1579</v>
      </c>
      <c r="AQ223" s="14" t="str">
        <f>IF(R223="","",Rates!$N$9)</f>
        <v/>
      </c>
      <c r="AR223" s="13" t="str">
        <f t="shared" si="65"/>
        <v/>
      </c>
      <c r="AS223" s="8" t="str">
        <f>IF(R223="","",W223*Rates!$P$26)</f>
        <v/>
      </c>
      <c r="AT223" s="9" t="s">
        <v>1580</v>
      </c>
      <c r="AU223" s="14" t="str">
        <f>IF(R223="","",Rates!$N$10)</f>
        <v/>
      </c>
      <c r="AV223" s="13" t="str">
        <f t="shared" si="66"/>
        <v/>
      </c>
      <c r="AW223" s="8" t="str">
        <f>IF(R223="","",W223*Rates!$Q$26)</f>
        <v/>
      </c>
      <c r="AX223" s="19" t="str">
        <f t="shared" si="67"/>
        <v/>
      </c>
      <c r="AY223" s="55" t="e">
        <f t="shared" si="68"/>
        <v>#VALUE!</v>
      </c>
      <c r="AZ223" s="8" t="str">
        <f>IF(R223="","",Rates!$N$15)</f>
        <v/>
      </c>
      <c r="BA223" s="8" t="str">
        <f t="shared" si="69"/>
        <v/>
      </c>
      <c r="BB223" s="8" t="str">
        <f t="shared" si="70"/>
        <v/>
      </c>
      <c r="BC223" s="19" t="str">
        <f t="shared" si="71"/>
        <v/>
      </c>
    </row>
    <row r="224" spans="1:55" x14ac:dyDescent="0.25">
      <c r="A224" s="9" t="str">
        <f>IF(B224&lt;&gt;"",COUNTA($B$3:B224)+$A$2,"")</f>
        <v/>
      </c>
      <c r="F224" s="16" t="str">
        <f t="shared" si="54"/>
        <v/>
      </c>
      <c r="P224" s="37"/>
      <c r="Q224" s="9" t="s">
        <v>1581</v>
      </c>
      <c r="R224" s="41"/>
      <c r="S224" s="46" t="str" cm="1">
        <f t="array" ref="S224">IF(R224="","",_xlfn.IFS(F224&lt;=65,"1",F224&lt;=70,"2",F224&lt;=80,"3"))</f>
        <v/>
      </c>
      <c r="T224" s="24" t="e">
        <f>IF(S224="1",VLOOKUP(N224,Rates!$A$2:$K$37,2,0)*S224,VLOOKUP(N224,Rates!$A$2:$K$37,3,0)*S224)</f>
        <v>#N/A</v>
      </c>
      <c r="U224" s="24" t="str">
        <f t="shared" si="55"/>
        <v/>
      </c>
      <c r="W224" s="58" t="str">
        <f t="shared" si="56"/>
        <v/>
      </c>
      <c r="X224" s="8" t="str">
        <f t="shared" si="57"/>
        <v/>
      </c>
      <c r="Y224" s="8" t="str">
        <f t="shared" si="58"/>
        <v/>
      </c>
      <c r="Z224" s="9" t="s">
        <v>1576</v>
      </c>
      <c r="AA224" s="14" t="str">
        <f>IF(R224="","",Rates!$N$5)</f>
        <v/>
      </c>
      <c r="AB224" s="49" t="str">
        <f t="shared" si="59"/>
        <v/>
      </c>
      <c r="AC224" s="8" t="str">
        <f>IF(R224="","",W224*Rates!$M$26)</f>
        <v/>
      </c>
      <c r="AD224" s="9" t="s">
        <v>1592</v>
      </c>
      <c r="AE224" s="14" t="str">
        <f>IF(R224="","",Rates!$N$6)</f>
        <v/>
      </c>
      <c r="AF224" s="49" t="str">
        <f t="shared" si="60"/>
        <v/>
      </c>
      <c r="AG224" s="8" t="str">
        <f t="shared" si="61"/>
        <v/>
      </c>
      <c r="AH224" s="8" t="s">
        <v>1593</v>
      </c>
      <c r="AI224" s="14" t="str">
        <f>IF(R224="","",Rates!$N$7)</f>
        <v/>
      </c>
      <c r="AJ224" s="13" t="str">
        <f t="shared" si="62"/>
        <v/>
      </c>
      <c r="AK224" s="8" t="str">
        <f t="shared" si="63"/>
        <v/>
      </c>
      <c r="AL224" s="9" t="s">
        <v>1578</v>
      </c>
      <c r="AM224" s="14" t="str">
        <f>IF(R224="","",Rates!$N$8)</f>
        <v/>
      </c>
      <c r="AN224" s="13" t="str">
        <f t="shared" si="64"/>
        <v/>
      </c>
      <c r="AO224" s="8" t="str">
        <f>IF(R224="","",W224*Rates!$O$26)</f>
        <v/>
      </c>
      <c r="AP224" s="9" t="s">
        <v>1579</v>
      </c>
      <c r="AQ224" s="14" t="str">
        <f>IF(R224="","",Rates!$N$9)</f>
        <v/>
      </c>
      <c r="AR224" s="13" t="str">
        <f t="shared" si="65"/>
        <v/>
      </c>
      <c r="AS224" s="8" t="str">
        <f>IF(R224="","",W224*Rates!$P$26)</f>
        <v/>
      </c>
      <c r="AT224" s="9" t="s">
        <v>1580</v>
      </c>
      <c r="AU224" s="14" t="str">
        <f>IF(R224="","",Rates!$N$10)</f>
        <v/>
      </c>
      <c r="AV224" s="13" t="str">
        <f t="shared" si="66"/>
        <v/>
      </c>
      <c r="AW224" s="8" t="str">
        <f>IF(R224="","",W224*Rates!$Q$26)</f>
        <v/>
      </c>
      <c r="AX224" s="19" t="str">
        <f t="shared" si="67"/>
        <v/>
      </c>
      <c r="AY224" s="55" t="e">
        <f t="shared" si="68"/>
        <v>#VALUE!</v>
      </c>
      <c r="AZ224" s="8" t="str">
        <f>IF(R224="","",Rates!$N$15)</f>
        <v/>
      </c>
      <c r="BA224" s="8" t="str">
        <f t="shared" si="69"/>
        <v/>
      </c>
      <c r="BB224" s="8" t="str">
        <f t="shared" si="70"/>
        <v/>
      </c>
      <c r="BC224" s="19" t="str">
        <f t="shared" si="71"/>
        <v/>
      </c>
    </row>
    <row r="225" spans="1:55" x14ac:dyDescent="0.25">
      <c r="A225" s="9" t="str">
        <f>IF(B225&lt;&gt;"",COUNTA($B$3:B225)+$A$2,"")</f>
        <v/>
      </c>
      <c r="F225" s="16" t="str">
        <f t="shared" si="54"/>
        <v/>
      </c>
      <c r="P225" s="37"/>
      <c r="Q225" s="9" t="s">
        <v>1581</v>
      </c>
      <c r="R225" s="41"/>
      <c r="S225" s="46" t="str" cm="1">
        <f t="array" ref="S225">IF(R225="","",_xlfn.IFS(F225&lt;=65,"1",F225&lt;=70,"2",F225&lt;=80,"3"))</f>
        <v/>
      </c>
      <c r="T225" s="24" t="e">
        <f>IF(S225="1",VLOOKUP(N225,Rates!$A$2:$K$37,2,0)*S225,VLOOKUP(N225,Rates!$A$2:$K$37,3,0)*S225)</f>
        <v>#N/A</v>
      </c>
      <c r="U225" s="24" t="str">
        <f t="shared" si="55"/>
        <v/>
      </c>
      <c r="W225" s="58" t="str">
        <f t="shared" si="56"/>
        <v/>
      </c>
      <c r="X225" s="8" t="str">
        <f t="shared" si="57"/>
        <v/>
      </c>
      <c r="Y225" s="8" t="str">
        <f t="shared" si="58"/>
        <v/>
      </c>
      <c r="Z225" s="9" t="s">
        <v>1576</v>
      </c>
      <c r="AA225" s="14" t="str">
        <f>IF(R225="","",Rates!$N$5)</f>
        <v/>
      </c>
      <c r="AB225" s="49" t="str">
        <f t="shared" si="59"/>
        <v/>
      </c>
      <c r="AC225" s="8" t="str">
        <f>IF(R225="","",W225*Rates!$M$26)</f>
        <v/>
      </c>
      <c r="AD225" s="9" t="s">
        <v>1592</v>
      </c>
      <c r="AE225" s="14" t="str">
        <f>IF(R225="","",Rates!$N$6)</f>
        <v/>
      </c>
      <c r="AF225" s="49" t="str">
        <f t="shared" si="60"/>
        <v/>
      </c>
      <c r="AG225" s="8" t="str">
        <f t="shared" si="61"/>
        <v/>
      </c>
      <c r="AH225" s="8" t="s">
        <v>1593</v>
      </c>
      <c r="AI225" s="14" t="str">
        <f>IF(R225="","",Rates!$N$7)</f>
        <v/>
      </c>
      <c r="AJ225" s="13" t="str">
        <f t="shared" si="62"/>
        <v/>
      </c>
      <c r="AK225" s="8" t="str">
        <f t="shared" si="63"/>
        <v/>
      </c>
      <c r="AL225" s="9" t="s">
        <v>1578</v>
      </c>
      <c r="AM225" s="14" t="str">
        <f>IF(R225="","",Rates!$N$8)</f>
        <v/>
      </c>
      <c r="AN225" s="13" t="str">
        <f t="shared" si="64"/>
        <v/>
      </c>
      <c r="AO225" s="8" t="str">
        <f>IF(R225="","",W225*Rates!$O$26)</f>
        <v/>
      </c>
      <c r="AP225" s="9" t="s">
        <v>1579</v>
      </c>
      <c r="AQ225" s="14" t="str">
        <f>IF(R225="","",Rates!$N$9)</f>
        <v/>
      </c>
      <c r="AR225" s="13" t="str">
        <f t="shared" si="65"/>
        <v/>
      </c>
      <c r="AS225" s="8" t="str">
        <f>IF(R225="","",W225*Rates!$P$26)</f>
        <v/>
      </c>
      <c r="AT225" s="9" t="s">
        <v>1580</v>
      </c>
      <c r="AU225" s="14" t="str">
        <f>IF(R225="","",Rates!$N$10)</f>
        <v/>
      </c>
      <c r="AV225" s="13" t="str">
        <f t="shared" si="66"/>
        <v/>
      </c>
      <c r="AW225" s="8" t="str">
        <f>IF(R225="","",W225*Rates!$Q$26)</f>
        <v/>
      </c>
      <c r="AX225" s="19" t="str">
        <f t="shared" si="67"/>
        <v/>
      </c>
      <c r="AY225" s="55" t="e">
        <f t="shared" si="68"/>
        <v>#VALUE!</v>
      </c>
      <c r="AZ225" s="8" t="str">
        <f>IF(R225="","",Rates!$N$15)</f>
        <v/>
      </c>
      <c r="BA225" s="8" t="str">
        <f t="shared" si="69"/>
        <v/>
      </c>
      <c r="BB225" s="8" t="str">
        <f t="shared" si="70"/>
        <v/>
      </c>
      <c r="BC225" s="19" t="str">
        <f t="shared" si="71"/>
        <v/>
      </c>
    </row>
    <row r="226" spans="1:55" x14ac:dyDescent="0.25">
      <c r="A226" s="9" t="str">
        <f>IF(B226&lt;&gt;"",COUNTA($B$3:B226)+$A$2,"")</f>
        <v/>
      </c>
      <c r="F226" s="16" t="str">
        <f t="shared" si="54"/>
        <v/>
      </c>
      <c r="P226" s="37"/>
      <c r="Q226" s="9" t="s">
        <v>1581</v>
      </c>
      <c r="R226" s="41"/>
      <c r="S226" s="46" t="str" cm="1">
        <f t="array" ref="S226">IF(R226="","",_xlfn.IFS(F226&lt;=65,"1",F226&lt;=70,"2",F226&lt;=80,"3"))</f>
        <v/>
      </c>
      <c r="T226" s="24" t="e">
        <f>IF(S226="1",VLOOKUP(N226,Rates!$A$2:$K$37,2,0)*S226,VLOOKUP(N226,Rates!$A$2:$K$37,3,0)*S226)</f>
        <v>#N/A</v>
      </c>
      <c r="U226" s="24" t="str">
        <f t="shared" si="55"/>
        <v/>
      </c>
      <c r="W226" s="58" t="str">
        <f t="shared" si="56"/>
        <v/>
      </c>
      <c r="X226" s="8" t="str">
        <f t="shared" si="57"/>
        <v/>
      </c>
      <c r="Y226" s="8" t="str">
        <f t="shared" si="58"/>
        <v/>
      </c>
      <c r="Z226" s="9" t="s">
        <v>1576</v>
      </c>
      <c r="AA226" s="14" t="str">
        <f>IF(R226="","",Rates!$N$5)</f>
        <v/>
      </c>
      <c r="AB226" s="49" t="str">
        <f t="shared" si="59"/>
        <v/>
      </c>
      <c r="AC226" s="8" t="str">
        <f>IF(R226="","",W226*Rates!$M$26)</f>
        <v/>
      </c>
      <c r="AD226" s="9" t="s">
        <v>1592</v>
      </c>
      <c r="AE226" s="14" t="str">
        <f>IF(R226="","",Rates!$N$6)</f>
        <v/>
      </c>
      <c r="AF226" s="49" t="str">
        <f t="shared" si="60"/>
        <v/>
      </c>
      <c r="AG226" s="8" t="str">
        <f t="shared" si="61"/>
        <v/>
      </c>
      <c r="AH226" s="8" t="s">
        <v>1593</v>
      </c>
      <c r="AI226" s="14" t="str">
        <f>IF(R226="","",Rates!$N$7)</f>
        <v/>
      </c>
      <c r="AJ226" s="13" t="str">
        <f t="shared" si="62"/>
        <v/>
      </c>
      <c r="AK226" s="8" t="str">
        <f t="shared" si="63"/>
        <v/>
      </c>
      <c r="AL226" s="9" t="s">
        <v>1578</v>
      </c>
      <c r="AM226" s="14" t="str">
        <f>IF(R226="","",Rates!$N$8)</f>
        <v/>
      </c>
      <c r="AN226" s="13" t="str">
        <f t="shared" si="64"/>
        <v/>
      </c>
      <c r="AO226" s="8" t="str">
        <f>IF(R226="","",W226*Rates!$O$26)</f>
        <v/>
      </c>
      <c r="AP226" s="9" t="s">
        <v>1579</v>
      </c>
      <c r="AQ226" s="14" t="str">
        <f>IF(R226="","",Rates!$N$9)</f>
        <v/>
      </c>
      <c r="AR226" s="13" t="str">
        <f t="shared" si="65"/>
        <v/>
      </c>
      <c r="AS226" s="8" t="str">
        <f>IF(R226="","",W226*Rates!$P$26)</f>
        <v/>
      </c>
      <c r="AT226" s="9" t="s">
        <v>1580</v>
      </c>
      <c r="AU226" s="14" t="str">
        <f>IF(R226="","",Rates!$N$10)</f>
        <v/>
      </c>
      <c r="AV226" s="13" t="str">
        <f t="shared" si="66"/>
        <v/>
      </c>
      <c r="AW226" s="8" t="str">
        <f>IF(R226="","",W226*Rates!$Q$26)</f>
        <v/>
      </c>
      <c r="AX226" s="19" t="str">
        <f t="shared" si="67"/>
        <v/>
      </c>
      <c r="AY226" s="55" t="e">
        <f t="shared" si="68"/>
        <v>#VALUE!</v>
      </c>
      <c r="AZ226" s="8" t="str">
        <f>IF(R226="","",Rates!$N$15)</f>
        <v/>
      </c>
      <c r="BA226" s="8" t="str">
        <f t="shared" si="69"/>
        <v/>
      </c>
      <c r="BB226" s="8" t="str">
        <f t="shared" si="70"/>
        <v/>
      </c>
      <c r="BC226" s="19" t="str">
        <f t="shared" si="71"/>
        <v/>
      </c>
    </row>
    <row r="227" spans="1:55" x14ac:dyDescent="0.25">
      <c r="A227" s="9" t="str">
        <f>IF(B227&lt;&gt;"",COUNTA($B$3:B227)+$A$2,"")</f>
        <v/>
      </c>
      <c r="F227" s="16" t="str">
        <f t="shared" si="54"/>
        <v/>
      </c>
      <c r="P227" s="37"/>
      <c r="Q227" s="9" t="s">
        <v>1581</v>
      </c>
      <c r="R227" s="41"/>
      <c r="S227" s="46" t="str" cm="1">
        <f t="array" ref="S227">IF(R227="","",_xlfn.IFS(F227&lt;=65,"1",F227&lt;=70,"2",F227&lt;=80,"3"))</f>
        <v/>
      </c>
      <c r="T227" s="24" t="e">
        <f>IF(S227="1",VLOOKUP(N227,Rates!$A$2:$K$37,2,0)*S227,VLOOKUP(N227,Rates!$A$2:$K$37,3,0)*S227)</f>
        <v>#N/A</v>
      </c>
      <c r="U227" s="24" t="str">
        <f t="shared" si="55"/>
        <v/>
      </c>
      <c r="W227" s="58" t="str">
        <f t="shared" si="56"/>
        <v/>
      </c>
      <c r="X227" s="8" t="str">
        <f t="shared" si="57"/>
        <v/>
      </c>
      <c r="Y227" s="8" t="str">
        <f t="shared" si="58"/>
        <v/>
      </c>
      <c r="Z227" s="9" t="s">
        <v>1576</v>
      </c>
      <c r="AA227" s="14" t="str">
        <f>IF(R227="","",Rates!$N$5)</f>
        <v/>
      </c>
      <c r="AB227" s="49" t="str">
        <f t="shared" si="59"/>
        <v/>
      </c>
      <c r="AC227" s="8" t="str">
        <f>IF(R227="","",W227*Rates!$M$26)</f>
        <v/>
      </c>
      <c r="AD227" s="9" t="s">
        <v>1592</v>
      </c>
      <c r="AE227" s="14" t="str">
        <f>IF(R227="","",Rates!$N$6)</f>
        <v/>
      </c>
      <c r="AF227" s="49" t="str">
        <f t="shared" si="60"/>
        <v/>
      </c>
      <c r="AG227" s="8" t="str">
        <f t="shared" si="61"/>
        <v/>
      </c>
      <c r="AH227" s="8" t="s">
        <v>1593</v>
      </c>
      <c r="AI227" s="14" t="str">
        <f>IF(R227="","",Rates!$N$7)</f>
        <v/>
      </c>
      <c r="AJ227" s="13" t="str">
        <f t="shared" si="62"/>
        <v/>
      </c>
      <c r="AK227" s="8" t="str">
        <f t="shared" si="63"/>
        <v/>
      </c>
      <c r="AL227" s="9" t="s">
        <v>1578</v>
      </c>
      <c r="AM227" s="14" t="str">
        <f>IF(R227="","",Rates!$N$8)</f>
        <v/>
      </c>
      <c r="AN227" s="13" t="str">
        <f t="shared" si="64"/>
        <v/>
      </c>
      <c r="AO227" s="8" t="str">
        <f>IF(R227="","",W227*Rates!$O$26)</f>
        <v/>
      </c>
      <c r="AP227" s="9" t="s">
        <v>1579</v>
      </c>
      <c r="AQ227" s="14" t="str">
        <f>IF(R227="","",Rates!$N$9)</f>
        <v/>
      </c>
      <c r="AR227" s="13" t="str">
        <f t="shared" si="65"/>
        <v/>
      </c>
      <c r="AS227" s="8" t="str">
        <f>IF(R227="","",W227*Rates!$P$26)</f>
        <v/>
      </c>
      <c r="AT227" s="9" t="s">
        <v>1580</v>
      </c>
      <c r="AU227" s="14" t="str">
        <f>IF(R227="","",Rates!$N$10)</f>
        <v/>
      </c>
      <c r="AV227" s="13" t="str">
        <f t="shared" si="66"/>
        <v/>
      </c>
      <c r="AW227" s="8" t="str">
        <f>IF(R227="","",W227*Rates!$Q$26)</f>
        <v/>
      </c>
      <c r="AX227" s="19" t="str">
        <f t="shared" si="67"/>
        <v/>
      </c>
      <c r="AY227" s="55" t="e">
        <f t="shared" si="68"/>
        <v>#VALUE!</v>
      </c>
      <c r="AZ227" s="8" t="str">
        <f>IF(R227="","",Rates!$N$15)</f>
        <v/>
      </c>
      <c r="BA227" s="8" t="str">
        <f t="shared" si="69"/>
        <v/>
      </c>
      <c r="BB227" s="8" t="str">
        <f t="shared" si="70"/>
        <v/>
      </c>
      <c r="BC227" s="19" t="str">
        <f t="shared" si="71"/>
        <v/>
      </c>
    </row>
    <row r="228" spans="1:55" x14ac:dyDescent="0.25">
      <c r="A228" s="9" t="str">
        <f>IF(B228&lt;&gt;"",COUNTA($B$3:B228)+$A$2,"")</f>
        <v/>
      </c>
      <c r="F228" s="16" t="str">
        <f t="shared" si="54"/>
        <v/>
      </c>
      <c r="P228" s="37"/>
      <c r="Q228" s="9" t="s">
        <v>1581</v>
      </c>
      <c r="R228" s="41"/>
      <c r="S228" s="46" t="str" cm="1">
        <f t="array" ref="S228">IF(R228="","",_xlfn.IFS(F228&lt;=65,"1",F228&lt;=70,"2",F228&lt;=80,"3"))</f>
        <v/>
      </c>
      <c r="T228" s="24" t="e">
        <f>IF(S228="1",VLOOKUP(N228,Rates!$A$2:$K$37,2,0)*S228,VLOOKUP(N228,Rates!$A$2:$K$37,3,0)*S228)</f>
        <v>#N/A</v>
      </c>
      <c r="U228" s="24" t="str">
        <f t="shared" si="55"/>
        <v/>
      </c>
      <c r="W228" s="58" t="str">
        <f t="shared" si="56"/>
        <v/>
      </c>
      <c r="X228" s="8" t="str">
        <f t="shared" si="57"/>
        <v/>
      </c>
      <c r="Y228" s="8" t="str">
        <f t="shared" si="58"/>
        <v/>
      </c>
      <c r="Z228" s="9" t="s">
        <v>1576</v>
      </c>
      <c r="AA228" s="14" t="str">
        <f>IF(R228="","",Rates!$N$5)</f>
        <v/>
      </c>
      <c r="AB228" s="49" t="str">
        <f t="shared" si="59"/>
        <v/>
      </c>
      <c r="AC228" s="8" t="str">
        <f>IF(R228="","",W228*Rates!$M$26)</f>
        <v/>
      </c>
      <c r="AD228" s="9" t="s">
        <v>1592</v>
      </c>
      <c r="AE228" s="14" t="str">
        <f>IF(R228="","",Rates!$N$6)</f>
        <v/>
      </c>
      <c r="AF228" s="49" t="str">
        <f t="shared" si="60"/>
        <v/>
      </c>
      <c r="AG228" s="8" t="str">
        <f t="shared" si="61"/>
        <v/>
      </c>
      <c r="AH228" s="8" t="s">
        <v>1593</v>
      </c>
      <c r="AI228" s="14" t="str">
        <f>IF(R228="","",Rates!$N$7)</f>
        <v/>
      </c>
      <c r="AJ228" s="13" t="str">
        <f t="shared" si="62"/>
        <v/>
      </c>
      <c r="AK228" s="8" t="str">
        <f t="shared" si="63"/>
        <v/>
      </c>
      <c r="AL228" s="9" t="s">
        <v>1578</v>
      </c>
      <c r="AM228" s="14" t="str">
        <f>IF(R228="","",Rates!$N$8)</f>
        <v/>
      </c>
      <c r="AN228" s="13" t="str">
        <f t="shared" si="64"/>
        <v/>
      </c>
      <c r="AO228" s="8" t="str">
        <f>IF(R228="","",W228*Rates!$O$26)</f>
        <v/>
      </c>
      <c r="AP228" s="9" t="s">
        <v>1579</v>
      </c>
      <c r="AQ228" s="14" t="str">
        <f>IF(R228="","",Rates!$N$9)</f>
        <v/>
      </c>
      <c r="AR228" s="13" t="str">
        <f t="shared" si="65"/>
        <v/>
      </c>
      <c r="AS228" s="8" t="str">
        <f>IF(R228="","",W228*Rates!$P$26)</f>
        <v/>
      </c>
      <c r="AT228" s="9" t="s">
        <v>1580</v>
      </c>
      <c r="AU228" s="14" t="str">
        <f>IF(R228="","",Rates!$N$10)</f>
        <v/>
      </c>
      <c r="AV228" s="13" t="str">
        <f t="shared" si="66"/>
        <v/>
      </c>
      <c r="AW228" s="8" t="str">
        <f>IF(R228="","",W228*Rates!$Q$26)</f>
        <v/>
      </c>
      <c r="AX228" s="19" t="str">
        <f t="shared" si="67"/>
        <v/>
      </c>
      <c r="AY228" s="55" t="e">
        <f t="shared" si="68"/>
        <v>#VALUE!</v>
      </c>
      <c r="AZ228" s="8" t="str">
        <f>IF(R228="","",Rates!$N$15)</f>
        <v/>
      </c>
      <c r="BA228" s="8" t="str">
        <f t="shared" si="69"/>
        <v/>
      </c>
      <c r="BB228" s="8" t="str">
        <f t="shared" si="70"/>
        <v/>
      </c>
      <c r="BC228" s="19" t="str">
        <f t="shared" si="71"/>
        <v/>
      </c>
    </row>
    <row r="229" spans="1:55" x14ac:dyDescent="0.25">
      <c r="A229" s="9" t="str">
        <f>IF(B229&lt;&gt;"",COUNTA($B$3:B229)+$A$2,"")</f>
        <v/>
      </c>
      <c r="F229" s="16" t="str">
        <f t="shared" si="54"/>
        <v/>
      </c>
      <c r="P229" s="37"/>
      <c r="Q229" s="9" t="s">
        <v>1581</v>
      </c>
      <c r="R229" s="41"/>
      <c r="S229" s="46" t="str" cm="1">
        <f t="array" ref="S229">IF(R229="","",_xlfn.IFS(F229&lt;=65,"1",F229&lt;=70,"2",F229&lt;=80,"3"))</f>
        <v/>
      </c>
      <c r="T229" s="24" t="e">
        <f>IF(S229="1",VLOOKUP(N229,Rates!$A$2:$K$37,2,0)*S229,VLOOKUP(N229,Rates!$A$2:$K$37,3,0)*S229)</f>
        <v>#N/A</v>
      </c>
      <c r="U229" s="24" t="str">
        <f t="shared" si="55"/>
        <v/>
      </c>
      <c r="W229" s="58" t="str">
        <f t="shared" si="56"/>
        <v/>
      </c>
      <c r="X229" s="8" t="str">
        <f t="shared" si="57"/>
        <v/>
      </c>
      <c r="Y229" s="8" t="str">
        <f t="shared" si="58"/>
        <v/>
      </c>
      <c r="Z229" s="9" t="s">
        <v>1576</v>
      </c>
      <c r="AA229" s="14" t="str">
        <f>IF(R229="","",Rates!$N$5)</f>
        <v/>
      </c>
      <c r="AB229" s="49" t="str">
        <f t="shared" si="59"/>
        <v/>
      </c>
      <c r="AC229" s="8" t="str">
        <f>IF(R229="","",W229*Rates!$M$26)</f>
        <v/>
      </c>
      <c r="AD229" s="9" t="s">
        <v>1592</v>
      </c>
      <c r="AE229" s="14" t="str">
        <f>IF(R229="","",Rates!$N$6)</f>
        <v/>
      </c>
      <c r="AF229" s="49" t="str">
        <f t="shared" si="60"/>
        <v/>
      </c>
      <c r="AG229" s="8" t="str">
        <f t="shared" si="61"/>
        <v/>
      </c>
      <c r="AH229" s="8" t="s">
        <v>1593</v>
      </c>
      <c r="AI229" s="14" t="str">
        <f>IF(R229="","",Rates!$N$7)</f>
        <v/>
      </c>
      <c r="AJ229" s="13" t="str">
        <f t="shared" si="62"/>
        <v/>
      </c>
      <c r="AK229" s="8" t="str">
        <f t="shared" si="63"/>
        <v/>
      </c>
      <c r="AL229" s="9" t="s">
        <v>1578</v>
      </c>
      <c r="AM229" s="14" t="str">
        <f>IF(R229="","",Rates!$N$8)</f>
        <v/>
      </c>
      <c r="AN229" s="13" t="str">
        <f t="shared" si="64"/>
        <v/>
      </c>
      <c r="AO229" s="8" t="str">
        <f>IF(R229="","",W229*Rates!$O$26)</f>
        <v/>
      </c>
      <c r="AP229" s="9" t="s">
        <v>1579</v>
      </c>
      <c r="AQ229" s="14" t="str">
        <f>IF(R229="","",Rates!$N$9)</f>
        <v/>
      </c>
      <c r="AR229" s="13" t="str">
        <f t="shared" si="65"/>
        <v/>
      </c>
      <c r="AS229" s="8" t="str">
        <f>IF(R229="","",W229*Rates!$P$26)</f>
        <v/>
      </c>
      <c r="AT229" s="9" t="s">
        <v>1580</v>
      </c>
      <c r="AU229" s="14" t="str">
        <f>IF(R229="","",Rates!$N$10)</f>
        <v/>
      </c>
      <c r="AV229" s="13" t="str">
        <f t="shared" si="66"/>
        <v/>
      </c>
      <c r="AW229" s="8" t="str">
        <f>IF(R229="","",W229*Rates!$Q$26)</f>
        <v/>
      </c>
      <c r="AX229" s="19" t="str">
        <f t="shared" si="67"/>
        <v/>
      </c>
      <c r="AY229" s="55" t="e">
        <f t="shared" si="68"/>
        <v>#VALUE!</v>
      </c>
      <c r="AZ229" s="8" t="str">
        <f>IF(R229="","",Rates!$N$15)</f>
        <v/>
      </c>
      <c r="BA229" s="8" t="str">
        <f t="shared" si="69"/>
        <v/>
      </c>
      <c r="BB229" s="8" t="str">
        <f t="shared" si="70"/>
        <v/>
      </c>
      <c r="BC229" s="19" t="str">
        <f t="shared" si="71"/>
        <v/>
      </c>
    </row>
    <row r="230" spans="1:55" x14ac:dyDescent="0.25">
      <c r="A230" s="9" t="str">
        <f>IF(B230&lt;&gt;"",COUNTA($B$3:B230)+$A$2,"")</f>
        <v/>
      </c>
      <c r="F230" s="16" t="str">
        <f t="shared" si="54"/>
        <v/>
      </c>
      <c r="P230" s="37"/>
      <c r="Q230" s="9" t="s">
        <v>1581</v>
      </c>
      <c r="R230" s="41"/>
      <c r="S230" s="46" t="str" cm="1">
        <f t="array" ref="S230">IF(R230="","",_xlfn.IFS(F230&lt;=65,"1",F230&lt;=70,"2",F230&lt;=80,"3"))</f>
        <v/>
      </c>
      <c r="T230" s="24" t="e">
        <f>IF(S230="1",VLOOKUP(N230,Rates!$A$2:$K$37,2,0)*S230,VLOOKUP(N230,Rates!$A$2:$K$37,3,0)*S230)</f>
        <v>#N/A</v>
      </c>
      <c r="U230" s="24" t="str">
        <f t="shared" si="55"/>
        <v/>
      </c>
      <c r="W230" s="58" t="str">
        <f t="shared" si="56"/>
        <v/>
      </c>
      <c r="X230" s="8" t="str">
        <f t="shared" si="57"/>
        <v/>
      </c>
      <c r="Y230" s="8" t="str">
        <f t="shared" si="58"/>
        <v/>
      </c>
      <c r="Z230" s="9" t="s">
        <v>1576</v>
      </c>
      <c r="AA230" s="14" t="str">
        <f>IF(R230="","",Rates!$N$5)</f>
        <v/>
      </c>
      <c r="AB230" s="49" t="str">
        <f t="shared" si="59"/>
        <v/>
      </c>
      <c r="AC230" s="8" t="str">
        <f>IF(R230="","",W230*Rates!$M$26)</f>
        <v/>
      </c>
      <c r="AD230" s="9" t="s">
        <v>1592</v>
      </c>
      <c r="AE230" s="14" t="str">
        <f>IF(R230="","",Rates!$N$6)</f>
        <v/>
      </c>
      <c r="AF230" s="49" t="str">
        <f t="shared" si="60"/>
        <v/>
      </c>
      <c r="AG230" s="8" t="str">
        <f t="shared" si="61"/>
        <v/>
      </c>
      <c r="AH230" s="8" t="s">
        <v>1593</v>
      </c>
      <c r="AI230" s="14" t="str">
        <f>IF(R230="","",Rates!$N$7)</f>
        <v/>
      </c>
      <c r="AJ230" s="13" t="str">
        <f t="shared" si="62"/>
        <v/>
      </c>
      <c r="AK230" s="8" t="str">
        <f t="shared" si="63"/>
        <v/>
      </c>
      <c r="AL230" s="9" t="s">
        <v>1578</v>
      </c>
      <c r="AM230" s="14" t="str">
        <f>IF(R230="","",Rates!$N$8)</f>
        <v/>
      </c>
      <c r="AN230" s="13" t="str">
        <f t="shared" si="64"/>
        <v/>
      </c>
      <c r="AO230" s="8" t="str">
        <f>IF(R230="","",W230*Rates!$O$26)</f>
        <v/>
      </c>
      <c r="AP230" s="9" t="s">
        <v>1579</v>
      </c>
      <c r="AQ230" s="14" t="str">
        <f>IF(R230="","",Rates!$N$9)</f>
        <v/>
      </c>
      <c r="AR230" s="13" t="str">
        <f t="shared" si="65"/>
        <v/>
      </c>
      <c r="AS230" s="8" t="str">
        <f>IF(R230="","",W230*Rates!$P$26)</f>
        <v/>
      </c>
      <c r="AT230" s="9" t="s">
        <v>1580</v>
      </c>
      <c r="AU230" s="14" t="str">
        <f>IF(R230="","",Rates!$N$10)</f>
        <v/>
      </c>
      <c r="AV230" s="13" t="str">
        <f t="shared" si="66"/>
        <v/>
      </c>
      <c r="AW230" s="8" t="str">
        <f>IF(R230="","",W230*Rates!$Q$26)</f>
        <v/>
      </c>
      <c r="AX230" s="19" t="str">
        <f t="shared" si="67"/>
        <v/>
      </c>
      <c r="AY230" s="55" t="e">
        <f t="shared" si="68"/>
        <v>#VALUE!</v>
      </c>
      <c r="AZ230" s="8" t="str">
        <f>IF(R230="","",Rates!$N$15)</f>
        <v/>
      </c>
      <c r="BA230" s="8" t="str">
        <f t="shared" si="69"/>
        <v/>
      </c>
      <c r="BB230" s="8" t="str">
        <f t="shared" si="70"/>
        <v/>
      </c>
      <c r="BC230" s="19" t="str">
        <f t="shared" si="71"/>
        <v/>
      </c>
    </row>
    <row r="231" spans="1:55" x14ac:dyDescent="0.25">
      <c r="A231" s="9" t="str">
        <f>IF(B231&lt;&gt;"",COUNTA($B$3:B231)+$A$2,"")</f>
        <v/>
      </c>
      <c r="F231" s="16" t="str">
        <f t="shared" si="54"/>
        <v/>
      </c>
      <c r="P231" s="37"/>
      <c r="Q231" s="9" t="s">
        <v>1581</v>
      </c>
      <c r="R231" s="41"/>
      <c r="S231" s="46" t="str" cm="1">
        <f t="array" ref="S231">IF(R231="","",_xlfn.IFS(F231&lt;=65,"1",F231&lt;=70,"2",F231&lt;=80,"3"))</f>
        <v/>
      </c>
      <c r="T231" s="24" t="e">
        <f>IF(S231="1",VLOOKUP(N231,Rates!$A$2:$K$37,2,0)*S231,VLOOKUP(N231,Rates!$A$2:$K$37,3,0)*S231)</f>
        <v>#N/A</v>
      </c>
      <c r="U231" s="24" t="str">
        <f t="shared" si="55"/>
        <v/>
      </c>
      <c r="W231" s="58" t="str">
        <f t="shared" si="56"/>
        <v/>
      </c>
      <c r="X231" s="8" t="str">
        <f t="shared" si="57"/>
        <v/>
      </c>
      <c r="Y231" s="8" t="str">
        <f t="shared" si="58"/>
        <v/>
      </c>
      <c r="Z231" s="9" t="s">
        <v>1576</v>
      </c>
      <c r="AA231" s="14" t="str">
        <f>IF(R231="","",Rates!$N$5)</f>
        <v/>
      </c>
      <c r="AB231" s="49" t="str">
        <f t="shared" si="59"/>
        <v/>
      </c>
      <c r="AC231" s="8" t="str">
        <f>IF(R231="","",W231*Rates!$M$26)</f>
        <v/>
      </c>
      <c r="AD231" s="9" t="s">
        <v>1592</v>
      </c>
      <c r="AE231" s="14" t="str">
        <f>IF(R231="","",Rates!$N$6)</f>
        <v/>
      </c>
      <c r="AF231" s="49" t="str">
        <f t="shared" si="60"/>
        <v/>
      </c>
      <c r="AG231" s="8" t="str">
        <f t="shared" si="61"/>
        <v/>
      </c>
      <c r="AH231" s="8" t="s">
        <v>1593</v>
      </c>
      <c r="AI231" s="14" t="str">
        <f>IF(R231="","",Rates!$N$7)</f>
        <v/>
      </c>
      <c r="AJ231" s="13" t="str">
        <f t="shared" si="62"/>
        <v/>
      </c>
      <c r="AK231" s="8" t="str">
        <f t="shared" si="63"/>
        <v/>
      </c>
      <c r="AL231" s="9" t="s">
        <v>1578</v>
      </c>
      <c r="AM231" s="14" t="str">
        <f>IF(R231="","",Rates!$N$8)</f>
        <v/>
      </c>
      <c r="AN231" s="13" t="str">
        <f t="shared" si="64"/>
        <v/>
      </c>
      <c r="AO231" s="8" t="str">
        <f>IF(R231="","",W231*Rates!$O$26)</f>
        <v/>
      </c>
      <c r="AP231" s="9" t="s">
        <v>1579</v>
      </c>
      <c r="AQ231" s="14" t="str">
        <f>IF(R231="","",Rates!$N$9)</f>
        <v/>
      </c>
      <c r="AR231" s="13" t="str">
        <f t="shared" si="65"/>
        <v/>
      </c>
      <c r="AS231" s="8" t="str">
        <f>IF(R231="","",W231*Rates!$P$26)</f>
        <v/>
      </c>
      <c r="AT231" s="9" t="s">
        <v>1580</v>
      </c>
      <c r="AU231" s="14" t="str">
        <f>IF(R231="","",Rates!$N$10)</f>
        <v/>
      </c>
      <c r="AV231" s="13" t="str">
        <f t="shared" si="66"/>
        <v/>
      </c>
      <c r="AW231" s="8" t="str">
        <f>IF(R231="","",W231*Rates!$Q$26)</f>
        <v/>
      </c>
      <c r="AX231" s="19" t="str">
        <f t="shared" si="67"/>
        <v/>
      </c>
      <c r="AY231" s="55" t="e">
        <f t="shared" si="68"/>
        <v>#VALUE!</v>
      </c>
      <c r="AZ231" s="8" t="str">
        <f>IF(R231="","",Rates!$N$15)</f>
        <v/>
      </c>
      <c r="BA231" s="8" t="str">
        <f t="shared" si="69"/>
        <v/>
      </c>
      <c r="BB231" s="8" t="str">
        <f t="shared" si="70"/>
        <v/>
      </c>
      <c r="BC231" s="19" t="str">
        <f t="shared" si="71"/>
        <v/>
      </c>
    </row>
    <row r="232" spans="1:55" x14ac:dyDescent="0.25">
      <c r="A232" s="9" t="str">
        <f>IF(B232&lt;&gt;"",COUNTA($B$3:B232)+$A$2,"")</f>
        <v/>
      </c>
      <c r="F232" s="16" t="str">
        <f t="shared" si="54"/>
        <v/>
      </c>
      <c r="P232" s="37"/>
      <c r="Q232" s="9" t="s">
        <v>1581</v>
      </c>
      <c r="R232" s="41"/>
      <c r="S232" s="46" t="str" cm="1">
        <f t="array" ref="S232">IF(R232="","",_xlfn.IFS(F232&lt;=65,"1",F232&lt;=70,"2",F232&lt;=80,"3"))</f>
        <v/>
      </c>
      <c r="T232" s="24" t="e">
        <f>IF(S232="1",VLOOKUP(N232,Rates!$A$2:$K$37,2,0)*S232,VLOOKUP(N232,Rates!$A$2:$K$37,3,0)*S232)</f>
        <v>#N/A</v>
      </c>
      <c r="U232" s="24" t="str">
        <f t="shared" si="55"/>
        <v/>
      </c>
      <c r="W232" s="58" t="str">
        <f t="shared" si="56"/>
        <v/>
      </c>
      <c r="X232" s="8" t="str">
        <f t="shared" si="57"/>
        <v/>
      </c>
      <c r="Y232" s="8" t="str">
        <f t="shared" si="58"/>
        <v/>
      </c>
      <c r="Z232" s="9" t="s">
        <v>1576</v>
      </c>
      <c r="AA232" s="14" t="str">
        <f>IF(R232="","",Rates!$N$5)</f>
        <v/>
      </c>
      <c r="AB232" s="49" t="str">
        <f t="shared" si="59"/>
        <v/>
      </c>
      <c r="AC232" s="8" t="str">
        <f>IF(R232="","",W232*Rates!$M$26)</f>
        <v/>
      </c>
      <c r="AD232" s="9" t="s">
        <v>1592</v>
      </c>
      <c r="AE232" s="14" t="str">
        <f>IF(R232="","",Rates!$N$6)</f>
        <v/>
      </c>
      <c r="AF232" s="49" t="str">
        <f t="shared" si="60"/>
        <v/>
      </c>
      <c r="AG232" s="8" t="str">
        <f t="shared" si="61"/>
        <v/>
      </c>
      <c r="AH232" s="8" t="s">
        <v>1593</v>
      </c>
      <c r="AI232" s="14" t="str">
        <f>IF(R232="","",Rates!$N$7)</f>
        <v/>
      </c>
      <c r="AJ232" s="13" t="str">
        <f t="shared" si="62"/>
        <v/>
      </c>
      <c r="AK232" s="8" t="str">
        <f t="shared" si="63"/>
        <v/>
      </c>
      <c r="AL232" s="9" t="s">
        <v>1578</v>
      </c>
      <c r="AM232" s="14" t="str">
        <f>IF(R232="","",Rates!$N$8)</f>
        <v/>
      </c>
      <c r="AN232" s="13" t="str">
        <f t="shared" si="64"/>
        <v/>
      </c>
      <c r="AO232" s="8" t="str">
        <f>IF(R232="","",W232*Rates!$O$26)</f>
        <v/>
      </c>
      <c r="AP232" s="9" t="s">
        <v>1579</v>
      </c>
      <c r="AQ232" s="14" t="str">
        <f>IF(R232="","",Rates!$N$9)</f>
        <v/>
      </c>
      <c r="AR232" s="13" t="str">
        <f t="shared" si="65"/>
        <v/>
      </c>
      <c r="AS232" s="8" t="str">
        <f>IF(R232="","",W232*Rates!$P$26)</f>
        <v/>
      </c>
      <c r="AT232" s="9" t="s">
        <v>1580</v>
      </c>
      <c r="AU232" s="14" t="str">
        <f>IF(R232="","",Rates!$N$10)</f>
        <v/>
      </c>
      <c r="AV232" s="13" t="str">
        <f t="shared" si="66"/>
        <v/>
      </c>
      <c r="AW232" s="8" t="str">
        <f>IF(R232="","",W232*Rates!$Q$26)</f>
        <v/>
      </c>
      <c r="AX232" s="19" t="str">
        <f t="shared" si="67"/>
        <v/>
      </c>
      <c r="AY232" s="55" t="e">
        <f t="shared" si="68"/>
        <v>#VALUE!</v>
      </c>
      <c r="AZ232" s="8" t="str">
        <f>IF(R232="","",Rates!$N$15)</f>
        <v/>
      </c>
      <c r="BA232" s="8" t="str">
        <f t="shared" si="69"/>
        <v/>
      </c>
      <c r="BB232" s="8" t="str">
        <f t="shared" si="70"/>
        <v/>
      </c>
      <c r="BC232" s="19" t="str">
        <f t="shared" si="71"/>
        <v/>
      </c>
    </row>
    <row r="233" spans="1:55" x14ac:dyDescent="0.25">
      <c r="A233" s="9" t="str">
        <f>IF(B233&lt;&gt;"",COUNTA($B$3:B233)+$A$2,"")</f>
        <v/>
      </c>
      <c r="F233" s="16" t="str">
        <f t="shared" si="54"/>
        <v/>
      </c>
      <c r="P233" s="37"/>
      <c r="Q233" s="9" t="s">
        <v>1581</v>
      </c>
      <c r="R233" s="41"/>
      <c r="S233" s="46" t="str" cm="1">
        <f t="array" ref="S233">IF(R233="","",_xlfn.IFS(F233&lt;=65,"1",F233&lt;=70,"2",F233&lt;=80,"3"))</f>
        <v/>
      </c>
      <c r="T233" s="24" t="e">
        <f>IF(S233="1",VLOOKUP(N233,Rates!$A$2:$K$37,2,0)*S233,VLOOKUP(N233,Rates!$A$2:$K$37,3,0)*S233)</f>
        <v>#N/A</v>
      </c>
      <c r="U233" s="24" t="str">
        <f t="shared" si="55"/>
        <v/>
      </c>
      <c r="W233" s="58" t="str">
        <f t="shared" si="56"/>
        <v/>
      </c>
      <c r="X233" s="8" t="str">
        <f t="shared" si="57"/>
        <v/>
      </c>
      <c r="Y233" s="8" t="str">
        <f t="shared" si="58"/>
        <v/>
      </c>
      <c r="Z233" s="9" t="s">
        <v>1576</v>
      </c>
      <c r="AA233" s="14" t="str">
        <f>IF(R233="","",Rates!$N$5)</f>
        <v/>
      </c>
      <c r="AB233" s="49" t="str">
        <f t="shared" si="59"/>
        <v/>
      </c>
      <c r="AC233" s="8" t="str">
        <f>IF(R233="","",W233*Rates!$M$26)</f>
        <v/>
      </c>
      <c r="AD233" s="9" t="s">
        <v>1592</v>
      </c>
      <c r="AE233" s="14" t="str">
        <f>IF(R233="","",Rates!$N$6)</f>
        <v/>
      </c>
      <c r="AF233" s="49" t="str">
        <f t="shared" si="60"/>
        <v/>
      </c>
      <c r="AG233" s="8" t="str">
        <f t="shared" si="61"/>
        <v/>
      </c>
      <c r="AH233" s="8" t="s">
        <v>1593</v>
      </c>
      <c r="AI233" s="14" t="str">
        <f>IF(R233="","",Rates!$N$7)</f>
        <v/>
      </c>
      <c r="AJ233" s="13" t="str">
        <f t="shared" si="62"/>
        <v/>
      </c>
      <c r="AK233" s="8" t="str">
        <f t="shared" si="63"/>
        <v/>
      </c>
      <c r="AL233" s="9" t="s">
        <v>1578</v>
      </c>
      <c r="AM233" s="14" t="str">
        <f>IF(R233="","",Rates!$N$8)</f>
        <v/>
      </c>
      <c r="AN233" s="13" t="str">
        <f t="shared" si="64"/>
        <v/>
      </c>
      <c r="AO233" s="8" t="str">
        <f>IF(R233="","",W233*Rates!$O$26)</f>
        <v/>
      </c>
      <c r="AP233" s="9" t="s">
        <v>1579</v>
      </c>
      <c r="AQ233" s="14" t="str">
        <f>IF(R233="","",Rates!$N$9)</f>
        <v/>
      </c>
      <c r="AR233" s="13" t="str">
        <f t="shared" si="65"/>
        <v/>
      </c>
      <c r="AS233" s="8" t="str">
        <f>IF(R233="","",W233*Rates!$P$26)</f>
        <v/>
      </c>
      <c r="AT233" s="9" t="s">
        <v>1580</v>
      </c>
      <c r="AU233" s="14" t="str">
        <f>IF(R233="","",Rates!$N$10)</f>
        <v/>
      </c>
      <c r="AV233" s="13" t="str">
        <f t="shared" si="66"/>
        <v/>
      </c>
      <c r="AW233" s="8" t="str">
        <f>IF(R233="","",W233*Rates!$Q$26)</f>
        <v/>
      </c>
      <c r="AX233" s="19" t="str">
        <f t="shared" si="67"/>
        <v/>
      </c>
      <c r="AY233" s="55" t="e">
        <f t="shared" si="68"/>
        <v>#VALUE!</v>
      </c>
      <c r="AZ233" s="8" t="str">
        <f>IF(R233="","",Rates!$N$15)</f>
        <v/>
      </c>
      <c r="BA233" s="8" t="str">
        <f t="shared" si="69"/>
        <v/>
      </c>
      <c r="BB233" s="8" t="str">
        <f t="shared" si="70"/>
        <v/>
      </c>
      <c r="BC233" s="19" t="str">
        <f t="shared" si="71"/>
        <v/>
      </c>
    </row>
    <row r="234" spans="1:55" x14ac:dyDescent="0.25">
      <c r="A234" s="9" t="str">
        <f>IF(B234&lt;&gt;"",COUNTA($B$3:B234)+$A$2,"")</f>
        <v/>
      </c>
      <c r="F234" s="16" t="str">
        <f t="shared" si="54"/>
        <v/>
      </c>
      <c r="P234" s="37"/>
      <c r="Q234" s="9" t="s">
        <v>1581</v>
      </c>
      <c r="R234" s="41"/>
      <c r="S234" s="46" t="str" cm="1">
        <f t="array" ref="S234">IF(R234="","",_xlfn.IFS(F234&lt;=65,"1",F234&lt;=70,"2",F234&lt;=80,"3"))</f>
        <v/>
      </c>
      <c r="T234" s="24" t="e">
        <f>IF(S234="1",VLOOKUP(N234,Rates!$A$2:$K$37,2,0)*S234,VLOOKUP(N234,Rates!$A$2:$K$37,3,0)*S234)</f>
        <v>#N/A</v>
      </c>
      <c r="U234" s="24" t="str">
        <f t="shared" si="55"/>
        <v/>
      </c>
      <c r="W234" s="58" t="str">
        <f t="shared" si="56"/>
        <v/>
      </c>
      <c r="X234" s="8" t="str">
        <f t="shared" si="57"/>
        <v/>
      </c>
      <c r="Y234" s="8" t="str">
        <f t="shared" si="58"/>
        <v/>
      </c>
      <c r="Z234" s="9" t="s">
        <v>1576</v>
      </c>
      <c r="AA234" s="14" t="str">
        <f>IF(R234="","",Rates!$N$5)</f>
        <v/>
      </c>
      <c r="AB234" s="49" t="str">
        <f t="shared" si="59"/>
        <v/>
      </c>
      <c r="AC234" s="8" t="str">
        <f>IF(R234="","",W234*Rates!$M$26)</f>
        <v/>
      </c>
      <c r="AD234" s="9" t="s">
        <v>1592</v>
      </c>
      <c r="AE234" s="14" t="str">
        <f>IF(R234="","",Rates!$N$6)</f>
        <v/>
      </c>
      <c r="AF234" s="49" t="str">
        <f t="shared" si="60"/>
        <v/>
      </c>
      <c r="AG234" s="8" t="str">
        <f t="shared" si="61"/>
        <v/>
      </c>
      <c r="AH234" s="8" t="s">
        <v>1593</v>
      </c>
      <c r="AI234" s="14" t="str">
        <f>IF(R234="","",Rates!$N$7)</f>
        <v/>
      </c>
      <c r="AJ234" s="13" t="str">
        <f t="shared" si="62"/>
        <v/>
      </c>
      <c r="AK234" s="8" t="str">
        <f t="shared" si="63"/>
        <v/>
      </c>
      <c r="AL234" s="9" t="s">
        <v>1578</v>
      </c>
      <c r="AM234" s="14" t="str">
        <f>IF(R234="","",Rates!$N$8)</f>
        <v/>
      </c>
      <c r="AN234" s="13" t="str">
        <f t="shared" si="64"/>
        <v/>
      </c>
      <c r="AO234" s="8" t="str">
        <f>IF(R234="","",W234*Rates!$O$26)</f>
        <v/>
      </c>
      <c r="AP234" s="9" t="s">
        <v>1579</v>
      </c>
      <c r="AQ234" s="14" t="str">
        <f>IF(R234="","",Rates!$N$9)</f>
        <v/>
      </c>
      <c r="AR234" s="13" t="str">
        <f t="shared" si="65"/>
        <v/>
      </c>
      <c r="AS234" s="8" t="str">
        <f>IF(R234="","",W234*Rates!$P$26)</f>
        <v/>
      </c>
      <c r="AT234" s="9" t="s">
        <v>1580</v>
      </c>
      <c r="AU234" s="14" t="str">
        <f>IF(R234="","",Rates!$N$10)</f>
        <v/>
      </c>
      <c r="AV234" s="13" t="str">
        <f t="shared" si="66"/>
        <v/>
      </c>
      <c r="AW234" s="8" t="str">
        <f>IF(R234="","",W234*Rates!$Q$26)</f>
        <v/>
      </c>
      <c r="AX234" s="19" t="str">
        <f t="shared" si="67"/>
        <v/>
      </c>
      <c r="AY234" s="55" t="e">
        <f t="shared" si="68"/>
        <v>#VALUE!</v>
      </c>
      <c r="AZ234" s="8" t="str">
        <f>IF(R234="","",Rates!$N$15)</f>
        <v/>
      </c>
      <c r="BA234" s="8" t="str">
        <f t="shared" si="69"/>
        <v/>
      </c>
      <c r="BB234" s="8" t="str">
        <f t="shared" si="70"/>
        <v/>
      </c>
      <c r="BC234" s="19" t="str">
        <f t="shared" si="71"/>
        <v/>
      </c>
    </row>
    <row r="235" spans="1:55" x14ac:dyDescent="0.25">
      <c r="A235" s="9" t="str">
        <f>IF(B235&lt;&gt;"",COUNTA($B$3:B235)+$A$2,"")</f>
        <v/>
      </c>
      <c r="F235" s="16" t="str">
        <f t="shared" si="54"/>
        <v/>
      </c>
      <c r="P235" s="37"/>
      <c r="Q235" s="9" t="s">
        <v>1581</v>
      </c>
      <c r="R235" s="41"/>
      <c r="S235" s="46" t="str" cm="1">
        <f t="array" ref="S235">IF(R235="","",_xlfn.IFS(F235&lt;=65,"1",F235&lt;=70,"2",F235&lt;=80,"3"))</f>
        <v/>
      </c>
      <c r="T235" s="24" t="e">
        <f>IF(S235="1",VLOOKUP(N235,Rates!$A$2:$K$37,2,0)*S235,VLOOKUP(N235,Rates!$A$2:$K$37,3,0)*S235)</f>
        <v>#N/A</v>
      </c>
      <c r="U235" s="24" t="str">
        <f t="shared" si="55"/>
        <v/>
      </c>
      <c r="W235" s="58" t="str">
        <f t="shared" si="56"/>
        <v/>
      </c>
      <c r="X235" s="8" t="str">
        <f t="shared" si="57"/>
        <v/>
      </c>
      <c r="Y235" s="8" t="str">
        <f t="shared" si="58"/>
        <v/>
      </c>
      <c r="Z235" s="9" t="s">
        <v>1576</v>
      </c>
      <c r="AA235" s="14" t="str">
        <f>IF(R235="","",Rates!$N$5)</f>
        <v/>
      </c>
      <c r="AB235" s="49" t="str">
        <f t="shared" si="59"/>
        <v/>
      </c>
      <c r="AC235" s="8" t="str">
        <f>IF(R235="","",W235*Rates!$M$26)</f>
        <v/>
      </c>
      <c r="AD235" s="9" t="s">
        <v>1592</v>
      </c>
      <c r="AE235" s="14" t="str">
        <f>IF(R235="","",Rates!$N$6)</f>
        <v/>
      </c>
      <c r="AF235" s="49" t="str">
        <f t="shared" si="60"/>
        <v/>
      </c>
      <c r="AG235" s="8" t="str">
        <f t="shared" si="61"/>
        <v/>
      </c>
      <c r="AH235" s="8" t="s">
        <v>1593</v>
      </c>
      <c r="AI235" s="14" t="str">
        <f>IF(R235="","",Rates!$N$7)</f>
        <v/>
      </c>
      <c r="AJ235" s="13" t="str">
        <f t="shared" si="62"/>
        <v/>
      </c>
      <c r="AK235" s="8" t="str">
        <f t="shared" si="63"/>
        <v/>
      </c>
      <c r="AL235" s="9" t="s">
        <v>1578</v>
      </c>
      <c r="AM235" s="14" t="str">
        <f>IF(R235="","",Rates!$N$8)</f>
        <v/>
      </c>
      <c r="AN235" s="13" t="str">
        <f t="shared" si="64"/>
        <v/>
      </c>
      <c r="AO235" s="8" t="str">
        <f>IF(R235="","",W235*Rates!$O$26)</f>
        <v/>
      </c>
      <c r="AP235" s="9" t="s">
        <v>1579</v>
      </c>
      <c r="AQ235" s="14" t="str">
        <f>IF(R235="","",Rates!$N$9)</f>
        <v/>
      </c>
      <c r="AR235" s="13" t="str">
        <f t="shared" si="65"/>
        <v/>
      </c>
      <c r="AS235" s="8" t="str">
        <f>IF(R235="","",W235*Rates!$P$26)</f>
        <v/>
      </c>
      <c r="AT235" s="9" t="s">
        <v>1580</v>
      </c>
      <c r="AU235" s="14" t="str">
        <f>IF(R235="","",Rates!$N$10)</f>
        <v/>
      </c>
      <c r="AV235" s="13" t="str">
        <f t="shared" si="66"/>
        <v/>
      </c>
      <c r="AW235" s="8" t="str">
        <f>IF(R235="","",W235*Rates!$Q$26)</f>
        <v/>
      </c>
      <c r="AX235" s="19" t="str">
        <f t="shared" si="67"/>
        <v/>
      </c>
      <c r="AY235" s="55" t="e">
        <f t="shared" si="68"/>
        <v>#VALUE!</v>
      </c>
      <c r="AZ235" s="8" t="str">
        <f>IF(R235="","",Rates!$N$15)</f>
        <v/>
      </c>
      <c r="BA235" s="8" t="str">
        <f t="shared" si="69"/>
        <v/>
      </c>
      <c r="BB235" s="8" t="str">
        <f t="shared" si="70"/>
        <v/>
      </c>
      <c r="BC235" s="19" t="str">
        <f t="shared" si="71"/>
        <v/>
      </c>
    </row>
    <row r="236" spans="1:55" x14ac:dyDescent="0.25">
      <c r="A236" s="9" t="str">
        <f>IF(B236&lt;&gt;"",COUNTA($B$3:B236)+$A$2,"")</f>
        <v/>
      </c>
      <c r="F236" s="16" t="str">
        <f t="shared" si="54"/>
        <v/>
      </c>
      <c r="P236" s="37"/>
      <c r="Q236" s="9" t="s">
        <v>1581</v>
      </c>
      <c r="R236" s="41"/>
      <c r="S236" s="46" t="str" cm="1">
        <f t="array" ref="S236">IF(R236="","",_xlfn.IFS(F236&lt;=65,"1",F236&lt;=70,"2",F236&lt;=80,"3"))</f>
        <v/>
      </c>
      <c r="T236" s="24" t="e">
        <f>IF(S236="1",VLOOKUP(N236,Rates!$A$2:$K$37,2,0)*S236,VLOOKUP(N236,Rates!$A$2:$K$37,3,0)*S236)</f>
        <v>#N/A</v>
      </c>
      <c r="U236" s="24" t="str">
        <f t="shared" si="55"/>
        <v/>
      </c>
      <c r="W236" s="58" t="str">
        <f t="shared" si="56"/>
        <v/>
      </c>
      <c r="X236" s="8" t="str">
        <f t="shared" si="57"/>
        <v/>
      </c>
      <c r="Y236" s="8" t="str">
        <f t="shared" si="58"/>
        <v/>
      </c>
      <c r="Z236" s="9" t="s">
        <v>1576</v>
      </c>
      <c r="AA236" s="14" t="str">
        <f>IF(R236="","",Rates!$N$5)</f>
        <v/>
      </c>
      <c r="AB236" s="49" t="str">
        <f t="shared" si="59"/>
        <v/>
      </c>
      <c r="AC236" s="8" t="str">
        <f>IF(R236="","",W236*Rates!$M$26)</f>
        <v/>
      </c>
      <c r="AD236" s="9" t="s">
        <v>1592</v>
      </c>
      <c r="AE236" s="14" t="str">
        <f>IF(R236="","",Rates!$N$6)</f>
        <v/>
      </c>
      <c r="AF236" s="49" t="str">
        <f t="shared" si="60"/>
        <v/>
      </c>
      <c r="AG236" s="8" t="str">
        <f t="shared" si="61"/>
        <v/>
      </c>
      <c r="AH236" s="8" t="s">
        <v>1593</v>
      </c>
      <c r="AI236" s="14" t="str">
        <f>IF(R236="","",Rates!$N$7)</f>
        <v/>
      </c>
      <c r="AJ236" s="13" t="str">
        <f t="shared" si="62"/>
        <v/>
      </c>
      <c r="AK236" s="8" t="str">
        <f t="shared" si="63"/>
        <v/>
      </c>
      <c r="AL236" s="9" t="s">
        <v>1578</v>
      </c>
      <c r="AM236" s="14" t="str">
        <f>IF(R236="","",Rates!$N$8)</f>
        <v/>
      </c>
      <c r="AN236" s="13" t="str">
        <f t="shared" si="64"/>
        <v/>
      </c>
      <c r="AO236" s="8" t="str">
        <f>IF(R236="","",W236*Rates!$O$26)</f>
        <v/>
      </c>
      <c r="AP236" s="9" t="s">
        <v>1579</v>
      </c>
      <c r="AQ236" s="14" t="str">
        <f>IF(R236="","",Rates!$N$9)</f>
        <v/>
      </c>
      <c r="AR236" s="13" t="str">
        <f t="shared" si="65"/>
        <v/>
      </c>
      <c r="AS236" s="8" t="str">
        <f>IF(R236="","",W236*Rates!$P$26)</f>
        <v/>
      </c>
      <c r="AT236" s="9" t="s">
        <v>1580</v>
      </c>
      <c r="AU236" s="14" t="str">
        <f>IF(R236="","",Rates!$N$10)</f>
        <v/>
      </c>
      <c r="AV236" s="13" t="str">
        <f t="shared" si="66"/>
        <v/>
      </c>
      <c r="AW236" s="8" t="str">
        <f>IF(R236="","",W236*Rates!$Q$26)</f>
        <v/>
      </c>
      <c r="AX236" s="19" t="str">
        <f t="shared" si="67"/>
        <v/>
      </c>
      <c r="AY236" s="55" t="e">
        <f t="shared" si="68"/>
        <v>#VALUE!</v>
      </c>
      <c r="AZ236" s="8" t="str">
        <f>IF(R236="","",Rates!$N$15)</f>
        <v/>
      </c>
      <c r="BA236" s="8" t="str">
        <f t="shared" si="69"/>
        <v/>
      </c>
      <c r="BB236" s="8" t="str">
        <f t="shared" si="70"/>
        <v/>
      </c>
      <c r="BC236" s="19" t="str">
        <f t="shared" si="71"/>
        <v/>
      </c>
    </row>
    <row r="237" spans="1:55" x14ac:dyDescent="0.25">
      <c r="A237" s="9" t="str">
        <f>IF(B237&lt;&gt;"",COUNTA($B$3:B237)+$A$2,"")</f>
        <v/>
      </c>
      <c r="F237" s="16" t="str">
        <f t="shared" si="54"/>
        <v/>
      </c>
      <c r="P237" s="37"/>
      <c r="Q237" s="9" t="s">
        <v>1581</v>
      </c>
      <c r="R237" s="41"/>
      <c r="S237" s="46" t="str" cm="1">
        <f t="array" ref="S237">IF(R237="","",_xlfn.IFS(F237&lt;=65,"1",F237&lt;=70,"2",F237&lt;=80,"3"))</f>
        <v/>
      </c>
      <c r="T237" s="24" t="e">
        <f>IF(S237="1",VLOOKUP(N237,Rates!$A$2:$K$37,2,0)*S237,VLOOKUP(N237,Rates!$A$2:$K$37,3,0)*S237)</f>
        <v>#N/A</v>
      </c>
      <c r="U237" s="24" t="str">
        <f t="shared" si="55"/>
        <v/>
      </c>
      <c r="W237" s="58" t="str">
        <f t="shared" si="56"/>
        <v/>
      </c>
      <c r="X237" s="8" t="str">
        <f t="shared" si="57"/>
        <v/>
      </c>
      <c r="Y237" s="8" t="str">
        <f t="shared" si="58"/>
        <v/>
      </c>
      <c r="Z237" s="9" t="s">
        <v>1576</v>
      </c>
      <c r="AA237" s="14" t="str">
        <f>IF(R237="","",Rates!$N$5)</f>
        <v/>
      </c>
      <c r="AB237" s="49" t="str">
        <f t="shared" si="59"/>
        <v/>
      </c>
      <c r="AC237" s="8" t="str">
        <f>IF(R237="","",W237*Rates!$M$26)</f>
        <v/>
      </c>
      <c r="AD237" s="9" t="s">
        <v>1592</v>
      </c>
      <c r="AE237" s="14" t="str">
        <f>IF(R237="","",Rates!$N$6)</f>
        <v/>
      </c>
      <c r="AF237" s="49" t="str">
        <f t="shared" si="60"/>
        <v/>
      </c>
      <c r="AG237" s="8" t="str">
        <f t="shared" si="61"/>
        <v/>
      </c>
      <c r="AH237" s="8" t="s">
        <v>1593</v>
      </c>
      <c r="AI237" s="14" t="str">
        <f>IF(R237="","",Rates!$N$7)</f>
        <v/>
      </c>
      <c r="AJ237" s="13" t="str">
        <f t="shared" si="62"/>
        <v/>
      </c>
      <c r="AK237" s="8" t="str">
        <f t="shared" si="63"/>
        <v/>
      </c>
      <c r="AL237" s="9" t="s">
        <v>1578</v>
      </c>
      <c r="AM237" s="14" t="str">
        <f>IF(R237="","",Rates!$N$8)</f>
        <v/>
      </c>
      <c r="AN237" s="13" t="str">
        <f t="shared" si="64"/>
        <v/>
      </c>
      <c r="AO237" s="8" t="str">
        <f>IF(R237="","",W237*Rates!$O$26)</f>
        <v/>
      </c>
      <c r="AP237" s="9" t="s">
        <v>1579</v>
      </c>
      <c r="AQ237" s="14" t="str">
        <f>IF(R237="","",Rates!$N$9)</f>
        <v/>
      </c>
      <c r="AR237" s="13" t="str">
        <f t="shared" si="65"/>
        <v/>
      </c>
      <c r="AS237" s="8" t="str">
        <f>IF(R237="","",W237*Rates!$P$26)</f>
        <v/>
      </c>
      <c r="AT237" s="9" t="s">
        <v>1580</v>
      </c>
      <c r="AU237" s="14" t="str">
        <f>IF(R237="","",Rates!$N$10)</f>
        <v/>
      </c>
      <c r="AV237" s="13" t="str">
        <f t="shared" si="66"/>
        <v/>
      </c>
      <c r="AW237" s="8" t="str">
        <f>IF(R237="","",W237*Rates!$Q$26)</f>
        <v/>
      </c>
      <c r="AX237" s="19" t="str">
        <f t="shared" si="67"/>
        <v/>
      </c>
      <c r="AY237" s="55" t="e">
        <f t="shared" si="68"/>
        <v>#VALUE!</v>
      </c>
      <c r="AZ237" s="8" t="str">
        <f>IF(R237="","",Rates!$N$15)</f>
        <v/>
      </c>
      <c r="BA237" s="8" t="str">
        <f t="shared" si="69"/>
        <v/>
      </c>
      <c r="BB237" s="8" t="str">
        <f t="shared" si="70"/>
        <v/>
      </c>
      <c r="BC237" s="19" t="str">
        <f t="shared" si="71"/>
        <v/>
      </c>
    </row>
    <row r="238" spans="1:55" x14ac:dyDescent="0.25">
      <c r="A238" s="9" t="str">
        <f>IF(B238&lt;&gt;"",COUNTA($B$3:B238)+$A$2,"")</f>
        <v/>
      </c>
      <c r="F238" s="16" t="str">
        <f t="shared" si="54"/>
        <v/>
      </c>
      <c r="P238" s="37"/>
      <c r="Q238" s="9" t="s">
        <v>1581</v>
      </c>
      <c r="R238" s="41"/>
      <c r="S238" s="46" t="str" cm="1">
        <f t="array" ref="S238">IF(R238="","",_xlfn.IFS(F238&lt;=65,"1",F238&lt;=70,"2",F238&lt;=80,"3"))</f>
        <v/>
      </c>
      <c r="T238" s="24" t="e">
        <f>IF(S238="1",VLOOKUP(N238,Rates!$A$2:$K$37,2,0)*S238,VLOOKUP(N238,Rates!$A$2:$K$37,3,0)*S238)</f>
        <v>#N/A</v>
      </c>
      <c r="U238" s="24" t="str">
        <f t="shared" si="55"/>
        <v/>
      </c>
      <c r="W238" s="58" t="str">
        <f t="shared" si="56"/>
        <v/>
      </c>
      <c r="X238" s="8" t="str">
        <f t="shared" si="57"/>
        <v/>
      </c>
      <c r="Y238" s="8" t="str">
        <f t="shared" si="58"/>
        <v/>
      </c>
      <c r="Z238" s="9" t="s">
        <v>1576</v>
      </c>
      <c r="AA238" s="14" t="str">
        <f>IF(R238="","",Rates!$N$5)</f>
        <v/>
      </c>
      <c r="AB238" s="49" t="str">
        <f t="shared" si="59"/>
        <v/>
      </c>
      <c r="AC238" s="8" t="str">
        <f>IF(R238="","",W238*Rates!$M$26)</f>
        <v/>
      </c>
      <c r="AD238" s="9" t="s">
        <v>1592</v>
      </c>
      <c r="AE238" s="14" t="str">
        <f>IF(R238="","",Rates!$N$6)</f>
        <v/>
      </c>
      <c r="AF238" s="49" t="str">
        <f t="shared" si="60"/>
        <v/>
      </c>
      <c r="AG238" s="8" t="str">
        <f t="shared" si="61"/>
        <v/>
      </c>
      <c r="AH238" s="8" t="s">
        <v>1593</v>
      </c>
      <c r="AI238" s="14" t="str">
        <f>IF(R238="","",Rates!$N$7)</f>
        <v/>
      </c>
      <c r="AJ238" s="13" t="str">
        <f t="shared" si="62"/>
        <v/>
      </c>
      <c r="AK238" s="8" t="str">
        <f t="shared" si="63"/>
        <v/>
      </c>
      <c r="AL238" s="9" t="s">
        <v>1578</v>
      </c>
      <c r="AM238" s="14" t="str">
        <f>IF(R238="","",Rates!$N$8)</f>
        <v/>
      </c>
      <c r="AN238" s="13" t="str">
        <f t="shared" si="64"/>
        <v/>
      </c>
      <c r="AO238" s="8" t="str">
        <f>IF(R238="","",W238*Rates!$O$26)</f>
        <v/>
      </c>
      <c r="AP238" s="9" t="s">
        <v>1579</v>
      </c>
      <c r="AQ238" s="14" t="str">
        <f>IF(R238="","",Rates!$N$9)</f>
        <v/>
      </c>
      <c r="AR238" s="13" t="str">
        <f t="shared" si="65"/>
        <v/>
      </c>
      <c r="AS238" s="8" t="str">
        <f>IF(R238="","",W238*Rates!$P$26)</f>
        <v/>
      </c>
      <c r="AT238" s="9" t="s">
        <v>1580</v>
      </c>
      <c r="AU238" s="14" t="str">
        <f>IF(R238="","",Rates!$N$10)</f>
        <v/>
      </c>
      <c r="AV238" s="13" t="str">
        <f t="shared" si="66"/>
        <v/>
      </c>
      <c r="AW238" s="8" t="str">
        <f>IF(R238="","",W238*Rates!$Q$26)</f>
        <v/>
      </c>
      <c r="AX238" s="19" t="str">
        <f t="shared" si="67"/>
        <v/>
      </c>
      <c r="AY238" s="55" t="e">
        <f t="shared" si="68"/>
        <v>#VALUE!</v>
      </c>
      <c r="AZ238" s="8" t="str">
        <f>IF(R238="","",Rates!$N$15)</f>
        <v/>
      </c>
      <c r="BA238" s="8" t="str">
        <f t="shared" si="69"/>
        <v/>
      </c>
      <c r="BB238" s="8" t="str">
        <f t="shared" si="70"/>
        <v/>
      </c>
      <c r="BC238" s="19" t="str">
        <f t="shared" si="71"/>
        <v/>
      </c>
    </row>
    <row r="239" spans="1:55" x14ac:dyDescent="0.25">
      <c r="A239" s="9" t="str">
        <f>IF(B239&lt;&gt;"",COUNTA($B$3:B239)+$A$2,"")</f>
        <v/>
      </c>
      <c r="F239" s="16" t="str">
        <f t="shared" si="54"/>
        <v/>
      </c>
      <c r="P239" s="37"/>
      <c r="Q239" s="9" t="s">
        <v>1581</v>
      </c>
      <c r="R239" s="41"/>
      <c r="S239" s="46" t="str" cm="1">
        <f t="array" ref="S239">IF(R239="","",_xlfn.IFS(F239&lt;=65,"1",F239&lt;=70,"2",F239&lt;=80,"3"))</f>
        <v/>
      </c>
      <c r="T239" s="24" t="e">
        <f>IF(S239="1",VLOOKUP(N239,Rates!$A$2:$K$37,2,0)*S239,VLOOKUP(N239,Rates!$A$2:$K$37,3,0)*S239)</f>
        <v>#N/A</v>
      </c>
      <c r="U239" s="24" t="str">
        <f t="shared" si="55"/>
        <v/>
      </c>
      <c r="W239" s="58" t="str">
        <f t="shared" si="56"/>
        <v/>
      </c>
      <c r="X239" s="8" t="str">
        <f t="shared" si="57"/>
        <v/>
      </c>
      <c r="Y239" s="8" t="str">
        <f t="shared" si="58"/>
        <v/>
      </c>
      <c r="Z239" s="9" t="s">
        <v>1576</v>
      </c>
      <c r="AA239" s="14" t="str">
        <f>IF(R239="","",Rates!$N$5)</f>
        <v/>
      </c>
      <c r="AB239" s="49" t="str">
        <f t="shared" si="59"/>
        <v/>
      </c>
      <c r="AC239" s="8" t="str">
        <f>IF(R239="","",W239*Rates!$M$26)</f>
        <v/>
      </c>
      <c r="AD239" s="9" t="s">
        <v>1592</v>
      </c>
      <c r="AE239" s="14" t="str">
        <f>IF(R239="","",Rates!$N$6)</f>
        <v/>
      </c>
      <c r="AF239" s="49" t="str">
        <f t="shared" si="60"/>
        <v/>
      </c>
      <c r="AG239" s="8" t="str">
        <f t="shared" si="61"/>
        <v/>
      </c>
      <c r="AH239" s="8" t="s">
        <v>1593</v>
      </c>
      <c r="AI239" s="14" t="str">
        <f>IF(R239="","",Rates!$N$7)</f>
        <v/>
      </c>
      <c r="AJ239" s="13" t="str">
        <f t="shared" si="62"/>
        <v/>
      </c>
      <c r="AK239" s="8" t="str">
        <f t="shared" si="63"/>
        <v/>
      </c>
      <c r="AL239" s="9" t="s">
        <v>1578</v>
      </c>
      <c r="AM239" s="14" t="str">
        <f>IF(R239="","",Rates!$N$8)</f>
        <v/>
      </c>
      <c r="AN239" s="13" t="str">
        <f t="shared" si="64"/>
        <v/>
      </c>
      <c r="AO239" s="8" t="str">
        <f>IF(R239="","",W239*Rates!$O$26)</f>
        <v/>
      </c>
      <c r="AP239" s="9" t="s">
        <v>1579</v>
      </c>
      <c r="AQ239" s="14" t="str">
        <f>IF(R239="","",Rates!$N$9)</f>
        <v/>
      </c>
      <c r="AR239" s="13" t="str">
        <f t="shared" si="65"/>
        <v/>
      </c>
      <c r="AS239" s="8" t="str">
        <f>IF(R239="","",W239*Rates!$P$26)</f>
        <v/>
      </c>
      <c r="AT239" s="9" t="s">
        <v>1580</v>
      </c>
      <c r="AU239" s="14" t="str">
        <f>IF(R239="","",Rates!$N$10)</f>
        <v/>
      </c>
      <c r="AV239" s="13" t="str">
        <f t="shared" si="66"/>
        <v/>
      </c>
      <c r="AW239" s="8" t="str">
        <f>IF(R239="","",W239*Rates!$Q$26)</f>
        <v/>
      </c>
      <c r="AX239" s="19" t="str">
        <f t="shared" si="67"/>
        <v/>
      </c>
      <c r="AY239" s="55" t="e">
        <f t="shared" si="68"/>
        <v>#VALUE!</v>
      </c>
      <c r="AZ239" s="8" t="str">
        <f>IF(R239="","",Rates!$N$15)</f>
        <v/>
      </c>
      <c r="BA239" s="8" t="str">
        <f t="shared" si="69"/>
        <v/>
      </c>
      <c r="BB239" s="8" t="str">
        <f t="shared" si="70"/>
        <v/>
      </c>
      <c r="BC239" s="19" t="str">
        <f t="shared" si="71"/>
        <v/>
      </c>
    </row>
    <row r="240" spans="1:55" x14ac:dyDescent="0.25">
      <c r="A240" s="9" t="str">
        <f>IF(B240&lt;&gt;"",COUNTA($B$3:B240)+$A$2,"")</f>
        <v/>
      </c>
      <c r="F240" s="16" t="str">
        <f t="shared" si="54"/>
        <v/>
      </c>
      <c r="P240" s="37"/>
      <c r="Q240" s="9" t="s">
        <v>1581</v>
      </c>
      <c r="R240" s="41"/>
      <c r="S240" s="46" t="str" cm="1">
        <f t="array" ref="S240">IF(R240="","",_xlfn.IFS(F240&lt;=65,"1",F240&lt;=70,"2",F240&lt;=80,"3"))</f>
        <v/>
      </c>
      <c r="T240" s="24" t="e">
        <f>IF(S240="1",VLOOKUP(N240,Rates!$A$2:$K$37,2,0)*S240,VLOOKUP(N240,Rates!$A$2:$K$37,3,0)*S240)</f>
        <v>#N/A</v>
      </c>
      <c r="U240" s="24" t="str">
        <f t="shared" si="55"/>
        <v/>
      </c>
      <c r="W240" s="58" t="str">
        <f t="shared" si="56"/>
        <v/>
      </c>
      <c r="X240" s="8" t="str">
        <f t="shared" si="57"/>
        <v/>
      </c>
      <c r="Y240" s="8" t="str">
        <f t="shared" si="58"/>
        <v/>
      </c>
      <c r="Z240" s="9" t="s">
        <v>1576</v>
      </c>
      <c r="AA240" s="14" t="str">
        <f>IF(R240="","",Rates!$N$5)</f>
        <v/>
      </c>
      <c r="AB240" s="49" t="str">
        <f t="shared" si="59"/>
        <v/>
      </c>
      <c r="AC240" s="8" t="str">
        <f>IF(R240="","",W240*Rates!$M$26)</f>
        <v/>
      </c>
      <c r="AD240" s="9" t="s">
        <v>1592</v>
      </c>
      <c r="AE240" s="14" t="str">
        <f>IF(R240="","",Rates!$N$6)</f>
        <v/>
      </c>
      <c r="AF240" s="49" t="str">
        <f t="shared" si="60"/>
        <v/>
      </c>
      <c r="AG240" s="8" t="str">
        <f t="shared" si="61"/>
        <v/>
      </c>
      <c r="AH240" s="8" t="s">
        <v>1593</v>
      </c>
      <c r="AI240" s="14" t="str">
        <f>IF(R240="","",Rates!$N$7)</f>
        <v/>
      </c>
      <c r="AJ240" s="13" t="str">
        <f t="shared" si="62"/>
        <v/>
      </c>
      <c r="AK240" s="8" t="str">
        <f t="shared" si="63"/>
        <v/>
      </c>
      <c r="AL240" s="9" t="s">
        <v>1578</v>
      </c>
      <c r="AM240" s="14" t="str">
        <f>IF(R240="","",Rates!$N$8)</f>
        <v/>
      </c>
      <c r="AN240" s="13" t="str">
        <f t="shared" si="64"/>
        <v/>
      </c>
      <c r="AO240" s="8" t="str">
        <f>IF(R240="","",W240*Rates!$O$26)</f>
        <v/>
      </c>
      <c r="AP240" s="9" t="s">
        <v>1579</v>
      </c>
      <c r="AQ240" s="14" t="str">
        <f>IF(R240="","",Rates!$N$9)</f>
        <v/>
      </c>
      <c r="AR240" s="13" t="str">
        <f t="shared" si="65"/>
        <v/>
      </c>
      <c r="AS240" s="8" t="str">
        <f>IF(R240="","",W240*Rates!$P$26)</f>
        <v/>
      </c>
      <c r="AT240" s="9" t="s">
        <v>1580</v>
      </c>
      <c r="AU240" s="14" t="str">
        <f>IF(R240="","",Rates!$N$10)</f>
        <v/>
      </c>
      <c r="AV240" s="13" t="str">
        <f t="shared" si="66"/>
        <v/>
      </c>
      <c r="AW240" s="8" t="str">
        <f>IF(R240="","",W240*Rates!$Q$26)</f>
        <v/>
      </c>
      <c r="AX240" s="19" t="str">
        <f t="shared" si="67"/>
        <v/>
      </c>
      <c r="AY240" s="55" t="e">
        <f t="shared" si="68"/>
        <v>#VALUE!</v>
      </c>
      <c r="AZ240" s="8" t="str">
        <f>IF(R240="","",Rates!$N$15)</f>
        <v/>
      </c>
      <c r="BA240" s="8" t="str">
        <f t="shared" si="69"/>
        <v/>
      </c>
      <c r="BB240" s="8" t="str">
        <f t="shared" si="70"/>
        <v/>
      </c>
      <c r="BC240" s="19" t="str">
        <f t="shared" si="71"/>
        <v/>
      </c>
    </row>
    <row r="241" spans="1:55" x14ac:dyDescent="0.25">
      <c r="A241" s="9" t="str">
        <f>IF(B241&lt;&gt;"",COUNTA($B$3:B241)+$A$2,"")</f>
        <v/>
      </c>
      <c r="F241" s="16" t="str">
        <f t="shared" si="54"/>
        <v/>
      </c>
      <c r="P241" s="37"/>
      <c r="Q241" s="9" t="s">
        <v>1581</v>
      </c>
      <c r="R241" s="41"/>
      <c r="S241" s="46" t="str" cm="1">
        <f t="array" ref="S241">IF(R241="","",_xlfn.IFS(F241&lt;=65,"1",F241&lt;=70,"2",F241&lt;=80,"3"))</f>
        <v/>
      </c>
      <c r="T241" s="24" t="e">
        <f>IF(S241="1",VLOOKUP(N241,Rates!$A$2:$K$37,2,0)*S241,VLOOKUP(N241,Rates!$A$2:$K$37,3,0)*S241)</f>
        <v>#N/A</v>
      </c>
      <c r="U241" s="24" t="str">
        <f t="shared" si="55"/>
        <v/>
      </c>
      <c r="W241" s="58" t="str">
        <f t="shared" si="56"/>
        <v/>
      </c>
      <c r="X241" s="8" t="str">
        <f t="shared" si="57"/>
        <v/>
      </c>
      <c r="Y241" s="8" t="str">
        <f t="shared" si="58"/>
        <v/>
      </c>
      <c r="Z241" s="9" t="s">
        <v>1576</v>
      </c>
      <c r="AA241" s="14" t="str">
        <f>IF(R241="","",Rates!$N$5)</f>
        <v/>
      </c>
      <c r="AB241" s="49" t="str">
        <f t="shared" si="59"/>
        <v/>
      </c>
      <c r="AC241" s="8" t="str">
        <f>IF(R241="","",W241*Rates!$M$26)</f>
        <v/>
      </c>
      <c r="AD241" s="9" t="s">
        <v>1592</v>
      </c>
      <c r="AE241" s="14" t="str">
        <f>IF(R241="","",Rates!$N$6)</f>
        <v/>
      </c>
      <c r="AF241" s="49" t="str">
        <f t="shared" si="60"/>
        <v/>
      </c>
      <c r="AG241" s="8" t="str">
        <f t="shared" si="61"/>
        <v/>
      </c>
      <c r="AH241" s="8" t="s">
        <v>1593</v>
      </c>
      <c r="AI241" s="14" t="str">
        <f>IF(R241="","",Rates!$N$7)</f>
        <v/>
      </c>
      <c r="AJ241" s="13" t="str">
        <f t="shared" si="62"/>
        <v/>
      </c>
      <c r="AK241" s="8" t="str">
        <f t="shared" si="63"/>
        <v/>
      </c>
      <c r="AL241" s="9" t="s">
        <v>1578</v>
      </c>
      <c r="AM241" s="14" t="str">
        <f>IF(R241="","",Rates!$N$8)</f>
        <v/>
      </c>
      <c r="AN241" s="13" t="str">
        <f t="shared" si="64"/>
        <v/>
      </c>
      <c r="AO241" s="8" t="str">
        <f>IF(R241="","",W241*Rates!$O$26)</f>
        <v/>
      </c>
      <c r="AP241" s="9" t="s">
        <v>1579</v>
      </c>
      <c r="AQ241" s="14" t="str">
        <f>IF(R241="","",Rates!$N$9)</f>
        <v/>
      </c>
      <c r="AR241" s="13" t="str">
        <f t="shared" si="65"/>
        <v/>
      </c>
      <c r="AS241" s="8" t="str">
        <f>IF(R241="","",W241*Rates!$P$26)</f>
        <v/>
      </c>
      <c r="AT241" s="9" t="s">
        <v>1580</v>
      </c>
      <c r="AU241" s="14" t="str">
        <f>IF(R241="","",Rates!$N$10)</f>
        <v/>
      </c>
      <c r="AV241" s="13" t="str">
        <f t="shared" si="66"/>
        <v/>
      </c>
      <c r="AW241" s="8" t="str">
        <f>IF(R241="","",W241*Rates!$Q$26)</f>
        <v/>
      </c>
      <c r="AX241" s="19" t="str">
        <f t="shared" si="67"/>
        <v/>
      </c>
      <c r="AY241" s="55" t="e">
        <f t="shared" si="68"/>
        <v>#VALUE!</v>
      </c>
      <c r="AZ241" s="8" t="str">
        <f>IF(R241="","",Rates!$N$15)</f>
        <v/>
      </c>
      <c r="BA241" s="8" t="str">
        <f t="shared" si="69"/>
        <v/>
      </c>
      <c r="BB241" s="8" t="str">
        <f t="shared" si="70"/>
        <v/>
      </c>
      <c r="BC241" s="19" t="str">
        <f t="shared" si="71"/>
        <v/>
      </c>
    </row>
    <row r="242" spans="1:55" x14ac:dyDescent="0.25">
      <c r="A242" s="9" t="str">
        <f>IF(B242&lt;&gt;"",COUNTA($B$3:B242)+$A$2,"")</f>
        <v/>
      </c>
      <c r="F242" s="16" t="str">
        <f t="shared" si="54"/>
        <v/>
      </c>
      <c r="P242" s="37"/>
      <c r="Q242" s="9" t="s">
        <v>1581</v>
      </c>
      <c r="R242" s="41"/>
      <c r="S242" s="46" t="str" cm="1">
        <f t="array" ref="S242">IF(R242="","",_xlfn.IFS(F242&lt;=65,"1",F242&lt;=70,"2",F242&lt;=80,"3"))</f>
        <v/>
      </c>
      <c r="T242" s="24" t="e">
        <f>IF(S242="1",VLOOKUP(N242,Rates!$A$2:$K$37,2,0)*S242,VLOOKUP(N242,Rates!$A$2:$K$37,3,0)*S242)</f>
        <v>#N/A</v>
      </c>
      <c r="U242" s="24" t="str">
        <f t="shared" si="55"/>
        <v/>
      </c>
      <c r="W242" s="58" t="str">
        <f t="shared" si="56"/>
        <v/>
      </c>
      <c r="X242" s="8" t="str">
        <f t="shared" si="57"/>
        <v/>
      </c>
      <c r="Y242" s="8" t="str">
        <f t="shared" si="58"/>
        <v/>
      </c>
      <c r="Z242" s="9" t="s">
        <v>1576</v>
      </c>
      <c r="AA242" s="14" t="str">
        <f>IF(R242="","",Rates!$N$5)</f>
        <v/>
      </c>
      <c r="AB242" s="49" t="str">
        <f t="shared" si="59"/>
        <v/>
      </c>
      <c r="AC242" s="8" t="str">
        <f>IF(R242="","",W242*Rates!$M$26)</f>
        <v/>
      </c>
      <c r="AD242" s="9" t="s">
        <v>1592</v>
      </c>
      <c r="AE242" s="14" t="str">
        <f>IF(R242="","",Rates!$N$6)</f>
        <v/>
      </c>
      <c r="AF242" s="49" t="str">
        <f t="shared" si="60"/>
        <v/>
      </c>
      <c r="AG242" s="8" t="str">
        <f t="shared" si="61"/>
        <v/>
      </c>
      <c r="AH242" s="8" t="s">
        <v>1593</v>
      </c>
      <c r="AI242" s="14" t="str">
        <f>IF(R242="","",Rates!$N$7)</f>
        <v/>
      </c>
      <c r="AJ242" s="13" t="str">
        <f t="shared" si="62"/>
        <v/>
      </c>
      <c r="AK242" s="8" t="str">
        <f t="shared" si="63"/>
        <v/>
      </c>
      <c r="AL242" s="9" t="s">
        <v>1578</v>
      </c>
      <c r="AM242" s="14" t="str">
        <f>IF(R242="","",Rates!$N$8)</f>
        <v/>
      </c>
      <c r="AN242" s="13" t="str">
        <f t="shared" si="64"/>
        <v/>
      </c>
      <c r="AO242" s="8" t="str">
        <f>IF(R242="","",W242*Rates!$O$26)</f>
        <v/>
      </c>
      <c r="AP242" s="9" t="s">
        <v>1579</v>
      </c>
      <c r="AQ242" s="14" t="str">
        <f>IF(R242="","",Rates!$N$9)</f>
        <v/>
      </c>
      <c r="AR242" s="13" t="str">
        <f t="shared" si="65"/>
        <v/>
      </c>
      <c r="AS242" s="8" t="str">
        <f>IF(R242="","",W242*Rates!$P$26)</f>
        <v/>
      </c>
      <c r="AT242" s="9" t="s">
        <v>1580</v>
      </c>
      <c r="AU242" s="14" t="str">
        <f>IF(R242="","",Rates!$N$10)</f>
        <v/>
      </c>
      <c r="AV242" s="13" t="str">
        <f t="shared" si="66"/>
        <v/>
      </c>
      <c r="AW242" s="8" t="str">
        <f>IF(R242="","",W242*Rates!$Q$26)</f>
        <v/>
      </c>
      <c r="AX242" s="19" t="str">
        <f t="shared" si="67"/>
        <v/>
      </c>
      <c r="AY242" s="55" t="e">
        <f t="shared" si="68"/>
        <v>#VALUE!</v>
      </c>
      <c r="AZ242" s="8" t="str">
        <f>IF(R242="","",Rates!$N$15)</f>
        <v/>
      </c>
      <c r="BA242" s="8" t="str">
        <f t="shared" si="69"/>
        <v/>
      </c>
      <c r="BB242" s="8" t="str">
        <f t="shared" si="70"/>
        <v/>
      </c>
      <c r="BC242" s="19" t="str">
        <f t="shared" si="71"/>
        <v/>
      </c>
    </row>
    <row r="243" spans="1:55" x14ac:dyDescent="0.25">
      <c r="A243" s="9" t="str">
        <f>IF(B243&lt;&gt;"",COUNTA($B$3:B243)+$A$2,"")</f>
        <v/>
      </c>
      <c r="F243" s="16" t="str">
        <f t="shared" si="54"/>
        <v/>
      </c>
      <c r="P243" s="37"/>
      <c r="Q243" s="9" t="s">
        <v>1581</v>
      </c>
      <c r="R243" s="41"/>
      <c r="S243" s="46" t="str" cm="1">
        <f t="array" ref="S243">IF(R243="","",_xlfn.IFS(F243&lt;=65,"1",F243&lt;=70,"2",F243&lt;=80,"3"))</f>
        <v/>
      </c>
      <c r="T243" s="24" t="e">
        <f>IF(S243="1",VLOOKUP(N243,Rates!$A$2:$K$37,2,0)*S243,VLOOKUP(N243,Rates!$A$2:$K$37,3,0)*S243)</f>
        <v>#N/A</v>
      </c>
      <c r="U243" s="24" t="str">
        <f t="shared" si="55"/>
        <v/>
      </c>
      <c r="W243" s="58" t="str">
        <f t="shared" si="56"/>
        <v/>
      </c>
      <c r="X243" s="8" t="str">
        <f t="shared" si="57"/>
        <v/>
      </c>
      <c r="Y243" s="8" t="str">
        <f t="shared" si="58"/>
        <v/>
      </c>
      <c r="Z243" s="9" t="s">
        <v>1576</v>
      </c>
      <c r="AA243" s="14" t="str">
        <f>IF(R243="","",Rates!$N$5)</f>
        <v/>
      </c>
      <c r="AB243" s="49" t="str">
        <f t="shared" si="59"/>
        <v/>
      </c>
      <c r="AC243" s="8" t="str">
        <f>IF(R243="","",W243*Rates!$M$26)</f>
        <v/>
      </c>
      <c r="AD243" s="9" t="s">
        <v>1592</v>
      </c>
      <c r="AE243" s="14" t="str">
        <f>IF(R243="","",Rates!$N$6)</f>
        <v/>
      </c>
      <c r="AF243" s="49" t="str">
        <f t="shared" si="60"/>
        <v/>
      </c>
      <c r="AG243" s="8" t="str">
        <f t="shared" si="61"/>
        <v/>
      </c>
      <c r="AH243" s="8" t="s">
        <v>1593</v>
      </c>
      <c r="AI243" s="14" t="str">
        <f>IF(R243="","",Rates!$N$7)</f>
        <v/>
      </c>
      <c r="AJ243" s="13" t="str">
        <f t="shared" si="62"/>
        <v/>
      </c>
      <c r="AK243" s="8" t="str">
        <f t="shared" si="63"/>
        <v/>
      </c>
      <c r="AL243" s="9" t="s">
        <v>1578</v>
      </c>
      <c r="AM243" s="14" t="str">
        <f>IF(R243="","",Rates!$N$8)</f>
        <v/>
      </c>
      <c r="AN243" s="13" t="str">
        <f t="shared" si="64"/>
        <v/>
      </c>
      <c r="AO243" s="8" t="str">
        <f>IF(R243="","",W243*Rates!$O$26)</f>
        <v/>
      </c>
      <c r="AP243" s="9" t="s">
        <v>1579</v>
      </c>
      <c r="AQ243" s="14" t="str">
        <f>IF(R243="","",Rates!$N$9)</f>
        <v/>
      </c>
      <c r="AR243" s="13" t="str">
        <f t="shared" si="65"/>
        <v/>
      </c>
      <c r="AS243" s="8" t="str">
        <f>IF(R243="","",W243*Rates!$P$26)</f>
        <v/>
      </c>
      <c r="AT243" s="9" t="s">
        <v>1580</v>
      </c>
      <c r="AU243" s="14" t="str">
        <f>IF(R243="","",Rates!$N$10)</f>
        <v/>
      </c>
      <c r="AV243" s="13" t="str">
        <f t="shared" si="66"/>
        <v/>
      </c>
      <c r="AW243" s="8" t="str">
        <f>IF(R243="","",W243*Rates!$Q$26)</f>
        <v/>
      </c>
      <c r="AX243" s="19" t="str">
        <f t="shared" si="67"/>
        <v/>
      </c>
      <c r="AY243" s="55" t="e">
        <f t="shared" si="68"/>
        <v>#VALUE!</v>
      </c>
      <c r="AZ243" s="8" t="str">
        <f>IF(R243="","",Rates!$N$15)</f>
        <v/>
      </c>
      <c r="BA243" s="8" t="str">
        <f t="shared" si="69"/>
        <v/>
      </c>
      <c r="BB243" s="8" t="str">
        <f t="shared" si="70"/>
        <v/>
      </c>
      <c r="BC243" s="19" t="str">
        <f t="shared" si="71"/>
        <v/>
      </c>
    </row>
    <row r="244" spans="1:55" x14ac:dyDescent="0.25">
      <c r="A244" s="9" t="str">
        <f>IF(B244&lt;&gt;"",COUNTA($B$3:B244)+$A$2,"")</f>
        <v/>
      </c>
      <c r="F244" s="16" t="str">
        <f t="shared" si="54"/>
        <v/>
      </c>
      <c r="P244" s="37"/>
      <c r="Q244" s="9" t="s">
        <v>1581</v>
      </c>
      <c r="R244" s="41"/>
      <c r="S244" s="46" t="str" cm="1">
        <f t="array" ref="S244">IF(R244="","",_xlfn.IFS(F244&lt;=65,"1",F244&lt;=70,"2",F244&lt;=80,"3"))</f>
        <v/>
      </c>
      <c r="T244" s="24" t="e">
        <f>IF(S244="1",VLOOKUP(N244,Rates!$A$2:$K$37,2,0)*S244,VLOOKUP(N244,Rates!$A$2:$K$37,3,0)*S244)</f>
        <v>#N/A</v>
      </c>
      <c r="U244" s="24" t="str">
        <f t="shared" si="55"/>
        <v/>
      </c>
      <c r="W244" s="58" t="str">
        <f t="shared" si="56"/>
        <v/>
      </c>
      <c r="X244" s="8" t="str">
        <f t="shared" si="57"/>
        <v/>
      </c>
      <c r="Y244" s="8" t="str">
        <f t="shared" si="58"/>
        <v/>
      </c>
      <c r="Z244" s="9" t="s">
        <v>1576</v>
      </c>
      <c r="AA244" s="14" t="str">
        <f>IF(R244="","",Rates!$N$5)</f>
        <v/>
      </c>
      <c r="AB244" s="49" t="str">
        <f t="shared" si="59"/>
        <v/>
      </c>
      <c r="AC244" s="8" t="str">
        <f>IF(R244="","",W244*Rates!$M$26)</f>
        <v/>
      </c>
      <c r="AD244" s="9" t="s">
        <v>1592</v>
      </c>
      <c r="AE244" s="14" t="str">
        <f>IF(R244="","",Rates!$N$6)</f>
        <v/>
      </c>
      <c r="AF244" s="49" t="str">
        <f t="shared" si="60"/>
        <v/>
      </c>
      <c r="AG244" s="8" t="str">
        <f t="shared" si="61"/>
        <v/>
      </c>
      <c r="AH244" s="8" t="s">
        <v>1593</v>
      </c>
      <c r="AI244" s="14" t="str">
        <f>IF(R244="","",Rates!$N$7)</f>
        <v/>
      </c>
      <c r="AJ244" s="13" t="str">
        <f t="shared" si="62"/>
        <v/>
      </c>
      <c r="AK244" s="8" t="str">
        <f t="shared" si="63"/>
        <v/>
      </c>
      <c r="AL244" s="9" t="s">
        <v>1578</v>
      </c>
      <c r="AM244" s="14" t="str">
        <f>IF(R244="","",Rates!$N$8)</f>
        <v/>
      </c>
      <c r="AN244" s="13" t="str">
        <f t="shared" si="64"/>
        <v/>
      </c>
      <c r="AO244" s="8" t="str">
        <f>IF(R244="","",W244*Rates!$O$26)</f>
        <v/>
      </c>
      <c r="AP244" s="9" t="s">
        <v>1579</v>
      </c>
      <c r="AQ244" s="14" t="str">
        <f>IF(R244="","",Rates!$N$9)</f>
        <v/>
      </c>
      <c r="AR244" s="13" t="str">
        <f t="shared" si="65"/>
        <v/>
      </c>
      <c r="AS244" s="8" t="str">
        <f>IF(R244="","",W244*Rates!$P$26)</f>
        <v/>
      </c>
      <c r="AT244" s="9" t="s">
        <v>1580</v>
      </c>
      <c r="AU244" s="14" t="str">
        <f>IF(R244="","",Rates!$N$10)</f>
        <v/>
      </c>
      <c r="AV244" s="13" t="str">
        <f t="shared" si="66"/>
        <v/>
      </c>
      <c r="AW244" s="8" t="str">
        <f>IF(R244="","",W244*Rates!$Q$26)</f>
        <v/>
      </c>
      <c r="AX244" s="19" t="str">
        <f t="shared" si="67"/>
        <v/>
      </c>
      <c r="AY244" s="55" t="e">
        <f t="shared" si="68"/>
        <v>#VALUE!</v>
      </c>
      <c r="AZ244" s="8" t="str">
        <f>IF(R244="","",Rates!$N$15)</f>
        <v/>
      </c>
      <c r="BA244" s="8" t="str">
        <f t="shared" si="69"/>
        <v/>
      </c>
      <c r="BB244" s="8" t="str">
        <f t="shared" si="70"/>
        <v/>
      </c>
      <c r="BC244" s="19" t="str">
        <f t="shared" si="71"/>
        <v/>
      </c>
    </row>
    <row r="245" spans="1:55" x14ac:dyDescent="0.25">
      <c r="A245" s="9" t="str">
        <f>IF(B245&lt;&gt;"",COUNTA($B$3:B245)+$A$2,"")</f>
        <v/>
      </c>
      <c r="F245" s="16" t="str">
        <f t="shared" si="54"/>
        <v/>
      </c>
      <c r="P245" s="37"/>
      <c r="Q245" s="9" t="s">
        <v>1581</v>
      </c>
      <c r="R245" s="41"/>
      <c r="S245" s="46" t="str" cm="1">
        <f t="array" ref="S245">IF(R245="","",_xlfn.IFS(F245&lt;=65,"1",F245&lt;=70,"2",F245&lt;=80,"3"))</f>
        <v/>
      </c>
      <c r="T245" s="24" t="e">
        <f>IF(S245="1",VLOOKUP(N245,Rates!$A$2:$K$37,2,0)*S245,VLOOKUP(N245,Rates!$A$2:$K$37,3,0)*S245)</f>
        <v>#N/A</v>
      </c>
      <c r="U245" s="24" t="str">
        <f t="shared" si="55"/>
        <v/>
      </c>
      <c r="W245" s="58" t="str">
        <f t="shared" si="56"/>
        <v/>
      </c>
      <c r="X245" s="8" t="str">
        <f t="shared" si="57"/>
        <v/>
      </c>
      <c r="Y245" s="8" t="str">
        <f t="shared" si="58"/>
        <v/>
      </c>
      <c r="Z245" s="9" t="s">
        <v>1576</v>
      </c>
      <c r="AA245" s="14" t="str">
        <f>IF(R245="","",Rates!$N$5)</f>
        <v/>
      </c>
      <c r="AB245" s="49" t="str">
        <f t="shared" si="59"/>
        <v/>
      </c>
      <c r="AC245" s="8" t="str">
        <f>IF(R245="","",W245*Rates!$M$26)</f>
        <v/>
      </c>
      <c r="AD245" s="9" t="s">
        <v>1592</v>
      </c>
      <c r="AE245" s="14" t="str">
        <f>IF(R245="","",Rates!$N$6)</f>
        <v/>
      </c>
      <c r="AF245" s="49" t="str">
        <f t="shared" si="60"/>
        <v/>
      </c>
      <c r="AG245" s="8" t="str">
        <f t="shared" si="61"/>
        <v/>
      </c>
      <c r="AH245" s="8" t="s">
        <v>1593</v>
      </c>
      <c r="AI245" s="14" t="str">
        <f>IF(R245="","",Rates!$N$7)</f>
        <v/>
      </c>
      <c r="AJ245" s="13" t="str">
        <f t="shared" si="62"/>
        <v/>
      </c>
      <c r="AK245" s="8" t="str">
        <f t="shared" si="63"/>
        <v/>
      </c>
      <c r="AL245" s="9" t="s">
        <v>1578</v>
      </c>
      <c r="AM245" s="14" t="str">
        <f>IF(R245="","",Rates!$N$8)</f>
        <v/>
      </c>
      <c r="AN245" s="13" t="str">
        <f t="shared" si="64"/>
        <v/>
      </c>
      <c r="AO245" s="8" t="str">
        <f>IF(R245="","",W245*Rates!$O$26)</f>
        <v/>
      </c>
      <c r="AP245" s="9" t="s">
        <v>1579</v>
      </c>
      <c r="AQ245" s="14" t="str">
        <f>IF(R245="","",Rates!$N$9)</f>
        <v/>
      </c>
      <c r="AR245" s="13" t="str">
        <f t="shared" si="65"/>
        <v/>
      </c>
      <c r="AS245" s="8" t="str">
        <f>IF(R245="","",W245*Rates!$P$26)</f>
        <v/>
      </c>
      <c r="AT245" s="9" t="s">
        <v>1580</v>
      </c>
      <c r="AU245" s="14" t="str">
        <f>IF(R245="","",Rates!$N$10)</f>
        <v/>
      </c>
      <c r="AV245" s="13" t="str">
        <f t="shared" si="66"/>
        <v/>
      </c>
      <c r="AW245" s="8" t="str">
        <f>IF(R245="","",W245*Rates!$Q$26)</f>
        <v/>
      </c>
      <c r="AX245" s="19" t="str">
        <f t="shared" si="67"/>
        <v/>
      </c>
      <c r="AY245" s="55" t="e">
        <f t="shared" si="68"/>
        <v>#VALUE!</v>
      </c>
      <c r="AZ245" s="8" t="str">
        <f>IF(R245="","",Rates!$N$15)</f>
        <v/>
      </c>
      <c r="BA245" s="8" t="str">
        <f t="shared" si="69"/>
        <v/>
      </c>
      <c r="BB245" s="8" t="str">
        <f t="shared" si="70"/>
        <v/>
      </c>
      <c r="BC245" s="19" t="str">
        <f t="shared" si="71"/>
        <v/>
      </c>
    </row>
    <row r="246" spans="1:55" x14ac:dyDescent="0.25">
      <c r="A246" s="9" t="str">
        <f>IF(B246&lt;&gt;"",COUNTA($B$3:B246)+$A$2,"")</f>
        <v/>
      </c>
      <c r="F246" s="16" t="str">
        <f t="shared" si="54"/>
        <v/>
      </c>
      <c r="P246" s="37"/>
      <c r="Q246" s="9" t="s">
        <v>1581</v>
      </c>
      <c r="R246" s="41"/>
      <c r="S246" s="46" t="str" cm="1">
        <f t="array" ref="S246">IF(R246="","",_xlfn.IFS(F246&lt;=65,"1",F246&lt;=70,"2",F246&lt;=80,"3"))</f>
        <v/>
      </c>
      <c r="T246" s="24" t="e">
        <f>IF(S246="1",VLOOKUP(N246,Rates!$A$2:$K$37,2,0)*S246,VLOOKUP(N246,Rates!$A$2:$K$37,3,0)*S246)</f>
        <v>#N/A</v>
      </c>
      <c r="U246" s="24" t="str">
        <f t="shared" si="55"/>
        <v/>
      </c>
      <c r="W246" s="58" t="str">
        <f t="shared" si="56"/>
        <v/>
      </c>
      <c r="X246" s="8" t="str">
        <f t="shared" si="57"/>
        <v/>
      </c>
      <c r="Y246" s="8" t="str">
        <f t="shared" si="58"/>
        <v/>
      </c>
      <c r="Z246" s="9" t="s">
        <v>1576</v>
      </c>
      <c r="AA246" s="14" t="str">
        <f>IF(R246="","",Rates!$N$5)</f>
        <v/>
      </c>
      <c r="AB246" s="49" t="str">
        <f t="shared" si="59"/>
        <v/>
      </c>
      <c r="AC246" s="8" t="str">
        <f>IF(R246="","",W246*Rates!$M$26)</f>
        <v/>
      </c>
      <c r="AD246" s="9" t="s">
        <v>1592</v>
      </c>
      <c r="AE246" s="14" t="str">
        <f>IF(R246="","",Rates!$N$6)</f>
        <v/>
      </c>
      <c r="AF246" s="49" t="str">
        <f t="shared" si="60"/>
        <v/>
      </c>
      <c r="AG246" s="8" t="str">
        <f t="shared" si="61"/>
        <v/>
      </c>
      <c r="AH246" s="8" t="s">
        <v>1593</v>
      </c>
      <c r="AI246" s="14" t="str">
        <f>IF(R246="","",Rates!$N$7)</f>
        <v/>
      </c>
      <c r="AJ246" s="13" t="str">
        <f t="shared" si="62"/>
        <v/>
      </c>
      <c r="AK246" s="8" t="str">
        <f t="shared" si="63"/>
        <v/>
      </c>
      <c r="AL246" s="9" t="s">
        <v>1578</v>
      </c>
      <c r="AM246" s="14" t="str">
        <f>IF(R246="","",Rates!$N$8)</f>
        <v/>
      </c>
      <c r="AN246" s="13" t="str">
        <f t="shared" si="64"/>
        <v/>
      </c>
      <c r="AO246" s="8" t="str">
        <f>IF(R246="","",W246*Rates!$O$26)</f>
        <v/>
      </c>
      <c r="AP246" s="9" t="s">
        <v>1579</v>
      </c>
      <c r="AQ246" s="14" t="str">
        <f>IF(R246="","",Rates!$N$9)</f>
        <v/>
      </c>
      <c r="AR246" s="13" t="str">
        <f t="shared" si="65"/>
        <v/>
      </c>
      <c r="AS246" s="8" t="str">
        <f>IF(R246="","",W246*Rates!$P$26)</f>
        <v/>
      </c>
      <c r="AT246" s="9" t="s">
        <v>1580</v>
      </c>
      <c r="AU246" s="14" t="str">
        <f>IF(R246="","",Rates!$N$10)</f>
        <v/>
      </c>
      <c r="AV246" s="13" t="str">
        <f t="shared" si="66"/>
        <v/>
      </c>
      <c r="AW246" s="8" t="str">
        <f>IF(R246="","",W246*Rates!$Q$26)</f>
        <v/>
      </c>
      <c r="AX246" s="19" t="str">
        <f t="shared" si="67"/>
        <v/>
      </c>
      <c r="AY246" s="55" t="e">
        <f t="shared" si="68"/>
        <v>#VALUE!</v>
      </c>
      <c r="AZ246" s="8" t="str">
        <f>IF(R246="","",Rates!$N$15)</f>
        <v/>
      </c>
      <c r="BA246" s="8" t="str">
        <f t="shared" si="69"/>
        <v/>
      </c>
      <c r="BB246" s="8" t="str">
        <f t="shared" si="70"/>
        <v/>
      </c>
      <c r="BC246" s="19" t="str">
        <f t="shared" si="71"/>
        <v/>
      </c>
    </row>
    <row r="247" spans="1:55" x14ac:dyDescent="0.25">
      <c r="A247" s="9" t="str">
        <f>IF(B247&lt;&gt;"",COUNTA($B$3:B247)+$A$2,"")</f>
        <v/>
      </c>
      <c r="F247" s="16" t="str">
        <f t="shared" si="54"/>
        <v/>
      </c>
      <c r="P247" s="37"/>
      <c r="Q247" s="9" t="s">
        <v>1581</v>
      </c>
      <c r="R247" s="41"/>
      <c r="S247" s="46" t="str" cm="1">
        <f t="array" ref="S247">IF(R247="","",_xlfn.IFS(F247&lt;=65,"1",F247&lt;=70,"2",F247&lt;=80,"3"))</f>
        <v/>
      </c>
      <c r="T247" s="24" t="e">
        <f>IF(S247="1",VLOOKUP(N247,Rates!$A$2:$K$37,2,0)*S247,VLOOKUP(N247,Rates!$A$2:$K$37,3,0)*S247)</f>
        <v>#N/A</v>
      </c>
      <c r="U247" s="24" t="str">
        <f t="shared" si="55"/>
        <v/>
      </c>
      <c r="W247" s="58" t="str">
        <f t="shared" si="56"/>
        <v/>
      </c>
      <c r="X247" s="8" t="str">
        <f t="shared" si="57"/>
        <v/>
      </c>
      <c r="Y247" s="8" t="str">
        <f t="shared" si="58"/>
        <v/>
      </c>
      <c r="Z247" s="9" t="s">
        <v>1576</v>
      </c>
      <c r="AA247" s="14" t="str">
        <f>IF(R247="","",Rates!$N$5)</f>
        <v/>
      </c>
      <c r="AB247" s="49" t="str">
        <f t="shared" si="59"/>
        <v/>
      </c>
      <c r="AC247" s="8" t="str">
        <f>IF(R247="","",W247*Rates!$M$26)</f>
        <v/>
      </c>
      <c r="AD247" s="9" t="s">
        <v>1592</v>
      </c>
      <c r="AE247" s="14" t="str">
        <f>IF(R247="","",Rates!$N$6)</f>
        <v/>
      </c>
      <c r="AF247" s="49" t="str">
        <f t="shared" si="60"/>
        <v/>
      </c>
      <c r="AG247" s="8" t="str">
        <f t="shared" si="61"/>
        <v/>
      </c>
      <c r="AH247" s="8" t="s">
        <v>1593</v>
      </c>
      <c r="AI247" s="14" t="str">
        <f>IF(R247="","",Rates!$N$7)</f>
        <v/>
      </c>
      <c r="AJ247" s="13" t="str">
        <f t="shared" si="62"/>
        <v/>
      </c>
      <c r="AK247" s="8" t="str">
        <f t="shared" si="63"/>
        <v/>
      </c>
      <c r="AL247" s="9" t="s">
        <v>1578</v>
      </c>
      <c r="AM247" s="14" t="str">
        <f>IF(R247="","",Rates!$N$8)</f>
        <v/>
      </c>
      <c r="AN247" s="13" t="str">
        <f t="shared" si="64"/>
        <v/>
      </c>
      <c r="AO247" s="8" t="str">
        <f>IF(R247="","",W247*Rates!$O$26)</f>
        <v/>
      </c>
      <c r="AP247" s="9" t="s">
        <v>1579</v>
      </c>
      <c r="AQ247" s="14" t="str">
        <f>IF(R247="","",Rates!$N$9)</f>
        <v/>
      </c>
      <c r="AR247" s="13" t="str">
        <f t="shared" si="65"/>
        <v/>
      </c>
      <c r="AS247" s="8" t="str">
        <f>IF(R247="","",W247*Rates!$P$26)</f>
        <v/>
      </c>
      <c r="AT247" s="9" t="s">
        <v>1580</v>
      </c>
      <c r="AU247" s="14" t="str">
        <f>IF(R247="","",Rates!$N$10)</f>
        <v/>
      </c>
      <c r="AV247" s="13" t="str">
        <f t="shared" si="66"/>
        <v/>
      </c>
      <c r="AW247" s="8" t="str">
        <f>IF(R247="","",W247*Rates!$Q$26)</f>
        <v/>
      </c>
      <c r="AX247" s="19" t="str">
        <f t="shared" si="67"/>
        <v/>
      </c>
      <c r="AY247" s="55" t="e">
        <f t="shared" si="68"/>
        <v>#VALUE!</v>
      </c>
      <c r="AZ247" s="8" t="str">
        <f>IF(R247="","",Rates!$N$15)</f>
        <v/>
      </c>
      <c r="BA247" s="8" t="str">
        <f t="shared" si="69"/>
        <v/>
      </c>
      <c r="BB247" s="8" t="str">
        <f t="shared" si="70"/>
        <v/>
      </c>
      <c r="BC247" s="19" t="str">
        <f t="shared" si="71"/>
        <v/>
      </c>
    </row>
    <row r="248" spans="1:55" x14ac:dyDescent="0.25">
      <c r="A248" s="9" t="str">
        <f>IF(B248&lt;&gt;"",COUNTA($B$3:B248)+$A$2,"")</f>
        <v/>
      </c>
      <c r="F248" s="16" t="str">
        <f t="shared" si="54"/>
        <v/>
      </c>
      <c r="P248" s="37"/>
      <c r="Q248" s="9" t="s">
        <v>1581</v>
      </c>
      <c r="R248" s="41"/>
      <c r="S248" s="46" t="str" cm="1">
        <f t="array" ref="S248">IF(R248="","",_xlfn.IFS(F248&lt;=65,"1",F248&lt;=70,"2",F248&lt;=80,"3"))</f>
        <v/>
      </c>
      <c r="T248" s="24" t="e">
        <f>IF(S248="1",VLOOKUP(N248,Rates!$A$2:$K$37,2,0)*S248,VLOOKUP(N248,Rates!$A$2:$K$37,3,0)*S248)</f>
        <v>#N/A</v>
      </c>
      <c r="U248" s="24" t="str">
        <f t="shared" si="55"/>
        <v/>
      </c>
      <c r="W248" s="58" t="str">
        <f t="shared" si="56"/>
        <v/>
      </c>
      <c r="X248" s="8" t="str">
        <f t="shared" si="57"/>
        <v/>
      </c>
      <c r="Y248" s="8" t="str">
        <f t="shared" si="58"/>
        <v/>
      </c>
      <c r="Z248" s="9" t="s">
        <v>1576</v>
      </c>
      <c r="AA248" s="14" t="str">
        <f>IF(R248="","",Rates!$N$5)</f>
        <v/>
      </c>
      <c r="AB248" s="49" t="str">
        <f t="shared" si="59"/>
        <v/>
      </c>
      <c r="AC248" s="8" t="str">
        <f>IF(R248="","",W248*Rates!$M$26)</f>
        <v/>
      </c>
      <c r="AD248" s="9" t="s">
        <v>1592</v>
      </c>
      <c r="AE248" s="14" t="str">
        <f>IF(R248="","",Rates!$N$6)</f>
        <v/>
      </c>
      <c r="AF248" s="49" t="str">
        <f t="shared" si="60"/>
        <v/>
      </c>
      <c r="AG248" s="8" t="str">
        <f t="shared" si="61"/>
        <v/>
      </c>
      <c r="AH248" s="8" t="s">
        <v>1593</v>
      </c>
      <c r="AI248" s="14" t="str">
        <f>IF(R248="","",Rates!$N$7)</f>
        <v/>
      </c>
      <c r="AJ248" s="13" t="str">
        <f t="shared" si="62"/>
        <v/>
      </c>
      <c r="AK248" s="8" t="str">
        <f t="shared" si="63"/>
        <v/>
      </c>
      <c r="AL248" s="9" t="s">
        <v>1578</v>
      </c>
      <c r="AM248" s="14" t="str">
        <f>IF(R248="","",Rates!$N$8)</f>
        <v/>
      </c>
      <c r="AN248" s="13" t="str">
        <f t="shared" si="64"/>
        <v/>
      </c>
      <c r="AO248" s="8" t="str">
        <f>IF(R248="","",W248*Rates!$O$26)</f>
        <v/>
      </c>
      <c r="AP248" s="9" t="s">
        <v>1579</v>
      </c>
      <c r="AQ248" s="14" t="str">
        <f>IF(R248="","",Rates!$N$9)</f>
        <v/>
      </c>
      <c r="AR248" s="13" t="str">
        <f t="shared" si="65"/>
        <v/>
      </c>
      <c r="AS248" s="8" t="str">
        <f>IF(R248="","",W248*Rates!$P$26)</f>
        <v/>
      </c>
      <c r="AT248" s="9" t="s">
        <v>1580</v>
      </c>
      <c r="AU248" s="14" t="str">
        <f>IF(R248="","",Rates!$N$10)</f>
        <v/>
      </c>
      <c r="AV248" s="13" t="str">
        <f t="shared" si="66"/>
        <v/>
      </c>
      <c r="AW248" s="8" t="str">
        <f>IF(R248="","",W248*Rates!$Q$26)</f>
        <v/>
      </c>
      <c r="AX248" s="19" t="str">
        <f t="shared" si="67"/>
        <v/>
      </c>
      <c r="AY248" s="55" t="e">
        <f t="shared" si="68"/>
        <v>#VALUE!</v>
      </c>
      <c r="AZ248" s="8" t="str">
        <f>IF(R248="","",Rates!$N$15)</f>
        <v/>
      </c>
      <c r="BA248" s="8" t="str">
        <f t="shared" si="69"/>
        <v/>
      </c>
      <c r="BB248" s="8" t="str">
        <f t="shared" si="70"/>
        <v/>
      </c>
      <c r="BC248" s="19" t="str">
        <f t="shared" si="71"/>
        <v/>
      </c>
    </row>
    <row r="249" spans="1:55" x14ac:dyDescent="0.25">
      <c r="A249" s="9" t="str">
        <f>IF(B249&lt;&gt;"",COUNTA($B$3:B249)+$A$2,"")</f>
        <v/>
      </c>
      <c r="F249" s="16" t="str">
        <f t="shared" si="54"/>
        <v/>
      </c>
      <c r="P249" s="37"/>
      <c r="Q249" s="9" t="s">
        <v>1581</v>
      </c>
      <c r="R249" s="41"/>
      <c r="S249" s="46" t="str" cm="1">
        <f t="array" ref="S249">IF(R249="","",_xlfn.IFS(F249&lt;=65,"1",F249&lt;=70,"2",F249&lt;=80,"3"))</f>
        <v/>
      </c>
      <c r="T249" s="24" t="e">
        <f>IF(S249="1",VLOOKUP(N249,Rates!$A$2:$K$37,2,0)*S249,VLOOKUP(N249,Rates!$A$2:$K$37,3,0)*S249)</f>
        <v>#N/A</v>
      </c>
      <c r="U249" s="24" t="str">
        <f t="shared" si="55"/>
        <v/>
      </c>
      <c r="W249" s="58" t="str">
        <f t="shared" si="56"/>
        <v/>
      </c>
      <c r="X249" s="8" t="str">
        <f t="shared" si="57"/>
        <v/>
      </c>
      <c r="Y249" s="8" t="str">
        <f t="shared" si="58"/>
        <v/>
      </c>
      <c r="Z249" s="9" t="s">
        <v>1576</v>
      </c>
      <c r="AA249" s="14" t="str">
        <f>IF(R249="","",Rates!$N$5)</f>
        <v/>
      </c>
      <c r="AB249" s="49" t="str">
        <f t="shared" si="59"/>
        <v/>
      </c>
      <c r="AC249" s="8" t="str">
        <f>IF(R249="","",W249*Rates!$M$26)</f>
        <v/>
      </c>
      <c r="AD249" s="9" t="s">
        <v>1592</v>
      </c>
      <c r="AE249" s="14" t="str">
        <f>IF(R249="","",Rates!$N$6)</f>
        <v/>
      </c>
      <c r="AF249" s="49" t="str">
        <f t="shared" si="60"/>
        <v/>
      </c>
      <c r="AG249" s="8" t="str">
        <f t="shared" si="61"/>
        <v/>
      </c>
      <c r="AH249" s="8" t="s">
        <v>1593</v>
      </c>
      <c r="AI249" s="14" t="str">
        <f>IF(R249="","",Rates!$N$7)</f>
        <v/>
      </c>
      <c r="AJ249" s="13" t="str">
        <f t="shared" si="62"/>
        <v/>
      </c>
      <c r="AK249" s="8" t="str">
        <f t="shared" si="63"/>
        <v/>
      </c>
      <c r="AL249" s="9" t="s">
        <v>1578</v>
      </c>
      <c r="AM249" s="14" t="str">
        <f>IF(R249="","",Rates!$N$8)</f>
        <v/>
      </c>
      <c r="AN249" s="13" t="str">
        <f t="shared" si="64"/>
        <v/>
      </c>
      <c r="AO249" s="8" t="str">
        <f>IF(R249="","",W249*Rates!$O$26)</f>
        <v/>
      </c>
      <c r="AP249" s="9" t="s">
        <v>1579</v>
      </c>
      <c r="AQ249" s="14" t="str">
        <f>IF(R249="","",Rates!$N$9)</f>
        <v/>
      </c>
      <c r="AR249" s="13" t="str">
        <f t="shared" si="65"/>
        <v/>
      </c>
      <c r="AS249" s="8" t="str">
        <f>IF(R249="","",W249*Rates!$P$26)</f>
        <v/>
      </c>
      <c r="AT249" s="9" t="s">
        <v>1580</v>
      </c>
      <c r="AU249" s="14" t="str">
        <f>IF(R249="","",Rates!$N$10)</f>
        <v/>
      </c>
      <c r="AV249" s="13" t="str">
        <f t="shared" si="66"/>
        <v/>
      </c>
      <c r="AW249" s="8" t="str">
        <f>IF(R249="","",W249*Rates!$Q$26)</f>
        <v/>
      </c>
      <c r="AX249" s="19" t="str">
        <f t="shared" si="67"/>
        <v/>
      </c>
      <c r="AY249" s="55" t="e">
        <f t="shared" si="68"/>
        <v>#VALUE!</v>
      </c>
      <c r="AZ249" s="8" t="str">
        <f>IF(R249="","",Rates!$N$15)</f>
        <v/>
      </c>
      <c r="BA249" s="8" t="str">
        <f t="shared" si="69"/>
        <v/>
      </c>
      <c r="BB249" s="8" t="str">
        <f t="shared" si="70"/>
        <v/>
      </c>
      <c r="BC249" s="19" t="str">
        <f t="shared" si="71"/>
        <v/>
      </c>
    </row>
    <row r="250" spans="1:55" x14ac:dyDescent="0.25">
      <c r="A250" s="9" t="str">
        <f>IF(B250&lt;&gt;"",COUNTA($B$3:B250)+$A$2,"")</f>
        <v/>
      </c>
      <c r="F250" s="16" t="str">
        <f t="shared" si="54"/>
        <v/>
      </c>
      <c r="P250" s="37"/>
      <c r="Q250" s="9" t="s">
        <v>1581</v>
      </c>
      <c r="R250" s="41"/>
      <c r="S250" s="46" t="str" cm="1">
        <f t="array" ref="S250">IF(R250="","",_xlfn.IFS(F250&lt;=65,"1",F250&lt;=70,"2",F250&lt;=80,"3"))</f>
        <v/>
      </c>
      <c r="T250" s="24" t="e">
        <f>IF(S250="1",VLOOKUP(N250,Rates!$A$2:$K$37,2,0)*S250,VLOOKUP(N250,Rates!$A$2:$K$37,3,0)*S250)</f>
        <v>#N/A</v>
      </c>
      <c r="U250" s="24" t="str">
        <f t="shared" si="55"/>
        <v/>
      </c>
      <c r="W250" s="58" t="str">
        <f t="shared" si="56"/>
        <v/>
      </c>
      <c r="X250" s="8" t="str">
        <f t="shared" si="57"/>
        <v/>
      </c>
      <c r="Y250" s="8" t="str">
        <f t="shared" si="58"/>
        <v/>
      </c>
      <c r="Z250" s="9" t="s">
        <v>1576</v>
      </c>
      <c r="AA250" s="14" t="str">
        <f>IF(R250="","",Rates!$N$5)</f>
        <v/>
      </c>
      <c r="AB250" s="49" t="str">
        <f t="shared" si="59"/>
        <v/>
      </c>
      <c r="AC250" s="8" t="str">
        <f>IF(R250="","",W250*Rates!$M$26)</f>
        <v/>
      </c>
      <c r="AD250" s="9" t="s">
        <v>1592</v>
      </c>
      <c r="AE250" s="14" t="str">
        <f>IF(R250="","",Rates!$N$6)</f>
        <v/>
      </c>
      <c r="AF250" s="49" t="str">
        <f t="shared" si="60"/>
        <v/>
      </c>
      <c r="AG250" s="8" t="str">
        <f t="shared" si="61"/>
        <v/>
      </c>
      <c r="AH250" s="8" t="s">
        <v>1593</v>
      </c>
      <c r="AI250" s="14" t="str">
        <f>IF(R250="","",Rates!$N$7)</f>
        <v/>
      </c>
      <c r="AJ250" s="13" t="str">
        <f t="shared" si="62"/>
        <v/>
      </c>
      <c r="AK250" s="8" t="str">
        <f t="shared" si="63"/>
        <v/>
      </c>
      <c r="AL250" s="9" t="s">
        <v>1578</v>
      </c>
      <c r="AM250" s="14" t="str">
        <f>IF(R250="","",Rates!$N$8)</f>
        <v/>
      </c>
      <c r="AN250" s="13" t="str">
        <f t="shared" si="64"/>
        <v/>
      </c>
      <c r="AO250" s="8" t="str">
        <f>IF(R250="","",W250*Rates!$O$26)</f>
        <v/>
      </c>
      <c r="AP250" s="9" t="s">
        <v>1579</v>
      </c>
      <c r="AQ250" s="14" t="str">
        <f>IF(R250="","",Rates!$N$9)</f>
        <v/>
      </c>
      <c r="AR250" s="13" t="str">
        <f t="shared" si="65"/>
        <v/>
      </c>
      <c r="AS250" s="8" t="str">
        <f>IF(R250="","",W250*Rates!$P$26)</f>
        <v/>
      </c>
      <c r="AT250" s="9" t="s">
        <v>1580</v>
      </c>
      <c r="AU250" s="14" t="str">
        <f>IF(R250="","",Rates!$N$10)</f>
        <v/>
      </c>
      <c r="AV250" s="13" t="str">
        <f t="shared" si="66"/>
        <v/>
      </c>
      <c r="AW250" s="8" t="str">
        <f>IF(R250="","",W250*Rates!$Q$26)</f>
        <v/>
      </c>
      <c r="AX250" s="19" t="str">
        <f t="shared" si="67"/>
        <v/>
      </c>
      <c r="AY250" s="55" t="e">
        <f t="shared" si="68"/>
        <v>#VALUE!</v>
      </c>
      <c r="AZ250" s="8" t="str">
        <f>IF(R250="","",Rates!$N$15)</f>
        <v/>
      </c>
      <c r="BA250" s="8" t="str">
        <f t="shared" si="69"/>
        <v/>
      </c>
      <c r="BB250" s="8" t="str">
        <f t="shared" si="70"/>
        <v/>
      </c>
      <c r="BC250" s="19" t="str">
        <f t="shared" si="71"/>
        <v/>
      </c>
    </row>
    <row r="251" spans="1:55" x14ac:dyDescent="0.25">
      <c r="A251" s="9" t="str">
        <f>IF(B251&lt;&gt;"",COUNTA($B$3:B251)+$A$2,"")</f>
        <v/>
      </c>
      <c r="F251" s="16" t="str">
        <f t="shared" si="54"/>
        <v/>
      </c>
      <c r="P251" s="37"/>
      <c r="Q251" s="9" t="s">
        <v>1581</v>
      </c>
      <c r="R251" s="41"/>
      <c r="S251" s="46" t="str" cm="1">
        <f t="array" ref="S251">IF(R251="","",_xlfn.IFS(F251&lt;=65,"1",F251&lt;=70,"2",F251&lt;=80,"3"))</f>
        <v/>
      </c>
      <c r="T251" s="24" t="e">
        <f>IF(S251="1",VLOOKUP(N251,Rates!$A$2:$K$37,2,0)*S251,VLOOKUP(N251,Rates!$A$2:$K$37,3,0)*S251)</f>
        <v>#N/A</v>
      </c>
      <c r="U251" s="24" t="str">
        <f t="shared" si="55"/>
        <v/>
      </c>
      <c r="W251" s="58" t="str">
        <f t="shared" si="56"/>
        <v/>
      </c>
      <c r="X251" s="8" t="str">
        <f t="shared" si="57"/>
        <v/>
      </c>
      <c r="Y251" s="8" t="str">
        <f t="shared" si="58"/>
        <v/>
      </c>
      <c r="Z251" s="9" t="s">
        <v>1576</v>
      </c>
      <c r="AA251" s="14" t="str">
        <f>IF(R251="","",Rates!$N$5)</f>
        <v/>
      </c>
      <c r="AB251" s="49" t="str">
        <f t="shared" si="59"/>
        <v/>
      </c>
      <c r="AC251" s="8" t="str">
        <f>IF(R251="","",W251*Rates!$M$26)</f>
        <v/>
      </c>
      <c r="AD251" s="9" t="s">
        <v>1592</v>
      </c>
      <c r="AE251" s="14" t="str">
        <f>IF(R251="","",Rates!$N$6)</f>
        <v/>
      </c>
      <c r="AF251" s="49" t="str">
        <f t="shared" si="60"/>
        <v/>
      </c>
      <c r="AG251" s="8" t="str">
        <f t="shared" si="61"/>
        <v/>
      </c>
      <c r="AH251" s="8" t="s">
        <v>1593</v>
      </c>
      <c r="AI251" s="14" t="str">
        <f>IF(R251="","",Rates!$N$7)</f>
        <v/>
      </c>
      <c r="AJ251" s="13" t="str">
        <f t="shared" si="62"/>
        <v/>
      </c>
      <c r="AK251" s="8" t="str">
        <f t="shared" si="63"/>
        <v/>
      </c>
      <c r="AL251" s="9" t="s">
        <v>1578</v>
      </c>
      <c r="AM251" s="14" t="str">
        <f>IF(R251="","",Rates!$N$8)</f>
        <v/>
      </c>
      <c r="AN251" s="13" t="str">
        <f t="shared" si="64"/>
        <v/>
      </c>
      <c r="AO251" s="8" t="str">
        <f>IF(R251="","",W251*Rates!$O$26)</f>
        <v/>
      </c>
      <c r="AP251" s="9" t="s">
        <v>1579</v>
      </c>
      <c r="AQ251" s="14" t="str">
        <f>IF(R251="","",Rates!$N$9)</f>
        <v/>
      </c>
      <c r="AR251" s="13" t="str">
        <f t="shared" si="65"/>
        <v/>
      </c>
      <c r="AS251" s="8" t="str">
        <f>IF(R251="","",W251*Rates!$P$26)</f>
        <v/>
      </c>
      <c r="AT251" s="9" t="s">
        <v>1580</v>
      </c>
      <c r="AU251" s="14" t="str">
        <f>IF(R251="","",Rates!$N$10)</f>
        <v/>
      </c>
      <c r="AV251" s="13" t="str">
        <f t="shared" si="66"/>
        <v/>
      </c>
      <c r="AW251" s="8" t="str">
        <f>IF(R251="","",W251*Rates!$Q$26)</f>
        <v/>
      </c>
      <c r="AX251" s="19" t="str">
        <f t="shared" si="67"/>
        <v/>
      </c>
      <c r="AY251" s="55" t="e">
        <f t="shared" si="68"/>
        <v>#VALUE!</v>
      </c>
      <c r="AZ251" s="8" t="str">
        <f>IF(R251="","",Rates!$N$15)</f>
        <v/>
      </c>
      <c r="BA251" s="8" t="str">
        <f t="shared" si="69"/>
        <v/>
      </c>
      <c r="BB251" s="8" t="str">
        <f t="shared" si="70"/>
        <v/>
      </c>
      <c r="BC251" s="19" t="str">
        <f t="shared" si="71"/>
        <v/>
      </c>
    </row>
    <row r="252" spans="1:55" x14ac:dyDescent="0.25">
      <c r="A252" s="9" t="str">
        <f>IF(B252&lt;&gt;"",COUNTA($B$3:B252)+$A$2,"")</f>
        <v/>
      </c>
      <c r="F252" s="16" t="str">
        <f t="shared" si="54"/>
        <v/>
      </c>
      <c r="P252" s="37"/>
      <c r="Q252" s="9" t="s">
        <v>1581</v>
      </c>
      <c r="R252" s="41"/>
      <c r="S252" s="46" t="str" cm="1">
        <f t="array" ref="S252">IF(R252="","",_xlfn.IFS(F252&lt;=65,"1",F252&lt;=70,"2",F252&lt;=80,"3"))</f>
        <v/>
      </c>
      <c r="T252" s="24" t="e">
        <f>IF(S252="1",VLOOKUP(N252,Rates!$A$2:$K$37,2,0)*S252,VLOOKUP(N252,Rates!$A$2:$K$37,3,0)*S252)</f>
        <v>#N/A</v>
      </c>
      <c r="U252" s="24" t="str">
        <f t="shared" si="55"/>
        <v/>
      </c>
      <c r="W252" s="58" t="str">
        <f t="shared" si="56"/>
        <v/>
      </c>
      <c r="X252" s="8" t="str">
        <f t="shared" si="57"/>
        <v/>
      </c>
      <c r="Y252" s="8" t="str">
        <f t="shared" si="58"/>
        <v/>
      </c>
      <c r="Z252" s="9" t="s">
        <v>1576</v>
      </c>
      <c r="AA252" s="14" t="str">
        <f>IF(R252="","",Rates!$N$5)</f>
        <v/>
      </c>
      <c r="AB252" s="49" t="str">
        <f t="shared" si="59"/>
        <v/>
      </c>
      <c r="AC252" s="8" t="str">
        <f>IF(R252="","",W252*Rates!$M$26)</f>
        <v/>
      </c>
      <c r="AD252" s="9" t="s">
        <v>1592</v>
      </c>
      <c r="AE252" s="14" t="str">
        <f>IF(R252="","",Rates!$N$6)</f>
        <v/>
      </c>
      <c r="AF252" s="49" t="str">
        <f t="shared" si="60"/>
        <v/>
      </c>
      <c r="AG252" s="8" t="str">
        <f t="shared" si="61"/>
        <v/>
      </c>
      <c r="AH252" s="8" t="s">
        <v>1593</v>
      </c>
      <c r="AI252" s="14" t="str">
        <f>IF(R252="","",Rates!$N$7)</f>
        <v/>
      </c>
      <c r="AJ252" s="13" t="str">
        <f t="shared" si="62"/>
        <v/>
      </c>
      <c r="AK252" s="8" t="str">
        <f t="shared" si="63"/>
        <v/>
      </c>
      <c r="AL252" s="9" t="s">
        <v>1578</v>
      </c>
      <c r="AM252" s="14" t="str">
        <f>IF(R252="","",Rates!$N$8)</f>
        <v/>
      </c>
      <c r="AN252" s="13" t="str">
        <f t="shared" si="64"/>
        <v/>
      </c>
      <c r="AO252" s="8" t="str">
        <f>IF(R252="","",W252*Rates!$O$26)</f>
        <v/>
      </c>
      <c r="AP252" s="9" t="s">
        <v>1579</v>
      </c>
      <c r="AQ252" s="14" t="str">
        <f>IF(R252="","",Rates!$N$9)</f>
        <v/>
      </c>
      <c r="AR252" s="13" t="str">
        <f t="shared" si="65"/>
        <v/>
      </c>
      <c r="AS252" s="8" t="str">
        <f>IF(R252="","",W252*Rates!$P$26)</f>
        <v/>
      </c>
      <c r="AT252" s="9" t="s">
        <v>1580</v>
      </c>
      <c r="AU252" s="14" t="str">
        <f>IF(R252="","",Rates!$N$10)</f>
        <v/>
      </c>
      <c r="AV252" s="13" t="str">
        <f t="shared" si="66"/>
        <v/>
      </c>
      <c r="AW252" s="8" t="str">
        <f>IF(R252="","",W252*Rates!$Q$26)</f>
        <v/>
      </c>
      <c r="AX252" s="19" t="str">
        <f t="shared" si="67"/>
        <v/>
      </c>
      <c r="AY252" s="55" t="e">
        <f t="shared" si="68"/>
        <v>#VALUE!</v>
      </c>
      <c r="AZ252" s="8" t="str">
        <f>IF(R252="","",Rates!$N$15)</f>
        <v/>
      </c>
      <c r="BA252" s="8" t="str">
        <f t="shared" si="69"/>
        <v/>
      </c>
      <c r="BB252" s="8" t="str">
        <f t="shared" si="70"/>
        <v/>
      </c>
      <c r="BC252" s="19" t="str">
        <f t="shared" si="71"/>
        <v/>
      </c>
    </row>
    <row r="253" spans="1:55" x14ac:dyDescent="0.25">
      <c r="A253" s="9" t="str">
        <f>IF(B253&lt;&gt;"",COUNTA($B$3:B253)+$A$2,"")</f>
        <v/>
      </c>
      <c r="F253" s="16" t="str">
        <f t="shared" si="54"/>
        <v/>
      </c>
      <c r="P253" s="37"/>
      <c r="Q253" s="9" t="s">
        <v>1581</v>
      </c>
      <c r="R253" s="41"/>
      <c r="S253" s="46" t="str" cm="1">
        <f t="array" ref="S253">IF(R253="","",_xlfn.IFS(F253&lt;=65,"1",F253&lt;=70,"2",F253&lt;=80,"3"))</f>
        <v/>
      </c>
      <c r="T253" s="24" t="e">
        <f>IF(S253="1",VLOOKUP(N253,Rates!$A$2:$K$37,2,0)*S253,VLOOKUP(N253,Rates!$A$2:$K$37,3,0)*S253)</f>
        <v>#N/A</v>
      </c>
      <c r="U253" s="24" t="str">
        <f t="shared" si="55"/>
        <v/>
      </c>
      <c r="W253" s="58" t="str">
        <f t="shared" si="56"/>
        <v/>
      </c>
      <c r="X253" s="8" t="str">
        <f t="shared" si="57"/>
        <v/>
      </c>
      <c r="Y253" s="8" t="str">
        <f t="shared" si="58"/>
        <v/>
      </c>
      <c r="Z253" s="9" t="s">
        <v>1576</v>
      </c>
      <c r="AA253" s="14" t="str">
        <f>IF(R253="","",Rates!$N$5)</f>
        <v/>
      </c>
      <c r="AB253" s="49" t="str">
        <f t="shared" si="59"/>
        <v/>
      </c>
      <c r="AC253" s="8" t="str">
        <f>IF(R253="","",W253*Rates!$M$26)</f>
        <v/>
      </c>
      <c r="AD253" s="9" t="s">
        <v>1592</v>
      </c>
      <c r="AE253" s="14" t="str">
        <f>IF(R253="","",Rates!$N$6)</f>
        <v/>
      </c>
      <c r="AF253" s="49" t="str">
        <f t="shared" si="60"/>
        <v/>
      </c>
      <c r="AG253" s="8" t="str">
        <f t="shared" si="61"/>
        <v/>
      </c>
      <c r="AH253" s="8" t="s">
        <v>1593</v>
      </c>
      <c r="AI253" s="14" t="str">
        <f>IF(R253="","",Rates!$N$7)</f>
        <v/>
      </c>
      <c r="AJ253" s="13" t="str">
        <f t="shared" si="62"/>
        <v/>
      </c>
      <c r="AK253" s="8" t="str">
        <f t="shared" si="63"/>
        <v/>
      </c>
      <c r="AL253" s="9" t="s">
        <v>1578</v>
      </c>
      <c r="AM253" s="14" t="str">
        <f>IF(R253="","",Rates!$N$8)</f>
        <v/>
      </c>
      <c r="AN253" s="13" t="str">
        <f t="shared" si="64"/>
        <v/>
      </c>
      <c r="AO253" s="8" t="str">
        <f>IF(R253="","",W253*Rates!$O$26)</f>
        <v/>
      </c>
      <c r="AP253" s="9" t="s">
        <v>1579</v>
      </c>
      <c r="AQ253" s="14" t="str">
        <f>IF(R253="","",Rates!$N$9)</f>
        <v/>
      </c>
      <c r="AR253" s="13" t="str">
        <f t="shared" si="65"/>
        <v/>
      </c>
      <c r="AS253" s="8" t="str">
        <f>IF(R253="","",W253*Rates!$P$26)</f>
        <v/>
      </c>
      <c r="AT253" s="9" t="s">
        <v>1580</v>
      </c>
      <c r="AU253" s="14" t="str">
        <f>IF(R253="","",Rates!$N$10)</f>
        <v/>
      </c>
      <c r="AV253" s="13" t="str">
        <f t="shared" si="66"/>
        <v/>
      </c>
      <c r="AW253" s="8" t="str">
        <f>IF(R253="","",W253*Rates!$Q$26)</f>
        <v/>
      </c>
      <c r="AX253" s="19" t="str">
        <f t="shared" si="67"/>
        <v/>
      </c>
      <c r="AY253" s="55" t="e">
        <f t="shared" si="68"/>
        <v>#VALUE!</v>
      </c>
      <c r="AZ253" s="8" t="str">
        <f>IF(R253="","",Rates!$N$15)</f>
        <v/>
      </c>
      <c r="BA253" s="8" t="str">
        <f t="shared" si="69"/>
        <v/>
      </c>
      <c r="BB253" s="8" t="str">
        <f t="shared" si="70"/>
        <v/>
      </c>
      <c r="BC253" s="19" t="str">
        <f t="shared" si="71"/>
        <v/>
      </c>
    </row>
    <row r="254" spans="1:55" x14ac:dyDescent="0.25">
      <c r="A254" s="9" t="str">
        <f>IF(B254&lt;&gt;"",COUNTA($B$3:B254)+$A$2,"")</f>
        <v/>
      </c>
      <c r="F254" s="16" t="str">
        <f t="shared" si="54"/>
        <v/>
      </c>
      <c r="P254" s="37"/>
      <c r="Q254" s="9" t="s">
        <v>1581</v>
      </c>
      <c r="R254" s="41"/>
      <c r="S254" s="46" t="str" cm="1">
        <f t="array" ref="S254">IF(R254="","",_xlfn.IFS(F254&lt;=65,"1",F254&lt;=70,"2",F254&lt;=80,"3"))</f>
        <v/>
      </c>
      <c r="T254" s="24" t="e">
        <f>IF(S254="1",VLOOKUP(N254,Rates!$A$2:$K$37,2,0)*S254,VLOOKUP(N254,Rates!$A$2:$K$37,3,0)*S254)</f>
        <v>#N/A</v>
      </c>
      <c r="U254" s="24" t="str">
        <f t="shared" si="55"/>
        <v/>
      </c>
      <c r="W254" s="58" t="str">
        <f t="shared" si="56"/>
        <v/>
      </c>
      <c r="X254" s="8" t="str">
        <f t="shared" si="57"/>
        <v/>
      </c>
      <c r="Y254" s="8" t="str">
        <f t="shared" si="58"/>
        <v/>
      </c>
      <c r="Z254" s="9" t="s">
        <v>1576</v>
      </c>
      <c r="AA254" s="14" t="str">
        <f>IF(R254="","",Rates!$N$5)</f>
        <v/>
      </c>
      <c r="AB254" s="49" t="str">
        <f t="shared" si="59"/>
        <v/>
      </c>
      <c r="AC254" s="8" t="str">
        <f>IF(R254="","",W254*Rates!$M$26)</f>
        <v/>
      </c>
      <c r="AD254" s="9" t="s">
        <v>1592</v>
      </c>
      <c r="AE254" s="14" t="str">
        <f>IF(R254="","",Rates!$N$6)</f>
        <v/>
      </c>
      <c r="AF254" s="49" t="str">
        <f t="shared" si="60"/>
        <v/>
      </c>
      <c r="AG254" s="8" t="str">
        <f t="shared" si="61"/>
        <v/>
      </c>
      <c r="AH254" s="8" t="s">
        <v>1593</v>
      </c>
      <c r="AI254" s="14" t="str">
        <f>IF(R254="","",Rates!$N$7)</f>
        <v/>
      </c>
      <c r="AJ254" s="13" t="str">
        <f t="shared" si="62"/>
        <v/>
      </c>
      <c r="AK254" s="8" t="str">
        <f t="shared" si="63"/>
        <v/>
      </c>
      <c r="AL254" s="9" t="s">
        <v>1578</v>
      </c>
      <c r="AM254" s="14" t="str">
        <f>IF(R254="","",Rates!$N$8)</f>
        <v/>
      </c>
      <c r="AN254" s="13" t="str">
        <f t="shared" si="64"/>
        <v/>
      </c>
      <c r="AO254" s="8" t="str">
        <f>IF(R254="","",W254*Rates!$O$26)</f>
        <v/>
      </c>
      <c r="AP254" s="9" t="s">
        <v>1579</v>
      </c>
      <c r="AQ254" s="14" t="str">
        <f>IF(R254="","",Rates!$N$9)</f>
        <v/>
      </c>
      <c r="AR254" s="13" t="str">
        <f t="shared" si="65"/>
        <v/>
      </c>
      <c r="AS254" s="8" t="str">
        <f>IF(R254="","",W254*Rates!$P$26)</f>
        <v/>
      </c>
      <c r="AT254" s="9" t="s">
        <v>1580</v>
      </c>
      <c r="AU254" s="14" t="str">
        <f>IF(R254="","",Rates!$N$10)</f>
        <v/>
      </c>
      <c r="AV254" s="13" t="str">
        <f t="shared" si="66"/>
        <v/>
      </c>
      <c r="AW254" s="8" t="str">
        <f>IF(R254="","",W254*Rates!$Q$26)</f>
        <v/>
      </c>
      <c r="AX254" s="19" t="str">
        <f t="shared" si="67"/>
        <v/>
      </c>
      <c r="AY254" s="55" t="e">
        <f t="shared" si="68"/>
        <v>#VALUE!</v>
      </c>
      <c r="AZ254" s="8" t="str">
        <f>IF(R254="","",Rates!$N$15)</f>
        <v/>
      </c>
      <c r="BA254" s="8" t="str">
        <f t="shared" si="69"/>
        <v/>
      </c>
      <c r="BB254" s="8" t="str">
        <f t="shared" si="70"/>
        <v/>
      </c>
      <c r="BC254" s="19" t="str">
        <f t="shared" si="71"/>
        <v/>
      </c>
    </row>
    <row r="255" spans="1:55" x14ac:dyDescent="0.25">
      <c r="A255" s="9" t="str">
        <f>IF(B255&lt;&gt;"",COUNTA($B$3:B255)+$A$2,"")</f>
        <v/>
      </c>
      <c r="F255" s="16" t="str">
        <f t="shared" si="54"/>
        <v/>
      </c>
      <c r="P255" s="37"/>
      <c r="Q255" s="9" t="s">
        <v>1581</v>
      </c>
      <c r="R255" s="41"/>
      <c r="S255" s="46" t="str" cm="1">
        <f t="array" ref="S255">IF(R255="","",_xlfn.IFS(F255&lt;=65,"1",F255&lt;=70,"2",F255&lt;=80,"3"))</f>
        <v/>
      </c>
      <c r="T255" s="24" t="e">
        <f>IF(S255="1",VLOOKUP(N255,Rates!$A$2:$K$37,2,0)*S255,VLOOKUP(N255,Rates!$A$2:$K$37,3,0)*S255)</f>
        <v>#N/A</v>
      </c>
      <c r="U255" s="24" t="str">
        <f t="shared" si="55"/>
        <v/>
      </c>
      <c r="W255" s="58" t="str">
        <f t="shared" si="56"/>
        <v/>
      </c>
      <c r="X255" s="8" t="str">
        <f t="shared" si="57"/>
        <v/>
      </c>
      <c r="Y255" s="8" t="str">
        <f t="shared" si="58"/>
        <v/>
      </c>
      <c r="Z255" s="9" t="s">
        <v>1576</v>
      </c>
      <c r="AA255" s="14" t="str">
        <f>IF(R255="","",Rates!$N$5)</f>
        <v/>
      </c>
      <c r="AB255" s="49" t="str">
        <f t="shared" si="59"/>
        <v/>
      </c>
      <c r="AC255" s="8" t="str">
        <f>IF(R255="","",W255*Rates!$M$26)</f>
        <v/>
      </c>
      <c r="AD255" s="9" t="s">
        <v>1592</v>
      </c>
      <c r="AE255" s="14" t="str">
        <f>IF(R255="","",Rates!$N$6)</f>
        <v/>
      </c>
      <c r="AF255" s="49" t="str">
        <f t="shared" si="60"/>
        <v/>
      </c>
      <c r="AG255" s="8" t="str">
        <f t="shared" si="61"/>
        <v/>
      </c>
      <c r="AH255" s="8" t="s">
        <v>1593</v>
      </c>
      <c r="AI255" s="14" t="str">
        <f>IF(R255="","",Rates!$N$7)</f>
        <v/>
      </c>
      <c r="AJ255" s="13" t="str">
        <f t="shared" si="62"/>
        <v/>
      </c>
      <c r="AK255" s="8" t="str">
        <f t="shared" si="63"/>
        <v/>
      </c>
      <c r="AL255" s="9" t="s">
        <v>1578</v>
      </c>
      <c r="AM255" s="14" t="str">
        <f>IF(R255="","",Rates!$N$8)</f>
        <v/>
      </c>
      <c r="AN255" s="13" t="str">
        <f t="shared" si="64"/>
        <v/>
      </c>
      <c r="AO255" s="8" t="str">
        <f>IF(R255="","",W255*Rates!$O$26)</f>
        <v/>
      </c>
      <c r="AP255" s="9" t="s">
        <v>1579</v>
      </c>
      <c r="AQ255" s="14" t="str">
        <f>IF(R255="","",Rates!$N$9)</f>
        <v/>
      </c>
      <c r="AR255" s="13" t="str">
        <f t="shared" si="65"/>
        <v/>
      </c>
      <c r="AS255" s="8" t="str">
        <f>IF(R255="","",W255*Rates!$P$26)</f>
        <v/>
      </c>
      <c r="AT255" s="9" t="s">
        <v>1580</v>
      </c>
      <c r="AU255" s="14" t="str">
        <f>IF(R255="","",Rates!$N$10)</f>
        <v/>
      </c>
      <c r="AV255" s="13" t="str">
        <f t="shared" si="66"/>
        <v/>
      </c>
      <c r="AW255" s="8" t="str">
        <f>IF(R255="","",W255*Rates!$Q$26)</f>
        <v/>
      </c>
      <c r="AX255" s="19" t="str">
        <f t="shared" si="67"/>
        <v/>
      </c>
      <c r="AY255" s="55" t="e">
        <f t="shared" si="68"/>
        <v>#VALUE!</v>
      </c>
      <c r="AZ255" s="8" t="str">
        <f>IF(R255="","",Rates!$N$15)</f>
        <v/>
      </c>
      <c r="BA255" s="8" t="str">
        <f t="shared" si="69"/>
        <v/>
      </c>
      <c r="BB255" s="8" t="str">
        <f t="shared" si="70"/>
        <v/>
      </c>
      <c r="BC255" s="19" t="str">
        <f t="shared" si="71"/>
        <v/>
      </c>
    </row>
    <row r="256" spans="1:55" x14ac:dyDescent="0.25">
      <c r="A256" s="9" t="str">
        <f>IF(B256&lt;&gt;"",COUNTA($B$3:B256)+$A$2,"")</f>
        <v/>
      </c>
      <c r="F256" s="16" t="str">
        <f t="shared" si="54"/>
        <v/>
      </c>
      <c r="P256" s="37"/>
      <c r="Q256" s="9" t="s">
        <v>1581</v>
      </c>
      <c r="R256" s="41"/>
      <c r="S256" s="46" t="str" cm="1">
        <f t="array" ref="S256">IF(R256="","",_xlfn.IFS(F256&lt;=65,"1",F256&lt;=70,"2",F256&lt;=80,"3"))</f>
        <v/>
      </c>
      <c r="T256" s="24" t="e">
        <f>IF(S256="1",VLOOKUP(N256,Rates!$A$2:$K$37,2,0)*S256,VLOOKUP(N256,Rates!$A$2:$K$37,3,0)*S256)</f>
        <v>#N/A</v>
      </c>
      <c r="U256" s="24" t="str">
        <f t="shared" si="55"/>
        <v/>
      </c>
      <c r="W256" s="58" t="str">
        <f t="shared" si="56"/>
        <v/>
      </c>
      <c r="X256" s="8" t="str">
        <f t="shared" si="57"/>
        <v/>
      </c>
      <c r="Y256" s="8" t="str">
        <f t="shared" si="58"/>
        <v/>
      </c>
      <c r="Z256" s="9" t="s">
        <v>1576</v>
      </c>
      <c r="AA256" s="14" t="str">
        <f>IF(R256="","",Rates!$N$5)</f>
        <v/>
      </c>
      <c r="AB256" s="49" t="str">
        <f t="shared" si="59"/>
        <v/>
      </c>
      <c r="AC256" s="8" t="str">
        <f>IF(R256="","",W256*Rates!$M$26)</f>
        <v/>
      </c>
      <c r="AD256" s="9" t="s">
        <v>1592</v>
      </c>
      <c r="AE256" s="14" t="str">
        <f>IF(R256="","",Rates!$N$6)</f>
        <v/>
      </c>
      <c r="AF256" s="49" t="str">
        <f t="shared" si="60"/>
        <v/>
      </c>
      <c r="AG256" s="8" t="str">
        <f t="shared" si="61"/>
        <v/>
      </c>
      <c r="AH256" s="8" t="s">
        <v>1593</v>
      </c>
      <c r="AI256" s="14" t="str">
        <f>IF(R256="","",Rates!$N$7)</f>
        <v/>
      </c>
      <c r="AJ256" s="13" t="str">
        <f t="shared" si="62"/>
        <v/>
      </c>
      <c r="AK256" s="8" t="str">
        <f t="shared" si="63"/>
        <v/>
      </c>
      <c r="AL256" s="9" t="s">
        <v>1578</v>
      </c>
      <c r="AM256" s="14" t="str">
        <f>IF(R256="","",Rates!$N$8)</f>
        <v/>
      </c>
      <c r="AN256" s="13" t="str">
        <f t="shared" si="64"/>
        <v/>
      </c>
      <c r="AO256" s="8" t="str">
        <f>IF(R256="","",W256*Rates!$O$26)</f>
        <v/>
      </c>
      <c r="AP256" s="9" t="s">
        <v>1579</v>
      </c>
      <c r="AQ256" s="14" t="str">
        <f>IF(R256="","",Rates!$N$9)</f>
        <v/>
      </c>
      <c r="AR256" s="13" t="str">
        <f t="shared" si="65"/>
        <v/>
      </c>
      <c r="AS256" s="8" t="str">
        <f>IF(R256="","",W256*Rates!$P$26)</f>
        <v/>
      </c>
      <c r="AT256" s="9" t="s">
        <v>1580</v>
      </c>
      <c r="AU256" s="14" t="str">
        <f>IF(R256="","",Rates!$N$10)</f>
        <v/>
      </c>
      <c r="AV256" s="13" t="str">
        <f t="shared" si="66"/>
        <v/>
      </c>
      <c r="AW256" s="8" t="str">
        <f>IF(R256="","",W256*Rates!$Q$26)</f>
        <v/>
      </c>
      <c r="AX256" s="19" t="str">
        <f t="shared" si="67"/>
        <v/>
      </c>
      <c r="AY256" s="55" t="e">
        <f t="shared" si="68"/>
        <v>#VALUE!</v>
      </c>
      <c r="AZ256" s="8" t="str">
        <f>IF(R256="","",Rates!$N$15)</f>
        <v/>
      </c>
      <c r="BA256" s="8" t="str">
        <f t="shared" si="69"/>
        <v/>
      </c>
      <c r="BB256" s="8" t="str">
        <f t="shared" si="70"/>
        <v/>
      </c>
      <c r="BC256" s="19" t="str">
        <f t="shared" si="71"/>
        <v/>
      </c>
    </row>
    <row r="257" spans="1:55" x14ac:dyDescent="0.25">
      <c r="A257" s="9" t="str">
        <f>IF(B257&lt;&gt;"",COUNTA($B$3:B257)+$A$2,"")</f>
        <v/>
      </c>
      <c r="F257" s="16" t="str">
        <f t="shared" si="54"/>
        <v/>
      </c>
      <c r="P257" s="37"/>
      <c r="Q257" s="9" t="s">
        <v>1581</v>
      </c>
      <c r="R257" s="41"/>
      <c r="S257" s="46" t="str" cm="1">
        <f t="array" ref="S257">IF(R257="","",_xlfn.IFS(F257&lt;=65,"1",F257&lt;=70,"2",F257&lt;=80,"3"))</f>
        <v/>
      </c>
      <c r="T257" s="24" t="e">
        <f>IF(S257="1",VLOOKUP(N257,Rates!$A$2:$K$37,2,0)*S257,VLOOKUP(N257,Rates!$A$2:$K$37,3,0)*S257)</f>
        <v>#N/A</v>
      </c>
      <c r="U257" s="24" t="str">
        <f t="shared" si="55"/>
        <v/>
      </c>
      <c r="W257" s="58" t="str">
        <f t="shared" si="56"/>
        <v/>
      </c>
      <c r="X257" s="8" t="str">
        <f t="shared" si="57"/>
        <v/>
      </c>
      <c r="Y257" s="8" t="str">
        <f t="shared" si="58"/>
        <v/>
      </c>
      <c r="Z257" s="9" t="s">
        <v>1576</v>
      </c>
      <c r="AA257" s="14" t="str">
        <f>IF(R257="","",Rates!$N$5)</f>
        <v/>
      </c>
      <c r="AB257" s="49" t="str">
        <f t="shared" si="59"/>
        <v/>
      </c>
      <c r="AC257" s="8" t="str">
        <f>IF(R257="","",W257*Rates!$M$26)</f>
        <v/>
      </c>
      <c r="AD257" s="9" t="s">
        <v>1592</v>
      </c>
      <c r="AE257" s="14" t="str">
        <f>IF(R257="","",Rates!$N$6)</f>
        <v/>
      </c>
      <c r="AF257" s="49" t="str">
        <f t="shared" si="60"/>
        <v/>
      </c>
      <c r="AG257" s="8" t="str">
        <f t="shared" si="61"/>
        <v/>
      </c>
      <c r="AH257" s="8" t="s">
        <v>1593</v>
      </c>
      <c r="AI257" s="14" t="str">
        <f>IF(R257="","",Rates!$N$7)</f>
        <v/>
      </c>
      <c r="AJ257" s="13" t="str">
        <f t="shared" si="62"/>
        <v/>
      </c>
      <c r="AK257" s="8" t="str">
        <f t="shared" si="63"/>
        <v/>
      </c>
      <c r="AL257" s="9" t="s">
        <v>1578</v>
      </c>
      <c r="AM257" s="14" t="str">
        <f>IF(R257="","",Rates!$N$8)</f>
        <v/>
      </c>
      <c r="AN257" s="13" t="str">
        <f t="shared" si="64"/>
        <v/>
      </c>
      <c r="AO257" s="8" t="str">
        <f>IF(R257="","",W257*Rates!$O$26)</f>
        <v/>
      </c>
      <c r="AP257" s="9" t="s">
        <v>1579</v>
      </c>
      <c r="AQ257" s="14" t="str">
        <f>IF(R257="","",Rates!$N$9)</f>
        <v/>
      </c>
      <c r="AR257" s="13" t="str">
        <f t="shared" si="65"/>
        <v/>
      </c>
      <c r="AS257" s="8" t="str">
        <f>IF(R257="","",W257*Rates!$P$26)</f>
        <v/>
      </c>
      <c r="AT257" s="9" t="s">
        <v>1580</v>
      </c>
      <c r="AU257" s="14" t="str">
        <f>IF(R257="","",Rates!$N$10)</f>
        <v/>
      </c>
      <c r="AV257" s="13" t="str">
        <f t="shared" si="66"/>
        <v/>
      </c>
      <c r="AW257" s="8" t="str">
        <f>IF(R257="","",W257*Rates!$Q$26)</f>
        <v/>
      </c>
      <c r="AX257" s="19" t="str">
        <f t="shared" si="67"/>
        <v/>
      </c>
      <c r="AY257" s="55" t="e">
        <f t="shared" si="68"/>
        <v>#VALUE!</v>
      </c>
      <c r="AZ257" s="8" t="str">
        <f>IF(R257="","",Rates!$N$15)</f>
        <v/>
      </c>
      <c r="BA257" s="8" t="str">
        <f t="shared" si="69"/>
        <v/>
      </c>
      <c r="BB257" s="8" t="str">
        <f t="shared" si="70"/>
        <v/>
      </c>
      <c r="BC257" s="19" t="str">
        <f t="shared" si="71"/>
        <v/>
      </c>
    </row>
    <row r="258" spans="1:55" x14ac:dyDescent="0.25">
      <c r="A258" s="9" t="str">
        <f>IF(B258&lt;&gt;"",COUNTA($B$3:B258)+$A$2,"")</f>
        <v/>
      </c>
      <c r="F258" s="16" t="str">
        <f t="shared" ref="F258:F321" si="72">IF(E258="","",INT((YEARFRAC(E258,P258,1))))</f>
        <v/>
      </c>
      <c r="P258" s="37"/>
      <c r="Q258" s="9" t="s">
        <v>1581</v>
      </c>
      <c r="R258" s="41"/>
      <c r="S258" s="46" t="str" cm="1">
        <f t="array" ref="S258">IF(R258="","",_xlfn.IFS(F258&lt;=65,"1",F258&lt;=70,"2",F258&lt;=80,"3"))</f>
        <v/>
      </c>
      <c r="T258" s="24" t="e">
        <f>IF(S258="1",VLOOKUP(N258,Rates!$A$2:$K$37,2,0)*S258,VLOOKUP(N258,Rates!$A$2:$K$37,3,0)*S258)</f>
        <v>#N/A</v>
      </c>
      <c r="U258" s="24" t="str">
        <f t="shared" si="55"/>
        <v/>
      </c>
      <c r="W258" s="58" t="str">
        <f t="shared" si="56"/>
        <v/>
      </c>
      <c r="X258" s="8" t="str">
        <f t="shared" si="57"/>
        <v/>
      </c>
      <c r="Y258" s="8" t="str">
        <f t="shared" si="58"/>
        <v/>
      </c>
      <c r="Z258" s="9" t="s">
        <v>1576</v>
      </c>
      <c r="AA258" s="14" t="str">
        <f>IF(R258="","",Rates!$N$5)</f>
        <v/>
      </c>
      <c r="AB258" s="49" t="str">
        <f t="shared" si="59"/>
        <v/>
      </c>
      <c r="AC258" s="8" t="str">
        <f>IF(R258="","",W258*Rates!$M$26)</f>
        <v/>
      </c>
      <c r="AD258" s="9" t="s">
        <v>1592</v>
      </c>
      <c r="AE258" s="14" t="str">
        <f>IF(R258="","",Rates!$N$6)</f>
        <v/>
      </c>
      <c r="AF258" s="49" t="str">
        <f t="shared" si="60"/>
        <v/>
      </c>
      <c r="AG258" s="8" t="str">
        <f t="shared" si="61"/>
        <v/>
      </c>
      <c r="AH258" s="8" t="s">
        <v>1593</v>
      </c>
      <c r="AI258" s="14" t="str">
        <f>IF(R258="","",Rates!$N$7)</f>
        <v/>
      </c>
      <c r="AJ258" s="13" t="str">
        <f t="shared" si="62"/>
        <v/>
      </c>
      <c r="AK258" s="8" t="str">
        <f t="shared" si="63"/>
        <v/>
      </c>
      <c r="AL258" s="9" t="s">
        <v>1578</v>
      </c>
      <c r="AM258" s="14" t="str">
        <f>IF(R258="","",Rates!$N$8)</f>
        <v/>
      </c>
      <c r="AN258" s="13" t="str">
        <f t="shared" si="64"/>
        <v/>
      </c>
      <c r="AO258" s="8" t="str">
        <f>IF(R258="","",W258*Rates!$O$26)</f>
        <v/>
      </c>
      <c r="AP258" s="9" t="s">
        <v>1579</v>
      </c>
      <c r="AQ258" s="14" t="str">
        <f>IF(R258="","",Rates!$N$9)</f>
        <v/>
      </c>
      <c r="AR258" s="13" t="str">
        <f t="shared" si="65"/>
        <v/>
      </c>
      <c r="AS258" s="8" t="str">
        <f>IF(R258="","",W258*Rates!$P$26)</f>
        <v/>
      </c>
      <c r="AT258" s="9" t="s">
        <v>1580</v>
      </c>
      <c r="AU258" s="14" t="str">
        <f>IF(R258="","",Rates!$N$10)</f>
        <v/>
      </c>
      <c r="AV258" s="13" t="str">
        <f t="shared" si="66"/>
        <v/>
      </c>
      <c r="AW258" s="8" t="str">
        <f>IF(R258="","",W258*Rates!$Q$26)</f>
        <v/>
      </c>
      <c r="AX258" s="19" t="str">
        <f t="shared" si="67"/>
        <v/>
      </c>
      <c r="AY258" s="55" t="e">
        <f t="shared" si="68"/>
        <v>#VALUE!</v>
      </c>
      <c r="AZ258" s="8" t="str">
        <f>IF(R258="","",Rates!$N$15)</f>
        <v/>
      </c>
      <c r="BA258" s="8" t="str">
        <f t="shared" si="69"/>
        <v/>
      </c>
      <c r="BB258" s="8" t="str">
        <f t="shared" si="70"/>
        <v/>
      </c>
      <c r="BC258" s="19" t="str">
        <f t="shared" si="71"/>
        <v/>
      </c>
    </row>
    <row r="259" spans="1:55" x14ac:dyDescent="0.25">
      <c r="A259" s="9" t="str">
        <f>IF(B259&lt;&gt;"",COUNTA($B$3:B259)+$A$2,"")</f>
        <v/>
      </c>
      <c r="F259" s="16" t="str">
        <f t="shared" si="72"/>
        <v/>
      </c>
      <c r="P259" s="37"/>
      <c r="Q259" s="9" t="s">
        <v>1581</v>
      </c>
      <c r="R259" s="41"/>
      <c r="S259" s="46" t="str" cm="1">
        <f t="array" ref="S259">IF(R259="","",_xlfn.IFS(F259&lt;=65,"1",F259&lt;=70,"2",F259&lt;=80,"3"))</f>
        <v/>
      </c>
      <c r="T259" s="24" t="e">
        <f>IF(S259="1",VLOOKUP(N259,Rates!$A$2:$K$37,2,0)*S259,VLOOKUP(N259,Rates!$A$2:$K$37,3,0)*S259)</f>
        <v>#N/A</v>
      </c>
      <c r="U259" s="24" t="str">
        <f t="shared" ref="U259:U322" si="73">IF(R259="","",ROUND((R259*T259)/1000,2))</f>
        <v/>
      </c>
      <c r="W259" s="58" t="str">
        <f t="shared" ref="W259:W322" si="74">IF(R259="","",BC259-SUM(AZ259:BB259))</f>
        <v/>
      </c>
      <c r="X259" s="8" t="str">
        <f t="shared" ref="X259:X322" si="75">IF(R259="","",Y259/(R259/1000))</f>
        <v/>
      </c>
      <c r="Y259" s="8" t="str">
        <f t="shared" ref="Y259:Y322" si="76">IF(R259="","",(W259-SUM(AC259,AK259,AO259,AS259,AW259,AG259)))</f>
        <v/>
      </c>
      <c r="Z259" s="9" t="s">
        <v>1576</v>
      </c>
      <c r="AA259" s="14" t="str">
        <f>IF(R259="","",Rates!$N$5)</f>
        <v/>
      </c>
      <c r="AB259" s="49" t="str">
        <f t="shared" ref="AB259:AB322" si="77">IF(R259="","",(AC259/AA259)*1000)</f>
        <v/>
      </c>
      <c r="AC259" s="8" t="str">
        <f>IF(R259="","",W259*Rates!$M$26)</f>
        <v/>
      </c>
      <c r="AD259" s="9" t="s">
        <v>1592</v>
      </c>
      <c r="AE259" s="14" t="str">
        <f>IF(R259="","",Rates!$N$6)</f>
        <v/>
      </c>
      <c r="AF259" s="49" t="str">
        <f t="shared" ref="AF259:AF322" si="78">IF(R259="","",AB259*10)</f>
        <v/>
      </c>
      <c r="AG259" s="8" t="str">
        <f t="shared" ref="AG259:AG322" si="79">IF(N259="","",(AF259*AE259)/1000)</f>
        <v/>
      </c>
      <c r="AH259" s="8" t="s">
        <v>1593</v>
      </c>
      <c r="AI259" s="14" t="str">
        <f>IF(R259="","",Rates!$N$7)</f>
        <v/>
      </c>
      <c r="AJ259" s="13" t="str">
        <f t="shared" ref="AJ259:AJ322" si="80">IF(R259="","",AB259)</f>
        <v/>
      </c>
      <c r="AK259" s="8" t="str">
        <f t="shared" ref="AK259:AK322" si="81">IF(R259="","",(AJ259*AI259)/1000)</f>
        <v/>
      </c>
      <c r="AL259" s="9" t="s">
        <v>1578</v>
      </c>
      <c r="AM259" s="14" t="str">
        <f>IF(R259="","",Rates!$N$8)</f>
        <v/>
      </c>
      <c r="AN259" s="13" t="str">
        <f t="shared" ref="AN259:AN322" si="82">IF(R259="","",(AO259/AM259)*1000)</f>
        <v/>
      </c>
      <c r="AO259" s="8" t="str">
        <f>IF(R259="","",W259*Rates!$O$26)</f>
        <v/>
      </c>
      <c r="AP259" s="9" t="s">
        <v>1579</v>
      </c>
      <c r="AQ259" s="14" t="str">
        <f>IF(R259="","",Rates!$N$9)</f>
        <v/>
      </c>
      <c r="AR259" s="13" t="str">
        <f t="shared" ref="AR259:AR322" si="83">IF(R259="","",(AS259/AQ259)*1000)</f>
        <v/>
      </c>
      <c r="AS259" s="8" t="str">
        <f>IF(R259="","",W259*Rates!$P$26)</f>
        <v/>
      </c>
      <c r="AT259" s="9" t="s">
        <v>1580</v>
      </c>
      <c r="AU259" s="14" t="str">
        <f>IF(R259="","",Rates!$N$10)</f>
        <v/>
      </c>
      <c r="AV259" s="13" t="str">
        <f t="shared" ref="AV259:AV322" si="84">IF(R259="","",(AW259/AU259)*1000)</f>
        <v/>
      </c>
      <c r="AW259" s="8" t="str">
        <f>IF(R259="","",W259*Rates!$Q$26)</f>
        <v/>
      </c>
      <c r="AX259" s="19" t="str">
        <f t="shared" ref="AX259:AX322" si="85">IF(R259="","",AY259/(1+0.025))</f>
        <v/>
      </c>
      <c r="AY259" s="55" t="e">
        <f t="shared" ref="AY259:AY322" si="86">BC259-AZ259</f>
        <v>#VALUE!</v>
      </c>
      <c r="AZ259" s="8" t="str">
        <f>IF(R259="","",Rates!$N$15)</f>
        <v/>
      </c>
      <c r="BA259" s="8" t="str">
        <f t="shared" ref="BA259:BA322" si="87">IF(R259="","",AX259*2%)</f>
        <v/>
      </c>
      <c r="BB259" s="8" t="str">
        <f t="shared" ref="BB259:BB322" si="88">IF(R259="","",AX259*0.5%)</f>
        <v/>
      </c>
      <c r="BC259" s="19" t="str">
        <f t="shared" ref="BC259:BC322" si="89">U259</f>
        <v/>
      </c>
    </row>
    <row r="260" spans="1:55" x14ac:dyDescent="0.25">
      <c r="A260" s="9" t="str">
        <f>IF(B260&lt;&gt;"",COUNTA($B$3:B260)+$A$2,"")</f>
        <v/>
      </c>
      <c r="F260" s="16" t="str">
        <f t="shared" si="72"/>
        <v/>
      </c>
      <c r="P260" s="37"/>
      <c r="Q260" s="9" t="s">
        <v>1581</v>
      </c>
      <c r="R260" s="41"/>
      <c r="S260" s="46" t="str" cm="1">
        <f t="array" ref="S260">IF(R260="","",_xlfn.IFS(F260&lt;=65,"1",F260&lt;=70,"2",F260&lt;=80,"3"))</f>
        <v/>
      </c>
      <c r="T260" s="24" t="e">
        <f>IF(S260="1",VLOOKUP(N260,Rates!$A$2:$K$37,2,0)*S260,VLOOKUP(N260,Rates!$A$2:$K$37,3,0)*S260)</f>
        <v>#N/A</v>
      </c>
      <c r="U260" s="24" t="str">
        <f t="shared" si="73"/>
        <v/>
      </c>
      <c r="W260" s="58" t="str">
        <f t="shared" si="74"/>
        <v/>
      </c>
      <c r="X260" s="8" t="str">
        <f t="shared" si="75"/>
        <v/>
      </c>
      <c r="Y260" s="8" t="str">
        <f t="shared" si="76"/>
        <v/>
      </c>
      <c r="Z260" s="9" t="s">
        <v>1576</v>
      </c>
      <c r="AA260" s="14" t="str">
        <f>IF(R260="","",Rates!$N$5)</f>
        <v/>
      </c>
      <c r="AB260" s="49" t="str">
        <f t="shared" si="77"/>
        <v/>
      </c>
      <c r="AC260" s="8" t="str">
        <f>IF(R260="","",W260*Rates!$M$26)</f>
        <v/>
      </c>
      <c r="AD260" s="9" t="s">
        <v>1592</v>
      </c>
      <c r="AE260" s="14" t="str">
        <f>IF(R260="","",Rates!$N$6)</f>
        <v/>
      </c>
      <c r="AF260" s="49" t="str">
        <f t="shared" si="78"/>
        <v/>
      </c>
      <c r="AG260" s="8" t="str">
        <f t="shared" si="79"/>
        <v/>
      </c>
      <c r="AH260" s="8" t="s">
        <v>1593</v>
      </c>
      <c r="AI260" s="14" t="str">
        <f>IF(R260="","",Rates!$N$7)</f>
        <v/>
      </c>
      <c r="AJ260" s="13" t="str">
        <f t="shared" si="80"/>
        <v/>
      </c>
      <c r="AK260" s="8" t="str">
        <f t="shared" si="81"/>
        <v/>
      </c>
      <c r="AL260" s="9" t="s">
        <v>1578</v>
      </c>
      <c r="AM260" s="14" t="str">
        <f>IF(R260="","",Rates!$N$8)</f>
        <v/>
      </c>
      <c r="AN260" s="13" t="str">
        <f t="shared" si="82"/>
        <v/>
      </c>
      <c r="AO260" s="8" t="str">
        <f>IF(R260="","",W260*Rates!$O$26)</f>
        <v/>
      </c>
      <c r="AP260" s="9" t="s">
        <v>1579</v>
      </c>
      <c r="AQ260" s="14" t="str">
        <f>IF(R260="","",Rates!$N$9)</f>
        <v/>
      </c>
      <c r="AR260" s="13" t="str">
        <f t="shared" si="83"/>
        <v/>
      </c>
      <c r="AS260" s="8" t="str">
        <f>IF(R260="","",W260*Rates!$P$26)</f>
        <v/>
      </c>
      <c r="AT260" s="9" t="s">
        <v>1580</v>
      </c>
      <c r="AU260" s="14" t="str">
        <f>IF(R260="","",Rates!$N$10)</f>
        <v/>
      </c>
      <c r="AV260" s="13" t="str">
        <f t="shared" si="84"/>
        <v/>
      </c>
      <c r="AW260" s="8" t="str">
        <f>IF(R260="","",W260*Rates!$Q$26)</f>
        <v/>
      </c>
      <c r="AX260" s="19" t="str">
        <f t="shared" si="85"/>
        <v/>
      </c>
      <c r="AY260" s="55" t="e">
        <f t="shared" si="86"/>
        <v>#VALUE!</v>
      </c>
      <c r="AZ260" s="8" t="str">
        <f>IF(R260="","",Rates!$N$15)</f>
        <v/>
      </c>
      <c r="BA260" s="8" t="str">
        <f t="shared" si="87"/>
        <v/>
      </c>
      <c r="BB260" s="8" t="str">
        <f t="shared" si="88"/>
        <v/>
      </c>
      <c r="BC260" s="19" t="str">
        <f t="shared" si="89"/>
        <v/>
      </c>
    </row>
    <row r="261" spans="1:55" x14ac:dyDescent="0.25">
      <c r="A261" s="9" t="str">
        <f>IF(B261&lt;&gt;"",COUNTA($B$3:B261)+$A$2,"")</f>
        <v/>
      </c>
      <c r="F261" s="16" t="str">
        <f t="shared" si="72"/>
        <v/>
      </c>
      <c r="P261" s="37"/>
      <c r="Q261" s="9" t="s">
        <v>1581</v>
      </c>
      <c r="R261" s="41"/>
      <c r="S261" s="46" t="str" cm="1">
        <f t="array" ref="S261">IF(R261="","",_xlfn.IFS(F261&lt;=65,"1",F261&lt;=70,"2",F261&lt;=80,"3"))</f>
        <v/>
      </c>
      <c r="T261" s="24" t="e">
        <f>IF(S261="1",VLOOKUP(N261,Rates!$A$2:$K$37,2,0)*S261,VLOOKUP(N261,Rates!$A$2:$K$37,3,0)*S261)</f>
        <v>#N/A</v>
      </c>
      <c r="U261" s="24" t="str">
        <f t="shared" si="73"/>
        <v/>
      </c>
      <c r="W261" s="58" t="str">
        <f t="shared" si="74"/>
        <v/>
      </c>
      <c r="X261" s="8" t="str">
        <f t="shared" si="75"/>
        <v/>
      </c>
      <c r="Y261" s="8" t="str">
        <f t="shared" si="76"/>
        <v/>
      </c>
      <c r="Z261" s="9" t="s">
        <v>1576</v>
      </c>
      <c r="AA261" s="14" t="str">
        <f>IF(R261="","",Rates!$N$5)</f>
        <v/>
      </c>
      <c r="AB261" s="49" t="str">
        <f t="shared" si="77"/>
        <v/>
      </c>
      <c r="AC261" s="8" t="str">
        <f>IF(R261="","",W261*Rates!$M$26)</f>
        <v/>
      </c>
      <c r="AD261" s="9" t="s">
        <v>1592</v>
      </c>
      <c r="AE261" s="14" t="str">
        <f>IF(R261="","",Rates!$N$6)</f>
        <v/>
      </c>
      <c r="AF261" s="49" t="str">
        <f t="shared" si="78"/>
        <v/>
      </c>
      <c r="AG261" s="8" t="str">
        <f t="shared" si="79"/>
        <v/>
      </c>
      <c r="AH261" s="8" t="s">
        <v>1593</v>
      </c>
      <c r="AI261" s="14" t="str">
        <f>IF(R261="","",Rates!$N$7)</f>
        <v/>
      </c>
      <c r="AJ261" s="13" t="str">
        <f t="shared" si="80"/>
        <v/>
      </c>
      <c r="AK261" s="8" t="str">
        <f t="shared" si="81"/>
        <v/>
      </c>
      <c r="AL261" s="9" t="s">
        <v>1578</v>
      </c>
      <c r="AM261" s="14" t="str">
        <f>IF(R261="","",Rates!$N$8)</f>
        <v/>
      </c>
      <c r="AN261" s="13" t="str">
        <f t="shared" si="82"/>
        <v/>
      </c>
      <c r="AO261" s="8" t="str">
        <f>IF(R261="","",W261*Rates!$O$26)</f>
        <v/>
      </c>
      <c r="AP261" s="9" t="s">
        <v>1579</v>
      </c>
      <c r="AQ261" s="14" t="str">
        <f>IF(R261="","",Rates!$N$9)</f>
        <v/>
      </c>
      <c r="AR261" s="13" t="str">
        <f t="shared" si="83"/>
        <v/>
      </c>
      <c r="AS261" s="8" t="str">
        <f>IF(R261="","",W261*Rates!$P$26)</f>
        <v/>
      </c>
      <c r="AT261" s="9" t="s">
        <v>1580</v>
      </c>
      <c r="AU261" s="14" t="str">
        <f>IF(R261="","",Rates!$N$10)</f>
        <v/>
      </c>
      <c r="AV261" s="13" t="str">
        <f t="shared" si="84"/>
        <v/>
      </c>
      <c r="AW261" s="8" t="str">
        <f>IF(R261="","",W261*Rates!$Q$26)</f>
        <v/>
      </c>
      <c r="AX261" s="19" t="str">
        <f t="shared" si="85"/>
        <v/>
      </c>
      <c r="AY261" s="55" t="e">
        <f t="shared" si="86"/>
        <v>#VALUE!</v>
      </c>
      <c r="AZ261" s="8" t="str">
        <f>IF(R261="","",Rates!$N$15)</f>
        <v/>
      </c>
      <c r="BA261" s="8" t="str">
        <f t="shared" si="87"/>
        <v/>
      </c>
      <c r="BB261" s="8" t="str">
        <f t="shared" si="88"/>
        <v/>
      </c>
      <c r="BC261" s="19" t="str">
        <f t="shared" si="89"/>
        <v/>
      </c>
    </row>
    <row r="262" spans="1:55" x14ac:dyDescent="0.25">
      <c r="A262" s="9" t="str">
        <f>IF(B262&lt;&gt;"",COUNTA($B$3:B262)+$A$2,"")</f>
        <v/>
      </c>
      <c r="F262" s="16" t="str">
        <f t="shared" si="72"/>
        <v/>
      </c>
      <c r="P262" s="37"/>
      <c r="Q262" s="9" t="s">
        <v>1581</v>
      </c>
      <c r="R262" s="41"/>
      <c r="S262" s="46" t="str" cm="1">
        <f t="array" ref="S262">IF(R262="","",_xlfn.IFS(F262&lt;=65,"1",F262&lt;=70,"2",F262&lt;=80,"3"))</f>
        <v/>
      </c>
      <c r="T262" s="24" t="e">
        <f>IF(S262="1",VLOOKUP(N262,Rates!$A$2:$K$37,2,0)*S262,VLOOKUP(N262,Rates!$A$2:$K$37,3,0)*S262)</f>
        <v>#N/A</v>
      </c>
      <c r="U262" s="24" t="str">
        <f t="shared" si="73"/>
        <v/>
      </c>
      <c r="W262" s="58" t="str">
        <f t="shared" si="74"/>
        <v/>
      </c>
      <c r="X262" s="8" t="str">
        <f t="shared" si="75"/>
        <v/>
      </c>
      <c r="Y262" s="8" t="str">
        <f t="shared" si="76"/>
        <v/>
      </c>
      <c r="Z262" s="9" t="s">
        <v>1576</v>
      </c>
      <c r="AA262" s="14" t="str">
        <f>IF(R262="","",Rates!$N$5)</f>
        <v/>
      </c>
      <c r="AB262" s="49" t="str">
        <f t="shared" si="77"/>
        <v/>
      </c>
      <c r="AC262" s="8" t="str">
        <f>IF(R262="","",W262*Rates!$M$26)</f>
        <v/>
      </c>
      <c r="AD262" s="9" t="s">
        <v>1592</v>
      </c>
      <c r="AE262" s="14" t="str">
        <f>IF(R262="","",Rates!$N$6)</f>
        <v/>
      </c>
      <c r="AF262" s="49" t="str">
        <f t="shared" si="78"/>
        <v/>
      </c>
      <c r="AG262" s="8" t="str">
        <f t="shared" si="79"/>
        <v/>
      </c>
      <c r="AH262" s="8" t="s">
        <v>1593</v>
      </c>
      <c r="AI262" s="14" t="str">
        <f>IF(R262="","",Rates!$N$7)</f>
        <v/>
      </c>
      <c r="AJ262" s="13" t="str">
        <f t="shared" si="80"/>
        <v/>
      </c>
      <c r="AK262" s="8" t="str">
        <f t="shared" si="81"/>
        <v/>
      </c>
      <c r="AL262" s="9" t="s">
        <v>1578</v>
      </c>
      <c r="AM262" s="14" t="str">
        <f>IF(R262="","",Rates!$N$8)</f>
        <v/>
      </c>
      <c r="AN262" s="13" t="str">
        <f t="shared" si="82"/>
        <v/>
      </c>
      <c r="AO262" s="8" t="str">
        <f>IF(R262="","",W262*Rates!$O$26)</f>
        <v/>
      </c>
      <c r="AP262" s="9" t="s">
        <v>1579</v>
      </c>
      <c r="AQ262" s="14" t="str">
        <f>IF(R262="","",Rates!$N$9)</f>
        <v/>
      </c>
      <c r="AR262" s="13" t="str">
        <f t="shared" si="83"/>
        <v/>
      </c>
      <c r="AS262" s="8" t="str">
        <f>IF(R262="","",W262*Rates!$P$26)</f>
        <v/>
      </c>
      <c r="AT262" s="9" t="s">
        <v>1580</v>
      </c>
      <c r="AU262" s="14" t="str">
        <f>IF(R262="","",Rates!$N$10)</f>
        <v/>
      </c>
      <c r="AV262" s="13" t="str">
        <f t="shared" si="84"/>
        <v/>
      </c>
      <c r="AW262" s="8" t="str">
        <f>IF(R262="","",W262*Rates!$Q$26)</f>
        <v/>
      </c>
      <c r="AX262" s="19" t="str">
        <f t="shared" si="85"/>
        <v/>
      </c>
      <c r="AY262" s="55" t="e">
        <f t="shared" si="86"/>
        <v>#VALUE!</v>
      </c>
      <c r="AZ262" s="8" t="str">
        <f>IF(R262="","",Rates!$N$15)</f>
        <v/>
      </c>
      <c r="BA262" s="8" t="str">
        <f t="shared" si="87"/>
        <v/>
      </c>
      <c r="BB262" s="8" t="str">
        <f t="shared" si="88"/>
        <v/>
      </c>
      <c r="BC262" s="19" t="str">
        <f t="shared" si="89"/>
        <v/>
      </c>
    </row>
    <row r="263" spans="1:55" x14ac:dyDescent="0.25">
      <c r="A263" s="9" t="str">
        <f>IF(B263&lt;&gt;"",COUNTA($B$3:B263)+$A$2,"")</f>
        <v/>
      </c>
      <c r="F263" s="16" t="str">
        <f t="shared" si="72"/>
        <v/>
      </c>
      <c r="P263" s="37"/>
      <c r="Q263" s="9" t="s">
        <v>1581</v>
      </c>
      <c r="R263" s="41"/>
      <c r="S263" s="46" t="str" cm="1">
        <f t="array" ref="S263">IF(R263="","",_xlfn.IFS(F263&lt;=65,"1",F263&lt;=70,"2",F263&lt;=80,"3"))</f>
        <v/>
      </c>
      <c r="T263" s="24" t="e">
        <f>IF(S263="1",VLOOKUP(N263,Rates!$A$2:$K$37,2,0)*S263,VLOOKUP(N263,Rates!$A$2:$K$37,3,0)*S263)</f>
        <v>#N/A</v>
      </c>
      <c r="U263" s="24" t="str">
        <f t="shared" si="73"/>
        <v/>
      </c>
      <c r="W263" s="58" t="str">
        <f t="shared" si="74"/>
        <v/>
      </c>
      <c r="X263" s="8" t="str">
        <f t="shared" si="75"/>
        <v/>
      </c>
      <c r="Y263" s="8" t="str">
        <f t="shared" si="76"/>
        <v/>
      </c>
      <c r="Z263" s="9" t="s">
        <v>1576</v>
      </c>
      <c r="AA263" s="14" t="str">
        <f>IF(R263="","",Rates!$N$5)</f>
        <v/>
      </c>
      <c r="AB263" s="49" t="str">
        <f t="shared" si="77"/>
        <v/>
      </c>
      <c r="AC263" s="8" t="str">
        <f>IF(R263="","",W263*Rates!$M$26)</f>
        <v/>
      </c>
      <c r="AD263" s="9" t="s">
        <v>1592</v>
      </c>
      <c r="AE263" s="14" t="str">
        <f>IF(R263="","",Rates!$N$6)</f>
        <v/>
      </c>
      <c r="AF263" s="49" t="str">
        <f t="shared" si="78"/>
        <v/>
      </c>
      <c r="AG263" s="8" t="str">
        <f t="shared" si="79"/>
        <v/>
      </c>
      <c r="AH263" s="8" t="s">
        <v>1593</v>
      </c>
      <c r="AI263" s="14" t="str">
        <f>IF(R263="","",Rates!$N$7)</f>
        <v/>
      </c>
      <c r="AJ263" s="13" t="str">
        <f t="shared" si="80"/>
        <v/>
      </c>
      <c r="AK263" s="8" t="str">
        <f t="shared" si="81"/>
        <v/>
      </c>
      <c r="AL263" s="9" t="s">
        <v>1578</v>
      </c>
      <c r="AM263" s="14" t="str">
        <f>IF(R263="","",Rates!$N$8)</f>
        <v/>
      </c>
      <c r="AN263" s="13" t="str">
        <f t="shared" si="82"/>
        <v/>
      </c>
      <c r="AO263" s="8" t="str">
        <f>IF(R263="","",W263*Rates!$O$26)</f>
        <v/>
      </c>
      <c r="AP263" s="9" t="s">
        <v>1579</v>
      </c>
      <c r="AQ263" s="14" t="str">
        <f>IF(R263="","",Rates!$N$9)</f>
        <v/>
      </c>
      <c r="AR263" s="13" t="str">
        <f t="shared" si="83"/>
        <v/>
      </c>
      <c r="AS263" s="8" t="str">
        <f>IF(R263="","",W263*Rates!$P$26)</f>
        <v/>
      </c>
      <c r="AT263" s="9" t="s">
        <v>1580</v>
      </c>
      <c r="AU263" s="14" t="str">
        <f>IF(R263="","",Rates!$N$10)</f>
        <v/>
      </c>
      <c r="AV263" s="13" t="str">
        <f t="shared" si="84"/>
        <v/>
      </c>
      <c r="AW263" s="8" t="str">
        <f>IF(R263="","",W263*Rates!$Q$26)</f>
        <v/>
      </c>
      <c r="AX263" s="19" t="str">
        <f t="shared" si="85"/>
        <v/>
      </c>
      <c r="AY263" s="55" t="e">
        <f t="shared" si="86"/>
        <v>#VALUE!</v>
      </c>
      <c r="AZ263" s="8" t="str">
        <f>IF(R263="","",Rates!$N$15)</f>
        <v/>
      </c>
      <c r="BA263" s="8" t="str">
        <f t="shared" si="87"/>
        <v/>
      </c>
      <c r="BB263" s="8" t="str">
        <f t="shared" si="88"/>
        <v/>
      </c>
      <c r="BC263" s="19" t="str">
        <f t="shared" si="89"/>
        <v/>
      </c>
    </row>
    <row r="264" spans="1:55" x14ac:dyDescent="0.25">
      <c r="A264" s="9" t="str">
        <f>IF(B264&lt;&gt;"",COUNTA($B$3:B264)+$A$2,"")</f>
        <v/>
      </c>
      <c r="F264" s="16" t="str">
        <f t="shared" si="72"/>
        <v/>
      </c>
      <c r="P264" s="37"/>
      <c r="Q264" s="9" t="s">
        <v>1581</v>
      </c>
      <c r="R264" s="41"/>
      <c r="S264" s="46" t="str" cm="1">
        <f t="array" ref="S264">IF(R264="","",_xlfn.IFS(F264&lt;=65,"1",F264&lt;=70,"2",F264&lt;=80,"3"))</f>
        <v/>
      </c>
      <c r="T264" s="24" t="e">
        <f>IF(S264="1",VLOOKUP(N264,Rates!$A$2:$K$37,2,0)*S264,VLOOKUP(N264,Rates!$A$2:$K$37,3,0)*S264)</f>
        <v>#N/A</v>
      </c>
      <c r="U264" s="24" t="str">
        <f t="shared" si="73"/>
        <v/>
      </c>
      <c r="W264" s="58" t="str">
        <f t="shared" si="74"/>
        <v/>
      </c>
      <c r="X264" s="8" t="str">
        <f t="shared" si="75"/>
        <v/>
      </c>
      <c r="Y264" s="8" t="str">
        <f t="shared" si="76"/>
        <v/>
      </c>
      <c r="Z264" s="9" t="s">
        <v>1576</v>
      </c>
      <c r="AA264" s="14" t="str">
        <f>IF(R264="","",Rates!$N$5)</f>
        <v/>
      </c>
      <c r="AB264" s="49" t="str">
        <f t="shared" si="77"/>
        <v/>
      </c>
      <c r="AC264" s="8" t="str">
        <f>IF(R264="","",W264*Rates!$M$26)</f>
        <v/>
      </c>
      <c r="AD264" s="9" t="s">
        <v>1592</v>
      </c>
      <c r="AE264" s="14" t="str">
        <f>IF(R264="","",Rates!$N$6)</f>
        <v/>
      </c>
      <c r="AF264" s="49" t="str">
        <f t="shared" si="78"/>
        <v/>
      </c>
      <c r="AG264" s="8" t="str">
        <f t="shared" si="79"/>
        <v/>
      </c>
      <c r="AH264" s="8" t="s">
        <v>1593</v>
      </c>
      <c r="AI264" s="14" t="str">
        <f>IF(R264="","",Rates!$N$7)</f>
        <v/>
      </c>
      <c r="AJ264" s="13" t="str">
        <f t="shared" si="80"/>
        <v/>
      </c>
      <c r="AK264" s="8" t="str">
        <f t="shared" si="81"/>
        <v/>
      </c>
      <c r="AL264" s="9" t="s">
        <v>1578</v>
      </c>
      <c r="AM264" s="14" t="str">
        <f>IF(R264="","",Rates!$N$8)</f>
        <v/>
      </c>
      <c r="AN264" s="13" t="str">
        <f t="shared" si="82"/>
        <v/>
      </c>
      <c r="AO264" s="8" t="str">
        <f>IF(R264="","",W264*Rates!$O$26)</f>
        <v/>
      </c>
      <c r="AP264" s="9" t="s">
        <v>1579</v>
      </c>
      <c r="AQ264" s="14" t="str">
        <f>IF(R264="","",Rates!$N$9)</f>
        <v/>
      </c>
      <c r="AR264" s="13" t="str">
        <f t="shared" si="83"/>
        <v/>
      </c>
      <c r="AS264" s="8" t="str">
        <f>IF(R264="","",W264*Rates!$P$26)</f>
        <v/>
      </c>
      <c r="AT264" s="9" t="s">
        <v>1580</v>
      </c>
      <c r="AU264" s="14" t="str">
        <f>IF(R264="","",Rates!$N$10)</f>
        <v/>
      </c>
      <c r="AV264" s="13" t="str">
        <f t="shared" si="84"/>
        <v/>
      </c>
      <c r="AW264" s="8" t="str">
        <f>IF(R264="","",W264*Rates!$Q$26)</f>
        <v/>
      </c>
      <c r="AX264" s="19" t="str">
        <f t="shared" si="85"/>
        <v/>
      </c>
      <c r="AY264" s="55" t="e">
        <f t="shared" si="86"/>
        <v>#VALUE!</v>
      </c>
      <c r="AZ264" s="8" t="str">
        <f>IF(R264="","",Rates!$N$15)</f>
        <v/>
      </c>
      <c r="BA264" s="8" t="str">
        <f t="shared" si="87"/>
        <v/>
      </c>
      <c r="BB264" s="8" t="str">
        <f t="shared" si="88"/>
        <v/>
      </c>
      <c r="BC264" s="19" t="str">
        <f t="shared" si="89"/>
        <v/>
      </c>
    </row>
    <row r="265" spans="1:55" x14ac:dyDescent="0.25">
      <c r="A265" s="9" t="str">
        <f>IF(B265&lt;&gt;"",COUNTA($B$3:B265)+$A$2,"")</f>
        <v/>
      </c>
      <c r="F265" s="16" t="str">
        <f t="shared" si="72"/>
        <v/>
      </c>
      <c r="P265" s="37"/>
      <c r="Q265" s="9" t="s">
        <v>1581</v>
      </c>
      <c r="R265" s="41"/>
      <c r="S265" s="46" t="str" cm="1">
        <f t="array" ref="S265">IF(R265="","",_xlfn.IFS(F265&lt;=65,"1",F265&lt;=70,"2",F265&lt;=80,"3"))</f>
        <v/>
      </c>
      <c r="T265" s="24" t="e">
        <f>IF(S265="1",VLOOKUP(N265,Rates!$A$2:$K$37,2,0)*S265,VLOOKUP(N265,Rates!$A$2:$K$37,3,0)*S265)</f>
        <v>#N/A</v>
      </c>
      <c r="U265" s="24" t="str">
        <f t="shared" si="73"/>
        <v/>
      </c>
      <c r="W265" s="58" t="str">
        <f t="shared" si="74"/>
        <v/>
      </c>
      <c r="X265" s="8" t="str">
        <f t="shared" si="75"/>
        <v/>
      </c>
      <c r="Y265" s="8" t="str">
        <f t="shared" si="76"/>
        <v/>
      </c>
      <c r="Z265" s="9" t="s">
        <v>1576</v>
      </c>
      <c r="AA265" s="14" t="str">
        <f>IF(R265="","",Rates!$N$5)</f>
        <v/>
      </c>
      <c r="AB265" s="49" t="str">
        <f t="shared" si="77"/>
        <v/>
      </c>
      <c r="AC265" s="8" t="str">
        <f>IF(R265="","",W265*Rates!$M$26)</f>
        <v/>
      </c>
      <c r="AD265" s="9" t="s">
        <v>1592</v>
      </c>
      <c r="AE265" s="14" t="str">
        <f>IF(R265="","",Rates!$N$6)</f>
        <v/>
      </c>
      <c r="AF265" s="49" t="str">
        <f t="shared" si="78"/>
        <v/>
      </c>
      <c r="AG265" s="8" t="str">
        <f t="shared" si="79"/>
        <v/>
      </c>
      <c r="AH265" s="8" t="s">
        <v>1593</v>
      </c>
      <c r="AI265" s="14" t="str">
        <f>IF(R265="","",Rates!$N$7)</f>
        <v/>
      </c>
      <c r="AJ265" s="13" t="str">
        <f t="shared" si="80"/>
        <v/>
      </c>
      <c r="AK265" s="8" t="str">
        <f t="shared" si="81"/>
        <v/>
      </c>
      <c r="AL265" s="9" t="s">
        <v>1578</v>
      </c>
      <c r="AM265" s="14" t="str">
        <f>IF(R265="","",Rates!$N$8)</f>
        <v/>
      </c>
      <c r="AN265" s="13" t="str">
        <f t="shared" si="82"/>
        <v/>
      </c>
      <c r="AO265" s="8" t="str">
        <f>IF(R265="","",W265*Rates!$O$26)</f>
        <v/>
      </c>
      <c r="AP265" s="9" t="s">
        <v>1579</v>
      </c>
      <c r="AQ265" s="14" t="str">
        <f>IF(R265="","",Rates!$N$9)</f>
        <v/>
      </c>
      <c r="AR265" s="13" t="str">
        <f t="shared" si="83"/>
        <v/>
      </c>
      <c r="AS265" s="8" t="str">
        <f>IF(R265="","",W265*Rates!$P$26)</f>
        <v/>
      </c>
      <c r="AT265" s="9" t="s">
        <v>1580</v>
      </c>
      <c r="AU265" s="14" t="str">
        <f>IF(R265="","",Rates!$N$10)</f>
        <v/>
      </c>
      <c r="AV265" s="13" t="str">
        <f t="shared" si="84"/>
        <v/>
      </c>
      <c r="AW265" s="8" t="str">
        <f>IF(R265="","",W265*Rates!$Q$26)</f>
        <v/>
      </c>
      <c r="AX265" s="19" t="str">
        <f t="shared" si="85"/>
        <v/>
      </c>
      <c r="AY265" s="55" t="e">
        <f t="shared" si="86"/>
        <v>#VALUE!</v>
      </c>
      <c r="AZ265" s="8" t="str">
        <f>IF(R265="","",Rates!$N$15)</f>
        <v/>
      </c>
      <c r="BA265" s="8" t="str">
        <f t="shared" si="87"/>
        <v/>
      </c>
      <c r="BB265" s="8" t="str">
        <f t="shared" si="88"/>
        <v/>
      </c>
      <c r="BC265" s="19" t="str">
        <f t="shared" si="89"/>
        <v/>
      </c>
    </row>
    <row r="266" spans="1:55" x14ac:dyDescent="0.25">
      <c r="A266" s="9" t="str">
        <f>IF(B266&lt;&gt;"",COUNTA($B$3:B266)+$A$2,"")</f>
        <v/>
      </c>
      <c r="F266" s="16" t="str">
        <f t="shared" si="72"/>
        <v/>
      </c>
      <c r="P266" s="37"/>
      <c r="Q266" s="9" t="s">
        <v>1581</v>
      </c>
      <c r="R266" s="41"/>
      <c r="S266" s="46" t="str" cm="1">
        <f t="array" ref="S266">IF(R266="","",_xlfn.IFS(F266&lt;=65,"1",F266&lt;=70,"2",F266&lt;=80,"3"))</f>
        <v/>
      </c>
      <c r="T266" s="24" t="e">
        <f>IF(S266="1",VLOOKUP(N266,Rates!$A$2:$K$37,2,0)*S266,VLOOKUP(N266,Rates!$A$2:$K$37,3,0)*S266)</f>
        <v>#N/A</v>
      </c>
      <c r="U266" s="24" t="str">
        <f t="shared" si="73"/>
        <v/>
      </c>
      <c r="W266" s="58" t="str">
        <f t="shared" si="74"/>
        <v/>
      </c>
      <c r="X266" s="8" t="str">
        <f t="shared" si="75"/>
        <v/>
      </c>
      <c r="Y266" s="8" t="str">
        <f t="shared" si="76"/>
        <v/>
      </c>
      <c r="Z266" s="9" t="s">
        <v>1576</v>
      </c>
      <c r="AA266" s="14" t="str">
        <f>IF(R266="","",Rates!$N$5)</f>
        <v/>
      </c>
      <c r="AB266" s="49" t="str">
        <f t="shared" si="77"/>
        <v/>
      </c>
      <c r="AC266" s="8" t="str">
        <f>IF(R266="","",W266*Rates!$M$26)</f>
        <v/>
      </c>
      <c r="AD266" s="9" t="s">
        <v>1592</v>
      </c>
      <c r="AE266" s="14" t="str">
        <f>IF(R266="","",Rates!$N$6)</f>
        <v/>
      </c>
      <c r="AF266" s="49" t="str">
        <f t="shared" si="78"/>
        <v/>
      </c>
      <c r="AG266" s="8" t="str">
        <f t="shared" si="79"/>
        <v/>
      </c>
      <c r="AH266" s="8" t="s">
        <v>1593</v>
      </c>
      <c r="AI266" s="14" t="str">
        <f>IF(R266="","",Rates!$N$7)</f>
        <v/>
      </c>
      <c r="AJ266" s="13" t="str">
        <f t="shared" si="80"/>
        <v/>
      </c>
      <c r="AK266" s="8" t="str">
        <f t="shared" si="81"/>
        <v/>
      </c>
      <c r="AL266" s="9" t="s">
        <v>1578</v>
      </c>
      <c r="AM266" s="14" t="str">
        <f>IF(R266="","",Rates!$N$8)</f>
        <v/>
      </c>
      <c r="AN266" s="13" t="str">
        <f t="shared" si="82"/>
        <v/>
      </c>
      <c r="AO266" s="8" t="str">
        <f>IF(R266="","",W266*Rates!$O$26)</f>
        <v/>
      </c>
      <c r="AP266" s="9" t="s">
        <v>1579</v>
      </c>
      <c r="AQ266" s="14" t="str">
        <f>IF(R266="","",Rates!$N$9)</f>
        <v/>
      </c>
      <c r="AR266" s="13" t="str">
        <f t="shared" si="83"/>
        <v/>
      </c>
      <c r="AS266" s="8" t="str">
        <f>IF(R266="","",W266*Rates!$P$26)</f>
        <v/>
      </c>
      <c r="AT266" s="9" t="s">
        <v>1580</v>
      </c>
      <c r="AU266" s="14" t="str">
        <f>IF(R266="","",Rates!$N$10)</f>
        <v/>
      </c>
      <c r="AV266" s="13" t="str">
        <f t="shared" si="84"/>
        <v/>
      </c>
      <c r="AW266" s="8" t="str">
        <f>IF(R266="","",W266*Rates!$Q$26)</f>
        <v/>
      </c>
      <c r="AX266" s="19" t="str">
        <f t="shared" si="85"/>
        <v/>
      </c>
      <c r="AY266" s="55" t="e">
        <f t="shared" si="86"/>
        <v>#VALUE!</v>
      </c>
      <c r="AZ266" s="8" t="str">
        <f>IF(R266="","",Rates!$N$15)</f>
        <v/>
      </c>
      <c r="BA266" s="8" t="str">
        <f t="shared" si="87"/>
        <v/>
      </c>
      <c r="BB266" s="8" t="str">
        <f t="shared" si="88"/>
        <v/>
      </c>
      <c r="BC266" s="19" t="str">
        <f t="shared" si="89"/>
        <v/>
      </c>
    </row>
    <row r="267" spans="1:55" x14ac:dyDescent="0.25">
      <c r="A267" s="9" t="str">
        <f>IF(B267&lt;&gt;"",COUNTA($B$3:B267)+$A$2,"")</f>
        <v/>
      </c>
      <c r="F267" s="16" t="str">
        <f t="shared" si="72"/>
        <v/>
      </c>
      <c r="P267" s="37"/>
      <c r="Q267" s="9" t="s">
        <v>1581</v>
      </c>
      <c r="R267" s="41"/>
      <c r="S267" s="46" t="str" cm="1">
        <f t="array" ref="S267">IF(R267="","",_xlfn.IFS(F267&lt;=65,"1",F267&lt;=70,"2",F267&lt;=80,"3"))</f>
        <v/>
      </c>
      <c r="T267" s="24" t="e">
        <f>IF(S267="1",VLOOKUP(N267,Rates!$A$2:$K$37,2,0)*S267,VLOOKUP(N267,Rates!$A$2:$K$37,3,0)*S267)</f>
        <v>#N/A</v>
      </c>
      <c r="U267" s="24" t="str">
        <f t="shared" si="73"/>
        <v/>
      </c>
      <c r="W267" s="58" t="str">
        <f t="shared" si="74"/>
        <v/>
      </c>
      <c r="X267" s="8" t="str">
        <f t="shared" si="75"/>
        <v/>
      </c>
      <c r="Y267" s="8" t="str">
        <f t="shared" si="76"/>
        <v/>
      </c>
      <c r="Z267" s="9" t="s">
        <v>1576</v>
      </c>
      <c r="AA267" s="14" t="str">
        <f>IF(R267="","",Rates!$N$5)</f>
        <v/>
      </c>
      <c r="AB267" s="49" t="str">
        <f t="shared" si="77"/>
        <v/>
      </c>
      <c r="AC267" s="8" t="str">
        <f>IF(R267="","",W267*Rates!$M$26)</f>
        <v/>
      </c>
      <c r="AD267" s="9" t="s">
        <v>1592</v>
      </c>
      <c r="AE267" s="14" t="str">
        <f>IF(R267="","",Rates!$N$6)</f>
        <v/>
      </c>
      <c r="AF267" s="49" t="str">
        <f t="shared" si="78"/>
        <v/>
      </c>
      <c r="AG267" s="8" t="str">
        <f t="shared" si="79"/>
        <v/>
      </c>
      <c r="AH267" s="8" t="s">
        <v>1593</v>
      </c>
      <c r="AI267" s="14" t="str">
        <f>IF(R267="","",Rates!$N$7)</f>
        <v/>
      </c>
      <c r="AJ267" s="13" t="str">
        <f t="shared" si="80"/>
        <v/>
      </c>
      <c r="AK267" s="8" t="str">
        <f t="shared" si="81"/>
        <v/>
      </c>
      <c r="AL267" s="9" t="s">
        <v>1578</v>
      </c>
      <c r="AM267" s="14" t="str">
        <f>IF(R267="","",Rates!$N$8)</f>
        <v/>
      </c>
      <c r="AN267" s="13" t="str">
        <f t="shared" si="82"/>
        <v/>
      </c>
      <c r="AO267" s="8" t="str">
        <f>IF(R267="","",W267*Rates!$O$26)</f>
        <v/>
      </c>
      <c r="AP267" s="9" t="s">
        <v>1579</v>
      </c>
      <c r="AQ267" s="14" t="str">
        <f>IF(R267="","",Rates!$N$9)</f>
        <v/>
      </c>
      <c r="AR267" s="13" t="str">
        <f t="shared" si="83"/>
        <v/>
      </c>
      <c r="AS267" s="8" t="str">
        <f>IF(R267="","",W267*Rates!$P$26)</f>
        <v/>
      </c>
      <c r="AT267" s="9" t="s">
        <v>1580</v>
      </c>
      <c r="AU267" s="14" t="str">
        <f>IF(R267="","",Rates!$N$10)</f>
        <v/>
      </c>
      <c r="AV267" s="13" t="str">
        <f t="shared" si="84"/>
        <v/>
      </c>
      <c r="AW267" s="8" t="str">
        <f>IF(R267="","",W267*Rates!$Q$26)</f>
        <v/>
      </c>
      <c r="AX267" s="19" t="str">
        <f t="shared" si="85"/>
        <v/>
      </c>
      <c r="AY267" s="55" t="e">
        <f t="shared" si="86"/>
        <v>#VALUE!</v>
      </c>
      <c r="AZ267" s="8" t="str">
        <f>IF(R267="","",Rates!$N$15)</f>
        <v/>
      </c>
      <c r="BA267" s="8" t="str">
        <f t="shared" si="87"/>
        <v/>
      </c>
      <c r="BB267" s="8" t="str">
        <f t="shared" si="88"/>
        <v/>
      </c>
      <c r="BC267" s="19" t="str">
        <f t="shared" si="89"/>
        <v/>
      </c>
    </row>
    <row r="268" spans="1:55" x14ac:dyDescent="0.25">
      <c r="A268" s="9" t="str">
        <f>IF(B268&lt;&gt;"",COUNTA($B$3:B268)+$A$2,"")</f>
        <v/>
      </c>
      <c r="F268" s="16" t="str">
        <f t="shared" si="72"/>
        <v/>
      </c>
      <c r="P268" s="37"/>
      <c r="Q268" s="9" t="s">
        <v>1581</v>
      </c>
      <c r="R268" s="41"/>
      <c r="S268" s="46" t="str" cm="1">
        <f t="array" ref="S268">IF(R268="","",_xlfn.IFS(F268&lt;=65,"1",F268&lt;=70,"2",F268&lt;=80,"3"))</f>
        <v/>
      </c>
      <c r="T268" s="24" t="e">
        <f>IF(S268="1",VLOOKUP(N268,Rates!$A$2:$K$37,2,0)*S268,VLOOKUP(N268,Rates!$A$2:$K$37,3,0)*S268)</f>
        <v>#N/A</v>
      </c>
      <c r="U268" s="24" t="str">
        <f t="shared" si="73"/>
        <v/>
      </c>
      <c r="W268" s="58" t="str">
        <f t="shared" si="74"/>
        <v/>
      </c>
      <c r="X268" s="8" t="str">
        <f t="shared" si="75"/>
        <v/>
      </c>
      <c r="Y268" s="8" t="str">
        <f t="shared" si="76"/>
        <v/>
      </c>
      <c r="Z268" s="9" t="s">
        <v>1576</v>
      </c>
      <c r="AA268" s="14" t="str">
        <f>IF(R268="","",Rates!$N$5)</f>
        <v/>
      </c>
      <c r="AB268" s="49" t="str">
        <f t="shared" si="77"/>
        <v/>
      </c>
      <c r="AC268" s="8" t="str">
        <f>IF(R268="","",W268*Rates!$M$26)</f>
        <v/>
      </c>
      <c r="AD268" s="9" t="s">
        <v>1592</v>
      </c>
      <c r="AE268" s="14" t="str">
        <f>IF(R268="","",Rates!$N$6)</f>
        <v/>
      </c>
      <c r="AF268" s="49" t="str">
        <f t="shared" si="78"/>
        <v/>
      </c>
      <c r="AG268" s="8" t="str">
        <f t="shared" si="79"/>
        <v/>
      </c>
      <c r="AH268" s="8" t="s">
        <v>1593</v>
      </c>
      <c r="AI268" s="14" t="str">
        <f>IF(R268="","",Rates!$N$7)</f>
        <v/>
      </c>
      <c r="AJ268" s="13" t="str">
        <f t="shared" si="80"/>
        <v/>
      </c>
      <c r="AK268" s="8" t="str">
        <f t="shared" si="81"/>
        <v/>
      </c>
      <c r="AL268" s="9" t="s">
        <v>1578</v>
      </c>
      <c r="AM268" s="14" t="str">
        <f>IF(R268="","",Rates!$N$8)</f>
        <v/>
      </c>
      <c r="AN268" s="13" t="str">
        <f t="shared" si="82"/>
        <v/>
      </c>
      <c r="AO268" s="8" t="str">
        <f>IF(R268="","",W268*Rates!$O$26)</f>
        <v/>
      </c>
      <c r="AP268" s="9" t="s">
        <v>1579</v>
      </c>
      <c r="AQ268" s="14" t="str">
        <f>IF(R268="","",Rates!$N$9)</f>
        <v/>
      </c>
      <c r="AR268" s="13" t="str">
        <f t="shared" si="83"/>
        <v/>
      </c>
      <c r="AS268" s="8" t="str">
        <f>IF(R268="","",W268*Rates!$P$26)</f>
        <v/>
      </c>
      <c r="AT268" s="9" t="s">
        <v>1580</v>
      </c>
      <c r="AU268" s="14" t="str">
        <f>IF(R268="","",Rates!$N$10)</f>
        <v/>
      </c>
      <c r="AV268" s="13" t="str">
        <f t="shared" si="84"/>
        <v/>
      </c>
      <c r="AW268" s="8" t="str">
        <f>IF(R268="","",W268*Rates!$Q$26)</f>
        <v/>
      </c>
      <c r="AX268" s="19" t="str">
        <f t="shared" si="85"/>
        <v/>
      </c>
      <c r="AY268" s="55" t="e">
        <f t="shared" si="86"/>
        <v>#VALUE!</v>
      </c>
      <c r="AZ268" s="8" t="str">
        <f>IF(R268="","",Rates!$N$15)</f>
        <v/>
      </c>
      <c r="BA268" s="8" t="str">
        <f t="shared" si="87"/>
        <v/>
      </c>
      <c r="BB268" s="8" t="str">
        <f t="shared" si="88"/>
        <v/>
      </c>
      <c r="BC268" s="19" t="str">
        <f t="shared" si="89"/>
        <v/>
      </c>
    </row>
    <row r="269" spans="1:55" x14ac:dyDescent="0.25">
      <c r="A269" s="9" t="str">
        <f>IF(B269&lt;&gt;"",COUNTA($B$3:B269)+$A$2,"")</f>
        <v/>
      </c>
      <c r="F269" s="16" t="str">
        <f t="shared" si="72"/>
        <v/>
      </c>
      <c r="P269" s="37"/>
      <c r="Q269" s="9" t="s">
        <v>1581</v>
      </c>
      <c r="R269" s="41"/>
      <c r="S269" s="46" t="str" cm="1">
        <f t="array" ref="S269">IF(R269="","",_xlfn.IFS(F269&lt;=65,"1",F269&lt;=70,"2",F269&lt;=80,"3"))</f>
        <v/>
      </c>
      <c r="T269" s="24" t="e">
        <f>IF(S269="1",VLOOKUP(N269,Rates!$A$2:$K$37,2,0)*S269,VLOOKUP(N269,Rates!$A$2:$K$37,3,0)*S269)</f>
        <v>#N/A</v>
      </c>
      <c r="U269" s="24" t="str">
        <f t="shared" si="73"/>
        <v/>
      </c>
      <c r="W269" s="58" t="str">
        <f t="shared" si="74"/>
        <v/>
      </c>
      <c r="X269" s="8" t="str">
        <f t="shared" si="75"/>
        <v/>
      </c>
      <c r="Y269" s="8" t="str">
        <f t="shared" si="76"/>
        <v/>
      </c>
      <c r="Z269" s="9" t="s">
        <v>1576</v>
      </c>
      <c r="AA269" s="14" t="str">
        <f>IF(R269="","",Rates!$N$5)</f>
        <v/>
      </c>
      <c r="AB269" s="49" t="str">
        <f t="shared" si="77"/>
        <v/>
      </c>
      <c r="AC269" s="8" t="str">
        <f>IF(R269="","",W269*Rates!$M$26)</f>
        <v/>
      </c>
      <c r="AD269" s="9" t="s">
        <v>1592</v>
      </c>
      <c r="AE269" s="14" t="str">
        <f>IF(R269="","",Rates!$N$6)</f>
        <v/>
      </c>
      <c r="AF269" s="49" t="str">
        <f t="shared" si="78"/>
        <v/>
      </c>
      <c r="AG269" s="8" t="str">
        <f t="shared" si="79"/>
        <v/>
      </c>
      <c r="AH269" s="8" t="s">
        <v>1593</v>
      </c>
      <c r="AI269" s="14" t="str">
        <f>IF(R269="","",Rates!$N$7)</f>
        <v/>
      </c>
      <c r="AJ269" s="13" t="str">
        <f t="shared" si="80"/>
        <v/>
      </c>
      <c r="AK269" s="8" t="str">
        <f t="shared" si="81"/>
        <v/>
      </c>
      <c r="AL269" s="9" t="s">
        <v>1578</v>
      </c>
      <c r="AM269" s="14" t="str">
        <f>IF(R269="","",Rates!$N$8)</f>
        <v/>
      </c>
      <c r="AN269" s="13" t="str">
        <f t="shared" si="82"/>
        <v/>
      </c>
      <c r="AO269" s="8" t="str">
        <f>IF(R269="","",W269*Rates!$O$26)</f>
        <v/>
      </c>
      <c r="AP269" s="9" t="s">
        <v>1579</v>
      </c>
      <c r="AQ269" s="14" t="str">
        <f>IF(R269="","",Rates!$N$9)</f>
        <v/>
      </c>
      <c r="AR269" s="13" t="str">
        <f t="shared" si="83"/>
        <v/>
      </c>
      <c r="AS269" s="8" t="str">
        <f>IF(R269="","",W269*Rates!$P$26)</f>
        <v/>
      </c>
      <c r="AT269" s="9" t="s">
        <v>1580</v>
      </c>
      <c r="AU269" s="14" t="str">
        <f>IF(R269="","",Rates!$N$10)</f>
        <v/>
      </c>
      <c r="AV269" s="13" t="str">
        <f t="shared" si="84"/>
        <v/>
      </c>
      <c r="AW269" s="8" t="str">
        <f>IF(R269="","",W269*Rates!$Q$26)</f>
        <v/>
      </c>
      <c r="AX269" s="19" t="str">
        <f t="shared" si="85"/>
        <v/>
      </c>
      <c r="AY269" s="55" t="e">
        <f t="shared" si="86"/>
        <v>#VALUE!</v>
      </c>
      <c r="AZ269" s="8" t="str">
        <f>IF(R269="","",Rates!$N$15)</f>
        <v/>
      </c>
      <c r="BA269" s="8" t="str">
        <f t="shared" si="87"/>
        <v/>
      </c>
      <c r="BB269" s="8" t="str">
        <f t="shared" si="88"/>
        <v/>
      </c>
      <c r="BC269" s="19" t="str">
        <f t="shared" si="89"/>
        <v/>
      </c>
    </row>
    <row r="270" spans="1:55" x14ac:dyDescent="0.25">
      <c r="A270" s="9" t="str">
        <f>IF(B270&lt;&gt;"",COUNTA($B$3:B270)+$A$2,"")</f>
        <v/>
      </c>
      <c r="F270" s="16" t="str">
        <f t="shared" si="72"/>
        <v/>
      </c>
      <c r="P270" s="37"/>
      <c r="Q270" s="9" t="s">
        <v>1581</v>
      </c>
      <c r="R270" s="41"/>
      <c r="S270" s="46" t="str" cm="1">
        <f t="array" ref="S270">IF(R270="","",_xlfn.IFS(F270&lt;=65,"1",F270&lt;=70,"2",F270&lt;=80,"3"))</f>
        <v/>
      </c>
      <c r="T270" s="24" t="e">
        <f>IF(S270="1",VLOOKUP(N270,Rates!$A$2:$K$37,2,0)*S270,VLOOKUP(N270,Rates!$A$2:$K$37,3,0)*S270)</f>
        <v>#N/A</v>
      </c>
      <c r="U270" s="24" t="str">
        <f t="shared" si="73"/>
        <v/>
      </c>
      <c r="W270" s="58" t="str">
        <f t="shared" si="74"/>
        <v/>
      </c>
      <c r="X270" s="8" t="str">
        <f t="shared" si="75"/>
        <v/>
      </c>
      <c r="Y270" s="8" t="str">
        <f t="shared" si="76"/>
        <v/>
      </c>
      <c r="Z270" s="9" t="s">
        <v>1576</v>
      </c>
      <c r="AA270" s="14" t="str">
        <f>IF(R270="","",Rates!$N$5)</f>
        <v/>
      </c>
      <c r="AB270" s="49" t="str">
        <f t="shared" si="77"/>
        <v/>
      </c>
      <c r="AC270" s="8" t="str">
        <f>IF(R270="","",W270*Rates!$M$26)</f>
        <v/>
      </c>
      <c r="AD270" s="9" t="s">
        <v>1592</v>
      </c>
      <c r="AE270" s="14" t="str">
        <f>IF(R270="","",Rates!$N$6)</f>
        <v/>
      </c>
      <c r="AF270" s="49" t="str">
        <f t="shared" si="78"/>
        <v/>
      </c>
      <c r="AG270" s="8" t="str">
        <f t="shared" si="79"/>
        <v/>
      </c>
      <c r="AH270" s="8" t="s">
        <v>1593</v>
      </c>
      <c r="AI270" s="14" t="str">
        <f>IF(R270="","",Rates!$N$7)</f>
        <v/>
      </c>
      <c r="AJ270" s="13" t="str">
        <f t="shared" si="80"/>
        <v/>
      </c>
      <c r="AK270" s="8" t="str">
        <f t="shared" si="81"/>
        <v/>
      </c>
      <c r="AL270" s="9" t="s">
        <v>1578</v>
      </c>
      <c r="AM270" s="14" t="str">
        <f>IF(R270="","",Rates!$N$8)</f>
        <v/>
      </c>
      <c r="AN270" s="13" t="str">
        <f t="shared" si="82"/>
        <v/>
      </c>
      <c r="AO270" s="8" t="str">
        <f>IF(R270="","",W270*Rates!$O$26)</f>
        <v/>
      </c>
      <c r="AP270" s="9" t="s">
        <v>1579</v>
      </c>
      <c r="AQ270" s="14" t="str">
        <f>IF(R270="","",Rates!$N$9)</f>
        <v/>
      </c>
      <c r="AR270" s="13" t="str">
        <f t="shared" si="83"/>
        <v/>
      </c>
      <c r="AS270" s="8" t="str">
        <f>IF(R270="","",W270*Rates!$P$26)</f>
        <v/>
      </c>
      <c r="AT270" s="9" t="s">
        <v>1580</v>
      </c>
      <c r="AU270" s="14" t="str">
        <f>IF(R270="","",Rates!$N$10)</f>
        <v/>
      </c>
      <c r="AV270" s="13" t="str">
        <f t="shared" si="84"/>
        <v/>
      </c>
      <c r="AW270" s="8" t="str">
        <f>IF(R270="","",W270*Rates!$Q$26)</f>
        <v/>
      </c>
      <c r="AX270" s="19" t="str">
        <f t="shared" si="85"/>
        <v/>
      </c>
      <c r="AY270" s="55" t="e">
        <f t="shared" si="86"/>
        <v>#VALUE!</v>
      </c>
      <c r="AZ270" s="8" t="str">
        <f>IF(R270="","",Rates!$N$15)</f>
        <v/>
      </c>
      <c r="BA270" s="8" t="str">
        <f t="shared" si="87"/>
        <v/>
      </c>
      <c r="BB270" s="8" t="str">
        <f t="shared" si="88"/>
        <v/>
      </c>
      <c r="BC270" s="19" t="str">
        <f t="shared" si="89"/>
        <v/>
      </c>
    </row>
    <row r="271" spans="1:55" x14ac:dyDescent="0.25">
      <c r="A271" s="9" t="str">
        <f>IF(B271&lt;&gt;"",COUNTA($B$3:B271)+$A$2,"")</f>
        <v/>
      </c>
      <c r="F271" s="16" t="str">
        <f t="shared" si="72"/>
        <v/>
      </c>
      <c r="P271" s="37"/>
      <c r="Q271" s="9" t="s">
        <v>1581</v>
      </c>
      <c r="R271" s="41"/>
      <c r="S271" s="46" t="str" cm="1">
        <f t="array" ref="S271">IF(R271="","",_xlfn.IFS(F271&lt;=65,"1",F271&lt;=70,"2",F271&lt;=80,"3"))</f>
        <v/>
      </c>
      <c r="T271" s="24" t="e">
        <f>IF(S271="1",VLOOKUP(N271,Rates!$A$2:$K$37,2,0)*S271,VLOOKUP(N271,Rates!$A$2:$K$37,3,0)*S271)</f>
        <v>#N/A</v>
      </c>
      <c r="U271" s="24" t="str">
        <f t="shared" si="73"/>
        <v/>
      </c>
      <c r="W271" s="58" t="str">
        <f t="shared" si="74"/>
        <v/>
      </c>
      <c r="X271" s="8" t="str">
        <f t="shared" si="75"/>
        <v/>
      </c>
      <c r="Y271" s="8" t="str">
        <f t="shared" si="76"/>
        <v/>
      </c>
      <c r="Z271" s="9" t="s">
        <v>1576</v>
      </c>
      <c r="AA271" s="14" t="str">
        <f>IF(R271="","",Rates!$N$5)</f>
        <v/>
      </c>
      <c r="AB271" s="49" t="str">
        <f t="shared" si="77"/>
        <v/>
      </c>
      <c r="AC271" s="8" t="str">
        <f>IF(R271="","",W271*Rates!$M$26)</f>
        <v/>
      </c>
      <c r="AD271" s="9" t="s">
        <v>1592</v>
      </c>
      <c r="AE271" s="14" t="str">
        <f>IF(R271="","",Rates!$N$6)</f>
        <v/>
      </c>
      <c r="AF271" s="49" t="str">
        <f t="shared" si="78"/>
        <v/>
      </c>
      <c r="AG271" s="8" t="str">
        <f t="shared" si="79"/>
        <v/>
      </c>
      <c r="AH271" s="8" t="s">
        <v>1593</v>
      </c>
      <c r="AI271" s="14" t="str">
        <f>IF(R271="","",Rates!$N$7)</f>
        <v/>
      </c>
      <c r="AJ271" s="13" t="str">
        <f t="shared" si="80"/>
        <v/>
      </c>
      <c r="AK271" s="8" t="str">
        <f t="shared" si="81"/>
        <v/>
      </c>
      <c r="AL271" s="9" t="s">
        <v>1578</v>
      </c>
      <c r="AM271" s="14" t="str">
        <f>IF(R271="","",Rates!$N$8)</f>
        <v/>
      </c>
      <c r="AN271" s="13" t="str">
        <f t="shared" si="82"/>
        <v/>
      </c>
      <c r="AO271" s="8" t="str">
        <f>IF(R271="","",W271*Rates!$O$26)</f>
        <v/>
      </c>
      <c r="AP271" s="9" t="s">
        <v>1579</v>
      </c>
      <c r="AQ271" s="14" t="str">
        <f>IF(R271="","",Rates!$N$9)</f>
        <v/>
      </c>
      <c r="AR271" s="13" t="str">
        <f t="shared" si="83"/>
        <v/>
      </c>
      <c r="AS271" s="8" t="str">
        <f>IF(R271="","",W271*Rates!$P$26)</f>
        <v/>
      </c>
      <c r="AT271" s="9" t="s">
        <v>1580</v>
      </c>
      <c r="AU271" s="14" t="str">
        <f>IF(R271="","",Rates!$N$10)</f>
        <v/>
      </c>
      <c r="AV271" s="13" t="str">
        <f t="shared" si="84"/>
        <v/>
      </c>
      <c r="AW271" s="8" t="str">
        <f>IF(R271="","",W271*Rates!$Q$26)</f>
        <v/>
      </c>
      <c r="AX271" s="19" t="str">
        <f t="shared" si="85"/>
        <v/>
      </c>
      <c r="AY271" s="55" t="e">
        <f t="shared" si="86"/>
        <v>#VALUE!</v>
      </c>
      <c r="AZ271" s="8" t="str">
        <f>IF(R271="","",Rates!$N$15)</f>
        <v/>
      </c>
      <c r="BA271" s="8" t="str">
        <f t="shared" si="87"/>
        <v/>
      </c>
      <c r="BB271" s="8" t="str">
        <f t="shared" si="88"/>
        <v/>
      </c>
      <c r="BC271" s="19" t="str">
        <f t="shared" si="89"/>
        <v/>
      </c>
    </row>
    <row r="272" spans="1:55" x14ac:dyDescent="0.25">
      <c r="A272" s="9" t="str">
        <f>IF(B272&lt;&gt;"",COUNTA($B$3:B272)+$A$2,"")</f>
        <v/>
      </c>
      <c r="F272" s="16" t="str">
        <f t="shared" si="72"/>
        <v/>
      </c>
      <c r="P272" s="37"/>
      <c r="Q272" s="9" t="s">
        <v>1581</v>
      </c>
      <c r="R272" s="41"/>
      <c r="S272" s="46" t="str" cm="1">
        <f t="array" ref="S272">IF(R272="","",_xlfn.IFS(F272&lt;=65,"1",F272&lt;=70,"2",F272&lt;=80,"3"))</f>
        <v/>
      </c>
      <c r="T272" s="24" t="e">
        <f>IF(S272="1",VLOOKUP(N272,Rates!$A$2:$K$37,2,0)*S272,VLOOKUP(N272,Rates!$A$2:$K$37,3,0)*S272)</f>
        <v>#N/A</v>
      </c>
      <c r="U272" s="24" t="str">
        <f t="shared" si="73"/>
        <v/>
      </c>
      <c r="W272" s="58" t="str">
        <f t="shared" si="74"/>
        <v/>
      </c>
      <c r="X272" s="8" t="str">
        <f t="shared" si="75"/>
        <v/>
      </c>
      <c r="Y272" s="8" t="str">
        <f t="shared" si="76"/>
        <v/>
      </c>
      <c r="Z272" s="9" t="s">
        <v>1576</v>
      </c>
      <c r="AA272" s="14" t="str">
        <f>IF(R272="","",Rates!$N$5)</f>
        <v/>
      </c>
      <c r="AB272" s="49" t="str">
        <f t="shared" si="77"/>
        <v/>
      </c>
      <c r="AC272" s="8" t="str">
        <f>IF(R272="","",W272*Rates!$M$26)</f>
        <v/>
      </c>
      <c r="AD272" s="9" t="s">
        <v>1592</v>
      </c>
      <c r="AE272" s="14" t="str">
        <f>IF(R272="","",Rates!$N$6)</f>
        <v/>
      </c>
      <c r="AF272" s="49" t="str">
        <f t="shared" si="78"/>
        <v/>
      </c>
      <c r="AG272" s="8" t="str">
        <f t="shared" si="79"/>
        <v/>
      </c>
      <c r="AH272" s="8" t="s">
        <v>1593</v>
      </c>
      <c r="AI272" s="14" t="str">
        <f>IF(R272="","",Rates!$N$7)</f>
        <v/>
      </c>
      <c r="AJ272" s="13" t="str">
        <f t="shared" si="80"/>
        <v/>
      </c>
      <c r="AK272" s="8" t="str">
        <f t="shared" si="81"/>
        <v/>
      </c>
      <c r="AL272" s="9" t="s">
        <v>1578</v>
      </c>
      <c r="AM272" s="14" t="str">
        <f>IF(R272="","",Rates!$N$8)</f>
        <v/>
      </c>
      <c r="AN272" s="13" t="str">
        <f t="shared" si="82"/>
        <v/>
      </c>
      <c r="AO272" s="8" t="str">
        <f>IF(R272="","",W272*Rates!$O$26)</f>
        <v/>
      </c>
      <c r="AP272" s="9" t="s">
        <v>1579</v>
      </c>
      <c r="AQ272" s="14" t="str">
        <f>IF(R272="","",Rates!$N$9)</f>
        <v/>
      </c>
      <c r="AR272" s="13" t="str">
        <f t="shared" si="83"/>
        <v/>
      </c>
      <c r="AS272" s="8" t="str">
        <f>IF(R272="","",W272*Rates!$P$26)</f>
        <v/>
      </c>
      <c r="AT272" s="9" t="s">
        <v>1580</v>
      </c>
      <c r="AU272" s="14" t="str">
        <f>IF(R272="","",Rates!$N$10)</f>
        <v/>
      </c>
      <c r="AV272" s="13" t="str">
        <f t="shared" si="84"/>
        <v/>
      </c>
      <c r="AW272" s="8" t="str">
        <f>IF(R272="","",W272*Rates!$Q$26)</f>
        <v/>
      </c>
      <c r="AX272" s="19" t="str">
        <f t="shared" si="85"/>
        <v/>
      </c>
      <c r="AY272" s="55" t="e">
        <f t="shared" si="86"/>
        <v>#VALUE!</v>
      </c>
      <c r="AZ272" s="8" t="str">
        <f>IF(R272="","",Rates!$N$15)</f>
        <v/>
      </c>
      <c r="BA272" s="8" t="str">
        <f t="shared" si="87"/>
        <v/>
      </c>
      <c r="BB272" s="8" t="str">
        <f t="shared" si="88"/>
        <v/>
      </c>
      <c r="BC272" s="19" t="str">
        <f t="shared" si="89"/>
        <v/>
      </c>
    </row>
    <row r="273" spans="1:55" x14ac:dyDescent="0.25">
      <c r="A273" s="9" t="str">
        <f>IF(B273&lt;&gt;"",COUNTA($B$3:B273)+$A$2,"")</f>
        <v/>
      </c>
      <c r="F273" s="16" t="str">
        <f t="shared" si="72"/>
        <v/>
      </c>
      <c r="P273" s="37"/>
      <c r="Q273" s="9" t="s">
        <v>1581</v>
      </c>
      <c r="R273" s="41"/>
      <c r="S273" s="46" t="str" cm="1">
        <f t="array" ref="S273">IF(R273="","",_xlfn.IFS(F273&lt;=65,"1",F273&lt;=70,"2",F273&lt;=80,"3"))</f>
        <v/>
      </c>
      <c r="T273" s="24" t="e">
        <f>IF(S273="1",VLOOKUP(N273,Rates!$A$2:$K$37,2,0)*S273,VLOOKUP(N273,Rates!$A$2:$K$37,3,0)*S273)</f>
        <v>#N/A</v>
      </c>
      <c r="U273" s="24" t="str">
        <f t="shared" si="73"/>
        <v/>
      </c>
      <c r="W273" s="58" t="str">
        <f t="shared" si="74"/>
        <v/>
      </c>
      <c r="X273" s="8" t="str">
        <f t="shared" si="75"/>
        <v/>
      </c>
      <c r="Y273" s="8" t="str">
        <f t="shared" si="76"/>
        <v/>
      </c>
      <c r="Z273" s="9" t="s">
        <v>1576</v>
      </c>
      <c r="AA273" s="14" t="str">
        <f>IF(R273="","",Rates!$N$5)</f>
        <v/>
      </c>
      <c r="AB273" s="49" t="str">
        <f t="shared" si="77"/>
        <v/>
      </c>
      <c r="AC273" s="8" t="str">
        <f>IF(R273="","",W273*Rates!$M$26)</f>
        <v/>
      </c>
      <c r="AD273" s="9" t="s">
        <v>1592</v>
      </c>
      <c r="AE273" s="14" t="str">
        <f>IF(R273="","",Rates!$N$6)</f>
        <v/>
      </c>
      <c r="AF273" s="49" t="str">
        <f t="shared" si="78"/>
        <v/>
      </c>
      <c r="AG273" s="8" t="str">
        <f t="shared" si="79"/>
        <v/>
      </c>
      <c r="AH273" s="8" t="s">
        <v>1593</v>
      </c>
      <c r="AI273" s="14" t="str">
        <f>IF(R273="","",Rates!$N$7)</f>
        <v/>
      </c>
      <c r="AJ273" s="13" t="str">
        <f t="shared" si="80"/>
        <v/>
      </c>
      <c r="AK273" s="8" t="str">
        <f t="shared" si="81"/>
        <v/>
      </c>
      <c r="AL273" s="9" t="s">
        <v>1578</v>
      </c>
      <c r="AM273" s="14" t="str">
        <f>IF(R273="","",Rates!$N$8)</f>
        <v/>
      </c>
      <c r="AN273" s="13" t="str">
        <f t="shared" si="82"/>
        <v/>
      </c>
      <c r="AO273" s="8" t="str">
        <f>IF(R273="","",W273*Rates!$O$26)</f>
        <v/>
      </c>
      <c r="AP273" s="9" t="s">
        <v>1579</v>
      </c>
      <c r="AQ273" s="14" t="str">
        <f>IF(R273="","",Rates!$N$9)</f>
        <v/>
      </c>
      <c r="AR273" s="13" t="str">
        <f t="shared" si="83"/>
        <v/>
      </c>
      <c r="AS273" s="8" t="str">
        <f>IF(R273="","",W273*Rates!$P$26)</f>
        <v/>
      </c>
      <c r="AT273" s="9" t="s">
        <v>1580</v>
      </c>
      <c r="AU273" s="14" t="str">
        <f>IF(R273="","",Rates!$N$10)</f>
        <v/>
      </c>
      <c r="AV273" s="13" t="str">
        <f t="shared" si="84"/>
        <v/>
      </c>
      <c r="AW273" s="8" t="str">
        <f>IF(R273="","",W273*Rates!$Q$26)</f>
        <v/>
      </c>
      <c r="AX273" s="19" t="str">
        <f t="shared" si="85"/>
        <v/>
      </c>
      <c r="AY273" s="55" t="e">
        <f t="shared" si="86"/>
        <v>#VALUE!</v>
      </c>
      <c r="AZ273" s="8" t="str">
        <f>IF(R273="","",Rates!$N$15)</f>
        <v/>
      </c>
      <c r="BA273" s="8" t="str">
        <f t="shared" si="87"/>
        <v/>
      </c>
      <c r="BB273" s="8" t="str">
        <f t="shared" si="88"/>
        <v/>
      </c>
      <c r="BC273" s="19" t="str">
        <f t="shared" si="89"/>
        <v/>
      </c>
    </row>
    <row r="274" spans="1:55" x14ac:dyDescent="0.25">
      <c r="A274" s="9" t="str">
        <f>IF(B274&lt;&gt;"",COUNTA($B$3:B274)+$A$2,"")</f>
        <v/>
      </c>
      <c r="F274" s="16" t="str">
        <f t="shared" si="72"/>
        <v/>
      </c>
      <c r="P274" s="37"/>
      <c r="Q274" s="9" t="s">
        <v>1581</v>
      </c>
      <c r="R274" s="41"/>
      <c r="S274" s="46" t="str" cm="1">
        <f t="array" ref="S274">IF(R274="","",_xlfn.IFS(F274&lt;=65,"1",F274&lt;=70,"2",F274&lt;=80,"3"))</f>
        <v/>
      </c>
      <c r="T274" s="24" t="e">
        <f>IF(S274="1",VLOOKUP(N274,Rates!$A$2:$K$37,2,0)*S274,VLOOKUP(N274,Rates!$A$2:$K$37,3,0)*S274)</f>
        <v>#N/A</v>
      </c>
      <c r="U274" s="24" t="str">
        <f t="shared" si="73"/>
        <v/>
      </c>
      <c r="W274" s="58" t="str">
        <f t="shared" si="74"/>
        <v/>
      </c>
      <c r="X274" s="8" t="str">
        <f t="shared" si="75"/>
        <v/>
      </c>
      <c r="Y274" s="8" t="str">
        <f t="shared" si="76"/>
        <v/>
      </c>
      <c r="Z274" s="9" t="s">
        <v>1576</v>
      </c>
      <c r="AA274" s="14" t="str">
        <f>IF(R274="","",Rates!$N$5)</f>
        <v/>
      </c>
      <c r="AB274" s="49" t="str">
        <f t="shared" si="77"/>
        <v/>
      </c>
      <c r="AC274" s="8" t="str">
        <f>IF(R274="","",W274*Rates!$M$26)</f>
        <v/>
      </c>
      <c r="AD274" s="9" t="s">
        <v>1592</v>
      </c>
      <c r="AE274" s="14" t="str">
        <f>IF(R274="","",Rates!$N$6)</f>
        <v/>
      </c>
      <c r="AF274" s="49" t="str">
        <f t="shared" si="78"/>
        <v/>
      </c>
      <c r="AG274" s="8" t="str">
        <f t="shared" si="79"/>
        <v/>
      </c>
      <c r="AH274" s="8" t="s">
        <v>1593</v>
      </c>
      <c r="AI274" s="14" t="str">
        <f>IF(R274="","",Rates!$N$7)</f>
        <v/>
      </c>
      <c r="AJ274" s="13" t="str">
        <f t="shared" si="80"/>
        <v/>
      </c>
      <c r="AK274" s="8" t="str">
        <f t="shared" si="81"/>
        <v/>
      </c>
      <c r="AL274" s="9" t="s">
        <v>1578</v>
      </c>
      <c r="AM274" s="14" t="str">
        <f>IF(R274="","",Rates!$N$8)</f>
        <v/>
      </c>
      <c r="AN274" s="13" t="str">
        <f t="shared" si="82"/>
        <v/>
      </c>
      <c r="AO274" s="8" t="str">
        <f>IF(R274="","",W274*Rates!$O$26)</f>
        <v/>
      </c>
      <c r="AP274" s="9" t="s">
        <v>1579</v>
      </c>
      <c r="AQ274" s="14" t="str">
        <f>IF(R274="","",Rates!$N$9)</f>
        <v/>
      </c>
      <c r="AR274" s="13" t="str">
        <f t="shared" si="83"/>
        <v/>
      </c>
      <c r="AS274" s="8" t="str">
        <f>IF(R274="","",W274*Rates!$P$26)</f>
        <v/>
      </c>
      <c r="AT274" s="9" t="s">
        <v>1580</v>
      </c>
      <c r="AU274" s="14" t="str">
        <f>IF(R274="","",Rates!$N$10)</f>
        <v/>
      </c>
      <c r="AV274" s="13" t="str">
        <f t="shared" si="84"/>
        <v/>
      </c>
      <c r="AW274" s="8" t="str">
        <f>IF(R274="","",W274*Rates!$Q$26)</f>
        <v/>
      </c>
      <c r="AX274" s="19" t="str">
        <f t="shared" si="85"/>
        <v/>
      </c>
      <c r="AY274" s="55" t="e">
        <f t="shared" si="86"/>
        <v>#VALUE!</v>
      </c>
      <c r="AZ274" s="8" t="str">
        <f>IF(R274="","",Rates!$N$15)</f>
        <v/>
      </c>
      <c r="BA274" s="8" t="str">
        <f t="shared" si="87"/>
        <v/>
      </c>
      <c r="BB274" s="8" t="str">
        <f t="shared" si="88"/>
        <v/>
      </c>
      <c r="BC274" s="19" t="str">
        <f t="shared" si="89"/>
        <v/>
      </c>
    </row>
    <row r="275" spans="1:55" x14ac:dyDescent="0.25">
      <c r="A275" s="9" t="str">
        <f>IF(B275&lt;&gt;"",COUNTA($B$3:B275)+$A$2,"")</f>
        <v/>
      </c>
      <c r="F275" s="16" t="str">
        <f t="shared" si="72"/>
        <v/>
      </c>
      <c r="P275" s="37"/>
      <c r="Q275" s="9" t="s">
        <v>1581</v>
      </c>
      <c r="R275" s="41"/>
      <c r="S275" s="46" t="str" cm="1">
        <f t="array" ref="S275">IF(R275="","",_xlfn.IFS(F275&lt;=65,"1",F275&lt;=70,"2",F275&lt;=80,"3"))</f>
        <v/>
      </c>
      <c r="T275" s="24" t="e">
        <f>IF(S275="1",VLOOKUP(N275,Rates!$A$2:$K$37,2,0)*S275,VLOOKUP(N275,Rates!$A$2:$K$37,3,0)*S275)</f>
        <v>#N/A</v>
      </c>
      <c r="U275" s="24" t="str">
        <f t="shared" si="73"/>
        <v/>
      </c>
      <c r="W275" s="58" t="str">
        <f t="shared" si="74"/>
        <v/>
      </c>
      <c r="X275" s="8" t="str">
        <f t="shared" si="75"/>
        <v/>
      </c>
      <c r="Y275" s="8" t="str">
        <f t="shared" si="76"/>
        <v/>
      </c>
      <c r="Z275" s="9" t="s">
        <v>1576</v>
      </c>
      <c r="AA275" s="14" t="str">
        <f>IF(R275="","",Rates!$N$5)</f>
        <v/>
      </c>
      <c r="AB275" s="49" t="str">
        <f t="shared" si="77"/>
        <v/>
      </c>
      <c r="AC275" s="8" t="str">
        <f>IF(R275="","",W275*Rates!$M$26)</f>
        <v/>
      </c>
      <c r="AD275" s="9" t="s">
        <v>1592</v>
      </c>
      <c r="AE275" s="14" t="str">
        <f>IF(R275="","",Rates!$N$6)</f>
        <v/>
      </c>
      <c r="AF275" s="49" t="str">
        <f t="shared" si="78"/>
        <v/>
      </c>
      <c r="AG275" s="8" t="str">
        <f t="shared" si="79"/>
        <v/>
      </c>
      <c r="AH275" s="8" t="s">
        <v>1593</v>
      </c>
      <c r="AI275" s="14" t="str">
        <f>IF(R275="","",Rates!$N$7)</f>
        <v/>
      </c>
      <c r="AJ275" s="13" t="str">
        <f t="shared" si="80"/>
        <v/>
      </c>
      <c r="AK275" s="8" t="str">
        <f t="shared" si="81"/>
        <v/>
      </c>
      <c r="AL275" s="9" t="s">
        <v>1578</v>
      </c>
      <c r="AM275" s="14" t="str">
        <f>IF(R275="","",Rates!$N$8)</f>
        <v/>
      </c>
      <c r="AN275" s="13" t="str">
        <f t="shared" si="82"/>
        <v/>
      </c>
      <c r="AO275" s="8" t="str">
        <f>IF(R275="","",W275*Rates!$O$26)</f>
        <v/>
      </c>
      <c r="AP275" s="9" t="s">
        <v>1579</v>
      </c>
      <c r="AQ275" s="14" t="str">
        <f>IF(R275="","",Rates!$N$9)</f>
        <v/>
      </c>
      <c r="AR275" s="13" t="str">
        <f t="shared" si="83"/>
        <v/>
      </c>
      <c r="AS275" s="8" t="str">
        <f>IF(R275="","",W275*Rates!$P$26)</f>
        <v/>
      </c>
      <c r="AT275" s="9" t="s">
        <v>1580</v>
      </c>
      <c r="AU275" s="14" t="str">
        <f>IF(R275="","",Rates!$N$10)</f>
        <v/>
      </c>
      <c r="AV275" s="13" t="str">
        <f t="shared" si="84"/>
        <v/>
      </c>
      <c r="AW275" s="8" t="str">
        <f>IF(R275="","",W275*Rates!$Q$26)</f>
        <v/>
      </c>
      <c r="AX275" s="19" t="str">
        <f t="shared" si="85"/>
        <v/>
      </c>
      <c r="AY275" s="55" t="e">
        <f t="shared" si="86"/>
        <v>#VALUE!</v>
      </c>
      <c r="AZ275" s="8" t="str">
        <f>IF(R275="","",Rates!$N$15)</f>
        <v/>
      </c>
      <c r="BA275" s="8" t="str">
        <f t="shared" si="87"/>
        <v/>
      </c>
      <c r="BB275" s="8" t="str">
        <f t="shared" si="88"/>
        <v/>
      </c>
      <c r="BC275" s="19" t="str">
        <f t="shared" si="89"/>
        <v/>
      </c>
    </row>
    <row r="276" spans="1:55" x14ac:dyDescent="0.25">
      <c r="A276" s="9" t="str">
        <f>IF(B276&lt;&gt;"",COUNTA($B$3:B276)+$A$2,"")</f>
        <v/>
      </c>
      <c r="F276" s="16" t="str">
        <f t="shared" si="72"/>
        <v/>
      </c>
      <c r="P276" s="37"/>
      <c r="Q276" s="9" t="s">
        <v>1581</v>
      </c>
      <c r="R276" s="41"/>
      <c r="S276" s="46" t="str" cm="1">
        <f t="array" ref="S276">IF(R276="","",_xlfn.IFS(F276&lt;=65,"1",F276&lt;=70,"2",F276&lt;=80,"3"))</f>
        <v/>
      </c>
      <c r="T276" s="24" t="e">
        <f>IF(S276="1",VLOOKUP(N276,Rates!$A$2:$K$37,2,0)*S276,VLOOKUP(N276,Rates!$A$2:$K$37,3,0)*S276)</f>
        <v>#N/A</v>
      </c>
      <c r="U276" s="24" t="str">
        <f t="shared" si="73"/>
        <v/>
      </c>
      <c r="W276" s="58" t="str">
        <f t="shared" si="74"/>
        <v/>
      </c>
      <c r="X276" s="8" t="str">
        <f t="shared" si="75"/>
        <v/>
      </c>
      <c r="Y276" s="8" t="str">
        <f t="shared" si="76"/>
        <v/>
      </c>
      <c r="Z276" s="9" t="s">
        <v>1576</v>
      </c>
      <c r="AA276" s="14" t="str">
        <f>IF(R276="","",Rates!$N$5)</f>
        <v/>
      </c>
      <c r="AB276" s="49" t="str">
        <f t="shared" si="77"/>
        <v/>
      </c>
      <c r="AC276" s="8" t="str">
        <f>IF(R276="","",W276*Rates!$M$26)</f>
        <v/>
      </c>
      <c r="AD276" s="9" t="s">
        <v>1592</v>
      </c>
      <c r="AE276" s="14" t="str">
        <f>IF(R276="","",Rates!$N$6)</f>
        <v/>
      </c>
      <c r="AF276" s="49" t="str">
        <f t="shared" si="78"/>
        <v/>
      </c>
      <c r="AG276" s="8" t="str">
        <f t="shared" si="79"/>
        <v/>
      </c>
      <c r="AH276" s="8" t="s">
        <v>1593</v>
      </c>
      <c r="AI276" s="14" t="str">
        <f>IF(R276="","",Rates!$N$7)</f>
        <v/>
      </c>
      <c r="AJ276" s="13" t="str">
        <f t="shared" si="80"/>
        <v/>
      </c>
      <c r="AK276" s="8" t="str">
        <f t="shared" si="81"/>
        <v/>
      </c>
      <c r="AL276" s="9" t="s">
        <v>1578</v>
      </c>
      <c r="AM276" s="14" t="str">
        <f>IF(R276="","",Rates!$N$8)</f>
        <v/>
      </c>
      <c r="AN276" s="13" t="str">
        <f t="shared" si="82"/>
        <v/>
      </c>
      <c r="AO276" s="8" t="str">
        <f>IF(R276="","",W276*Rates!$O$26)</f>
        <v/>
      </c>
      <c r="AP276" s="9" t="s">
        <v>1579</v>
      </c>
      <c r="AQ276" s="14" t="str">
        <f>IF(R276="","",Rates!$N$9)</f>
        <v/>
      </c>
      <c r="AR276" s="13" t="str">
        <f t="shared" si="83"/>
        <v/>
      </c>
      <c r="AS276" s="8" t="str">
        <f>IF(R276="","",W276*Rates!$P$26)</f>
        <v/>
      </c>
      <c r="AT276" s="9" t="s">
        <v>1580</v>
      </c>
      <c r="AU276" s="14" t="str">
        <f>IF(R276="","",Rates!$N$10)</f>
        <v/>
      </c>
      <c r="AV276" s="13" t="str">
        <f t="shared" si="84"/>
        <v/>
      </c>
      <c r="AW276" s="8" t="str">
        <f>IF(R276="","",W276*Rates!$Q$26)</f>
        <v/>
      </c>
      <c r="AX276" s="19" t="str">
        <f t="shared" si="85"/>
        <v/>
      </c>
      <c r="AY276" s="55" t="e">
        <f t="shared" si="86"/>
        <v>#VALUE!</v>
      </c>
      <c r="AZ276" s="8" t="str">
        <f>IF(R276="","",Rates!$N$15)</f>
        <v/>
      </c>
      <c r="BA276" s="8" t="str">
        <f t="shared" si="87"/>
        <v/>
      </c>
      <c r="BB276" s="8" t="str">
        <f t="shared" si="88"/>
        <v/>
      </c>
      <c r="BC276" s="19" t="str">
        <f t="shared" si="89"/>
        <v/>
      </c>
    </row>
    <row r="277" spans="1:55" x14ac:dyDescent="0.25">
      <c r="A277" s="9" t="str">
        <f>IF(B277&lt;&gt;"",COUNTA($B$3:B277)+$A$2,"")</f>
        <v/>
      </c>
      <c r="F277" s="16" t="str">
        <f t="shared" si="72"/>
        <v/>
      </c>
      <c r="P277" s="37"/>
      <c r="Q277" s="9" t="s">
        <v>1581</v>
      </c>
      <c r="R277" s="41"/>
      <c r="S277" s="46" t="str" cm="1">
        <f t="array" ref="S277">IF(R277="","",_xlfn.IFS(F277&lt;=65,"1",F277&lt;=70,"2",F277&lt;=80,"3"))</f>
        <v/>
      </c>
      <c r="T277" s="24" t="e">
        <f>IF(S277="1",VLOOKUP(N277,Rates!$A$2:$K$37,2,0)*S277,VLOOKUP(N277,Rates!$A$2:$K$37,3,0)*S277)</f>
        <v>#N/A</v>
      </c>
      <c r="U277" s="24" t="str">
        <f t="shared" si="73"/>
        <v/>
      </c>
      <c r="W277" s="58" t="str">
        <f t="shared" si="74"/>
        <v/>
      </c>
      <c r="X277" s="8" t="str">
        <f t="shared" si="75"/>
        <v/>
      </c>
      <c r="Y277" s="8" t="str">
        <f t="shared" si="76"/>
        <v/>
      </c>
      <c r="Z277" s="9" t="s">
        <v>1576</v>
      </c>
      <c r="AA277" s="14" t="str">
        <f>IF(R277="","",Rates!$N$5)</f>
        <v/>
      </c>
      <c r="AB277" s="49" t="str">
        <f t="shared" si="77"/>
        <v/>
      </c>
      <c r="AC277" s="8" t="str">
        <f>IF(R277="","",W277*Rates!$M$26)</f>
        <v/>
      </c>
      <c r="AD277" s="9" t="s">
        <v>1592</v>
      </c>
      <c r="AE277" s="14" t="str">
        <f>IF(R277="","",Rates!$N$6)</f>
        <v/>
      </c>
      <c r="AF277" s="49" t="str">
        <f t="shared" si="78"/>
        <v/>
      </c>
      <c r="AG277" s="8" t="str">
        <f t="shared" si="79"/>
        <v/>
      </c>
      <c r="AH277" s="8" t="s">
        <v>1593</v>
      </c>
      <c r="AI277" s="14" t="str">
        <f>IF(R277="","",Rates!$N$7)</f>
        <v/>
      </c>
      <c r="AJ277" s="13" t="str">
        <f t="shared" si="80"/>
        <v/>
      </c>
      <c r="AK277" s="8" t="str">
        <f t="shared" si="81"/>
        <v/>
      </c>
      <c r="AL277" s="9" t="s">
        <v>1578</v>
      </c>
      <c r="AM277" s="14" t="str">
        <f>IF(R277="","",Rates!$N$8)</f>
        <v/>
      </c>
      <c r="AN277" s="13" t="str">
        <f t="shared" si="82"/>
        <v/>
      </c>
      <c r="AO277" s="8" t="str">
        <f>IF(R277="","",W277*Rates!$O$26)</f>
        <v/>
      </c>
      <c r="AP277" s="9" t="s">
        <v>1579</v>
      </c>
      <c r="AQ277" s="14" t="str">
        <f>IF(R277="","",Rates!$N$9)</f>
        <v/>
      </c>
      <c r="AR277" s="13" t="str">
        <f t="shared" si="83"/>
        <v/>
      </c>
      <c r="AS277" s="8" t="str">
        <f>IF(R277="","",W277*Rates!$P$26)</f>
        <v/>
      </c>
      <c r="AT277" s="9" t="s">
        <v>1580</v>
      </c>
      <c r="AU277" s="14" t="str">
        <f>IF(R277="","",Rates!$N$10)</f>
        <v/>
      </c>
      <c r="AV277" s="13" t="str">
        <f t="shared" si="84"/>
        <v/>
      </c>
      <c r="AW277" s="8" t="str">
        <f>IF(R277="","",W277*Rates!$Q$26)</f>
        <v/>
      </c>
      <c r="AX277" s="19" t="str">
        <f t="shared" si="85"/>
        <v/>
      </c>
      <c r="AY277" s="55" t="e">
        <f t="shared" si="86"/>
        <v>#VALUE!</v>
      </c>
      <c r="AZ277" s="8" t="str">
        <f>IF(R277="","",Rates!$N$15)</f>
        <v/>
      </c>
      <c r="BA277" s="8" t="str">
        <f t="shared" si="87"/>
        <v/>
      </c>
      <c r="BB277" s="8" t="str">
        <f t="shared" si="88"/>
        <v/>
      </c>
      <c r="BC277" s="19" t="str">
        <f t="shared" si="89"/>
        <v/>
      </c>
    </row>
    <row r="278" spans="1:55" x14ac:dyDescent="0.25">
      <c r="A278" s="9" t="str">
        <f>IF(B278&lt;&gt;"",COUNTA($B$3:B278)+$A$2,"")</f>
        <v/>
      </c>
      <c r="F278" s="16" t="str">
        <f t="shared" si="72"/>
        <v/>
      </c>
      <c r="P278" s="37"/>
      <c r="Q278" s="9" t="s">
        <v>1581</v>
      </c>
      <c r="R278" s="41"/>
      <c r="S278" s="46" t="str" cm="1">
        <f t="array" ref="S278">IF(R278="","",_xlfn.IFS(F278&lt;=65,"1",F278&lt;=70,"2",F278&lt;=80,"3"))</f>
        <v/>
      </c>
      <c r="T278" s="24" t="e">
        <f>IF(S278="1",VLOOKUP(N278,Rates!$A$2:$K$37,2,0)*S278,VLOOKUP(N278,Rates!$A$2:$K$37,3,0)*S278)</f>
        <v>#N/A</v>
      </c>
      <c r="U278" s="24" t="str">
        <f t="shared" si="73"/>
        <v/>
      </c>
      <c r="W278" s="58" t="str">
        <f t="shared" si="74"/>
        <v/>
      </c>
      <c r="X278" s="8" t="str">
        <f t="shared" si="75"/>
        <v/>
      </c>
      <c r="Y278" s="8" t="str">
        <f t="shared" si="76"/>
        <v/>
      </c>
      <c r="Z278" s="9" t="s">
        <v>1576</v>
      </c>
      <c r="AA278" s="14" t="str">
        <f>IF(R278="","",Rates!$N$5)</f>
        <v/>
      </c>
      <c r="AB278" s="49" t="str">
        <f t="shared" si="77"/>
        <v/>
      </c>
      <c r="AC278" s="8" t="str">
        <f>IF(R278="","",W278*Rates!$M$26)</f>
        <v/>
      </c>
      <c r="AD278" s="9" t="s">
        <v>1592</v>
      </c>
      <c r="AE278" s="14" t="str">
        <f>IF(R278="","",Rates!$N$6)</f>
        <v/>
      </c>
      <c r="AF278" s="49" t="str">
        <f t="shared" si="78"/>
        <v/>
      </c>
      <c r="AG278" s="8" t="str">
        <f t="shared" si="79"/>
        <v/>
      </c>
      <c r="AH278" s="8" t="s">
        <v>1593</v>
      </c>
      <c r="AI278" s="14" t="str">
        <f>IF(R278="","",Rates!$N$7)</f>
        <v/>
      </c>
      <c r="AJ278" s="13" t="str">
        <f t="shared" si="80"/>
        <v/>
      </c>
      <c r="AK278" s="8" t="str">
        <f t="shared" si="81"/>
        <v/>
      </c>
      <c r="AL278" s="9" t="s">
        <v>1578</v>
      </c>
      <c r="AM278" s="14" t="str">
        <f>IF(R278="","",Rates!$N$8)</f>
        <v/>
      </c>
      <c r="AN278" s="13" t="str">
        <f t="shared" si="82"/>
        <v/>
      </c>
      <c r="AO278" s="8" t="str">
        <f>IF(R278="","",W278*Rates!$O$26)</f>
        <v/>
      </c>
      <c r="AP278" s="9" t="s">
        <v>1579</v>
      </c>
      <c r="AQ278" s="14" t="str">
        <f>IF(R278="","",Rates!$N$9)</f>
        <v/>
      </c>
      <c r="AR278" s="13" t="str">
        <f t="shared" si="83"/>
        <v/>
      </c>
      <c r="AS278" s="8" t="str">
        <f>IF(R278="","",W278*Rates!$P$26)</f>
        <v/>
      </c>
      <c r="AT278" s="9" t="s">
        <v>1580</v>
      </c>
      <c r="AU278" s="14" t="str">
        <f>IF(R278="","",Rates!$N$10)</f>
        <v/>
      </c>
      <c r="AV278" s="13" t="str">
        <f t="shared" si="84"/>
        <v/>
      </c>
      <c r="AW278" s="8" t="str">
        <f>IF(R278="","",W278*Rates!$Q$26)</f>
        <v/>
      </c>
      <c r="AX278" s="19" t="str">
        <f t="shared" si="85"/>
        <v/>
      </c>
      <c r="AY278" s="55" t="e">
        <f t="shared" si="86"/>
        <v>#VALUE!</v>
      </c>
      <c r="AZ278" s="8" t="str">
        <f>IF(R278="","",Rates!$N$15)</f>
        <v/>
      </c>
      <c r="BA278" s="8" t="str">
        <f t="shared" si="87"/>
        <v/>
      </c>
      <c r="BB278" s="8" t="str">
        <f t="shared" si="88"/>
        <v/>
      </c>
      <c r="BC278" s="19" t="str">
        <f t="shared" si="89"/>
        <v/>
      </c>
    </row>
    <row r="279" spans="1:55" x14ac:dyDescent="0.25">
      <c r="A279" s="9" t="str">
        <f>IF(B279&lt;&gt;"",COUNTA($B$3:B279)+$A$2,"")</f>
        <v/>
      </c>
      <c r="F279" s="16" t="str">
        <f t="shared" si="72"/>
        <v/>
      </c>
      <c r="P279" s="37"/>
      <c r="Q279" s="9" t="s">
        <v>1581</v>
      </c>
      <c r="R279" s="41"/>
      <c r="S279" s="46" t="str" cm="1">
        <f t="array" ref="S279">IF(R279="","",_xlfn.IFS(F279&lt;=65,"1",F279&lt;=70,"2",F279&lt;=80,"3"))</f>
        <v/>
      </c>
      <c r="T279" s="24" t="e">
        <f>IF(S279="1",VLOOKUP(N279,Rates!$A$2:$K$37,2,0)*S279,VLOOKUP(N279,Rates!$A$2:$K$37,3,0)*S279)</f>
        <v>#N/A</v>
      </c>
      <c r="U279" s="24" t="str">
        <f t="shared" si="73"/>
        <v/>
      </c>
      <c r="W279" s="58" t="str">
        <f t="shared" si="74"/>
        <v/>
      </c>
      <c r="X279" s="8" t="str">
        <f t="shared" si="75"/>
        <v/>
      </c>
      <c r="Y279" s="8" t="str">
        <f t="shared" si="76"/>
        <v/>
      </c>
      <c r="Z279" s="9" t="s">
        <v>1576</v>
      </c>
      <c r="AA279" s="14" t="str">
        <f>IF(R279="","",Rates!$N$5)</f>
        <v/>
      </c>
      <c r="AB279" s="49" t="str">
        <f t="shared" si="77"/>
        <v/>
      </c>
      <c r="AC279" s="8" t="str">
        <f>IF(R279="","",W279*Rates!$M$26)</f>
        <v/>
      </c>
      <c r="AD279" s="9" t="s">
        <v>1592</v>
      </c>
      <c r="AE279" s="14" t="str">
        <f>IF(R279="","",Rates!$N$6)</f>
        <v/>
      </c>
      <c r="AF279" s="49" t="str">
        <f t="shared" si="78"/>
        <v/>
      </c>
      <c r="AG279" s="8" t="str">
        <f t="shared" si="79"/>
        <v/>
      </c>
      <c r="AH279" s="8" t="s">
        <v>1593</v>
      </c>
      <c r="AI279" s="14" t="str">
        <f>IF(R279="","",Rates!$N$7)</f>
        <v/>
      </c>
      <c r="AJ279" s="13" t="str">
        <f t="shared" si="80"/>
        <v/>
      </c>
      <c r="AK279" s="8" t="str">
        <f t="shared" si="81"/>
        <v/>
      </c>
      <c r="AL279" s="9" t="s">
        <v>1578</v>
      </c>
      <c r="AM279" s="14" t="str">
        <f>IF(R279="","",Rates!$N$8)</f>
        <v/>
      </c>
      <c r="AN279" s="13" t="str">
        <f t="shared" si="82"/>
        <v/>
      </c>
      <c r="AO279" s="8" t="str">
        <f>IF(R279="","",W279*Rates!$O$26)</f>
        <v/>
      </c>
      <c r="AP279" s="9" t="s">
        <v>1579</v>
      </c>
      <c r="AQ279" s="14" t="str">
        <f>IF(R279="","",Rates!$N$9)</f>
        <v/>
      </c>
      <c r="AR279" s="13" t="str">
        <f t="shared" si="83"/>
        <v/>
      </c>
      <c r="AS279" s="8" t="str">
        <f>IF(R279="","",W279*Rates!$P$26)</f>
        <v/>
      </c>
      <c r="AT279" s="9" t="s">
        <v>1580</v>
      </c>
      <c r="AU279" s="14" t="str">
        <f>IF(R279="","",Rates!$N$10)</f>
        <v/>
      </c>
      <c r="AV279" s="13" t="str">
        <f t="shared" si="84"/>
        <v/>
      </c>
      <c r="AW279" s="8" t="str">
        <f>IF(R279="","",W279*Rates!$Q$26)</f>
        <v/>
      </c>
      <c r="AX279" s="19" t="str">
        <f t="shared" si="85"/>
        <v/>
      </c>
      <c r="AY279" s="55" t="e">
        <f t="shared" si="86"/>
        <v>#VALUE!</v>
      </c>
      <c r="AZ279" s="8" t="str">
        <f>IF(R279="","",Rates!$N$15)</f>
        <v/>
      </c>
      <c r="BA279" s="8" t="str">
        <f t="shared" si="87"/>
        <v/>
      </c>
      <c r="BB279" s="8" t="str">
        <f t="shared" si="88"/>
        <v/>
      </c>
      <c r="BC279" s="19" t="str">
        <f t="shared" si="89"/>
        <v/>
      </c>
    </row>
    <row r="280" spans="1:55" x14ac:dyDescent="0.25">
      <c r="A280" s="9" t="str">
        <f>IF(B280&lt;&gt;"",COUNTA($B$3:B280)+$A$2,"")</f>
        <v/>
      </c>
      <c r="F280" s="16" t="str">
        <f t="shared" si="72"/>
        <v/>
      </c>
      <c r="P280" s="37"/>
      <c r="Q280" s="9" t="s">
        <v>1581</v>
      </c>
      <c r="R280" s="41"/>
      <c r="S280" s="46" t="str" cm="1">
        <f t="array" ref="S280">IF(R280="","",_xlfn.IFS(F280&lt;=65,"1",F280&lt;=70,"2",F280&lt;=80,"3"))</f>
        <v/>
      </c>
      <c r="T280" s="24" t="e">
        <f>IF(S280="1",VLOOKUP(N280,Rates!$A$2:$K$37,2,0)*S280,VLOOKUP(N280,Rates!$A$2:$K$37,3,0)*S280)</f>
        <v>#N/A</v>
      </c>
      <c r="U280" s="24" t="str">
        <f t="shared" si="73"/>
        <v/>
      </c>
      <c r="W280" s="58" t="str">
        <f t="shared" si="74"/>
        <v/>
      </c>
      <c r="X280" s="8" t="str">
        <f t="shared" si="75"/>
        <v/>
      </c>
      <c r="Y280" s="8" t="str">
        <f t="shared" si="76"/>
        <v/>
      </c>
      <c r="Z280" s="9" t="s">
        <v>1576</v>
      </c>
      <c r="AA280" s="14" t="str">
        <f>IF(R280="","",Rates!$N$5)</f>
        <v/>
      </c>
      <c r="AB280" s="49" t="str">
        <f t="shared" si="77"/>
        <v/>
      </c>
      <c r="AC280" s="8" t="str">
        <f>IF(R280="","",W280*Rates!$M$26)</f>
        <v/>
      </c>
      <c r="AD280" s="9" t="s">
        <v>1592</v>
      </c>
      <c r="AE280" s="14" t="str">
        <f>IF(R280="","",Rates!$N$6)</f>
        <v/>
      </c>
      <c r="AF280" s="49" t="str">
        <f t="shared" si="78"/>
        <v/>
      </c>
      <c r="AG280" s="8" t="str">
        <f t="shared" si="79"/>
        <v/>
      </c>
      <c r="AH280" s="8" t="s">
        <v>1593</v>
      </c>
      <c r="AI280" s="14" t="str">
        <f>IF(R280="","",Rates!$N$7)</f>
        <v/>
      </c>
      <c r="AJ280" s="13" t="str">
        <f t="shared" si="80"/>
        <v/>
      </c>
      <c r="AK280" s="8" t="str">
        <f t="shared" si="81"/>
        <v/>
      </c>
      <c r="AL280" s="9" t="s">
        <v>1578</v>
      </c>
      <c r="AM280" s="14" t="str">
        <f>IF(R280="","",Rates!$N$8)</f>
        <v/>
      </c>
      <c r="AN280" s="13" t="str">
        <f t="shared" si="82"/>
        <v/>
      </c>
      <c r="AO280" s="8" t="str">
        <f>IF(R280="","",W280*Rates!$O$26)</f>
        <v/>
      </c>
      <c r="AP280" s="9" t="s">
        <v>1579</v>
      </c>
      <c r="AQ280" s="14" t="str">
        <f>IF(R280="","",Rates!$N$9)</f>
        <v/>
      </c>
      <c r="AR280" s="13" t="str">
        <f t="shared" si="83"/>
        <v/>
      </c>
      <c r="AS280" s="8" t="str">
        <f>IF(R280="","",W280*Rates!$P$26)</f>
        <v/>
      </c>
      <c r="AT280" s="9" t="s">
        <v>1580</v>
      </c>
      <c r="AU280" s="14" t="str">
        <f>IF(R280="","",Rates!$N$10)</f>
        <v/>
      </c>
      <c r="AV280" s="13" t="str">
        <f t="shared" si="84"/>
        <v/>
      </c>
      <c r="AW280" s="8" t="str">
        <f>IF(R280="","",W280*Rates!$Q$26)</f>
        <v/>
      </c>
      <c r="AX280" s="19" t="str">
        <f t="shared" si="85"/>
        <v/>
      </c>
      <c r="AY280" s="55" t="e">
        <f t="shared" si="86"/>
        <v>#VALUE!</v>
      </c>
      <c r="AZ280" s="8" t="str">
        <f>IF(R280="","",Rates!$N$15)</f>
        <v/>
      </c>
      <c r="BA280" s="8" t="str">
        <f t="shared" si="87"/>
        <v/>
      </c>
      <c r="BB280" s="8" t="str">
        <f t="shared" si="88"/>
        <v/>
      </c>
      <c r="BC280" s="19" t="str">
        <f t="shared" si="89"/>
        <v/>
      </c>
    </row>
    <row r="281" spans="1:55" x14ac:dyDescent="0.25">
      <c r="A281" s="9" t="str">
        <f>IF(B281&lt;&gt;"",COUNTA($B$3:B281)+$A$2,"")</f>
        <v/>
      </c>
      <c r="F281" s="16" t="str">
        <f t="shared" si="72"/>
        <v/>
      </c>
      <c r="P281" s="37"/>
      <c r="Q281" s="9" t="s">
        <v>1581</v>
      </c>
      <c r="R281" s="41"/>
      <c r="S281" s="46" t="str" cm="1">
        <f t="array" ref="S281">IF(R281="","",_xlfn.IFS(F281&lt;=65,"1",F281&lt;=70,"2",F281&lt;=80,"3"))</f>
        <v/>
      </c>
      <c r="T281" s="24" t="e">
        <f>IF(S281="1",VLOOKUP(N281,Rates!$A$2:$K$37,2,0)*S281,VLOOKUP(N281,Rates!$A$2:$K$37,3,0)*S281)</f>
        <v>#N/A</v>
      </c>
      <c r="U281" s="24" t="str">
        <f t="shared" si="73"/>
        <v/>
      </c>
      <c r="W281" s="58" t="str">
        <f t="shared" si="74"/>
        <v/>
      </c>
      <c r="X281" s="8" t="str">
        <f t="shared" si="75"/>
        <v/>
      </c>
      <c r="Y281" s="8" t="str">
        <f t="shared" si="76"/>
        <v/>
      </c>
      <c r="Z281" s="9" t="s">
        <v>1576</v>
      </c>
      <c r="AA281" s="14" t="str">
        <f>IF(R281="","",Rates!$N$5)</f>
        <v/>
      </c>
      <c r="AB281" s="49" t="str">
        <f t="shared" si="77"/>
        <v/>
      </c>
      <c r="AC281" s="8" t="str">
        <f>IF(R281="","",W281*Rates!$M$26)</f>
        <v/>
      </c>
      <c r="AD281" s="9" t="s">
        <v>1592</v>
      </c>
      <c r="AE281" s="14" t="str">
        <f>IF(R281="","",Rates!$N$6)</f>
        <v/>
      </c>
      <c r="AF281" s="49" t="str">
        <f t="shared" si="78"/>
        <v/>
      </c>
      <c r="AG281" s="8" t="str">
        <f t="shared" si="79"/>
        <v/>
      </c>
      <c r="AH281" s="8" t="s">
        <v>1593</v>
      </c>
      <c r="AI281" s="14" t="str">
        <f>IF(R281="","",Rates!$N$7)</f>
        <v/>
      </c>
      <c r="AJ281" s="13" t="str">
        <f t="shared" si="80"/>
        <v/>
      </c>
      <c r="AK281" s="8" t="str">
        <f t="shared" si="81"/>
        <v/>
      </c>
      <c r="AL281" s="9" t="s">
        <v>1578</v>
      </c>
      <c r="AM281" s="14" t="str">
        <f>IF(R281="","",Rates!$N$8)</f>
        <v/>
      </c>
      <c r="AN281" s="13" t="str">
        <f t="shared" si="82"/>
        <v/>
      </c>
      <c r="AO281" s="8" t="str">
        <f>IF(R281="","",W281*Rates!$O$26)</f>
        <v/>
      </c>
      <c r="AP281" s="9" t="s">
        <v>1579</v>
      </c>
      <c r="AQ281" s="14" t="str">
        <f>IF(R281="","",Rates!$N$9)</f>
        <v/>
      </c>
      <c r="AR281" s="13" t="str">
        <f t="shared" si="83"/>
        <v/>
      </c>
      <c r="AS281" s="8" t="str">
        <f>IF(R281="","",W281*Rates!$P$26)</f>
        <v/>
      </c>
      <c r="AT281" s="9" t="s">
        <v>1580</v>
      </c>
      <c r="AU281" s="14" t="str">
        <f>IF(R281="","",Rates!$N$10)</f>
        <v/>
      </c>
      <c r="AV281" s="13" t="str">
        <f t="shared" si="84"/>
        <v/>
      </c>
      <c r="AW281" s="8" t="str">
        <f>IF(R281="","",W281*Rates!$Q$26)</f>
        <v/>
      </c>
      <c r="AX281" s="19" t="str">
        <f t="shared" si="85"/>
        <v/>
      </c>
      <c r="AY281" s="55" t="e">
        <f t="shared" si="86"/>
        <v>#VALUE!</v>
      </c>
      <c r="AZ281" s="8" t="str">
        <f>IF(R281="","",Rates!$N$15)</f>
        <v/>
      </c>
      <c r="BA281" s="8" t="str">
        <f t="shared" si="87"/>
        <v/>
      </c>
      <c r="BB281" s="8" t="str">
        <f t="shared" si="88"/>
        <v/>
      </c>
      <c r="BC281" s="19" t="str">
        <f t="shared" si="89"/>
        <v/>
      </c>
    </row>
    <row r="282" spans="1:55" x14ac:dyDescent="0.25">
      <c r="A282" s="9" t="str">
        <f>IF(B282&lt;&gt;"",COUNTA($B$3:B282)+$A$2,"")</f>
        <v/>
      </c>
      <c r="F282" s="16" t="str">
        <f t="shared" si="72"/>
        <v/>
      </c>
      <c r="P282" s="37"/>
      <c r="Q282" s="9" t="s">
        <v>1581</v>
      </c>
      <c r="R282" s="41"/>
      <c r="S282" s="46" t="str" cm="1">
        <f t="array" ref="S282">IF(R282="","",_xlfn.IFS(F282&lt;=65,"1",F282&lt;=70,"2",F282&lt;=80,"3"))</f>
        <v/>
      </c>
      <c r="T282" s="24" t="e">
        <f>IF(S282="1",VLOOKUP(N282,Rates!$A$2:$K$37,2,0)*S282,VLOOKUP(N282,Rates!$A$2:$K$37,3,0)*S282)</f>
        <v>#N/A</v>
      </c>
      <c r="U282" s="24" t="str">
        <f t="shared" si="73"/>
        <v/>
      </c>
      <c r="W282" s="58" t="str">
        <f t="shared" si="74"/>
        <v/>
      </c>
      <c r="X282" s="8" t="str">
        <f t="shared" si="75"/>
        <v/>
      </c>
      <c r="Y282" s="8" t="str">
        <f t="shared" si="76"/>
        <v/>
      </c>
      <c r="Z282" s="9" t="s">
        <v>1576</v>
      </c>
      <c r="AA282" s="14" t="str">
        <f>IF(R282="","",Rates!$N$5)</f>
        <v/>
      </c>
      <c r="AB282" s="49" t="str">
        <f t="shared" si="77"/>
        <v/>
      </c>
      <c r="AC282" s="8" t="str">
        <f>IF(R282="","",W282*Rates!$M$26)</f>
        <v/>
      </c>
      <c r="AD282" s="9" t="s">
        <v>1592</v>
      </c>
      <c r="AE282" s="14" t="str">
        <f>IF(R282="","",Rates!$N$6)</f>
        <v/>
      </c>
      <c r="AF282" s="49" t="str">
        <f t="shared" si="78"/>
        <v/>
      </c>
      <c r="AG282" s="8" t="str">
        <f t="shared" si="79"/>
        <v/>
      </c>
      <c r="AH282" s="8" t="s">
        <v>1593</v>
      </c>
      <c r="AI282" s="14" t="str">
        <f>IF(R282="","",Rates!$N$7)</f>
        <v/>
      </c>
      <c r="AJ282" s="13" t="str">
        <f t="shared" si="80"/>
        <v/>
      </c>
      <c r="AK282" s="8" t="str">
        <f t="shared" si="81"/>
        <v/>
      </c>
      <c r="AL282" s="9" t="s">
        <v>1578</v>
      </c>
      <c r="AM282" s="14" t="str">
        <f>IF(R282="","",Rates!$N$8)</f>
        <v/>
      </c>
      <c r="AN282" s="13" t="str">
        <f t="shared" si="82"/>
        <v/>
      </c>
      <c r="AO282" s="8" t="str">
        <f>IF(R282="","",W282*Rates!$O$26)</f>
        <v/>
      </c>
      <c r="AP282" s="9" t="s">
        <v>1579</v>
      </c>
      <c r="AQ282" s="14" t="str">
        <f>IF(R282="","",Rates!$N$9)</f>
        <v/>
      </c>
      <c r="AR282" s="13" t="str">
        <f t="shared" si="83"/>
        <v/>
      </c>
      <c r="AS282" s="8" t="str">
        <f>IF(R282="","",W282*Rates!$P$26)</f>
        <v/>
      </c>
      <c r="AT282" s="9" t="s">
        <v>1580</v>
      </c>
      <c r="AU282" s="14" t="str">
        <f>IF(R282="","",Rates!$N$10)</f>
        <v/>
      </c>
      <c r="AV282" s="13" t="str">
        <f t="shared" si="84"/>
        <v/>
      </c>
      <c r="AW282" s="8" t="str">
        <f>IF(R282="","",W282*Rates!$Q$26)</f>
        <v/>
      </c>
      <c r="AX282" s="19" t="str">
        <f t="shared" si="85"/>
        <v/>
      </c>
      <c r="AY282" s="55" t="e">
        <f t="shared" si="86"/>
        <v>#VALUE!</v>
      </c>
      <c r="AZ282" s="8" t="str">
        <f>IF(R282="","",Rates!$N$15)</f>
        <v/>
      </c>
      <c r="BA282" s="8" t="str">
        <f t="shared" si="87"/>
        <v/>
      </c>
      <c r="BB282" s="8" t="str">
        <f t="shared" si="88"/>
        <v/>
      </c>
      <c r="BC282" s="19" t="str">
        <f t="shared" si="89"/>
        <v/>
      </c>
    </row>
    <row r="283" spans="1:55" x14ac:dyDescent="0.25">
      <c r="A283" s="9" t="str">
        <f>IF(B283&lt;&gt;"",COUNTA($B$3:B283)+$A$2,"")</f>
        <v/>
      </c>
      <c r="F283" s="16" t="str">
        <f t="shared" si="72"/>
        <v/>
      </c>
      <c r="P283" s="37"/>
      <c r="Q283" s="9" t="s">
        <v>1581</v>
      </c>
      <c r="R283" s="41"/>
      <c r="S283" s="46" t="str" cm="1">
        <f t="array" ref="S283">IF(R283="","",_xlfn.IFS(F283&lt;=65,"1",F283&lt;=70,"2",F283&lt;=80,"3"))</f>
        <v/>
      </c>
      <c r="T283" s="24" t="e">
        <f>IF(S283="1",VLOOKUP(N283,Rates!$A$2:$K$37,2,0)*S283,VLOOKUP(N283,Rates!$A$2:$K$37,3,0)*S283)</f>
        <v>#N/A</v>
      </c>
      <c r="U283" s="24" t="str">
        <f t="shared" si="73"/>
        <v/>
      </c>
      <c r="W283" s="58" t="str">
        <f t="shared" si="74"/>
        <v/>
      </c>
      <c r="X283" s="8" t="str">
        <f t="shared" si="75"/>
        <v/>
      </c>
      <c r="Y283" s="8" t="str">
        <f t="shared" si="76"/>
        <v/>
      </c>
      <c r="Z283" s="9" t="s">
        <v>1576</v>
      </c>
      <c r="AA283" s="14" t="str">
        <f>IF(R283="","",Rates!$N$5)</f>
        <v/>
      </c>
      <c r="AB283" s="49" t="str">
        <f t="shared" si="77"/>
        <v/>
      </c>
      <c r="AC283" s="8" t="str">
        <f>IF(R283="","",W283*Rates!$M$26)</f>
        <v/>
      </c>
      <c r="AD283" s="9" t="s">
        <v>1592</v>
      </c>
      <c r="AE283" s="14" t="str">
        <f>IF(R283="","",Rates!$N$6)</f>
        <v/>
      </c>
      <c r="AF283" s="49" t="str">
        <f t="shared" si="78"/>
        <v/>
      </c>
      <c r="AG283" s="8" t="str">
        <f t="shared" si="79"/>
        <v/>
      </c>
      <c r="AH283" s="8" t="s">
        <v>1593</v>
      </c>
      <c r="AI283" s="14" t="str">
        <f>IF(R283="","",Rates!$N$7)</f>
        <v/>
      </c>
      <c r="AJ283" s="13" t="str">
        <f t="shared" si="80"/>
        <v/>
      </c>
      <c r="AK283" s="8" t="str">
        <f t="shared" si="81"/>
        <v/>
      </c>
      <c r="AL283" s="9" t="s">
        <v>1578</v>
      </c>
      <c r="AM283" s="14" t="str">
        <f>IF(R283="","",Rates!$N$8)</f>
        <v/>
      </c>
      <c r="AN283" s="13" t="str">
        <f t="shared" si="82"/>
        <v/>
      </c>
      <c r="AO283" s="8" t="str">
        <f>IF(R283="","",W283*Rates!$O$26)</f>
        <v/>
      </c>
      <c r="AP283" s="9" t="s">
        <v>1579</v>
      </c>
      <c r="AQ283" s="14" t="str">
        <f>IF(R283="","",Rates!$N$9)</f>
        <v/>
      </c>
      <c r="AR283" s="13" t="str">
        <f t="shared" si="83"/>
        <v/>
      </c>
      <c r="AS283" s="8" t="str">
        <f>IF(R283="","",W283*Rates!$P$26)</f>
        <v/>
      </c>
      <c r="AT283" s="9" t="s">
        <v>1580</v>
      </c>
      <c r="AU283" s="14" t="str">
        <f>IF(R283="","",Rates!$N$10)</f>
        <v/>
      </c>
      <c r="AV283" s="13" t="str">
        <f t="shared" si="84"/>
        <v/>
      </c>
      <c r="AW283" s="8" t="str">
        <f>IF(R283="","",W283*Rates!$Q$26)</f>
        <v/>
      </c>
      <c r="AX283" s="19" t="str">
        <f t="shared" si="85"/>
        <v/>
      </c>
      <c r="AY283" s="55" t="e">
        <f t="shared" si="86"/>
        <v>#VALUE!</v>
      </c>
      <c r="AZ283" s="8" t="str">
        <f>IF(R283="","",Rates!$N$15)</f>
        <v/>
      </c>
      <c r="BA283" s="8" t="str">
        <f t="shared" si="87"/>
        <v/>
      </c>
      <c r="BB283" s="8" t="str">
        <f t="shared" si="88"/>
        <v/>
      </c>
      <c r="BC283" s="19" t="str">
        <f t="shared" si="89"/>
        <v/>
      </c>
    </row>
    <row r="284" spans="1:55" x14ac:dyDescent="0.25">
      <c r="A284" s="9" t="str">
        <f>IF(B284&lt;&gt;"",COUNTA($B$3:B284)+$A$2,"")</f>
        <v/>
      </c>
      <c r="F284" s="16" t="str">
        <f t="shared" si="72"/>
        <v/>
      </c>
      <c r="P284" s="37"/>
      <c r="Q284" s="9" t="s">
        <v>1581</v>
      </c>
      <c r="R284" s="41"/>
      <c r="S284" s="46" t="str" cm="1">
        <f t="array" ref="S284">IF(R284="","",_xlfn.IFS(F284&lt;=65,"1",F284&lt;=70,"2",F284&lt;=80,"3"))</f>
        <v/>
      </c>
      <c r="T284" s="24" t="e">
        <f>IF(S284="1",VLOOKUP(N284,Rates!$A$2:$K$37,2,0)*S284,VLOOKUP(N284,Rates!$A$2:$K$37,3,0)*S284)</f>
        <v>#N/A</v>
      </c>
      <c r="U284" s="24" t="str">
        <f t="shared" si="73"/>
        <v/>
      </c>
      <c r="W284" s="58" t="str">
        <f t="shared" si="74"/>
        <v/>
      </c>
      <c r="X284" s="8" t="str">
        <f t="shared" si="75"/>
        <v/>
      </c>
      <c r="Y284" s="8" t="str">
        <f t="shared" si="76"/>
        <v/>
      </c>
      <c r="Z284" s="9" t="s">
        <v>1576</v>
      </c>
      <c r="AA284" s="14" t="str">
        <f>IF(R284="","",Rates!$N$5)</f>
        <v/>
      </c>
      <c r="AB284" s="49" t="str">
        <f t="shared" si="77"/>
        <v/>
      </c>
      <c r="AC284" s="8" t="str">
        <f>IF(R284="","",W284*Rates!$M$26)</f>
        <v/>
      </c>
      <c r="AD284" s="9" t="s">
        <v>1592</v>
      </c>
      <c r="AE284" s="14" t="str">
        <f>IF(R284="","",Rates!$N$6)</f>
        <v/>
      </c>
      <c r="AF284" s="49" t="str">
        <f t="shared" si="78"/>
        <v/>
      </c>
      <c r="AG284" s="8" t="str">
        <f t="shared" si="79"/>
        <v/>
      </c>
      <c r="AH284" s="8" t="s">
        <v>1593</v>
      </c>
      <c r="AI284" s="14" t="str">
        <f>IF(R284="","",Rates!$N$7)</f>
        <v/>
      </c>
      <c r="AJ284" s="13" t="str">
        <f t="shared" si="80"/>
        <v/>
      </c>
      <c r="AK284" s="8" t="str">
        <f t="shared" si="81"/>
        <v/>
      </c>
      <c r="AL284" s="9" t="s">
        <v>1578</v>
      </c>
      <c r="AM284" s="14" t="str">
        <f>IF(R284="","",Rates!$N$8)</f>
        <v/>
      </c>
      <c r="AN284" s="13" t="str">
        <f t="shared" si="82"/>
        <v/>
      </c>
      <c r="AO284" s="8" t="str">
        <f>IF(R284="","",W284*Rates!$O$26)</f>
        <v/>
      </c>
      <c r="AP284" s="9" t="s">
        <v>1579</v>
      </c>
      <c r="AQ284" s="14" t="str">
        <f>IF(R284="","",Rates!$N$9)</f>
        <v/>
      </c>
      <c r="AR284" s="13" t="str">
        <f t="shared" si="83"/>
        <v/>
      </c>
      <c r="AS284" s="8" t="str">
        <f>IF(R284="","",W284*Rates!$P$26)</f>
        <v/>
      </c>
      <c r="AT284" s="9" t="s">
        <v>1580</v>
      </c>
      <c r="AU284" s="14" t="str">
        <f>IF(R284="","",Rates!$N$10)</f>
        <v/>
      </c>
      <c r="AV284" s="13" t="str">
        <f t="shared" si="84"/>
        <v/>
      </c>
      <c r="AW284" s="8" t="str">
        <f>IF(R284="","",W284*Rates!$Q$26)</f>
        <v/>
      </c>
      <c r="AX284" s="19" t="str">
        <f t="shared" si="85"/>
        <v/>
      </c>
      <c r="AY284" s="55" t="e">
        <f t="shared" si="86"/>
        <v>#VALUE!</v>
      </c>
      <c r="AZ284" s="8" t="str">
        <f>IF(R284="","",Rates!$N$15)</f>
        <v/>
      </c>
      <c r="BA284" s="8" t="str">
        <f t="shared" si="87"/>
        <v/>
      </c>
      <c r="BB284" s="8" t="str">
        <f t="shared" si="88"/>
        <v/>
      </c>
      <c r="BC284" s="19" t="str">
        <f t="shared" si="89"/>
        <v/>
      </c>
    </row>
    <row r="285" spans="1:55" x14ac:dyDescent="0.25">
      <c r="A285" s="9" t="str">
        <f>IF(B285&lt;&gt;"",COUNTA($B$3:B285)+$A$2,"")</f>
        <v/>
      </c>
      <c r="F285" s="16" t="str">
        <f t="shared" si="72"/>
        <v/>
      </c>
      <c r="P285" s="37"/>
      <c r="Q285" s="9" t="s">
        <v>1581</v>
      </c>
      <c r="R285" s="41"/>
      <c r="S285" s="46" t="str" cm="1">
        <f t="array" ref="S285">IF(R285="","",_xlfn.IFS(F285&lt;=65,"1",F285&lt;=70,"2",F285&lt;=80,"3"))</f>
        <v/>
      </c>
      <c r="T285" s="24" t="e">
        <f>IF(S285="1",VLOOKUP(N285,Rates!$A$2:$K$37,2,0)*S285,VLOOKUP(N285,Rates!$A$2:$K$37,3,0)*S285)</f>
        <v>#N/A</v>
      </c>
      <c r="U285" s="24" t="str">
        <f t="shared" si="73"/>
        <v/>
      </c>
      <c r="W285" s="58" t="str">
        <f t="shared" si="74"/>
        <v/>
      </c>
      <c r="X285" s="8" t="str">
        <f t="shared" si="75"/>
        <v/>
      </c>
      <c r="Y285" s="8" t="str">
        <f t="shared" si="76"/>
        <v/>
      </c>
      <c r="Z285" s="9" t="s">
        <v>1576</v>
      </c>
      <c r="AA285" s="14" t="str">
        <f>IF(R285="","",Rates!$N$5)</f>
        <v/>
      </c>
      <c r="AB285" s="49" t="str">
        <f t="shared" si="77"/>
        <v/>
      </c>
      <c r="AC285" s="8" t="str">
        <f>IF(R285="","",W285*Rates!$M$26)</f>
        <v/>
      </c>
      <c r="AD285" s="9" t="s">
        <v>1592</v>
      </c>
      <c r="AE285" s="14" t="str">
        <f>IF(R285="","",Rates!$N$6)</f>
        <v/>
      </c>
      <c r="AF285" s="49" t="str">
        <f t="shared" si="78"/>
        <v/>
      </c>
      <c r="AG285" s="8" t="str">
        <f t="shared" si="79"/>
        <v/>
      </c>
      <c r="AH285" s="8" t="s">
        <v>1593</v>
      </c>
      <c r="AI285" s="14" t="str">
        <f>IF(R285="","",Rates!$N$7)</f>
        <v/>
      </c>
      <c r="AJ285" s="13" t="str">
        <f t="shared" si="80"/>
        <v/>
      </c>
      <c r="AK285" s="8" t="str">
        <f t="shared" si="81"/>
        <v/>
      </c>
      <c r="AL285" s="9" t="s">
        <v>1578</v>
      </c>
      <c r="AM285" s="14" t="str">
        <f>IF(R285="","",Rates!$N$8)</f>
        <v/>
      </c>
      <c r="AN285" s="13" t="str">
        <f t="shared" si="82"/>
        <v/>
      </c>
      <c r="AO285" s="8" t="str">
        <f>IF(R285="","",W285*Rates!$O$26)</f>
        <v/>
      </c>
      <c r="AP285" s="9" t="s">
        <v>1579</v>
      </c>
      <c r="AQ285" s="14" t="str">
        <f>IF(R285="","",Rates!$N$9)</f>
        <v/>
      </c>
      <c r="AR285" s="13" t="str">
        <f t="shared" si="83"/>
        <v/>
      </c>
      <c r="AS285" s="8" t="str">
        <f>IF(R285="","",W285*Rates!$P$26)</f>
        <v/>
      </c>
      <c r="AT285" s="9" t="s">
        <v>1580</v>
      </c>
      <c r="AU285" s="14" t="str">
        <f>IF(R285="","",Rates!$N$10)</f>
        <v/>
      </c>
      <c r="AV285" s="13" t="str">
        <f t="shared" si="84"/>
        <v/>
      </c>
      <c r="AW285" s="8" t="str">
        <f>IF(R285="","",W285*Rates!$Q$26)</f>
        <v/>
      </c>
      <c r="AX285" s="19" t="str">
        <f t="shared" si="85"/>
        <v/>
      </c>
      <c r="AY285" s="55" t="e">
        <f t="shared" si="86"/>
        <v>#VALUE!</v>
      </c>
      <c r="AZ285" s="8" t="str">
        <f>IF(R285="","",Rates!$N$15)</f>
        <v/>
      </c>
      <c r="BA285" s="8" t="str">
        <f t="shared" si="87"/>
        <v/>
      </c>
      <c r="BB285" s="8" t="str">
        <f t="shared" si="88"/>
        <v/>
      </c>
      <c r="BC285" s="19" t="str">
        <f t="shared" si="89"/>
        <v/>
      </c>
    </row>
    <row r="286" spans="1:55" x14ac:dyDescent="0.25">
      <c r="A286" s="9" t="str">
        <f>IF(B286&lt;&gt;"",COUNTA($B$3:B286)+$A$2,"")</f>
        <v/>
      </c>
      <c r="F286" s="16" t="str">
        <f t="shared" si="72"/>
        <v/>
      </c>
      <c r="P286" s="37"/>
      <c r="Q286" s="9" t="s">
        <v>1581</v>
      </c>
      <c r="R286" s="41"/>
      <c r="S286" s="46" t="str" cm="1">
        <f t="array" ref="S286">IF(R286="","",_xlfn.IFS(F286&lt;=65,"1",F286&lt;=70,"2",F286&lt;=80,"3"))</f>
        <v/>
      </c>
      <c r="T286" s="24" t="e">
        <f>IF(S286="1",VLOOKUP(N286,Rates!$A$2:$K$37,2,0)*S286,VLOOKUP(N286,Rates!$A$2:$K$37,3,0)*S286)</f>
        <v>#N/A</v>
      </c>
      <c r="U286" s="24" t="str">
        <f t="shared" si="73"/>
        <v/>
      </c>
      <c r="W286" s="58" t="str">
        <f t="shared" si="74"/>
        <v/>
      </c>
      <c r="X286" s="8" t="str">
        <f t="shared" si="75"/>
        <v/>
      </c>
      <c r="Y286" s="8" t="str">
        <f t="shared" si="76"/>
        <v/>
      </c>
      <c r="Z286" s="9" t="s">
        <v>1576</v>
      </c>
      <c r="AA286" s="14" t="str">
        <f>IF(R286="","",Rates!$N$5)</f>
        <v/>
      </c>
      <c r="AB286" s="49" t="str">
        <f t="shared" si="77"/>
        <v/>
      </c>
      <c r="AC286" s="8" t="str">
        <f>IF(R286="","",W286*Rates!$M$26)</f>
        <v/>
      </c>
      <c r="AD286" s="9" t="s">
        <v>1592</v>
      </c>
      <c r="AE286" s="14" t="str">
        <f>IF(R286="","",Rates!$N$6)</f>
        <v/>
      </c>
      <c r="AF286" s="49" t="str">
        <f t="shared" si="78"/>
        <v/>
      </c>
      <c r="AG286" s="8" t="str">
        <f t="shared" si="79"/>
        <v/>
      </c>
      <c r="AH286" s="8" t="s">
        <v>1593</v>
      </c>
      <c r="AI286" s="14" t="str">
        <f>IF(R286="","",Rates!$N$7)</f>
        <v/>
      </c>
      <c r="AJ286" s="13" t="str">
        <f t="shared" si="80"/>
        <v/>
      </c>
      <c r="AK286" s="8" t="str">
        <f t="shared" si="81"/>
        <v/>
      </c>
      <c r="AL286" s="9" t="s">
        <v>1578</v>
      </c>
      <c r="AM286" s="14" t="str">
        <f>IF(R286="","",Rates!$N$8)</f>
        <v/>
      </c>
      <c r="AN286" s="13" t="str">
        <f t="shared" si="82"/>
        <v/>
      </c>
      <c r="AO286" s="8" t="str">
        <f>IF(R286="","",W286*Rates!$O$26)</f>
        <v/>
      </c>
      <c r="AP286" s="9" t="s">
        <v>1579</v>
      </c>
      <c r="AQ286" s="14" t="str">
        <f>IF(R286="","",Rates!$N$9)</f>
        <v/>
      </c>
      <c r="AR286" s="13" t="str">
        <f t="shared" si="83"/>
        <v/>
      </c>
      <c r="AS286" s="8" t="str">
        <f>IF(R286="","",W286*Rates!$P$26)</f>
        <v/>
      </c>
      <c r="AT286" s="9" t="s">
        <v>1580</v>
      </c>
      <c r="AU286" s="14" t="str">
        <f>IF(R286="","",Rates!$N$10)</f>
        <v/>
      </c>
      <c r="AV286" s="13" t="str">
        <f t="shared" si="84"/>
        <v/>
      </c>
      <c r="AW286" s="8" t="str">
        <f>IF(R286="","",W286*Rates!$Q$26)</f>
        <v/>
      </c>
      <c r="AX286" s="19" t="str">
        <f t="shared" si="85"/>
        <v/>
      </c>
      <c r="AY286" s="55" t="e">
        <f t="shared" si="86"/>
        <v>#VALUE!</v>
      </c>
      <c r="AZ286" s="8" t="str">
        <f>IF(R286="","",Rates!$N$15)</f>
        <v/>
      </c>
      <c r="BA286" s="8" t="str">
        <f t="shared" si="87"/>
        <v/>
      </c>
      <c r="BB286" s="8" t="str">
        <f t="shared" si="88"/>
        <v/>
      </c>
      <c r="BC286" s="19" t="str">
        <f t="shared" si="89"/>
        <v/>
      </c>
    </row>
    <row r="287" spans="1:55" x14ac:dyDescent="0.25">
      <c r="A287" s="9" t="str">
        <f>IF(B287&lt;&gt;"",COUNTA($B$3:B287)+$A$2,"")</f>
        <v/>
      </c>
      <c r="F287" s="16" t="str">
        <f t="shared" si="72"/>
        <v/>
      </c>
      <c r="P287" s="37"/>
      <c r="Q287" s="9" t="s">
        <v>1581</v>
      </c>
      <c r="R287" s="41"/>
      <c r="S287" s="46" t="str" cm="1">
        <f t="array" ref="S287">IF(R287="","",_xlfn.IFS(F287&lt;=65,"1",F287&lt;=70,"2",F287&lt;=80,"3"))</f>
        <v/>
      </c>
      <c r="T287" s="24" t="e">
        <f>IF(S287="1",VLOOKUP(N287,Rates!$A$2:$K$37,2,0)*S287,VLOOKUP(N287,Rates!$A$2:$K$37,3,0)*S287)</f>
        <v>#N/A</v>
      </c>
      <c r="U287" s="24" t="str">
        <f t="shared" si="73"/>
        <v/>
      </c>
      <c r="W287" s="58" t="str">
        <f t="shared" si="74"/>
        <v/>
      </c>
      <c r="X287" s="8" t="str">
        <f t="shared" si="75"/>
        <v/>
      </c>
      <c r="Y287" s="8" t="str">
        <f t="shared" si="76"/>
        <v/>
      </c>
      <c r="Z287" s="9" t="s">
        <v>1576</v>
      </c>
      <c r="AA287" s="14" t="str">
        <f>IF(R287="","",Rates!$N$5)</f>
        <v/>
      </c>
      <c r="AB287" s="49" t="str">
        <f t="shared" si="77"/>
        <v/>
      </c>
      <c r="AC287" s="8" t="str">
        <f>IF(R287="","",W287*Rates!$M$26)</f>
        <v/>
      </c>
      <c r="AD287" s="9" t="s">
        <v>1592</v>
      </c>
      <c r="AE287" s="14" t="str">
        <f>IF(R287="","",Rates!$N$6)</f>
        <v/>
      </c>
      <c r="AF287" s="49" t="str">
        <f t="shared" si="78"/>
        <v/>
      </c>
      <c r="AG287" s="8" t="str">
        <f t="shared" si="79"/>
        <v/>
      </c>
      <c r="AH287" s="8" t="s">
        <v>1593</v>
      </c>
      <c r="AI287" s="14" t="str">
        <f>IF(R287="","",Rates!$N$7)</f>
        <v/>
      </c>
      <c r="AJ287" s="13" t="str">
        <f t="shared" si="80"/>
        <v/>
      </c>
      <c r="AK287" s="8" t="str">
        <f t="shared" si="81"/>
        <v/>
      </c>
      <c r="AL287" s="9" t="s">
        <v>1578</v>
      </c>
      <c r="AM287" s="14" t="str">
        <f>IF(R287="","",Rates!$N$8)</f>
        <v/>
      </c>
      <c r="AN287" s="13" t="str">
        <f t="shared" si="82"/>
        <v/>
      </c>
      <c r="AO287" s="8" t="str">
        <f>IF(R287="","",W287*Rates!$O$26)</f>
        <v/>
      </c>
      <c r="AP287" s="9" t="s">
        <v>1579</v>
      </c>
      <c r="AQ287" s="14" t="str">
        <f>IF(R287="","",Rates!$N$9)</f>
        <v/>
      </c>
      <c r="AR287" s="13" t="str">
        <f t="shared" si="83"/>
        <v/>
      </c>
      <c r="AS287" s="8" t="str">
        <f>IF(R287="","",W287*Rates!$P$26)</f>
        <v/>
      </c>
      <c r="AT287" s="9" t="s">
        <v>1580</v>
      </c>
      <c r="AU287" s="14" t="str">
        <f>IF(R287="","",Rates!$N$10)</f>
        <v/>
      </c>
      <c r="AV287" s="13" t="str">
        <f t="shared" si="84"/>
        <v/>
      </c>
      <c r="AW287" s="8" t="str">
        <f>IF(R287="","",W287*Rates!$Q$26)</f>
        <v/>
      </c>
      <c r="AX287" s="19" t="str">
        <f t="shared" si="85"/>
        <v/>
      </c>
      <c r="AY287" s="55" t="e">
        <f t="shared" si="86"/>
        <v>#VALUE!</v>
      </c>
      <c r="AZ287" s="8" t="str">
        <f>IF(R287="","",Rates!$N$15)</f>
        <v/>
      </c>
      <c r="BA287" s="8" t="str">
        <f t="shared" si="87"/>
        <v/>
      </c>
      <c r="BB287" s="8" t="str">
        <f t="shared" si="88"/>
        <v/>
      </c>
      <c r="BC287" s="19" t="str">
        <f t="shared" si="89"/>
        <v/>
      </c>
    </row>
    <row r="288" spans="1:55" x14ac:dyDescent="0.25">
      <c r="A288" s="9" t="str">
        <f>IF(B288&lt;&gt;"",COUNTA($B$3:B288)+$A$2,"")</f>
        <v/>
      </c>
      <c r="F288" s="16" t="str">
        <f t="shared" si="72"/>
        <v/>
      </c>
      <c r="P288" s="37"/>
      <c r="Q288" s="9" t="s">
        <v>1581</v>
      </c>
      <c r="R288" s="41"/>
      <c r="S288" s="46" t="str" cm="1">
        <f t="array" ref="S288">IF(R288="","",_xlfn.IFS(F288&lt;=65,"1",F288&lt;=70,"2",F288&lt;=80,"3"))</f>
        <v/>
      </c>
      <c r="T288" s="24" t="e">
        <f>IF(S288="1",VLOOKUP(N288,Rates!$A$2:$K$37,2,0)*S288,VLOOKUP(N288,Rates!$A$2:$K$37,3,0)*S288)</f>
        <v>#N/A</v>
      </c>
      <c r="U288" s="24" t="str">
        <f t="shared" si="73"/>
        <v/>
      </c>
      <c r="W288" s="58" t="str">
        <f t="shared" si="74"/>
        <v/>
      </c>
      <c r="X288" s="8" t="str">
        <f t="shared" si="75"/>
        <v/>
      </c>
      <c r="Y288" s="8" t="str">
        <f t="shared" si="76"/>
        <v/>
      </c>
      <c r="Z288" s="9" t="s">
        <v>1576</v>
      </c>
      <c r="AA288" s="14" t="str">
        <f>IF(R288="","",Rates!$N$5)</f>
        <v/>
      </c>
      <c r="AB288" s="49" t="str">
        <f t="shared" si="77"/>
        <v/>
      </c>
      <c r="AC288" s="8" t="str">
        <f>IF(R288="","",W288*Rates!$M$26)</f>
        <v/>
      </c>
      <c r="AD288" s="9" t="s">
        <v>1592</v>
      </c>
      <c r="AE288" s="14" t="str">
        <f>IF(R288="","",Rates!$N$6)</f>
        <v/>
      </c>
      <c r="AF288" s="49" t="str">
        <f t="shared" si="78"/>
        <v/>
      </c>
      <c r="AG288" s="8" t="str">
        <f t="shared" si="79"/>
        <v/>
      </c>
      <c r="AH288" s="8" t="s">
        <v>1593</v>
      </c>
      <c r="AI288" s="14" t="str">
        <f>IF(R288="","",Rates!$N$7)</f>
        <v/>
      </c>
      <c r="AJ288" s="13" t="str">
        <f t="shared" si="80"/>
        <v/>
      </c>
      <c r="AK288" s="8" t="str">
        <f t="shared" si="81"/>
        <v/>
      </c>
      <c r="AL288" s="9" t="s">
        <v>1578</v>
      </c>
      <c r="AM288" s="14" t="str">
        <f>IF(R288="","",Rates!$N$8)</f>
        <v/>
      </c>
      <c r="AN288" s="13" t="str">
        <f t="shared" si="82"/>
        <v/>
      </c>
      <c r="AO288" s="8" t="str">
        <f>IF(R288="","",W288*Rates!$O$26)</f>
        <v/>
      </c>
      <c r="AP288" s="9" t="s">
        <v>1579</v>
      </c>
      <c r="AQ288" s="14" t="str">
        <f>IF(R288="","",Rates!$N$9)</f>
        <v/>
      </c>
      <c r="AR288" s="13" t="str">
        <f t="shared" si="83"/>
        <v/>
      </c>
      <c r="AS288" s="8" t="str">
        <f>IF(R288="","",W288*Rates!$P$26)</f>
        <v/>
      </c>
      <c r="AT288" s="9" t="s">
        <v>1580</v>
      </c>
      <c r="AU288" s="14" t="str">
        <f>IF(R288="","",Rates!$N$10)</f>
        <v/>
      </c>
      <c r="AV288" s="13" t="str">
        <f t="shared" si="84"/>
        <v/>
      </c>
      <c r="AW288" s="8" t="str">
        <f>IF(R288="","",W288*Rates!$Q$26)</f>
        <v/>
      </c>
      <c r="AX288" s="19" t="str">
        <f t="shared" si="85"/>
        <v/>
      </c>
      <c r="AY288" s="55" t="e">
        <f t="shared" si="86"/>
        <v>#VALUE!</v>
      </c>
      <c r="AZ288" s="8" t="str">
        <f>IF(R288="","",Rates!$N$15)</f>
        <v/>
      </c>
      <c r="BA288" s="8" t="str">
        <f t="shared" si="87"/>
        <v/>
      </c>
      <c r="BB288" s="8" t="str">
        <f t="shared" si="88"/>
        <v/>
      </c>
      <c r="BC288" s="19" t="str">
        <f t="shared" si="89"/>
        <v/>
      </c>
    </row>
    <row r="289" spans="1:55" x14ac:dyDescent="0.25">
      <c r="A289" s="9" t="str">
        <f>IF(B289&lt;&gt;"",COUNTA($B$3:B289)+$A$2,"")</f>
        <v/>
      </c>
      <c r="F289" s="16" t="str">
        <f t="shared" si="72"/>
        <v/>
      </c>
      <c r="P289" s="37"/>
      <c r="Q289" s="9" t="s">
        <v>1581</v>
      </c>
      <c r="R289" s="41"/>
      <c r="S289" s="46" t="str" cm="1">
        <f t="array" ref="S289">IF(R289="","",_xlfn.IFS(F289&lt;=65,"1",F289&lt;=70,"2",F289&lt;=80,"3"))</f>
        <v/>
      </c>
      <c r="T289" s="24" t="e">
        <f>IF(S289="1",VLOOKUP(N289,Rates!$A$2:$K$37,2,0)*S289,VLOOKUP(N289,Rates!$A$2:$K$37,3,0)*S289)</f>
        <v>#N/A</v>
      </c>
      <c r="U289" s="24" t="str">
        <f t="shared" si="73"/>
        <v/>
      </c>
      <c r="W289" s="58" t="str">
        <f t="shared" si="74"/>
        <v/>
      </c>
      <c r="X289" s="8" t="str">
        <f t="shared" si="75"/>
        <v/>
      </c>
      <c r="Y289" s="8" t="str">
        <f t="shared" si="76"/>
        <v/>
      </c>
      <c r="Z289" s="9" t="s">
        <v>1576</v>
      </c>
      <c r="AA289" s="14" t="str">
        <f>IF(R289="","",Rates!$N$5)</f>
        <v/>
      </c>
      <c r="AB289" s="49" t="str">
        <f t="shared" si="77"/>
        <v/>
      </c>
      <c r="AC289" s="8" t="str">
        <f>IF(R289="","",W289*Rates!$M$26)</f>
        <v/>
      </c>
      <c r="AD289" s="9" t="s">
        <v>1592</v>
      </c>
      <c r="AE289" s="14" t="str">
        <f>IF(R289="","",Rates!$N$6)</f>
        <v/>
      </c>
      <c r="AF289" s="49" t="str">
        <f t="shared" si="78"/>
        <v/>
      </c>
      <c r="AG289" s="8" t="str">
        <f t="shared" si="79"/>
        <v/>
      </c>
      <c r="AH289" s="8" t="s">
        <v>1593</v>
      </c>
      <c r="AI289" s="14" t="str">
        <f>IF(R289="","",Rates!$N$7)</f>
        <v/>
      </c>
      <c r="AJ289" s="13" t="str">
        <f t="shared" si="80"/>
        <v/>
      </c>
      <c r="AK289" s="8" t="str">
        <f t="shared" si="81"/>
        <v/>
      </c>
      <c r="AL289" s="9" t="s">
        <v>1578</v>
      </c>
      <c r="AM289" s="14" t="str">
        <f>IF(R289="","",Rates!$N$8)</f>
        <v/>
      </c>
      <c r="AN289" s="13" t="str">
        <f t="shared" si="82"/>
        <v/>
      </c>
      <c r="AO289" s="8" t="str">
        <f>IF(R289="","",W289*Rates!$O$26)</f>
        <v/>
      </c>
      <c r="AP289" s="9" t="s">
        <v>1579</v>
      </c>
      <c r="AQ289" s="14" t="str">
        <f>IF(R289="","",Rates!$N$9)</f>
        <v/>
      </c>
      <c r="AR289" s="13" t="str">
        <f t="shared" si="83"/>
        <v/>
      </c>
      <c r="AS289" s="8" t="str">
        <f>IF(R289="","",W289*Rates!$P$26)</f>
        <v/>
      </c>
      <c r="AT289" s="9" t="s">
        <v>1580</v>
      </c>
      <c r="AU289" s="14" t="str">
        <f>IF(R289="","",Rates!$N$10)</f>
        <v/>
      </c>
      <c r="AV289" s="13" t="str">
        <f t="shared" si="84"/>
        <v/>
      </c>
      <c r="AW289" s="8" t="str">
        <f>IF(R289="","",W289*Rates!$Q$26)</f>
        <v/>
      </c>
      <c r="AX289" s="19" t="str">
        <f t="shared" si="85"/>
        <v/>
      </c>
      <c r="AY289" s="55" t="e">
        <f t="shared" si="86"/>
        <v>#VALUE!</v>
      </c>
      <c r="AZ289" s="8" t="str">
        <f>IF(R289="","",Rates!$N$15)</f>
        <v/>
      </c>
      <c r="BA289" s="8" t="str">
        <f t="shared" si="87"/>
        <v/>
      </c>
      <c r="BB289" s="8" t="str">
        <f t="shared" si="88"/>
        <v/>
      </c>
      <c r="BC289" s="19" t="str">
        <f t="shared" si="89"/>
        <v/>
      </c>
    </row>
    <row r="290" spans="1:55" x14ac:dyDescent="0.25">
      <c r="A290" s="9" t="str">
        <f>IF(B290&lt;&gt;"",COUNTA($B$3:B290)+$A$2,"")</f>
        <v/>
      </c>
      <c r="F290" s="16" t="str">
        <f t="shared" si="72"/>
        <v/>
      </c>
      <c r="P290" s="37"/>
      <c r="Q290" s="9" t="s">
        <v>1581</v>
      </c>
      <c r="R290" s="41"/>
      <c r="S290" s="46" t="str" cm="1">
        <f t="array" ref="S290">IF(R290="","",_xlfn.IFS(F290&lt;=65,"1",F290&lt;=70,"2",F290&lt;=80,"3"))</f>
        <v/>
      </c>
      <c r="T290" s="24" t="e">
        <f>IF(S290="1",VLOOKUP(N290,Rates!$A$2:$K$37,2,0)*S290,VLOOKUP(N290,Rates!$A$2:$K$37,3,0)*S290)</f>
        <v>#N/A</v>
      </c>
      <c r="U290" s="24" t="str">
        <f t="shared" si="73"/>
        <v/>
      </c>
      <c r="W290" s="58" t="str">
        <f t="shared" si="74"/>
        <v/>
      </c>
      <c r="X290" s="8" t="str">
        <f t="shared" si="75"/>
        <v/>
      </c>
      <c r="Y290" s="8" t="str">
        <f t="shared" si="76"/>
        <v/>
      </c>
      <c r="Z290" s="9" t="s">
        <v>1576</v>
      </c>
      <c r="AA290" s="14" t="str">
        <f>IF(R290="","",Rates!$N$5)</f>
        <v/>
      </c>
      <c r="AB290" s="49" t="str">
        <f t="shared" si="77"/>
        <v/>
      </c>
      <c r="AC290" s="8" t="str">
        <f>IF(R290="","",W290*Rates!$M$26)</f>
        <v/>
      </c>
      <c r="AD290" s="9" t="s">
        <v>1592</v>
      </c>
      <c r="AE290" s="14" t="str">
        <f>IF(R290="","",Rates!$N$6)</f>
        <v/>
      </c>
      <c r="AF290" s="49" t="str">
        <f t="shared" si="78"/>
        <v/>
      </c>
      <c r="AG290" s="8" t="str">
        <f t="shared" si="79"/>
        <v/>
      </c>
      <c r="AH290" s="8" t="s">
        <v>1593</v>
      </c>
      <c r="AI290" s="14" t="str">
        <f>IF(R290="","",Rates!$N$7)</f>
        <v/>
      </c>
      <c r="AJ290" s="13" t="str">
        <f t="shared" si="80"/>
        <v/>
      </c>
      <c r="AK290" s="8" t="str">
        <f t="shared" si="81"/>
        <v/>
      </c>
      <c r="AL290" s="9" t="s">
        <v>1578</v>
      </c>
      <c r="AM290" s="14" t="str">
        <f>IF(R290="","",Rates!$N$8)</f>
        <v/>
      </c>
      <c r="AN290" s="13" t="str">
        <f t="shared" si="82"/>
        <v/>
      </c>
      <c r="AO290" s="8" t="str">
        <f>IF(R290="","",W290*Rates!$O$26)</f>
        <v/>
      </c>
      <c r="AP290" s="9" t="s">
        <v>1579</v>
      </c>
      <c r="AQ290" s="14" t="str">
        <f>IF(R290="","",Rates!$N$9)</f>
        <v/>
      </c>
      <c r="AR290" s="13" t="str">
        <f t="shared" si="83"/>
        <v/>
      </c>
      <c r="AS290" s="8" t="str">
        <f>IF(R290="","",W290*Rates!$P$26)</f>
        <v/>
      </c>
      <c r="AT290" s="9" t="s">
        <v>1580</v>
      </c>
      <c r="AU290" s="14" t="str">
        <f>IF(R290="","",Rates!$N$10)</f>
        <v/>
      </c>
      <c r="AV290" s="13" t="str">
        <f t="shared" si="84"/>
        <v/>
      </c>
      <c r="AW290" s="8" t="str">
        <f>IF(R290="","",W290*Rates!$Q$26)</f>
        <v/>
      </c>
      <c r="AX290" s="19" t="str">
        <f t="shared" si="85"/>
        <v/>
      </c>
      <c r="AY290" s="55" t="e">
        <f t="shared" si="86"/>
        <v>#VALUE!</v>
      </c>
      <c r="AZ290" s="8" t="str">
        <f>IF(R290="","",Rates!$N$15)</f>
        <v/>
      </c>
      <c r="BA290" s="8" t="str">
        <f t="shared" si="87"/>
        <v/>
      </c>
      <c r="BB290" s="8" t="str">
        <f t="shared" si="88"/>
        <v/>
      </c>
      <c r="BC290" s="19" t="str">
        <f t="shared" si="89"/>
        <v/>
      </c>
    </row>
    <row r="291" spans="1:55" x14ac:dyDescent="0.25">
      <c r="A291" s="9" t="str">
        <f>IF(B291&lt;&gt;"",COUNTA($B$3:B291)+$A$2,"")</f>
        <v/>
      </c>
      <c r="F291" s="16" t="str">
        <f t="shared" si="72"/>
        <v/>
      </c>
      <c r="P291" s="37"/>
      <c r="Q291" s="9" t="s">
        <v>1581</v>
      </c>
      <c r="R291" s="41"/>
      <c r="S291" s="46" t="str" cm="1">
        <f t="array" ref="S291">IF(R291="","",_xlfn.IFS(F291&lt;=65,"1",F291&lt;=70,"2",F291&lt;=80,"3"))</f>
        <v/>
      </c>
      <c r="T291" s="24" t="e">
        <f>IF(S291="1",VLOOKUP(N291,Rates!$A$2:$K$37,2,0)*S291,VLOOKUP(N291,Rates!$A$2:$K$37,3,0)*S291)</f>
        <v>#N/A</v>
      </c>
      <c r="U291" s="24" t="str">
        <f t="shared" si="73"/>
        <v/>
      </c>
      <c r="W291" s="58" t="str">
        <f t="shared" si="74"/>
        <v/>
      </c>
      <c r="X291" s="8" t="str">
        <f t="shared" si="75"/>
        <v/>
      </c>
      <c r="Y291" s="8" t="str">
        <f t="shared" si="76"/>
        <v/>
      </c>
      <c r="Z291" s="9" t="s">
        <v>1576</v>
      </c>
      <c r="AA291" s="14" t="str">
        <f>IF(R291="","",Rates!$N$5)</f>
        <v/>
      </c>
      <c r="AB291" s="49" t="str">
        <f t="shared" si="77"/>
        <v/>
      </c>
      <c r="AC291" s="8" t="str">
        <f>IF(R291="","",W291*Rates!$M$26)</f>
        <v/>
      </c>
      <c r="AD291" s="9" t="s">
        <v>1592</v>
      </c>
      <c r="AE291" s="14" t="str">
        <f>IF(R291="","",Rates!$N$6)</f>
        <v/>
      </c>
      <c r="AF291" s="49" t="str">
        <f t="shared" si="78"/>
        <v/>
      </c>
      <c r="AG291" s="8" t="str">
        <f t="shared" si="79"/>
        <v/>
      </c>
      <c r="AH291" s="8" t="s">
        <v>1593</v>
      </c>
      <c r="AI291" s="14" t="str">
        <f>IF(R291="","",Rates!$N$7)</f>
        <v/>
      </c>
      <c r="AJ291" s="13" t="str">
        <f t="shared" si="80"/>
        <v/>
      </c>
      <c r="AK291" s="8" t="str">
        <f t="shared" si="81"/>
        <v/>
      </c>
      <c r="AL291" s="9" t="s">
        <v>1578</v>
      </c>
      <c r="AM291" s="14" t="str">
        <f>IF(R291="","",Rates!$N$8)</f>
        <v/>
      </c>
      <c r="AN291" s="13" t="str">
        <f t="shared" si="82"/>
        <v/>
      </c>
      <c r="AO291" s="8" t="str">
        <f>IF(R291="","",W291*Rates!$O$26)</f>
        <v/>
      </c>
      <c r="AP291" s="9" t="s">
        <v>1579</v>
      </c>
      <c r="AQ291" s="14" t="str">
        <f>IF(R291="","",Rates!$N$9)</f>
        <v/>
      </c>
      <c r="AR291" s="13" t="str">
        <f t="shared" si="83"/>
        <v/>
      </c>
      <c r="AS291" s="8" t="str">
        <f>IF(R291="","",W291*Rates!$P$26)</f>
        <v/>
      </c>
      <c r="AT291" s="9" t="s">
        <v>1580</v>
      </c>
      <c r="AU291" s="14" t="str">
        <f>IF(R291="","",Rates!$N$10)</f>
        <v/>
      </c>
      <c r="AV291" s="13" t="str">
        <f t="shared" si="84"/>
        <v/>
      </c>
      <c r="AW291" s="8" t="str">
        <f>IF(R291="","",W291*Rates!$Q$26)</f>
        <v/>
      </c>
      <c r="AX291" s="19" t="str">
        <f t="shared" si="85"/>
        <v/>
      </c>
      <c r="AY291" s="55" t="e">
        <f t="shared" si="86"/>
        <v>#VALUE!</v>
      </c>
      <c r="AZ291" s="8" t="str">
        <f>IF(R291="","",Rates!$N$15)</f>
        <v/>
      </c>
      <c r="BA291" s="8" t="str">
        <f t="shared" si="87"/>
        <v/>
      </c>
      <c r="BB291" s="8" t="str">
        <f t="shared" si="88"/>
        <v/>
      </c>
      <c r="BC291" s="19" t="str">
        <f t="shared" si="89"/>
        <v/>
      </c>
    </row>
    <row r="292" spans="1:55" x14ac:dyDescent="0.25">
      <c r="A292" s="9" t="str">
        <f>IF(B292&lt;&gt;"",COUNTA($B$3:B292)+$A$2,"")</f>
        <v/>
      </c>
      <c r="F292" s="16" t="str">
        <f t="shared" si="72"/>
        <v/>
      </c>
      <c r="P292" s="37"/>
      <c r="Q292" s="9" t="s">
        <v>1581</v>
      </c>
      <c r="R292" s="41"/>
      <c r="S292" s="46" t="str" cm="1">
        <f t="array" ref="S292">IF(R292="","",_xlfn.IFS(F292&lt;=65,"1",F292&lt;=70,"2",F292&lt;=80,"3"))</f>
        <v/>
      </c>
      <c r="T292" s="24" t="e">
        <f>IF(S292="1",VLOOKUP(N292,Rates!$A$2:$K$37,2,0)*S292,VLOOKUP(N292,Rates!$A$2:$K$37,3,0)*S292)</f>
        <v>#N/A</v>
      </c>
      <c r="U292" s="24" t="str">
        <f t="shared" si="73"/>
        <v/>
      </c>
      <c r="W292" s="58" t="str">
        <f t="shared" si="74"/>
        <v/>
      </c>
      <c r="X292" s="8" t="str">
        <f t="shared" si="75"/>
        <v/>
      </c>
      <c r="Y292" s="8" t="str">
        <f t="shared" si="76"/>
        <v/>
      </c>
      <c r="Z292" s="9" t="s">
        <v>1576</v>
      </c>
      <c r="AA292" s="14" t="str">
        <f>IF(R292="","",Rates!$N$5)</f>
        <v/>
      </c>
      <c r="AB292" s="49" t="str">
        <f t="shared" si="77"/>
        <v/>
      </c>
      <c r="AC292" s="8" t="str">
        <f>IF(R292="","",W292*Rates!$M$26)</f>
        <v/>
      </c>
      <c r="AD292" s="9" t="s">
        <v>1592</v>
      </c>
      <c r="AE292" s="14" t="str">
        <f>IF(R292="","",Rates!$N$6)</f>
        <v/>
      </c>
      <c r="AF292" s="49" t="str">
        <f t="shared" si="78"/>
        <v/>
      </c>
      <c r="AG292" s="8" t="str">
        <f t="shared" si="79"/>
        <v/>
      </c>
      <c r="AH292" s="8" t="s">
        <v>1593</v>
      </c>
      <c r="AI292" s="14" t="str">
        <f>IF(R292="","",Rates!$N$7)</f>
        <v/>
      </c>
      <c r="AJ292" s="13" t="str">
        <f t="shared" si="80"/>
        <v/>
      </c>
      <c r="AK292" s="8" t="str">
        <f t="shared" si="81"/>
        <v/>
      </c>
      <c r="AL292" s="9" t="s">
        <v>1578</v>
      </c>
      <c r="AM292" s="14" t="str">
        <f>IF(R292="","",Rates!$N$8)</f>
        <v/>
      </c>
      <c r="AN292" s="13" t="str">
        <f t="shared" si="82"/>
        <v/>
      </c>
      <c r="AO292" s="8" t="str">
        <f>IF(R292="","",W292*Rates!$O$26)</f>
        <v/>
      </c>
      <c r="AP292" s="9" t="s">
        <v>1579</v>
      </c>
      <c r="AQ292" s="14" t="str">
        <f>IF(R292="","",Rates!$N$9)</f>
        <v/>
      </c>
      <c r="AR292" s="13" t="str">
        <f t="shared" si="83"/>
        <v/>
      </c>
      <c r="AS292" s="8" t="str">
        <f>IF(R292="","",W292*Rates!$P$26)</f>
        <v/>
      </c>
      <c r="AT292" s="9" t="s">
        <v>1580</v>
      </c>
      <c r="AU292" s="14" t="str">
        <f>IF(R292="","",Rates!$N$10)</f>
        <v/>
      </c>
      <c r="AV292" s="13" t="str">
        <f t="shared" si="84"/>
        <v/>
      </c>
      <c r="AW292" s="8" t="str">
        <f>IF(R292="","",W292*Rates!$Q$26)</f>
        <v/>
      </c>
      <c r="AX292" s="19" t="str">
        <f t="shared" si="85"/>
        <v/>
      </c>
      <c r="AY292" s="55" t="e">
        <f t="shared" si="86"/>
        <v>#VALUE!</v>
      </c>
      <c r="AZ292" s="8" t="str">
        <f>IF(R292="","",Rates!$N$15)</f>
        <v/>
      </c>
      <c r="BA292" s="8" t="str">
        <f t="shared" si="87"/>
        <v/>
      </c>
      <c r="BB292" s="8" t="str">
        <f t="shared" si="88"/>
        <v/>
      </c>
      <c r="BC292" s="19" t="str">
        <f t="shared" si="89"/>
        <v/>
      </c>
    </row>
    <row r="293" spans="1:55" x14ac:dyDescent="0.25">
      <c r="A293" s="9" t="str">
        <f>IF(B293&lt;&gt;"",COUNTA($B$3:B293)+$A$2,"")</f>
        <v/>
      </c>
      <c r="F293" s="16" t="str">
        <f t="shared" si="72"/>
        <v/>
      </c>
      <c r="P293" s="37"/>
      <c r="Q293" s="9" t="s">
        <v>1581</v>
      </c>
      <c r="R293" s="41"/>
      <c r="S293" s="46" t="str" cm="1">
        <f t="array" ref="S293">IF(R293="","",_xlfn.IFS(F293&lt;=65,"1",F293&lt;=70,"2",F293&lt;=80,"3"))</f>
        <v/>
      </c>
      <c r="T293" s="24" t="e">
        <f>IF(S293="1",VLOOKUP(N293,Rates!$A$2:$K$37,2,0)*S293,VLOOKUP(N293,Rates!$A$2:$K$37,3,0)*S293)</f>
        <v>#N/A</v>
      </c>
      <c r="U293" s="24" t="str">
        <f t="shared" si="73"/>
        <v/>
      </c>
      <c r="W293" s="58" t="str">
        <f t="shared" si="74"/>
        <v/>
      </c>
      <c r="X293" s="8" t="str">
        <f t="shared" si="75"/>
        <v/>
      </c>
      <c r="Y293" s="8" t="str">
        <f t="shared" si="76"/>
        <v/>
      </c>
      <c r="Z293" s="9" t="s">
        <v>1576</v>
      </c>
      <c r="AA293" s="14" t="str">
        <f>IF(R293="","",Rates!$N$5)</f>
        <v/>
      </c>
      <c r="AB293" s="49" t="str">
        <f t="shared" si="77"/>
        <v/>
      </c>
      <c r="AC293" s="8" t="str">
        <f>IF(R293="","",W293*Rates!$M$26)</f>
        <v/>
      </c>
      <c r="AD293" s="9" t="s">
        <v>1592</v>
      </c>
      <c r="AE293" s="14" t="str">
        <f>IF(R293="","",Rates!$N$6)</f>
        <v/>
      </c>
      <c r="AF293" s="49" t="str">
        <f t="shared" si="78"/>
        <v/>
      </c>
      <c r="AG293" s="8" t="str">
        <f t="shared" si="79"/>
        <v/>
      </c>
      <c r="AH293" s="8" t="s">
        <v>1593</v>
      </c>
      <c r="AI293" s="14" t="str">
        <f>IF(R293="","",Rates!$N$7)</f>
        <v/>
      </c>
      <c r="AJ293" s="13" t="str">
        <f t="shared" si="80"/>
        <v/>
      </c>
      <c r="AK293" s="8" t="str">
        <f t="shared" si="81"/>
        <v/>
      </c>
      <c r="AL293" s="9" t="s">
        <v>1578</v>
      </c>
      <c r="AM293" s="14" t="str">
        <f>IF(R293="","",Rates!$N$8)</f>
        <v/>
      </c>
      <c r="AN293" s="13" t="str">
        <f t="shared" si="82"/>
        <v/>
      </c>
      <c r="AO293" s="8" t="str">
        <f>IF(R293="","",W293*Rates!$O$26)</f>
        <v/>
      </c>
      <c r="AP293" s="9" t="s">
        <v>1579</v>
      </c>
      <c r="AQ293" s="14" t="str">
        <f>IF(R293="","",Rates!$N$9)</f>
        <v/>
      </c>
      <c r="AR293" s="13" t="str">
        <f t="shared" si="83"/>
        <v/>
      </c>
      <c r="AS293" s="8" t="str">
        <f>IF(R293="","",W293*Rates!$P$26)</f>
        <v/>
      </c>
      <c r="AT293" s="9" t="s">
        <v>1580</v>
      </c>
      <c r="AU293" s="14" t="str">
        <f>IF(R293="","",Rates!$N$10)</f>
        <v/>
      </c>
      <c r="AV293" s="13" t="str">
        <f t="shared" si="84"/>
        <v/>
      </c>
      <c r="AW293" s="8" t="str">
        <f>IF(R293="","",W293*Rates!$Q$26)</f>
        <v/>
      </c>
      <c r="AX293" s="19" t="str">
        <f t="shared" si="85"/>
        <v/>
      </c>
      <c r="AY293" s="55" t="e">
        <f t="shared" si="86"/>
        <v>#VALUE!</v>
      </c>
      <c r="AZ293" s="8" t="str">
        <f>IF(R293="","",Rates!$N$15)</f>
        <v/>
      </c>
      <c r="BA293" s="8" t="str">
        <f t="shared" si="87"/>
        <v/>
      </c>
      <c r="BB293" s="8" t="str">
        <f t="shared" si="88"/>
        <v/>
      </c>
      <c r="BC293" s="19" t="str">
        <f t="shared" si="89"/>
        <v/>
      </c>
    </row>
    <row r="294" spans="1:55" x14ac:dyDescent="0.25">
      <c r="A294" s="9" t="str">
        <f>IF(B294&lt;&gt;"",COUNTA($B$3:B294)+$A$2,"")</f>
        <v/>
      </c>
      <c r="F294" s="16" t="str">
        <f t="shared" si="72"/>
        <v/>
      </c>
      <c r="P294" s="37"/>
      <c r="Q294" s="9" t="s">
        <v>1581</v>
      </c>
      <c r="R294" s="41"/>
      <c r="S294" s="46" t="str" cm="1">
        <f t="array" ref="S294">IF(R294="","",_xlfn.IFS(F294&lt;=65,"1",F294&lt;=70,"2",F294&lt;=80,"3"))</f>
        <v/>
      </c>
      <c r="T294" s="24" t="e">
        <f>IF(S294="1",VLOOKUP(N294,Rates!$A$2:$K$37,2,0)*S294,VLOOKUP(N294,Rates!$A$2:$K$37,3,0)*S294)</f>
        <v>#N/A</v>
      </c>
      <c r="U294" s="24" t="str">
        <f t="shared" si="73"/>
        <v/>
      </c>
      <c r="W294" s="58" t="str">
        <f t="shared" si="74"/>
        <v/>
      </c>
      <c r="X294" s="8" t="str">
        <f t="shared" si="75"/>
        <v/>
      </c>
      <c r="Y294" s="8" t="str">
        <f t="shared" si="76"/>
        <v/>
      </c>
      <c r="Z294" s="9" t="s">
        <v>1576</v>
      </c>
      <c r="AA294" s="14" t="str">
        <f>IF(R294="","",Rates!$N$5)</f>
        <v/>
      </c>
      <c r="AB294" s="49" t="str">
        <f t="shared" si="77"/>
        <v/>
      </c>
      <c r="AC294" s="8" t="str">
        <f>IF(R294="","",W294*Rates!$M$26)</f>
        <v/>
      </c>
      <c r="AD294" s="9" t="s">
        <v>1592</v>
      </c>
      <c r="AE294" s="14" t="str">
        <f>IF(R294="","",Rates!$N$6)</f>
        <v/>
      </c>
      <c r="AF294" s="49" t="str">
        <f t="shared" si="78"/>
        <v/>
      </c>
      <c r="AG294" s="8" t="str">
        <f t="shared" si="79"/>
        <v/>
      </c>
      <c r="AH294" s="8" t="s">
        <v>1593</v>
      </c>
      <c r="AI294" s="14" t="str">
        <f>IF(R294="","",Rates!$N$7)</f>
        <v/>
      </c>
      <c r="AJ294" s="13" t="str">
        <f t="shared" si="80"/>
        <v/>
      </c>
      <c r="AK294" s="8" t="str">
        <f t="shared" si="81"/>
        <v/>
      </c>
      <c r="AL294" s="9" t="s">
        <v>1578</v>
      </c>
      <c r="AM294" s="14" t="str">
        <f>IF(R294="","",Rates!$N$8)</f>
        <v/>
      </c>
      <c r="AN294" s="13" t="str">
        <f t="shared" si="82"/>
        <v/>
      </c>
      <c r="AO294" s="8" t="str">
        <f>IF(R294="","",W294*Rates!$O$26)</f>
        <v/>
      </c>
      <c r="AP294" s="9" t="s">
        <v>1579</v>
      </c>
      <c r="AQ294" s="14" t="str">
        <f>IF(R294="","",Rates!$N$9)</f>
        <v/>
      </c>
      <c r="AR294" s="13" t="str">
        <f t="shared" si="83"/>
        <v/>
      </c>
      <c r="AS294" s="8" t="str">
        <f>IF(R294="","",W294*Rates!$P$26)</f>
        <v/>
      </c>
      <c r="AT294" s="9" t="s">
        <v>1580</v>
      </c>
      <c r="AU294" s="14" t="str">
        <f>IF(R294="","",Rates!$N$10)</f>
        <v/>
      </c>
      <c r="AV294" s="13" t="str">
        <f t="shared" si="84"/>
        <v/>
      </c>
      <c r="AW294" s="8" t="str">
        <f>IF(R294="","",W294*Rates!$Q$26)</f>
        <v/>
      </c>
      <c r="AX294" s="19" t="str">
        <f t="shared" si="85"/>
        <v/>
      </c>
      <c r="AY294" s="55" t="e">
        <f t="shared" si="86"/>
        <v>#VALUE!</v>
      </c>
      <c r="AZ294" s="8" t="str">
        <f>IF(R294="","",Rates!$N$15)</f>
        <v/>
      </c>
      <c r="BA294" s="8" t="str">
        <f t="shared" si="87"/>
        <v/>
      </c>
      <c r="BB294" s="8" t="str">
        <f t="shared" si="88"/>
        <v/>
      </c>
      <c r="BC294" s="19" t="str">
        <f t="shared" si="89"/>
        <v/>
      </c>
    </row>
    <row r="295" spans="1:55" x14ac:dyDescent="0.25">
      <c r="A295" s="9" t="str">
        <f>IF(B295&lt;&gt;"",COUNTA($B$3:B295)+$A$2,"")</f>
        <v/>
      </c>
      <c r="F295" s="16" t="str">
        <f t="shared" si="72"/>
        <v/>
      </c>
      <c r="P295" s="37"/>
      <c r="Q295" s="9" t="s">
        <v>1581</v>
      </c>
      <c r="R295" s="41"/>
      <c r="S295" s="46" t="str" cm="1">
        <f t="array" ref="S295">IF(R295="","",_xlfn.IFS(F295&lt;=65,"1",F295&lt;=70,"2",F295&lt;=80,"3"))</f>
        <v/>
      </c>
      <c r="T295" s="24" t="e">
        <f>IF(S295="1",VLOOKUP(N295,Rates!$A$2:$K$37,2,0)*S295,VLOOKUP(N295,Rates!$A$2:$K$37,3,0)*S295)</f>
        <v>#N/A</v>
      </c>
      <c r="U295" s="24" t="str">
        <f t="shared" si="73"/>
        <v/>
      </c>
      <c r="W295" s="58" t="str">
        <f t="shared" si="74"/>
        <v/>
      </c>
      <c r="X295" s="8" t="str">
        <f t="shared" si="75"/>
        <v/>
      </c>
      <c r="Y295" s="8" t="str">
        <f t="shared" si="76"/>
        <v/>
      </c>
      <c r="Z295" s="9" t="s">
        <v>1576</v>
      </c>
      <c r="AA295" s="14" t="str">
        <f>IF(R295="","",Rates!$N$5)</f>
        <v/>
      </c>
      <c r="AB295" s="49" t="str">
        <f t="shared" si="77"/>
        <v/>
      </c>
      <c r="AC295" s="8" t="str">
        <f>IF(R295="","",W295*Rates!$M$26)</f>
        <v/>
      </c>
      <c r="AD295" s="9" t="s">
        <v>1592</v>
      </c>
      <c r="AE295" s="14" t="str">
        <f>IF(R295="","",Rates!$N$6)</f>
        <v/>
      </c>
      <c r="AF295" s="49" t="str">
        <f t="shared" si="78"/>
        <v/>
      </c>
      <c r="AG295" s="8" t="str">
        <f t="shared" si="79"/>
        <v/>
      </c>
      <c r="AH295" s="8" t="s">
        <v>1593</v>
      </c>
      <c r="AI295" s="14" t="str">
        <f>IF(R295="","",Rates!$N$7)</f>
        <v/>
      </c>
      <c r="AJ295" s="13" t="str">
        <f t="shared" si="80"/>
        <v/>
      </c>
      <c r="AK295" s="8" t="str">
        <f t="shared" si="81"/>
        <v/>
      </c>
      <c r="AL295" s="9" t="s">
        <v>1578</v>
      </c>
      <c r="AM295" s="14" t="str">
        <f>IF(R295="","",Rates!$N$8)</f>
        <v/>
      </c>
      <c r="AN295" s="13" t="str">
        <f t="shared" si="82"/>
        <v/>
      </c>
      <c r="AO295" s="8" t="str">
        <f>IF(R295="","",W295*Rates!$O$26)</f>
        <v/>
      </c>
      <c r="AP295" s="9" t="s">
        <v>1579</v>
      </c>
      <c r="AQ295" s="14" t="str">
        <f>IF(R295="","",Rates!$N$9)</f>
        <v/>
      </c>
      <c r="AR295" s="13" t="str">
        <f t="shared" si="83"/>
        <v/>
      </c>
      <c r="AS295" s="8" t="str">
        <f>IF(R295="","",W295*Rates!$P$26)</f>
        <v/>
      </c>
      <c r="AT295" s="9" t="s">
        <v>1580</v>
      </c>
      <c r="AU295" s="14" t="str">
        <f>IF(R295="","",Rates!$N$10)</f>
        <v/>
      </c>
      <c r="AV295" s="13" t="str">
        <f t="shared" si="84"/>
        <v/>
      </c>
      <c r="AW295" s="8" t="str">
        <f>IF(R295="","",W295*Rates!$Q$26)</f>
        <v/>
      </c>
      <c r="AX295" s="19" t="str">
        <f t="shared" si="85"/>
        <v/>
      </c>
      <c r="AY295" s="55" t="e">
        <f t="shared" si="86"/>
        <v>#VALUE!</v>
      </c>
      <c r="AZ295" s="8" t="str">
        <f>IF(R295="","",Rates!$N$15)</f>
        <v/>
      </c>
      <c r="BA295" s="8" t="str">
        <f t="shared" si="87"/>
        <v/>
      </c>
      <c r="BB295" s="8" t="str">
        <f t="shared" si="88"/>
        <v/>
      </c>
      <c r="BC295" s="19" t="str">
        <f t="shared" si="89"/>
        <v/>
      </c>
    </row>
    <row r="296" spans="1:55" x14ac:dyDescent="0.25">
      <c r="A296" s="9" t="str">
        <f>IF(B296&lt;&gt;"",COUNTA($B$3:B296)+$A$2,"")</f>
        <v/>
      </c>
      <c r="F296" s="16" t="str">
        <f t="shared" si="72"/>
        <v/>
      </c>
      <c r="P296" s="37"/>
      <c r="Q296" s="9" t="s">
        <v>1581</v>
      </c>
      <c r="R296" s="41"/>
      <c r="S296" s="46" t="str" cm="1">
        <f t="array" ref="S296">IF(R296="","",_xlfn.IFS(F296&lt;=65,"1",F296&lt;=70,"2",F296&lt;=80,"3"))</f>
        <v/>
      </c>
      <c r="T296" s="24" t="e">
        <f>IF(S296="1",VLOOKUP(N296,Rates!$A$2:$K$37,2,0)*S296,VLOOKUP(N296,Rates!$A$2:$K$37,3,0)*S296)</f>
        <v>#N/A</v>
      </c>
      <c r="U296" s="24" t="str">
        <f t="shared" si="73"/>
        <v/>
      </c>
      <c r="W296" s="58" t="str">
        <f t="shared" si="74"/>
        <v/>
      </c>
      <c r="X296" s="8" t="str">
        <f t="shared" si="75"/>
        <v/>
      </c>
      <c r="Y296" s="8" t="str">
        <f t="shared" si="76"/>
        <v/>
      </c>
      <c r="Z296" s="9" t="s">
        <v>1576</v>
      </c>
      <c r="AA296" s="14" t="str">
        <f>IF(R296="","",Rates!$N$5)</f>
        <v/>
      </c>
      <c r="AB296" s="49" t="str">
        <f t="shared" si="77"/>
        <v/>
      </c>
      <c r="AC296" s="8" t="str">
        <f>IF(R296="","",W296*Rates!$M$26)</f>
        <v/>
      </c>
      <c r="AD296" s="9" t="s">
        <v>1592</v>
      </c>
      <c r="AE296" s="14" t="str">
        <f>IF(R296="","",Rates!$N$6)</f>
        <v/>
      </c>
      <c r="AF296" s="49" t="str">
        <f t="shared" si="78"/>
        <v/>
      </c>
      <c r="AG296" s="8" t="str">
        <f t="shared" si="79"/>
        <v/>
      </c>
      <c r="AH296" s="8" t="s">
        <v>1593</v>
      </c>
      <c r="AI296" s="14" t="str">
        <f>IF(R296="","",Rates!$N$7)</f>
        <v/>
      </c>
      <c r="AJ296" s="13" t="str">
        <f t="shared" si="80"/>
        <v/>
      </c>
      <c r="AK296" s="8" t="str">
        <f t="shared" si="81"/>
        <v/>
      </c>
      <c r="AL296" s="9" t="s">
        <v>1578</v>
      </c>
      <c r="AM296" s="14" t="str">
        <f>IF(R296="","",Rates!$N$8)</f>
        <v/>
      </c>
      <c r="AN296" s="13" t="str">
        <f t="shared" si="82"/>
        <v/>
      </c>
      <c r="AO296" s="8" t="str">
        <f>IF(R296="","",W296*Rates!$O$26)</f>
        <v/>
      </c>
      <c r="AP296" s="9" t="s">
        <v>1579</v>
      </c>
      <c r="AQ296" s="14" t="str">
        <f>IF(R296="","",Rates!$N$9)</f>
        <v/>
      </c>
      <c r="AR296" s="13" t="str">
        <f t="shared" si="83"/>
        <v/>
      </c>
      <c r="AS296" s="8" t="str">
        <f>IF(R296="","",W296*Rates!$P$26)</f>
        <v/>
      </c>
      <c r="AT296" s="9" t="s">
        <v>1580</v>
      </c>
      <c r="AU296" s="14" t="str">
        <f>IF(R296="","",Rates!$N$10)</f>
        <v/>
      </c>
      <c r="AV296" s="13" t="str">
        <f t="shared" si="84"/>
        <v/>
      </c>
      <c r="AW296" s="8" t="str">
        <f>IF(R296="","",W296*Rates!$Q$26)</f>
        <v/>
      </c>
      <c r="AX296" s="19" t="str">
        <f t="shared" si="85"/>
        <v/>
      </c>
      <c r="AY296" s="55" t="e">
        <f t="shared" si="86"/>
        <v>#VALUE!</v>
      </c>
      <c r="AZ296" s="8" t="str">
        <f>IF(R296="","",Rates!$N$15)</f>
        <v/>
      </c>
      <c r="BA296" s="8" t="str">
        <f t="shared" si="87"/>
        <v/>
      </c>
      <c r="BB296" s="8" t="str">
        <f t="shared" si="88"/>
        <v/>
      </c>
      <c r="BC296" s="19" t="str">
        <f t="shared" si="89"/>
        <v/>
      </c>
    </row>
    <row r="297" spans="1:55" x14ac:dyDescent="0.25">
      <c r="A297" s="9" t="str">
        <f>IF(B297&lt;&gt;"",COUNTA($B$3:B297)+$A$2,"")</f>
        <v/>
      </c>
      <c r="F297" s="16" t="str">
        <f t="shared" si="72"/>
        <v/>
      </c>
      <c r="P297" s="37"/>
      <c r="Q297" s="9" t="s">
        <v>1581</v>
      </c>
      <c r="R297" s="41"/>
      <c r="S297" s="46" t="str" cm="1">
        <f t="array" ref="S297">IF(R297="","",_xlfn.IFS(F297&lt;=65,"1",F297&lt;=70,"2",F297&lt;=80,"3"))</f>
        <v/>
      </c>
      <c r="T297" s="24" t="e">
        <f>IF(S297="1",VLOOKUP(N297,Rates!$A$2:$K$37,2,0)*S297,VLOOKUP(N297,Rates!$A$2:$K$37,3,0)*S297)</f>
        <v>#N/A</v>
      </c>
      <c r="U297" s="24" t="str">
        <f t="shared" si="73"/>
        <v/>
      </c>
      <c r="W297" s="58" t="str">
        <f t="shared" si="74"/>
        <v/>
      </c>
      <c r="X297" s="8" t="str">
        <f t="shared" si="75"/>
        <v/>
      </c>
      <c r="Y297" s="8" t="str">
        <f t="shared" si="76"/>
        <v/>
      </c>
      <c r="Z297" s="9" t="s">
        <v>1576</v>
      </c>
      <c r="AA297" s="14" t="str">
        <f>IF(R297="","",Rates!$N$5)</f>
        <v/>
      </c>
      <c r="AB297" s="49" t="str">
        <f t="shared" si="77"/>
        <v/>
      </c>
      <c r="AC297" s="8" t="str">
        <f>IF(R297="","",W297*Rates!$M$26)</f>
        <v/>
      </c>
      <c r="AD297" s="9" t="s">
        <v>1592</v>
      </c>
      <c r="AE297" s="14" t="str">
        <f>IF(R297="","",Rates!$N$6)</f>
        <v/>
      </c>
      <c r="AF297" s="49" t="str">
        <f t="shared" si="78"/>
        <v/>
      </c>
      <c r="AG297" s="8" t="str">
        <f t="shared" si="79"/>
        <v/>
      </c>
      <c r="AH297" s="8" t="s">
        <v>1593</v>
      </c>
      <c r="AI297" s="14" t="str">
        <f>IF(R297="","",Rates!$N$7)</f>
        <v/>
      </c>
      <c r="AJ297" s="13" t="str">
        <f t="shared" si="80"/>
        <v/>
      </c>
      <c r="AK297" s="8" t="str">
        <f t="shared" si="81"/>
        <v/>
      </c>
      <c r="AL297" s="9" t="s">
        <v>1578</v>
      </c>
      <c r="AM297" s="14" t="str">
        <f>IF(R297="","",Rates!$N$8)</f>
        <v/>
      </c>
      <c r="AN297" s="13" t="str">
        <f t="shared" si="82"/>
        <v/>
      </c>
      <c r="AO297" s="8" t="str">
        <f>IF(R297="","",W297*Rates!$O$26)</f>
        <v/>
      </c>
      <c r="AP297" s="9" t="s">
        <v>1579</v>
      </c>
      <c r="AQ297" s="14" t="str">
        <f>IF(R297="","",Rates!$N$9)</f>
        <v/>
      </c>
      <c r="AR297" s="13" t="str">
        <f t="shared" si="83"/>
        <v/>
      </c>
      <c r="AS297" s="8" t="str">
        <f>IF(R297="","",W297*Rates!$P$26)</f>
        <v/>
      </c>
      <c r="AT297" s="9" t="s">
        <v>1580</v>
      </c>
      <c r="AU297" s="14" t="str">
        <f>IF(R297="","",Rates!$N$10)</f>
        <v/>
      </c>
      <c r="AV297" s="13" t="str">
        <f t="shared" si="84"/>
        <v/>
      </c>
      <c r="AW297" s="8" t="str">
        <f>IF(R297="","",W297*Rates!$Q$26)</f>
        <v/>
      </c>
      <c r="AX297" s="19" t="str">
        <f t="shared" si="85"/>
        <v/>
      </c>
      <c r="AY297" s="55" t="e">
        <f t="shared" si="86"/>
        <v>#VALUE!</v>
      </c>
      <c r="AZ297" s="8" t="str">
        <f>IF(R297="","",Rates!$N$15)</f>
        <v/>
      </c>
      <c r="BA297" s="8" t="str">
        <f t="shared" si="87"/>
        <v/>
      </c>
      <c r="BB297" s="8" t="str">
        <f t="shared" si="88"/>
        <v/>
      </c>
      <c r="BC297" s="19" t="str">
        <f t="shared" si="89"/>
        <v/>
      </c>
    </row>
    <row r="298" spans="1:55" x14ac:dyDescent="0.25">
      <c r="A298" s="9" t="str">
        <f>IF(B298&lt;&gt;"",COUNTA($B$3:B298)+$A$2,"")</f>
        <v/>
      </c>
      <c r="F298" s="16" t="str">
        <f t="shared" si="72"/>
        <v/>
      </c>
      <c r="P298" s="37"/>
      <c r="Q298" s="9" t="s">
        <v>1581</v>
      </c>
      <c r="R298" s="41"/>
      <c r="S298" s="46" t="str" cm="1">
        <f t="array" ref="S298">IF(R298="","",_xlfn.IFS(F298&lt;=65,"1",F298&lt;=70,"2",F298&lt;=80,"3"))</f>
        <v/>
      </c>
      <c r="T298" s="24" t="e">
        <f>IF(S298="1",VLOOKUP(N298,Rates!$A$2:$K$37,2,0)*S298,VLOOKUP(N298,Rates!$A$2:$K$37,3,0)*S298)</f>
        <v>#N/A</v>
      </c>
      <c r="U298" s="24" t="str">
        <f t="shared" si="73"/>
        <v/>
      </c>
      <c r="W298" s="58" t="str">
        <f t="shared" si="74"/>
        <v/>
      </c>
      <c r="X298" s="8" t="str">
        <f t="shared" si="75"/>
        <v/>
      </c>
      <c r="Y298" s="8" t="str">
        <f t="shared" si="76"/>
        <v/>
      </c>
      <c r="Z298" s="9" t="s">
        <v>1576</v>
      </c>
      <c r="AA298" s="14" t="str">
        <f>IF(R298="","",Rates!$N$5)</f>
        <v/>
      </c>
      <c r="AB298" s="49" t="str">
        <f t="shared" si="77"/>
        <v/>
      </c>
      <c r="AC298" s="8" t="str">
        <f>IF(R298="","",W298*Rates!$M$26)</f>
        <v/>
      </c>
      <c r="AD298" s="9" t="s">
        <v>1592</v>
      </c>
      <c r="AE298" s="14" t="str">
        <f>IF(R298="","",Rates!$N$6)</f>
        <v/>
      </c>
      <c r="AF298" s="49" t="str">
        <f t="shared" si="78"/>
        <v/>
      </c>
      <c r="AG298" s="8" t="str">
        <f t="shared" si="79"/>
        <v/>
      </c>
      <c r="AH298" s="8" t="s">
        <v>1593</v>
      </c>
      <c r="AI298" s="14" t="str">
        <f>IF(R298="","",Rates!$N$7)</f>
        <v/>
      </c>
      <c r="AJ298" s="13" t="str">
        <f t="shared" si="80"/>
        <v/>
      </c>
      <c r="AK298" s="8" t="str">
        <f t="shared" si="81"/>
        <v/>
      </c>
      <c r="AL298" s="9" t="s">
        <v>1578</v>
      </c>
      <c r="AM298" s="14" t="str">
        <f>IF(R298="","",Rates!$N$8)</f>
        <v/>
      </c>
      <c r="AN298" s="13" t="str">
        <f t="shared" si="82"/>
        <v/>
      </c>
      <c r="AO298" s="8" t="str">
        <f>IF(R298="","",W298*Rates!$O$26)</f>
        <v/>
      </c>
      <c r="AP298" s="9" t="s">
        <v>1579</v>
      </c>
      <c r="AQ298" s="14" t="str">
        <f>IF(R298="","",Rates!$N$9)</f>
        <v/>
      </c>
      <c r="AR298" s="13" t="str">
        <f t="shared" si="83"/>
        <v/>
      </c>
      <c r="AS298" s="8" t="str">
        <f>IF(R298="","",W298*Rates!$P$26)</f>
        <v/>
      </c>
      <c r="AT298" s="9" t="s">
        <v>1580</v>
      </c>
      <c r="AU298" s="14" t="str">
        <f>IF(R298="","",Rates!$N$10)</f>
        <v/>
      </c>
      <c r="AV298" s="13" t="str">
        <f t="shared" si="84"/>
        <v/>
      </c>
      <c r="AW298" s="8" t="str">
        <f>IF(R298="","",W298*Rates!$Q$26)</f>
        <v/>
      </c>
      <c r="AX298" s="19" t="str">
        <f t="shared" si="85"/>
        <v/>
      </c>
      <c r="AY298" s="55" t="e">
        <f t="shared" si="86"/>
        <v>#VALUE!</v>
      </c>
      <c r="AZ298" s="8" t="str">
        <f>IF(R298="","",Rates!$N$15)</f>
        <v/>
      </c>
      <c r="BA298" s="8" t="str">
        <f t="shared" si="87"/>
        <v/>
      </c>
      <c r="BB298" s="8" t="str">
        <f t="shared" si="88"/>
        <v/>
      </c>
      <c r="BC298" s="19" t="str">
        <f t="shared" si="89"/>
        <v/>
      </c>
    </row>
    <row r="299" spans="1:55" x14ac:dyDescent="0.25">
      <c r="A299" s="9" t="str">
        <f>IF(B299&lt;&gt;"",COUNTA($B$3:B299)+$A$2,"")</f>
        <v/>
      </c>
      <c r="F299" s="16" t="str">
        <f t="shared" si="72"/>
        <v/>
      </c>
      <c r="P299" s="37"/>
      <c r="Q299" s="9" t="s">
        <v>1581</v>
      </c>
      <c r="R299" s="41"/>
      <c r="S299" s="46" t="str" cm="1">
        <f t="array" ref="S299">IF(R299="","",_xlfn.IFS(F299&lt;=65,"1",F299&lt;=70,"2",F299&lt;=80,"3"))</f>
        <v/>
      </c>
      <c r="T299" s="24" t="e">
        <f>IF(S299="1",VLOOKUP(N299,Rates!$A$2:$K$37,2,0)*S299,VLOOKUP(N299,Rates!$A$2:$K$37,3,0)*S299)</f>
        <v>#N/A</v>
      </c>
      <c r="U299" s="24" t="str">
        <f t="shared" si="73"/>
        <v/>
      </c>
      <c r="W299" s="58" t="str">
        <f t="shared" si="74"/>
        <v/>
      </c>
      <c r="X299" s="8" t="str">
        <f t="shared" si="75"/>
        <v/>
      </c>
      <c r="Y299" s="8" t="str">
        <f t="shared" si="76"/>
        <v/>
      </c>
      <c r="Z299" s="9" t="s">
        <v>1576</v>
      </c>
      <c r="AA299" s="14" t="str">
        <f>IF(R299="","",Rates!$N$5)</f>
        <v/>
      </c>
      <c r="AB299" s="49" t="str">
        <f t="shared" si="77"/>
        <v/>
      </c>
      <c r="AC299" s="8" t="str">
        <f>IF(R299="","",W299*Rates!$M$26)</f>
        <v/>
      </c>
      <c r="AD299" s="9" t="s">
        <v>1592</v>
      </c>
      <c r="AE299" s="14" t="str">
        <f>IF(R299="","",Rates!$N$6)</f>
        <v/>
      </c>
      <c r="AF299" s="49" t="str">
        <f t="shared" si="78"/>
        <v/>
      </c>
      <c r="AG299" s="8" t="str">
        <f t="shared" si="79"/>
        <v/>
      </c>
      <c r="AH299" s="8" t="s">
        <v>1593</v>
      </c>
      <c r="AI299" s="14" t="str">
        <f>IF(R299="","",Rates!$N$7)</f>
        <v/>
      </c>
      <c r="AJ299" s="13" t="str">
        <f t="shared" si="80"/>
        <v/>
      </c>
      <c r="AK299" s="8" t="str">
        <f t="shared" si="81"/>
        <v/>
      </c>
      <c r="AL299" s="9" t="s">
        <v>1578</v>
      </c>
      <c r="AM299" s="14" t="str">
        <f>IF(R299="","",Rates!$N$8)</f>
        <v/>
      </c>
      <c r="AN299" s="13" t="str">
        <f t="shared" si="82"/>
        <v/>
      </c>
      <c r="AO299" s="8" t="str">
        <f>IF(R299="","",W299*Rates!$O$26)</f>
        <v/>
      </c>
      <c r="AP299" s="9" t="s">
        <v>1579</v>
      </c>
      <c r="AQ299" s="14" t="str">
        <f>IF(R299="","",Rates!$N$9)</f>
        <v/>
      </c>
      <c r="AR299" s="13" t="str">
        <f t="shared" si="83"/>
        <v/>
      </c>
      <c r="AS299" s="8" t="str">
        <f>IF(R299="","",W299*Rates!$P$26)</f>
        <v/>
      </c>
      <c r="AT299" s="9" t="s">
        <v>1580</v>
      </c>
      <c r="AU299" s="14" t="str">
        <f>IF(R299="","",Rates!$N$10)</f>
        <v/>
      </c>
      <c r="AV299" s="13" t="str">
        <f t="shared" si="84"/>
        <v/>
      </c>
      <c r="AW299" s="8" t="str">
        <f>IF(R299="","",W299*Rates!$Q$26)</f>
        <v/>
      </c>
      <c r="AX299" s="19" t="str">
        <f t="shared" si="85"/>
        <v/>
      </c>
      <c r="AY299" s="55" t="e">
        <f t="shared" si="86"/>
        <v>#VALUE!</v>
      </c>
      <c r="AZ299" s="8" t="str">
        <f>IF(R299="","",Rates!$N$15)</f>
        <v/>
      </c>
      <c r="BA299" s="8" t="str">
        <f t="shared" si="87"/>
        <v/>
      </c>
      <c r="BB299" s="8" t="str">
        <f t="shared" si="88"/>
        <v/>
      </c>
      <c r="BC299" s="19" t="str">
        <f t="shared" si="89"/>
        <v/>
      </c>
    </row>
    <row r="300" spans="1:55" x14ac:dyDescent="0.25">
      <c r="A300" s="9" t="str">
        <f>IF(B300&lt;&gt;"",COUNTA($B$3:B300)+$A$2,"")</f>
        <v/>
      </c>
      <c r="F300" s="16" t="str">
        <f t="shared" si="72"/>
        <v/>
      </c>
      <c r="P300" s="37"/>
      <c r="Q300" s="9" t="s">
        <v>1581</v>
      </c>
      <c r="R300" s="41"/>
      <c r="S300" s="46" t="str" cm="1">
        <f t="array" ref="S300">IF(R300="","",_xlfn.IFS(F300&lt;=65,"1",F300&lt;=70,"2",F300&lt;=80,"3"))</f>
        <v/>
      </c>
      <c r="T300" s="24" t="e">
        <f>IF(S300="1",VLOOKUP(N300,Rates!$A$2:$K$37,2,0)*S300,VLOOKUP(N300,Rates!$A$2:$K$37,3,0)*S300)</f>
        <v>#N/A</v>
      </c>
      <c r="U300" s="24" t="str">
        <f t="shared" si="73"/>
        <v/>
      </c>
      <c r="W300" s="58" t="str">
        <f t="shared" si="74"/>
        <v/>
      </c>
      <c r="X300" s="8" t="str">
        <f t="shared" si="75"/>
        <v/>
      </c>
      <c r="Y300" s="8" t="str">
        <f t="shared" si="76"/>
        <v/>
      </c>
      <c r="Z300" s="9" t="s">
        <v>1576</v>
      </c>
      <c r="AA300" s="14" t="str">
        <f>IF(R300="","",Rates!$N$5)</f>
        <v/>
      </c>
      <c r="AB300" s="49" t="str">
        <f t="shared" si="77"/>
        <v/>
      </c>
      <c r="AC300" s="8" t="str">
        <f>IF(R300="","",W300*Rates!$M$26)</f>
        <v/>
      </c>
      <c r="AD300" s="9" t="s">
        <v>1592</v>
      </c>
      <c r="AE300" s="14" t="str">
        <f>IF(R300="","",Rates!$N$6)</f>
        <v/>
      </c>
      <c r="AF300" s="49" t="str">
        <f t="shared" si="78"/>
        <v/>
      </c>
      <c r="AG300" s="8" t="str">
        <f t="shared" si="79"/>
        <v/>
      </c>
      <c r="AH300" s="8" t="s">
        <v>1593</v>
      </c>
      <c r="AI300" s="14" t="str">
        <f>IF(R300="","",Rates!$N$7)</f>
        <v/>
      </c>
      <c r="AJ300" s="13" t="str">
        <f t="shared" si="80"/>
        <v/>
      </c>
      <c r="AK300" s="8" t="str">
        <f t="shared" si="81"/>
        <v/>
      </c>
      <c r="AL300" s="9" t="s">
        <v>1578</v>
      </c>
      <c r="AM300" s="14" t="str">
        <f>IF(R300="","",Rates!$N$8)</f>
        <v/>
      </c>
      <c r="AN300" s="13" t="str">
        <f t="shared" si="82"/>
        <v/>
      </c>
      <c r="AO300" s="8" t="str">
        <f>IF(R300="","",W300*Rates!$O$26)</f>
        <v/>
      </c>
      <c r="AP300" s="9" t="s">
        <v>1579</v>
      </c>
      <c r="AQ300" s="14" t="str">
        <f>IF(R300="","",Rates!$N$9)</f>
        <v/>
      </c>
      <c r="AR300" s="13" t="str">
        <f t="shared" si="83"/>
        <v/>
      </c>
      <c r="AS300" s="8" t="str">
        <f>IF(R300="","",W300*Rates!$P$26)</f>
        <v/>
      </c>
      <c r="AT300" s="9" t="s">
        <v>1580</v>
      </c>
      <c r="AU300" s="14" t="str">
        <f>IF(R300="","",Rates!$N$10)</f>
        <v/>
      </c>
      <c r="AV300" s="13" t="str">
        <f t="shared" si="84"/>
        <v/>
      </c>
      <c r="AW300" s="8" t="str">
        <f>IF(R300="","",W300*Rates!$Q$26)</f>
        <v/>
      </c>
      <c r="AX300" s="19" t="str">
        <f t="shared" si="85"/>
        <v/>
      </c>
      <c r="AY300" s="55" t="e">
        <f t="shared" si="86"/>
        <v>#VALUE!</v>
      </c>
      <c r="AZ300" s="8" t="str">
        <f>IF(R300="","",Rates!$N$15)</f>
        <v/>
      </c>
      <c r="BA300" s="8" t="str">
        <f t="shared" si="87"/>
        <v/>
      </c>
      <c r="BB300" s="8" t="str">
        <f t="shared" si="88"/>
        <v/>
      </c>
      <c r="BC300" s="19" t="str">
        <f t="shared" si="89"/>
        <v/>
      </c>
    </row>
    <row r="301" spans="1:55" x14ac:dyDescent="0.25">
      <c r="A301" s="9" t="str">
        <f>IF(B301&lt;&gt;"",COUNTA($B$3:B301)+$A$2,"")</f>
        <v/>
      </c>
      <c r="F301" s="16" t="str">
        <f t="shared" si="72"/>
        <v/>
      </c>
      <c r="P301" s="37"/>
      <c r="Q301" s="9" t="s">
        <v>1581</v>
      </c>
      <c r="R301" s="41"/>
      <c r="S301" s="46" t="str" cm="1">
        <f t="array" ref="S301">IF(R301="","",_xlfn.IFS(F301&lt;=65,"1",F301&lt;=70,"2",F301&lt;=80,"3"))</f>
        <v/>
      </c>
      <c r="T301" s="24" t="e">
        <f>IF(S301="1",VLOOKUP(N301,Rates!$A$2:$K$37,2,0)*S301,VLOOKUP(N301,Rates!$A$2:$K$37,3,0)*S301)</f>
        <v>#N/A</v>
      </c>
      <c r="U301" s="24" t="str">
        <f t="shared" si="73"/>
        <v/>
      </c>
      <c r="W301" s="58" t="str">
        <f t="shared" si="74"/>
        <v/>
      </c>
      <c r="X301" s="8" t="str">
        <f t="shared" si="75"/>
        <v/>
      </c>
      <c r="Y301" s="8" t="str">
        <f t="shared" si="76"/>
        <v/>
      </c>
      <c r="Z301" s="9" t="s">
        <v>1576</v>
      </c>
      <c r="AA301" s="14" t="str">
        <f>IF(R301="","",Rates!$N$5)</f>
        <v/>
      </c>
      <c r="AB301" s="49" t="str">
        <f t="shared" si="77"/>
        <v/>
      </c>
      <c r="AC301" s="8" t="str">
        <f>IF(R301="","",W301*Rates!$M$26)</f>
        <v/>
      </c>
      <c r="AD301" s="9" t="s">
        <v>1592</v>
      </c>
      <c r="AE301" s="14" t="str">
        <f>IF(R301="","",Rates!$N$6)</f>
        <v/>
      </c>
      <c r="AF301" s="49" t="str">
        <f t="shared" si="78"/>
        <v/>
      </c>
      <c r="AG301" s="8" t="str">
        <f t="shared" si="79"/>
        <v/>
      </c>
      <c r="AH301" s="8" t="s">
        <v>1593</v>
      </c>
      <c r="AI301" s="14" t="str">
        <f>IF(R301="","",Rates!$N$7)</f>
        <v/>
      </c>
      <c r="AJ301" s="13" t="str">
        <f t="shared" si="80"/>
        <v/>
      </c>
      <c r="AK301" s="8" t="str">
        <f t="shared" si="81"/>
        <v/>
      </c>
      <c r="AL301" s="9" t="s">
        <v>1578</v>
      </c>
      <c r="AM301" s="14" t="str">
        <f>IF(R301="","",Rates!$N$8)</f>
        <v/>
      </c>
      <c r="AN301" s="13" t="str">
        <f t="shared" si="82"/>
        <v/>
      </c>
      <c r="AO301" s="8" t="str">
        <f>IF(R301="","",W301*Rates!$O$26)</f>
        <v/>
      </c>
      <c r="AP301" s="9" t="s">
        <v>1579</v>
      </c>
      <c r="AQ301" s="14" t="str">
        <f>IF(R301="","",Rates!$N$9)</f>
        <v/>
      </c>
      <c r="AR301" s="13" t="str">
        <f t="shared" si="83"/>
        <v/>
      </c>
      <c r="AS301" s="8" t="str">
        <f>IF(R301="","",W301*Rates!$P$26)</f>
        <v/>
      </c>
      <c r="AT301" s="9" t="s">
        <v>1580</v>
      </c>
      <c r="AU301" s="14" t="str">
        <f>IF(R301="","",Rates!$N$10)</f>
        <v/>
      </c>
      <c r="AV301" s="13" t="str">
        <f t="shared" si="84"/>
        <v/>
      </c>
      <c r="AW301" s="8" t="str">
        <f>IF(R301="","",W301*Rates!$Q$26)</f>
        <v/>
      </c>
      <c r="AX301" s="19" t="str">
        <f t="shared" si="85"/>
        <v/>
      </c>
      <c r="AY301" s="55" t="e">
        <f t="shared" si="86"/>
        <v>#VALUE!</v>
      </c>
      <c r="AZ301" s="8" t="str">
        <f>IF(R301="","",Rates!$N$15)</f>
        <v/>
      </c>
      <c r="BA301" s="8" t="str">
        <f t="shared" si="87"/>
        <v/>
      </c>
      <c r="BB301" s="8" t="str">
        <f t="shared" si="88"/>
        <v/>
      </c>
      <c r="BC301" s="19" t="str">
        <f t="shared" si="89"/>
        <v/>
      </c>
    </row>
    <row r="302" spans="1:55" x14ac:dyDescent="0.25">
      <c r="A302" s="9" t="str">
        <f>IF(B302&lt;&gt;"",COUNTA($B$3:B302)+$A$2,"")</f>
        <v/>
      </c>
      <c r="F302" s="16" t="str">
        <f t="shared" si="72"/>
        <v/>
      </c>
      <c r="P302" s="37"/>
      <c r="Q302" s="9" t="s">
        <v>1581</v>
      </c>
      <c r="R302" s="41"/>
      <c r="S302" s="46" t="str" cm="1">
        <f t="array" ref="S302">IF(R302="","",_xlfn.IFS(F302&lt;=65,"1",F302&lt;=70,"2",F302&lt;=80,"3"))</f>
        <v/>
      </c>
      <c r="T302" s="24" t="e">
        <f>IF(S302="1",VLOOKUP(N302,Rates!$A$2:$K$37,2,0)*S302,VLOOKUP(N302,Rates!$A$2:$K$37,3,0)*S302)</f>
        <v>#N/A</v>
      </c>
      <c r="U302" s="24" t="str">
        <f t="shared" si="73"/>
        <v/>
      </c>
      <c r="W302" s="58" t="str">
        <f t="shared" si="74"/>
        <v/>
      </c>
      <c r="X302" s="8" t="str">
        <f t="shared" si="75"/>
        <v/>
      </c>
      <c r="Y302" s="8" t="str">
        <f t="shared" si="76"/>
        <v/>
      </c>
      <c r="Z302" s="9" t="s">
        <v>1576</v>
      </c>
      <c r="AA302" s="14" t="str">
        <f>IF(R302="","",Rates!$N$5)</f>
        <v/>
      </c>
      <c r="AB302" s="49" t="str">
        <f t="shared" si="77"/>
        <v/>
      </c>
      <c r="AC302" s="8" t="str">
        <f>IF(R302="","",W302*Rates!$M$26)</f>
        <v/>
      </c>
      <c r="AD302" s="9" t="s">
        <v>1592</v>
      </c>
      <c r="AE302" s="14" t="str">
        <f>IF(R302="","",Rates!$N$6)</f>
        <v/>
      </c>
      <c r="AF302" s="49" t="str">
        <f t="shared" si="78"/>
        <v/>
      </c>
      <c r="AG302" s="8" t="str">
        <f t="shared" si="79"/>
        <v/>
      </c>
      <c r="AH302" s="8" t="s">
        <v>1593</v>
      </c>
      <c r="AI302" s="14" t="str">
        <f>IF(R302="","",Rates!$N$7)</f>
        <v/>
      </c>
      <c r="AJ302" s="13" t="str">
        <f t="shared" si="80"/>
        <v/>
      </c>
      <c r="AK302" s="8" t="str">
        <f t="shared" si="81"/>
        <v/>
      </c>
      <c r="AL302" s="9" t="s">
        <v>1578</v>
      </c>
      <c r="AM302" s="14" t="str">
        <f>IF(R302="","",Rates!$N$8)</f>
        <v/>
      </c>
      <c r="AN302" s="13" t="str">
        <f t="shared" si="82"/>
        <v/>
      </c>
      <c r="AO302" s="8" t="str">
        <f>IF(R302="","",W302*Rates!$O$26)</f>
        <v/>
      </c>
      <c r="AP302" s="9" t="s">
        <v>1579</v>
      </c>
      <c r="AQ302" s="14" t="str">
        <f>IF(R302="","",Rates!$N$9)</f>
        <v/>
      </c>
      <c r="AR302" s="13" t="str">
        <f t="shared" si="83"/>
        <v/>
      </c>
      <c r="AS302" s="8" t="str">
        <f>IF(R302="","",W302*Rates!$P$26)</f>
        <v/>
      </c>
      <c r="AT302" s="9" t="s">
        <v>1580</v>
      </c>
      <c r="AU302" s="14" t="str">
        <f>IF(R302="","",Rates!$N$10)</f>
        <v/>
      </c>
      <c r="AV302" s="13" t="str">
        <f t="shared" si="84"/>
        <v/>
      </c>
      <c r="AW302" s="8" t="str">
        <f>IF(R302="","",W302*Rates!$Q$26)</f>
        <v/>
      </c>
      <c r="AX302" s="19" t="str">
        <f t="shared" si="85"/>
        <v/>
      </c>
      <c r="AY302" s="55" t="e">
        <f t="shared" si="86"/>
        <v>#VALUE!</v>
      </c>
      <c r="AZ302" s="8" t="str">
        <f>IF(R302="","",Rates!$N$15)</f>
        <v/>
      </c>
      <c r="BA302" s="8" t="str">
        <f t="shared" si="87"/>
        <v/>
      </c>
      <c r="BB302" s="8" t="str">
        <f t="shared" si="88"/>
        <v/>
      </c>
      <c r="BC302" s="19" t="str">
        <f t="shared" si="89"/>
        <v/>
      </c>
    </row>
    <row r="303" spans="1:55" x14ac:dyDescent="0.25">
      <c r="A303" s="9" t="str">
        <f>IF(B303&lt;&gt;"",COUNTA($B$3:B303)+$A$2,"")</f>
        <v/>
      </c>
      <c r="F303" s="16" t="str">
        <f t="shared" si="72"/>
        <v/>
      </c>
      <c r="P303" s="37"/>
      <c r="Q303" s="9" t="s">
        <v>1581</v>
      </c>
      <c r="R303" s="41"/>
      <c r="S303" s="46" t="str" cm="1">
        <f t="array" ref="S303">IF(R303="","",_xlfn.IFS(F303&lt;=65,"1",F303&lt;=70,"2",F303&lt;=80,"3"))</f>
        <v/>
      </c>
      <c r="T303" s="24" t="e">
        <f>IF(S303="1",VLOOKUP(N303,Rates!$A$2:$K$37,2,0)*S303,VLOOKUP(N303,Rates!$A$2:$K$37,3,0)*S303)</f>
        <v>#N/A</v>
      </c>
      <c r="U303" s="24" t="str">
        <f t="shared" si="73"/>
        <v/>
      </c>
      <c r="W303" s="58" t="str">
        <f t="shared" si="74"/>
        <v/>
      </c>
      <c r="X303" s="8" t="str">
        <f t="shared" si="75"/>
        <v/>
      </c>
      <c r="Y303" s="8" t="str">
        <f t="shared" si="76"/>
        <v/>
      </c>
      <c r="Z303" s="9" t="s">
        <v>1576</v>
      </c>
      <c r="AA303" s="14" t="str">
        <f>IF(R303="","",Rates!$N$5)</f>
        <v/>
      </c>
      <c r="AB303" s="49" t="str">
        <f t="shared" si="77"/>
        <v/>
      </c>
      <c r="AC303" s="8" t="str">
        <f>IF(R303="","",W303*Rates!$M$26)</f>
        <v/>
      </c>
      <c r="AD303" s="9" t="s">
        <v>1592</v>
      </c>
      <c r="AE303" s="14" t="str">
        <f>IF(R303="","",Rates!$N$6)</f>
        <v/>
      </c>
      <c r="AF303" s="49" t="str">
        <f t="shared" si="78"/>
        <v/>
      </c>
      <c r="AG303" s="8" t="str">
        <f t="shared" si="79"/>
        <v/>
      </c>
      <c r="AH303" s="8" t="s">
        <v>1593</v>
      </c>
      <c r="AI303" s="14" t="str">
        <f>IF(R303="","",Rates!$N$7)</f>
        <v/>
      </c>
      <c r="AJ303" s="13" t="str">
        <f t="shared" si="80"/>
        <v/>
      </c>
      <c r="AK303" s="8" t="str">
        <f t="shared" si="81"/>
        <v/>
      </c>
      <c r="AL303" s="9" t="s">
        <v>1578</v>
      </c>
      <c r="AM303" s="14" t="str">
        <f>IF(R303="","",Rates!$N$8)</f>
        <v/>
      </c>
      <c r="AN303" s="13" t="str">
        <f t="shared" si="82"/>
        <v/>
      </c>
      <c r="AO303" s="8" t="str">
        <f>IF(R303="","",W303*Rates!$O$26)</f>
        <v/>
      </c>
      <c r="AP303" s="9" t="s">
        <v>1579</v>
      </c>
      <c r="AQ303" s="14" t="str">
        <f>IF(R303="","",Rates!$N$9)</f>
        <v/>
      </c>
      <c r="AR303" s="13" t="str">
        <f t="shared" si="83"/>
        <v/>
      </c>
      <c r="AS303" s="8" t="str">
        <f>IF(R303="","",W303*Rates!$P$26)</f>
        <v/>
      </c>
      <c r="AT303" s="9" t="s">
        <v>1580</v>
      </c>
      <c r="AU303" s="14" t="str">
        <f>IF(R303="","",Rates!$N$10)</f>
        <v/>
      </c>
      <c r="AV303" s="13" t="str">
        <f t="shared" si="84"/>
        <v/>
      </c>
      <c r="AW303" s="8" t="str">
        <f>IF(R303="","",W303*Rates!$Q$26)</f>
        <v/>
      </c>
      <c r="AX303" s="19" t="str">
        <f t="shared" si="85"/>
        <v/>
      </c>
      <c r="AY303" s="55" t="e">
        <f t="shared" si="86"/>
        <v>#VALUE!</v>
      </c>
      <c r="AZ303" s="8" t="str">
        <f>IF(R303="","",Rates!$N$15)</f>
        <v/>
      </c>
      <c r="BA303" s="8" t="str">
        <f t="shared" si="87"/>
        <v/>
      </c>
      <c r="BB303" s="8" t="str">
        <f t="shared" si="88"/>
        <v/>
      </c>
      <c r="BC303" s="19" t="str">
        <f t="shared" si="89"/>
        <v/>
      </c>
    </row>
    <row r="304" spans="1:55" x14ac:dyDescent="0.25">
      <c r="A304" s="9" t="str">
        <f>IF(B304&lt;&gt;"",COUNTA($B$3:B304)+$A$2,"")</f>
        <v/>
      </c>
      <c r="F304" s="16" t="str">
        <f t="shared" si="72"/>
        <v/>
      </c>
      <c r="P304" s="37"/>
      <c r="Q304" s="9" t="s">
        <v>1581</v>
      </c>
      <c r="R304" s="41"/>
      <c r="S304" s="46" t="str" cm="1">
        <f t="array" ref="S304">IF(R304="","",_xlfn.IFS(F304&lt;=65,"1",F304&lt;=70,"2",F304&lt;=80,"3"))</f>
        <v/>
      </c>
      <c r="T304" s="24" t="e">
        <f>IF(S304="1",VLOOKUP(N304,Rates!$A$2:$K$37,2,0)*S304,VLOOKUP(N304,Rates!$A$2:$K$37,3,0)*S304)</f>
        <v>#N/A</v>
      </c>
      <c r="U304" s="24" t="str">
        <f t="shared" si="73"/>
        <v/>
      </c>
      <c r="W304" s="58" t="str">
        <f t="shared" si="74"/>
        <v/>
      </c>
      <c r="X304" s="8" t="str">
        <f t="shared" si="75"/>
        <v/>
      </c>
      <c r="Y304" s="8" t="str">
        <f t="shared" si="76"/>
        <v/>
      </c>
      <c r="Z304" s="9" t="s">
        <v>1576</v>
      </c>
      <c r="AA304" s="14" t="str">
        <f>IF(R304="","",Rates!$N$5)</f>
        <v/>
      </c>
      <c r="AB304" s="49" t="str">
        <f t="shared" si="77"/>
        <v/>
      </c>
      <c r="AC304" s="8" t="str">
        <f>IF(R304="","",W304*Rates!$M$26)</f>
        <v/>
      </c>
      <c r="AD304" s="9" t="s">
        <v>1592</v>
      </c>
      <c r="AE304" s="14" t="str">
        <f>IF(R304="","",Rates!$N$6)</f>
        <v/>
      </c>
      <c r="AF304" s="49" t="str">
        <f t="shared" si="78"/>
        <v/>
      </c>
      <c r="AG304" s="8" t="str">
        <f t="shared" si="79"/>
        <v/>
      </c>
      <c r="AH304" s="8" t="s">
        <v>1593</v>
      </c>
      <c r="AI304" s="14" t="str">
        <f>IF(R304="","",Rates!$N$7)</f>
        <v/>
      </c>
      <c r="AJ304" s="13" t="str">
        <f t="shared" si="80"/>
        <v/>
      </c>
      <c r="AK304" s="8" t="str">
        <f t="shared" si="81"/>
        <v/>
      </c>
      <c r="AL304" s="9" t="s">
        <v>1578</v>
      </c>
      <c r="AM304" s="14" t="str">
        <f>IF(R304="","",Rates!$N$8)</f>
        <v/>
      </c>
      <c r="AN304" s="13" t="str">
        <f t="shared" si="82"/>
        <v/>
      </c>
      <c r="AO304" s="8" t="str">
        <f>IF(R304="","",W304*Rates!$O$26)</f>
        <v/>
      </c>
      <c r="AP304" s="9" t="s">
        <v>1579</v>
      </c>
      <c r="AQ304" s="14" t="str">
        <f>IF(R304="","",Rates!$N$9)</f>
        <v/>
      </c>
      <c r="AR304" s="13" t="str">
        <f t="shared" si="83"/>
        <v/>
      </c>
      <c r="AS304" s="8" t="str">
        <f>IF(R304="","",W304*Rates!$P$26)</f>
        <v/>
      </c>
      <c r="AT304" s="9" t="s">
        <v>1580</v>
      </c>
      <c r="AU304" s="14" t="str">
        <f>IF(R304="","",Rates!$N$10)</f>
        <v/>
      </c>
      <c r="AV304" s="13" t="str">
        <f t="shared" si="84"/>
        <v/>
      </c>
      <c r="AW304" s="8" t="str">
        <f>IF(R304="","",W304*Rates!$Q$26)</f>
        <v/>
      </c>
      <c r="AX304" s="19" t="str">
        <f t="shared" si="85"/>
        <v/>
      </c>
      <c r="AY304" s="55" t="e">
        <f t="shared" si="86"/>
        <v>#VALUE!</v>
      </c>
      <c r="AZ304" s="8" t="str">
        <f>IF(R304="","",Rates!$N$15)</f>
        <v/>
      </c>
      <c r="BA304" s="8" t="str">
        <f t="shared" si="87"/>
        <v/>
      </c>
      <c r="BB304" s="8" t="str">
        <f t="shared" si="88"/>
        <v/>
      </c>
      <c r="BC304" s="19" t="str">
        <f t="shared" si="89"/>
        <v/>
      </c>
    </row>
    <row r="305" spans="1:55" x14ac:dyDescent="0.25">
      <c r="A305" s="9" t="str">
        <f>IF(B305&lt;&gt;"",COUNTA($B$3:B305)+$A$2,"")</f>
        <v/>
      </c>
      <c r="F305" s="16" t="str">
        <f t="shared" si="72"/>
        <v/>
      </c>
      <c r="P305" s="37"/>
      <c r="Q305" s="9" t="s">
        <v>1581</v>
      </c>
      <c r="R305" s="41"/>
      <c r="S305" s="46" t="str" cm="1">
        <f t="array" ref="S305">IF(R305="","",_xlfn.IFS(F305&lt;=65,"1",F305&lt;=70,"2",F305&lt;=80,"3"))</f>
        <v/>
      </c>
      <c r="T305" s="24" t="e">
        <f>IF(S305="1",VLOOKUP(N305,Rates!$A$2:$K$37,2,0)*S305,VLOOKUP(N305,Rates!$A$2:$K$37,3,0)*S305)</f>
        <v>#N/A</v>
      </c>
      <c r="U305" s="24" t="str">
        <f t="shared" si="73"/>
        <v/>
      </c>
      <c r="W305" s="58" t="str">
        <f t="shared" si="74"/>
        <v/>
      </c>
      <c r="X305" s="8" t="str">
        <f t="shared" si="75"/>
        <v/>
      </c>
      <c r="Y305" s="8" t="str">
        <f t="shared" si="76"/>
        <v/>
      </c>
      <c r="Z305" s="9" t="s">
        <v>1576</v>
      </c>
      <c r="AA305" s="14" t="str">
        <f>IF(R305="","",Rates!$N$5)</f>
        <v/>
      </c>
      <c r="AB305" s="49" t="str">
        <f t="shared" si="77"/>
        <v/>
      </c>
      <c r="AC305" s="8" t="str">
        <f>IF(R305="","",W305*Rates!$M$26)</f>
        <v/>
      </c>
      <c r="AD305" s="9" t="s">
        <v>1592</v>
      </c>
      <c r="AE305" s="14" t="str">
        <f>IF(R305="","",Rates!$N$6)</f>
        <v/>
      </c>
      <c r="AF305" s="49" t="str">
        <f t="shared" si="78"/>
        <v/>
      </c>
      <c r="AG305" s="8" t="str">
        <f t="shared" si="79"/>
        <v/>
      </c>
      <c r="AH305" s="8" t="s">
        <v>1593</v>
      </c>
      <c r="AI305" s="14" t="str">
        <f>IF(R305="","",Rates!$N$7)</f>
        <v/>
      </c>
      <c r="AJ305" s="13" t="str">
        <f t="shared" si="80"/>
        <v/>
      </c>
      <c r="AK305" s="8" t="str">
        <f t="shared" si="81"/>
        <v/>
      </c>
      <c r="AL305" s="9" t="s">
        <v>1578</v>
      </c>
      <c r="AM305" s="14" t="str">
        <f>IF(R305="","",Rates!$N$8)</f>
        <v/>
      </c>
      <c r="AN305" s="13" t="str">
        <f t="shared" si="82"/>
        <v/>
      </c>
      <c r="AO305" s="8" t="str">
        <f>IF(R305="","",W305*Rates!$O$26)</f>
        <v/>
      </c>
      <c r="AP305" s="9" t="s">
        <v>1579</v>
      </c>
      <c r="AQ305" s="14" t="str">
        <f>IF(R305="","",Rates!$N$9)</f>
        <v/>
      </c>
      <c r="AR305" s="13" t="str">
        <f t="shared" si="83"/>
        <v/>
      </c>
      <c r="AS305" s="8" t="str">
        <f>IF(R305="","",W305*Rates!$P$26)</f>
        <v/>
      </c>
      <c r="AT305" s="9" t="s">
        <v>1580</v>
      </c>
      <c r="AU305" s="14" t="str">
        <f>IF(R305="","",Rates!$N$10)</f>
        <v/>
      </c>
      <c r="AV305" s="13" t="str">
        <f t="shared" si="84"/>
        <v/>
      </c>
      <c r="AW305" s="8" t="str">
        <f>IF(R305="","",W305*Rates!$Q$26)</f>
        <v/>
      </c>
      <c r="AX305" s="19" t="str">
        <f t="shared" si="85"/>
        <v/>
      </c>
      <c r="AY305" s="55" t="e">
        <f t="shared" si="86"/>
        <v>#VALUE!</v>
      </c>
      <c r="AZ305" s="8" t="str">
        <f>IF(R305="","",Rates!$N$15)</f>
        <v/>
      </c>
      <c r="BA305" s="8" t="str">
        <f t="shared" si="87"/>
        <v/>
      </c>
      <c r="BB305" s="8" t="str">
        <f t="shared" si="88"/>
        <v/>
      </c>
      <c r="BC305" s="19" t="str">
        <f t="shared" si="89"/>
        <v/>
      </c>
    </row>
    <row r="306" spans="1:55" x14ac:dyDescent="0.25">
      <c r="A306" s="9" t="str">
        <f>IF(B306&lt;&gt;"",COUNTA($B$3:B306)+$A$2,"")</f>
        <v/>
      </c>
      <c r="F306" s="16" t="str">
        <f t="shared" si="72"/>
        <v/>
      </c>
      <c r="P306" s="37"/>
      <c r="Q306" s="9" t="s">
        <v>1581</v>
      </c>
      <c r="R306" s="41"/>
      <c r="S306" s="46" t="str" cm="1">
        <f t="array" ref="S306">IF(R306="","",_xlfn.IFS(F306&lt;=65,"1",F306&lt;=70,"2",F306&lt;=80,"3"))</f>
        <v/>
      </c>
      <c r="T306" s="24" t="e">
        <f>IF(S306="1",VLOOKUP(N306,Rates!$A$2:$K$37,2,0)*S306,VLOOKUP(N306,Rates!$A$2:$K$37,3,0)*S306)</f>
        <v>#N/A</v>
      </c>
      <c r="U306" s="24" t="str">
        <f t="shared" si="73"/>
        <v/>
      </c>
      <c r="W306" s="58" t="str">
        <f t="shared" si="74"/>
        <v/>
      </c>
      <c r="X306" s="8" t="str">
        <f t="shared" si="75"/>
        <v/>
      </c>
      <c r="Y306" s="8" t="str">
        <f t="shared" si="76"/>
        <v/>
      </c>
      <c r="Z306" s="9" t="s">
        <v>1576</v>
      </c>
      <c r="AA306" s="14" t="str">
        <f>IF(R306="","",Rates!$N$5)</f>
        <v/>
      </c>
      <c r="AB306" s="49" t="str">
        <f t="shared" si="77"/>
        <v/>
      </c>
      <c r="AC306" s="8" t="str">
        <f>IF(R306="","",W306*Rates!$M$26)</f>
        <v/>
      </c>
      <c r="AD306" s="9" t="s">
        <v>1592</v>
      </c>
      <c r="AE306" s="14" t="str">
        <f>IF(R306="","",Rates!$N$6)</f>
        <v/>
      </c>
      <c r="AF306" s="49" t="str">
        <f t="shared" si="78"/>
        <v/>
      </c>
      <c r="AG306" s="8" t="str">
        <f t="shared" si="79"/>
        <v/>
      </c>
      <c r="AH306" s="8" t="s">
        <v>1593</v>
      </c>
      <c r="AI306" s="14" t="str">
        <f>IF(R306="","",Rates!$N$7)</f>
        <v/>
      </c>
      <c r="AJ306" s="13" t="str">
        <f t="shared" si="80"/>
        <v/>
      </c>
      <c r="AK306" s="8" t="str">
        <f t="shared" si="81"/>
        <v/>
      </c>
      <c r="AL306" s="9" t="s">
        <v>1578</v>
      </c>
      <c r="AM306" s="14" t="str">
        <f>IF(R306="","",Rates!$N$8)</f>
        <v/>
      </c>
      <c r="AN306" s="13" t="str">
        <f t="shared" si="82"/>
        <v/>
      </c>
      <c r="AO306" s="8" t="str">
        <f>IF(R306="","",W306*Rates!$O$26)</f>
        <v/>
      </c>
      <c r="AP306" s="9" t="s">
        <v>1579</v>
      </c>
      <c r="AQ306" s="14" t="str">
        <f>IF(R306="","",Rates!$N$9)</f>
        <v/>
      </c>
      <c r="AR306" s="13" t="str">
        <f t="shared" si="83"/>
        <v/>
      </c>
      <c r="AS306" s="8" t="str">
        <f>IF(R306="","",W306*Rates!$P$26)</f>
        <v/>
      </c>
      <c r="AT306" s="9" t="s">
        <v>1580</v>
      </c>
      <c r="AU306" s="14" t="str">
        <f>IF(R306="","",Rates!$N$10)</f>
        <v/>
      </c>
      <c r="AV306" s="13" t="str">
        <f t="shared" si="84"/>
        <v/>
      </c>
      <c r="AW306" s="8" t="str">
        <f>IF(R306="","",W306*Rates!$Q$26)</f>
        <v/>
      </c>
      <c r="AX306" s="19" t="str">
        <f t="shared" si="85"/>
        <v/>
      </c>
      <c r="AY306" s="55" t="e">
        <f t="shared" si="86"/>
        <v>#VALUE!</v>
      </c>
      <c r="AZ306" s="8" t="str">
        <f>IF(R306="","",Rates!$N$15)</f>
        <v/>
      </c>
      <c r="BA306" s="8" t="str">
        <f t="shared" si="87"/>
        <v/>
      </c>
      <c r="BB306" s="8" t="str">
        <f t="shared" si="88"/>
        <v/>
      </c>
      <c r="BC306" s="19" t="str">
        <f t="shared" si="89"/>
        <v/>
      </c>
    </row>
    <row r="307" spans="1:55" x14ac:dyDescent="0.25">
      <c r="A307" s="9" t="str">
        <f>IF(B307&lt;&gt;"",COUNTA($B$3:B307)+$A$2,"")</f>
        <v/>
      </c>
      <c r="F307" s="16" t="str">
        <f t="shared" si="72"/>
        <v/>
      </c>
      <c r="P307" s="37"/>
      <c r="Q307" s="9" t="s">
        <v>1581</v>
      </c>
      <c r="R307" s="41"/>
      <c r="S307" s="46" t="str" cm="1">
        <f t="array" ref="S307">IF(R307="","",_xlfn.IFS(F307&lt;=65,"1",F307&lt;=70,"2",F307&lt;=80,"3"))</f>
        <v/>
      </c>
      <c r="T307" s="24" t="e">
        <f>IF(S307="1",VLOOKUP(N307,Rates!$A$2:$K$37,2,0)*S307,VLOOKUP(N307,Rates!$A$2:$K$37,3,0)*S307)</f>
        <v>#N/A</v>
      </c>
      <c r="U307" s="24" t="str">
        <f t="shared" si="73"/>
        <v/>
      </c>
      <c r="W307" s="58" t="str">
        <f t="shared" si="74"/>
        <v/>
      </c>
      <c r="X307" s="8" t="str">
        <f t="shared" si="75"/>
        <v/>
      </c>
      <c r="Y307" s="8" t="str">
        <f t="shared" si="76"/>
        <v/>
      </c>
      <c r="Z307" s="9" t="s">
        <v>1576</v>
      </c>
      <c r="AA307" s="14" t="str">
        <f>IF(R307="","",Rates!$N$5)</f>
        <v/>
      </c>
      <c r="AB307" s="49" t="str">
        <f t="shared" si="77"/>
        <v/>
      </c>
      <c r="AC307" s="8" t="str">
        <f>IF(R307="","",W307*Rates!$M$26)</f>
        <v/>
      </c>
      <c r="AD307" s="9" t="s">
        <v>1592</v>
      </c>
      <c r="AE307" s="14" t="str">
        <f>IF(R307="","",Rates!$N$6)</f>
        <v/>
      </c>
      <c r="AF307" s="49" t="str">
        <f t="shared" si="78"/>
        <v/>
      </c>
      <c r="AG307" s="8" t="str">
        <f t="shared" si="79"/>
        <v/>
      </c>
      <c r="AH307" s="8" t="s">
        <v>1593</v>
      </c>
      <c r="AI307" s="14" t="str">
        <f>IF(R307="","",Rates!$N$7)</f>
        <v/>
      </c>
      <c r="AJ307" s="13" t="str">
        <f t="shared" si="80"/>
        <v/>
      </c>
      <c r="AK307" s="8" t="str">
        <f t="shared" si="81"/>
        <v/>
      </c>
      <c r="AL307" s="9" t="s">
        <v>1578</v>
      </c>
      <c r="AM307" s="14" t="str">
        <f>IF(R307="","",Rates!$N$8)</f>
        <v/>
      </c>
      <c r="AN307" s="13" t="str">
        <f t="shared" si="82"/>
        <v/>
      </c>
      <c r="AO307" s="8" t="str">
        <f>IF(R307="","",W307*Rates!$O$26)</f>
        <v/>
      </c>
      <c r="AP307" s="9" t="s">
        <v>1579</v>
      </c>
      <c r="AQ307" s="14" t="str">
        <f>IF(R307="","",Rates!$N$9)</f>
        <v/>
      </c>
      <c r="AR307" s="13" t="str">
        <f t="shared" si="83"/>
        <v/>
      </c>
      <c r="AS307" s="8" t="str">
        <f>IF(R307="","",W307*Rates!$P$26)</f>
        <v/>
      </c>
      <c r="AT307" s="9" t="s">
        <v>1580</v>
      </c>
      <c r="AU307" s="14" t="str">
        <f>IF(R307="","",Rates!$N$10)</f>
        <v/>
      </c>
      <c r="AV307" s="13" t="str">
        <f t="shared" si="84"/>
        <v/>
      </c>
      <c r="AW307" s="8" t="str">
        <f>IF(R307="","",W307*Rates!$Q$26)</f>
        <v/>
      </c>
      <c r="AX307" s="19" t="str">
        <f t="shared" si="85"/>
        <v/>
      </c>
      <c r="AY307" s="55" t="e">
        <f t="shared" si="86"/>
        <v>#VALUE!</v>
      </c>
      <c r="AZ307" s="8" t="str">
        <f>IF(R307="","",Rates!$N$15)</f>
        <v/>
      </c>
      <c r="BA307" s="8" t="str">
        <f t="shared" si="87"/>
        <v/>
      </c>
      <c r="BB307" s="8" t="str">
        <f t="shared" si="88"/>
        <v/>
      </c>
      <c r="BC307" s="19" t="str">
        <f t="shared" si="89"/>
        <v/>
      </c>
    </row>
    <row r="308" spans="1:55" x14ac:dyDescent="0.25">
      <c r="A308" s="9" t="str">
        <f>IF(B308&lt;&gt;"",COUNTA($B$3:B308)+$A$2,"")</f>
        <v/>
      </c>
      <c r="F308" s="16" t="str">
        <f t="shared" si="72"/>
        <v/>
      </c>
      <c r="P308" s="37"/>
      <c r="Q308" s="9" t="s">
        <v>1581</v>
      </c>
      <c r="R308" s="41"/>
      <c r="S308" s="46" t="str" cm="1">
        <f t="array" ref="S308">IF(R308="","",_xlfn.IFS(F308&lt;=65,"1",F308&lt;=70,"2",F308&lt;=80,"3"))</f>
        <v/>
      </c>
      <c r="T308" s="24" t="e">
        <f>IF(S308="1",VLOOKUP(N308,Rates!$A$2:$K$37,2,0)*S308,VLOOKUP(N308,Rates!$A$2:$K$37,3,0)*S308)</f>
        <v>#N/A</v>
      </c>
      <c r="U308" s="24" t="str">
        <f t="shared" si="73"/>
        <v/>
      </c>
      <c r="W308" s="58" t="str">
        <f t="shared" si="74"/>
        <v/>
      </c>
      <c r="X308" s="8" t="str">
        <f t="shared" si="75"/>
        <v/>
      </c>
      <c r="Y308" s="8" t="str">
        <f t="shared" si="76"/>
        <v/>
      </c>
      <c r="Z308" s="9" t="s">
        <v>1576</v>
      </c>
      <c r="AA308" s="14" t="str">
        <f>IF(R308="","",Rates!$N$5)</f>
        <v/>
      </c>
      <c r="AB308" s="49" t="str">
        <f t="shared" si="77"/>
        <v/>
      </c>
      <c r="AC308" s="8" t="str">
        <f>IF(R308="","",W308*Rates!$M$26)</f>
        <v/>
      </c>
      <c r="AD308" s="9" t="s">
        <v>1592</v>
      </c>
      <c r="AE308" s="14" t="str">
        <f>IF(R308="","",Rates!$N$6)</f>
        <v/>
      </c>
      <c r="AF308" s="49" t="str">
        <f t="shared" si="78"/>
        <v/>
      </c>
      <c r="AG308" s="8" t="str">
        <f t="shared" si="79"/>
        <v/>
      </c>
      <c r="AH308" s="8" t="s">
        <v>1593</v>
      </c>
      <c r="AI308" s="14" t="str">
        <f>IF(R308="","",Rates!$N$7)</f>
        <v/>
      </c>
      <c r="AJ308" s="13" t="str">
        <f t="shared" si="80"/>
        <v/>
      </c>
      <c r="AK308" s="8" t="str">
        <f t="shared" si="81"/>
        <v/>
      </c>
      <c r="AL308" s="9" t="s">
        <v>1578</v>
      </c>
      <c r="AM308" s="14" t="str">
        <f>IF(R308="","",Rates!$N$8)</f>
        <v/>
      </c>
      <c r="AN308" s="13" t="str">
        <f t="shared" si="82"/>
        <v/>
      </c>
      <c r="AO308" s="8" t="str">
        <f>IF(R308="","",W308*Rates!$O$26)</f>
        <v/>
      </c>
      <c r="AP308" s="9" t="s">
        <v>1579</v>
      </c>
      <c r="AQ308" s="14" t="str">
        <f>IF(R308="","",Rates!$N$9)</f>
        <v/>
      </c>
      <c r="AR308" s="13" t="str">
        <f t="shared" si="83"/>
        <v/>
      </c>
      <c r="AS308" s="8" t="str">
        <f>IF(R308="","",W308*Rates!$P$26)</f>
        <v/>
      </c>
      <c r="AT308" s="9" t="s">
        <v>1580</v>
      </c>
      <c r="AU308" s="14" t="str">
        <f>IF(R308="","",Rates!$N$10)</f>
        <v/>
      </c>
      <c r="AV308" s="13" t="str">
        <f t="shared" si="84"/>
        <v/>
      </c>
      <c r="AW308" s="8" t="str">
        <f>IF(R308="","",W308*Rates!$Q$26)</f>
        <v/>
      </c>
      <c r="AX308" s="19" t="str">
        <f t="shared" si="85"/>
        <v/>
      </c>
      <c r="AY308" s="55" t="e">
        <f t="shared" si="86"/>
        <v>#VALUE!</v>
      </c>
      <c r="AZ308" s="8" t="str">
        <f>IF(R308="","",Rates!$N$15)</f>
        <v/>
      </c>
      <c r="BA308" s="8" t="str">
        <f t="shared" si="87"/>
        <v/>
      </c>
      <c r="BB308" s="8" t="str">
        <f t="shared" si="88"/>
        <v/>
      </c>
      <c r="BC308" s="19" t="str">
        <f t="shared" si="89"/>
        <v/>
      </c>
    </row>
    <row r="309" spans="1:55" x14ac:dyDescent="0.25">
      <c r="A309" s="9" t="str">
        <f>IF(B309&lt;&gt;"",COUNTA($B$3:B309)+$A$2,"")</f>
        <v/>
      </c>
      <c r="F309" s="16" t="str">
        <f t="shared" si="72"/>
        <v/>
      </c>
      <c r="P309" s="37"/>
      <c r="Q309" s="9" t="s">
        <v>1581</v>
      </c>
      <c r="R309" s="41"/>
      <c r="S309" s="46" t="str" cm="1">
        <f t="array" ref="S309">IF(R309="","",_xlfn.IFS(F309&lt;=65,"1",F309&lt;=70,"2",F309&lt;=80,"3"))</f>
        <v/>
      </c>
      <c r="T309" s="24" t="e">
        <f>IF(S309="1",VLOOKUP(N309,Rates!$A$2:$K$37,2,0)*S309,VLOOKUP(N309,Rates!$A$2:$K$37,3,0)*S309)</f>
        <v>#N/A</v>
      </c>
      <c r="U309" s="24" t="str">
        <f t="shared" si="73"/>
        <v/>
      </c>
      <c r="W309" s="58" t="str">
        <f t="shared" si="74"/>
        <v/>
      </c>
      <c r="X309" s="8" t="str">
        <f t="shared" si="75"/>
        <v/>
      </c>
      <c r="Y309" s="8" t="str">
        <f t="shared" si="76"/>
        <v/>
      </c>
      <c r="Z309" s="9" t="s">
        <v>1576</v>
      </c>
      <c r="AA309" s="14" t="str">
        <f>IF(R309="","",Rates!$N$5)</f>
        <v/>
      </c>
      <c r="AB309" s="49" t="str">
        <f t="shared" si="77"/>
        <v/>
      </c>
      <c r="AC309" s="8" t="str">
        <f>IF(R309="","",W309*Rates!$M$26)</f>
        <v/>
      </c>
      <c r="AD309" s="9" t="s">
        <v>1592</v>
      </c>
      <c r="AE309" s="14" t="str">
        <f>IF(R309="","",Rates!$N$6)</f>
        <v/>
      </c>
      <c r="AF309" s="49" t="str">
        <f t="shared" si="78"/>
        <v/>
      </c>
      <c r="AG309" s="8" t="str">
        <f t="shared" si="79"/>
        <v/>
      </c>
      <c r="AH309" s="8" t="s">
        <v>1593</v>
      </c>
      <c r="AI309" s="14" t="str">
        <f>IF(R309="","",Rates!$N$7)</f>
        <v/>
      </c>
      <c r="AJ309" s="13" t="str">
        <f t="shared" si="80"/>
        <v/>
      </c>
      <c r="AK309" s="8" t="str">
        <f t="shared" si="81"/>
        <v/>
      </c>
      <c r="AL309" s="9" t="s">
        <v>1578</v>
      </c>
      <c r="AM309" s="14" t="str">
        <f>IF(R309="","",Rates!$N$8)</f>
        <v/>
      </c>
      <c r="AN309" s="13" t="str">
        <f t="shared" si="82"/>
        <v/>
      </c>
      <c r="AO309" s="8" t="str">
        <f>IF(R309="","",W309*Rates!$O$26)</f>
        <v/>
      </c>
      <c r="AP309" s="9" t="s">
        <v>1579</v>
      </c>
      <c r="AQ309" s="14" t="str">
        <f>IF(R309="","",Rates!$N$9)</f>
        <v/>
      </c>
      <c r="AR309" s="13" t="str">
        <f t="shared" si="83"/>
        <v/>
      </c>
      <c r="AS309" s="8" t="str">
        <f>IF(R309="","",W309*Rates!$P$26)</f>
        <v/>
      </c>
      <c r="AT309" s="9" t="s">
        <v>1580</v>
      </c>
      <c r="AU309" s="14" t="str">
        <f>IF(R309="","",Rates!$N$10)</f>
        <v/>
      </c>
      <c r="AV309" s="13" t="str">
        <f t="shared" si="84"/>
        <v/>
      </c>
      <c r="AW309" s="8" t="str">
        <f>IF(R309="","",W309*Rates!$Q$26)</f>
        <v/>
      </c>
      <c r="AX309" s="19" t="str">
        <f t="shared" si="85"/>
        <v/>
      </c>
      <c r="AY309" s="55" t="e">
        <f t="shared" si="86"/>
        <v>#VALUE!</v>
      </c>
      <c r="AZ309" s="8" t="str">
        <f>IF(R309="","",Rates!$N$15)</f>
        <v/>
      </c>
      <c r="BA309" s="8" t="str">
        <f t="shared" si="87"/>
        <v/>
      </c>
      <c r="BB309" s="8" t="str">
        <f t="shared" si="88"/>
        <v/>
      </c>
      <c r="BC309" s="19" t="str">
        <f t="shared" si="89"/>
        <v/>
      </c>
    </row>
    <row r="310" spans="1:55" x14ac:dyDescent="0.25">
      <c r="A310" s="9" t="str">
        <f>IF(B310&lt;&gt;"",COUNTA($B$3:B310)+$A$2,"")</f>
        <v/>
      </c>
      <c r="F310" s="16" t="str">
        <f t="shared" si="72"/>
        <v/>
      </c>
      <c r="P310" s="37"/>
      <c r="Q310" s="9" t="s">
        <v>1581</v>
      </c>
      <c r="R310" s="41"/>
      <c r="S310" s="46" t="str" cm="1">
        <f t="array" ref="S310">IF(R310="","",_xlfn.IFS(F310&lt;=65,"1",F310&lt;=70,"2",F310&lt;=80,"3"))</f>
        <v/>
      </c>
      <c r="T310" s="24" t="e">
        <f>IF(S310="1",VLOOKUP(N310,Rates!$A$2:$K$37,2,0)*S310,VLOOKUP(N310,Rates!$A$2:$K$37,3,0)*S310)</f>
        <v>#N/A</v>
      </c>
      <c r="U310" s="24" t="str">
        <f t="shared" si="73"/>
        <v/>
      </c>
      <c r="W310" s="58" t="str">
        <f t="shared" si="74"/>
        <v/>
      </c>
      <c r="X310" s="8" t="str">
        <f t="shared" si="75"/>
        <v/>
      </c>
      <c r="Y310" s="8" t="str">
        <f t="shared" si="76"/>
        <v/>
      </c>
      <c r="Z310" s="9" t="s">
        <v>1576</v>
      </c>
      <c r="AA310" s="14" t="str">
        <f>IF(R310="","",Rates!$N$5)</f>
        <v/>
      </c>
      <c r="AB310" s="49" t="str">
        <f t="shared" si="77"/>
        <v/>
      </c>
      <c r="AC310" s="8" t="str">
        <f>IF(R310="","",W310*Rates!$M$26)</f>
        <v/>
      </c>
      <c r="AD310" s="9" t="s">
        <v>1592</v>
      </c>
      <c r="AE310" s="14" t="str">
        <f>IF(R310="","",Rates!$N$6)</f>
        <v/>
      </c>
      <c r="AF310" s="49" t="str">
        <f t="shared" si="78"/>
        <v/>
      </c>
      <c r="AG310" s="8" t="str">
        <f t="shared" si="79"/>
        <v/>
      </c>
      <c r="AH310" s="8" t="s">
        <v>1593</v>
      </c>
      <c r="AI310" s="14" t="str">
        <f>IF(R310="","",Rates!$N$7)</f>
        <v/>
      </c>
      <c r="AJ310" s="13" t="str">
        <f t="shared" si="80"/>
        <v/>
      </c>
      <c r="AK310" s="8" t="str">
        <f t="shared" si="81"/>
        <v/>
      </c>
      <c r="AL310" s="9" t="s">
        <v>1578</v>
      </c>
      <c r="AM310" s="14" t="str">
        <f>IF(R310="","",Rates!$N$8)</f>
        <v/>
      </c>
      <c r="AN310" s="13" t="str">
        <f t="shared" si="82"/>
        <v/>
      </c>
      <c r="AO310" s="8" t="str">
        <f>IF(R310="","",W310*Rates!$O$26)</f>
        <v/>
      </c>
      <c r="AP310" s="9" t="s">
        <v>1579</v>
      </c>
      <c r="AQ310" s="14" t="str">
        <f>IF(R310="","",Rates!$N$9)</f>
        <v/>
      </c>
      <c r="AR310" s="13" t="str">
        <f t="shared" si="83"/>
        <v/>
      </c>
      <c r="AS310" s="8" t="str">
        <f>IF(R310="","",W310*Rates!$P$26)</f>
        <v/>
      </c>
      <c r="AT310" s="9" t="s">
        <v>1580</v>
      </c>
      <c r="AU310" s="14" t="str">
        <f>IF(R310="","",Rates!$N$10)</f>
        <v/>
      </c>
      <c r="AV310" s="13" t="str">
        <f t="shared" si="84"/>
        <v/>
      </c>
      <c r="AW310" s="8" t="str">
        <f>IF(R310="","",W310*Rates!$Q$26)</f>
        <v/>
      </c>
      <c r="AX310" s="19" t="str">
        <f t="shared" si="85"/>
        <v/>
      </c>
      <c r="AY310" s="55" t="e">
        <f t="shared" si="86"/>
        <v>#VALUE!</v>
      </c>
      <c r="AZ310" s="8" t="str">
        <f>IF(R310="","",Rates!$N$15)</f>
        <v/>
      </c>
      <c r="BA310" s="8" t="str">
        <f t="shared" si="87"/>
        <v/>
      </c>
      <c r="BB310" s="8" t="str">
        <f t="shared" si="88"/>
        <v/>
      </c>
      <c r="BC310" s="19" t="str">
        <f t="shared" si="89"/>
        <v/>
      </c>
    </row>
    <row r="311" spans="1:55" x14ac:dyDescent="0.25">
      <c r="A311" s="9" t="str">
        <f>IF(B311&lt;&gt;"",COUNTA($B$3:B311)+$A$2,"")</f>
        <v/>
      </c>
      <c r="F311" s="16" t="str">
        <f t="shared" si="72"/>
        <v/>
      </c>
      <c r="P311" s="37"/>
      <c r="Q311" s="9" t="s">
        <v>1581</v>
      </c>
      <c r="R311" s="41"/>
      <c r="S311" s="46" t="str" cm="1">
        <f t="array" ref="S311">IF(R311="","",_xlfn.IFS(F311&lt;=65,"1",F311&lt;=70,"2",F311&lt;=80,"3"))</f>
        <v/>
      </c>
      <c r="T311" s="24" t="e">
        <f>IF(S311="1",VLOOKUP(N311,Rates!$A$2:$K$37,2,0)*S311,VLOOKUP(N311,Rates!$A$2:$K$37,3,0)*S311)</f>
        <v>#N/A</v>
      </c>
      <c r="U311" s="24" t="str">
        <f t="shared" si="73"/>
        <v/>
      </c>
      <c r="W311" s="58" t="str">
        <f t="shared" si="74"/>
        <v/>
      </c>
      <c r="X311" s="8" t="str">
        <f t="shared" si="75"/>
        <v/>
      </c>
      <c r="Y311" s="8" t="str">
        <f t="shared" si="76"/>
        <v/>
      </c>
      <c r="Z311" s="9" t="s">
        <v>1576</v>
      </c>
      <c r="AA311" s="14" t="str">
        <f>IF(R311="","",Rates!$N$5)</f>
        <v/>
      </c>
      <c r="AB311" s="49" t="str">
        <f t="shared" si="77"/>
        <v/>
      </c>
      <c r="AC311" s="8" t="str">
        <f>IF(R311="","",W311*Rates!$M$26)</f>
        <v/>
      </c>
      <c r="AD311" s="9" t="s">
        <v>1592</v>
      </c>
      <c r="AE311" s="14" t="str">
        <f>IF(R311="","",Rates!$N$6)</f>
        <v/>
      </c>
      <c r="AF311" s="49" t="str">
        <f t="shared" si="78"/>
        <v/>
      </c>
      <c r="AG311" s="8" t="str">
        <f t="shared" si="79"/>
        <v/>
      </c>
      <c r="AH311" s="8" t="s">
        <v>1593</v>
      </c>
      <c r="AI311" s="14" t="str">
        <f>IF(R311="","",Rates!$N$7)</f>
        <v/>
      </c>
      <c r="AJ311" s="13" t="str">
        <f t="shared" si="80"/>
        <v/>
      </c>
      <c r="AK311" s="8" t="str">
        <f t="shared" si="81"/>
        <v/>
      </c>
      <c r="AL311" s="9" t="s">
        <v>1578</v>
      </c>
      <c r="AM311" s="14" t="str">
        <f>IF(R311="","",Rates!$N$8)</f>
        <v/>
      </c>
      <c r="AN311" s="13" t="str">
        <f t="shared" si="82"/>
        <v/>
      </c>
      <c r="AO311" s="8" t="str">
        <f>IF(R311="","",W311*Rates!$O$26)</f>
        <v/>
      </c>
      <c r="AP311" s="9" t="s">
        <v>1579</v>
      </c>
      <c r="AQ311" s="14" t="str">
        <f>IF(R311="","",Rates!$N$9)</f>
        <v/>
      </c>
      <c r="AR311" s="13" t="str">
        <f t="shared" si="83"/>
        <v/>
      </c>
      <c r="AS311" s="8" t="str">
        <f>IF(R311="","",W311*Rates!$P$26)</f>
        <v/>
      </c>
      <c r="AT311" s="9" t="s">
        <v>1580</v>
      </c>
      <c r="AU311" s="14" t="str">
        <f>IF(R311="","",Rates!$N$10)</f>
        <v/>
      </c>
      <c r="AV311" s="13" t="str">
        <f t="shared" si="84"/>
        <v/>
      </c>
      <c r="AW311" s="8" t="str">
        <f>IF(R311="","",W311*Rates!$Q$26)</f>
        <v/>
      </c>
      <c r="AX311" s="19" t="str">
        <f t="shared" si="85"/>
        <v/>
      </c>
      <c r="AY311" s="55" t="e">
        <f t="shared" si="86"/>
        <v>#VALUE!</v>
      </c>
      <c r="AZ311" s="8" t="str">
        <f>IF(R311="","",Rates!$N$15)</f>
        <v/>
      </c>
      <c r="BA311" s="8" t="str">
        <f t="shared" si="87"/>
        <v/>
      </c>
      <c r="BB311" s="8" t="str">
        <f t="shared" si="88"/>
        <v/>
      </c>
      <c r="BC311" s="19" t="str">
        <f t="shared" si="89"/>
        <v/>
      </c>
    </row>
    <row r="312" spans="1:55" x14ac:dyDescent="0.25">
      <c r="A312" s="9" t="str">
        <f>IF(B312&lt;&gt;"",COUNTA($B$3:B312)+$A$2,"")</f>
        <v/>
      </c>
      <c r="F312" s="16" t="str">
        <f t="shared" si="72"/>
        <v/>
      </c>
      <c r="P312" s="37"/>
      <c r="Q312" s="9" t="s">
        <v>1581</v>
      </c>
      <c r="R312" s="41"/>
      <c r="S312" s="46" t="str" cm="1">
        <f t="array" ref="S312">IF(R312="","",_xlfn.IFS(F312&lt;=65,"1",F312&lt;=70,"2",F312&lt;=80,"3"))</f>
        <v/>
      </c>
      <c r="T312" s="24" t="e">
        <f>IF(S312="1",VLOOKUP(N312,Rates!$A$2:$K$37,2,0)*S312,VLOOKUP(N312,Rates!$A$2:$K$37,3,0)*S312)</f>
        <v>#N/A</v>
      </c>
      <c r="U312" s="24" t="str">
        <f t="shared" si="73"/>
        <v/>
      </c>
      <c r="W312" s="58" t="str">
        <f t="shared" si="74"/>
        <v/>
      </c>
      <c r="X312" s="8" t="str">
        <f t="shared" si="75"/>
        <v/>
      </c>
      <c r="Y312" s="8" t="str">
        <f t="shared" si="76"/>
        <v/>
      </c>
      <c r="Z312" s="9" t="s">
        <v>1576</v>
      </c>
      <c r="AA312" s="14" t="str">
        <f>IF(R312="","",Rates!$N$5)</f>
        <v/>
      </c>
      <c r="AB312" s="49" t="str">
        <f t="shared" si="77"/>
        <v/>
      </c>
      <c r="AC312" s="8" t="str">
        <f>IF(R312="","",W312*Rates!$M$26)</f>
        <v/>
      </c>
      <c r="AD312" s="9" t="s">
        <v>1592</v>
      </c>
      <c r="AE312" s="14" t="str">
        <f>IF(R312="","",Rates!$N$6)</f>
        <v/>
      </c>
      <c r="AF312" s="49" t="str">
        <f t="shared" si="78"/>
        <v/>
      </c>
      <c r="AG312" s="8" t="str">
        <f t="shared" si="79"/>
        <v/>
      </c>
      <c r="AH312" s="8" t="s">
        <v>1593</v>
      </c>
      <c r="AI312" s="14" t="str">
        <f>IF(R312="","",Rates!$N$7)</f>
        <v/>
      </c>
      <c r="AJ312" s="13" t="str">
        <f t="shared" si="80"/>
        <v/>
      </c>
      <c r="AK312" s="8" t="str">
        <f t="shared" si="81"/>
        <v/>
      </c>
      <c r="AL312" s="9" t="s">
        <v>1578</v>
      </c>
      <c r="AM312" s="14" t="str">
        <f>IF(R312="","",Rates!$N$8)</f>
        <v/>
      </c>
      <c r="AN312" s="13" t="str">
        <f t="shared" si="82"/>
        <v/>
      </c>
      <c r="AO312" s="8" t="str">
        <f>IF(R312="","",W312*Rates!$O$26)</f>
        <v/>
      </c>
      <c r="AP312" s="9" t="s">
        <v>1579</v>
      </c>
      <c r="AQ312" s="14" t="str">
        <f>IF(R312="","",Rates!$N$9)</f>
        <v/>
      </c>
      <c r="AR312" s="13" t="str">
        <f t="shared" si="83"/>
        <v/>
      </c>
      <c r="AS312" s="8" t="str">
        <f>IF(R312="","",W312*Rates!$P$26)</f>
        <v/>
      </c>
      <c r="AT312" s="9" t="s">
        <v>1580</v>
      </c>
      <c r="AU312" s="14" t="str">
        <f>IF(R312="","",Rates!$N$10)</f>
        <v/>
      </c>
      <c r="AV312" s="13" t="str">
        <f t="shared" si="84"/>
        <v/>
      </c>
      <c r="AW312" s="8" t="str">
        <f>IF(R312="","",W312*Rates!$Q$26)</f>
        <v/>
      </c>
      <c r="AX312" s="19" t="str">
        <f t="shared" si="85"/>
        <v/>
      </c>
      <c r="AY312" s="55" t="e">
        <f t="shared" si="86"/>
        <v>#VALUE!</v>
      </c>
      <c r="AZ312" s="8" t="str">
        <f>IF(R312="","",Rates!$N$15)</f>
        <v/>
      </c>
      <c r="BA312" s="8" t="str">
        <f t="shared" si="87"/>
        <v/>
      </c>
      <c r="BB312" s="8" t="str">
        <f t="shared" si="88"/>
        <v/>
      </c>
      <c r="BC312" s="19" t="str">
        <f t="shared" si="89"/>
        <v/>
      </c>
    </row>
    <row r="313" spans="1:55" x14ac:dyDescent="0.25">
      <c r="A313" s="9" t="str">
        <f>IF(B313&lt;&gt;"",COUNTA($B$3:B313)+$A$2,"")</f>
        <v/>
      </c>
      <c r="F313" s="16" t="str">
        <f t="shared" si="72"/>
        <v/>
      </c>
      <c r="P313" s="37"/>
      <c r="Q313" s="9" t="s">
        <v>1581</v>
      </c>
      <c r="R313" s="41"/>
      <c r="S313" s="46" t="str" cm="1">
        <f t="array" ref="S313">IF(R313="","",_xlfn.IFS(F313&lt;=65,"1",F313&lt;=70,"2",F313&lt;=80,"3"))</f>
        <v/>
      </c>
      <c r="T313" s="24" t="e">
        <f>IF(S313="1",VLOOKUP(N313,Rates!$A$2:$K$37,2,0)*S313,VLOOKUP(N313,Rates!$A$2:$K$37,3,0)*S313)</f>
        <v>#N/A</v>
      </c>
      <c r="U313" s="24" t="str">
        <f t="shared" si="73"/>
        <v/>
      </c>
      <c r="W313" s="58" t="str">
        <f t="shared" si="74"/>
        <v/>
      </c>
      <c r="X313" s="8" t="str">
        <f t="shared" si="75"/>
        <v/>
      </c>
      <c r="Y313" s="8" t="str">
        <f t="shared" si="76"/>
        <v/>
      </c>
      <c r="Z313" s="9" t="s">
        <v>1576</v>
      </c>
      <c r="AA313" s="14" t="str">
        <f>IF(R313="","",Rates!$N$5)</f>
        <v/>
      </c>
      <c r="AB313" s="49" t="str">
        <f t="shared" si="77"/>
        <v/>
      </c>
      <c r="AC313" s="8" t="str">
        <f>IF(R313="","",W313*Rates!$M$26)</f>
        <v/>
      </c>
      <c r="AD313" s="9" t="s">
        <v>1592</v>
      </c>
      <c r="AE313" s="14" t="str">
        <f>IF(R313="","",Rates!$N$6)</f>
        <v/>
      </c>
      <c r="AF313" s="49" t="str">
        <f t="shared" si="78"/>
        <v/>
      </c>
      <c r="AG313" s="8" t="str">
        <f t="shared" si="79"/>
        <v/>
      </c>
      <c r="AH313" s="8" t="s">
        <v>1593</v>
      </c>
      <c r="AI313" s="14" t="str">
        <f>IF(R313="","",Rates!$N$7)</f>
        <v/>
      </c>
      <c r="AJ313" s="13" t="str">
        <f t="shared" si="80"/>
        <v/>
      </c>
      <c r="AK313" s="8" t="str">
        <f t="shared" si="81"/>
        <v/>
      </c>
      <c r="AL313" s="9" t="s">
        <v>1578</v>
      </c>
      <c r="AM313" s="14" t="str">
        <f>IF(R313="","",Rates!$N$8)</f>
        <v/>
      </c>
      <c r="AN313" s="13" t="str">
        <f t="shared" si="82"/>
        <v/>
      </c>
      <c r="AO313" s="8" t="str">
        <f>IF(R313="","",W313*Rates!$O$26)</f>
        <v/>
      </c>
      <c r="AP313" s="9" t="s">
        <v>1579</v>
      </c>
      <c r="AQ313" s="14" t="str">
        <f>IF(R313="","",Rates!$N$9)</f>
        <v/>
      </c>
      <c r="AR313" s="13" t="str">
        <f t="shared" si="83"/>
        <v/>
      </c>
      <c r="AS313" s="8" t="str">
        <f>IF(R313="","",W313*Rates!$P$26)</f>
        <v/>
      </c>
      <c r="AT313" s="9" t="s">
        <v>1580</v>
      </c>
      <c r="AU313" s="14" t="str">
        <f>IF(R313="","",Rates!$N$10)</f>
        <v/>
      </c>
      <c r="AV313" s="13" t="str">
        <f t="shared" si="84"/>
        <v/>
      </c>
      <c r="AW313" s="8" t="str">
        <f>IF(R313="","",W313*Rates!$Q$26)</f>
        <v/>
      </c>
      <c r="AX313" s="19" t="str">
        <f t="shared" si="85"/>
        <v/>
      </c>
      <c r="AY313" s="55" t="e">
        <f t="shared" si="86"/>
        <v>#VALUE!</v>
      </c>
      <c r="AZ313" s="8" t="str">
        <f>IF(R313="","",Rates!$N$15)</f>
        <v/>
      </c>
      <c r="BA313" s="8" t="str">
        <f t="shared" si="87"/>
        <v/>
      </c>
      <c r="BB313" s="8" t="str">
        <f t="shared" si="88"/>
        <v/>
      </c>
      <c r="BC313" s="19" t="str">
        <f t="shared" si="89"/>
        <v/>
      </c>
    </row>
    <row r="314" spans="1:55" x14ac:dyDescent="0.25">
      <c r="A314" s="9" t="str">
        <f>IF(B314&lt;&gt;"",COUNTA($B$3:B314)+$A$2,"")</f>
        <v/>
      </c>
      <c r="F314" s="16" t="str">
        <f t="shared" si="72"/>
        <v/>
      </c>
      <c r="P314" s="37"/>
      <c r="Q314" s="9" t="s">
        <v>1581</v>
      </c>
      <c r="R314" s="41"/>
      <c r="S314" s="46" t="str" cm="1">
        <f t="array" ref="S314">IF(R314="","",_xlfn.IFS(F314&lt;=65,"1",F314&lt;=70,"2",F314&lt;=80,"3"))</f>
        <v/>
      </c>
      <c r="T314" s="24" t="e">
        <f>IF(S314="1",VLOOKUP(N314,Rates!$A$2:$K$37,2,0)*S314,VLOOKUP(N314,Rates!$A$2:$K$37,3,0)*S314)</f>
        <v>#N/A</v>
      </c>
      <c r="U314" s="24" t="str">
        <f t="shared" si="73"/>
        <v/>
      </c>
      <c r="W314" s="58" t="str">
        <f t="shared" si="74"/>
        <v/>
      </c>
      <c r="X314" s="8" t="str">
        <f t="shared" si="75"/>
        <v/>
      </c>
      <c r="Y314" s="8" t="str">
        <f t="shared" si="76"/>
        <v/>
      </c>
      <c r="Z314" s="9" t="s">
        <v>1576</v>
      </c>
      <c r="AA314" s="14" t="str">
        <f>IF(R314="","",Rates!$N$5)</f>
        <v/>
      </c>
      <c r="AB314" s="49" t="str">
        <f t="shared" si="77"/>
        <v/>
      </c>
      <c r="AC314" s="8" t="str">
        <f>IF(R314="","",W314*Rates!$M$26)</f>
        <v/>
      </c>
      <c r="AD314" s="9" t="s">
        <v>1592</v>
      </c>
      <c r="AE314" s="14" t="str">
        <f>IF(R314="","",Rates!$N$6)</f>
        <v/>
      </c>
      <c r="AF314" s="49" t="str">
        <f t="shared" si="78"/>
        <v/>
      </c>
      <c r="AG314" s="8" t="str">
        <f t="shared" si="79"/>
        <v/>
      </c>
      <c r="AH314" s="8" t="s">
        <v>1593</v>
      </c>
      <c r="AI314" s="14" t="str">
        <f>IF(R314="","",Rates!$N$7)</f>
        <v/>
      </c>
      <c r="AJ314" s="13" t="str">
        <f t="shared" si="80"/>
        <v/>
      </c>
      <c r="AK314" s="8" t="str">
        <f t="shared" si="81"/>
        <v/>
      </c>
      <c r="AL314" s="9" t="s">
        <v>1578</v>
      </c>
      <c r="AM314" s="14" t="str">
        <f>IF(R314="","",Rates!$N$8)</f>
        <v/>
      </c>
      <c r="AN314" s="13" t="str">
        <f t="shared" si="82"/>
        <v/>
      </c>
      <c r="AO314" s="8" t="str">
        <f>IF(R314="","",W314*Rates!$O$26)</f>
        <v/>
      </c>
      <c r="AP314" s="9" t="s">
        <v>1579</v>
      </c>
      <c r="AQ314" s="14" t="str">
        <f>IF(R314="","",Rates!$N$9)</f>
        <v/>
      </c>
      <c r="AR314" s="13" t="str">
        <f t="shared" si="83"/>
        <v/>
      </c>
      <c r="AS314" s="8" t="str">
        <f>IF(R314="","",W314*Rates!$P$26)</f>
        <v/>
      </c>
      <c r="AT314" s="9" t="s">
        <v>1580</v>
      </c>
      <c r="AU314" s="14" t="str">
        <f>IF(R314="","",Rates!$N$10)</f>
        <v/>
      </c>
      <c r="AV314" s="13" t="str">
        <f t="shared" si="84"/>
        <v/>
      </c>
      <c r="AW314" s="8" t="str">
        <f>IF(R314="","",W314*Rates!$Q$26)</f>
        <v/>
      </c>
      <c r="AX314" s="19" t="str">
        <f t="shared" si="85"/>
        <v/>
      </c>
      <c r="AY314" s="55" t="e">
        <f t="shared" si="86"/>
        <v>#VALUE!</v>
      </c>
      <c r="AZ314" s="8" t="str">
        <f>IF(R314="","",Rates!$N$15)</f>
        <v/>
      </c>
      <c r="BA314" s="8" t="str">
        <f t="shared" si="87"/>
        <v/>
      </c>
      <c r="BB314" s="8" t="str">
        <f t="shared" si="88"/>
        <v/>
      </c>
      <c r="BC314" s="19" t="str">
        <f t="shared" si="89"/>
        <v/>
      </c>
    </row>
    <row r="315" spans="1:55" x14ac:dyDescent="0.25">
      <c r="A315" s="9" t="str">
        <f>IF(B315&lt;&gt;"",COUNTA($B$3:B315)+$A$2,"")</f>
        <v/>
      </c>
      <c r="F315" s="16" t="str">
        <f t="shared" si="72"/>
        <v/>
      </c>
      <c r="P315" s="37"/>
      <c r="Q315" s="9" t="s">
        <v>1581</v>
      </c>
      <c r="R315" s="41"/>
      <c r="S315" s="46" t="str" cm="1">
        <f t="array" ref="S315">IF(R315="","",_xlfn.IFS(F315&lt;=65,"1",F315&lt;=70,"2",F315&lt;=80,"3"))</f>
        <v/>
      </c>
      <c r="T315" s="24" t="e">
        <f>IF(S315="1",VLOOKUP(N315,Rates!$A$2:$K$37,2,0)*S315,VLOOKUP(N315,Rates!$A$2:$K$37,3,0)*S315)</f>
        <v>#N/A</v>
      </c>
      <c r="U315" s="24" t="str">
        <f t="shared" si="73"/>
        <v/>
      </c>
      <c r="W315" s="58" t="str">
        <f t="shared" si="74"/>
        <v/>
      </c>
      <c r="X315" s="8" t="str">
        <f t="shared" si="75"/>
        <v/>
      </c>
      <c r="Y315" s="8" t="str">
        <f t="shared" si="76"/>
        <v/>
      </c>
      <c r="Z315" s="9" t="s">
        <v>1576</v>
      </c>
      <c r="AA315" s="14" t="str">
        <f>IF(R315="","",Rates!$N$5)</f>
        <v/>
      </c>
      <c r="AB315" s="49" t="str">
        <f t="shared" si="77"/>
        <v/>
      </c>
      <c r="AC315" s="8" t="str">
        <f>IF(R315="","",W315*Rates!$M$26)</f>
        <v/>
      </c>
      <c r="AD315" s="9" t="s">
        <v>1592</v>
      </c>
      <c r="AE315" s="14" t="str">
        <f>IF(R315="","",Rates!$N$6)</f>
        <v/>
      </c>
      <c r="AF315" s="49" t="str">
        <f t="shared" si="78"/>
        <v/>
      </c>
      <c r="AG315" s="8" t="str">
        <f t="shared" si="79"/>
        <v/>
      </c>
      <c r="AH315" s="8" t="s">
        <v>1593</v>
      </c>
      <c r="AI315" s="14" t="str">
        <f>IF(R315="","",Rates!$N$7)</f>
        <v/>
      </c>
      <c r="AJ315" s="13" t="str">
        <f t="shared" si="80"/>
        <v/>
      </c>
      <c r="AK315" s="8" t="str">
        <f t="shared" si="81"/>
        <v/>
      </c>
      <c r="AL315" s="9" t="s">
        <v>1578</v>
      </c>
      <c r="AM315" s="14" t="str">
        <f>IF(R315="","",Rates!$N$8)</f>
        <v/>
      </c>
      <c r="AN315" s="13" t="str">
        <f t="shared" si="82"/>
        <v/>
      </c>
      <c r="AO315" s="8" t="str">
        <f>IF(R315="","",W315*Rates!$O$26)</f>
        <v/>
      </c>
      <c r="AP315" s="9" t="s">
        <v>1579</v>
      </c>
      <c r="AQ315" s="14" t="str">
        <f>IF(R315="","",Rates!$N$9)</f>
        <v/>
      </c>
      <c r="AR315" s="13" t="str">
        <f t="shared" si="83"/>
        <v/>
      </c>
      <c r="AS315" s="8" t="str">
        <f>IF(R315="","",W315*Rates!$P$26)</f>
        <v/>
      </c>
      <c r="AT315" s="9" t="s">
        <v>1580</v>
      </c>
      <c r="AU315" s="14" t="str">
        <f>IF(R315="","",Rates!$N$10)</f>
        <v/>
      </c>
      <c r="AV315" s="13" t="str">
        <f t="shared" si="84"/>
        <v/>
      </c>
      <c r="AW315" s="8" t="str">
        <f>IF(R315="","",W315*Rates!$Q$26)</f>
        <v/>
      </c>
      <c r="AX315" s="19" t="str">
        <f t="shared" si="85"/>
        <v/>
      </c>
      <c r="AY315" s="55" t="e">
        <f t="shared" si="86"/>
        <v>#VALUE!</v>
      </c>
      <c r="AZ315" s="8" t="str">
        <f>IF(R315="","",Rates!$N$15)</f>
        <v/>
      </c>
      <c r="BA315" s="8" t="str">
        <f t="shared" si="87"/>
        <v/>
      </c>
      <c r="BB315" s="8" t="str">
        <f t="shared" si="88"/>
        <v/>
      </c>
      <c r="BC315" s="19" t="str">
        <f t="shared" si="89"/>
        <v/>
      </c>
    </row>
    <row r="316" spans="1:55" x14ac:dyDescent="0.25">
      <c r="A316" s="9" t="str">
        <f>IF(B316&lt;&gt;"",COUNTA($B$3:B316)+$A$2,"")</f>
        <v/>
      </c>
      <c r="F316" s="16" t="str">
        <f t="shared" si="72"/>
        <v/>
      </c>
      <c r="P316" s="37"/>
      <c r="Q316" s="9" t="s">
        <v>1581</v>
      </c>
      <c r="R316" s="41"/>
      <c r="S316" s="46" t="str" cm="1">
        <f t="array" ref="S316">IF(R316="","",_xlfn.IFS(F316&lt;=65,"1",F316&lt;=70,"2",F316&lt;=80,"3"))</f>
        <v/>
      </c>
      <c r="T316" s="24" t="e">
        <f>IF(S316="1",VLOOKUP(N316,Rates!$A$2:$K$37,2,0)*S316,VLOOKUP(N316,Rates!$A$2:$K$37,3,0)*S316)</f>
        <v>#N/A</v>
      </c>
      <c r="U316" s="24" t="str">
        <f t="shared" si="73"/>
        <v/>
      </c>
      <c r="W316" s="58" t="str">
        <f t="shared" si="74"/>
        <v/>
      </c>
      <c r="X316" s="8" t="str">
        <f t="shared" si="75"/>
        <v/>
      </c>
      <c r="Y316" s="8" t="str">
        <f t="shared" si="76"/>
        <v/>
      </c>
      <c r="Z316" s="9" t="s">
        <v>1576</v>
      </c>
      <c r="AA316" s="14" t="str">
        <f>IF(R316="","",Rates!$N$5)</f>
        <v/>
      </c>
      <c r="AB316" s="49" t="str">
        <f t="shared" si="77"/>
        <v/>
      </c>
      <c r="AC316" s="8" t="str">
        <f>IF(R316="","",W316*Rates!$M$26)</f>
        <v/>
      </c>
      <c r="AD316" s="9" t="s">
        <v>1592</v>
      </c>
      <c r="AE316" s="14" t="str">
        <f>IF(R316="","",Rates!$N$6)</f>
        <v/>
      </c>
      <c r="AF316" s="49" t="str">
        <f t="shared" si="78"/>
        <v/>
      </c>
      <c r="AG316" s="8" t="str">
        <f t="shared" si="79"/>
        <v/>
      </c>
      <c r="AH316" s="8" t="s">
        <v>1593</v>
      </c>
      <c r="AI316" s="14" t="str">
        <f>IF(R316="","",Rates!$N$7)</f>
        <v/>
      </c>
      <c r="AJ316" s="13" t="str">
        <f t="shared" si="80"/>
        <v/>
      </c>
      <c r="AK316" s="8" t="str">
        <f t="shared" si="81"/>
        <v/>
      </c>
      <c r="AL316" s="9" t="s">
        <v>1578</v>
      </c>
      <c r="AM316" s="14" t="str">
        <f>IF(R316="","",Rates!$N$8)</f>
        <v/>
      </c>
      <c r="AN316" s="13" t="str">
        <f t="shared" si="82"/>
        <v/>
      </c>
      <c r="AO316" s="8" t="str">
        <f>IF(R316="","",W316*Rates!$O$26)</f>
        <v/>
      </c>
      <c r="AP316" s="9" t="s">
        <v>1579</v>
      </c>
      <c r="AQ316" s="14" t="str">
        <f>IF(R316="","",Rates!$N$9)</f>
        <v/>
      </c>
      <c r="AR316" s="13" t="str">
        <f t="shared" si="83"/>
        <v/>
      </c>
      <c r="AS316" s="8" t="str">
        <f>IF(R316="","",W316*Rates!$P$26)</f>
        <v/>
      </c>
      <c r="AT316" s="9" t="s">
        <v>1580</v>
      </c>
      <c r="AU316" s="14" t="str">
        <f>IF(R316="","",Rates!$N$10)</f>
        <v/>
      </c>
      <c r="AV316" s="13" t="str">
        <f t="shared" si="84"/>
        <v/>
      </c>
      <c r="AW316" s="8" t="str">
        <f>IF(R316="","",W316*Rates!$Q$26)</f>
        <v/>
      </c>
      <c r="AX316" s="19" t="str">
        <f t="shared" si="85"/>
        <v/>
      </c>
      <c r="AY316" s="55" t="e">
        <f t="shared" si="86"/>
        <v>#VALUE!</v>
      </c>
      <c r="AZ316" s="8" t="str">
        <f>IF(R316="","",Rates!$N$15)</f>
        <v/>
      </c>
      <c r="BA316" s="8" t="str">
        <f t="shared" si="87"/>
        <v/>
      </c>
      <c r="BB316" s="8" t="str">
        <f t="shared" si="88"/>
        <v/>
      </c>
      <c r="BC316" s="19" t="str">
        <f t="shared" si="89"/>
        <v/>
      </c>
    </row>
    <row r="317" spans="1:55" x14ac:dyDescent="0.25">
      <c r="A317" s="9" t="str">
        <f>IF(B317&lt;&gt;"",COUNTA($B$3:B317)+$A$2,"")</f>
        <v/>
      </c>
      <c r="F317" s="16" t="str">
        <f t="shared" si="72"/>
        <v/>
      </c>
      <c r="P317" s="37"/>
      <c r="Q317" s="9" t="s">
        <v>1581</v>
      </c>
      <c r="R317" s="41"/>
      <c r="S317" s="46" t="str" cm="1">
        <f t="array" ref="S317">IF(R317="","",_xlfn.IFS(F317&lt;=65,"1",F317&lt;=70,"2",F317&lt;=80,"3"))</f>
        <v/>
      </c>
      <c r="T317" s="24" t="e">
        <f>IF(S317="1",VLOOKUP(N317,Rates!$A$2:$K$37,2,0)*S317,VLOOKUP(N317,Rates!$A$2:$K$37,3,0)*S317)</f>
        <v>#N/A</v>
      </c>
      <c r="U317" s="24" t="str">
        <f t="shared" si="73"/>
        <v/>
      </c>
      <c r="W317" s="58" t="str">
        <f t="shared" si="74"/>
        <v/>
      </c>
      <c r="X317" s="8" t="str">
        <f t="shared" si="75"/>
        <v/>
      </c>
      <c r="Y317" s="8" t="str">
        <f t="shared" si="76"/>
        <v/>
      </c>
      <c r="Z317" s="9" t="s">
        <v>1576</v>
      </c>
      <c r="AA317" s="14" t="str">
        <f>IF(R317="","",Rates!$N$5)</f>
        <v/>
      </c>
      <c r="AB317" s="49" t="str">
        <f t="shared" si="77"/>
        <v/>
      </c>
      <c r="AC317" s="8" t="str">
        <f>IF(R317="","",W317*Rates!$M$26)</f>
        <v/>
      </c>
      <c r="AD317" s="9" t="s">
        <v>1592</v>
      </c>
      <c r="AE317" s="14" t="str">
        <f>IF(R317="","",Rates!$N$6)</f>
        <v/>
      </c>
      <c r="AF317" s="49" t="str">
        <f t="shared" si="78"/>
        <v/>
      </c>
      <c r="AG317" s="8" t="str">
        <f t="shared" si="79"/>
        <v/>
      </c>
      <c r="AH317" s="8" t="s">
        <v>1593</v>
      </c>
      <c r="AI317" s="14" t="str">
        <f>IF(R317="","",Rates!$N$7)</f>
        <v/>
      </c>
      <c r="AJ317" s="13" t="str">
        <f t="shared" si="80"/>
        <v/>
      </c>
      <c r="AK317" s="8" t="str">
        <f t="shared" si="81"/>
        <v/>
      </c>
      <c r="AL317" s="9" t="s">
        <v>1578</v>
      </c>
      <c r="AM317" s="14" t="str">
        <f>IF(R317="","",Rates!$N$8)</f>
        <v/>
      </c>
      <c r="AN317" s="13" t="str">
        <f t="shared" si="82"/>
        <v/>
      </c>
      <c r="AO317" s="8" t="str">
        <f>IF(R317="","",W317*Rates!$O$26)</f>
        <v/>
      </c>
      <c r="AP317" s="9" t="s">
        <v>1579</v>
      </c>
      <c r="AQ317" s="14" t="str">
        <f>IF(R317="","",Rates!$N$9)</f>
        <v/>
      </c>
      <c r="AR317" s="13" t="str">
        <f t="shared" si="83"/>
        <v/>
      </c>
      <c r="AS317" s="8" t="str">
        <f>IF(R317="","",W317*Rates!$P$26)</f>
        <v/>
      </c>
      <c r="AT317" s="9" t="s">
        <v>1580</v>
      </c>
      <c r="AU317" s="14" t="str">
        <f>IF(R317="","",Rates!$N$10)</f>
        <v/>
      </c>
      <c r="AV317" s="13" t="str">
        <f t="shared" si="84"/>
        <v/>
      </c>
      <c r="AW317" s="8" t="str">
        <f>IF(R317="","",W317*Rates!$Q$26)</f>
        <v/>
      </c>
      <c r="AX317" s="19" t="str">
        <f t="shared" si="85"/>
        <v/>
      </c>
      <c r="AY317" s="55" t="e">
        <f t="shared" si="86"/>
        <v>#VALUE!</v>
      </c>
      <c r="AZ317" s="8" t="str">
        <f>IF(R317="","",Rates!$N$15)</f>
        <v/>
      </c>
      <c r="BA317" s="8" t="str">
        <f t="shared" si="87"/>
        <v/>
      </c>
      <c r="BB317" s="8" t="str">
        <f t="shared" si="88"/>
        <v/>
      </c>
      <c r="BC317" s="19" t="str">
        <f t="shared" si="89"/>
        <v/>
      </c>
    </row>
    <row r="318" spans="1:55" x14ac:dyDescent="0.25">
      <c r="A318" s="9" t="str">
        <f>IF(B318&lt;&gt;"",COUNTA($B$3:B318)+$A$2,"")</f>
        <v/>
      </c>
      <c r="F318" s="16" t="str">
        <f t="shared" si="72"/>
        <v/>
      </c>
      <c r="P318" s="37"/>
      <c r="Q318" s="9" t="s">
        <v>1581</v>
      </c>
      <c r="R318" s="41"/>
      <c r="S318" s="46" t="str" cm="1">
        <f t="array" ref="S318">IF(R318="","",_xlfn.IFS(F318&lt;=65,"1",F318&lt;=70,"2",F318&lt;=80,"3"))</f>
        <v/>
      </c>
      <c r="T318" s="24" t="e">
        <f>IF(S318="1",VLOOKUP(N318,Rates!$A$2:$K$37,2,0)*S318,VLOOKUP(N318,Rates!$A$2:$K$37,3,0)*S318)</f>
        <v>#N/A</v>
      </c>
      <c r="U318" s="24" t="str">
        <f t="shared" si="73"/>
        <v/>
      </c>
      <c r="W318" s="58" t="str">
        <f t="shared" si="74"/>
        <v/>
      </c>
      <c r="X318" s="8" t="str">
        <f t="shared" si="75"/>
        <v/>
      </c>
      <c r="Y318" s="8" t="str">
        <f t="shared" si="76"/>
        <v/>
      </c>
      <c r="Z318" s="9" t="s">
        <v>1576</v>
      </c>
      <c r="AA318" s="14" t="str">
        <f>IF(R318="","",Rates!$N$5)</f>
        <v/>
      </c>
      <c r="AB318" s="49" t="str">
        <f t="shared" si="77"/>
        <v/>
      </c>
      <c r="AC318" s="8" t="str">
        <f>IF(R318="","",W318*Rates!$M$26)</f>
        <v/>
      </c>
      <c r="AD318" s="9" t="s">
        <v>1592</v>
      </c>
      <c r="AE318" s="14" t="str">
        <f>IF(R318="","",Rates!$N$6)</f>
        <v/>
      </c>
      <c r="AF318" s="49" t="str">
        <f t="shared" si="78"/>
        <v/>
      </c>
      <c r="AG318" s="8" t="str">
        <f t="shared" si="79"/>
        <v/>
      </c>
      <c r="AH318" s="8" t="s">
        <v>1593</v>
      </c>
      <c r="AI318" s="14" t="str">
        <f>IF(R318="","",Rates!$N$7)</f>
        <v/>
      </c>
      <c r="AJ318" s="13" t="str">
        <f t="shared" si="80"/>
        <v/>
      </c>
      <c r="AK318" s="8" t="str">
        <f t="shared" si="81"/>
        <v/>
      </c>
      <c r="AL318" s="9" t="s">
        <v>1578</v>
      </c>
      <c r="AM318" s="14" t="str">
        <f>IF(R318="","",Rates!$N$8)</f>
        <v/>
      </c>
      <c r="AN318" s="13" t="str">
        <f t="shared" si="82"/>
        <v/>
      </c>
      <c r="AO318" s="8" t="str">
        <f>IF(R318="","",W318*Rates!$O$26)</f>
        <v/>
      </c>
      <c r="AP318" s="9" t="s">
        <v>1579</v>
      </c>
      <c r="AQ318" s="14" t="str">
        <f>IF(R318="","",Rates!$N$9)</f>
        <v/>
      </c>
      <c r="AR318" s="13" t="str">
        <f t="shared" si="83"/>
        <v/>
      </c>
      <c r="AS318" s="8" t="str">
        <f>IF(R318="","",W318*Rates!$P$26)</f>
        <v/>
      </c>
      <c r="AT318" s="9" t="s">
        <v>1580</v>
      </c>
      <c r="AU318" s="14" t="str">
        <f>IF(R318="","",Rates!$N$10)</f>
        <v/>
      </c>
      <c r="AV318" s="13" t="str">
        <f t="shared" si="84"/>
        <v/>
      </c>
      <c r="AW318" s="8" t="str">
        <f>IF(R318="","",W318*Rates!$Q$26)</f>
        <v/>
      </c>
      <c r="AX318" s="19" t="str">
        <f t="shared" si="85"/>
        <v/>
      </c>
      <c r="AY318" s="55" t="e">
        <f t="shared" si="86"/>
        <v>#VALUE!</v>
      </c>
      <c r="AZ318" s="8" t="str">
        <f>IF(R318="","",Rates!$N$15)</f>
        <v/>
      </c>
      <c r="BA318" s="8" t="str">
        <f t="shared" si="87"/>
        <v/>
      </c>
      <c r="BB318" s="8" t="str">
        <f t="shared" si="88"/>
        <v/>
      </c>
      <c r="BC318" s="19" t="str">
        <f t="shared" si="89"/>
        <v/>
      </c>
    </row>
    <row r="319" spans="1:55" x14ac:dyDescent="0.25">
      <c r="A319" s="9" t="str">
        <f>IF(B319&lt;&gt;"",COUNTA($B$3:B319)+$A$2,"")</f>
        <v/>
      </c>
      <c r="F319" s="16" t="str">
        <f t="shared" si="72"/>
        <v/>
      </c>
      <c r="P319" s="37"/>
      <c r="Q319" s="9" t="s">
        <v>1581</v>
      </c>
      <c r="R319" s="41"/>
      <c r="S319" s="46" t="str" cm="1">
        <f t="array" ref="S319">IF(R319="","",_xlfn.IFS(F319&lt;=65,"1",F319&lt;=70,"2",F319&lt;=80,"3"))</f>
        <v/>
      </c>
      <c r="T319" s="24" t="e">
        <f>IF(S319="1",VLOOKUP(N319,Rates!$A$2:$K$37,2,0)*S319,VLOOKUP(N319,Rates!$A$2:$K$37,3,0)*S319)</f>
        <v>#N/A</v>
      </c>
      <c r="U319" s="24" t="str">
        <f t="shared" si="73"/>
        <v/>
      </c>
      <c r="W319" s="58" t="str">
        <f t="shared" si="74"/>
        <v/>
      </c>
      <c r="X319" s="8" t="str">
        <f t="shared" si="75"/>
        <v/>
      </c>
      <c r="Y319" s="8" t="str">
        <f t="shared" si="76"/>
        <v/>
      </c>
      <c r="Z319" s="9" t="s">
        <v>1576</v>
      </c>
      <c r="AA319" s="14" t="str">
        <f>IF(R319="","",Rates!$N$5)</f>
        <v/>
      </c>
      <c r="AB319" s="49" t="str">
        <f t="shared" si="77"/>
        <v/>
      </c>
      <c r="AC319" s="8" t="str">
        <f>IF(R319="","",W319*Rates!$M$26)</f>
        <v/>
      </c>
      <c r="AD319" s="9" t="s">
        <v>1592</v>
      </c>
      <c r="AE319" s="14" t="str">
        <f>IF(R319="","",Rates!$N$6)</f>
        <v/>
      </c>
      <c r="AF319" s="49" t="str">
        <f t="shared" si="78"/>
        <v/>
      </c>
      <c r="AG319" s="8" t="str">
        <f t="shared" si="79"/>
        <v/>
      </c>
      <c r="AH319" s="8" t="s">
        <v>1593</v>
      </c>
      <c r="AI319" s="14" t="str">
        <f>IF(R319="","",Rates!$N$7)</f>
        <v/>
      </c>
      <c r="AJ319" s="13" t="str">
        <f t="shared" si="80"/>
        <v/>
      </c>
      <c r="AK319" s="8" t="str">
        <f t="shared" si="81"/>
        <v/>
      </c>
      <c r="AL319" s="9" t="s">
        <v>1578</v>
      </c>
      <c r="AM319" s="14" t="str">
        <f>IF(R319="","",Rates!$N$8)</f>
        <v/>
      </c>
      <c r="AN319" s="13" t="str">
        <f t="shared" si="82"/>
        <v/>
      </c>
      <c r="AO319" s="8" t="str">
        <f>IF(R319="","",W319*Rates!$O$26)</f>
        <v/>
      </c>
      <c r="AP319" s="9" t="s">
        <v>1579</v>
      </c>
      <c r="AQ319" s="14" t="str">
        <f>IF(R319="","",Rates!$N$9)</f>
        <v/>
      </c>
      <c r="AR319" s="13" t="str">
        <f t="shared" si="83"/>
        <v/>
      </c>
      <c r="AS319" s="8" t="str">
        <f>IF(R319="","",W319*Rates!$P$26)</f>
        <v/>
      </c>
      <c r="AT319" s="9" t="s">
        <v>1580</v>
      </c>
      <c r="AU319" s="14" t="str">
        <f>IF(R319="","",Rates!$N$10)</f>
        <v/>
      </c>
      <c r="AV319" s="13" t="str">
        <f t="shared" si="84"/>
        <v/>
      </c>
      <c r="AW319" s="8" t="str">
        <f>IF(R319="","",W319*Rates!$Q$26)</f>
        <v/>
      </c>
      <c r="AX319" s="19" t="str">
        <f t="shared" si="85"/>
        <v/>
      </c>
      <c r="AY319" s="55" t="e">
        <f t="shared" si="86"/>
        <v>#VALUE!</v>
      </c>
      <c r="AZ319" s="8" t="str">
        <f>IF(R319="","",Rates!$N$15)</f>
        <v/>
      </c>
      <c r="BA319" s="8" t="str">
        <f t="shared" si="87"/>
        <v/>
      </c>
      <c r="BB319" s="8" t="str">
        <f t="shared" si="88"/>
        <v/>
      </c>
      <c r="BC319" s="19" t="str">
        <f t="shared" si="89"/>
        <v/>
      </c>
    </row>
    <row r="320" spans="1:55" x14ac:dyDescent="0.25">
      <c r="A320" s="9" t="str">
        <f>IF(B320&lt;&gt;"",COUNTA($B$3:B320)+$A$2,"")</f>
        <v/>
      </c>
      <c r="F320" s="16" t="str">
        <f t="shared" si="72"/>
        <v/>
      </c>
      <c r="P320" s="37"/>
      <c r="Q320" s="9" t="s">
        <v>1581</v>
      </c>
      <c r="R320" s="41"/>
      <c r="S320" s="46" t="str" cm="1">
        <f t="array" ref="S320">IF(R320="","",_xlfn.IFS(F320&lt;=65,"1",F320&lt;=70,"2",F320&lt;=80,"3"))</f>
        <v/>
      </c>
      <c r="T320" s="24" t="e">
        <f>IF(S320="1",VLOOKUP(N320,Rates!$A$2:$K$37,2,0)*S320,VLOOKUP(N320,Rates!$A$2:$K$37,3,0)*S320)</f>
        <v>#N/A</v>
      </c>
      <c r="U320" s="24" t="str">
        <f t="shared" si="73"/>
        <v/>
      </c>
      <c r="W320" s="58" t="str">
        <f t="shared" si="74"/>
        <v/>
      </c>
      <c r="X320" s="8" t="str">
        <f t="shared" si="75"/>
        <v/>
      </c>
      <c r="Y320" s="8" t="str">
        <f t="shared" si="76"/>
        <v/>
      </c>
      <c r="Z320" s="9" t="s">
        <v>1576</v>
      </c>
      <c r="AA320" s="14" t="str">
        <f>IF(R320="","",Rates!$N$5)</f>
        <v/>
      </c>
      <c r="AB320" s="49" t="str">
        <f t="shared" si="77"/>
        <v/>
      </c>
      <c r="AC320" s="8" t="str">
        <f>IF(R320="","",W320*Rates!$M$26)</f>
        <v/>
      </c>
      <c r="AD320" s="9" t="s">
        <v>1592</v>
      </c>
      <c r="AE320" s="14" t="str">
        <f>IF(R320="","",Rates!$N$6)</f>
        <v/>
      </c>
      <c r="AF320" s="49" t="str">
        <f t="shared" si="78"/>
        <v/>
      </c>
      <c r="AG320" s="8" t="str">
        <f t="shared" si="79"/>
        <v/>
      </c>
      <c r="AH320" s="8" t="s">
        <v>1593</v>
      </c>
      <c r="AI320" s="14" t="str">
        <f>IF(R320="","",Rates!$N$7)</f>
        <v/>
      </c>
      <c r="AJ320" s="13" t="str">
        <f t="shared" si="80"/>
        <v/>
      </c>
      <c r="AK320" s="8" t="str">
        <f t="shared" si="81"/>
        <v/>
      </c>
      <c r="AL320" s="9" t="s">
        <v>1578</v>
      </c>
      <c r="AM320" s="14" t="str">
        <f>IF(R320="","",Rates!$N$8)</f>
        <v/>
      </c>
      <c r="AN320" s="13" t="str">
        <f t="shared" si="82"/>
        <v/>
      </c>
      <c r="AO320" s="8" t="str">
        <f>IF(R320="","",W320*Rates!$O$26)</f>
        <v/>
      </c>
      <c r="AP320" s="9" t="s">
        <v>1579</v>
      </c>
      <c r="AQ320" s="14" t="str">
        <f>IF(R320="","",Rates!$N$9)</f>
        <v/>
      </c>
      <c r="AR320" s="13" t="str">
        <f t="shared" si="83"/>
        <v/>
      </c>
      <c r="AS320" s="8" t="str">
        <f>IF(R320="","",W320*Rates!$P$26)</f>
        <v/>
      </c>
      <c r="AT320" s="9" t="s">
        <v>1580</v>
      </c>
      <c r="AU320" s="14" t="str">
        <f>IF(R320="","",Rates!$N$10)</f>
        <v/>
      </c>
      <c r="AV320" s="13" t="str">
        <f t="shared" si="84"/>
        <v/>
      </c>
      <c r="AW320" s="8" t="str">
        <f>IF(R320="","",W320*Rates!$Q$26)</f>
        <v/>
      </c>
      <c r="AX320" s="19" t="str">
        <f t="shared" si="85"/>
        <v/>
      </c>
      <c r="AY320" s="55" t="e">
        <f t="shared" si="86"/>
        <v>#VALUE!</v>
      </c>
      <c r="AZ320" s="8" t="str">
        <f>IF(R320="","",Rates!$N$15)</f>
        <v/>
      </c>
      <c r="BA320" s="8" t="str">
        <f t="shared" si="87"/>
        <v/>
      </c>
      <c r="BB320" s="8" t="str">
        <f t="shared" si="88"/>
        <v/>
      </c>
      <c r="BC320" s="19" t="str">
        <f t="shared" si="89"/>
        <v/>
      </c>
    </row>
    <row r="321" spans="1:55" x14ac:dyDescent="0.25">
      <c r="A321" s="9" t="str">
        <f>IF(B321&lt;&gt;"",COUNTA($B$3:B321)+$A$2,"")</f>
        <v/>
      </c>
      <c r="F321" s="16" t="str">
        <f t="shared" si="72"/>
        <v/>
      </c>
      <c r="P321" s="37"/>
      <c r="Q321" s="9" t="s">
        <v>1581</v>
      </c>
      <c r="R321" s="41"/>
      <c r="S321" s="46" t="str" cm="1">
        <f t="array" ref="S321">IF(R321="","",_xlfn.IFS(F321&lt;=65,"1",F321&lt;=70,"2",F321&lt;=80,"3"))</f>
        <v/>
      </c>
      <c r="T321" s="24" t="e">
        <f>IF(S321="1",VLOOKUP(N321,Rates!$A$2:$K$37,2,0)*S321,VLOOKUP(N321,Rates!$A$2:$K$37,3,0)*S321)</f>
        <v>#N/A</v>
      </c>
      <c r="U321" s="24" t="str">
        <f t="shared" si="73"/>
        <v/>
      </c>
      <c r="W321" s="58" t="str">
        <f t="shared" si="74"/>
        <v/>
      </c>
      <c r="X321" s="8" t="str">
        <f t="shared" si="75"/>
        <v/>
      </c>
      <c r="Y321" s="8" t="str">
        <f t="shared" si="76"/>
        <v/>
      </c>
      <c r="Z321" s="9" t="s">
        <v>1576</v>
      </c>
      <c r="AA321" s="14" t="str">
        <f>IF(R321="","",Rates!$N$5)</f>
        <v/>
      </c>
      <c r="AB321" s="49" t="str">
        <f t="shared" si="77"/>
        <v/>
      </c>
      <c r="AC321" s="8" t="str">
        <f>IF(R321="","",W321*Rates!$M$26)</f>
        <v/>
      </c>
      <c r="AD321" s="9" t="s">
        <v>1592</v>
      </c>
      <c r="AE321" s="14" t="str">
        <f>IF(R321="","",Rates!$N$6)</f>
        <v/>
      </c>
      <c r="AF321" s="49" t="str">
        <f t="shared" si="78"/>
        <v/>
      </c>
      <c r="AG321" s="8" t="str">
        <f t="shared" si="79"/>
        <v/>
      </c>
      <c r="AH321" s="8" t="s">
        <v>1593</v>
      </c>
      <c r="AI321" s="14" t="str">
        <f>IF(R321="","",Rates!$N$7)</f>
        <v/>
      </c>
      <c r="AJ321" s="13" t="str">
        <f t="shared" si="80"/>
        <v/>
      </c>
      <c r="AK321" s="8" t="str">
        <f t="shared" si="81"/>
        <v/>
      </c>
      <c r="AL321" s="9" t="s">
        <v>1578</v>
      </c>
      <c r="AM321" s="14" t="str">
        <f>IF(R321="","",Rates!$N$8)</f>
        <v/>
      </c>
      <c r="AN321" s="13" t="str">
        <f t="shared" si="82"/>
        <v/>
      </c>
      <c r="AO321" s="8" t="str">
        <f>IF(R321="","",W321*Rates!$O$26)</f>
        <v/>
      </c>
      <c r="AP321" s="9" t="s">
        <v>1579</v>
      </c>
      <c r="AQ321" s="14" t="str">
        <f>IF(R321="","",Rates!$N$9)</f>
        <v/>
      </c>
      <c r="AR321" s="13" t="str">
        <f t="shared" si="83"/>
        <v/>
      </c>
      <c r="AS321" s="8" t="str">
        <f>IF(R321="","",W321*Rates!$P$26)</f>
        <v/>
      </c>
      <c r="AT321" s="9" t="s">
        <v>1580</v>
      </c>
      <c r="AU321" s="14" t="str">
        <f>IF(R321="","",Rates!$N$10)</f>
        <v/>
      </c>
      <c r="AV321" s="13" t="str">
        <f t="shared" si="84"/>
        <v/>
      </c>
      <c r="AW321" s="8" t="str">
        <f>IF(R321="","",W321*Rates!$Q$26)</f>
        <v/>
      </c>
      <c r="AX321" s="19" t="str">
        <f t="shared" si="85"/>
        <v/>
      </c>
      <c r="AY321" s="55" t="e">
        <f t="shared" si="86"/>
        <v>#VALUE!</v>
      </c>
      <c r="AZ321" s="8" t="str">
        <f>IF(R321="","",Rates!$N$15)</f>
        <v/>
      </c>
      <c r="BA321" s="8" t="str">
        <f t="shared" si="87"/>
        <v/>
      </c>
      <c r="BB321" s="8" t="str">
        <f t="shared" si="88"/>
        <v/>
      </c>
      <c r="BC321" s="19" t="str">
        <f t="shared" si="89"/>
        <v/>
      </c>
    </row>
    <row r="322" spans="1:55" x14ac:dyDescent="0.25">
      <c r="A322" s="9" t="str">
        <f>IF(B322&lt;&gt;"",COUNTA($B$3:B322)+$A$2,"")</f>
        <v/>
      </c>
      <c r="F322" s="16" t="str">
        <f t="shared" ref="F322:F385" si="90">IF(E322="","",INT((YEARFRAC(E322,P322,1))))</f>
        <v/>
      </c>
      <c r="P322" s="37"/>
      <c r="Q322" s="9" t="s">
        <v>1581</v>
      </c>
      <c r="R322" s="41"/>
      <c r="S322" s="46" t="str" cm="1">
        <f t="array" ref="S322">IF(R322="","",_xlfn.IFS(F322&lt;=65,"1",F322&lt;=70,"2",F322&lt;=80,"3"))</f>
        <v/>
      </c>
      <c r="T322" s="24" t="e">
        <f>IF(S322="1",VLOOKUP(N322,Rates!$A$2:$K$37,2,0)*S322,VLOOKUP(N322,Rates!$A$2:$K$37,3,0)*S322)</f>
        <v>#N/A</v>
      </c>
      <c r="U322" s="24" t="str">
        <f t="shared" si="73"/>
        <v/>
      </c>
      <c r="W322" s="58" t="str">
        <f t="shared" si="74"/>
        <v/>
      </c>
      <c r="X322" s="8" t="str">
        <f t="shared" si="75"/>
        <v/>
      </c>
      <c r="Y322" s="8" t="str">
        <f t="shared" si="76"/>
        <v/>
      </c>
      <c r="Z322" s="9" t="s">
        <v>1576</v>
      </c>
      <c r="AA322" s="14" t="str">
        <f>IF(R322="","",Rates!$N$5)</f>
        <v/>
      </c>
      <c r="AB322" s="49" t="str">
        <f t="shared" si="77"/>
        <v/>
      </c>
      <c r="AC322" s="8" t="str">
        <f>IF(R322="","",W322*Rates!$M$26)</f>
        <v/>
      </c>
      <c r="AD322" s="9" t="s">
        <v>1592</v>
      </c>
      <c r="AE322" s="14" t="str">
        <f>IF(R322="","",Rates!$N$6)</f>
        <v/>
      </c>
      <c r="AF322" s="49" t="str">
        <f t="shared" si="78"/>
        <v/>
      </c>
      <c r="AG322" s="8" t="str">
        <f t="shared" si="79"/>
        <v/>
      </c>
      <c r="AH322" s="8" t="s">
        <v>1593</v>
      </c>
      <c r="AI322" s="14" t="str">
        <f>IF(R322="","",Rates!$N$7)</f>
        <v/>
      </c>
      <c r="AJ322" s="13" t="str">
        <f t="shared" si="80"/>
        <v/>
      </c>
      <c r="AK322" s="8" t="str">
        <f t="shared" si="81"/>
        <v/>
      </c>
      <c r="AL322" s="9" t="s">
        <v>1578</v>
      </c>
      <c r="AM322" s="14" t="str">
        <f>IF(R322="","",Rates!$N$8)</f>
        <v/>
      </c>
      <c r="AN322" s="13" t="str">
        <f t="shared" si="82"/>
        <v/>
      </c>
      <c r="AO322" s="8" t="str">
        <f>IF(R322="","",W322*Rates!$O$26)</f>
        <v/>
      </c>
      <c r="AP322" s="9" t="s">
        <v>1579</v>
      </c>
      <c r="AQ322" s="14" t="str">
        <f>IF(R322="","",Rates!$N$9)</f>
        <v/>
      </c>
      <c r="AR322" s="13" t="str">
        <f t="shared" si="83"/>
        <v/>
      </c>
      <c r="AS322" s="8" t="str">
        <f>IF(R322="","",W322*Rates!$P$26)</f>
        <v/>
      </c>
      <c r="AT322" s="9" t="s">
        <v>1580</v>
      </c>
      <c r="AU322" s="14" t="str">
        <f>IF(R322="","",Rates!$N$10)</f>
        <v/>
      </c>
      <c r="AV322" s="13" t="str">
        <f t="shared" si="84"/>
        <v/>
      </c>
      <c r="AW322" s="8" t="str">
        <f>IF(R322="","",W322*Rates!$Q$26)</f>
        <v/>
      </c>
      <c r="AX322" s="19" t="str">
        <f t="shared" si="85"/>
        <v/>
      </c>
      <c r="AY322" s="55" t="e">
        <f t="shared" si="86"/>
        <v>#VALUE!</v>
      </c>
      <c r="AZ322" s="8" t="str">
        <f>IF(R322="","",Rates!$N$15)</f>
        <v/>
      </c>
      <c r="BA322" s="8" t="str">
        <f t="shared" si="87"/>
        <v/>
      </c>
      <c r="BB322" s="8" t="str">
        <f t="shared" si="88"/>
        <v/>
      </c>
      <c r="BC322" s="19" t="str">
        <f t="shared" si="89"/>
        <v/>
      </c>
    </row>
    <row r="323" spans="1:55" x14ac:dyDescent="0.25">
      <c r="A323" s="9" t="str">
        <f>IF(B323&lt;&gt;"",COUNTA($B$3:B323)+$A$2,"")</f>
        <v/>
      </c>
      <c r="F323" s="16" t="str">
        <f t="shared" si="90"/>
        <v/>
      </c>
      <c r="P323" s="37"/>
      <c r="Q323" s="9" t="s">
        <v>1581</v>
      </c>
      <c r="R323" s="41"/>
      <c r="S323" s="46" t="str" cm="1">
        <f t="array" ref="S323">IF(R323="","",_xlfn.IFS(F323&lt;=65,"1",F323&lt;=70,"2",F323&lt;=80,"3"))</f>
        <v/>
      </c>
      <c r="T323" s="24" t="e">
        <f>IF(S323="1",VLOOKUP(N323,Rates!$A$2:$K$37,2,0)*S323,VLOOKUP(N323,Rates!$A$2:$K$37,3,0)*S323)</f>
        <v>#N/A</v>
      </c>
      <c r="U323" s="24" t="str">
        <f t="shared" ref="U323:U386" si="91">IF(R323="","",ROUND((R323*T323)/1000,2))</f>
        <v/>
      </c>
      <c r="W323" s="58" t="str">
        <f t="shared" ref="W323:W386" si="92">IF(R323="","",BC323-SUM(AZ323:BB323))</f>
        <v/>
      </c>
      <c r="X323" s="8" t="str">
        <f t="shared" ref="X323:X386" si="93">IF(R323="","",Y323/(R323/1000))</f>
        <v/>
      </c>
      <c r="Y323" s="8" t="str">
        <f t="shared" ref="Y323:Y386" si="94">IF(R323="","",(W323-SUM(AC323,AK323,AO323,AS323,AW323,AG323)))</f>
        <v/>
      </c>
      <c r="Z323" s="9" t="s">
        <v>1576</v>
      </c>
      <c r="AA323" s="14" t="str">
        <f>IF(R323="","",Rates!$N$5)</f>
        <v/>
      </c>
      <c r="AB323" s="49" t="str">
        <f t="shared" ref="AB323:AB386" si="95">IF(R323="","",(AC323/AA323)*1000)</f>
        <v/>
      </c>
      <c r="AC323" s="8" t="str">
        <f>IF(R323="","",W323*Rates!$M$26)</f>
        <v/>
      </c>
      <c r="AD323" s="9" t="s">
        <v>1592</v>
      </c>
      <c r="AE323" s="14" t="str">
        <f>IF(R323="","",Rates!$N$6)</f>
        <v/>
      </c>
      <c r="AF323" s="49" t="str">
        <f t="shared" ref="AF323:AF386" si="96">IF(R323="","",AB323*10)</f>
        <v/>
      </c>
      <c r="AG323" s="8" t="str">
        <f t="shared" ref="AG323:AG386" si="97">IF(N323="","",(AF323*AE323)/1000)</f>
        <v/>
      </c>
      <c r="AH323" s="8" t="s">
        <v>1593</v>
      </c>
      <c r="AI323" s="14" t="str">
        <f>IF(R323="","",Rates!$N$7)</f>
        <v/>
      </c>
      <c r="AJ323" s="13" t="str">
        <f t="shared" ref="AJ323:AJ386" si="98">IF(R323="","",AB323)</f>
        <v/>
      </c>
      <c r="AK323" s="8" t="str">
        <f t="shared" ref="AK323:AK386" si="99">IF(R323="","",(AJ323*AI323)/1000)</f>
        <v/>
      </c>
      <c r="AL323" s="9" t="s">
        <v>1578</v>
      </c>
      <c r="AM323" s="14" t="str">
        <f>IF(R323="","",Rates!$N$8)</f>
        <v/>
      </c>
      <c r="AN323" s="13" t="str">
        <f t="shared" ref="AN323:AN386" si="100">IF(R323="","",(AO323/AM323)*1000)</f>
        <v/>
      </c>
      <c r="AO323" s="8" t="str">
        <f>IF(R323="","",W323*Rates!$O$26)</f>
        <v/>
      </c>
      <c r="AP323" s="9" t="s">
        <v>1579</v>
      </c>
      <c r="AQ323" s="14" t="str">
        <f>IF(R323="","",Rates!$N$9)</f>
        <v/>
      </c>
      <c r="AR323" s="13" t="str">
        <f t="shared" ref="AR323:AR386" si="101">IF(R323="","",(AS323/AQ323)*1000)</f>
        <v/>
      </c>
      <c r="AS323" s="8" t="str">
        <f>IF(R323="","",W323*Rates!$P$26)</f>
        <v/>
      </c>
      <c r="AT323" s="9" t="s">
        <v>1580</v>
      </c>
      <c r="AU323" s="14" t="str">
        <f>IF(R323="","",Rates!$N$10)</f>
        <v/>
      </c>
      <c r="AV323" s="13" t="str">
        <f t="shared" ref="AV323:AV386" si="102">IF(R323="","",(AW323/AU323)*1000)</f>
        <v/>
      </c>
      <c r="AW323" s="8" t="str">
        <f>IF(R323="","",W323*Rates!$Q$26)</f>
        <v/>
      </c>
      <c r="AX323" s="19" t="str">
        <f t="shared" ref="AX323:AX386" si="103">IF(R323="","",AY323/(1+0.025))</f>
        <v/>
      </c>
      <c r="AY323" s="55" t="e">
        <f t="shared" ref="AY323:AY386" si="104">BC323-AZ323</f>
        <v>#VALUE!</v>
      </c>
      <c r="AZ323" s="8" t="str">
        <f>IF(R323="","",Rates!$N$15)</f>
        <v/>
      </c>
      <c r="BA323" s="8" t="str">
        <f t="shared" ref="BA323:BA386" si="105">IF(R323="","",AX323*2%)</f>
        <v/>
      </c>
      <c r="BB323" s="8" t="str">
        <f t="shared" ref="BB323:BB386" si="106">IF(R323="","",AX323*0.5%)</f>
        <v/>
      </c>
      <c r="BC323" s="19" t="str">
        <f t="shared" ref="BC323:BC386" si="107">U323</f>
        <v/>
      </c>
    </row>
    <row r="324" spans="1:55" x14ac:dyDescent="0.25">
      <c r="A324" s="9" t="str">
        <f>IF(B324&lt;&gt;"",COUNTA($B$3:B324)+$A$2,"")</f>
        <v/>
      </c>
      <c r="F324" s="16" t="str">
        <f t="shared" si="90"/>
        <v/>
      </c>
      <c r="P324" s="37"/>
      <c r="Q324" s="9" t="s">
        <v>1581</v>
      </c>
      <c r="R324" s="41"/>
      <c r="S324" s="46" t="str" cm="1">
        <f t="array" ref="S324">IF(R324="","",_xlfn.IFS(F324&lt;=65,"1",F324&lt;=70,"2",F324&lt;=80,"3"))</f>
        <v/>
      </c>
      <c r="T324" s="24" t="e">
        <f>IF(S324="1",VLOOKUP(N324,Rates!$A$2:$K$37,2,0)*S324,VLOOKUP(N324,Rates!$A$2:$K$37,3,0)*S324)</f>
        <v>#N/A</v>
      </c>
      <c r="U324" s="24" t="str">
        <f t="shared" si="91"/>
        <v/>
      </c>
      <c r="W324" s="58" t="str">
        <f t="shared" si="92"/>
        <v/>
      </c>
      <c r="X324" s="8" t="str">
        <f t="shared" si="93"/>
        <v/>
      </c>
      <c r="Y324" s="8" t="str">
        <f t="shared" si="94"/>
        <v/>
      </c>
      <c r="Z324" s="9" t="s">
        <v>1576</v>
      </c>
      <c r="AA324" s="14" t="str">
        <f>IF(R324="","",Rates!$N$5)</f>
        <v/>
      </c>
      <c r="AB324" s="49" t="str">
        <f t="shared" si="95"/>
        <v/>
      </c>
      <c r="AC324" s="8" t="str">
        <f>IF(R324="","",W324*Rates!$M$26)</f>
        <v/>
      </c>
      <c r="AD324" s="9" t="s">
        <v>1592</v>
      </c>
      <c r="AE324" s="14" t="str">
        <f>IF(R324="","",Rates!$N$6)</f>
        <v/>
      </c>
      <c r="AF324" s="49" t="str">
        <f t="shared" si="96"/>
        <v/>
      </c>
      <c r="AG324" s="8" t="str">
        <f t="shared" si="97"/>
        <v/>
      </c>
      <c r="AH324" s="8" t="s">
        <v>1593</v>
      </c>
      <c r="AI324" s="14" t="str">
        <f>IF(R324="","",Rates!$N$7)</f>
        <v/>
      </c>
      <c r="AJ324" s="13" t="str">
        <f t="shared" si="98"/>
        <v/>
      </c>
      <c r="AK324" s="8" t="str">
        <f t="shared" si="99"/>
        <v/>
      </c>
      <c r="AL324" s="9" t="s">
        <v>1578</v>
      </c>
      <c r="AM324" s="14" t="str">
        <f>IF(R324="","",Rates!$N$8)</f>
        <v/>
      </c>
      <c r="AN324" s="13" t="str">
        <f t="shared" si="100"/>
        <v/>
      </c>
      <c r="AO324" s="8" t="str">
        <f>IF(R324="","",W324*Rates!$O$26)</f>
        <v/>
      </c>
      <c r="AP324" s="9" t="s">
        <v>1579</v>
      </c>
      <c r="AQ324" s="14" t="str">
        <f>IF(R324="","",Rates!$N$9)</f>
        <v/>
      </c>
      <c r="AR324" s="13" t="str">
        <f t="shared" si="101"/>
        <v/>
      </c>
      <c r="AS324" s="8" t="str">
        <f>IF(R324="","",W324*Rates!$P$26)</f>
        <v/>
      </c>
      <c r="AT324" s="9" t="s">
        <v>1580</v>
      </c>
      <c r="AU324" s="14" t="str">
        <f>IF(R324="","",Rates!$N$10)</f>
        <v/>
      </c>
      <c r="AV324" s="13" t="str">
        <f t="shared" si="102"/>
        <v/>
      </c>
      <c r="AW324" s="8" t="str">
        <f>IF(R324="","",W324*Rates!$Q$26)</f>
        <v/>
      </c>
      <c r="AX324" s="19" t="str">
        <f t="shared" si="103"/>
        <v/>
      </c>
      <c r="AY324" s="55" t="e">
        <f t="shared" si="104"/>
        <v>#VALUE!</v>
      </c>
      <c r="AZ324" s="8" t="str">
        <f>IF(R324="","",Rates!$N$15)</f>
        <v/>
      </c>
      <c r="BA324" s="8" t="str">
        <f t="shared" si="105"/>
        <v/>
      </c>
      <c r="BB324" s="8" t="str">
        <f t="shared" si="106"/>
        <v/>
      </c>
      <c r="BC324" s="19" t="str">
        <f t="shared" si="107"/>
        <v/>
      </c>
    </row>
    <row r="325" spans="1:55" x14ac:dyDescent="0.25">
      <c r="A325" s="9" t="str">
        <f>IF(B325&lt;&gt;"",COUNTA($B$3:B325)+$A$2,"")</f>
        <v/>
      </c>
      <c r="F325" s="16" t="str">
        <f t="shared" si="90"/>
        <v/>
      </c>
      <c r="P325" s="37"/>
      <c r="Q325" s="9" t="s">
        <v>1581</v>
      </c>
      <c r="R325" s="41"/>
      <c r="S325" s="46" t="str" cm="1">
        <f t="array" ref="S325">IF(R325="","",_xlfn.IFS(F325&lt;=65,"1",F325&lt;=70,"2",F325&lt;=80,"3"))</f>
        <v/>
      </c>
      <c r="T325" s="24" t="e">
        <f>IF(S325="1",VLOOKUP(N325,Rates!$A$2:$K$37,2,0)*S325,VLOOKUP(N325,Rates!$A$2:$K$37,3,0)*S325)</f>
        <v>#N/A</v>
      </c>
      <c r="U325" s="24" t="str">
        <f t="shared" si="91"/>
        <v/>
      </c>
      <c r="W325" s="58" t="str">
        <f t="shared" si="92"/>
        <v/>
      </c>
      <c r="X325" s="8" t="str">
        <f t="shared" si="93"/>
        <v/>
      </c>
      <c r="Y325" s="8" t="str">
        <f t="shared" si="94"/>
        <v/>
      </c>
      <c r="Z325" s="9" t="s">
        <v>1576</v>
      </c>
      <c r="AA325" s="14" t="str">
        <f>IF(R325="","",Rates!$N$5)</f>
        <v/>
      </c>
      <c r="AB325" s="49" t="str">
        <f t="shared" si="95"/>
        <v/>
      </c>
      <c r="AC325" s="8" t="str">
        <f>IF(R325="","",W325*Rates!$M$26)</f>
        <v/>
      </c>
      <c r="AD325" s="9" t="s">
        <v>1592</v>
      </c>
      <c r="AE325" s="14" t="str">
        <f>IF(R325="","",Rates!$N$6)</f>
        <v/>
      </c>
      <c r="AF325" s="49" t="str">
        <f t="shared" si="96"/>
        <v/>
      </c>
      <c r="AG325" s="8" t="str">
        <f t="shared" si="97"/>
        <v/>
      </c>
      <c r="AH325" s="8" t="s">
        <v>1593</v>
      </c>
      <c r="AI325" s="14" t="str">
        <f>IF(R325="","",Rates!$N$7)</f>
        <v/>
      </c>
      <c r="AJ325" s="13" t="str">
        <f t="shared" si="98"/>
        <v/>
      </c>
      <c r="AK325" s="8" t="str">
        <f t="shared" si="99"/>
        <v/>
      </c>
      <c r="AL325" s="9" t="s">
        <v>1578</v>
      </c>
      <c r="AM325" s="14" t="str">
        <f>IF(R325="","",Rates!$N$8)</f>
        <v/>
      </c>
      <c r="AN325" s="13" t="str">
        <f t="shared" si="100"/>
        <v/>
      </c>
      <c r="AO325" s="8" t="str">
        <f>IF(R325="","",W325*Rates!$O$26)</f>
        <v/>
      </c>
      <c r="AP325" s="9" t="s">
        <v>1579</v>
      </c>
      <c r="AQ325" s="14" t="str">
        <f>IF(R325="","",Rates!$N$9)</f>
        <v/>
      </c>
      <c r="AR325" s="13" t="str">
        <f t="shared" si="101"/>
        <v/>
      </c>
      <c r="AS325" s="8" t="str">
        <f>IF(R325="","",W325*Rates!$P$26)</f>
        <v/>
      </c>
      <c r="AT325" s="9" t="s">
        <v>1580</v>
      </c>
      <c r="AU325" s="14" t="str">
        <f>IF(R325="","",Rates!$N$10)</f>
        <v/>
      </c>
      <c r="AV325" s="13" t="str">
        <f t="shared" si="102"/>
        <v/>
      </c>
      <c r="AW325" s="8" t="str">
        <f>IF(R325="","",W325*Rates!$Q$26)</f>
        <v/>
      </c>
      <c r="AX325" s="19" t="str">
        <f t="shared" si="103"/>
        <v/>
      </c>
      <c r="AY325" s="55" t="e">
        <f t="shared" si="104"/>
        <v>#VALUE!</v>
      </c>
      <c r="AZ325" s="8" t="str">
        <f>IF(R325="","",Rates!$N$15)</f>
        <v/>
      </c>
      <c r="BA325" s="8" t="str">
        <f t="shared" si="105"/>
        <v/>
      </c>
      <c r="BB325" s="8" t="str">
        <f t="shared" si="106"/>
        <v/>
      </c>
      <c r="BC325" s="19" t="str">
        <f t="shared" si="107"/>
        <v/>
      </c>
    </row>
    <row r="326" spans="1:55" x14ac:dyDescent="0.25">
      <c r="A326" s="9" t="str">
        <f>IF(B326&lt;&gt;"",COUNTA($B$3:B326)+$A$2,"")</f>
        <v/>
      </c>
      <c r="F326" s="16" t="str">
        <f t="shared" si="90"/>
        <v/>
      </c>
      <c r="P326" s="37"/>
      <c r="Q326" s="9" t="s">
        <v>1581</v>
      </c>
      <c r="R326" s="41"/>
      <c r="S326" s="46" t="str" cm="1">
        <f t="array" ref="S326">IF(R326="","",_xlfn.IFS(F326&lt;=65,"1",F326&lt;=70,"2",F326&lt;=80,"3"))</f>
        <v/>
      </c>
      <c r="T326" s="24" t="e">
        <f>IF(S326="1",VLOOKUP(N326,Rates!$A$2:$K$37,2,0)*S326,VLOOKUP(N326,Rates!$A$2:$K$37,3,0)*S326)</f>
        <v>#N/A</v>
      </c>
      <c r="U326" s="24" t="str">
        <f t="shared" si="91"/>
        <v/>
      </c>
      <c r="W326" s="58" t="str">
        <f t="shared" si="92"/>
        <v/>
      </c>
      <c r="X326" s="8" t="str">
        <f t="shared" si="93"/>
        <v/>
      </c>
      <c r="Y326" s="8" t="str">
        <f t="shared" si="94"/>
        <v/>
      </c>
      <c r="Z326" s="9" t="s">
        <v>1576</v>
      </c>
      <c r="AA326" s="14" t="str">
        <f>IF(R326="","",Rates!$N$5)</f>
        <v/>
      </c>
      <c r="AB326" s="49" t="str">
        <f t="shared" si="95"/>
        <v/>
      </c>
      <c r="AC326" s="8" t="str">
        <f>IF(R326="","",W326*Rates!$M$26)</f>
        <v/>
      </c>
      <c r="AD326" s="9" t="s">
        <v>1592</v>
      </c>
      <c r="AE326" s="14" t="str">
        <f>IF(R326="","",Rates!$N$6)</f>
        <v/>
      </c>
      <c r="AF326" s="49" t="str">
        <f t="shared" si="96"/>
        <v/>
      </c>
      <c r="AG326" s="8" t="str">
        <f t="shared" si="97"/>
        <v/>
      </c>
      <c r="AH326" s="8" t="s">
        <v>1593</v>
      </c>
      <c r="AI326" s="14" t="str">
        <f>IF(R326="","",Rates!$N$7)</f>
        <v/>
      </c>
      <c r="AJ326" s="13" t="str">
        <f t="shared" si="98"/>
        <v/>
      </c>
      <c r="AK326" s="8" t="str">
        <f t="shared" si="99"/>
        <v/>
      </c>
      <c r="AL326" s="9" t="s">
        <v>1578</v>
      </c>
      <c r="AM326" s="14" t="str">
        <f>IF(R326="","",Rates!$N$8)</f>
        <v/>
      </c>
      <c r="AN326" s="13" t="str">
        <f t="shared" si="100"/>
        <v/>
      </c>
      <c r="AO326" s="8" t="str">
        <f>IF(R326="","",W326*Rates!$O$26)</f>
        <v/>
      </c>
      <c r="AP326" s="9" t="s">
        <v>1579</v>
      </c>
      <c r="AQ326" s="14" t="str">
        <f>IF(R326="","",Rates!$N$9)</f>
        <v/>
      </c>
      <c r="AR326" s="13" t="str">
        <f t="shared" si="101"/>
        <v/>
      </c>
      <c r="AS326" s="8" t="str">
        <f>IF(R326="","",W326*Rates!$P$26)</f>
        <v/>
      </c>
      <c r="AT326" s="9" t="s">
        <v>1580</v>
      </c>
      <c r="AU326" s="14" t="str">
        <f>IF(R326="","",Rates!$N$10)</f>
        <v/>
      </c>
      <c r="AV326" s="13" t="str">
        <f t="shared" si="102"/>
        <v/>
      </c>
      <c r="AW326" s="8" t="str">
        <f>IF(R326="","",W326*Rates!$Q$26)</f>
        <v/>
      </c>
      <c r="AX326" s="19" t="str">
        <f t="shared" si="103"/>
        <v/>
      </c>
      <c r="AY326" s="55" t="e">
        <f t="shared" si="104"/>
        <v>#VALUE!</v>
      </c>
      <c r="AZ326" s="8" t="str">
        <f>IF(R326="","",Rates!$N$15)</f>
        <v/>
      </c>
      <c r="BA326" s="8" t="str">
        <f t="shared" si="105"/>
        <v/>
      </c>
      <c r="BB326" s="8" t="str">
        <f t="shared" si="106"/>
        <v/>
      </c>
      <c r="BC326" s="19" t="str">
        <f t="shared" si="107"/>
        <v/>
      </c>
    </row>
    <row r="327" spans="1:55" x14ac:dyDescent="0.25">
      <c r="A327" s="9" t="str">
        <f>IF(B327&lt;&gt;"",COUNTA($B$3:B327)+$A$2,"")</f>
        <v/>
      </c>
      <c r="F327" s="16" t="str">
        <f t="shared" si="90"/>
        <v/>
      </c>
      <c r="P327" s="37"/>
      <c r="Q327" s="9" t="s">
        <v>1581</v>
      </c>
      <c r="R327" s="41"/>
      <c r="S327" s="46" t="str" cm="1">
        <f t="array" ref="S327">IF(R327="","",_xlfn.IFS(F327&lt;=65,"1",F327&lt;=70,"2",F327&lt;=80,"3"))</f>
        <v/>
      </c>
      <c r="T327" s="24" t="e">
        <f>IF(S327="1",VLOOKUP(N327,Rates!$A$2:$K$37,2,0)*S327,VLOOKUP(N327,Rates!$A$2:$K$37,3,0)*S327)</f>
        <v>#N/A</v>
      </c>
      <c r="U327" s="24" t="str">
        <f t="shared" si="91"/>
        <v/>
      </c>
      <c r="W327" s="58" t="str">
        <f t="shared" si="92"/>
        <v/>
      </c>
      <c r="X327" s="8" t="str">
        <f t="shared" si="93"/>
        <v/>
      </c>
      <c r="Y327" s="8" t="str">
        <f t="shared" si="94"/>
        <v/>
      </c>
      <c r="Z327" s="9" t="s">
        <v>1576</v>
      </c>
      <c r="AA327" s="14" t="str">
        <f>IF(R327="","",Rates!$N$5)</f>
        <v/>
      </c>
      <c r="AB327" s="49" t="str">
        <f t="shared" si="95"/>
        <v/>
      </c>
      <c r="AC327" s="8" t="str">
        <f>IF(R327="","",W327*Rates!$M$26)</f>
        <v/>
      </c>
      <c r="AD327" s="9" t="s">
        <v>1592</v>
      </c>
      <c r="AE327" s="14" t="str">
        <f>IF(R327="","",Rates!$N$6)</f>
        <v/>
      </c>
      <c r="AF327" s="49" t="str">
        <f t="shared" si="96"/>
        <v/>
      </c>
      <c r="AG327" s="8" t="str">
        <f t="shared" si="97"/>
        <v/>
      </c>
      <c r="AH327" s="8" t="s">
        <v>1593</v>
      </c>
      <c r="AI327" s="14" t="str">
        <f>IF(R327="","",Rates!$N$7)</f>
        <v/>
      </c>
      <c r="AJ327" s="13" t="str">
        <f t="shared" si="98"/>
        <v/>
      </c>
      <c r="AK327" s="8" t="str">
        <f t="shared" si="99"/>
        <v/>
      </c>
      <c r="AL327" s="9" t="s">
        <v>1578</v>
      </c>
      <c r="AM327" s="14" t="str">
        <f>IF(R327="","",Rates!$N$8)</f>
        <v/>
      </c>
      <c r="AN327" s="13" t="str">
        <f t="shared" si="100"/>
        <v/>
      </c>
      <c r="AO327" s="8" t="str">
        <f>IF(R327="","",W327*Rates!$O$26)</f>
        <v/>
      </c>
      <c r="AP327" s="9" t="s">
        <v>1579</v>
      </c>
      <c r="AQ327" s="14" t="str">
        <f>IF(R327="","",Rates!$N$9)</f>
        <v/>
      </c>
      <c r="AR327" s="13" t="str">
        <f t="shared" si="101"/>
        <v/>
      </c>
      <c r="AS327" s="8" t="str">
        <f>IF(R327="","",W327*Rates!$P$26)</f>
        <v/>
      </c>
      <c r="AT327" s="9" t="s">
        <v>1580</v>
      </c>
      <c r="AU327" s="14" t="str">
        <f>IF(R327="","",Rates!$N$10)</f>
        <v/>
      </c>
      <c r="AV327" s="13" t="str">
        <f t="shared" si="102"/>
        <v/>
      </c>
      <c r="AW327" s="8" t="str">
        <f>IF(R327="","",W327*Rates!$Q$26)</f>
        <v/>
      </c>
      <c r="AX327" s="19" t="str">
        <f t="shared" si="103"/>
        <v/>
      </c>
      <c r="AY327" s="55" t="e">
        <f t="shared" si="104"/>
        <v>#VALUE!</v>
      </c>
      <c r="AZ327" s="8" t="str">
        <f>IF(R327="","",Rates!$N$15)</f>
        <v/>
      </c>
      <c r="BA327" s="8" t="str">
        <f t="shared" si="105"/>
        <v/>
      </c>
      <c r="BB327" s="8" t="str">
        <f t="shared" si="106"/>
        <v/>
      </c>
      <c r="BC327" s="19" t="str">
        <f t="shared" si="107"/>
        <v/>
      </c>
    </row>
    <row r="328" spans="1:55" x14ac:dyDescent="0.25">
      <c r="A328" s="9" t="str">
        <f>IF(B328&lt;&gt;"",COUNTA($B$3:B328)+$A$2,"")</f>
        <v/>
      </c>
      <c r="F328" s="16" t="str">
        <f t="shared" si="90"/>
        <v/>
      </c>
      <c r="P328" s="37"/>
      <c r="Q328" s="9" t="s">
        <v>1581</v>
      </c>
      <c r="R328" s="41"/>
      <c r="S328" s="46" t="str" cm="1">
        <f t="array" ref="S328">IF(R328="","",_xlfn.IFS(F328&lt;=65,"1",F328&lt;=70,"2",F328&lt;=80,"3"))</f>
        <v/>
      </c>
      <c r="T328" s="24" t="e">
        <f>IF(S328="1",VLOOKUP(N328,Rates!$A$2:$K$37,2,0)*S328,VLOOKUP(N328,Rates!$A$2:$K$37,3,0)*S328)</f>
        <v>#N/A</v>
      </c>
      <c r="U328" s="24" t="str">
        <f t="shared" si="91"/>
        <v/>
      </c>
      <c r="W328" s="58" t="str">
        <f t="shared" si="92"/>
        <v/>
      </c>
      <c r="X328" s="8" t="str">
        <f t="shared" si="93"/>
        <v/>
      </c>
      <c r="Y328" s="8" t="str">
        <f t="shared" si="94"/>
        <v/>
      </c>
      <c r="Z328" s="9" t="s">
        <v>1576</v>
      </c>
      <c r="AA328" s="14" t="str">
        <f>IF(R328="","",Rates!$N$5)</f>
        <v/>
      </c>
      <c r="AB328" s="49" t="str">
        <f t="shared" si="95"/>
        <v/>
      </c>
      <c r="AC328" s="8" t="str">
        <f>IF(R328="","",W328*Rates!$M$26)</f>
        <v/>
      </c>
      <c r="AD328" s="9" t="s">
        <v>1592</v>
      </c>
      <c r="AE328" s="14" t="str">
        <f>IF(R328="","",Rates!$N$6)</f>
        <v/>
      </c>
      <c r="AF328" s="49" t="str">
        <f t="shared" si="96"/>
        <v/>
      </c>
      <c r="AG328" s="8" t="str">
        <f t="shared" si="97"/>
        <v/>
      </c>
      <c r="AH328" s="8" t="s">
        <v>1593</v>
      </c>
      <c r="AI328" s="14" t="str">
        <f>IF(R328="","",Rates!$N$7)</f>
        <v/>
      </c>
      <c r="AJ328" s="13" t="str">
        <f t="shared" si="98"/>
        <v/>
      </c>
      <c r="AK328" s="8" t="str">
        <f t="shared" si="99"/>
        <v/>
      </c>
      <c r="AL328" s="9" t="s">
        <v>1578</v>
      </c>
      <c r="AM328" s="14" t="str">
        <f>IF(R328="","",Rates!$N$8)</f>
        <v/>
      </c>
      <c r="AN328" s="13" t="str">
        <f t="shared" si="100"/>
        <v/>
      </c>
      <c r="AO328" s="8" t="str">
        <f>IF(R328="","",W328*Rates!$O$26)</f>
        <v/>
      </c>
      <c r="AP328" s="9" t="s">
        <v>1579</v>
      </c>
      <c r="AQ328" s="14" t="str">
        <f>IF(R328="","",Rates!$N$9)</f>
        <v/>
      </c>
      <c r="AR328" s="13" t="str">
        <f t="shared" si="101"/>
        <v/>
      </c>
      <c r="AS328" s="8" t="str">
        <f>IF(R328="","",W328*Rates!$P$26)</f>
        <v/>
      </c>
      <c r="AT328" s="9" t="s">
        <v>1580</v>
      </c>
      <c r="AU328" s="14" t="str">
        <f>IF(R328="","",Rates!$N$10)</f>
        <v/>
      </c>
      <c r="AV328" s="13" t="str">
        <f t="shared" si="102"/>
        <v/>
      </c>
      <c r="AW328" s="8" t="str">
        <f>IF(R328="","",W328*Rates!$Q$26)</f>
        <v/>
      </c>
      <c r="AX328" s="19" t="str">
        <f t="shared" si="103"/>
        <v/>
      </c>
      <c r="AY328" s="55" t="e">
        <f t="shared" si="104"/>
        <v>#VALUE!</v>
      </c>
      <c r="AZ328" s="8" t="str">
        <f>IF(R328="","",Rates!$N$15)</f>
        <v/>
      </c>
      <c r="BA328" s="8" t="str">
        <f t="shared" si="105"/>
        <v/>
      </c>
      <c r="BB328" s="8" t="str">
        <f t="shared" si="106"/>
        <v/>
      </c>
      <c r="BC328" s="19" t="str">
        <f t="shared" si="107"/>
        <v/>
      </c>
    </row>
    <row r="329" spans="1:55" x14ac:dyDescent="0.25">
      <c r="A329" s="9" t="str">
        <f>IF(B329&lt;&gt;"",COUNTA($B$3:B329)+$A$2,"")</f>
        <v/>
      </c>
      <c r="F329" s="16" t="str">
        <f t="shared" si="90"/>
        <v/>
      </c>
      <c r="P329" s="37"/>
      <c r="Q329" s="9" t="s">
        <v>1581</v>
      </c>
      <c r="R329" s="41"/>
      <c r="S329" s="46" t="str" cm="1">
        <f t="array" ref="S329">IF(R329="","",_xlfn.IFS(F329&lt;=65,"1",F329&lt;=70,"2",F329&lt;=80,"3"))</f>
        <v/>
      </c>
      <c r="T329" s="24" t="e">
        <f>IF(S329="1",VLOOKUP(N329,Rates!$A$2:$K$37,2,0)*S329,VLOOKUP(N329,Rates!$A$2:$K$37,3,0)*S329)</f>
        <v>#N/A</v>
      </c>
      <c r="U329" s="24" t="str">
        <f t="shared" si="91"/>
        <v/>
      </c>
      <c r="W329" s="58" t="str">
        <f t="shared" si="92"/>
        <v/>
      </c>
      <c r="X329" s="8" t="str">
        <f t="shared" si="93"/>
        <v/>
      </c>
      <c r="Y329" s="8" t="str">
        <f t="shared" si="94"/>
        <v/>
      </c>
      <c r="Z329" s="9" t="s">
        <v>1576</v>
      </c>
      <c r="AA329" s="14" t="str">
        <f>IF(R329="","",Rates!$N$5)</f>
        <v/>
      </c>
      <c r="AB329" s="49" t="str">
        <f t="shared" si="95"/>
        <v/>
      </c>
      <c r="AC329" s="8" t="str">
        <f>IF(R329="","",W329*Rates!$M$26)</f>
        <v/>
      </c>
      <c r="AD329" s="9" t="s">
        <v>1592</v>
      </c>
      <c r="AE329" s="14" t="str">
        <f>IF(R329="","",Rates!$N$6)</f>
        <v/>
      </c>
      <c r="AF329" s="49" t="str">
        <f t="shared" si="96"/>
        <v/>
      </c>
      <c r="AG329" s="8" t="str">
        <f t="shared" si="97"/>
        <v/>
      </c>
      <c r="AH329" s="8" t="s">
        <v>1593</v>
      </c>
      <c r="AI329" s="14" t="str">
        <f>IF(R329="","",Rates!$N$7)</f>
        <v/>
      </c>
      <c r="AJ329" s="13" t="str">
        <f t="shared" si="98"/>
        <v/>
      </c>
      <c r="AK329" s="8" t="str">
        <f t="shared" si="99"/>
        <v/>
      </c>
      <c r="AL329" s="9" t="s">
        <v>1578</v>
      </c>
      <c r="AM329" s="14" t="str">
        <f>IF(R329="","",Rates!$N$8)</f>
        <v/>
      </c>
      <c r="AN329" s="13" t="str">
        <f t="shared" si="100"/>
        <v/>
      </c>
      <c r="AO329" s="8" t="str">
        <f>IF(R329="","",W329*Rates!$O$26)</f>
        <v/>
      </c>
      <c r="AP329" s="9" t="s">
        <v>1579</v>
      </c>
      <c r="AQ329" s="14" t="str">
        <f>IF(R329="","",Rates!$N$9)</f>
        <v/>
      </c>
      <c r="AR329" s="13" t="str">
        <f t="shared" si="101"/>
        <v/>
      </c>
      <c r="AS329" s="8" t="str">
        <f>IF(R329="","",W329*Rates!$P$26)</f>
        <v/>
      </c>
      <c r="AT329" s="9" t="s">
        <v>1580</v>
      </c>
      <c r="AU329" s="14" t="str">
        <f>IF(R329="","",Rates!$N$10)</f>
        <v/>
      </c>
      <c r="AV329" s="13" t="str">
        <f t="shared" si="102"/>
        <v/>
      </c>
      <c r="AW329" s="8" t="str">
        <f>IF(R329="","",W329*Rates!$Q$26)</f>
        <v/>
      </c>
      <c r="AX329" s="19" t="str">
        <f t="shared" si="103"/>
        <v/>
      </c>
      <c r="AY329" s="55" t="e">
        <f t="shared" si="104"/>
        <v>#VALUE!</v>
      </c>
      <c r="AZ329" s="8" t="str">
        <f>IF(R329="","",Rates!$N$15)</f>
        <v/>
      </c>
      <c r="BA329" s="8" t="str">
        <f t="shared" si="105"/>
        <v/>
      </c>
      <c r="BB329" s="8" t="str">
        <f t="shared" si="106"/>
        <v/>
      </c>
      <c r="BC329" s="19" t="str">
        <f t="shared" si="107"/>
        <v/>
      </c>
    </row>
    <row r="330" spans="1:55" x14ac:dyDescent="0.25">
      <c r="A330" s="9" t="str">
        <f>IF(B330&lt;&gt;"",COUNTA($B$3:B330)+$A$2,"")</f>
        <v/>
      </c>
      <c r="F330" s="16" t="str">
        <f t="shared" si="90"/>
        <v/>
      </c>
      <c r="P330" s="37"/>
      <c r="Q330" s="9" t="s">
        <v>1581</v>
      </c>
      <c r="R330" s="41"/>
      <c r="S330" s="46" t="str" cm="1">
        <f t="array" ref="S330">IF(R330="","",_xlfn.IFS(F330&lt;=65,"1",F330&lt;=70,"2",F330&lt;=80,"3"))</f>
        <v/>
      </c>
      <c r="T330" s="24" t="e">
        <f>IF(S330="1",VLOOKUP(N330,Rates!$A$2:$K$37,2,0)*S330,VLOOKUP(N330,Rates!$A$2:$K$37,3,0)*S330)</f>
        <v>#N/A</v>
      </c>
      <c r="U330" s="24" t="str">
        <f t="shared" si="91"/>
        <v/>
      </c>
      <c r="W330" s="58" t="str">
        <f t="shared" si="92"/>
        <v/>
      </c>
      <c r="X330" s="8" t="str">
        <f t="shared" si="93"/>
        <v/>
      </c>
      <c r="Y330" s="8" t="str">
        <f t="shared" si="94"/>
        <v/>
      </c>
      <c r="Z330" s="9" t="s">
        <v>1576</v>
      </c>
      <c r="AA330" s="14" t="str">
        <f>IF(R330="","",Rates!$N$5)</f>
        <v/>
      </c>
      <c r="AB330" s="49" t="str">
        <f t="shared" si="95"/>
        <v/>
      </c>
      <c r="AC330" s="8" t="str">
        <f>IF(R330="","",W330*Rates!$M$26)</f>
        <v/>
      </c>
      <c r="AD330" s="9" t="s">
        <v>1592</v>
      </c>
      <c r="AE330" s="14" t="str">
        <f>IF(R330="","",Rates!$N$6)</f>
        <v/>
      </c>
      <c r="AF330" s="49" t="str">
        <f t="shared" si="96"/>
        <v/>
      </c>
      <c r="AG330" s="8" t="str">
        <f t="shared" si="97"/>
        <v/>
      </c>
      <c r="AH330" s="8" t="s">
        <v>1593</v>
      </c>
      <c r="AI330" s="14" t="str">
        <f>IF(R330="","",Rates!$N$7)</f>
        <v/>
      </c>
      <c r="AJ330" s="13" t="str">
        <f t="shared" si="98"/>
        <v/>
      </c>
      <c r="AK330" s="8" t="str">
        <f t="shared" si="99"/>
        <v/>
      </c>
      <c r="AL330" s="9" t="s">
        <v>1578</v>
      </c>
      <c r="AM330" s="14" t="str">
        <f>IF(R330="","",Rates!$N$8)</f>
        <v/>
      </c>
      <c r="AN330" s="13" t="str">
        <f t="shared" si="100"/>
        <v/>
      </c>
      <c r="AO330" s="8" t="str">
        <f>IF(R330="","",W330*Rates!$O$26)</f>
        <v/>
      </c>
      <c r="AP330" s="9" t="s">
        <v>1579</v>
      </c>
      <c r="AQ330" s="14" t="str">
        <f>IF(R330="","",Rates!$N$9)</f>
        <v/>
      </c>
      <c r="AR330" s="13" t="str">
        <f t="shared" si="101"/>
        <v/>
      </c>
      <c r="AS330" s="8" t="str">
        <f>IF(R330="","",W330*Rates!$P$26)</f>
        <v/>
      </c>
      <c r="AT330" s="9" t="s">
        <v>1580</v>
      </c>
      <c r="AU330" s="14" t="str">
        <f>IF(R330="","",Rates!$N$10)</f>
        <v/>
      </c>
      <c r="AV330" s="13" t="str">
        <f t="shared" si="102"/>
        <v/>
      </c>
      <c r="AW330" s="8" t="str">
        <f>IF(R330="","",W330*Rates!$Q$26)</f>
        <v/>
      </c>
      <c r="AX330" s="19" t="str">
        <f t="shared" si="103"/>
        <v/>
      </c>
      <c r="AY330" s="55" t="e">
        <f t="shared" si="104"/>
        <v>#VALUE!</v>
      </c>
      <c r="AZ330" s="8" t="str">
        <f>IF(R330="","",Rates!$N$15)</f>
        <v/>
      </c>
      <c r="BA330" s="8" t="str">
        <f t="shared" si="105"/>
        <v/>
      </c>
      <c r="BB330" s="8" t="str">
        <f t="shared" si="106"/>
        <v/>
      </c>
      <c r="BC330" s="19" t="str">
        <f t="shared" si="107"/>
        <v/>
      </c>
    </row>
    <row r="331" spans="1:55" x14ac:dyDescent="0.25">
      <c r="A331" s="9" t="str">
        <f>IF(B331&lt;&gt;"",COUNTA($B$3:B331)+$A$2,"")</f>
        <v/>
      </c>
      <c r="F331" s="16" t="str">
        <f t="shared" si="90"/>
        <v/>
      </c>
      <c r="P331" s="37"/>
      <c r="Q331" s="9" t="s">
        <v>1581</v>
      </c>
      <c r="R331" s="41"/>
      <c r="S331" s="46" t="str" cm="1">
        <f t="array" ref="S331">IF(R331="","",_xlfn.IFS(F331&lt;=65,"1",F331&lt;=70,"2",F331&lt;=80,"3"))</f>
        <v/>
      </c>
      <c r="T331" s="24" t="e">
        <f>IF(S331="1",VLOOKUP(N331,Rates!$A$2:$K$37,2,0)*S331,VLOOKUP(N331,Rates!$A$2:$K$37,3,0)*S331)</f>
        <v>#N/A</v>
      </c>
      <c r="U331" s="24" t="str">
        <f t="shared" si="91"/>
        <v/>
      </c>
      <c r="W331" s="58" t="str">
        <f t="shared" si="92"/>
        <v/>
      </c>
      <c r="X331" s="8" t="str">
        <f t="shared" si="93"/>
        <v/>
      </c>
      <c r="Y331" s="8" t="str">
        <f t="shared" si="94"/>
        <v/>
      </c>
      <c r="Z331" s="9" t="s">
        <v>1576</v>
      </c>
      <c r="AA331" s="14" t="str">
        <f>IF(R331="","",Rates!$N$5)</f>
        <v/>
      </c>
      <c r="AB331" s="49" t="str">
        <f t="shared" si="95"/>
        <v/>
      </c>
      <c r="AC331" s="8" t="str">
        <f>IF(R331="","",W331*Rates!$M$26)</f>
        <v/>
      </c>
      <c r="AD331" s="9" t="s">
        <v>1592</v>
      </c>
      <c r="AE331" s="14" t="str">
        <f>IF(R331="","",Rates!$N$6)</f>
        <v/>
      </c>
      <c r="AF331" s="49" t="str">
        <f t="shared" si="96"/>
        <v/>
      </c>
      <c r="AG331" s="8" t="str">
        <f t="shared" si="97"/>
        <v/>
      </c>
      <c r="AH331" s="8" t="s">
        <v>1593</v>
      </c>
      <c r="AI331" s="14" t="str">
        <f>IF(R331="","",Rates!$N$7)</f>
        <v/>
      </c>
      <c r="AJ331" s="13" t="str">
        <f t="shared" si="98"/>
        <v/>
      </c>
      <c r="AK331" s="8" t="str">
        <f t="shared" si="99"/>
        <v/>
      </c>
      <c r="AL331" s="9" t="s">
        <v>1578</v>
      </c>
      <c r="AM331" s="14" t="str">
        <f>IF(R331="","",Rates!$N$8)</f>
        <v/>
      </c>
      <c r="AN331" s="13" t="str">
        <f t="shared" si="100"/>
        <v/>
      </c>
      <c r="AO331" s="8" t="str">
        <f>IF(R331="","",W331*Rates!$O$26)</f>
        <v/>
      </c>
      <c r="AP331" s="9" t="s">
        <v>1579</v>
      </c>
      <c r="AQ331" s="14" t="str">
        <f>IF(R331="","",Rates!$N$9)</f>
        <v/>
      </c>
      <c r="AR331" s="13" t="str">
        <f t="shared" si="101"/>
        <v/>
      </c>
      <c r="AS331" s="8" t="str">
        <f>IF(R331="","",W331*Rates!$P$26)</f>
        <v/>
      </c>
      <c r="AT331" s="9" t="s">
        <v>1580</v>
      </c>
      <c r="AU331" s="14" t="str">
        <f>IF(R331="","",Rates!$N$10)</f>
        <v/>
      </c>
      <c r="AV331" s="13" t="str">
        <f t="shared" si="102"/>
        <v/>
      </c>
      <c r="AW331" s="8" t="str">
        <f>IF(R331="","",W331*Rates!$Q$26)</f>
        <v/>
      </c>
      <c r="AX331" s="19" t="str">
        <f t="shared" si="103"/>
        <v/>
      </c>
      <c r="AY331" s="55" t="e">
        <f t="shared" si="104"/>
        <v>#VALUE!</v>
      </c>
      <c r="AZ331" s="8" t="str">
        <f>IF(R331="","",Rates!$N$15)</f>
        <v/>
      </c>
      <c r="BA331" s="8" t="str">
        <f t="shared" si="105"/>
        <v/>
      </c>
      <c r="BB331" s="8" t="str">
        <f t="shared" si="106"/>
        <v/>
      </c>
      <c r="BC331" s="19" t="str">
        <f t="shared" si="107"/>
        <v/>
      </c>
    </row>
    <row r="332" spans="1:55" x14ac:dyDescent="0.25">
      <c r="A332" s="9" t="str">
        <f>IF(B332&lt;&gt;"",COUNTA($B$3:B332)+$A$2,"")</f>
        <v/>
      </c>
      <c r="F332" s="16" t="str">
        <f t="shared" si="90"/>
        <v/>
      </c>
      <c r="P332" s="37"/>
      <c r="Q332" s="9" t="s">
        <v>1581</v>
      </c>
      <c r="R332" s="41"/>
      <c r="S332" s="46" t="str" cm="1">
        <f t="array" ref="S332">IF(R332="","",_xlfn.IFS(F332&lt;=65,"1",F332&lt;=70,"2",F332&lt;=80,"3"))</f>
        <v/>
      </c>
      <c r="T332" s="24" t="e">
        <f>IF(S332="1",VLOOKUP(N332,Rates!$A$2:$K$37,2,0)*S332,VLOOKUP(N332,Rates!$A$2:$K$37,3,0)*S332)</f>
        <v>#N/A</v>
      </c>
      <c r="U332" s="24" t="str">
        <f t="shared" si="91"/>
        <v/>
      </c>
      <c r="W332" s="58" t="str">
        <f t="shared" si="92"/>
        <v/>
      </c>
      <c r="X332" s="8" t="str">
        <f t="shared" si="93"/>
        <v/>
      </c>
      <c r="Y332" s="8" t="str">
        <f t="shared" si="94"/>
        <v/>
      </c>
      <c r="Z332" s="9" t="s">
        <v>1576</v>
      </c>
      <c r="AA332" s="14" t="str">
        <f>IF(R332="","",Rates!$N$5)</f>
        <v/>
      </c>
      <c r="AB332" s="49" t="str">
        <f t="shared" si="95"/>
        <v/>
      </c>
      <c r="AC332" s="8" t="str">
        <f>IF(R332="","",W332*Rates!$M$26)</f>
        <v/>
      </c>
      <c r="AD332" s="9" t="s">
        <v>1592</v>
      </c>
      <c r="AE332" s="14" t="str">
        <f>IF(R332="","",Rates!$N$6)</f>
        <v/>
      </c>
      <c r="AF332" s="49" t="str">
        <f t="shared" si="96"/>
        <v/>
      </c>
      <c r="AG332" s="8" t="str">
        <f t="shared" si="97"/>
        <v/>
      </c>
      <c r="AH332" s="8" t="s">
        <v>1593</v>
      </c>
      <c r="AI332" s="14" t="str">
        <f>IF(R332="","",Rates!$N$7)</f>
        <v/>
      </c>
      <c r="AJ332" s="13" t="str">
        <f t="shared" si="98"/>
        <v/>
      </c>
      <c r="AK332" s="8" t="str">
        <f t="shared" si="99"/>
        <v/>
      </c>
      <c r="AL332" s="9" t="s">
        <v>1578</v>
      </c>
      <c r="AM332" s="14" t="str">
        <f>IF(R332="","",Rates!$N$8)</f>
        <v/>
      </c>
      <c r="AN332" s="13" t="str">
        <f t="shared" si="100"/>
        <v/>
      </c>
      <c r="AO332" s="8" t="str">
        <f>IF(R332="","",W332*Rates!$O$26)</f>
        <v/>
      </c>
      <c r="AP332" s="9" t="s">
        <v>1579</v>
      </c>
      <c r="AQ332" s="14" t="str">
        <f>IF(R332="","",Rates!$N$9)</f>
        <v/>
      </c>
      <c r="AR332" s="13" t="str">
        <f t="shared" si="101"/>
        <v/>
      </c>
      <c r="AS332" s="8" t="str">
        <f>IF(R332="","",W332*Rates!$P$26)</f>
        <v/>
      </c>
      <c r="AT332" s="9" t="s">
        <v>1580</v>
      </c>
      <c r="AU332" s="14" t="str">
        <f>IF(R332="","",Rates!$N$10)</f>
        <v/>
      </c>
      <c r="AV332" s="13" t="str">
        <f t="shared" si="102"/>
        <v/>
      </c>
      <c r="AW332" s="8" t="str">
        <f>IF(R332="","",W332*Rates!$Q$26)</f>
        <v/>
      </c>
      <c r="AX332" s="19" t="str">
        <f t="shared" si="103"/>
        <v/>
      </c>
      <c r="AY332" s="55" t="e">
        <f t="shared" si="104"/>
        <v>#VALUE!</v>
      </c>
      <c r="AZ332" s="8" t="str">
        <f>IF(R332="","",Rates!$N$15)</f>
        <v/>
      </c>
      <c r="BA332" s="8" t="str">
        <f t="shared" si="105"/>
        <v/>
      </c>
      <c r="BB332" s="8" t="str">
        <f t="shared" si="106"/>
        <v/>
      </c>
      <c r="BC332" s="19" t="str">
        <f t="shared" si="107"/>
        <v/>
      </c>
    </row>
    <row r="333" spans="1:55" x14ac:dyDescent="0.25">
      <c r="A333" s="9" t="str">
        <f>IF(B333&lt;&gt;"",COUNTA($B$3:B333)+$A$2,"")</f>
        <v/>
      </c>
      <c r="F333" s="16" t="str">
        <f t="shared" si="90"/>
        <v/>
      </c>
      <c r="P333" s="37"/>
      <c r="Q333" s="9" t="s">
        <v>1581</v>
      </c>
      <c r="R333" s="41"/>
      <c r="S333" s="46" t="str" cm="1">
        <f t="array" ref="S333">IF(R333="","",_xlfn.IFS(F333&lt;=65,"1",F333&lt;=70,"2",F333&lt;=80,"3"))</f>
        <v/>
      </c>
      <c r="T333" s="24" t="e">
        <f>IF(S333="1",VLOOKUP(N333,Rates!$A$2:$K$37,2,0)*S333,VLOOKUP(N333,Rates!$A$2:$K$37,3,0)*S333)</f>
        <v>#N/A</v>
      </c>
      <c r="U333" s="24" t="str">
        <f t="shared" si="91"/>
        <v/>
      </c>
      <c r="W333" s="58" t="str">
        <f t="shared" si="92"/>
        <v/>
      </c>
      <c r="X333" s="8" t="str">
        <f t="shared" si="93"/>
        <v/>
      </c>
      <c r="Y333" s="8" t="str">
        <f t="shared" si="94"/>
        <v/>
      </c>
      <c r="Z333" s="9" t="s">
        <v>1576</v>
      </c>
      <c r="AA333" s="14" t="str">
        <f>IF(R333="","",Rates!$N$5)</f>
        <v/>
      </c>
      <c r="AB333" s="49" t="str">
        <f t="shared" si="95"/>
        <v/>
      </c>
      <c r="AC333" s="8" t="str">
        <f>IF(R333="","",W333*Rates!$M$26)</f>
        <v/>
      </c>
      <c r="AD333" s="9" t="s">
        <v>1592</v>
      </c>
      <c r="AE333" s="14" t="str">
        <f>IF(R333="","",Rates!$N$6)</f>
        <v/>
      </c>
      <c r="AF333" s="49" t="str">
        <f t="shared" si="96"/>
        <v/>
      </c>
      <c r="AG333" s="8" t="str">
        <f t="shared" si="97"/>
        <v/>
      </c>
      <c r="AH333" s="8" t="s">
        <v>1593</v>
      </c>
      <c r="AI333" s="14" t="str">
        <f>IF(R333="","",Rates!$N$7)</f>
        <v/>
      </c>
      <c r="AJ333" s="13" t="str">
        <f t="shared" si="98"/>
        <v/>
      </c>
      <c r="AK333" s="8" t="str">
        <f t="shared" si="99"/>
        <v/>
      </c>
      <c r="AL333" s="9" t="s">
        <v>1578</v>
      </c>
      <c r="AM333" s="14" t="str">
        <f>IF(R333="","",Rates!$N$8)</f>
        <v/>
      </c>
      <c r="AN333" s="13" t="str">
        <f t="shared" si="100"/>
        <v/>
      </c>
      <c r="AO333" s="8" t="str">
        <f>IF(R333="","",W333*Rates!$O$26)</f>
        <v/>
      </c>
      <c r="AP333" s="9" t="s">
        <v>1579</v>
      </c>
      <c r="AQ333" s="14" t="str">
        <f>IF(R333="","",Rates!$N$9)</f>
        <v/>
      </c>
      <c r="AR333" s="13" t="str">
        <f t="shared" si="101"/>
        <v/>
      </c>
      <c r="AS333" s="8" t="str">
        <f>IF(R333="","",W333*Rates!$P$26)</f>
        <v/>
      </c>
      <c r="AT333" s="9" t="s">
        <v>1580</v>
      </c>
      <c r="AU333" s="14" t="str">
        <f>IF(R333="","",Rates!$N$10)</f>
        <v/>
      </c>
      <c r="AV333" s="13" t="str">
        <f t="shared" si="102"/>
        <v/>
      </c>
      <c r="AW333" s="8" t="str">
        <f>IF(R333="","",W333*Rates!$Q$26)</f>
        <v/>
      </c>
      <c r="AX333" s="19" t="str">
        <f t="shared" si="103"/>
        <v/>
      </c>
      <c r="AY333" s="55" t="e">
        <f t="shared" si="104"/>
        <v>#VALUE!</v>
      </c>
      <c r="AZ333" s="8" t="str">
        <f>IF(R333="","",Rates!$N$15)</f>
        <v/>
      </c>
      <c r="BA333" s="8" t="str">
        <f t="shared" si="105"/>
        <v/>
      </c>
      <c r="BB333" s="8" t="str">
        <f t="shared" si="106"/>
        <v/>
      </c>
      <c r="BC333" s="19" t="str">
        <f t="shared" si="107"/>
        <v/>
      </c>
    </row>
    <row r="334" spans="1:55" x14ac:dyDescent="0.25">
      <c r="A334" s="9" t="str">
        <f>IF(B334&lt;&gt;"",COUNTA($B$3:B334)+$A$2,"")</f>
        <v/>
      </c>
      <c r="F334" s="16" t="str">
        <f t="shared" si="90"/>
        <v/>
      </c>
      <c r="P334" s="37"/>
      <c r="Q334" s="9" t="s">
        <v>1581</v>
      </c>
      <c r="R334" s="41"/>
      <c r="S334" s="46" t="str" cm="1">
        <f t="array" ref="S334">IF(R334="","",_xlfn.IFS(F334&lt;=65,"1",F334&lt;=70,"2",F334&lt;=80,"3"))</f>
        <v/>
      </c>
      <c r="T334" s="24" t="e">
        <f>IF(S334="1",VLOOKUP(N334,Rates!$A$2:$K$37,2,0)*S334,VLOOKUP(N334,Rates!$A$2:$K$37,3,0)*S334)</f>
        <v>#N/A</v>
      </c>
      <c r="U334" s="24" t="str">
        <f t="shared" si="91"/>
        <v/>
      </c>
      <c r="W334" s="58" t="str">
        <f t="shared" si="92"/>
        <v/>
      </c>
      <c r="X334" s="8" t="str">
        <f t="shared" si="93"/>
        <v/>
      </c>
      <c r="Y334" s="8" t="str">
        <f t="shared" si="94"/>
        <v/>
      </c>
      <c r="Z334" s="9" t="s">
        <v>1576</v>
      </c>
      <c r="AA334" s="14" t="str">
        <f>IF(R334="","",Rates!$N$5)</f>
        <v/>
      </c>
      <c r="AB334" s="49" t="str">
        <f t="shared" si="95"/>
        <v/>
      </c>
      <c r="AC334" s="8" t="str">
        <f>IF(R334="","",W334*Rates!$M$26)</f>
        <v/>
      </c>
      <c r="AD334" s="9" t="s">
        <v>1592</v>
      </c>
      <c r="AE334" s="14" t="str">
        <f>IF(R334="","",Rates!$N$6)</f>
        <v/>
      </c>
      <c r="AF334" s="49" t="str">
        <f t="shared" si="96"/>
        <v/>
      </c>
      <c r="AG334" s="8" t="str">
        <f t="shared" si="97"/>
        <v/>
      </c>
      <c r="AH334" s="8" t="s">
        <v>1593</v>
      </c>
      <c r="AI334" s="14" t="str">
        <f>IF(R334="","",Rates!$N$7)</f>
        <v/>
      </c>
      <c r="AJ334" s="13" t="str">
        <f t="shared" si="98"/>
        <v/>
      </c>
      <c r="AK334" s="8" t="str">
        <f t="shared" si="99"/>
        <v/>
      </c>
      <c r="AL334" s="9" t="s">
        <v>1578</v>
      </c>
      <c r="AM334" s="14" t="str">
        <f>IF(R334="","",Rates!$N$8)</f>
        <v/>
      </c>
      <c r="AN334" s="13" t="str">
        <f t="shared" si="100"/>
        <v/>
      </c>
      <c r="AO334" s="8" t="str">
        <f>IF(R334="","",W334*Rates!$O$26)</f>
        <v/>
      </c>
      <c r="AP334" s="9" t="s">
        <v>1579</v>
      </c>
      <c r="AQ334" s="14" t="str">
        <f>IF(R334="","",Rates!$N$9)</f>
        <v/>
      </c>
      <c r="AR334" s="13" t="str">
        <f t="shared" si="101"/>
        <v/>
      </c>
      <c r="AS334" s="8" t="str">
        <f>IF(R334="","",W334*Rates!$P$26)</f>
        <v/>
      </c>
      <c r="AT334" s="9" t="s">
        <v>1580</v>
      </c>
      <c r="AU334" s="14" t="str">
        <f>IF(R334="","",Rates!$N$10)</f>
        <v/>
      </c>
      <c r="AV334" s="13" t="str">
        <f t="shared" si="102"/>
        <v/>
      </c>
      <c r="AW334" s="8" t="str">
        <f>IF(R334="","",W334*Rates!$Q$26)</f>
        <v/>
      </c>
      <c r="AX334" s="19" t="str">
        <f t="shared" si="103"/>
        <v/>
      </c>
      <c r="AY334" s="55" t="e">
        <f t="shared" si="104"/>
        <v>#VALUE!</v>
      </c>
      <c r="AZ334" s="8" t="str">
        <f>IF(R334="","",Rates!$N$15)</f>
        <v/>
      </c>
      <c r="BA334" s="8" t="str">
        <f t="shared" si="105"/>
        <v/>
      </c>
      <c r="BB334" s="8" t="str">
        <f t="shared" si="106"/>
        <v/>
      </c>
      <c r="BC334" s="19" t="str">
        <f t="shared" si="107"/>
        <v/>
      </c>
    </row>
    <row r="335" spans="1:55" x14ac:dyDescent="0.25">
      <c r="A335" s="9" t="str">
        <f>IF(B335&lt;&gt;"",COUNTA($B$3:B335)+$A$2,"")</f>
        <v/>
      </c>
      <c r="F335" s="16" t="str">
        <f t="shared" si="90"/>
        <v/>
      </c>
      <c r="P335" s="37"/>
      <c r="Q335" s="9" t="s">
        <v>1581</v>
      </c>
      <c r="R335" s="41"/>
      <c r="S335" s="46" t="str" cm="1">
        <f t="array" ref="S335">IF(R335="","",_xlfn.IFS(F335&lt;=65,"1",F335&lt;=70,"2",F335&lt;=80,"3"))</f>
        <v/>
      </c>
      <c r="T335" s="24" t="e">
        <f>IF(S335="1",VLOOKUP(N335,Rates!$A$2:$K$37,2,0)*S335,VLOOKUP(N335,Rates!$A$2:$K$37,3,0)*S335)</f>
        <v>#N/A</v>
      </c>
      <c r="U335" s="24" t="str">
        <f t="shared" si="91"/>
        <v/>
      </c>
      <c r="W335" s="58" t="str">
        <f t="shared" si="92"/>
        <v/>
      </c>
      <c r="X335" s="8" t="str">
        <f t="shared" si="93"/>
        <v/>
      </c>
      <c r="Y335" s="8" t="str">
        <f t="shared" si="94"/>
        <v/>
      </c>
      <c r="Z335" s="9" t="s">
        <v>1576</v>
      </c>
      <c r="AA335" s="14" t="str">
        <f>IF(R335="","",Rates!$N$5)</f>
        <v/>
      </c>
      <c r="AB335" s="49" t="str">
        <f t="shared" si="95"/>
        <v/>
      </c>
      <c r="AC335" s="8" t="str">
        <f>IF(R335="","",W335*Rates!$M$26)</f>
        <v/>
      </c>
      <c r="AD335" s="9" t="s">
        <v>1592</v>
      </c>
      <c r="AE335" s="14" t="str">
        <f>IF(R335="","",Rates!$N$6)</f>
        <v/>
      </c>
      <c r="AF335" s="49" t="str">
        <f t="shared" si="96"/>
        <v/>
      </c>
      <c r="AG335" s="8" t="str">
        <f t="shared" si="97"/>
        <v/>
      </c>
      <c r="AH335" s="8" t="s">
        <v>1593</v>
      </c>
      <c r="AI335" s="14" t="str">
        <f>IF(R335="","",Rates!$N$7)</f>
        <v/>
      </c>
      <c r="AJ335" s="13" t="str">
        <f t="shared" si="98"/>
        <v/>
      </c>
      <c r="AK335" s="8" t="str">
        <f t="shared" si="99"/>
        <v/>
      </c>
      <c r="AL335" s="9" t="s">
        <v>1578</v>
      </c>
      <c r="AM335" s="14" t="str">
        <f>IF(R335="","",Rates!$N$8)</f>
        <v/>
      </c>
      <c r="AN335" s="13" t="str">
        <f t="shared" si="100"/>
        <v/>
      </c>
      <c r="AO335" s="8" t="str">
        <f>IF(R335="","",W335*Rates!$O$26)</f>
        <v/>
      </c>
      <c r="AP335" s="9" t="s">
        <v>1579</v>
      </c>
      <c r="AQ335" s="14" t="str">
        <f>IF(R335="","",Rates!$N$9)</f>
        <v/>
      </c>
      <c r="AR335" s="13" t="str">
        <f t="shared" si="101"/>
        <v/>
      </c>
      <c r="AS335" s="8" t="str">
        <f>IF(R335="","",W335*Rates!$P$26)</f>
        <v/>
      </c>
      <c r="AT335" s="9" t="s">
        <v>1580</v>
      </c>
      <c r="AU335" s="14" t="str">
        <f>IF(R335="","",Rates!$N$10)</f>
        <v/>
      </c>
      <c r="AV335" s="13" t="str">
        <f t="shared" si="102"/>
        <v/>
      </c>
      <c r="AW335" s="8" t="str">
        <f>IF(R335="","",W335*Rates!$Q$26)</f>
        <v/>
      </c>
      <c r="AX335" s="19" t="str">
        <f t="shared" si="103"/>
        <v/>
      </c>
      <c r="AY335" s="55" t="e">
        <f t="shared" si="104"/>
        <v>#VALUE!</v>
      </c>
      <c r="AZ335" s="8" t="str">
        <f>IF(R335="","",Rates!$N$15)</f>
        <v/>
      </c>
      <c r="BA335" s="8" t="str">
        <f t="shared" si="105"/>
        <v/>
      </c>
      <c r="BB335" s="8" t="str">
        <f t="shared" si="106"/>
        <v/>
      </c>
      <c r="BC335" s="19" t="str">
        <f t="shared" si="107"/>
        <v/>
      </c>
    </row>
    <row r="336" spans="1:55" x14ac:dyDescent="0.25">
      <c r="A336" s="9" t="str">
        <f>IF(B336&lt;&gt;"",COUNTA($B$3:B336)+$A$2,"")</f>
        <v/>
      </c>
      <c r="F336" s="16" t="str">
        <f t="shared" si="90"/>
        <v/>
      </c>
      <c r="P336" s="37"/>
      <c r="Q336" s="9" t="s">
        <v>1581</v>
      </c>
      <c r="R336" s="41"/>
      <c r="S336" s="46" t="str" cm="1">
        <f t="array" ref="S336">IF(R336="","",_xlfn.IFS(F336&lt;=65,"1",F336&lt;=70,"2",F336&lt;=80,"3"))</f>
        <v/>
      </c>
      <c r="T336" s="24" t="e">
        <f>IF(S336="1",VLOOKUP(N336,Rates!$A$2:$K$37,2,0)*S336,VLOOKUP(N336,Rates!$A$2:$K$37,3,0)*S336)</f>
        <v>#N/A</v>
      </c>
      <c r="U336" s="24" t="str">
        <f t="shared" si="91"/>
        <v/>
      </c>
      <c r="W336" s="58" t="str">
        <f t="shared" si="92"/>
        <v/>
      </c>
      <c r="X336" s="8" t="str">
        <f t="shared" si="93"/>
        <v/>
      </c>
      <c r="Y336" s="8" t="str">
        <f t="shared" si="94"/>
        <v/>
      </c>
      <c r="Z336" s="9" t="s">
        <v>1576</v>
      </c>
      <c r="AA336" s="14" t="str">
        <f>IF(R336="","",Rates!$N$5)</f>
        <v/>
      </c>
      <c r="AB336" s="49" t="str">
        <f t="shared" si="95"/>
        <v/>
      </c>
      <c r="AC336" s="8" t="str">
        <f>IF(R336="","",W336*Rates!$M$26)</f>
        <v/>
      </c>
      <c r="AD336" s="9" t="s">
        <v>1592</v>
      </c>
      <c r="AE336" s="14" t="str">
        <f>IF(R336="","",Rates!$N$6)</f>
        <v/>
      </c>
      <c r="AF336" s="49" t="str">
        <f t="shared" si="96"/>
        <v/>
      </c>
      <c r="AG336" s="8" t="str">
        <f t="shared" si="97"/>
        <v/>
      </c>
      <c r="AH336" s="8" t="s">
        <v>1593</v>
      </c>
      <c r="AI336" s="14" t="str">
        <f>IF(R336="","",Rates!$N$7)</f>
        <v/>
      </c>
      <c r="AJ336" s="13" t="str">
        <f t="shared" si="98"/>
        <v/>
      </c>
      <c r="AK336" s="8" t="str">
        <f t="shared" si="99"/>
        <v/>
      </c>
      <c r="AL336" s="9" t="s">
        <v>1578</v>
      </c>
      <c r="AM336" s="14" t="str">
        <f>IF(R336="","",Rates!$N$8)</f>
        <v/>
      </c>
      <c r="AN336" s="13" t="str">
        <f t="shared" si="100"/>
        <v/>
      </c>
      <c r="AO336" s="8" t="str">
        <f>IF(R336="","",W336*Rates!$O$26)</f>
        <v/>
      </c>
      <c r="AP336" s="9" t="s">
        <v>1579</v>
      </c>
      <c r="AQ336" s="14" t="str">
        <f>IF(R336="","",Rates!$N$9)</f>
        <v/>
      </c>
      <c r="AR336" s="13" t="str">
        <f t="shared" si="101"/>
        <v/>
      </c>
      <c r="AS336" s="8" t="str">
        <f>IF(R336="","",W336*Rates!$P$26)</f>
        <v/>
      </c>
      <c r="AT336" s="9" t="s">
        <v>1580</v>
      </c>
      <c r="AU336" s="14" t="str">
        <f>IF(R336="","",Rates!$N$10)</f>
        <v/>
      </c>
      <c r="AV336" s="13" t="str">
        <f t="shared" si="102"/>
        <v/>
      </c>
      <c r="AW336" s="8" t="str">
        <f>IF(R336="","",W336*Rates!$Q$26)</f>
        <v/>
      </c>
      <c r="AX336" s="19" t="str">
        <f t="shared" si="103"/>
        <v/>
      </c>
      <c r="AY336" s="55" t="e">
        <f t="shared" si="104"/>
        <v>#VALUE!</v>
      </c>
      <c r="AZ336" s="8" t="str">
        <f>IF(R336="","",Rates!$N$15)</f>
        <v/>
      </c>
      <c r="BA336" s="8" t="str">
        <f t="shared" si="105"/>
        <v/>
      </c>
      <c r="BB336" s="8" t="str">
        <f t="shared" si="106"/>
        <v/>
      </c>
      <c r="BC336" s="19" t="str">
        <f t="shared" si="107"/>
        <v/>
      </c>
    </row>
    <row r="337" spans="1:55" x14ac:dyDescent="0.25">
      <c r="A337" s="9" t="str">
        <f>IF(B337&lt;&gt;"",COUNTA($B$3:B337)+$A$2,"")</f>
        <v/>
      </c>
      <c r="F337" s="16" t="str">
        <f t="shared" si="90"/>
        <v/>
      </c>
      <c r="P337" s="37"/>
      <c r="Q337" s="9" t="s">
        <v>1581</v>
      </c>
      <c r="R337" s="41"/>
      <c r="S337" s="46" t="str" cm="1">
        <f t="array" ref="S337">IF(R337="","",_xlfn.IFS(F337&lt;=65,"1",F337&lt;=70,"2",F337&lt;=80,"3"))</f>
        <v/>
      </c>
      <c r="T337" s="24" t="e">
        <f>IF(S337="1",VLOOKUP(N337,Rates!$A$2:$K$37,2,0)*S337,VLOOKUP(N337,Rates!$A$2:$K$37,3,0)*S337)</f>
        <v>#N/A</v>
      </c>
      <c r="U337" s="24" t="str">
        <f t="shared" si="91"/>
        <v/>
      </c>
      <c r="W337" s="58" t="str">
        <f t="shared" si="92"/>
        <v/>
      </c>
      <c r="X337" s="8" t="str">
        <f t="shared" si="93"/>
        <v/>
      </c>
      <c r="Y337" s="8" t="str">
        <f t="shared" si="94"/>
        <v/>
      </c>
      <c r="Z337" s="9" t="s">
        <v>1576</v>
      </c>
      <c r="AA337" s="14" t="str">
        <f>IF(R337="","",Rates!$N$5)</f>
        <v/>
      </c>
      <c r="AB337" s="49" t="str">
        <f t="shared" si="95"/>
        <v/>
      </c>
      <c r="AC337" s="8" t="str">
        <f>IF(R337="","",W337*Rates!$M$26)</f>
        <v/>
      </c>
      <c r="AD337" s="9" t="s">
        <v>1592</v>
      </c>
      <c r="AE337" s="14" t="str">
        <f>IF(R337="","",Rates!$N$6)</f>
        <v/>
      </c>
      <c r="AF337" s="49" t="str">
        <f t="shared" si="96"/>
        <v/>
      </c>
      <c r="AG337" s="8" t="str">
        <f t="shared" si="97"/>
        <v/>
      </c>
      <c r="AH337" s="8" t="s">
        <v>1593</v>
      </c>
      <c r="AI337" s="14" t="str">
        <f>IF(R337="","",Rates!$N$7)</f>
        <v/>
      </c>
      <c r="AJ337" s="13" t="str">
        <f t="shared" si="98"/>
        <v/>
      </c>
      <c r="AK337" s="8" t="str">
        <f t="shared" si="99"/>
        <v/>
      </c>
      <c r="AL337" s="9" t="s">
        <v>1578</v>
      </c>
      <c r="AM337" s="14" t="str">
        <f>IF(R337="","",Rates!$N$8)</f>
        <v/>
      </c>
      <c r="AN337" s="13" t="str">
        <f t="shared" si="100"/>
        <v/>
      </c>
      <c r="AO337" s="8" t="str">
        <f>IF(R337="","",W337*Rates!$O$26)</f>
        <v/>
      </c>
      <c r="AP337" s="9" t="s">
        <v>1579</v>
      </c>
      <c r="AQ337" s="14" t="str">
        <f>IF(R337="","",Rates!$N$9)</f>
        <v/>
      </c>
      <c r="AR337" s="13" t="str">
        <f t="shared" si="101"/>
        <v/>
      </c>
      <c r="AS337" s="8" t="str">
        <f>IF(R337="","",W337*Rates!$P$26)</f>
        <v/>
      </c>
      <c r="AT337" s="9" t="s">
        <v>1580</v>
      </c>
      <c r="AU337" s="14" t="str">
        <f>IF(R337="","",Rates!$N$10)</f>
        <v/>
      </c>
      <c r="AV337" s="13" t="str">
        <f t="shared" si="102"/>
        <v/>
      </c>
      <c r="AW337" s="8" t="str">
        <f>IF(R337="","",W337*Rates!$Q$26)</f>
        <v/>
      </c>
      <c r="AX337" s="19" t="str">
        <f t="shared" si="103"/>
        <v/>
      </c>
      <c r="AY337" s="55" t="e">
        <f t="shared" si="104"/>
        <v>#VALUE!</v>
      </c>
      <c r="AZ337" s="8" t="str">
        <f>IF(R337="","",Rates!$N$15)</f>
        <v/>
      </c>
      <c r="BA337" s="8" t="str">
        <f t="shared" si="105"/>
        <v/>
      </c>
      <c r="BB337" s="8" t="str">
        <f t="shared" si="106"/>
        <v/>
      </c>
      <c r="BC337" s="19" t="str">
        <f t="shared" si="107"/>
        <v/>
      </c>
    </row>
    <row r="338" spans="1:55" x14ac:dyDescent="0.25">
      <c r="A338" s="9" t="str">
        <f>IF(B338&lt;&gt;"",COUNTA($B$3:B338)+$A$2,"")</f>
        <v/>
      </c>
      <c r="F338" s="16" t="str">
        <f t="shared" si="90"/>
        <v/>
      </c>
      <c r="P338" s="37"/>
      <c r="Q338" s="9" t="s">
        <v>1581</v>
      </c>
      <c r="R338" s="41"/>
      <c r="S338" s="46" t="str" cm="1">
        <f t="array" ref="S338">IF(R338="","",_xlfn.IFS(F338&lt;=65,"1",F338&lt;=70,"2",F338&lt;=80,"3"))</f>
        <v/>
      </c>
      <c r="T338" s="24" t="e">
        <f>IF(S338="1",VLOOKUP(N338,Rates!$A$2:$K$37,2,0)*S338,VLOOKUP(N338,Rates!$A$2:$K$37,3,0)*S338)</f>
        <v>#N/A</v>
      </c>
      <c r="U338" s="24" t="str">
        <f t="shared" si="91"/>
        <v/>
      </c>
      <c r="W338" s="58" t="str">
        <f t="shared" si="92"/>
        <v/>
      </c>
      <c r="X338" s="8" t="str">
        <f t="shared" si="93"/>
        <v/>
      </c>
      <c r="Y338" s="8" t="str">
        <f t="shared" si="94"/>
        <v/>
      </c>
      <c r="Z338" s="9" t="s">
        <v>1576</v>
      </c>
      <c r="AA338" s="14" t="str">
        <f>IF(R338="","",Rates!$N$5)</f>
        <v/>
      </c>
      <c r="AB338" s="49" t="str">
        <f t="shared" si="95"/>
        <v/>
      </c>
      <c r="AC338" s="8" t="str">
        <f>IF(R338="","",W338*Rates!$M$26)</f>
        <v/>
      </c>
      <c r="AD338" s="9" t="s">
        <v>1592</v>
      </c>
      <c r="AE338" s="14" t="str">
        <f>IF(R338="","",Rates!$N$6)</f>
        <v/>
      </c>
      <c r="AF338" s="49" t="str">
        <f t="shared" si="96"/>
        <v/>
      </c>
      <c r="AG338" s="8" t="str">
        <f t="shared" si="97"/>
        <v/>
      </c>
      <c r="AH338" s="8" t="s">
        <v>1593</v>
      </c>
      <c r="AI338" s="14" t="str">
        <f>IF(R338="","",Rates!$N$7)</f>
        <v/>
      </c>
      <c r="AJ338" s="13" t="str">
        <f t="shared" si="98"/>
        <v/>
      </c>
      <c r="AK338" s="8" t="str">
        <f t="shared" si="99"/>
        <v/>
      </c>
      <c r="AL338" s="9" t="s">
        <v>1578</v>
      </c>
      <c r="AM338" s="14" t="str">
        <f>IF(R338="","",Rates!$N$8)</f>
        <v/>
      </c>
      <c r="AN338" s="13" t="str">
        <f t="shared" si="100"/>
        <v/>
      </c>
      <c r="AO338" s="8" t="str">
        <f>IF(R338="","",W338*Rates!$O$26)</f>
        <v/>
      </c>
      <c r="AP338" s="9" t="s">
        <v>1579</v>
      </c>
      <c r="AQ338" s="14" t="str">
        <f>IF(R338="","",Rates!$N$9)</f>
        <v/>
      </c>
      <c r="AR338" s="13" t="str">
        <f t="shared" si="101"/>
        <v/>
      </c>
      <c r="AS338" s="8" t="str">
        <f>IF(R338="","",W338*Rates!$P$26)</f>
        <v/>
      </c>
      <c r="AT338" s="9" t="s">
        <v>1580</v>
      </c>
      <c r="AU338" s="14" t="str">
        <f>IF(R338="","",Rates!$N$10)</f>
        <v/>
      </c>
      <c r="AV338" s="13" t="str">
        <f t="shared" si="102"/>
        <v/>
      </c>
      <c r="AW338" s="8" t="str">
        <f>IF(R338="","",W338*Rates!$Q$26)</f>
        <v/>
      </c>
      <c r="AX338" s="19" t="str">
        <f t="shared" si="103"/>
        <v/>
      </c>
      <c r="AY338" s="55" t="e">
        <f t="shared" si="104"/>
        <v>#VALUE!</v>
      </c>
      <c r="AZ338" s="8" t="str">
        <f>IF(R338="","",Rates!$N$15)</f>
        <v/>
      </c>
      <c r="BA338" s="8" t="str">
        <f t="shared" si="105"/>
        <v/>
      </c>
      <c r="BB338" s="8" t="str">
        <f t="shared" si="106"/>
        <v/>
      </c>
      <c r="BC338" s="19" t="str">
        <f t="shared" si="107"/>
        <v/>
      </c>
    </row>
    <row r="339" spans="1:55" x14ac:dyDescent="0.25">
      <c r="A339" s="9" t="str">
        <f>IF(B339&lt;&gt;"",COUNTA($B$3:B339)+$A$2,"")</f>
        <v/>
      </c>
      <c r="F339" s="16" t="str">
        <f t="shared" si="90"/>
        <v/>
      </c>
      <c r="P339" s="37"/>
      <c r="Q339" s="9" t="s">
        <v>1581</v>
      </c>
      <c r="R339" s="41"/>
      <c r="S339" s="46" t="str" cm="1">
        <f t="array" ref="S339">IF(R339="","",_xlfn.IFS(F339&lt;=65,"1",F339&lt;=70,"2",F339&lt;=80,"3"))</f>
        <v/>
      </c>
      <c r="T339" s="24" t="e">
        <f>IF(S339="1",VLOOKUP(N339,Rates!$A$2:$K$37,2,0)*S339,VLOOKUP(N339,Rates!$A$2:$K$37,3,0)*S339)</f>
        <v>#N/A</v>
      </c>
      <c r="U339" s="24" t="str">
        <f t="shared" si="91"/>
        <v/>
      </c>
      <c r="W339" s="58" t="str">
        <f t="shared" si="92"/>
        <v/>
      </c>
      <c r="X339" s="8" t="str">
        <f t="shared" si="93"/>
        <v/>
      </c>
      <c r="Y339" s="8" t="str">
        <f t="shared" si="94"/>
        <v/>
      </c>
      <c r="Z339" s="9" t="s">
        <v>1576</v>
      </c>
      <c r="AA339" s="14" t="str">
        <f>IF(R339="","",Rates!$N$5)</f>
        <v/>
      </c>
      <c r="AB339" s="49" t="str">
        <f t="shared" si="95"/>
        <v/>
      </c>
      <c r="AC339" s="8" t="str">
        <f>IF(R339="","",W339*Rates!$M$26)</f>
        <v/>
      </c>
      <c r="AD339" s="9" t="s">
        <v>1592</v>
      </c>
      <c r="AE339" s="14" t="str">
        <f>IF(R339="","",Rates!$N$6)</f>
        <v/>
      </c>
      <c r="AF339" s="49" t="str">
        <f t="shared" si="96"/>
        <v/>
      </c>
      <c r="AG339" s="8" t="str">
        <f t="shared" si="97"/>
        <v/>
      </c>
      <c r="AH339" s="8" t="s">
        <v>1593</v>
      </c>
      <c r="AI339" s="14" t="str">
        <f>IF(R339="","",Rates!$N$7)</f>
        <v/>
      </c>
      <c r="AJ339" s="13" t="str">
        <f t="shared" si="98"/>
        <v/>
      </c>
      <c r="AK339" s="8" t="str">
        <f t="shared" si="99"/>
        <v/>
      </c>
      <c r="AL339" s="9" t="s">
        <v>1578</v>
      </c>
      <c r="AM339" s="14" t="str">
        <f>IF(R339="","",Rates!$N$8)</f>
        <v/>
      </c>
      <c r="AN339" s="13" t="str">
        <f t="shared" si="100"/>
        <v/>
      </c>
      <c r="AO339" s="8" t="str">
        <f>IF(R339="","",W339*Rates!$O$26)</f>
        <v/>
      </c>
      <c r="AP339" s="9" t="s">
        <v>1579</v>
      </c>
      <c r="AQ339" s="14" t="str">
        <f>IF(R339="","",Rates!$N$9)</f>
        <v/>
      </c>
      <c r="AR339" s="13" t="str">
        <f t="shared" si="101"/>
        <v/>
      </c>
      <c r="AS339" s="8" t="str">
        <f>IF(R339="","",W339*Rates!$P$26)</f>
        <v/>
      </c>
      <c r="AT339" s="9" t="s">
        <v>1580</v>
      </c>
      <c r="AU339" s="14" t="str">
        <f>IF(R339="","",Rates!$N$10)</f>
        <v/>
      </c>
      <c r="AV339" s="13" t="str">
        <f t="shared" si="102"/>
        <v/>
      </c>
      <c r="AW339" s="8" t="str">
        <f>IF(R339="","",W339*Rates!$Q$26)</f>
        <v/>
      </c>
      <c r="AX339" s="19" t="str">
        <f t="shared" si="103"/>
        <v/>
      </c>
      <c r="AY339" s="55" t="e">
        <f t="shared" si="104"/>
        <v>#VALUE!</v>
      </c>
      <c r="AZ339" s="8" t="str">
        <f>IF(R339="","",Rates!$N$15)</f>
        <v/>
      </c>
      <c r="BA339" s="8" t="str">
        <f t="shared" si="105"/>
        <v/>
      </c>
      <c r="BB339" s="8" t="str">
        <f t="shared" si="106"/>
        <v/>
      </c>
      <c r="BC339" s="19" t="str">
        <f t="shared" si="107"/>
        <v/>
      </c>
    </row>
    <row r="340" spans="1:55" x14ac:dyDescent="0.25">
      <c r="A340" s="9" t="str">
        <f>IF(B340&lt;&gt;"",COUNTA($B$3:B340)+$A$2,"")</f>
        <v/>
      </c>
      <c r="F340" s="16" t="str">
        <f t="shared" si="90"/>
        <v/>
      </c>
      <c r="P340" s="37"/>
      <c r="Q340" s="9" t="s">
        <v>1581</v>
      </c>
      <c r="R340" s="41"/>
      <c r="S340" s="46" t="str" cm="1">
        <f t="array" ref="S340">IF(R340="","",_xlfn.IFS(F340&lt;=65,"1",F340&lt;=70,"2",F340&lt;=80,"3"))</f>
        <v/>
      </c>
      <c r="T340" s="24" t="e">
        <f>IF(S340="1",VLOOKUP(N340,Rates!$A$2:$K$37,2,0)*S340,VLOOKUP(N340,Rates!$A$2:$K$37,3,0)*S340)</f>
        <v>#N/A</v>
      </c>
      <c r="U340" s="24" t="str">
        <f t="shared" si="91"/>
        <v/>
      </c>
      <c r="W340" s="58" t="str">
        <f t="shared" si="92"/>
        <v/>
      </c>
      <c r="X340" s="8" t="str">
        <f t="shared" si="93"/>
        <v/>
      </c>
      <c r="Y340" s="8" t="str">
        <f t="shared" si="94"/>
        <v/>
      </c>
      <c r="Z340" s="9" t="s">
        <v>1576</v>
      </c>
      <c r="AA340" s="14" t="str">
        <f>IF(R340="","",Rates!$N$5)</f>
        <v/>
      </c>
      <c r="AB340" s="49" t="str">
        <f t="shared" si="95"/>
        <v/>
      </c>
      <c r="AC340" s="8" t="str">
        <f>IF(R340="","",W340*Rates!$M$26)</f>
        <v/>
      </c>
      <c r="AD340" s="9" t="s">
        <v>1592</v>
      </c>
      <c r="AE340" s="14" t="str">
        <f>IF(R340="","",Rates!$N$6)</f>
        <v/>
      </c>
      <c r="AF340" s="49" t="str">
        <f t="shared" si="96"/>
        <v/>
      </c>
      <c r="AG340" s="8" t="str">
        <f t="shared" si="97"/>
        <v/>
      </c>
      <c r="AH340" s="8" t="s">
        <v>1593</v>
      </c>
      <c r="AI340" s="14" t="str">
        <f>IF(R340="","",Rates!$N$7)</f>
        <v/>
      </c>
      <c r="AJ340" s="13" t="str">
        <f t="shared" si="98"/>
        <v/>
      </c>
      <c r="AK340" s="8" t="str">
        <f t="shared" si="99"/>
        <v/>
      </c>
      <c r="AL340" s="9" t="s">
        <v>1578</v>
      </c>
      <c r="AM340" s="14" t="str">
        <f>IF(R340="","",Rates!$N$8)</f>
        <v/>
      </c>
      <c r="AN340" s="13" t="str">
        <f t="shared" si="100"/>
        <v/>
      </c>
      <c r="AO340" s="8" t="str">
        <f>IF(R340="","",W340*Rates!$O$26)</f>
        <v/>
      </c>
      <c r="AP340" s="9" t="s">
        <v>1579</v>
      </c>
      <c r="AQ340" s="14" t="str">
        <f>IF(R340="","",Rates!$N$9)</f>
        <v/>
      </c>
      <c r="AR340" s="13" t="str">
        <f t="shared" si="101"/>
        <v/>
      </c>
      <c r="AS340" s="8" t="str">
        <f>IF(R340="","",W340*Rates!$P$26)</f>
        <v/>
      </c>
      <c r="AT340" s="9" t="s">
        <v>1580</v>
      </c>
      <c r="AU340" s="14" t="str">
        <f>IF(R340="","",Rates!$N$10)</f>
        <v/>
      </c>
      <c r="AV340" s="13" t="str">
        <f t="shared" si="102"/>
        <v/>
      </c>
      <c r="AW340" s="8" t="str">
        <f>IF(R340="","",W340*Rates!$Q$26)</f>
        <v/>
      </c>
      <c r="AX340" s="19" t="str">
        <f t="shared" si="103"/>
        <v/>
      </c>
      <c r="AY340" s="55" t="e">
        <f t="shared" si="104"/>
        <v>#VALUE!</v>
      </c>
      <c r="AZ340" s="8" t="str">
        <f>IF(R340="","",Rates!$N$15)</f>
        <v/>
      </c>
      <c r="BA340" s="8" t="str">
        <f t="shared" si="105"/>
        <v/>
      </c>
      <c r="BB340" s="8" t="str">
        <f t="shared" si="106"/>
        <v/>
      </c>
      <c r="BC340" s="19" t="str">
        <f t="shared" si="107"/>
        <v/>
      </c>
    </row>
    <row r="341" spans="1:55" x14ac:dyDescent="0.25">
      <c r="A341" s="9" t="str">
        <f>IF(B341&lt;&gt;"",COUNTA($B$3:B341)+$A$2,"")</f>
        <v/>
      </c>
      <c r="F341" s="16" t="str">
        <f t="shared" si="90"/>
        <v/>
      </c>
      <c r="P341" s="37"/>
      <c r="Q341" s="9" t="s">
        <v>1581</v>
      </c>
      <c r="R341" s="41"/>
      <c r="S341" s="46" t="str" cm="1">
        <f t="array" ref="S341">IF(R341="","",_xlfn.IFS(F341&lt;=65,"1",F341&lt;=70,"2",F341&lt;=80,"3"))</f>
        <v/>
      </c>
      <c r="T341" s="24" t="e">
        <f>IF(S341="1",VLOOKUP(N341,Rates!$A$2:$K$37,2,0)*S341,VLOOKUP(N341,Rates!$A$2:$K$37,3,0)*S341)</f>
        <v>#N/A</v>
      </c>
      <c r="U341" s="24" t="str">
        <f t="shared" si="91"/>
        <v/>
      </c>
      <c r="W341" s="58" t="str">
        <f t="shared" si="92"/>
        <v/>
      </c>
      <c r="X341" s="8" t="str">
        <f t="shared" si="93"/>
        <v/>
      </c>
      <c r="Y341" s="8" t="str">
        <f t="shared" si="94"/>
        <v/>
      </c>
      <c r="Z341" s="9" t="s">
        <v>1576</v>
      </c>
      <c r="AA341" s="14" t="str">
        <f>IF(R341="","",Rates!$N$5)</f>
        <v/>
      </c>
      <c r="AB341" s="49" t="str">
        <f t="shared" si="95"/>
        <v/>
      </c>
      <c r="AC341" s="8" t="str">
        <f>IF(R341="","",W341*Rates!$M$26)</f>
        <v/>
      </c>
      <c r="AD341" s="9" t="s">
        <v>1592</v>
      </c>
      <c r="AE341" s="14" t="str">
        <f>IF(R341="","",Rates!$N$6)</f>
        <v/>
      </c>
      <c r="AF341" s="49" t="str">
        <f t="shared" si="96"/>
        <v/>
      </c>
      <c r="AG341" s="8" t="str">
        <f t="shared" si="97"/>
        <v/>
      </c>
      <c r="AH341" s="8" t="s">
        <v>1593</v>
      </c>
      <c r="AI341" s="14" t="str">
        <f>IF(R341="","",Rates!$N$7)</f>
        <v/>
      </c>
      <c r="AJ341" s="13" t="str">
        <f t="shared" si="98"/>
        <v/>
      </c>
      <c r="AK341" s="8" t="str">
        <f t="shared" si="99"/>
        <v/>
      </c>
      <c r="AL341" s="9" t="s">
        <v>1578</v>
      </c>
      <c r="AM341" s="14" t="str">
        <f>IF(R341="","",Rates!$N$8)</f>
        <v/>
      </c>
      <c r="AN341" s="13" t="str">
        <f t="shared" si="100"/>
        <v/>
      </c>
      <c r="AO341" s="8" t="str">
        <f>IF(R341="","",W341*Rates!$O$26)</f>
        <v/>
      </c>
      <c r="AP341" s="9" t="s">
        <v>1579</v>
      </c>
      <c r="AQ341" s="14" t="str">
        <f>IF(R341="","",Rates!$N$9)</f>
        <v/>
      </c>
      <c r="AR341" s="13" t="str">
        <f t="shared" si="101"/>
        <v/>
      </c>
      <c r="AS341" s="8" t="str">
        <f>IF(R341="","",W341*Rates!$P$26)</f>
        <v/>
      </c>
      <c r="AT341" s="9" t="s">
        <v>1580</v>
      </c>
      <c r="AU341" s="14" t="str">
        <f>IF(R341="","",Rates!$N$10)</f>
        <v/>
      </c>
      <c r="AV341" s="13" t="str">
        <f t="shared" si="102"/>
        <v/>
      </c>
      <c r="AW341" s="8" t="str">
        <f>IF(R341="","",W341*Rates!$Q$26)</f>
        <v/>
      </c>
      <c r="AX341" s="19" t="str">
        <f t="shared" si="103"/>
        <v/>
      </c>
      <c r="AY341" s="55" t="e">
        <f t="shared" si="104"/>
        <v>#VALUE!</v>
      </c>
      <c r="AZ341" s="8" t="str">
        <f>IF(R341="","",Rates!$N$15)</f>
        <v/>
      </c>
      <c r="BA341" s="8" t="str">
        <f t="shared" si="105"/>
        <v/>
      </c>
      <c r="BB341" s="8" t="str">
        <f t="shared" si="106"/>
        <v/>
      </c>
      <c r="BC341" s="19" t="str">
        <f t="shared" si="107"/>
        <v/>
      </c>
    </row>
    <row r="342" spans="1:55" x14ac:dyDescent="0.25">
      <c r="A342" s="9" t="str">
        <f>IF(B342&lt;&gt;"",COUNTA($B$3:B342)+$A$2,"")</f>
        <v/>
      </c>
      <c r="F342" s="16" t="str">
        <f t="shared" si="90"/>
        <v/>
      </c>
      <c r="P342" s="37"/>
      <c r="Q342" s="9" t="s">
        <v>1581</v>
      </c>
      <c r="R342" s="41"/>
      <c r="S342" s="46" t="str" cm="1">
        <f t="array" ref="S342">IF(R342="","",_xlfn.IFS(F342&lt;=65,"1",F342&lt;=70,"2",F342&lt;=80,"3"))</f>
        <v/>
      </c>
      <c r="T342" s="24" t="e">
        <f>IF(S342="1",VLOOKUP(N342,Rates!$A$2:$K$37,2,0)*S342,VLOOKUP(N342,Rates!$A$2:$K$37,3,0)*S342)</f>
        <v>#N/A</v>
      </c>
      <c r="U342" s="24" t="str">
        <f t="shared" si="91"/>
        <v/>
      </c>
      <c r="W342" s="58" t="str">
        <f t="shared" si="92"/>
        <v/>
      </c>
      <c r="X342" s="8" t="str">
        <f t="shared" si="93"/>
        <v/>
      </c>
      <c r="Y342" s="8" t="str">
        <f t="shared" si="94"/>
        <v/>
      </c>
      <c r="Z342" s="9" t="s">
        <v>1576</v>
      </c>
      <c r="AA342" s="14" t="str">
        <f>IF(R342="","",Rates!$N$5)</f>
        <v/>
      </c>
      <c r="AB342" s="49" t="str">
        <f t="shared" si="95"/>
        <v/>
      </c>
      <c r="AC342" s="8" t="str">
        <f>IF(R342="","",W342*Rates!$M$26)</f>
        <v/>
      </c>
      <c r="AD342" s="9" t="s">
        <v>1592</v>
      </c>
      <c r="AE342" s="14" t="str">
        <f>IF(R342="","",Rates!$N$6)</f>
        <v/>
      </c>
      <c r="AF342" s="49" t="str">
        <f t="shared" si="96"/>
        <v/>
      </c>
      <c r="AG342" s="8" t="str">
        <f t="shared" si="97"/>
        <v/>
      </c>
      <c r="AH342" s="8" t="s">
        <v>1593</v>
      </c>
      <c r="AI342" s="14" t="str">
        <f>IF(R342="","",Rates!$N$7)</f>
        <v/>
      </c>
      <c r="AJ342" s="13" t="str">
        <f t="shared" si="98"/>
        <v/>
      </c>
      <c r="AK342" s="8" t="str">
        <f t="shared" si="99"/>
        <v/>
      </c>
      <c r="AL342" s="9" t="s">
        <v>1578</v>
      </c>
      <c r="AM342" s="14" t="str">
        <f>IF(R342="","",Rates!$N$8)</f>
        <v/>
      </c>
      <c r="AN342" s="13" t="str">
        <f t="shared" si="100"/>
        <v/>
      </c>
      <c r="AO342" s="8" t="str">
        <f>IF(R342="","",W342*Rates!$O$26)</f>
        <v/>
      </c>
      <c r="AP342" s="9" t="s">
        <v>1579</v>
      </c>
      <c r="AQ342" s="14" t="str">
        <f>IF(R342="","",Rates!$N$9)</f>
        <v/>
      </c>
      <c r="AR342" s="13" t="str">
        <f t="shared" si="101"/>
        <v/>
      </c>
      <c r="AS342" s="8" t="str">
        <f>IF(R342="","",W342*Rates!$P$26)</f>
        <v/>
      </c>
      <c r="AT342" s="9" t="s">
        <v>1580</v>
      </c>
      <c r="AU342" s="14" t="str">
        <f>IF(R342="","",Rates!$N$10)</f>
        <v/>
      </c>
      <c r="AV342" s="13" t="str">
        <f t="shared" si="102"/>
        <v/>
      </c>
      <c r="AW342" s="8" t="str">
        <f>IF(R342="","",W342*Rates!$Q$26)</f>
        <v/>
      </c>
      <c r="AX342" s="19" t="str">
        <f t="shared" si="103"/>
        <v/>
      </c>
      <c r="AY342" s="55" t="e">
        <f t="shared" si="104"/>
        <v>#VALUE!</v>
      </c>
      <c r="AZ342" s="8" t="str">
        <f>IF(R342="","",Rates!$N$15)</f>
        <v/>
      </c>
      <c r="BA342" s="8" t="str">
        <f t="shared" si="105"/>
        <v/>
      </c>
      <c r="BB342" s="8" t="str">
        <f t="shared" si="106"/>
        <v/>
      </c>
      <c r="BC342" s="19" t="str">
        <f t="shared" si="107"/>
        <v/>
      </c>
    </row>
    <row r="343" spans="1:55" x14ac:dyDescent="0.25">
      <c r="A343" s="9" t="str">
        <f>IF(B343&lt;&gt;"",COUNTA($B$3:B343)+$A$2,"")</f>
        <v/>
      </c>
      <c r="F343" s="16" t="str">
        <f t="shared" si="90"/>
        <v/>
      </c>
      <c r="P343" s="37"/>
      <c r="Q343" s="9" t="s">
        <v>1581</v>
      </c>
      <c r="R343" s="41"/>
      <c r="S343" s="46" t="str" cm="1">
        <f t="array" ref="S343">IF(R343="","",_xlfn.IFS(F343&lt;=65,"1",F343&lt;=70,"2",F343&lt;=80,"3"))</f>
        <v/>
      </c>
      <c r="T343" s="24" t="e">
        <f>IF(S343="1",VLOOKUP(N343,Rates!$A$2:$K$37,2,0)*S343,VLOOKUP(N343,Rates!$A$2:$K$37,3,0)*S343)</f>
        <v>#N/A</v>
      </c>
      <c r="U343" s="24" t="str">
        <f t="shared" si="91"/>
        <v/>
      </c>
      <c r="W343" s="58" t="str">
        <f t="shared" si="92"/>
        <v/>
      </c>
      <c r="X343" s="8" t="str">
        <f t="shared" si="93"/>
        <v/>
      </c>
      <c r="Y343" s="8" t="str">
        <f t="shared" si="94"/>
        <v/>
      </c>
      <c r="Z343" s="9" t="s">
        <v>1576</v>
      </c>
      <c r="AA343" s="14" t="str">
        <f>IF(R343="","",Rates!$N$5)</f>
        <v/>
      </c>
      <c r="AB343" s="49" t="str">
        <f t="shared" si="95"/>
        <v/>
      </c>
      <c r="AC343" s="8" t="str">
        <f>IF(R343="","",W343*Rates!$M$26)</f>
        <v/>
      </c>
      <c r="AD343" s="9" t="s">
        <v>1592</v>
      </c>
      <c r="AE343" s="14" t="str">
        <f>IF(R343="","",Rates!$N$6)</f>
        <v/>
      </c>
      <c r="AF343" s="49" t="str">
        <f t="shared" si="96"/>
        <v/>
      </c>
      <c r="AG343" s="8" t="str">
        <f t="shared" si="97"/>
        <v/>
      </c>
      <c r="AH343" s="8" t="s">
        <v>1593</v>
      </c>
      <c r="AI343" s="14" t="str">
        <f>IF(R343="","",Rates!$N$7)</f>
        <v/>
      </c>
      <c r="AJ343" s="13" t="str">
        <f t="shared" si="98"/>
        <v/>
      </c>
      <c r="AK343" s="8" t="str">
        <f t="shared" si="99"/>
        <v/>
      </c>
      <c r="AL343" s="9" t="s">
        <v>1578</v>
      </c>
      <c r="AM343" s="14" t="str">
        <f>IF(R343="","",Rates!$N$8)</f>
        <v/>
      </c>
      <c r="AN343" s="13" t="str">
        <f t="shared" si="100"/>
        <v/>
      </c>
      <c r="AO343" s="8" t="str">
        <f>IF(R343="","",W343*Rates!$O$26)</f>
        <v/>
      </c>
      <c r="AP343" s="9" t="s">
        <v>1579</v>
      </c>
      <c r="AQ343" s="14" t="str">
        <f>IF(R343="","",Rates!$N$9)</f>
        <v/>
      </c>
      <c r="AR343" s="13" t="str">
        <f t="shared" si="101"/>
        <v/>
      </c>
      <c r="AS343" s="8" t="str">
        <f>IF(R343="","",W343*Rates!$P$26)</f>
        <v/>
      </c>
      <c r="AT343" s="9" t="s">
        <v>1580</v>
      </c>
      <c r="AU343" s="14" t="str">
        <f>IF(R343="","",Rates!$N$10)</f>
        <v/>
      </c>
      <c r="AV343" s="13" t="str">
        <f t="shared" si="102"/>
        <v/>
      </c>
      <c r="AW343" s="8" t="str">
        <f>IF(R343="","",W343*Rates!$Q$26)</f>
        <v/>
      </c>
      <c r="AX343" s="19" t="str">
        <f t="shared" si="103"/>
        <v/>
      </c>
      <c r="AY343" s="55" t="e">
        <f t="shared" si="104"/>
        <v>#VALUE!</v>
      </c>
      <c r="AZ343" s="8" t="str">
        <f>IF(R343="","",Rates!$N$15)</f>
        <v/>
      </c>
      <c r="BA343" s="8" t="str">
        <f t="shared" si="105"/>
        <v/>
      </c>
      <c r="BB343" s="8" t="str">
        <f t="shared" si="106"/>
        <v/>
      </c>
      <c r="BC343" s="19" t="str">
        <f t="shared" si="107"/>
        <v/>
      </c>
    </row>
    <row r="344" spans="1:55" x14ac:dyDescent="0.25">
      <c r="A344" s="9" t="str">
        <f>IF(B344&lt;&gt;"",COUNTA($B$3:B344)+$A$2,"")</f>
        <v/>
      </c>
      <c r="F344" s="16" t="str">
        <f t="shared" si="90"/>
        <v/>
      </c>
      <c r="P344" s="37"/>
      <c r="Q344" s="9" t="s">
        <v>1581</v>
      </c>
      <c r="R344" s="41"/>
      <c r="S344" s="46" t="str" cm="1">
        <f t="array" ref="S344">IF(R344="","",_xlfn.IFS(F344&lt;=65,"1",F344&lt;=70,"2",F344&lt;=80,"3"))</f>
        <v/>
      </c>
      <c r="T344" s="24" t="e">
        <f>IF(S344="1",VLOOKUP(N344,Rates!$A$2:$K$37,2,0)*S344,VLOOKUP(N344,Rates!$A$2:$K$37,3,0)*S344)</f>
        <v>#N/A</v>
      </c>
      <c r="U344" s="24" t="str">
        <f t="shared" si="91"/>
        <v/>
      </c>
      <c r="W344" s="58" t="str">
        <f t="shared" si="92"/>
        <v/>
      </c>
      <c r="X344" s="8" t="str">
        <f t="shared" si="93"/>
        <v/>
      </c>
      <c r="Y344" s="8" t="str">
        <f t="shared" si="94"/>
        <v/>
      </c>
      <c r="Z344" s="9" t="s">
        <v>1576</v>
      </c>
      <c r="AA344" s="14" t="str">
        <f>IF(R344="","",Rates!$N$5)</f>
        <v/>
      </c>
      <c r="AB344" s="49" t="str">
        <f t="shared" si="95"/>
        <v/>
      </c>
      <c r="AC344" s="8" t="str">
        <f>IF(R344="","",W344*Rates!$M$26)</f>
        <v/>
      </c>
      <c r="AD344" s="9" t="s">
        <v>1592</v>
      </c>
      <c r="AE344" s="14" t="str">
        <f>IF(R344="","",Rates!$N$6)</f>
        <v/>
      </c>
      <c r="AF344" s="49" t="str">
        <f t="shared" si="96"/>
        <v/>
      </c>
      <c r="AG344" s="8" t="str">
        <f t="shared" si="97"/>
        <v/>
      </c>
      <c r="AH344" s="8" t="s">
        <v>1593</v>
      </c>
      <c r="AI344" s="14" t="str">
        <f>IF(R344="","",Rates!$N$7)</f>
        <v/>
      </c>
      <c r="AJ344" s="13" t="str">
        <f t="shared" si="98"/>
        <v/>
      </c>
      <c r="AK344" s="8" t="str">
        <f t="shared" si="99"/>
        <v/>
      </c>
      <c r="AL344" s="9" t="s">
        <v>1578</v>
      </c>
      <c r="AM344" s="14" t="str">
        <f>IF(R344="","",Rates!$N$8)</f>
        <v/>
      </c>
      <c r="AN344" s="13" t="str">
        <f t="shared" si="100"/>
        <v/>
      </c>
      <c r="AO344" s="8" t="str">
        <f>IF(R344="","",W344*Rates!$O$26)</f>
        <v/>
      </c>
      <c r="AP344" s="9" t="s">
        <v>1579</v>
      </c>
      <c r="AQ344" s="14" t="str">
        <f>IF(R344="","",Rates!$N$9)</f>
        <v/>
      </c>
      <c r="AR344" s="13" t="str">
        <f t="shared" si="101"/>
        <v/>
      </c>
      <c r="AS344" s="8" t="str">
        <f>IF(R344="","",W344*Rates!$P$26)</f>
        <v/>
      </c>
      <c r="AT344" s="9" t="s">
        <v>1580</v>
      </c>
      <c r="AU344" s="14" t="str">
        <f>IF(R344="","",Rates!$N$10)</f>
        <v/>
      </c>
      <c r="AV344" s="13" t="str">
        <f t="shared" si="102"/>
        <v/>
      </c>
      <c r="AW344" s="8" t="str">
        <f>IF(R344="","",W344*Rates!$Q$26)</f>
        <v/>
      </c>
      <c r="AX344" s="19" t="str">
        <f t="shared" si="103"/>
        <v/>
      </c>
      <c r="AY344" s="55" t="e">
        <f t="shared" si="104"/>
        <v>#VALUE!</v>
      </c>
      <c r="AZ344" s="8" t="str">
        <f>IF(R344="","",Rates!$N$15)</f>
        <v/>
      </c>
      <c r="BA344" s="8" t="str">
        <f t="shared" si="105"/>
        <v/>
      </c>
      <c r="BB344" s="8" t="str">
        <f t="shared" si="106"/>
        <v/>
      </c>
      <c r="BC344" s="19" t="str">
        <f t="shared" si="107"/>
        <v/>
      </c>
    </row>
    <row r="345" spans="1:55" x14ac:dyDescent="0.25">
      <c r="A345" s="9" t="str">
        <f>IF(B345&lt;&gt;"",COUNTA($B$3:B345)+$A$2,"")</f>
        <v/>
      </c>
      <c r="F345" s="16" t="str">
        <f t="shared" si="90"/>
        <v/>
      </c>
      <c r="P345" s="37"/>
      <c r="Q345" s="9" t="s">
        <v>1581</v>
      </c>
      <c r="R345" s="41"/>
      <c r="S345" s="46" t="str" cm="1">
        <f t="array" ref="S345">IF(R345="","",_xlfn.IFS(F345&lt;=65,"1",F345&lt;=70,"2",F345&lt;=80,"3"))</f>
        <v/>
      </c>
      <c r="T345" s="24" t="e">
        <f>IF(S345="1",VLOOKUP(N345,Rates!$A$2:$K$37,2,0)*S345,VLOOKUP(N345,Rates!$A$2:$K$37,3,0)*S345)</f>
        <v>#N/A</v>
      </c>
      <c r="U345" s="24" t="str">
        <f t="shared" si="91"/>
        <v/>
      </c>
      <c r="W345" s="58" t="str">
        <f t="shared" si="92"/>
        <v/>
      </c>
      <c r="X345" s="8" t="str">
        <f t="shared" si="93"/>
        <v/>
      </c>
      <c r="Y345" s="8" t="str">
        <f t="shared" si="94"/>
        <v/>
      </c>
      <c r="Z345" s="9" t="s">
        <v>1576</v>
      </c>
      <c r="AA345" s="14" t="str">
        <f>IF(R345="","",Rates!$N$5)</f>
        <v/>
      </c>
      <c r="AB345" s="49" t="str">
        <f t="shared" si="95"/>
        <v/>
      </c>
      <c r="AC345" s="8" t="str">
        <f>IF(R345="","",W345*Rates!$M$26)</f>
        <v/>
      </c>
      <c r="AD345" s="9" t="s">
        <v>1592</v>
      </c>
      <c r="AE345" s="14" t="str">
        <f>IF(R345="","",Rates!$N$6)</f>
        <v/>
      </c>
      <c r="AF345" s="49" t="str">
        <f t="shared" si="96"/>
        <v/>
      </c>
      <c r="AG345" s="8" t="str">
        <f t="shared" si="97"/>
        <v/>
      </c>
      <c r="AH345" s="8" t="s">
        <v>1593</v>
      </c>
      <c r="AI345" s="14" t="str">
        <f>IF(R345="","",Rates!$N$7)</f>
        <v/>
      </c>
      <c r="AJ345" s="13" t="str">
        <f t="shared" si="98"/>
        <v/>
      </c>
      <c r="AK345" s="8" t="str">
        <f t="shared" si="99"/>
        <v/>
      </c>
      <c r="AL345" s="9" t="s">
        <v>1578</v>
      </c>
      <c r="AM345" s="14" t="str">
        <f>IF(R345="","",Rates!$N$8)</f>
        <v/>
      </c>
      <c r="AN345" s="13" t="str">
        <f t="shared" si="100"/>
        <v/>
      </c>
      <c r="AO345" s="8" t="str">
        <f>IF(R345="","",W345*Rates!$O$26)</f>
        <v/>
      </c>
      <c r="AP345" s="9" t="s">
        <v>1579</v>
      </c>
      <c r="AQ345" s="14" t="str">
        <f>IF(R345="","",Rates!$N$9)</f>
        <v/>
      </c>
      <c r="AR345" s="13" t="str">
        <f t="shared" si="101"/>
        <v/>
      </c>
      <c r="AS345" s="8" t="str">
        <f>IF(R345="","",W345*Rates!$P$26)</f>
        <v/>
      </c>
      <c r="AT345" s="9" t="s">
        <v>1580</v>
      </c>
      <c r="AU345" s="14" t="str">
        <f>IF(R345="","",Rates!$N$10)</f>
        <v/>
      </c>
      <c r="AV345" s="13" t="str">
        <f t="shared" si="102"/>
        <v/>
      </c>
      <c r="AW345" s="8" t="str">
        <f>IF(R345="","",W345*Rates!$Q$26)</f>
        <v/>
      </c>
      <c r="AX345" s="19" t="str">
        <f t="shared" si="103"/>
        <v/>
      </c>
      <c r="AY345" s="55" t="e">
        <f t="shared" si="104"/>
        <v>#VALUE!</v>
      </c>
      <c r="AZ345" s="8" t="str">
        <f>IF(R345="","",Rates!$N$15)</f>
        <v/>
      </c>
      <c r="BA345" s="8" t="str">
        <f t="shared" si="105"/>
        <v/>
      </c>
      <c r="BB345" s="8" t="str">
        <f t="shared" si="106"/>
        <v/>
      </c>
      <c r="BC345" s="19" t="str">
        <f t="shared" si="107"/>
        <v/>
      </c>
    </row>
    <row r="346" spans="1:55" x14ac:dyDescent="0.25">
      <c r="A346" s="9" t="str">
        <f>IF(B346&lt;&gt;"",COUNTA($B$3:B346)+$A$2,"")</f>
        <v/>
      </c>
      <c r="F346" s="16" t="str">
        <f t="shared" si="90"/>
        <v/>
      </c>
      <c r="P346" s="37"/>
      <c r="Q346" s="9" t="s">
        <v>1581</v>
      </c>
      <c r="R346" s="41"/>
      <c r="S346" s="46" t="str" cm="1">
        <f t="array" ref="S346">IF(R346="","",_xlfn.IFS(F346&lt;=65,"1",F346&lt;=70,"2",F346&lt;=80,"3"))</f>
        <v/>
      </c>
      <c r="T346" s="24" t="e">
        <f>IF(S346="1",VLOOKUP(N346,Rates!$A$2:$K$37,2,0)*S346,VLOOKUP(N346,Rates!$A$2:$K$37,3,0)*S346)</f>
        <v>#N/A</v>
      </c>
      <c r="U346" s="24" t="str">
        <f t="shared" si="91"/>
        <v/>
      </c>
      <c r="W346" s="58" t="str">
        <f t="shared" si="92"/>
        <v/>
      </c>
      <c r="X346" s="8" t="str">
        <f t="shared" si="93"/>
        <v/>
      </c>
      <c r="Y346" s="8" t="str">
        <f t="shared" si="94"/>
        <v/>
      </c>
      <c r="Z346" s="9" t="s">
        <v>1576</v>
      </c>
      <c r="AA346" s="14" t="str">
        <f>IF(R346="","",Rates!$N$5)</f>
        <v/>
      </c>
      <c r="AB346" s="49" t="str">
        <f t="shared" si="95"/>
        <v/>
      </c>
      <c r="AC346" s="8" t="str">
        <f>IF(R346="","",W346*Rates!$M$26)</f>
        <v/>
      </c>
      <c r="AD346" s="9" t="s">
        <v>1592</v>
      </c>
      <c r="AE346" s="14" t="str">
        <f>IF(R346="","",Rates!$N$6)</f>
        <v/>
      </c>
      <c r="AF346" s="49" t="str">
        <f t="shared" si="96"/>
        <v/>
      </c>
      <c r="AG346" s="8" t="str">
        <f t="shared" si="97"/>
        <v/>
      </c>
      <c r="AH346" s="8" t="s">
        <v>1593</v>
      </c>
      <c r="AI346" s="14" t="str">
        <f>IF(R346="","",Rates!$N$7)</f>
        <v/>
      </c>
      <c r="AJ346" s="13" t="str">
        <f t="shared" si="98"/>
        <v/>
      </c>
      <c r="AK346" s="8" t="str">
        <f t="shared" si="99"/>
        <v/>
      </c>
      <c r="AL346" s="9" t="s">
        <v>1578</v>
      </c>
      <c r="AM346" s="14" t="str">
        <f>IF(R346="","",Rates!$N$8)</f>
        <v/>
      </c>
      <c r="AN346" s="13" t="str">
        <f t="shared" si="100"/>
        <v/>
      </c>
      <c r="AO346" s="8" t="str">
        <f>IF(R346="","",W346*Rates!$O$26)</f>
        <v/>
      </c>
      <c r="AP346" s="9" t="s">
        <v>1579</v>
      </c>
      <c r="AQ346" s="14" t="str">
        <f>IF(R346="","",Rates!$N$9)</f>
        <v/>
      </c>
      <c r="AR346" s="13" t="str">
        <f t="shared" si="101"/>
        <v/>
      </c>
      <c r="AS346" s="8" t="str">
        <f>IF(R346="","",W346*Rates!$P$26)</f>
        <v/>
      </c>
      <c r="AT346" s="9" t="s">
        <v>1580</v>
      </c>
      <c r="AU346" s="14" t="str">
        <f>IF(R346="","",Rates!$N$10)</f>
        <v/>
      </c>
      <c r="AV346" s="13" t="str">
        <f t="shared" si="102"/>
        <v/>
      </c>
      <c r="AW346" s="8" t="str">
        <f>IF(R346="","",W346*Rates!$Q$26)</f>
        <v/>
      </c>
      <c r="AX346" s="19" t="str">
        <f t="shared" si="103"/>
        <v/>
      </c>
      <c r="AY346" s="55" t="e">
        <f t="shared" si="104"/>
        <v>#VALUE!</v>
      </c>
      <c r="AZ346" s="8" t="str">
        <f>IF(R346="","",Rates!$N$15)</f>
        <v/>
      </c>
      <c r="BA346" s="8" t="str">
        <f t="shared" si="105"/>
        <v/>
      </c>
      <c r="BB346" s="8" t="str">
        <f t="shared" si="106"/>
        <v/>
      </c>
      <c r="BC346" s="19" t="str">
        <f t="shared" si="107"/>
        <v/>
      </c>
    </row>
    <row r="347" spans="1:55" x14ac:dyDescent="0.25">
      <c r="A347" s="9" t="str">
        <f>IF(B347&lt;&gt;"",COUNTA($B$3:B347)+$A$2,"")</f>
        <v/>
      </c>
      <c r="F347" s="16" t="str">
        <f t="shared" si="90"/>
        <v/>
      </c>
      <c r="P347" s="37"/>
      <c r="Q347" s="9" t="s">
        <v>1581</v>
      </c>
      <c r="R347" s="41"/>
      <c r="S347" s="46" t="str" cm="1">
        <f t="array" ref="S347">IF(R347="","",_xlfn.IFS(F347&lt;=65,"1",F347&lt;=70,"2",F347&lt;=80,"3"))</f>
        <v/>
      </c>
      <c r="T347" s="24" t="e">
        <f>IF(S347="1",VLOOKUP(N347,Rates!$A$2:$K$37,2,0)*S347,VLOOKUP(N347,Rates!$A$2:$K$37,3,0)*S347)</f>
        <v>#N/A</v>
      </c>
      <c r="U347" s="24" t="str">
        <f t="shared" si="91"/>
        <v/>
      </c>
      <c r="W347" s="58" t="str">
        <f t="shared" si="92"/>
        <v/>
      </c>
      <c r="X347" s="8" t="str">
        <f t="shared" si="93"/>
        <v/>
      </c>
      <c r="Y347" s="8" t="str">
        <f t="shared" si="94"/>
        <v/>
      </c>
      <c r="Z347" s="9" t="s">
        <v>1576</v>
      </c>
      <c r="AA347" s="14" t="str">
        <f>IF(R347="","",Rates!$N$5)</f>
        <v/>
      </c>
      <c r="AB347" s="49" t="str">
        <f t="shared" si="95"/>
        <v/>
      </c>
      <c r="AC347" s="8" t="str">
        <f>IF(R347="","",W347*Rates!$M$26)</f>
        <v/>
      </c>
      <c r="AD347" s="9" t="s">
        <v>1592</v>
      </c>
      <c r="AE347" s="14" t="str">
        <f>IF(R347="","",Rates!$N$6)</f>
        <v/>
      </c>
      <c r="AF347" s="49" t="str">
        <f t="shared" si="96"/>
        <v/>
      </c>
      <c r="AG347" s="8" t="str">
        <f t="shared" si="97"/>
        <v/>
      </c>
      <c r="AH347" s="8" t="s">
        <v>1593</v>
      </c>
      <c r="AI347" s="14" t="str">
        <f>IF(R347="","",Rates!$N$7)</f>
        <v/>
      </c>
      <c r="AJ347" s="13" t="str">
        <f t="shared" si="98"/>
        <v/>
      </c>
      <c r="AK347" s="8" t="str">
        <f t="shared" si="99"/>
        <v/>
      </c>
      <c r="AL347" s="9" t="s">
        <v>1578</v>
      </c>
      <c r="AM347" s="14" t="str">
        <f>IF(R347="","",Rates!$N$8)</f>
        <v/>
      </c>
      <c r="AN347" s="13" t="str">
        <f t="shared" si="100"/>
        <v/>
      </c>
      <c r="AO347" s="8" t="str">
        <f>IF(R347="","",W347*Rates!$O$26)</f>
        <v/>
      </c>
      <c r="AP347" s="9" t="s">
        <v>1579</v>
      </c>
      <c r="AQ347" s="14" t="str">
        <f>IF(R347="","",Rates!$N$9)</f>
        <v/>
      </c>
      <c r="AR347" s="13" t="str">
        <f t="shared" si="101"/>
        <v/>
      </c>
      <c r="AS347" s="8" t="str">
        <f>IF(R347="","",W347*Rates!$P$26)</f>
        <v/>
      </c>
      <c r="AT347" s="9" t="s">
        <v>1580</v>
      </c>
      <c r="AU347" s="14" t="str">
        <f>IF(R347="","",Rates!$N$10)</f>
        <v/>
      </c>
      <c r="AV347" s="13" t="str">
        <f t="shared" si="102"/>
        <v/>
      </c>
      <c r="AW347" s="8" t="str">
        <f>IF(R347="","",W347*Rates!$Q$26)</f>
        <v/>
      </c>
      <c r="AX347" s="19" t="str">
        <f t="shared" si="103"/>
        <v/>
      </c>
      <c r="AY347" s="55" t="e">
        <f t="shared" si="104"/>
        <v>#VALUE!</v>
      </c>
      <c r="AZ347" s="8" t="str">
        <f>IF(R347="","",Rates!$N$15)</f>
        <v/>
      </c>
      <c r="BA347" s="8" t="str">
        <f t="shared" si="105"/>
        <v/>
      </c>
      <c r="BB347" s="8" t="str">
        <f t="shared" si="106"/>
        <v/>
      </c>
      <c r="BC347" s="19" t="str">
        <f t="shared" si="107"/>
        <v/>
      </c>
    </row>
    <row r="348" spans="1:55" x14ac:dyDescent="0.25">
      <c r="A348" s="9" t="str">
        <f>IF(B348&lt;&gt;"",COUNTA($B$3:B348)+$A$2,"")</f>
        <v/>
      </c>
      <c r="F348" s="16" t="str">
        <f t="shared" si="90"/>
        <v/>
      </c>
      <c r="P348" s="37"/>
      <c r="Q348" s="9" t="s">
        <v>1581</v>
      </c>
      <c r="R348" s="41"/>
      <c r="S348" s="46" t="str" cm="1">
        <f t="array" ref="S348">IF(R348="","",_xlfn.IFS(F348&lt;=65,"1",F348&lt;=70,"2",F348&lt;=80,"3"))</f>
        <v/>
      </c>
      <c r="T348" s="24" t="e">
        <f>IF(S348="1",VLOOKUP(N348,Rates!$A$2:$K$37,2,0)*S348,VLOOKUP(N348,Rates!$A$2:$K$37,3,0)*S348)</f>
        <v>#N/A</v>
      </c>
      <c r="U348" s="24" t="str">
        <f t="shared" si="91"/>
        <v/>
      </c>
      <c r="W348" s="58" t="str">
        <f t="shared" si="92"/>
        <v/>
      </c>
      <c r="X348" s="8" t="str">
        <f t="shared" si="93"/>
        <v/>
      </c>
      <c r="Y348" s="8" t="str">
        <f t="shared" si="94"/>
        <v/>
      </c>
      <c r="Z348" s="9" t="s">
        <v>1576</v>
      </c>
      <c r="AA348" s="14" t="str">
        <f>IF(R348="","",Rates!$N$5)</f>
        <v/>
      </c>
      <c r="AB348" s="49" t="str">
        <f t="shared" si="95"/>
        <v/>
      </c>
      <c r="AC348" s="8" t="str">
        <f>IF(R348="","",W348*Rates!$M$26)</f>
        <v/>
      </c>
      <c r="AD348" s="9" t="s">
        <v>1592</v>
      </c>
      <c r="AE348" s="14" t="str">
        <f>IF(R348="","",Rates!$N$6)</f>
        <v/>
      </c>
      <c r="AF348" s="49" t="str">
        <f t="shared" si="96"/>
        <v/>
      </c>
      <c r="AG348" s="8" t="str">
        <f t="shared" si="97"/>
        <v/>
      </c>
      <c r="AH348" s="8" t="s">
        <v>1593</v>
      </c>
      <c r="AI348" s="14" t="str">
        <f>IF(R348="","",Rates!$N$7)</f>
        <v/>
      </c>
      <c r="AJ348" s="13" t="str">
        <f t="shared" si="98"/>
        <v/>
      </c>
      <c r="AK348" s="8" t="str">
        <f t="shared" si="99"/>
        <v/>
      </c>
      <c r="AL348" s="9" t="s">
        <v>1578</v>
      </c>
      <c r="AM348" s="14" t="str">
        <f>IF(R348="","",Rates!$N$8)</f>
        <v/>
      </c>
      <c r="AN348" s="13" t="str">
        <f t="shared" si="100"/>
        <v/>
      </c>
      <c r="AO348" s="8" t="str">
        <f>IF(R348="","",W348*Rates!$O$26)</f>
        <v/>
      </c>
      <c r="AP348" s="9" t="s">
        <v>1579</v>
      </c>
      <c r="AQ348" s="14" t="str">
        <f>IF(R348="","",Rates!$N$9)</f>
        <v/>
      </c>
      <c r="AR348" s="13" t="str">
        <f t="shared" si="101"/>
        <v/>
      </c>
      <c r="AS348" s="8" t="str">
        <f>IF(R348="","",W348*Rates!$P$26)</f>
        <v/>
      </c>
      <c r="AT348" s="9" t="s">
        <v>1580</v>
      </c>
      <c r="AU348" s="14" t="str">
        <f>IF(R348="","",Rates!$N$10)</f>
        <v/>
      </c>
      <c r="AV348" s="13" t="str">
        <f t="shared" si="102"/>
        <v/>
      </c>
      <c r="AW348" s="8" t="str">
        <f>IF(R348="","",W348*Rates!$Q$26)</f>
        <v/>
      </c>
      <c r="AX348" s="19" t="str">
        <f t="shared" si="103"/>
        <v/>
      </c>
      <c r="AY348" s="55" t="e">
        <f t="shared" si="104"/>
        <v>#VALUE!</v>
      </c>
      <c r="AZ348" s="8" t="str">
        <f>IF(R348="","",Rates!$N$15)</f>
        <v/>
      </c>
      <c r="BA348" s="8" t="str">
        <f t="shared" si="105"/>
        <v/>
      </c>
      <c r="BB348" s="8" t="str">
        <f t="shared" si="106"/>
        <v/>
      </c>
      <c r="BC348" s="19" t="str">
        <f t="shared" si="107"/>
        <v/>
      </c>
    </row>
    <row r="349" spans="1:55" x14ac:dyDescent="0.25">
      <c r="A349" s="9" t="str">
        <f>IF(B349&lt;&gt;"",COUNTA($B$3:B349)+$A$2,"")</f>
        <v/>
      </c>
      <c r="F349" s="16" t="str">
        <f t="shared" si="90"/>
        <v/>
      </c>
      <c r="P349" s="37"/>
      <c r="Q349" s="9" t="s">
        <v>1581</v>
      </c>
      <c r="R349" s="41"/>
      <c r="S349" s="46" t="str" cm="1">
        <f t="array" ref="S349">IF(R349="","",_xlfn.IFS(F349&lt;=65,"1",F349&lt;=70,"2",F349&lt;=80,"3"))</f>
        <v/>
      </c>
      <c r="T349" s="24" t="e">
        <f>IF(S349="1",VLOOKUP(N349,Rates!$A$2:$K$37,2,0)*S349,VLOOKUP(N349,Rates!$A$2:$K$37,3,0)*S349)</f>
        <v>#N/A</v>
      </c>
      <c r="U349" s="24" t="str">
        <f t="shared" si="91"/>
        <v/>
      </c>
      <c r="W349" s="58" t="str">
        <f t="shared" si="92"/>
        <v/>
      </c>
      <c r="X349" s="8" t="str">
        <f t="shared" si="93"/>
        <v/>
      </c>
      <c r="Y349" s="8" t="str">
        <f t="shared" si="94"/>
        <v/>
      </c>
      <c r="Z349" s="9" t="s">
        <v>1576</v>
      </c>
      <c r="AA349" s="14" t="str">
        <f>IF(R349="","",Rates!$N$5)</f>
        <v/>
      </c>
      <c r="AB349" s="49" t="str">
        <f t="shared" si="95"/>
        <v/>
      </c>
      <c r="AC349" s="8" t="str">
        <f>IF(R349="","",W349*Rates!$M$26)</f>
        <v/>
      </c>
      <c r="AD349" s="9" t="s">
        <v>1592</v>
      </c>
      <c r="AE349" s="14" t="str">
        <f>IF(R349="","",Rates!$N$6)</f>
        <v/>
      </c>
      <c r="AF349" s="49" t="str">
        <f t="shared" si="96"/>
        <v/>
      </c>
      <c r="AG349" s="8" t="str">
        <f t="shared" si="97"/>
        <v/>
      </c>
      <c r="AH349" s="8" t="s">
        <v>1593</v>
      </c>
      <c r="AI349" s="14" t="str">
        <f>IF(R349="","",Rates!$N$7)</f>
        <v/>
      </c>
      <c r="AJ349" s="13" t="str">
        <f t="shared" si="98"/>
        <v/>
      </c>
      <c r="AK349" s="8" t="str">
        <f t="shared" si="99"/>
        <v/>
      </c>
      <c r="AL349" s="9" t="s">
        <v>1578</v>
      </c>
      <c r="AM349" s="14" t="str">
        <f>IF(R349="","",Rates!$N$8)</f>
        <v/>
      </c>
      <c r="AN349" s="13" t="str">
        <f t="shared" si="100"/>
        <v/>
      </c>
      <c r="AO349" s="8" t="str">
        <f>IF(R349="","",W349*Rates!$O$26)</f>
        <v/>
      </c>
      <c r="AP349" s="9" t="s">
        <v>1579</v>
      </c>
      <c r="AQ349" s="14" t="str">
        <f>IF(R349="","",Rates!$N$9)</f>
        <v/>
      </c>
      <c r="AR349" s="13" t="str">
        <f t="shared" si="101"/>
        <v/>
      </c>
      <c r="AS349" s="8" t="str">
        <f>IF(R349="","",W349*Rates!$P$26)</f>
        <v/>
      </c>
      <c r="AT349" s="9" t="s">
        <v>1580</v>
      </c>
      <c r="AU349" s="14" t="str">
        <f>IF(R349="","",Rates!$N$10)</f>
        <v/>
      </c>
      <c r="AV349" s="13" t="str">
        <f t="shared" si="102"/>
        <v/>
      </c>
      <c r="AW349" s="8" t="str">
        <f>IF(R349="","",W349*Rates!$Q$26)</f>
        <v/>
      </c>
      <c r="AX349" s="19" t="str">
        <f t="shared" si="103"/>
        <v/>
      </c>
      <c r="AY349" s="55" t="e">
        <f t="shared" si="104"/>
        <v>#VALUE!</v>
      </c>
      <c r="AZ349" s="8" t="str">
        <f>IF(R349="","",Rates!$N$15)</f>
        <v/>
      </c>
      <c r="BA349" s="8" t="str">
        <f t="shared" si="105"/>
        <v/>
      </c>
      <c r="BB349" s="8" t="str">
        <f t="shared" si="106"/>
        <v/>
      </c>
      <c r="BC349" s="19" t="str">
        <f t="shared" si="107"/>
        <v/>
      </c>
    </row>
    <row r="350" spans="1:55" x14ac:dyDescent="0.25">
      <c r="A350" s="9" t="str">
        <f>IF(B350&lt;&gt;"",COUNTA($B$3:B350)+$A$2,"")</f>
        <v/>
      </c>
      <c r="F350" s="16" t="str">
        <f t="shared" si="90"/>
        <v/>
      </c>
      <c r="P350" s="37"/>
      <c r="Q350" s="9" t="s">
        <v>1581</v>
      </c>
      <c r="R350" s="41"/>
      <c r="S350" s="46" t="str" cm="1">
        <f t="array" ref="S350">IF(R350="","",_xlfn.IFS(F350&lt;=65,"1",F350&lt;=70,"2",F350&lt;=80,"3"))</f>
        <v/>
      </c>
      <c r="T350" s="24" t="e">
        <f>IF(S350="1",VLOOKUP(N350,Rates!$A$2:$K$37,2,0)*S350,VLOOKUP(N350,Rates!$A$2:$K$37,3,0)*S350)</f>
        <v>#N/A</v>
      </c>
      <c r="U350" s="24" t="str">
        <f t="shared" si="91"/>
        <v/>
      </c>
      <c r="W350" s="58" t="str">
        <f t="shared" si="92"/>
        <v/>
      </c>
      <c r="X350" s="8" t="str">
        <f t="shared" si="93"/>
        <v/>
      </c>
      <c r="Y350" s="8" t="str">
        <f t="shared" si="94"/>
        <v/>
      </c>
      <c r="Z350" s="9" t="s">
        <v>1576</v>
      </c>
      <c r="AA350" s="14" t="str">
        <f>IF(R350="","",Rates!$N$5)</f>
        <v/>
      </c>
      <c r="AB350" s="49" t="str">
        <f t="shared" si="95"/>
        <v/>
      </c>
      <c r="AC350" s="8" t="str">
        <f>IF(R350="","",W350*Rates!$M$26)</f>
        <v/>
      </c>
      <c r="AD350" s="9" t="s">
        <v>1592</v>
      </c>
      <c r="AE350" s="14" t="str">
        <f>IF(R350="","",Rates!$N$6)</f>
        <v/>
      </c>
      <c r="AF350" s="49" t="str">
        <f t="shared" si="96"/>
        <v/>
      </c>
      <c r="AG350" s="8" t="str">
        <f t="shared" si="97"/>
        <v/>
      </c>
      <c r="AH350" s="8" t="s">
        <v>1593</v>
      </c>
      <c r="AI350" s="14" t="str">
        <f>IF(R350="","",Rates!$N$7)</f>
        <v/>
      </c>
      <c r="AJ350" s="13" t="str">
        <f t="shared" si="98"/>
        <v/>
      </c>
      <c r="AK350" s="8" t="str">
        <f t="shared" si="99"/>
        <v/>
      </c>
      <c r="AL350" s="9" t="s">
        <v>1578</v>
      </c>
      <c r="AM350" s="14" t="str">
        <f>IF(R350="","",Rates!$N$8)</f>
        <v/>
      </c>
      <c r="AN350" s="13" t="str">
        <f t="shared" si="100"/>
        <v/>
      </c>
      <c r="AO350" s="8" t="str">
        <f>IF(R350="","",W350*Rates!$O$26)</f>
        <v/>
      </c>
      <c r="AP350" s="9" t="s">
        <v>1579</v>
      </c>
      <c r="AQ350" s="14" t="str">
        <f>IF(R350="","",Rates!$N$9)</f>
        <v/>
      </c>
      <c r="AR350" s="13" t="str">
        <f t="shared" si="101"/>
        <v/>
      </c>
      <c r="AS350" s="8" t="str">
        <f>IF(R350="","",W350*Rates!$P$26)</f>
        <v/>
      </c>
      <c r="AT350" s="9" t="s">
        <v>1580</v>
      </c>
      <c r="AU350" s="14" t="str">
        <f>IF(R350="","",Rates!$N$10)</f>
        <v/>
      </c>
      <c r="AV350" s="13" t="str">
        <f t="shared" si="102"/>
        <v/>
      </c>
      <c r="AW350" s="8" t="str">
        <f>IF(R350="","",W350*Rates!$Q$26)</f>
        <v/>
      </c>
      <c r="AX350" s="19" t="str">
        <f t="shared" si="103"/>
        <v/>
      </c>
      <c r="AY350" s="55" t="e">
        <f t="shared" si="104"/>
        <v>#VALUE!</v>
      </c>
      <c r="AZ350" s="8" t="str">
        <f>IF(R350="","",Rates!$N$15)</f>
        <v/>
      </c>
      <c r="BA350" s="8" t="str">
        <f t="shared" si="105"/>
        <v/>
      </c>
      <c r="BB350" s="8" t="str">
        <f t="shared" si="106"/>
        <v/>
      </c>
      <c r="BC350" s="19" t="str">
        <f t="shared" si="107"/>
        <v/>
      </c>
    </row>
    <row r="351" spans="1:55" x14ac:dyDescent="0.25">
      <c r="A351" s="9" t="str">
        <f>IF(B351&lt;&gt;"",COUNTA($B$3:B351)+$A$2,"")</f>
        <v/>
      </c>
      <c r="F351" s="16" t="str">
        <f t="shared" si="90"/>
        <v/>
      </c>
      <c r="P351" s="37"/>
      <c r="Q351" s="9" t="s">
        <v>1581</v>
      </c>
      <c r="R351" s="41"/>
      <c r="S351" s="46" t="str" cm="1">
        <f t="array" ref="S351">IF(R351="","",_xlfn.IFS(F351&lt;=65,"1",F351&lt;=70,"2",F351&lt;=80,"3"))</f>
        <v/>
      </c>
      <c r="T351" s="24" t="e">
        <f>IF(S351="1",VLOOKUP(N351,Rates!$A$2:$K$37,2,0)*S351,VLOOKUP(N351,Rates!$A$2:$K$37,3,0)*S351)</f>
        <v>#N/A</v>
      </c>
      <c r="U351" s="24" t="str">
        <f t="shared" si="91"/>
        <v/>
      </c>
      <c r="W351" s="58" t="str">
        <f t="shared" si="92"/>
        <v/>
      </c>
      <c r="X351" s="8" t="str">
        <f t="shared" si="93"/>
        <v/>
      </c>
      <c r="Y351" s="8" t="str">
        <f t="shared" si="94"/>
        <v/>
      </c>
      <c r="Z351" s="9" t="s">
        <v>1576</v>
      </c>
      <c r="AA351" s="14" t="str">
        <f>IF(R351="","",Rates!$N$5)</f>
        <v/>
      </c>
      <c r="AB351" s="49" t="str">
        <f t="shared" si="95"/>
        <v/>
      </c>
      <c r="AC351" s="8" t="str">
        <f>IF(R351="","",W351*Rates!$M$26)</f>
        <v/>
      </c>
      <c r="AD351" s="9" t="s">
        <v>1592</v>
      </c>
      <c r="AE351" s="14" t="str">
        <f>IF(R351="","",Rates!$N$6)</f>
        <v/>
      </c>
      <c r="AF351" s="49" t="str">
        <f t="shared" si="96"/>
        <v/>
      </c>
      <c r="AG351" s="8" t="str">
        <f t="shared" si="97"/>
        <v/>
      </c>
      <c r="AH351" s="8" t="s">
        <v>1593</v>
      </c>
      <c r="AI351" s="14" t="str">
        <f>IF(R351="","",Rates!$N$7)</f>
        <v/>
      </c>
      <c r="AJ351" s="13" t="str">
        <f t="shared" si="98"/>
        <v/>
      </c>
      <c r="AK351" s="8" t="str">
        <f t="shared" si="99"/>
        <v/>
      </c>
      <c r="AL351" s="9" t="s">
        <v>1578</v>
      </c>
      <c r="AM351" s="14" t="str">
        <f>IF(R351="","",Rates!$N$8)</f>
        <v/>
      </c>
      <c r="AN351" s="13" t="str">
        <f t="shared" si="100"/>
        <v/>
      </c>
      <c r="AO351" s="8" t="str">
        <f>IF(R351="","",W351*Rates!$O$26)</f>
        <v/>
      </c>
      <c r="AP351" s="9" t="s">
        <v>1579</v>
      </c>
      <c r="AQ351" s="14" t="str">
        <f>IF(R351="","",Rates!$N$9)</f>
        <v/>
      </c>
      <c r="AR351" s="13" t="str">
        <f t="shared" si="101"/>
        <v/>
      </c>
      <c r="AS351" s="8" t="str">
        <f>IF(R351="","",W351*Rates!$P$26)</f>
        <v/>
      </c>
      <c r="AT351" s="9" t="s">
        <v>1580</v>
      </c>
      <c r="AU351" s="14" t="str">
        <f>IF(R351="","",Rates!$N$10)</f>
        <v/>
      </c>
      <c r="AV351" s="13" t="str">
        <f t="shared" si="102"/>
        <v/>
      </c>
      <c r="AW351" s="8" t="str">
        <f>IF(R351="","",W351*Rates!$Q$26)</f>
        <v/>
      </c>
      <c r="AX351" s="19" t="str">
        <f t="shared" si="103"/>
        <v/>
      </c>
      <c r="AY351" s="55" t="e">
        <f t="shared" si="104"/>
        <v>#VALUE!</v>
      </c>
      <c r="AZ351" s="8" t="str">
        <f>IF(R351="","",Rates!$N$15)</f>
        <v/>
      </c>
      <c r="BA351" s="8" t="str">
        <f t="shared" si="105"/>
        <v/>
      </c>
      <c r="BB351" s="8" t="str">
        <f t="shared" si="106"/>
        <v/>
      </c>
      <c r="BC351" s="19" t="str">
        <f t="shared" si="107"/>
        <v/>
      </c>
    </row>
    <row r="352" spans="1:55" x14ac:dyDescent="0.25">
      <c r="A352" s="9" t="str">
        <f>IF(B352&lt;&gt;"",COUNTA($B$3:B352)+$A$2,"")</f>
        <v/>
      </c>
      <c r="F352" s="16" t="str">
        <f t="shared" si="90"/>
        <v/>
      </c>
      <c r="P352" s="37"/>
      <c r="Q352" s="9" t="s">
        <v>1581</v>
      </c>
      <c r="R352" s="41"/>
      <c r="S352" s="46" t="str" cm="1">
        <f t="array" ref="S352">IF(R352="","",_xlfn.IFS(F352&lt;=65,"1",F352&lt;=70,"2",F352&lt;=80,"3"))</f>
        <v/>
      </c>
      <c r="T352" s="24" t="e">
        <f>IF(S352="1",VLOOKUP(N352,Rates!$A$2:$K$37,2,0)*S352,VLOOKUP(N352,Rates!$A$2:$K$37,3,0)*S352)</f>
        <v>#N/A</v>
      </c>
      <c r="U352" s="24" t="str">
        <f t="shared" si="91"/>
        <v/>
      </c>
      <c r="W352" s="58" t="str">
        <f t="shared" si="92"/>
        <v/>
      </c>
      <c r="X352" s="8" t="str">
        <f t="shared" si="93"/>
        <v/>
      </c>
      <c r="Y352" s="8" t="str">
        <f t="shared" si="94"/>
        <v/>
      </c>
      <c r="Z352" s="9" t="s">
        <v>1576</v>
      </c>
      <c r="AA352" s="14" t="str">
        <f>IF(R352="","",Rates!$N$5)</f>
        <v/>
      </c>
      <c r="AB352" s="49" t="str">
        <f t="shared" si="95"/>
        <v/>
      </c>
      <c r="AC352" s="8" t="str">
        <f>IF(R352="","",W352*Rates!$M$26)</f>
        <v/>
      </c>
      <c r="AD352" s="9" t="s">
        <v>1592</v>
      </c>
      <c r="AE352" s="14" t="str">
        <f>IF(R352="","",Rates!$N$6)</f>
        <v/>
      </c>
      <c r="AF352" s="49" t="str">
        <f t="shared" si="96"/>
        <v/>
      </c>
      <c r="AG352" s="8" t="str">
        <f t="shared" si="97"/>
        <v/>
      </c>
      <c r="AH352" s="8" t="s">
        <v>1593</v>
      </c>
      <c r="AI352" s="14" t="str">
        <f>IF(R352="","",Rates!$N$7)</f>
        <v/>
      </c>
      <c r="AJ352" s="13" t="str">
        <f t="shared" si="98"/>
        <v/>
      </c>
      <c r="AK352" s="8" t="str">
        <f t="shared" si="99"/>
        <v/>
      </c>
      <c r="AL352" s="9" t="s">
        <v>1578</v>
      </c>
      <c r="AM352" s="14" t="str">
        <f>IF(R352="","",Rates!$N$8)</f>
        <v/>
      </c>
      <c r="AN352" s="13" t="str">
        <f t="shared" si="100"/>
        <v/>
      </c>
      <c r="AO352" s="8" t="str">
        <f>IF(R352="","",W352*Rates!$O$26)</f>
        <v/>
      </c>
      <c r="AP352" s="9" t="s">
        <v>1579</v>
      </c>
      <c r="AQ352" s="14" t="str">
        <f>IF(R352="","",Rates!$N$9)</f>
        <v/>
      </c>
      <c r="AR352" s="13" t="str">
        <f t="shared" si="101"/>
        <v/>
      </c>
      <c r="AS352" s="8" t="str">
        <f>IF(R352="","",W352*Rates!$P$26)</f>
        <v/>
      </c>
      <c r="AT352" s="9" t="s">
        <v>1580</v>
      </c>
      <c r="AU352" s="14" t="str">
        <f>IF(R352="","",Rates!$N$10)</f>
        <v/>
      </c>
      <c r="AV352" s="13" t="str">
        <f t="shared" si="102"/>
        <v/>
      </c>
      <c r="AW352" s="8" t="str">
        <f>IF(R352="","",W352*Rates!$Q$26)</f>
        <v/>
      </c>
      <c r="AX352" s="19" t="str">
        <f t="shared" si="103"/>
        <v/>
      </c>
      <c r="AY352" s="55" t="e">
        <f t="shared" si="104"/>
        <v>#VALUE!</v>
      </c>
      <c r="AZ352" s="8" t="str">
        <f>IF(R352="","",Rates!$N$15)</f>
        <v/>
      </c>
      <c r="BA352" s="8" t="str">
        <f t="shared" si="105"/>
        <v/>
      </c>
      <c r="BB352" s="8" t="str">
        <f t="shared" si="106"/>
        <v/>
      </c>
      <c r="BC352" s="19" t="str">
        <f t="shared" si="107"/>
        <v/>
      </c>
    </row>
    <row r="353" spans="1:55" x14ac:dyDescent="0.25">
      <c r="A353" s="9" t="str">
        <f>IF(B353&lt;&gt;"",COUNTA($B$3:B353)+$A$2,"")</f>
        <v/>
      </c>
      <c r="F353" s="16" t="str">
        <f t="shared" si="90"/>
        <v/>
      </c>
      <c r="P353" s="37"/>
      <c r="Q353" s="9" t="s">
        <v>1581</v>
      </c>
      <c r="R353" s="41"/>
      <c r="S353" s="46" t="str" cm="1">
        <f t="array" ref="S353">IF(R353="","",_xlfn.IFS(F353&lt;=65,"1",F353&lt;=70,"2",F353&lt;=80,"3"))</f>
        <v/>
      </c>
      <c r="T353" s="24" t="e">
        <f>IF(S353="1",VLOOKUP(N353,Rates!$A$2:$K$37,2,0)*S353,VLOOKUP(N353,Rates!$A$2:$K$37,3,0)*S353)</f>
        <v>#N/A</v>
      </c>
      <c r="U353" s="24" t="str">
        <f t="shared" si="91"/>
        <v/>
      </c>
      <c r="W353" s="58" t="str">
        <f t="shared" si="92"/>
        <v/>
      </c>
      <c r="X353" s="8" t="str">
        <f t="shared" si="93"/>
        <v/>
      </c>
      <c r="Y353" s="8" t="str">
        <f t="shared" si="94"/>
        <v/>
      </c>
      <c r="Z353" s="9" t="s">
        <v>1576</v>
      </c>
      <c r="AA353" s="14" t="str">
        <f>IF(R353="","",Rates!$N$5)</f>
        <v/>
      </c>
      <c r="AB353" s="49" t="str">
        <f t="shared" si="95"/>
        <v/>
      </c>
      <c r="AC353" s="8" t="str">
        <f>IF(R353="","",W353*Rates!$M$26)</f>
        <v/>
      </c>
      <c r="AD353" s="9" t="s">
        <v>1592</v>
      </c>
      <c r="AE353" s="14" t="str">
        <f>IF(R353="","",Rates!$N$6)</f>
        <v/>
      </c>
      <c r="AF353" s="49" t="str">
        <f t="shared" si="96"/>
        <v/>
      </c>
      <c r="AG353" s="8" t="str">
        <f t="shared" si="97"/>
        <v/>
      </c>
      <c r="AH353" s="8" t="s">
        <v>1593</v>
      </c>
      <c r="AI353" s="14" t="str">
        <f>IF(R353="","",Rates!$N$7)</f>
        <v/>
      </c>
      <c r="AJ353" s="13" t="str">
        <f t="shared" si="98"/>
        <v/>
      </c>
      <c r="AK353" s="8" t="str">
        <f t="shared" si="99"/>
        <v/>
      </c>
      <c r="AL353" s="9" t="s">
        <v>1578</v>
      </c>
      <c r="AM353" s="14" t="str">
        <f>IF(R353="","",Rates!$N$8)</f>
        <v/>
      </c>
      <c r="AN353" s="13" t="str">
        <f t="shared" si="100"/>
        <v/>
      </c>
      <c r="AO353" s="8" t="str">
        <f>IF(R353="","",W353*Rates!$O$26)</f>
        <v/>
      </c>
      <c r="AP353" s="9" t="s">
        <v>1579</v>
      </c>
      <c r="AQ353" s="14" t="str">
        <f>IF(R353="","",Rates!$N$9)</f>
        <v/>
      </c>
      <c r="AR353" s="13" t="str">
        <f t="shared" si="101"/>
        <v/>
      </c>
      <c r="AS353" s="8" t="str">
        <f>IF(R353="","",W353*Rates!$P$26)</f>
        <v/>
      </c>
      <c r="AT353" s="9" t="s">
        <v>1580</v>
      </c>
      <c r="AU353" s="14" t="str">
        <f>IF(R353="","",Rates!$N$10)</f>
        <v/>
      </c>
      <c r="AV353" s="13" t="str">
        <f t="shared" si="102"/>
        <v/>
      </c>
      <c r="AW353" s="8" t="str">
        <f>IF(R353="","",W353*Rates!$Q$26)</f>
        <v/>
      </c>
      <c r="AX353" s="19" t="str">
        <f t="shared" si="103"/>
        <v/>
      </c>
      <c r="AY353" s="55" t="e">
        <f t="shared" si="104"/>
        <v>#VALUE!</v>
      </c>
      <c r="AZ353" s="8" t="str">
        <f>IF(R353="","",Rates!$N$15)</f>
        <v/>
      </c>
      <c r="BA353" s="8" t="str">
        <f t="shared" si="105"/>
        <v/>
      </c>
      <c r="BB353" s="8" t="str">
        <f t="shared" si="106"/>
        <v/>
      </c>
      <c r="BC353" s="19" t="str">
        <f t="shared" si="107"/>
        <v/>
      </c>
    </row>
    <row r="354" spans="1:55" x14ac:dyDescent="0.25">
      <c r="A354" s="9" t="str">
        <f>IF(B354&lt;&gt;"",COUNTA($B$3:B354)+$A$2,"")</f>
        <v/>
      </c>
      <c r="F354" s="16" t="str">
        <f t="shared" si="90"/>
        <v/>
      </c>
      <c r="P354" s="37"/>
      <c r="Q354" s="9" t="s">
        <v>1581</v>
      </c>
      <c r="R354" s="41"/>
      <c r="S354" s="46" t="str" cm="1">
        <f t="array" ref="S354">IF(R354="","",_xlfn.IFS(F354&lt;=65,"1",F354&lt;=70,"2",F354&lt;=80,"3"))</f>
        <v/>
      </c>
      <c r="T354" s="24" t="e">
        <f>IF(S354="1",VLOOKUP(N354,Rates!$A$2:$K$37,2,0)*S354,VLOOKUP(N354,Rates!$A$2:$K$37,3,0)*S354)</f>
        <v>#N/A</v>
      </c>
      <c r="U354" s="24" t="str">
        <f t="shared" si="91"/>
        <v/>
      </c>
      <c r="W354" s="58" t="str">
        <f t="shared" si="92"/>
        <v/>
      </c>
      <c r="X354" s="8" t="str">
        <f t="shared" si="93"/>
        <v/>
      </c>
      <c r="Y354" s="8" t="str">
        <f t="shared" si="94"/>
        <v/>
      </c>
      <c r="Z354" s="9" t="s">
        <v>1576</v>
      </c>
      <c r="AA354" s="14" t="str">
        <f>IF(R354="","",Rates!$N$5)</f>
        <v/>
      </c>
      <c r="AB354" s="49" t="str">
        <f t="shared" si="95"/>
        <v/>
      </c>
      <c r="AC354" s="8" t="str">
        <f>IF(R354="","",W354*Rates!$M$26)</f>
        <v/>
      </c>
      <c r="AD354" s="9" t="s">
        <v>1592</v>
      </c>
      <c r="AE354" s="14" t="str">
        <f>IF(R354="","",Rates!$N$6)</f>
        <v/>
      </c>
      <c r="AF354" s="49" t="str">
        <f t="shared" si="96"/>
        <v/>
      </c>
      <c r="AG354" s="8" t="str">
        <f t="shared" si="97"/>
        <v/>
      </c>
      <c r="AH354" s="8" t="s">
        <v>1593</v>
      </c>
      <c r="AI354" s="14" t="str">
        <f>IF(R354="","",Rates!$N$7)</f>
        <v/>
      </c>
      <c r="AJ354" s="13" t="str">
        <f t="shared" si="98"/>
        <v/>
      </c>
      <c r="AK354" s="8" t="str">
        <f t="shared" si="99"/>
        <v/>
      </c>
      <c r="AL354" s="9" t="s">
        <v>1578</v>
      </c>
      <c r="AM354" s="14" t="str">
        <f>IF(R354="","",Rates!$N$8)</f>
        <v/>
      </c>
      <c r="AN354" s="13" t="str">
        <f t="shared" si="100"/>
        <v/>
      </c>
      <c r="AO354" s="8" t="str">
        <f>IF(R354="","",W354*Rates!$O$26)</f>
        <v/>
      </c>
      <c r="AP354" s="9" t="s">
        <v>1579</v>
      </c>
      <c r="AQ354" s="14" t="str">
        <f>IF(R354="","",Rates!$N$9)</f>
        <v/>
      </c>
      <c r="AR354" s="13" t="str">
        <f t="shared" si="101"/>
        <v/>
      </c>
      <c r="AS354" s="8" t="str">
        <f>IF(R354="","",W354*Rates!$P$26)</f>
        <v/>
      </c>
      <c r="AT354" s="9" t="s">
        <v>1580</v>
      </c>
      <c r="AU354" s="14" t="str">
        <f>IF(R354="","",Rates!$N$10)</f>
        <v/>
      </c>
      <c r="AV354" s="13" t="str">
        <f t="shared" si="102"/>
        <v/>
      </c>
      <c r="AW354" s="8" t="str">
        <f>IF(R354="","",W354*Rates!$Q$26)</f>
        <v/>
      </c>
      <c r="AX354" s="19" t="str">
        <f t="shared" si="103"/>
        <v/>
      </c>
      <c r="AY354" s="55" t="e">
        <f t="shared" si="104"/>
        <v>#VALUE!</v>
      </c>
      <c r="AZ354" s="8" t="str">
        <f>IF(R354="","",Rates!$N$15)</f>
        <v/>
      </c>
      <c r="BA354" s="8" t="str">
        <f t="shared" si="105"/>
        <v/>
      </c>
      <c r="BB354" s="8" t="str">
        <f t="shared" si="106"/>
        <v/>
      </c>
      <c r="BC354" s="19" t="str">
        <f t="shared" si="107"/>
        <v/>
      </c>
    </row>
    <row r="355" spans="1:55" x14ac:dyDescent="0.25">
      <c r="A355" s="9" t="str">
        <f>IF(B355&lt;&gt;"",COUNTA($B$3:B355)+$A$2,"")</f>
        <v/>
      </c>
      <c r="F355" s="16" t="str">
        <f t="shared" si="90"/>
        <v/>
      </c>
      <c r="P355" s="37"/>
      <c r="Q355" s="9" t="s">
        <v>1581</v>
      </c>
      <c r="R355" s="41"/>
      <c r="S355" s="46" t="str" cm="1">
        <f t="array" ref="S355">IF(R355="","",_xlfn.IFS(F355&lt;=65,"1",F355&lt;=70,"2",F355&lt;=80,"3"))</f>
        <v/>
      </c>
      <c r="T355" s="24" t="e">
        <f>IF(S355="1",VLOOKUP(N355,Rates!$A$2:$K$37,2,0)*S355,VLOOKUP(N355,Rates!$A$2:$K$37,3,0)*S355)</f>
        <v>#N/A</v>
      </c>
      <c r="U355" s="24" t="str">
        <f t="shared" si="91"/>
        <v/>
      </c>
      <c r="W355" s="58" t="str">
        <f t="shared" si="92"/>
        <v/>
      </c>
      <c r="X355" s="8" t="str">
        <f t="shared" si="93"/>
        <v/>
      </c>
      <c r="Y355" s="8" t="str">
        <f t="shared" si="94"/>
        <v/>
      </c>
      <c r="Z355" s="9" t="s">
        <v>1576</v>
      </c>
      <c r="AA355" s="14" t="str">
        <f>IF(R355="","",Rates!$N$5)</f>
        <v/>
      </c>
      <c r="AB355" s="49" t="str">
        <f t="shared" si="95"/>
        <v/>
      </c>
      <c r="AC355" s="8" t="str">
        <f>IF(R355="","",W355*Rates!$M$26)</f>
        <v/>
      </c>
      <c r="AD355" s="9" t="s">
        <v>1592</v>
      </c>
      <c r="AE355" s="14" t="str">
        <f>IF(R355="","",Rates!$N$6)</f>
        <v/>
      </c>
      <c r="AF355" s="49" t="str">
        <f t="shared" si="96"/>
        <v/>
      </c>
      <c r="AG355" s="8" t="str">
        <f t="shared" si="97"/>
        <v/>
      </c>
      <c r="AH355" s="8" t="s">
        <v>1593</v>
      </c>
      <c r="AI355" s="14" t="str">
        <f>IF(R355="","",Rates!$N$7)</f>
        <v/>
      </c>
      <c r="AJ355" s="13" t="str">
        <f t="shared" si="98"/>
        <v/>
      </c>
      <c r="AK355" s="8" t="str">
        <f t="shared" si="99"/>
        <v/>
      </c>
      <c r="AL355" s="9" t="s">
        <v>1578</v>
      </c>
      <c r="AM355" s="14" t="str">
        <f>IF(R355="","",Rates!$N$8)</f>
        <v/>
      </c>
      <c r="AN355" s="13" t="str">
        <f t="shared" si="100"/>
        <v/>
      </c>
      <c r="AO355" s="8" t="str">
        <f>IF(R355="","",W355*Rates!$O$26)</f>
        <v/>
      </c>
      <c r="AP355" s="9" t="s">
        <v>1579</v>
      </c>
      <c r="AQ355" s="14" t="str">
        <f>IF(R355="","",Rates!$N$9)</f>
        <v/>
      </c>
      <c r="AR355" s="13" t="str">
        <f t="shared" si="101"/>
        <v/>
      </c>
      <c r="AS355" s="8" t="str">
        <f>IF(R355="","",W355*Rates!$P$26)</f>
        <v/>
      </c>
      <c r="AT355" s="9" t="s">
        <v>1580</v>
      </c>
      <c r="AU355" s="14" t="str">
        <f>IF(R355="","",Rates!$N$10)</f>
        <v/>
      </c>
      <c r="AV355" s="13" t="str">
        <f t="shared" si="102"/>
        <v/>
      </c>
      <c r="AW355" s="8" t="str">
        <f>IF(R355="","",W355*Rates!$Q$26)</f>
        <v/>
      </c>
      <c r="AX355" s="19" t="str">
        <f t="shared" si="103"/>
        <v/>
      </c>
      <c r="AY355" s="55" t="e">
        <f t="shared" si="104"/>
        <v>#VALUE!</v>
      </c>
      <c r="AZ355" s="8" t="str">
        <f>IF(R355="","",Rates!$N$15)</f>
        <v/>
      </c>
      <c r="BA355" s="8" t="str">
        <f t="shared" si="105"/>
        <v/>
      </c>
      <c r="BB355" s="8" t="str">
        <f t="shared" si="106"/>
        <v/>
      </c>
      <c r="BC355" s="19" t="str">
        <f t="shared" si="107"/>
        <v/>
      </c>
    </row>
    <row r="356" spans="1:55" x14ac:dyDescent="0.25">
      <c r="A356" s="9" t="str">
        <f>IF(B356&lt;&gt;"",COUNTA($B$3:B356)+$A$2,"")</f>
        <v/>
      </c>
      <c r="F356" s="16" t="str">
        <f t="shared" si="90"/>
        <v/>
      </c>
      <c r="P356" s="37"/>
      <c r="Q356" s="9" t="s">
        <v>1581</v>
      </c>
      <c r="R356" s="41"/>
      <c r="S356" s="46" t="str" cm="1">
        <f t="array" ref="S356">IF(R356="","",_xlfn.IFS(F356&lt;=65,"1",F356&lt;=70,"2",F356&lt;=80,"3"))</f>
        <v/>
      </c>
      <c r="T356" s="24" t="e">
        <f>IF(S356="1",VLOOKUP(N356,Rates!$A$2:$K$37,2,0)*S356,VLOOKUP(N356,Rates!$A$2:$K$37,3,0)*S356)</f>
        <v>#N/A</v>
      </c>
      <c r="U356" s="24" t="str">
        <f t="shared" si="91"/>
        <v/>
      </c>
      <c r="W356" s="58" t="str">
        <f t="shared" si="92"/>
        <v/>
      </c>
      <c r="X356" s="8" t="str">
        <f t="shared" si="93"/>
        <v/>
      </c>
      <c r="Y356" s="8" t="str">
        <f t="shared" si="94"/>
        <v/>
      </c>
      <c r="Z356" s="9" t="s">
        <v>1576</v>
      </c>
      <c r="AA356" s="14" t="str">
        <f>IF(R356="","",Rates!$N$5)</f>
        <v/>
      </c>
      <c r="AB356" s="49" t="str">
        <f t="shared" si="95"/>
        <v/>
      </c>
      <c r="AC356" s="8" t="str">
        <f>IF(R356="","",W356*Rates!$M$26)</f>
        <v/>
      </c>
      <c r="AD356" s="9" t="s">
        <v>1592</v>
      </c>
      <c r="AE356" s="14" t="str">
        <f>IF(R356="","",Rates!$N$6)</f>
        <v/>
      </c>
      <c r="AF356" s="49" t="str">
        <f t="shared" si="96"/>
        <v/>
      </c>
      <c r="AG356" s="8" t="str">
        <f t="shared" si="97"/>
        <v/>
      </c>
      <c r="AH356" s="8" t="s">
        <v>1593</v>
      </c>
      <c r="AI356" s="14" t="str">
        <f>IF(R356="","",Rates!$N$7)</f>
        <v/>
      </c>
      <c r="AJ356" s="13" t="str">
        <f t="shared" si="98"/>
        <v/>
      </c>
      <c r="AK356" s="8" t="str">
        <f t="shared" si="99"/>
        <v/>
      </c>
      <c r="AL356" s="9" t="s">
        <v>1578</v>
      </c>
      <c r="AM356" s="14" t="str">
        <f>IF(R356="","",Rates!$N$8)</f>
        <v/>
      </c>
      <c r="AN356" s="13" t="str">
        <f t="shared" si="100"/>
        <v/>
      </c>
      <c r="AO356" s="8" t="str">
        <f>IF(R356="","",W356*Rates!$O$26)</f>
        <v/>
      </c>
      <c r="AP356" s="9" t="s">
        <v>1579</v>
      </c>
      <c r="AQ356" s="14" t="str">
        <f>IF(R356="","",Rates!$N$9)</f>
        <v/>
      </c>
      <c r="AR356" s="13" t="str">
        <f t="shared" si="101"/>
        <v/>
      </c>
      <c r="AS356" s="8" t="str">
        <f>IF(R356="","",W356*Rates!$P$26)</f>
        <v/>
      </c>
      <c r="AT356" s="9" t="s">
        <v>1580</v>
      </c>
      <c r="AU356" s="14" t="str">
        <f>IF(R356="","",Rates!$N$10)</f>
        <v/>
      </c>
      <c r="AV356" s="13" t="str">
        <f t="shared" si="102"/>
        <v/>
      </c>
      <c r="AW356" s="8" t="str">
        <f>IF(R356="","",W356*Rates!$Q$26)</f>
        <v/>
      </c>
      <c r="AX356" s="19" t="str">
        <f t="shared" si="103"/>
        <v/>
      </c>
      <c r="AY356" s="55" t="e">
        <f t="shared" si="104"/>
        <v>#VALUE!</v>
      </c>
      <c r="AZ356" s="8" t="str">
        <f>IF(R356="","",Rates!$N$15)</f>
        <v/>
      </c>
      <c r="BA356" s="8" t="str">
        <f t="shared" si="105"/>
        <v/>
      </c>
      <c r="BB356" s="8" t="str">
        <f t="shared" si="106"/>
        <v/>
      </c>
      <c r="BC356" s="19" t="str">
        <f t="shared" si="107"/>
        <v/>
      </c>
    </row>
    <row r="357" spans="1:55" x14ac:dyDescent="0.25">
      <c r="A357" s="9" t="str">
        <f>IF(B357&lt;&gt;"",COUNTA($B$3:B357)+$A$2,"")</f>
        <v/>
      </c>
      <c r="F357" s="16" t="str">
        <f t="shared" si="90"/>
        <v/>
      </c>
      <c r="P357" s="37"/>
      <c r="Q357" s="9" t="s">
        <v>1581</v>
      </c>
      <c r="R357" s="41"/>
      <c r="S357" s="46" t="str" cm="1">
        <f t="array" ref="S357">IF(R357="","",_xlfn.IFS(F357&lt;=65,"1",F357&lt;=70,"2",F357&lt;=80,"3"))</f>
        <v/>
      </c>
      <c r="T357" s="24" t="e">
        <f>IF(S357="1",VLOOKUP(N357,Rates!$A$2:$K$37,2,0)*S357,VLOOKUP(N357,Rates!$A$2:$K$37,3,0)*S357)</f>
        <v>#N/A</v>
      </c>
      <c r="U357" s="24" t="str">
        <f t="shared" si="91"/>
        <v/>
      </c>
      <c r="W357" s="58" t="str">
        <f t="shared" si="92"/>
        <v/>
      </c>
      <c r="X357" s="8" t="str">
        <f t="shared" si="93"/>
        <v/>
      </c>
      <c r="Y357" s="8" t="str">
        <f t="shared" si="94"/>
        <v/>
      </c>
      <c r="Z357" s="9" t="s">
        <v>1576</v>
      </c>
      <c r="AA357" s="14" t="str">
        <f>IF(R357="","",Rates!$N$5)</f>
        <v/>
      </c>
      <c r="AB357" s="49" t="str">
        <f t="shared" si="95"/>
        <v/>
      </c>
      <c r="AC357" s="8" t="str">
        <f>IF(R357="","",W357*Rates!$M$26)</f>
        <v/>
      </c>
      <c r="AD357" s="9" t="s">
        <v>1592</v>
      </c>
      <c r="AE357" s="14" t="str">
        <f>IF(R357="","",Rates!$N$6)</f>
        <v/>
      </c>
      <c r="AF357" s="49" t="str">
        <f t="shared" si="96"/>
        <v/>
      </c>
      <c r="AG357" s="8" t="str">
        <f t="shared" si="97"/>
        <v/>
      </c>
      <c r="AH357" s="8" t="s">
        <v>1593</v>
      </c>
      <c r="AI357" s="14" t="str">
        <f>IF(R357="","",Rates!$N$7)</f>
        <v/>
      </c>
      <c r="AJ357" s="13" t="str">
        <f t="shared" si="98"/>
        <v/>
      </c>
      <c r="AK357" s="8" t="str">
        <f t="shared" si="99"/>
        <v/>
      </c>
      <c r="AL357" s="9" t="s">
        <v>1578</v>
      </c>
      <c r="AM357" s="14" t="str">
        <f>IF(R357="","",Rates!$N$8)</f>
        <v/>
      </c>
      <c r="AN357" s="13" t="str">
        <f t="shared" si="100"/>
        <v/>
      </c>
      <c r="AO357" s="8" t="str">
        <f>IF(R357="","",W357*Rates!$O$26)</f>
        <v/>
      </c>
      <c r="AP357" s="9" t="s">
        <v>1579</v>
      </c>
      <c r="AQ357" s="14" t="str">
        <f>IF(R357="","",Rates!$N$9)</f>
        <v/>
      </c>
      <c r="AR357" s="13" t="str">
        <f t="shared" si="101"/>
        <v/>
      </c>
      <c r="AS357" s="8" t="str">
        <f>IF(R357="","",W357*Rates!$P$26)</f>
        <v/>
      </c>
      <c r="AT357" s="9" t="s">
        <v>1580</v>
      </c>
      <c r="AU357" s="14" t="str">
        <f>IF(R357="","",Rates!$N$10)</f>
        <v/>
      </c>
      <c r="AV357" s="13" t="str">
        <f t="shared" si="102"/>
        <v/>
      </c>
      <c r="AW357" s="8" t="str">
        <f>IF(R357="","",W357*Rates!$Q$26)</f>
        <v/>
      </c>
      <c r="AX357" s="19" t="str">
        <f t="shared" si="103"/>
        <v/>
      </c>
      <c r="AY357" s="55" t="e">
        <f t="shared" si="104"/>
        <v>#VALUE!</v>
      </c>
      <c r="AZ357" s="8" t="str">
        <f>IF(R357="","",Rates!$N$15)</f>
        <v/>
      </c>
      <c r="BA357" s="8" t="str">
        <f t="shared" si="105"/>
        <v/>
      </c>
      <c r="BB357" s="8" t="str">
        <f t="shared" si="106"/>
        <v/>
      </c>
      <c r="BC357" s="19" t="str">
        <f t="shared" si="107"/>
        <v/>
      </c>
    </row>
    <row r="358" spans="1:55" x14ac:dyDescent="0.25">
      <c r="A358" s="9" t="str">
        <f>IF(B358&lt;&gt;"",COUNTA($B$3:B358)+$A$2,"")</f>
        <v/>
      </c>
      <c r="F358" s="16" t="str">
        <f t="shared" si="90"/>
        <v/>
      </c>
      <c r="P358" s="37"/>
      <c r="Q358" s="9" t="s">
        <v>1581</v>
      </c>
      <c r="R358" s="41"/>
      <c r="S358" s="46" t="str" cm="1">
        <f t="array" ref="S358">IF(R358="","",_xlfn.IFS(F358&lt;=65,"1",F358&lt;=70,"2",F358&lt;=80,"3"))</f>
        <v/>
      </c>
      <c r="T358" s="24" t="e">
        <f>IF(S358="1",VLOOKUP(N358,Rates!$A$2:$K$37,2,0)*S358,VLOOKUP(N358,Rates!$A$2:$K$37,3,0)*S358)</f>
        <v>#N/A</v>
      </c>
      <c r="U358" s="24" t="str">
        <f t="shared" si="91"/>
        <v/>
      </c>
      <c r="W358" s="58" t="str">
        <f t="shared" si="92"/>
        <v/>
      </c>
      <c r="X358" s="8" t="str">
        <f t="shared" si="93"/>
        <v/>
      </c>
      <c r="Y358" s="8" t="str">
        <f t="shared" si="94"/>
        <v/>
      </c>
      <c r="Z358" s="9" t="s">
        <v>1576</v>
      </c>
      <c r="AA358" s="14" t="str">
        <f>IF(R358="","",Rates!$N$5)</f>
        <v/>
      </c>
      <c r="AB358" s="49" t="str">
        <f t="shared" si="95"/>
        <v/>
      </c>
      <c r="AC358" s="8" t="str">
        <f>IF(R358="","",W358*Rates!$M$26)</f>
        <v/>
      </c>
      <c r="AD358" s="9" t="s">
        <v>1592</v>
      </c>
      <c r="AE358" s="14" t="str">
        <f>IF(R358="","",Rates!$N$6)</f>
        <v/>
      </c>
      <c r="AF358" s="49" t="str">
        <f t="shared" si="96"/>
        <v/>
      </c>
      <c r="AG358" s="8" t="str">
        <f t="shared" si="97"/>
        <v/>
      </c>
      <c r="AH358" s="8" t="s">
        <v>1593</v>
      </c>
      <c r="AI358" s="14" t="str">
        <f>IF(R358="","",Rates!$N$7)</f>
        <v/>
      </c>
      <c r="AJ358" s="13" t="str">
        <f t="shared" si="98"/>
        <v/>
      </c>
      <c r="AK358" s="8" t="str">
        <f t="shared" si="99"/>
        <v/>
      </c>
      <c r="AL358" s="9" t="s">
        <v>1578</v>
      </c>
      <c r="AM358" s="14" t="str">
        <f>IF(R358="","",Rates!$N$8)</f>
        <v/>
      </c>
      <c r="AN358" s="13" t="str">
        <f t="shared" si="100"/>
        <v/>
      </c>
      <c r="AO358" s="8" t="str">
        <f>IF(R358="","",W358*Rates!$O$26)</f>
        <v/>
      </c>
      <c r="AP358" s="9" t="s">
        <v>1579</v>
      </c>
      <c r="AQ358" s="14" t="str">
        <f>IF(R358="","",Rates!$N$9)</f>
        <v/>
      </c>
      <c r="AR358" s="13" t="str">
        <f t="shared" si="101"/>
        <v/>
      </c>
      <c r="AS358" s="8" t="str">
        <f>IF(R358="","",W358*Rates!$P$26)</f>
        <v/>
      </c>
      <c r="AT358" s="9" t="s">
        <v>1580</v>
      </c>
      <c r="AU358" s="14" t="str">
        <f>IF(R358="","",Rates!$N$10)</f>
        <v/>
      </c>
      <c r="AV358" s="13" t="str">
        <f t="shared" si="102"/>
        <v/>
      </c>
      <c r="AW358" s="8" t="str">
        <f>IF(R358="","",W358*Rates!$Q$26)</f>
        <v/>
      </c>
      <c r="AX358" s="19" t="str">
        <f t="shared" si="103"/>
        <v/>
      </c>
      <c r="AY358" s="55" t="e">
        <f t="shared" si="104"/>
        <v>#VALUE!</v>
      </c>
      <c r="AZ358" s="8" t="str">
        <f>IF(R358="","",Rates!$N$15)</f>
        <v/>
      </c>
      <c r="BA358" s="8" t="str">
        <f t="shared" si="105"/>
        <v/>
      </c>
      <c r="BB358" s="8" t="str">
        <f t="shared" si="106"/>
        <v/>
      </c>
      <c r="BC358" s="19" t="str">
        <f t="shared" si="107"/>
        <v/>
      </c>
    </row>
    <row r="359" spans="1:55" x14ac:dyDescent="0.25">
      <c r="A359" s="9" t="str">
        <f>IF(B359&lt;&gt;"",COUNTA($B$3:B359)+$A$2,"")</f>
        <v/>
      </c>
      <c r="F359" s="16" t="str">
        <f t="shared" si="90"/>
        <v/>
      </c>
      <c r="P359" s="37"/>
      <c r="Q359" s="9" t="s">
        <v>1581</v>
      </c>
      <c r="R359" s="41"/>
      <c r="S359" s="46" t="str" cm="1">
        <f t="array" ref="S359">IF(R359="","",_xlfn.IFS(F359&lt;=65,"1",F359&lt;=70,"2",F359&lt;=80,"3"))</f>
        <v/>
      </c>
      <c r="T359" s="24" t="e">
        <f>IF(S359="1",VLOOKUP(N359,Rates!$A$2:$K$37,2,0)*S359,VLOOKUP(N359,Rates!$A$2:$K$37,3,0)*S359)</f>
        <v>#N/A</v>
      </c>
      <c r="U359" s="24" t="str">
        <f t="shared" si="91"/>
        <v/>
      </c>
      <c r="W359" s="58" t="str">
        <f t="shared" si="92"/>
        <v/>
      </c>
      <c r="X359" s="8" t="str">
        <f t="shared" si="93"/>
        <v/>
      </c>
      <c r="Y359" s="8" t="str">
        <f t="shared" si="94"/>
        <v/>
      </c>
      <c r="Z359" s="9" t="s">
        <v>1576</v>
      </c>
      <c r="AA359" s="14" t="str">
        <f>IF(R359="","",Rates!$N$5)</f>
        <v/>
      </c>
      <c r="AB359" s="49" t="str">
        <f t="shared" si="95"/>
        <v/>
      </c>
      <c r="AC359" s="8" t="str">
        <f>IF(R359="","",W359*Rates!$M$26)</f>
        <v/>
      </c>
      <c r="AD359" s="9" t="s">
        <v>1592</v>
      </c>
      <c r="AE359" s="14" t="str">
        <f>IF(R359="","",Rates!$N$6)</f>
        <v/>
      </c>
      <c r="AF359" s="49" t="str">
        <f t="shared" si="96"/>
        <v/>
      </c>
      <c r="AG359" s="8" t="str">
        <f t="shared" si="97"/>
        <v/>
      </c>
      <c r="AH359" s="8" t="s">
        <v>1593</v>
      </c>
      <c r="AI359" s="14" t="str">
        <f>IF(R359="","",Rates!$N$7)</f>
        <v/>
      </c>
      <c r="AJ359" s="13" t="str">
        <f t="shared" si="98"/>
        <v/>
      </c>
      <c r="AK359" s="8" t="str">
        <f t="shared" si="99"/>
        <v/>
      </c>
      <c r="AL359" s="9" t="s">
        <v>1578</v>
      </c>
      <c r="AM359" s="14" t="str">
        <f>IF(R359="","",Rates!$N$8)</f>
        <v/>
      </c>
      <c r="AN359" s="13" t="str">
        <f t="shared" si="100"/>
        <v/>
      </c>
      <c r="AO359" s="8" t="str">
        <f>IF(R359="","",W359*Rates!$O$26)</f>
        <v/>
      </c>
      <c r="AP359" s="9" t="s">
        <v>1579</v>
      </c>
      <c r="AQ359" s="14" t="str">
        <f>IF(R359="","",Rates!$N$9)</f>
        <v/>
      </c>
      <c r="AR359" s="13" t="str">
        <f t="shared" si="101"/>
        <v/>
      </c>
      <c r="AS359" s="8" t="str">
        <f>IF(R359="","",W359*Rates!$P$26)</f>
        <v/>
      </c>
      <c r="AT359" s="9" t="s">
        <v>1580</v>
      </c>
      <c r="AU359" s="14" t="str">
        <f>IF(R359="","",Rates!$N$10)</f>
        <v/>
      </c>
      <c r="AV359" s="13" t="str">
        <f t="shared" si="102"/>
        <v/>
      </c>
      <c r="AW359" s="8" t="str">
        <f>IF(R359="","",W359*Rates!$Q$26)</f>
        <v/>
      </c>
      <c r="AX359" s="19" t="str">
        <f t="shared" si="103"/>
        <v/>
      </c>
      <c r="AY359" s="55" t="e">
        <f t="shared" si="104"/>
        <v>#VALUE!</v>
      </c>
      <c r="AZ359" s="8" t="str">
        <f>IF(R359="","",Rates!$N$15)</f>
        <v/>
      </c>
      <c r="BA359" s="8" t="str">
        <f t="shared" si="105"/>
        <v/>
      </c>
      <c r="BB359" s="8" t="str">
        <f t="shared" si="106"/>
        <v/>
      </c>
      <c r="BC359" s="19" t="str">
        <f t="shared" si="107"/>
        <v/>
      </c>
    </row>
    <row r="360" spans="1:55" x14ac:dyDescent="0.25">
      <c r="A360" s="9" t="str">
        <f>IF(B360&lt;&gt;"",COUNTA($B$3:B360)+$A$2,"")</f>
        <v/>
      </c>
      <c r="F360" s="16" t="str">
        <f t="shared" si="90"/>
        <v/>
      </c>
      <c r="P360" s="37"/>
      <c r="Q360" s="9" t="s">
        <v>1581</v>
      </c>
      <c r="R360" s="41"/>
      <c r="S360" s="46" t="str" cm="1">
        <f t="array" ref="S360">IF(R360="","",_xlfn.IFS(F360&lt;=65,"1",F360&lt;=70,"2",F360&lt;=80,"3"))</f>
        <v/>
      </c>
      <c r="T360" s="24" t="e">
        <f>IF(S360="1",VLOOKUP(N360,Rates!$A$2:$K$37,2,0)*S360,VLOOKUP(N360,Rates!$A$2:$K$37,3,0)*S360)</f>
        <v>#N/A</v>
      </c>
      <c r="U360" s="24" t="str">
        <f t="shared" si="91"/>
        <v/>
      </c>
      <c r="W360" s="58" t="str">
        <f t="shared" si="92"/>
        <v/>
      </c>
      <c r="X360" s="8" t="str">
        <f t="shared" si="93"/>
        <v/>
      </c>
      <c r="Y360" s="8" t="str">
        <f t="shared" si="94"/>
        <v/>
      </c>
      <c r="Z360" s="9" t="s">
        <v>1576</v>
      </c>
      <c r="AA360" s="14" t="str">
        <f>IF(R360="","",Rates!$N$5)</f>
        <v/>
      </c>
      <c r="AB360" s="49" t="str">
        <f t="shared" si="95"/>
        <v/>
      </c>
      <c r="AC360" s="8" t="str">
        <f>IF(R360="","",W360*Rates!$M$26)</f>
        <v/>
      </c>
      <c r="AD360" s="9" t="s">
        <v>1592</v>
      </c>
      <c r="AE360" s="14" t="str">
        <f>IF(R360="","",Rates!$N$6)</f>
        <v/>
      </c>
      <c r="AF360" s="49" t="str">
        <f t="shared" si="96"/>
        <v/>
      </c>
      <c r="AG360" s="8" t="str">
        <f t="shared" si="97"/>
        <v/>
      </c>
      <c r="AH360" s="8" t="s">
        <v>1593</v>
      </c>
      <c r="AI360" s="14" t="str">
        <f>IF(R360="","",Rates!$N$7)</f>
        <v/>
      </c>
      <c r="AJ360" s="13" t="str">
        <f t="shared" si="98"/>
        <v/>
      </c>
      <c r="AK360" s="8" t="str">
        <f t="shared" si="99"/>
        <v/>
      </c>
      <c r="AL360" s="9" t="s">
        <v>1578</v>
      </c>
      <c r="AM360" s="14" t="str">
        <f>IF(R360="","",Rates!$N$8)</f>
        <v/>
      </c>
      <c r="AN360" s="13" t="str">
        <f t="shared" si="100"/>
        <v/>
      </c>
      <c r="AO360" s="8" t="str">
        <f>IF(R360="","",W360*Rates!$O$26)</f>
        <v/>
      </c>
      <c r="AP360" s="9" t="s">
        <v>1579</v>
      </c>
      <c r="AQ360" s="14" t="str">
        <f>IF(R360="","",Rates!$N$9)</f>
        <v/>
      </c>
      <c r="AR360" s="13" t="str">
        <f t="shared" si="101"/>
        <v/>
      </c>
      <c r="AS360" s="8" t="str">
        <f>IF(R360="","",W360*Rates!$P$26)</f>
        <v/>
      </c>
      <c r="AT360" s="9" t="s">
        <v>1580</v>
      </c>
      <c r="AU360" s="14" t="str">
        <f>IF(R360="","",Rates!$N$10)</f>
        <v/>
      </c>
      <c r="AV360" s="13" t="str">
        <f t="shared" si="102"/>
        <v/>
      </c>
      <c r="AW360" s="8" t="str">
        <f>IF(R360="","",W360*Rates!$Q$26)</f>
        <v/>
      </c>
      <c r="AX360" s="19" t="str">
        <f t="shared" si="103"/>
        <v/>
      </c>
      <c r="AY360" s="55" t="e">
        <f t="shared" si="104"/>
        <v>#VALUE!</v>
      </c>
      <c r="AZ360" s="8" t="str">
        <f>IF(R360="","",Rates!$N$15)</f>
        <v/>
      </c>
      <c r="BA360" s="8" t="str">
        <f t="shared" si="105"/>
        <v/>
      </c>
      <c r="BB360" s="8" t="str">
        <f t="shared" si="106"/>
        <v/>
      </c>
      <c r="BC360" s="19" t="str">
        <f t="shared" si="107"/>
        <v/>
      </c>
    </row>
    <row r="361" spans="1:55" x14ac:dyDescent="0.25">
      <c r="A361" s="9" t="str">
        <f>IF(B361&lt;&gt;"",COUNTA($B$3:B361)+$A$2,"")</f>
        <v/>
      </c>
      <c r="F361" s="16" t="str">
        <f t="shared" si="90"/>
        <v/>
      </c>
      <c r="P361" s="37"/>
      <c r="Q361" s="9" t="s">
        <v>1581</v>
      </c>
      <c r="R361" s="41"/>
      <c r="S361" s="46" t="str" cm="1">
        <f t="array" ref="S361">IF(R361="","",_xlfn.IFS(F361&lt;=65,"1",F361&lt;=70,"2",F361&lt;=80,"3"))</f>
        <v/>
      </c>
      <c r="T361" s="24" t="e">
        <f>IF(S361="1",VLOOKUP(N361,Rates!$A$2:$K$37,2,0)*S361,VLOOKUP(N361,Rates!$A$2:$K$37,3,0)*S361)</f>
        <v>#N/A</v>
      </c>
      <c r="U361" s="24" t="str">
        <f t="shared" si="91"/>
        <v/>
      </c>
      <c r="W361" s="58" t="str">
        <f t="shared" si="92"/>
        <v/>
      </c>
      <c r="X361" s="8" t="str">
        <f t="shared" si="93"/>
        <v/>
      </c>
      <c r="Y361" s="8" t="str">
        <f t="shared" si="94"/>
        <v/>
      </c>
      <c r="Z361" s="9" t="s">
        <v>1576</v>
      </c>
      <c r="AA361" s="14" t="str">
        <f>IF(R361="","",Rates!$N$5)</f>
        <v/>
      </c>
      <c r="AB361" s="49" t="str">
        <f t="shared" si="95"/>
        <v/>
      </c>
      <c r="AC361" s="8" t="str">
        <f>IF(R361="","",W361*Rates!$M$26)</f>
        <v/>
      </c>
      <c r="AD361" s="9" t="s">
        <v>1592</v>
      </c>
      <c r="AE361" s="14" t="str">
        <f>IF(R361="","",Rates!$N$6)</f>
        <v/>
      </c>
      <c r="AF361" s="49" t="str">
        <f t="shared" si="96"/>
        <v/>
      </c>
      <c r="AG361" s="8" t="str">
        <f t="shared" si="97"/>
        <v/>
      </c>
      <c r="AH361" s="8" t="s">
        <v>1593</v>
      </c>
      <c r="AI361" s="14" t="str">
        <f>IF(R361="","",Rates!$N$7)</f>
        <v/>
      </c>
      <c r="AJ361" s="13" t="str">
        <f t="shared" si="98"/>
        <v/>
      </c>
      <c r="AK361" s="8" t="str">
        <f t="shared" si="99"/>
        <v/>
      </c>
      <c r="AL361" s="9" t="s">
        <v>1578</v>
      </c>
      <c r="AM361" s="14" t="str">
        <f>IF(R361="","",Rates!$N$8)</f>
        <v/>
      </c>
      <c r="AN361" s="13" t="str">
        <f t="shared" si="100"/>
        <v/>
      </c>
      <c r="AO361" s="8" t="str">
        <f>IF(R361="","",W361*Rates!$O$26)</f>
        <v/>
      </c>
      <c r="AP361" s="9" t="s">
        <v>1579</v>
      </c>
      <c r="AQ361" s="14" t="str">
        <f>IF(R361="","",Rates!$N$9)</f>
        <v/>
      </c>
      <c r="AR361" s="13" t="str">
        <f t="shared" si="101"/>
        <v/>
      </c>
      <c r="AS361" s="8" t="str">
        <f>IF(R361="","",W361*Rates!$P$26)</f>
        <v/>
      </c>
      <c r="AT361" s="9" t="s">
        <v>1580</v>
      </c>
      <c r="AU361" s="14" t="str">
        <f>IF(R361="","",Rates!$N$10)</f>
        <v/>
      </c>
      <c r="AV361" s="13" t="str">
        <f t="shared" si="102"/>
        <v/>
      </c>
      <c r="AW361" s="8" t="str">
        <f>IF(R361="","",W361*Rates!$Q$26)</f>
        <v/>
      </c>
      <c r="AX361" s="19" t="str">
        <f t="shared" si="103"/>
        <v/>
      </c>
      <c r="AY361" s="55" t="e">
        <f t="shared" si="104"/>
        <v>#VALUE!</v>
      </c>
      <c r="AZ361" s="8" t="str">
        <f>IF(R361="","",Rates!$N$15)</f>
        <v/>
      </c>
      <c r="BA361" s="8" t="str">
        <f t="shared" si="105"/>
        <v/>
      </c>
      <c r="BB361" s="8" t="str">
        <f t="shared" si="106"/>
        <v/>
      </c>
      <c r="BC361" s="19" t="str">
        <f t="shared" si="107"/>
        <v/>
      </c>
    </row>
    <row r="362" spans="1:55" x14ac:dyDescent="0.25">
      <c r="A362" s="9" t="str">
        <f>IF(B362&lt;&gt;"",COUNTA($B$3:B362)+$A$2,"")</f>
        <v/>
      </c>
      <c r="F362" s="16" t="str">
        <f t="shared" si="90"/>
        <v/>
      </c>
      <c r="P362" s="37"/>
      <c r="Q362" s="9" t="s">
        <v>1581</v>
      </c>
      <c r="R362" s="41"/>
      <c r="S362" s="46" t="str" cm="1">
        <f t="array" ref="S362">IF(R362="","",_xlfn.IFS(F362&lt;=65,"1",F362&lt;=70,"2",F362&lt;=80,"3"))</f>
        <v/>
      </c>
      <c r="T362" s="24" t="e">
        <f>IF(S362="1",VLOOKUP(N362,Rates!$A$2:$K$37,2,0)*S362,VLOOKUP(N362,Rates!$A$2:$K$37,3,0)*S362)</f>
        <v>#N/A</v>
      </c>
      <c r="U362" s="24" t="str">
        <f t="shared" si="91"/>
        <v/>
      </c>
      <c r="W362" s="58" t="str">
        <f t="shared" si="92"/>
        <v/>
      </c>
      <c r="X362" s="8" t="str">
        <f t="shared" si="93"/>
        <v/>
      </c>
      <c r="Y362" s="8" t="str">
        <f t="shared" si="94"/>
        <v/>
      </c>
      <c r="Z362" s="9" t="s">
        <v>1576</v>
      </c>
      <c r="AA362" s="14" t="str">
        <f>IF(R362="","",Rates!$N$5)</f>
        <v/>
      </c>
      <c r="AB362" s="49" t="str">
        <f t="shared" si="95"/>
        <v/>
      </c>
      <c r="AC362" s="8" t="str">
        <f>IF(R362="","",W362*Rates!$M$26)</f>
        <v/>
      </c>
      <c r="AD362" s="9" t="s">
        <v>1592</v>
      </c>
      <c r="AE362" s="14" t="str">
        <f>IF(R362="","",Rates!$N$6)</f>
        <v/>
      </c>
      <c r="AF362" s="49" t="str">
        <f t="shared" si="96"/>
        <v/>
      </c>
      <c r="AG362" s="8" t="str">
        <f t="shared" si="97"/>
        <v/>
      </c>
      <c r="AH362" s="8" t="s">
        <v>1593</v>
      </c>
      <c r="AI362" s="14" t="str">
        <f>IF(R362="","",Rates!$N$7)</f>
        <v/>
      </c>
      <c r="AJ362" s="13" t="str">
        <f t="shared" si="98"/>
        <v/>
      </c>
      <c r="AK362" s="8" t="str">
        <f t="shared" si="99"/>
        <v/>
      </c>
      <c r="AL362" s="9" t="s">
        <v>1578</v>
      </c>
      <c r="AM362" s="14" t="str">
        <f>IF(R362="","",Rates!$N$8)</f>
        <v/>
      </c>
      <c r="AN362" s="13" t="str">
        <f t="shared" si="100"/>
        <v/>
      </c>
      <c r="AO362" s="8" t="str">
        <f>IF(R362="","",W362*Rates!$O$26)</f>
        <v/>
      </c>
      <c r="AP362" s="9" t="s">
        <v>1579</v>
      </c>
      <c r="AQ362" s="14" t="str">
        <f>IF(R362="","",Rates!$N$9)</f>
        <v/>
      </c>
      <c r="AR362" s="13" t="str">
        <f t="shared" si="101"/>
        <v/>
      </c>
      <c r="AS362" s="8" t="str">
        <f>IF(R362="","",W362*Rates!$P$26)</f>
        <v/>
      </c>
      <c r="AT362" s="9" t="s">
        <v>1580</v>
      </c>
      <c r="AU362" s="14" t="str">
        <f>IF(R362="","",Rates!$N$10)</f>
        <v/>
      </c>
      <c r="AV362" s="13" t="str">
        <f t="shared" si="102"/>
        <v/>
      </c>
      <c r="AW362" s="8" t="str">
        <f>IF(R362="","",W362*Rates!$Q$26)</f>
        <v/>
      </c>
      <c r="AX362" s="19" t="str">
        <f t="shared" si="103"/>
        <v/>
      </c>
      <c r="AY362" s="55" t="e">
        <f t="shared" si="104"/>
        <v>#VALUE!</v>
      </c>
      <c r="AZ362" s="8" t="str">
        <f>IF(R362="","",Rates!$N$15)</f>
        <v/>
      </c>
      <c r="BA362" s="8" t="str">
        <f t="shared" si="105"/>
        <v/>
      </c>
      <c r="BB362" s="8" t="str">
        <f t="shared" si="106"/>
        <v/>
      </c>
      <c r="BC362" s="19" t="str">
        <f t="shared" si="107"/>
        <v/>
      </c>
    </row>
    <row r="363" spans="1:55" x14ac:dyDescent="0.25">
      <c r="A363" s="9" t="str">
        <f>IF(B363&lt;&gt;"",COUNTA($B$3:B363)+$A$2,"")</f>
        <v/>
      </c>
      <c r="F363" s="16" t="str">
        <f t="shared" si="90"/>
        <v/>
      </c>
      <c r="P363" s="37"/>
      <c r="Q363" s="9" t="s">
        <v>1581</v>
      </c>
      <c r="R363" s="41"/>
      <c r="S363" s="46" t="str" cm="1">
        <f t="array" ref="S363">IF(R363="","",_xlfn.IFS(F363&lt;=65,"1",F363&lt;=70,"2",F363&lt;=80,"3"))</f>
        <v/>
      </c>
      <c r="T363" s="24" t="e">
        <f>IF(S363="1",VLOOKUP(N363,Rates!$A$2:$K$37,2,0)*S363,VLOOKUP(N363,Rates!$A$2:$K$37,3,0)*S363)</f>
        <v>#N/A</v>
      </c>
      <c r="U363" s="24" t="str">
        <f t="shared" si="91"/>
        <v/>
      </c>
      <c r="W363" s="58" t="str">
        <f t="shared" si="92"/>
        <v/>
      </c>
      <c r="X363" s="8" t="str">
        <f t="shared" si="93"/>
        <v/>
      </c>
      <c r="Y363" s="8" t="str">
        <f t="shared" si="94"/>
        <v/>
      </c>
      <c r="Z363" s="9" t="s">
        <v>1576</v>
      </c>
      <c r="AA363" s="14" t="str">
        <f>IF(R363="","",Rates!$N$5)</f>
        <v/>
      </c>
      <c r="AB363" s="49" t="str">
        <f t="shared" si="95"/>
        <v/>
      </c>
      <c r="AC363" s="8" t="str">
        <f>IF(R363="","",W363*Rates!$M$26)</f>
        <v/>
      </c>
      <c r="AD363" s="9" t="s">
        <v>1592</v>
      </c>
      <c r="AE363" s="14" t="str">
        <f>IF(R363="","",Rates!$N$6)</f>
        <v/>
      </c>
      <c r="AF363" s="49" t="str">
        <f t="shared" si="96"/>
        <v/>
      </c>
      <c r="AG363" s="8" t="str">
        <f t="shared" si="97"/>
        <v/>
      </c>
      <c r="AH363" s="8" t="s">
        <v>1593</v>
      </c>
      <c r="AI363" s="14" t="str">
        <f>IF(R363="","",Rates!$N$7)</f>
        <v/>
      </c>
      <c r="AJ363" s="13" t="str">
        <f t="shared" si="98"/>
        <v/>
      </c>
      <c r="AK363" s="8" t="str">
        <f t="shared" si="99"/>
        <v/>
      </c>
      <c r="AL363" s="9" t="s">
        <v>1578</v>
      </c>
      <c r="AM363" s="14" t="str">
        <f>IF(R363="","",Rates!$N$8)</f>
        <v/>
      </c>
      <c r="AN363" s="13" t="str">
        <f t="shared" si="100"/>
        <v/>
      </c>
      <c r="AO363" s="8" t="str">
        <f>IF(R363="","",W363*Rates!$O$26)</f>
        <v/>
      </c>
      <c r="AP363" s="9" t="s">
        <v>1579</v>
      </c>
      <c r="AQ363" s="14" t="str">
        <f>IF(R363="","",Rates!$N$9)</f>
        <v/>
      </c>
      <c r="AR363" s="13" t="str">
        <f t="shared" si="101"/>
        <v/>
      </c>
      <c r="AS363" s="8" t="str">
        <f>IF(R363="","",W363*Rates!$P$26)</f>
        <v/>
      </c>
      <c r="AT363" s="9" t="s">
        <v>1580</v>
      </c>
      <c r="AU363" s="14" t="str">
        <f>IF(R363="","",Rates!$N$10)</f>
        <v/>
      </c>
      <c r="AV363" s="13" t="str">
        <f t="shared" si="102"/>
        <v/>
      </c>
      <c r="AW363" s="8" t="str">
        <f>IF(R363="","",W363*Rates!$Q$26)</f>
        <v/>
      </c>
      <c r="AX363" s="19" t="str">
        <f t="shared" si="103"/>
        <v/>
      </c>
      <c r="AY363" s="55" t="e">
        <f t="shared" si="104"/>
        <v>#VALUE!</v>
      </c>
      <c r="AZ363" s="8" t="str">
        <f>IF(R363="","",Rates!$N$15)</f>
        <v/>
      </c>
      <c r="BA363" s="8" t="str">
        <f t="shared" si="105"/>
        <v/>
      </c>
      <c r="BB363" s="8" t="str">
        <f t="shared" si="106"/>
        <v/>
      </c>
      <c r="BC363" s="19" t="str">
        <f t="shared" si="107"/>
        <v/>
      </c>
    </row>
    <row r="364" spans="1:55" x14ac:dyDescent="0.25">
      <c r="A364" s="9" t="str">
        <f>IF(B364&lt;&gt;"",COUNTA($B$3:B364)+$A$2,"")</f>
        <v/>
      </c>
      <c r="F364" s="16" t="str">
        <f t="shared" si="90"/>
        <v/>
      </c>
      <c r="P364" s="37"/>
      <c r="Q364" s="9" t="s">
        <v>1581</v>
      </c>
      <c r="R364" s="41"/>
      <c r="S364" s="46" t="str" cm="1">
        <f t="array" ref="S364">IF(R364="","",_xlfn.IFS(F364&lt;=65,"1",F364&lt;=70,"2",F364&lt;=80,"3"))</f>
        <v/>
      </c>
      <c r="T364" s="24" t="e">
        <f>IF(S364="1",VLOOKUP(N364,Rates!$A$2:$K$37,2,0)*S364,VLOOKUP(N364,Rates!$A$2:$K$37,3,0)*S364)</f>
        <v>#N/A</v>
      </c>
      <c r="U364" s="24" t="str">
        <f t="shared" si="91"/>
        <v/>
      </c>
      <c r="W364" s="58" t="str">
        <f t="shared" si="92"/>
        <v/>
      </c>
      <c r="X364" s="8" t="str">
        <f t="shared" si="93"/>
        <v/>
      </c>
      <c r="Y364" s="8" t="str">
        <f t="shared" si="94"/>
        <v/>
      </c>
      <c r="Z364" s="9" t="s">
        <v>1576</v>
      </c>
      <c r="AA364" s="14" t="str">
        <f>IF(R364="","",Rates!$N$5)</f>
        <v/>
      </c>
      <c r="AB364" s="49" t="str">
        <f t="shared" si="95"/>
        <v/>
      </c>
      <c r="AC364" s="8" t="str">
        <f>IF(R364="","",W364*Rates!$M$26)</f>
        <v/>
      </c>
      <c r="AD364" s="9" t="s">
        <v>1592</v>
      </c>
      <c r="AE364" s="14" t="str">
        <f>IF(R364="","",Rates!$N$6)</f>
        <v/>
      </c>
      <c r="AF364" s="49" t="str">
        <f t="shared" si="96"/>
        <v/>
      </c>
      <c r="AG364" s="8" t="str">
        <f t="shared" si="97"/>
        <v/>
      </c>
      <c r="AH364" s="8" t="s">
        <v>1593</v>
      </c>
      <c r="AI364" s="14" t="str">
        <f>IF(R364="","",Rates!$N$7)</f>
        <v/>
      </c>
      <c r="AJ364" s="13" t="str">
        <f t="shared" si="98"/>
        <v/>
      </c>
      <c r="AK364" s="8" t="str">
        <f t="shared" si="99"/>
        <v/>
      </c>
      <c r="AL364" s="9" t="s">
        <v>1578</v>
      </c>
      <c r="AM364" s="14" t="str">
        <f>IF(R364="","",Rates!$N$8)</f>
        <v/>
      </c>
      <c r="AN364" s="13" t="str">
        <f t="shared" si="100"/>
        <v/>
      </c>
      <c r="AO364" s="8" t="str">
        <f>IF(R364="","",W364*Rates!$O$26)</f>
        <v/>
      </c>
      <c r="AP364" s="9" t="s">
        <v>1579</v>
      </c>
      <c r="AQ364" s="14" t="str">
        <f>IF(R364="","",Rates!$N$9)</f>
        <v/>
      </c>
      <c r="AR364" s="13" t="str">
        <f t="shared" si="101"/>
        <v/>
      </c>
      <c r="AS364" s="8" t="str">
        <f>IF(R364="","",W364*Rates!$P$26)</f>
        <v/>
      </c>
      <c r="AT364" s="9" t="s">
        <v>1580</v>
      </c>
      <c r="AU364" s="14" t="str">
        <f>IF(R364="","",Rates!$N$10)</f>
        <v/>
      </c>
      <c r="AV364" s="13" t="str">
        <f t="shared" si="102"/>
        <v/>
      </c>
      <c r="AW364" s="8" t="str">
        <f>IF(R364="","",W364*Rates!$Q$26)</f>
        <v/>
      </c>
      <c r="AX364" s="19" t="str">
        <f t="shared" si="103"/>
        <v/>
      </c>
      <c r="AY364" s="55" t="e">
        <f t="shared" si="104"/>
        <v>#VALUE!</v>
      </c>
      <c r="AZ364" s="8" t="str">
        <f>IF(R364="","",Rates!$N$15)</f>
        <v/>
      </c>
      <c r="BA364" s="8" t="str">
        <f t="shared" si="105"/>
        <v/>
      </c>
      <c r="BB364" s="8" t="str">
        <f t="shared" si="106"/>
        <v/>
      </c>
      <c r="BC364" s="19" t="str">
        <f t="shared" si="107"/>
        <v/>
      </c>
    </row>
    <row r="365" spans="1:55" x14ac:dyDescent="0.25">
      <c r="A365" s="9" t="str">
        <f>IF(B365&lt;&gt;"",COUNTA($B$3:B365)+$A$2,"")</f>
        <v/>
      </c>
      <c r="F365" s="16" t="str">
        <f t="shared" si="90"/>
        <v/>
      </c>
      <c r="P365" s="37"/>
      <c r="Q365" s="9" t="s">
        <v>1581</v>
      </c>
      <c r="R365" s="41"/>
      <c r="S365" s="46" t="str" cm="1">
        <f t="array" ref="S365">IF(R365="","",_xlfn.IFS(F365&lt;=65,"1",F365&lt;=70,"2",F365&lt;=80,"3"))</f>
        <v/>
      </c>
      <c r="T365" s="24" t="e">
        <f>IF(S365="1",VLOOKUP(N365,Rates!$A$2:$K$37,2,0)*S365,VLOOKUP(N365,Rates!$A$2:$K$37,3,0)*S365)</f>
        <v>#N/A</v>
      </c>
      <c r="U365" s="24" t="str">
        <f t="shared" si="91"/>
        <v/>
      </c>
      <c r="W365" s="58" t="str">
        <f t="shared" si="92"/>
        <v/>
      </c>
      <c r="X365" s="8" t="str">
        <f t="shared" si="93"/>
        <v/>
      </c>
      <c r="Y365" s="8" t="str">
        <f t="shared" si="94"/>
        <v/>
      </c>
      <c r="Z365" s="9" t="s">
        <v>1576</v>
      </c>
      <c r="AA365" s="14" t="str">
        <f>IF(R365="","",Rates!$N$5)</f>
        <v/>
      </c>
      <c r="AB365" s="49" t="str">
        <f t="shared" si="95"/>
        <v/>
      </c>
      <c r="AC365" s="8" t="str">
        <f>IF(R365="","",W365*Rates!$M$26)</f>
        <v/>
      </c>
      <c r="AD365" s="9" t="s">
        <v>1592</v>
      </c>
      <c r="AE365" s="14" t="str">
        <f>IF(R365="","",Rates!$N$6)</f>
        <v/>
      </c>
      <c r="AF365" s="49" t="str">
        <f t="shared" si="96"/>
        <v/>
      </c>
      <c r="AG365" s="8" t="str">
        <f t="shared" si="97"/>
        <v/>
      </c>
      <c r="AH365" s="8" t="s">
        <v>1593</v>
      </c>
      <c r="AI365" s="14" t="str">
        <f>IF(R365="","",Rates!$N$7)</f>
        <v/>
      </c>
      <c r="AJ365" s="13" t="str">
        <f t="shared" si="98"/>
        <v/>
      </c>
      <c r="AK365" s="8" t="str">
        <f t="shared" si="99"/>
        <v/>
      </c>
      <c r="AL365" s="9" t="s">
        <v>1578</v>
      </c>
      <c r="AM365" s="14" t="str">
        <f>IF(R365="","",Rates!$N$8)</f>
        <v/>
      </c>
      <c r="AN365" s="13" t="str">
        <f t="shared" si="100"/>
        <v/>
      </c>
      <c r="AO365" s="8" t="str">
        <f>IF(R365="","",W365*Rates!$O$26)</f>
        <v/>
      </c>
      <c r="AP365" s="9" t="s">
        <v>1579</v>
      </c>
      <c r="AQ365" s="14" t="str">
        <f>IF(R365="","",Rates!$N$9)</f>
        <v/>
      </c>
      <c r="AR365" s="13" t="str">
        <f t="shared" si="101"/>
        <v/>
      </c>
      <c r="AS365" s="8" t="str">
        <f>IF(R365="","",W365*Rates!$P$26)</f>
        <v/>
      </c>
      <c r="AT365" s="9" t="s">
        <v>1580</v>
      </c>
      <c r="AU365" s="14" t="str">
        <f>IF(R365="","",Rates!$N$10)</f>
        <v/>
      </c>
      <c r="AV365" s="13" t="str">
        <f t="shared" si="102"/>
        <v/>
      </c>
      <c r="AW365" s="8" t="str">
        <f>IF(R365="","",W365*Rates!$Q$26)</f>
        <v/>
      </c>
      <c r="AX365" s="19" t="str">
        <f t="shared" si="103"/>
        <v/>
      </c>
      <c r="AY365" s="55" t="e">
        <f t="shared" si="104"/>
        <v>#VALUE!</v>
      </c>
      <c r="AZ365" s="8" t="str">
        <f>IF(R365="","",Rates!$N$15)</f>
        <v/>
      </c>
      <c r="BA365" s="8" t="str">
        <f t="shared" si="105"/>
        <v/>
      </c>
      <c r="BB365" s="8" t="str">
        <f t="shared" si="106"/>
        <v/>
      </c>
      <c r="BC365" s="19" t="str">
        <f t="shared" si="107"/>
        <v/>
      </c>
    </row>
    <row r="366" spans="1:55" x14ac:dyDescent="0.25">
      <c r="A366" s="9" t="str">
        <f>IF(B366&lt;&gt;"",COUNTA($B$3:B366)+$A$2,"")</f>
        <v/>
      </c>
      <c r="F366" s="16" t="str">
        <f t="shared" si="90"/>
        <v/>
      </c>
      <c r="P366" s="37"/>
      <c r="Q366" s="9" t="s">
        <v>1581</v>
      </c>
      <c r="R366" s="41"/>
      <c r="S366" s="46" t="str" cm="1">
        <f t="array" ref="S366">IF(R366="","",_xlfn.IFS(F366&lt;=65,"1",F366&lt;=70,"2",F366&lt;=80,"3"))</f>
        <v/>
      </c>
      <c r="T366" s="24" t="e">
        <f>IF(S366="1",VLOOKUP(N366,Rates!$A$2:$K$37,2,0)*S366,VLOOKUP(N366,Rates!$A$2:$K$37,3,0)*S366)</f>
        <v>#N/A</v>
      </c>
      <c r="U366" s="24" t="str">
        <f t="shared" si="91"/>
        <v/>
      </c>
      <c r="W366" s="58" t="str">
        <f t="shared" si="92"/>
        <v/>
      </c>
      <c r="X366" s="8" t="str">
        <f t="shared" si="93"/>
        <v/>
      </c>
      <c r="Y366" s="8" t="str">
        <f t="shared" si="94"/>
        <v/>
      </c>
      <c r="Z366" s="9" t="s">
        <v>1576</v>
      </c>
      <c r="AA366" s="14" t="str">
        <f>IF(R366="","",Rates!$N$5)</f>
        <v/>
      </c>
      <c r="AB366" s="49" t="str">
        <f t="shared" si="95"/>
        <v/>
      </c>
      <c r="AC366" s="8" t="str">
        <f>IF(R366="","",W366*Rates!$M$26)</f>
        <v/>
      </c>
      <c r="AD366" s="9" t="s">
        <v>1592</v>
      </c>
      <c r="AE366" s="14" t="str">
        <f>IF(R366="","",Rates!$N$6)</f>
        <v/>
      </c>
      <c r="AF366" s="49" t="str">
        <f t="shared" si="96"/>
        <v/>
      </c>
      <c r="AG366" s="8" t="str">
        <f t="shared" si="97"/>
        <v/>
      </c>
      <c r="AH366" s="8" t="s">
        <v>1593</v>
      </c>
      <c r="AI366" s="14" t="str">
        <f>IF(R366="","",Rates!$N$7)</f>
        <v/>
      </c>
      <c r="AJ366" s="13" t="str">
        <f t="shared" si="98"/>
        <v/>
      </c>
      <c r="AK366" s="8" t="str">
        <f t="shared" si="99"/>
        <v/>
      </c>
      <c r="AL366" s="9" t="s">
        <v>1578</v>
      </c>
      <c r="AM366" s="14" t="str">
        <f>IF(R366="","",Rates!$N$8)</f>
        <v/>
      </c>
      <c r="AN366" s="13" t="str">
        <f t="shared" si="100"/>
        <v/>
      </c>
      <c r="AO366" s="8" t="str">
        <f>IF(R366="","",W366*Rates!$O$26)</f>
        <v/>
      </c>
      <c r="AP366" s="9" t="s">
        <v>1579</v>
      </c>
      <c r="AQ366" s="14" t="str">
        <f>IF(R366="","",Rates!$N$9)</f>
        <v/>
      </c>
      <c r="AR366" s="13" t="str">
        <f t="shared" si="101"/>
        <v/>
      </c>
      <c r="AS366" s="8" t="str">
        <f>IF(R366="","",W366*Rates!$P$26)</f>
        <v/>
      </c>
      <c r="AT366" s="9" t="s">
        <v>1580</v>
      </c>
      <c r="AU366" s="14" t="str">
        <f>IF(R366="","",Rates!$N$10)</f>
        <v/>
      </c>
      <c r="AV366" s="13" t="str">
        <f t="shared" si="102"/>
        <v/>
      </c>
      <c r="AW366" s="8" t="str">
        <f>IF(R366="","",W366*Rates!$Q$26)</f>
        <v/>
      </c>
      <c r="AX366" s="19" t="str">
        <f t="shared" si="103"/>
        <v/>
      </c>
      <c r="AY366" s="55" t="e">
        <f t="shared" si="104"/>
        <v>#VALUE!</v>
      </c>
      <c r="AZ366" s="8" t="str">
        <f>IF(R366="","",Rates!$N$15)</f>
        <v/>
      </c>
      <c r="BA366" s="8" t="str">
        <f t="shared" si="105"/>
        <v/>
      </c>
      <c r="BB366" s="8" t="str">
        <f t="shared" si="106"/>
        <v/>
      </c>
      <c r="BC366" s="19" t="str">
        <f t="shared" si="107"/>
        <v/>
      </c>
    </row>
    <row r="367" spans="1:55" x14ac:dyDescent="0.25">
      <c r="A367" s="9" t="str">
        <f>IF(B367&lt;&gt;"",COUNTA($B$3:B367)+$A$2,"")</f>
        <v/>
      </c>
      <c r="F367" s="16" t="str">
        <f t="shared" si="90"/>
        <v/>
      </c>
      <c r="P367" s="37"/>
      <c r="Q367" s="9" t="s">
        <v>1581</v>
      </c>
      <c r="R367" s="41"/>
      <c r="S367" s="46" t="str" cm="1">
        <f t="array" ref="S367">IF(R367="","",_xlfn.IFS(F367&lt;=65,"1",F367&lt;=70,"2",F367&lt;=80,"3"))</f>
        <v/>
      </c>
      <c r="T367" s="24" t="e">
        <f>IF(S367="1",VLOOKUP(N367,Rates!$A$2:$K$37,2,0)*S367,VLOOKUP(N367,Rates!$A$2:$K$37,3,0)*S367)</f>
        <v>#N/A</v>
      </c>
      <c r="U367" s="24" t="str">
        <f t="shared" si="91"/>
        <v/>
      </c>
      <c r="W367" s="58" t="str">
        <f t="shared" si="92"/>
        <v/>
      </c>
      <c r="X367" s="8" t="str">
        <f t="shared" si="93"/>
        <v/>
      </c>
      <c r="Y367" s="8" t="str">
        <f t="shared" si="94"/>
        <v/>
      </c>
      <c r="Z367" s="9" t="s">
        <v>1576</v>
      </c>
      <c r="AA367" s="14" t="str">
        <f>IF(R367="","",Rates!$N$5)</f>
        <v/>
      </c>
      <c r="AB367" s="49" t="str">
        <f t="shared" si="95"/>
        <v/>
      </c>
      <c r="AC367" s="8" t="str">
        <f>IF(R367="","",W367*Rates!$M$26)</f>
        <v/>
      </c>
      <c r="AD367" s="9" t="s">
        <v>1592</v>
      </c>
      <c r="AE367" s="14" t="str">
        <f>IF(R367="","",Rates!$N$6)</f>
        <v/>
      </c>
      <c r="AF367" s="49" t="str">
        <f t="shared" si="96"/>
        <v/>
      </c>
      <c r="AG367" s="8" t="str">
        <f t="shared" si="97"/>
        <v/>
      </c>
      <c r="AH367" s="8" t="s">
        <v>1593</v>
      </c>
      <c r="AI367" s="14" t="str">
        <f>IF(R367="","",Rates!$N$7)</f>
        <v/>
      </c>
      <c r="AJ367" s="13" t="str">
        <f t="shared" si="98"/>
        <v/>
      </c>
      <c r="AK367" s="8" t="str">
        <f t="shared" si="99"/>
        <v/>
      </c>
      <c r="AL367" s="9" t="s">
        <v>1578</v>
      </c>
      <c r="AM367" s="14" t="str">
        <f>IF(R367="","",Rates!$N$8)</f>
        <v/>
      </c>
      <c r="AN367" s="13" t="str">
        <f t="shared" si="100"/>
        <v/>
      </c>
      <c r="AO367" s="8" t="str">
        <f>IF(R367="","",W367*Rates!$O$26)</f>
        <v/>
      </c>
      <c r="AP367" s="9" t="s">
        <v>1579</v>
      </c>
      <c r="AQ367" s="14" t="str">
        <f>IF(R367="","",Rates!$N$9)</f>
        <v/>
      </c>
      <c r="AR367" s="13" t="str">
        <f t="shared" si="101"/>
        <v/>
      </c>
      <c r="AS367" s="8" t="str">
        <f>IF(R367="","",W367*Rates!$P$26)</f>
        <v/>
      </c>
      <c r="AT367" s="9" t="s">
        <v>1580</v>
      </c>
      <c r="AU367" s="14" t="str">
        <f>IF(R367="","",Rates!$N$10)</f>
        <v/>
      </c>
      <c r="AV367" s="13" t="str">
        <f t="shared" si="102"/>
        <v/>
      </c>
      <c r="AW367" s="8" t="str">
        <f>IF(R367="","",W367*Rates!$Q$26)</f>
        <v/>
      </c>
      <c r="AX367" s="19" t="str">
        <f t="shared" si="103"/>
        <v/>
      </c>
      <c r="AY367" s="55" t="e">
        <f t="shared" si="104"/>
        <v>#VALUE!</v>
      </c>
      <c r="AZ367" s="8" t="str">
        <f>IF(R367="","",Rates!$N$15)</f>
        <v/>
      </c>
      <c r="BA367" s="8" t="str">
        <f t="shared" si="105"/>
        <v/>
      </c>
      <c r="BB367" s="8" t="str">
        <f t="shared" si="106"/>
        <v/>
      </c>
      <c r="BC367" s="19" t="str">
        <f t="shared" si="107"/>
        <v/>
      </c>
    </row>
    <row r="368" spans="1:55" x14ac:dyDescent="0.25">
      <c r="A368" s="9" t="str">
        <f>IF(B368&lt;&gt;"",COUNTA($B$3:B368)+$A$2,"")</f>
        <v/>
      </c>
      <c r="F368" s="16" t="str">
        <f t="shared" si="90"/>
        <v/>
      </c>
      <c r="P368" s="37"/>
      <c r="Q368" s="9" t="s">
        <v>1581</v>
      </c>
      <c r="R368" s="41"/>
      <c r="S368" s="46" t="str" cm="1">
        <f t="array" ref="S368">IF(R368="","",_xlfn.IFS(F368&lt;=65,"1",F368&lt;=70,"2",F368&lt;=80,"3"))</f>
        <v/>
      </c>
      <c r="T368" s="24" t="e">
        <f>IF(S368="1",VLOOKUP(N368,Rates!$A$2:$K$37,2,0)*S368,VLOOKUP(N368,Rates!$A$2:$K$37,3,0)*S368)</f>
        <v>#N/A</v>
      </c>
      <c r="U368" s="24" t="str">
        <f t="shared" si="91"/>
        <v/>
      </c>
      <c r="W368" s="58" t="str">
        <f t="shared" si="92"/>
        <v/>
      </c>
      <c r="X368" s="8" t="str">
        <f t="shared" si="93"/>
        <v/>
      </c>
      <c r="Y368" s="8" t="str">
        <f t="shared" si="94"/>
        <v/>
      </c>
      <c r="Z368" s="9" t="s">
        <v>1576</v>
      </c>
      <c r="AA368" s="14" t="str">
        <f>IF(R368="","",Rates!$N$5)</f>
        <v/>
      </c>
      <c r="AB368" s="49" t="str">
        <f t="shared" si="95"/>
        <v/>
      </c>
      <c r="AC368" s="8" t="str">
        <f>IF(R368="","",W368*Rates!$M$26)</f>
        <v/>
      </c>
      <c r="AD368" s="9" t="s">
        <v>1592</v>
      </c>
      <c r="AE368" s="14" t="str">
        <f>IF(R368="","",Rates!$N$6)</f>
        <v/>
      </c>
      <c r="AF368" s="49" t="str">
        <f t="shared" si="96"/>
        <v/>
      </c>
      <c r="AG368" s="8" t="str">
        <f t="shared" si="97"/>
        <v/>
      </c>
      <c r="AH368" s="8" t="s">
        <v>1593</v>
      </c>
      <c r="AI368" s="14" t="str">
        <f>IF(R368="","",Rates!$N$7)</f>
        <v/>
      </c>
      <c r="AJ368" s="13" t="str">
        <f t="shared" si="98"/>
        <v/>
      </c>
      <c r="AK368" s="8" t="str">
        <f t="shared" si="99"/>
        <v/>
      </c>
      <c r="AL368" s="9" t="s">
        <v>1578</v>
      </c>
      <c r="AM368" s="14" t="str">
        <f>IF(R368="","",Rates!$N$8)</f>
        <v/>
      </c>
      <c r="AN368" s="13" t="str">
        <f t="shared" si="100"/>
        <v/>
      </c>
      <c r="AO368" s="8" t="str">
        <f>IF(R368="","",W368*Rates!$O$26)</f>
        <v/>
      </c>
      <c r="AP368" s="9" t="s">
        <v>1579</v>
      </c>
      <c r="AQ368" s="14" t="str">
        <f>IF(R368="","",Rates!$N$9)</f>
        <v/>
      </c>
      <c r="AR368" s="13" t="str">
        <f t="shared" si="101"/>
        <v/>
      </c>
      <c r="AS368" s="8" t="str">
        <f>IF(R368="","",W368*Rates!$P$26)</f>
        <v/>
      </c>
      <c r="AT368" s="9" t="s">
        <v>1580</v>
      </c>
      <c r="AU368" s="14" t="str">
        <f>IF(R368="","",Rates!$N$10)</f>
        <v/>
      </c>
      <c r="AV368" s="13" t="str">
        <f t="shared" si="102"/>
        <v/>
      </c>
      <c r="AW368" s="8" t="str">
        <f>IF(R368="","",W368*Rates!$Q$26)</f>
        <v/>
      </c>
      <c r="AX368" s="19" t="str">
        <f t="shared" si="103"/>
        <v/>
      </c>
      <c r="AY368" s="55" t="e">
        <f t="shared" si="104"/>
        <v>#VALUE!</v>
      </c>
      <c r="AZ368" s="8" t="str">
        <f>IF(R368="","",Rates!$N$15)</f>
        <v/>
      </c>
      <c r="BA368" s="8" t="str">
        <f t="shared" si="105"/>
        <v/>
      </c>
      <c r="BB368" s="8" t="str">
        <f t="shared" si="106"/>
        <v/>
      </c>
      <c r="BC368" s="19" t="str">
        <f t="shared" si="107"/>
        <v/>
      </c>
    </row>
    <row r="369" spans="1:55" x14ac:dyDescent="0.25">
      <c r="A369" s="9" t="str">
        <f>IF(B369&lt;&gt;"",COUNTA($B$3:B369)+$A$2,"")</f>
        <v/>
      </c>
      <c r="F369" s="16" t="str">
        <f t="shared" si="90"/>
        <v/>
      </c>
      <c r="P369" s="37"/>
      <c r="Q369" s="9" t="s">
        <v>1581</v>
      </c>
      <c r="R369" s="41"/>
      <c r="S369" s="46" t="str" cm="1">
        <f t="array" ref="S369">IF(R369="","",_xlfn.IFS(F369&lt;=65,"1",F369&lt;=70,"2",F369&lt;=80,"3"))</f>
        <v/>
      </c>
      <c r="T369" s="24" t="e">
        <f>IF(S369="1",VLOOKUP(N369,Rates!$A$2:$K$37,2,0)*S369,VLOOKUP(N369,Rates!$A$2:$K$37,3,0)*S369)</f>
        <v>#N/A</v>
      </c>
      <c r="U369" s="24" t="str">
        <f t="shared" si="91"/>
        <v/>
      </c>
      <c r="W369" s="58" t="str">
        <f t="shared" si="92"/>
        <v/>
      </c>
      <c r="X369" s="8" t="str">
        <f t="shared" si="93"/>
        <v/>
      </c>
      <c r="Y369" s="8" t="str">
        <f t="shared" si="94"/>
        <v/>
      </c>
      <c r="Z369" s="9" t="s">
        <v>1576</v>
      </c>
      <c r="AA369" s="14" t="str">
        <f>IF(R369="","",Rates!$N$5)</f>
        <v/>
      </c>
      <c r="AB369" s="49" t="str">
        <f t="shared" si="95"/>
        <v/>
      </c>
      <c r="AC369" s="8" t="str">
        <f>IF(R369="","",W369*Rates!$M$26)</f>
        <v/>
      </c>
      <c r="AD369" s="9" t="s">
        <v>1592</v>
      </c>
      <c r="AE369" s="14" t="str">
        <f>IF(R369="","",Rates!$N$6)</f>
        <v/>
      </c>
      <c r="AF369" s="49" t="str">
        <f t="shared" si="96"/>
        <v/>
      </c>
      <c r="AG369" s="8" t="str">
        <f t="shared" si="97"/>
        <v/>
      </c>
      <c r="AH369" s="8" t="s">
        <v>1593</v>
      </c>
      <c r="AI369" s="14" t="str">
        <f>IF(R369="","",Rates!$N$7)</f>
        <v/>
      </c>
      <c r="AJ369" s="13" t="str">
        <f t="shared" si="98"/>
        <v/>
      </c>
      <c r="AK369" s="8" t="str">
        <f t="shared" si="99"/>
        <v/>
      </c>
      <c r="AL369" s="9" t="s">
        <v>1578</v>
      </c>
      <c r="AM369" s="14" t="str">
        <f>IF(R369="","",Rates!$N$8)</f>
        <v/>
      </c>
      <c r="AN369" s="13" t="str">
        <f t="shared" si="100"/>
        <v/>
      </c>
      <c r="AO369" s="8" t="str">
        <f>IF(R369="","",W369*Rates!$O$26)</f>
        <v/>
      </c>
      <c r="AP369" s="9" t="s">
        <v>1579</v>
      </c>
      <c r="AQ369" s="14" t="str">
        <f>IF(R369="","",Rates!$N$9)</f>
        <v/>
      </c>
      <c r="AR369" s="13" t="str">
        <f t="shared" si="101"/>
        <v/>
      </c>
      <c r="AS369" s="8" t="str">
        <f>IF(R369="","",W369*Rates!$P$26)</f>
        <v/>
      </c>
      <c r="AT369" s="9" t="s">
        <v>1580</v>
      </c>
      <c r="AU369" s="14" t="str">
        <f>IF(R369="","",Rates!$N$10)</f>
        <v/>
      </c>
      <c r="AV369" s="13" t="str">
        <f t="shared" si="102"/>
        <v/>
      </c>
      <c r="AW369" s="8" t="str">
        <f>IF(R369="","",W369*Rates!$Q$26)</f>
        <v/>
      </c>
      <c r="AX369" s="19" t="str">
        <f t="shared" si="103"/>
        <v/>
      </c>
      <c r="AY369" s="55" t="e">
        <f t="shared" si="104"/>
        <v>#VALUE!</v>
      </c>
      <c r="AZ369" s="8" t="str">
        <f>IF(R369="","",Rates!$N$15)</f>
        <v/>
      </c>
      <c r="BA369" s="8" t="str">
        <f t="shared" si="105"/>
        <v/>
      </c>
      <c r="BB369" s="8" t="str">
        <f t="shared" si="106"/>
        <v/>
      </c>
      <c r="BC369" s="19" t="str">
        <f t="shared" si="107"/>
        <v/>
      </c>
    </row>
    <row r="370" spans="1:55" x14ac:dyDescent="0.25">
      <c r="A370" s="9" t="str">
        <f>IF(B370&lt;&gt;"",COUNTA($B$3:B370)+$A$2,"")</f>
        <v/>
      </c>
      <c r="F370" s="16" t="str">
        <f t="shared" si="90"/>
        <v/>
      </c>
      <c r="P370" s="37"/>
      <c r="Q370" s="9" t="s">
        <v>1581</v>
      </c>
      <c r="R370" s="41"/>
      <c r="S370" s="46" t="str" cm="1">
        <f t="array" ref="S370">IF(R370="","",_xlfn.IFS(F370&lt;=65,"1",F370&lt;=70,"2",F370&lt;=80,"3"))</f>
        <v/>
      </c>
      <c r="T370" s="24" t="e">
        <f>IF(S370="1",VLOOKUP(N370,Rates!$A$2:$K$37,2,0)*S370,VLOOKUP(N370,Rates!$A$2:$K$37,3,0)*S370)</f>
        <v>#N/A</v>
      </c>
      <c r="U370" s="24" t="str">
        <f t="shared" si="91"/>
        <v/>
      </c>
      <c r="W370" s="58" t="str">
        <f t="shared" si="92"/>
        <v/>
      </c>
      <c r="X370" s="8" t="str">
        <f t="shared" si="93"/>
        <v/>
      </c>
      <c r="Y370" s="8" t="str">
        <f t="shared" si="94"/>
        <v/>
      </c>
      <c r="Z370" s="9" t="s">
        <v>1576</v>
      </c>
      <c r="AA370" s="14" t="str">
        <f>IF(R370="","",Rates!$N$5)</f>
        <v/>
      </c>
      <c r="AB370" s="49" t="str">
        <f t="shared" si="95"/>
        <v/>
      </c>
      <c r="AC370" s="8" t="str">
        <f>IF(R370="","",W370*Rates!$M$26)</f>
        <v/>
      </c>
      <c r="AD370" s="9" t="s">
        <v>1592</v>
      </c>
      <c r="AE370" s="14" t="str">
        <f>IF(R370="","",Rates!$N$6)</f>
        <v/>
      </c>
      <c r="AF370" s="49" t="str">
        <f t="shared" si="96"/>
        <v/>
      </c>
      <c r="AG370" s="8" t="str">
        <f t="shared" si="97"/>
        <v/>
      </c>
      <c r="AH370" s="8" t="s">
        <v>1593</v>
      </c>
      <c r="AI370" s="14" t="str">
        <f>IF(R370="","",Rates!$N$7)</f>
        <v/>
      </c>
      <c r="AJ370" s="13" t="str">
        <f t="shared" si="98"/>
        <v/>
      </c>
      <c r="AK370" s="8" t="str">
        <f t="shared" si="99"/>
        <v/>
      </c>
      <c r="AL370" s="9" t="s">
        <v>1578</v>
      </c>
      <c r="AM370" s="14" t="str">
        <f>IF(R370="","",Rates!$N$8)</f>
        <v/>
      </c>
      <c r="AN370" s="13" t="str">
        <f t="shared" si="100"/>
        <v/>
      </c>
      <c r="AO370" s="8" t="str">
        <f>IF(R370="","",W370*Rates!$O$26)</f>
        <v/>
      </c>
      <c r="AP370" s="9" t="s">
        <v>1579</v>
      </c>
      <c r="AQ370" s="14" t="str">
        <f>IF(R370="","",Rates!$N$9)</f>
        <v/>
      </c>
      <c r="AR370" s="13" t="str">
        <f t="shared" si="101"/>
        <v/>
      </c>
      <c r="AS370" s="8" t="str">
        <f>IF(R370="","",W370*Rates!$P$26)</f>
        <v/>
      </c>
      <c r="AT370" s="9" t="s">
        <v>1580</v>
      </c>
      <c r="AU370" s="14" t="str">
        <f>IF(R370="","",Rates!$N$10)</f>
        <v/>
      </c>
      <c r="AV370" s="13" t="str">
        <f t="shared" si="102"/>
        <v/>
      </c>
      <c r="AW370" s="8" t="str">
        <f>IF(R370="","",W370*Rates!$Q$26)</f>
        <v/>
      </c>
      <c r="AX370" s="19" t="str">
        <f t="shared" si="103"/>
        <v/>
      </c>
      <c r="AY370" s="55" t="e">
        <f t="shared" si="104"/>
        <v>#VALUE!</v>
      </c>
      <c r="AZ370" s="8" t="str">
        <f>IF(R370="","",Rates!$N$15)</f>
        <v/>
      </c>
      <c r="BA370" s="8" t="str">
        <f t="shared" si="105"/>
        <v/>
      </c>
      <c r="BB370" s="8" t="str">
        <f t="shared" si="106"/>
        <v/>
      </c>
      <c r="BC370" s="19" t="str">
        <f t="shared" si="107"/>
        <v/>
      </c>
    </row>
    <row r="371" spans="1:55" x14ac:dyDescent="0.25">
      <c r="A371" s="9" t="str">
        <f>IF(B371&lt;&gt;"",COUNTA($B$3:B371)+$A$2,"")</f>
        <v/>
      </c>
      <c r="F371" s="16" t="str">
        <f t="shared" si="90"/>
        <v/>
      </c>
      <c r="P371" s="37"/>
      <c r="Q371" s="9" t="s">
        <v>1581</v>
      </c>
      <c r="R371" s="41"/>
      <c r="S371" s="46" t="str" cm="1">
        <f t="array" ref="S371">IF(R371="","",_xlfn.IFS(F371&lt;=65,"1",F371&lt;=70,"2",F371&lt;=80,"3"))</f>
        <v/>
      </c>
      <c r="T371" s="24" t="e">
        <f>IF(S371="1",VLOOKUP(N371,Rates!$A$2:$K$37,2,0)*S371,VLOOKUP(N371,Rates!$A$2:$K$37,3,0)*S371)</f>
        <v>#N/A</v>
      </c>
      <c r="U371" s="24" t="str">
        <f t="shared" si="91"/>
        <v/>
      </c>
      <c r="W371" s="58" t="str">
        <f t="shared" si="92"/>
        <v/>
      </c>
      <c r="X371" s="8" t="str">
        <f t="shared" si="93"/>
        <v/>
      </c>
      <c r="Y371" s="8" t="str">
        <f t="shared" si="94"/>
        <v/>
      </c>
      <c r="Z371" s="9" t="s">
        <v>1576</v>
      </c>
      <c r="AA371" s="14" t="str">
        <f>IF(R371="","",Rates!$N$5)</f>
        <v/>
      </c>
      <c r="AB371" s="49" t="str">
        <f t="shared" si="95"/>
        <v/>
      </c>
      <c r="AC371" s="8" t="str">
        <f>IF(R371="","",W371*Rates!$M$26)</f>
        <v/>
      </c>
      <c r="AD371" s="9" t="s">
        <v>1592</v>
      </c>
      <c r="AE371" s="14" t="str">
        <f>IF(R371="","",Rates!$N$6)</f>
        <v/>
      </c>
      <c r="AF371" s="49" t="str">
        <f t="shared" si="96"/>
        <v/>
      </c>
      <c r="AG371" s="8" t="str">
        <f t="shared" si="97"/>
        <v/>
      </c>
      <c r="AH371" s="8" t="s">
        <v>1593</v>
      </c>
      <c r="AI371" s="14" t="str">
        <f>IF(R371="","",Rates!$N$7)</f>
        <v/>
      </c>
      <c r="AJ371" s="13" t="str">
        <f t="shared" si="98"/>
        <v/>
      </c>
      <c r="AK371" s="8" t="str">
        <f t="shared" si="99"/>
        <v/>
      </c>
      <c r="AL371" s="9" t="s">
        <v>1578</v>
      </c>
      <c r="AM371" s="14" t="str">
        <f>IF(R371="","",Rates!$N$8)</f>
        <v/>
      </c>
      <c r="AN371" s="13" t="str">
        <f t="shared" si="100"/>
        <v/>
      </c>
      <c r="AO371" s="8" t="str">
        <f>IF(R371="","",W371*Rates!$O$26)</f>
        <v/>
      </c>
      <c r="AP371" s="9" t="s">
        <v>1579</v>
      </c>
      <c r="AQ371" s="14" t="str">
        <f>IF(R371="","",Rates!$N$9)</f>
        <v/>
      </c>
      <c r="AR371" s="13" t="str">
        <f t="shared" si="101"/>
        <v/>
      </c>
      <c r="AS371" s="8" t="str">
        <f>IF(R371="","",W371*Rates!$P$26)</f>
        <v/>
      </c>
      <c r="AT371" s="9" t="s">
        <v>1580</v>
      </c>
      <c r="AU371" s="14" t="str">
        <f>IF(R371="","",Rates!$N$10)</f>
        <v/>
      </c>
      <c r="AV371" s="13" t="str">
        <f t="shared" si="102"/>
        <v/>
      </c>
      <c r="AW371" s="8" t="str">
        <f>IF(R371="","",W371*Rates!$Q$26)</f>
        <v/>
      </c>
      <c r="AX371" s="19" t="str">
        <f t="shared" si="103"/>
        <v/>
      </c>
      <c r="AY371" s="55" t="e">
        <f t="shared" si="104"/>
        <v>#VALUE!</v>
      </c>
      <c r="AZ371" s="8" t="str">
        <f>IF(R371="","",Rates!$N$15)</f>
        <v/>
      </c>
      <c r="BA371" s="8" t="str">
        <f t="shared" si="105"/>
        <v/>
      </c>
      <c r="BB371" s="8" t="str">
        <f t="shared" si="106"/>
        <v/>
      </c>
      <c r="BC371" s="19" t="str">
        <f t="shared" si="107"/>
        <v/>
      </c>
    </row>
    <row r="372" spans="1:55" x14ac:dyDescent="0.25">
      <c r="A372" s="9" t="str">
        <f>IF(B372&lt;&gt;"",COUNTA($B$3:B372)+$A$2,"")</f>
        <v/>
      </c>
      <c r="F372" s="16" t="str">
        <f t="shared" si="90"/>
        <v/>
      </c>
      <c r="P372" s="37"/>
      <c r="Q372" s="9" t="s">
        <v>1581</v>
      </c>
      <c r="R372" s="41"/>
      <c r="S372" s="46" t="str" cm="1">
        <f t="array" ref="S372">IF(R372="","",_xlfn.IFS(F372&lt;=65,"1",F372&lt;=70,"2",F372&lt;=80,"3"))</f>
        <v/>
      </c>
      <c r="T372" s="24" t="e">
        <f>IF(S372="1",VLOOKUP(N372,Rates!$A$2:$K$37,2,0)*S372,VLOOKUP(N372,Rates!$A$2:$K$37,3,0)*S372)</f>
        <v>#N/A</v>
      </c>
      <c r="U372" s="24" t="str">
        <f t="shared" si="91"/>
        <v/>
      </c>
      <c r="W372" s="58" t="str">
        <f t="shared" si="92"/>
        <v/>
      </c>
      <c r="X372" s="8" t="str">
        <f t="shared" si="93"/>
        <v/>
      </c>
      <c r="Y372" s="8" t="str">
        <f t="shared" si="94"/>
        <v/>
      </c>
      <c r="Z372" s="9" t="s">
        <v>1576</v>
      </c>
      <c r="AA372" s="14" t="str">
        <f>IF(R372="","",Rates!$N$5)</f>
        <v/>
      </c>
      <c r="AB372" s="49" t="str">
        <f t="shared" si="95"/>
        <v/>
      </c>
      <c r="AC372" s="8" t="str">
        <f>IF(R372="","",W372*Rates!$M$26)</f>
        <v/>
      </c>
      <c r="AD372" s="9" t="s">
        <v>1592</v>
      </c>
      <c r="AE372" s="14" t="str">
        <f>IF(R372="","",Rates!$N$6)</f>
        <v/>
      </c>
      <c r="AF372" s="49" t="str">
        <f t="shared" si="96"/>
        <v/>
      </c>
      <c r="AG372" s="8" t="str">
        <f t="shared" si="97"/>
        <v/>
      </c>
      <c r="AH372" s="8" t="s">
        <v>1593</v>
      </c>
      <c r="AI372" s="14" t="str">
        <f>IF(R372="","",Rates!$N$7)</f>
        <v/>
      </c>
      <c r="AJ372" s="13" t="str">
        <f t="shared" si="98"/>
        <v/>
      </c>
      <c r="AK372" s="8" t="str">
        <f t="shared" si="99"/>
        <v/>
      </c>
      <c r="AL372" s="9" t="s">
        <v>1578</v>
      </c>
      <c r="AM372" s="14" t="str">
        <f>IF(R372="","",Rates!$N$8)</f>
        <v/>
      </c>
      <c r="AN372" s="13" t="str">
        <f t="shared" si="100"/>
        <v/>
      </c>
      <c r="AO372" s="8" t="str">
        <f>IF(R372="","",W372*Rates!$O$26)</f>
        <v/>
      </c>
      <c r="AP372" s="9" t="s">
        <v>1579</v>
      </c>
      <c r="AQ372" s="14" t="str">
        <f>IF(R372="","",Rates!$N$9)</f>
        <v/>
      </c>
      <c r="AR372" s="13" t="str">
        <f t="shared" si="101"/>
        <v/>
      </c>
      <c r="AS372" s="8" t="str">
        <f>IF(R372="","",W372*Rates!$P$26)</f>
        <v/>
      </c>
      <c r="AT372" s="9" t="s">
        <v>1580</v>
      </c>
      <c r="AU372" s="14" t="str">
        <f>IF(R372="","",Rates!$N$10)</f>
        <v/>
      </c>
      <c r="AV372" s="13" t="str">
        <f t="shared" si="102"/>
        <v/>
      </c>
      <c r="AW372" s="8" t="str">
        <f>IF(R372="","",W372*Rates!$Q$26)</f>
        <v/>
      </c>
      <c r="AX372" s="19" t="str">
        <f t="shared" si="103"/>
        <v/>
      </c>
      <c r="AY372" s="55" t="e">
        <f t="shared" si="104"/>
        <v>#VALUE!</v>
      </c>
      <c r="AZ372" s="8" t="str">
        <f>IF(R372="","",Rates!$N$15)</f>
        <v/>
      </c>
      <c r="BA372" s="8" t="str">
        <f t="shared" si="105"/>
        <v/>
      </c>
      <c r="BB372" s="8" t="str">
        <f t="shared" si="106"/>
        <v/>
      </c>
      <c r="BC372" s="19" t="str">
        <f t="shared" si="107"/>
        <v/>
      </c>
    </row>
    <row r="373" spans="1:55" x14ac:dyDescent="0.25">
      <c r="A373" s="9" t="str">
        <f>IF(B373&lt;&gt;"",COUNTA($B$3:B373)+$A$2,"")</f>
        <v/>
      </c>
      <c r="F373" s="16" t="str">
        <f t="shared" si="90"/>
        <v/>
      </c>
      <c r="P373" s="37"/>
      <c r="Q373" s="9" t="s">
        <v>1581</v>
      </c>
      <c r="R373" s="41"/>
      <c r="S373" s="46" t="str" cm="1">
        <f t="array" ref="S373">IF(R373="","",_xlfn.IFS(F373&lt;=65,"1",F373&lt;=70,"2",F373&lt;=80,"3"))</f>
        <v/>
      </c>
      <c r="T373" s="24" t="e">
        <f>IF(S373="1",VLOOKUP(N373,Rates!$A$2:$K$37,2,0)*S373,VLOOKUP(N373,Rates!$A$2:$K$37,3,0)*S373)</f>
        <v>#N/A</v>
      </c>
      <c r="U373" s="24" t="str">
        <f t="shared" si="91"/>
        <v/>
      </c>
      <c r="W373" s="58" t="str">
        <f t="shared" si="92"/>
        <v/>
      </c>
      <c r="X373" s="8" t="str">
        <f t="shared" si="93"/>
        <v/>
      </c>
      <c r="Y373" s="8" t="str">
        <f t="shared" si="94"/>
        <v/>
      </c>
      <c r="Z373" s="9" t="s">
        <v>1576</v>
      </c>
      <c r="AA373" s="14" t="str">
        <f>IF(R373="","",Rates!$N$5)</f>
        <v/>
      </c>
      <c r="AB373" s="49" t="str">
        <f t="shared" si="95"/>
        <v/>
      </c>
      <c r="AC373" s="8" t="str">
        <f>IF(R373="","",W373*Rates!$M$26)</f>
        <v/>
      </c>
      <c r="AD373" s="9" t="s">
        <v>1592</v>
      </c>
      <c r="AE373" s="14" t="str">
        <f>IF(R373="","",Rates!$N$6)</f>
        <v/>
      </c>
      <c r="AF373" s="49" t="str">
        <f t="shared" si="96"/>
        <v/>
      </c>
      <c r="AG373" s="8" t="str">
        <f t="shared" si="97"/>
        <v/>
      </c>
      <c r="AH373" s="8" t="s">
        <v>1593</v>
      </c>
      <c r="AI373" s="14" t="str">
        <f>IF(R373="","",Rates!$N$7)</f>
        <v/>
      </c>
      <c r="AJ373" s="13" t="str">
        <f t="shared" si="98"/>
        <v/>
      </c>
      <c r="AK373" s="8" t="str">
        <f t="shared" si="99"/>
        <v/>
      </c>
      <c r="AL373" s="9" t="s">
        <v>1578</v>
      </c>
      <c r="AM373" s="14" t="str">
        <f>IF(R373="","",Rates!$N$8)</f>
        <v/>
      </c>
      <c r="AN373" s="13" t="str">
        <f t="shared" si="100"/>
        <v/>
      </c>
      <c r="AO373" s="8" t="str">
        <f>IF(R373="","",W373*Rates!$O$26)</f>
        <v/>
      </c>
      <c r="AP373" s="9" t="s">
        <v>1579</v>
      </c>
      <c r="AQ373" s="14" t="str">
        <f>IF(R373="","",Rates!$N$9)</f>
        <v/>
      </c>
      <c r="AR373" s="13" t="str">
        <f t="shared" si="101"/>
        <v/>
      </c>
      <c r="AS373" s="8" t="str">
        <f>IF(R373="","",W373*Rates!$P$26)</f>
        <v/>
      </c>
      <c r="AT373" s="9" t="s">
        <v>1580</v>
      </c>
      <c r="AU373" s="14" t="str">
        <f>IF(R373="","",Rates!$N$10)</f>
        <v/>
      </c>
      <c r="AV373" s="13" t="str">
        <f t="shared" si="102"/>
        <v/>
      </c>
      <c r="AW373" s="8" t="str">
        <f>IF(R373="","",W373*Rates!$Q$26)</f>
        <v/>
      </c>
      <c r="AX373" s="19" t="str">
        <f t="shared" si="103"/>
        <v/>
      </c>
      <c r="AY373" s="55" t="e">
        <f t="shared" si="104"/>
        <v>#VALUE!</v>
      </c>
      <c r="AZ373" s="8" t="str">
        <f>IF(R373="","",Rates!$N$15)</f>
        <v/>
      </c>
      <c r="BA373" s="8" t="str">
        <f t="shared" si="105"/>
        <v/>
      </c>
      <c r="BB373" s="8" t="str">
        <f t="shared" si="106"/>
        <v/>
      </c>
      <c r="BC373" s="19" t="str">
        <f t="shared" si="107"/>
        <v/>
      </c>
    </row>
    <row r="374" spans="1:55" x14ac:dyDescent="0.25">
      <c r="A374" s="9" t="str">
        <f>IF(B374&lt;&gt;"",COUNTA($B$3:B374)+$A$2,"")</f>
        <v/>
      </c>
      <c r="F374" s="16" t="str">
        <f t="shared" si="90"/>
        <v/>
      </c>
      <c r="P374" s="37"/>
      <c r="Q374" s="9" t="s">
        <v>1581</v>
      </c>
      <c r="R374" s="41"/>
      <c r="S374" s="46" t="str" cm="1">
        <f t="array" ref="S374">IF(R374="","",_xlfn.IFS(F374&lt;=65,"1",F374&lt;=70,"2",F374&lt;=80,"3"))</f>
        <v/>
      </c>
      <c r="T374" s="24" t="e">
        <f>IF(S374="1",VLOOKUP(N374,Rates!$A$2:$K$37,2,0)*S374,VLOOKUP(N374,Rates!$A$2:$K$37,3,0)*S374)</f>
        <v>#N/A</v>
      </c>
      <c r="U374" s="24" t="str">
        <f t="shared" si="91"/>
        <v/>
      </c>
      <c r="W374" s="58" t="str">
        <f t="shared" si="92"/>
        <v/>
      </c>
      <c r="X374" s="8" t="str">
        <f t="shared" si="93"/>
        <v/>
      </c>
      <c r="Y374" s="8" t="str">
        <f t="shared" si="94"/>
        <v/>
      </c>
      <c r="Z374" s="9" t="s">
        <v>1576</v>
      </c>
      <c r="AA374" s="14" t="str">
        <f>IF(R374="","",Rates!$N$5)</f>
        <v/>
      </c>
      <c r="AB374" s="49" t="str">
        <f t="shared" si="95"/>
        <v/>
      </c>
      <c r="AC374" s="8" t="str">
        <f>IF(R374="","",W374*Rates!$M$26)</f>
        <v/>
      </c>
      <c r="AD374" s="9" t="s">
        <v>1592</v>
      </c>
      <c r="AE374" s="14" t="str">
        <f>IF(R374="","",Rates!$N$6)</f>
        <v/>
      </c>
      <c r="AF374" s="49" t="str">
        <f t="shared" si="96"/>
        <v/>
      </c>
      <c r="AG374" s="8" t="str">
        <f t="shared" si="97"/>
        <v/>
      </c>
      <c r="AH374" s="8" t="s">
        <v>1593</v>
      </c>
      <c r="AI374" s="14" t="str">
        <f>IF(R374="","",Rates!$N$7)</f>
        <v/>
      </c>
      <c r="AJ374" s="13" t="str">
        <f t="shared" si="98"/>
        <v/>
      </c>
      <c r="AK374" s="8" t="str">
        <f t="shared" si="99"/>
        <v/>
      </c>
      <c r="AL374" s="9" t="s">
        <v>1578</v>
      </c>
      <c r="AM374" s="14" t="str">
        <f>IF(R374="","",Rates!$N$8)</f>
        <v/>
      </c>
      <c r="AN374" s="13" t="str">
        <f t="shared" si="100"/>
        <v/>
      </c>
      <c r="AO374" s="8" t="str">
        <f>IF(R374="","",W374*Rates!$O$26)</f>
        <v/>
      </c>
      <c r="AP374" s="9" t="s">
        <v>1579</v>
      </c>
      <c r="AQ374" s="14" t="str">
        <f>IF(R374="","",Rates!$N$9)</f>
        <v/>
      </c>
      <c r="AR374" s="13" t="str">
        <f t="shared" si="101"/>
        <v/>
      </c>
      <c r="AS374" s="8" t="str">
        <f>IF(R374="","",W374*Rates!$P$26)</f>
        <v/>
      </c>
      <c r="AT374" s="9" t="s">
        <v>1580</v>
      </c>
      <c r="AU374" s="14" t="str">
        <f>IF(R374="","",Rates!$N$10)</f>
        <v/>
      </c>
      <c r="AV374" s="13" t="str">
        <f t="shared" si="102"/>
        <v/>
      </c>
      <c r="AW374" s="8" t="str">
        <f>IF(R374="","",W374*Rates!$Q$26)</f>
        <v/>
      </c>
      <c r="AX374" s="19" t="str">
        <f t="shared" si="103"/>
        <v/>
      </c>
      <c r="AY374" s="55" t="e">
        <f t="shared" si="104"/>
        <v>#VALUE!</v>
      </c>
      <c r="AZ374" s="8" t="str">
        <f>IF(R374="","",Rates!$N$15)</f>
        <v/>
      </c>
      <c r="BA374" s="8" t="str">
        <f t="shared" si="105"/>
        <v/>
      </c>
      <c r="BB374" s="8" t="str">
        <f t="shared" si="106"/>
        <v/>
      </c>
      <c r="BC374" s="19" t="str">
        <f t="shared" si="107"/>
        <v/>
      </c>
    </row>
    <row r="375" spans="1:55" x14ac:dyDescent="0.25">
      <c r="A375" s="9" t="str">
        <f>IF(B375&lt;&gt;"",COUNTA($B$3:B375)+$A$2,"")</f>
        <v/>
      </c>
      <c r="F375" s="16" t="str">
        <f t="shared" si="90"/>
        <v/>
      </c>
      <c r="P375" s="37"/>
      <c r="Q375" s="9" t="s">
        <v>1581</v>
      </c>
      <c r="R375" s="41"/>
      <c r="S375" s="46" t="str" cm="1">
        <f t="array" ref="S375">IF(R375="","",_xlfn.IFS(F375&lt;=65,"1",F375&lt;=70,"2",F375&lt;=80,"3"))</f>
        <v/>
      </c>
      <c r="T375" s="24" t="e">
        <f>IF(S375="1",VLOOKUP(N375,Rates!$A$2:$K$37,2,0)*S375,VLOOKUP(N375,Rates!$A$2:$K$37,3,0)*S375)</f>
        <v>#N/A</v>
      </c>
      <c r="U375" s="24" t="str">
        <f t="shared" si="91"/>
        <v/>
      </c>
      <c r="W375" s="58" t="str">
        <f t="shared" si="92"/>
        <v/>
      </c>
      <c r="X375" s="8" t="str">
        <f t="shared" si="93"/>
        <v/>
      </c>
      <c r="Y375" s="8" t="str">
        <f t="shared" si="94"/>
        <v/>
      </c>
      <c r="Z375" s="9" t="s">
        <v>1576</v>
      </c>
      <c r="AA375" s="14" t="str">
        <f>IF(R375="","",Rates!$N$5)</f>
        <v/>
      </c>
      <c r="AB375" s="49" t="str">
        <f t="shared" si="95"/>
        <v/>
      </c>
      <c r="AC375" s="8" t="str">
        <f>IF(R375="","",W375*Rates!$M$26)</f>
        <v/>
      </c>
      <c r="AD375" s="9" t="s">
        <v>1592</v>
      </c>
      <c r="AE375" s="14" t="str">
        <f>IF(R375="","",Rates!$N$6)</f>
        <v/>
      </c>
      <c r="AF375" s="49" t="str">
        <f t="shared" si="96"/>
        <v/>
      </c>
      <c r="AG375" s="8" t="str">
        <f t="shared" si="97"/>
        <v/>
      </c>
      <c r="AH375" s="8" t="s">
        <v>1593</v>
      </c>
      <c r="AI375" s="14" t="str">
        <f>IF(R375="","",Rates!$N$7)</f>
        <v/>
      </c>
      <c r="AJ375" s="13" t="str">
        <f t="shared" si="98"/>
        <v/>
      </c>
      <c r="AK375" s="8" t="str">
        <f t="shared" si="99"/>
        <v/>
      </c>
      <c r="AL375" s="9" t="s">
        <v>1578</v>
      </c>
      <c r="AM375" s="14" t="str">
        <f>IF(R375="","",Rates!$N$8)</f>
        <v/>
      </c>
      <c r="AN375" s="13" t="str">
        <f t="shared" si="100"/>
        <v/>
      </c>
      <c r="AO375" s="8" t="str">
        <f>IF(R375="","",W375*Rates!$O$26)</f>
        <v/>
      </c>
      <c r="AP375" s="9" t="s">
        <v>1579</v>
      </c>
      <c r="AQ375" s="14" t="str">
        <f>IF(R375="","",Rates!$N$9)</f>
        <v/>
      </c>
      <c r="AR375" s="13" t="str">
        <f t="shared" si="101"/>
        <v/>
      </c>
      <c r="AS375" s="8" t="str">
        <f>IF(R375="","",W375*Rates!$P$26)</f>
        <v/>
      </c>
      <c r="AT375" s="9" t="s">
        <v>1580</v>
      </c>
      <c r="AU375" s="14" t="str">
        <f>IF(R375="","",Rates!$N$10)</f>
        <v/>
      </c>
      <c r="AV375" s="13" t="str">
        <f t="shared" si="102"/>
        <v/>
      </c>
      <c r="AW375" s="8" t="str">
        <f>IF(R375="","",W375*Rates!$Q$26)</f>
        <v/>
      </c>
      <c r="AX375" s="19" t="str">
        <f t="shared" si="103"/>
        <v/>
      </c>
      <c r="AY375" s="55" t="e">
        <f t="shared" si="104"/>
        <v>#VALUE!</v>
      </c>
      <c r="AZ375" s="8" t="str">
        <f>IF(R375="","",Rates!$N$15)</f>
        <v/>
      </c>
      <c r="BA375" s="8" t="str">
        <f t="shared" si="105"/>
        <v/>
      </c>
      <c r="BB375" s="8" t="str">
        <f t="shared" si="106"/>
        <v/>
      </c>
      <c r="BC375" s="19" t="str">
        <f t="shared" si="107"/>
        <v/>
      </c>
    </row>
    <row r="376" spans="1:55" x14ac:dyDescent="0.25">
      <c r="A376" s="9" t="str">
        <f>IF(B376&lt;&gt;"",COUNTA($B$3:B376)+$A$2,"")</f>
        <v/>
      </c>
      <c r="F376" s="16" t="str">
        <f t="shared" si="90"/>
        <v/>
      </c>
      <c r="P376" s="37"/>
      <c r="Q376" s="9" t="s">
        <v>1581</v>
      </c>
      <c r="R376" s="41"/>
      <c r="S376" s="46" t="str" cm="1">
        <f t="array" ref="S376">IF(R376="","",_xlfn.IFS(F376&lt;=65,"1",F376&lt;=70,"2",F376&lt;=80,"3"))</f>
        <v/>
      </c>
      <c r="T376" s="24" t="e">
        <f>IF(S376="1",VLOOKUP(N376,Rates!$A$2:$K$37,2,0)*S376,VLOOKUP(N376,Rates!$A$2:$K$37,3,0)*S376)</f>
        <v>#N/A</v>
      </c>
      <c r="U376" s="24" t="str">
        <f t="shared" si="91"/>
        <v/>
      </c>
      <c r="W376" s="58" t="str">
        <f t="shared" si="92"/>
        <v/>
      </c>
      <c r="X376" s="8" t="str">
        <f t="shared" si="93"/>
        <v/>
      </c>
      <c r="Y376" s="8" t="str">
        <f t="shared" si="94"/>
        <v/>
      </c>
      <c r="Z376" s="9" t="s">
        <v>1576</v>
      </c>
      <c r="AA376" s="14" t="str">
        <f>IF(R376="","",Rates!$N$5)</f>
        <v/>
      </c>
      <c r="AB376" s="49" t="str">
        <f t="shared" si="95"/>
        <v/>
      </c>
      <c r="AC376" s="8" t="str">
        <f>IF(R376="","",W376*Rates!$M$26)</f>
        <v/>
      </c>
      <c r="AD376" s="9" t="s">
        <v>1592</v>
      </c>
      <c r="AE376" s="14" t="str">
        <f>IF(R376="","",Rates!$N$6)</f>
        <v/>
      </c>
      <c r="AF376" s="49" t="str">
        <f t="shared" si="96"/>
        <v/>
      </c>
      <c r="AG376" s="8" t="str">
        <f t="shared" si="97"/>
        <v/>
      </c>
      <c r="AH376" s="8" t="s">
        <v>1593</v>
      </c>
      <c r="AI376" s="14" t="str">
        <f>IF(R376="","",Rates!$N$7)</f>
        <v/>
      </c>
      <c r="AJ376" s="13" t="str">
        <f t="shared" si="98"/>
        <v/>
      </c>
      <c r="AK376" s="8" t="str">
        <f t="shared" si="99"/>
        <v/>
      </c>
      <c r="AL376" s="9" t="s">
        <v>1578</v>
      </c>
      <c r="AM376" s="14" t="str">
        <f>IF(R376="","",Rates!$N$8)</f>
        <v/>
      </c>
      <c r="AN376" s="13" t="str">
        <f t="shared" si="100"/>
        <v/>
      </c>
      <c r="AO376" s="8" t="str">
        <f>IF(R376="","",W376*Rates!$O$26)</f>
        <v/>
      </c>
      <c r="AP376" s="9" t="s">
        <v>1579</v>
      </c>
      <c r="AQ376" s="14" t="str">
        <f>IF(R376="","",Rates!$N$9)</f>
        <v/>
      </c>
      <c r="AR376" s="13" t="str">
        <f t="shared" si="101"/>
        <v/>
      </c>
      <c r="AS376" s="8" t="str">
        <f>IF(R376="","",W376*Rates!$P$26)</f>
        <v/>
      </c>
      <c r="AT376" s="9" t="s">
        <v>1580</v>
      </c>
      <c r="AU376" s="14" t="str">
        <f>IF(R376="","",Rates!$N$10)</f>
        <v/>
      </c>
      <c r="AV376" s="13" t="str">
        <f t="shared" si="102"/>
        <v/>
      </c>
      <c r="AW376" s="8" t="str">
        <f>IF(R376="","",W376*Rates!$Q$26)</f>
        <v/>
      </c>
      <c r="AX376" s="19" t="str">
        <f t="shared" si="103"/>
        <v/>
      </c>
      <c r="AY376" s="55" t="e">
        <f t="shared" si="104"/>
        <v>#VALUE!</v>
      </c>
      <c r="AZ376" s="8" t="str">
        <f>IF(R376="","",Rates!$N$15)</f>
        <v/>
      </c>
      <c r="BA376" s="8" t="str">
        <f t="shared" si="105"/>
        <v/>
      </c>
      <c r="BB376" s="8" t="str">
        <f t="shared" si="106"/>
        <v/>
      </c>
      <c r="BC376" s="19" t="str">
        <f t="shared" si="107"/>
        <v/>
      </c>
    </row>
    <row r="377" spans="1:55" x14ac:dyDescent="0.25">
      <c r="A377" s="9" t="str">
        <f>IF(B377&lt;&gt;"",COUNTA($B$3:B377)+$A$2,"")</f>
        <v/>
      </c>
      <c r="F377" s="16" t="str">
        <f t="shared" si="90"/>
        <v/>
      </c>
      <c r="P377" s="37"/>
      <c r="Q377" s="9" t="s">
        <v>1581</v>
      </c>
      <c r="R377" s="41"/>
      <c r="S377" s="46" t="str" cm="1">
        <f t="array" ref="S377">IF(R377="","",_xlfn.IFS(F377&lt;=65,"1",F377&lt;=70,"2",F377&lt;=80,"3"))</f>
        <v/>
      </c>
      <c r="T377" s="24" t="e">
        <f>IF(S377="1",VLOOKUP(N377,Rates!$A$2:$K$37,2,0)*S377,VLOOKUP(N377,Rates!$A$2:$K$37,3,0)*S377)</f>
        <v>#N/A</v>
      </c>
      <c r="U377" s="24" t="str">
        <f t="shared" si="91"/>
        <v/>
      </c>
      <c r="W377" s="58" t="str">
        <f t="shared" si="92"/>
        <v/>
      </c>
      <c r="X377" s="8" t="str">
        <f t="shared" si="93"/>
        <v/>
      </c>
      <c r="Y377" s="8" t="str">
        <f t="shared" si="94"/>
        <v/>
      </c>
      <c r="Z377" s="9" t="s">
        <v>1576</v>
      </c>
      <c r="AA377" s="14" t="str">
        <f>IF(R377="","",Rates!$N$5)</f>
        <v/>
      </c>
      <c r="AB377" s="49" t="str">
        <f t="shared" si="95"/>
        <v/>
      </c>
      <c r="AC377" s="8" t="str">
        <f>IF(R377="","",W377*Rates!$M$26)</f>
        <v/>
      </c>
      <c r="AD377" s="9" t="s">
        <v>1592</v>
      </c>
      <c r="AE377" s="14" t="str">
        <f>IF(R377="","",Rates!$N$6)</f>
        <v/>
      </c>
      <c r="AF377" s="49" t="str">
        <f t="shared" si="96"/>
        <v/>
      </c>
      <c r="AG377" s="8" t="str">
        <f t="shared" si="97"/>
        <v/>
      </c>
      <c r="AH377" s="8" t="s">
        <v>1593</v>
      </c>
      <c r="AI377" s="14" t="str">
        <f>IF(R377="","",Rates!$N$7)</f>
        <v/>
      </c>
      <c r="AJ377" s="13" t="str">
        <f t="shared" si="98"/>
        <v/>
      </c>
      <c r="AK377" s="8" t="str">
        <f t="shared" si="99"/>
        <v/>
      </c>
      <c r="AL377" s="9" t="s">
        <v>1578</v>
      </c>
      <c r="AM377" s="14" t="str">
        <f>IF(R377="","",Rates!$N$8)</f>
        <v/>
      </c>
      <c r="AN377" s="13" t="str">
        <f t="shared" si="100"/>
        <v/>
      </c>
      <c r="AO377" s="8" t="str">
        <f>IF(R377="","",W377*Rates!$O$26)</f>
        <v/>
      </c>
      <c r="AP377" s="9" t="s">
        <v>1579</v>
      </c>
      <c r="AQ377" s="14" t="str">
        <f>IF(R377="","",Rates!$N$9)</f>
        <v/>
      </c>
      <c r="AR377" s="13" t="str">
        <f t="shared" si="101"/>
        <v/>
      </c>
      <c r="AS377" s="8" t="str">
        <f>IF(R377="","",W377*Rates!$P$26)</f>
        <v/>
      </c>
      <c r="AT377" s="9" t="s">
        <v>1580</v>
      </c>
      <c r="AU377" s="14" t="str">
        <f>IF(R377="","",Rates!$N$10)</f>
        <v/>
      </c>
      <c r="AV377" s="13" t="str">
        <f t="shared" si="102"/>
        <v/>
      </c>
      <c r="AW377" s="8" t="str">
        <f>IF(R377="","",W377*Rates!$Q$26)</f>
        <v/>
      </c>
      <c r="AX377" s="19" t="str">
        <f t="shared" si="103"/>
        <v/>
      </c>
      <c r="AY377" s="55" t="e">
        <f t="shared" si="104"/>
        <v>#VALUE!</v>
      </c>
      <c r="AZ377" s="8" t="str">
        <f>IF(R377="","",Rates!$N$15)</f>
        <v/>
      </c>
      <c r="BA377" s="8" t="str">
        <f t="shared" si="105"/>
        <v/>
      </c>
      <c r="BB377" s="8" t="str">
        <f t="shared" si="106"/>
        <v/>
      </c>
      <c r="BC377" s="19" t="str">
        <f t="shared" si="107"/>
        <v/>
      </c>
    </row>
    <row r="378" spans="1:55" x14ac:dyDescent="0.25">
      <c r="A378" s="9" t="str">
        <f>IF(B378&lt;&gt;"",COUNTA($B$3:B378)+$A$2,"")</f>
        <v/>
      </c>
      <c r="F378" s="16" t="str">
        <f t="shared" si="90"/>
        <v/>
      </c>
      <c r="P378" s="37"/>
      <c r="Q378" s="9" t="s">
        <v>1581</v>
      </c>
      <c r="R378" s="41"/>
      <c r="S378" s="46" t="str" cm="1">
        <f t="array" ref="S378">IF(R378="","",_xlfn.IFS(F378&lt;=65,"1",F378&lt;=70,"2",F378&lt;=80,"3"))</f>
        <v/>
      </c>
      <c r="T378" s="24" t="e">
        <f>IF(S378="1",VLOOKUP(N378,Rates!$A$2:$K$37,2,0)*S378,VLOOKUP(N378,Rates!$A$2:$K$37,3,0)*S378)</f>
        <v>#N/A</v>
      </c>
      <c r="U378" s="24" t="str">
        <f t="shared" si="91"/>
        <v/>
      </c>
      <c r="W378" s="58" t="str">
        <f t="shared" si="92"/>
        <v/>
      </c>
      <c r="X378" s="8" t="str">
        <f t="shared" si="93"/>
        <v/>
      </c>
      <c r="Y378" s="8" t="str">
        <f t="shared" si="94"/>
        <v/>
      </c>
      <c r="Z378" s="9" t="s">
        <v>1576</v>
      </c>
      <c r="AA378" s="14" t="str">
        <f>IF(R378="","",Rates!$N$5)</f>
        <v/>
      </c>
      <c r="AB378" s="49" t="str">
        <f t="shared" si="95"/>
        <v/>
      </c>
      <c r="AC378" s="8" t="str">
        <f>IF(R378="","",W378*Rates!$M$26)</f>
        <v/>
      </c>
      <c r="AD378" s="9" t="s">
        <v>1592</v>
      </c>
      <c r="AE378" s="14" t="str">
        <f>IF(R378="","",Rates!$N$6)</f>
        <v/>
      </c>
      <c r="AF378" s="49" t="str">
        <f t="shared" si="96"/>
        <v/>
      </c>
      <c r="AG378" s="8" t="str">
        <f t="shared" si="97"/>
        <v/>
      </c>
      <c r="AH378" s="8" t="s">
        <v>1593</v>
      </c>
      <c r="AI378" s="14" t="str">
        <f>IF(R378="","",Rates!$N$7)</f>
        <v/>
      </c>
      <c r="AJ378" s="13" t="str">
        <f t="shared" si="98"/>
        <v/>
      </c>
      <c r="AK378" s="8" t="str">
        <f t="shared" si="99"/>
        <v/>
      </c>
      <c r="AL378" s="9" t="s">
        <v>1578</v>
      </c>
      <c r="AM378" s="14" t="str">
        <f>IF(R378="","",Rates!$N$8)</f>
        <v/>
      </c>
      <c r="AN378" s="13" t="str">
        <f t="shared" si="100"/>
        <v/>
      </c>
      <c r="AO378" s="8" t="str">
        <f>IF(R378="","",W378*Rates!$O$26)</f>
        <v/>
      </c>
      <c r="AP378" s="9" t="s">
        <v>1579</v>
      </c>
      <c r="AQ378" s="14" t="str">
        <f>IF(R378="","",Rates!$N$9)</f>
        <v/>
      </c>
      <c r="AR378" s="13" t="str">
        <f t="shared" si="101"/>
        <v/>
      </c>
      <c r="AS378" s="8" t="str">
        <f>IF(R378="","",W378*Rates!$P$26)</f>
        <v/>
      </c>
      <c r="AT378" s="9" t="s">
        <v>1580</v>
      </c>
      <c r="AU378" s="14" t="str">
        <f>IF(R378="","",Rates!$N$10)</f>
        <v/>
      </c>
      <c r="AV378" s="13" t="str">
        <f t="shared" si="102"/>
        <v/>
      </c>
      <c r="AW378" s="8" t="str">
        <f>IF(R378="","",W378*Rates!$Q$26)</f>
        <v/>
      </c>
      <c r="AX378" s="19" t="str">
        <f t="shared" si="103"/>
        <v/>
      </c>
      <c r="AY378" s="55" t="e">
        <f t="shared" si="104"/>
        <v>#VALUE!</v>
      </c>
      <c r="AZ378" s="8" t="str">
        <f>IF(R378="","",Rates!$N$15)</f>
        <v/>
      </c>
      <c r="BA378" s="8" t="str">
        <f t="shared" si="105"/>
        <v/>
      </c>
      <c r="BB378" s="8" t="str">
        <f t="shared" si="106"/>
        <v/>
      </c>
      <c r="BC378" s="19" t="str">
        <f t="shared" si="107"/>
        <v/>
      </c>
    </row>
    <row r="379" spans="1:55" x14ac:dyDescent="0.25">
      <c r="A379" s="9" t="str">
        <f>IF(B379&lt;&gt;"",COUNTA($B$3:B379)+$A$2,"")</f>
        <v/>
      </c>
      <c r="F379" s="16" t="str">
        <f t="shared" si="90"/>
        <v/>
      </c>
      <c r="P379" s="37"/>
      <c r="Q379" s="9" t="s">
        <v>1581</v>
      </c>
      <c r="R379" s="41"/>
      <c r="S379" s="46" t="str" cm="1">
        <f t="array" ref="S379">IF(R379="","",_xlfn.IFS(F379&lt;=65,"1",F379&lt;=70,"2",F379&lt;=80,"3"))</f>
        <v/>
      </c>
      <c r="T379" s="24" t="e">
        <f>IF(S379="1",VLOOKUP(N379,Rates!$A$2:$K$37,2,0)*S379,VLOOKUP(N379,Rates!$A$2:$K$37,3,0)*S379)</f>
        <v>#N/A</v>
      </c>
      <c r="U379" s="24" t="str">
        <f t="shared" si="91"/>
        <v/>
      </c>
      <c r="W379" s="58" t="str">
        <f t="shared" si="92"/>
        <v/>
      </c>
      <c r="X379" s="8" t="str">
        <f t="shared" si="93"/>
        <v/>
      </c>
      <c r="Y379" s="8" t="str">
        <f t="shared" si="94"/>
        <v/>
      </c>
      <c r="Z379" s="9" t="s">
        <v>1576</v>
      </c>
      <c r="AA379" s="14" t="str">
        <f>IF(R379="","",Rates!$N$5)</f>
        <v/>
      </c>
      <c r="AB379" s="49" t="str">
        <f t="shared" si="95"/>
        <v/>
      </c>
      <c r="AC379" s="8" t="str">
        <f>IF(R379="","",W379*Rates!$M$26)</f>
        <v/>
      </c>
      <c r="AD379" s="9" t="s">
        <v>1592</v>
      </c>
      <c r="AE379" s="14" t="str">
        <f>IF(R379="","",Rates!$N$6)</f>
        <v/>
      </c>
      <c r="AF379" s="49" t="str">
        <f t="shared" si="96"/>
        <v/>
      </c>
      <c r="AG379" s="8" t="str">
        <f t="shared" si="97"/>
        <v/>
      </c>
      <c r="AH379" s="8" t="s">
        <v>1593</v>
      </c>
      <c r="AI379" s="14" t="str">
        <f>IF(R379="","",Rates!$N$7)</f>
        <v/>
      </c>
      <c r="AJ379" s="13" t="str">
        <f t="shared" si="98"/>
        <v/>
      </c>
      <c r="AK379" s="8" t="str">
        <f t="shared" si="99"/>
        <v/>
      </c>
      <c r="AL379" s="9" t="s">
        <v>1578</v>
      </c>
      <c r="AM379" s="14" t="str">
        <f>IF(R379="","",Rates!$N$8)</f>
        <v/>
      </c>
      <c r="AN379" s="13" t="str">
        <f t="shared" si="100"/>
        <v/>
      </c>
      <c r="AO379" s="8" t="str">
        <f>IF(R379="","",W379*Rates!$O$26)</f>
        <v/>
      </c>
      <c r="AP379" s="9" t="s">
        <v>1579</v>
      </c>
      <c r="AQ379" s="14" t="str">
        <f>IF(R379="","",Rates!$N$9)</f>
        <v/>
      </c>
      <c r="AR379" s="13" t="str">
        <f t="shared" si="101"/>
        <v/>
      </c>
      <c r="AS379" s="8" t="str">
        <f>IF(R379="","",W379*Rates!$P$26)</f>
        <v/>
      </c>
      <c r="AT379" s="9" t="s">
        <v>1580</v>
      </c>
      <c r="AU379" s="14" t="str">
        <f>IF(R379="","",Rates!$N$10)</f>
        <v/>
      </c>
      <c r="AV379" s="13" t="str">
        <f t="shared" si="102"/>
        <v/>
      </c>
      <c r="AW379" s="8" t="str">
        <f>IF(R379="","",W379*Rates!$Q$26)</f>
        <v/>
      </c>
      <c r="AX379" s="19" t="str">
        <f t="shared" si="103"/>
        <v/>
      </c>
      <c r="AY379" s="55" t="e">
        <f t="shared" si="104"/>
        <v>#VALUE!</v>
      </c>
      <c r="AZ379" s="8" t="str">
        <f>IF(R379="","",Rates!$N$15)</f>
        <v/>
      </c>
      <c r="BA379" s="8" t="str">
        <f t="shared" si="105"/>
        <v/>
      </c>
      <c r="BB379" s="8" t="str">
        <f t="shared" si="106"/>
        <v/>
      </c>
      <c r="BC379" s="19" t="str">
        <f t="shared" si="107"/>
        <v/>
      </c>
    </row>
    <row r="380" spans="1:55" x14ac:dyDescent="0.25">
      <c r="A380" s="9" t="str">
        <f>IF(B380&lt;&gt;"",COUNTA($B$3:B380)+$A$2,"")</f>
        <v/>
      </c>
      <c r="F380" s="16" t="str">
        <f t="shared" si="90"/>
        <v/>
      </c>
      <c r="P380" s="37"/>
      <c r="Q380" s="9" t="s">
        <v>1581</v>
      </c>
      <c r="R380" s="41"/>
      <c r="S380" s="46" t="str" cm="1">
        <f t="array" ref="S380">IF(R380="","",_xlfn.IFS(F380&lt;=65,"1",F380&lt;=70,"2",F380&lt;=80,"3"))</f>
        <v/>
      </c>
      <c r="T380" s="24" t="e">
        <f>IF(S380="1",VLOOKUP(N380,Rates!$A$2:$K$37,2,0)*S380,VLOOKUP(N380,Rates!$A$2:$K$37,3,0)*S380)</f>
        <v>#N/A</v>
      </c>
      <c r="U380" s="24" t="str">
        <f t="shared" si="91"/>
        <v/>
      </c>
      <c r="W380" s="58" t="str">
        <f t="shared" si="92"/>
        <v/>
      </c>
      <c r="X380" s="8" t="str">
        <f t="shared" si="93"/>
        <v/>
      </c>
      <c r="Y380" s="8" t="str">
        <f t="shared" si="94"/>
        <v/>
      </c>
      <c r="Z380" s="9" t="s">
        <v>1576</v>
      </c>
      <c r="AA380" s="14" t="str">
        <f>IF(R380="","",Rates!$N$5)</f>
        <v/>
      </c>
      <c r="AB380" s="49" t="str">
        <f t="shared" si="95"/>
        <v/>
      </c>
      <c r="AC380" s="8" t="str">
        <f>IF(R380="","",W380*Rates!$M$26)</f>
        <v/>
      </c>
      <c r="AD380" s="9" t="s">
        <v>1592</v>
      </c>
      <c r="AE380" s="14" t="str">
        <f>IF(R380="","",Rates!$N$6)</f>
        <v/>
      </c>
      <c r="AF380" s="49" t="str">
        <f t="shared" si="96"/>
        <v/>
      </c>
      <c r="AG380" s="8" t="str">
        <f t="shared" si="97"/>
        <v/>
      </c>
      <c r="AH380" s="8" t="s">
        <v>1593</v>
      </c>
      <c r="AI380" s="14" t="str">
        <f>IF(R380="","",Rates!$N$7)</f>
        <v/>
      </c>
      <c r="AJ380" s="13" t="str">
        <f t="shared" si="98"/>
        <v/>
      </c>
      <c r="AK380" s="8" t="str">
        <f t="shared" si="99"/>
        <v/>
      </c>
      <c r="AL380" s="9" t="s">
        <v>1578</v>
      </c>
      <c r="AM380" s="14" t="str">
        <f>IF(R380="","",Rates!$N$8)</f>
        <v/>
      </c>
      <c r="AN380" s="13" t="str">
        <f t="shared" si="100"/>
        <v/>
      </c>
      <c r="AO380" s="8" t="str">
        <f>IF(R380="","",W380*Rates!$O$26)</f>
        <v/>
      </c>
      <c r="AP380" s="9" t="s">
        <v>1579</v>
      </c>
      <c r="AQ380" s="14" t="str">
        <f>IF(R380="","",Rates!$N$9)</f>
        <v/>
      </c>
      <c r="AR380" s="13" t="str">
        <f t="shared" si="101"/>
        <v/>
      </c>
      <c r="AS380" s="8" t="str">
        <f>IF(R380="","",W380*Rates!$P$26)</f>
        <v/>
      </c>
      <c r="AT380" s="9" t="s">
        <v>1580</v>
      </c>
      <c r="AU380" s="14" t="str">
        <f>IF(R380="","",Rates!$N$10)</f>
        <v/>
      </c>
      <c r="AV380" s="13" t="str">
        <f t="shared" si="102"/>
        <v/>
      </c>
      <c r="AW380" s="8" t="str">
        <f>IF(R380="","",W380*Rates!$Q$26)</f>
        <v/>
      </c>
      <c r="AX380" s="19" t="str">
        <f t="shared" si="103"/>
        <v/>
      </c>
      <c r="AY380" s="55" t="e">
        <f t="shared" si="104"/>
        <v>#VALUE!</v>
      </c>
      <c r="AZ380" s="8" t="str">
        <f>IF(R380="","",Rates!$N$15)</f>
        <v/>
      </c>
      <c r="BA380" s="8" t="str">
        <f t="shared" si="105"/>
        <v/>
      </c>
      <c r="BB380" s="8" t="str">
        <f t="shared" si="106"/>
        <v/>
      </c>
      <c r="BC380" s="19" t="str">
        <f t="shared" si="107"/>
        <v/>
      </c>
    </row>
    <row r="381" spans="1:55" x14ac:dyDescent="0.25">
      <c r="A381" s="9" t="str">
        <f>IF(B381&lt;&gt;"",COUNTA($B$3:B381)+$A$2,"")</f>
        <v/>
      </c>
      <c r="F381" s="16" t="str">
        <f t="shared" si="90"/>
        <v/>
      </c>
      <c r="P381" s="37"/>
      <c r="Q381" s="9" t="s">
        <v>1581</v>
      </c>
      <c r="R381" s="41"/>
      <c r="S381" s="46" t="str" cm="1">
        <f t="array" ref="S381">IF(R381="","",_xlfn.IFS(F381&lt;=65,"1",F381&lt;=70,"2",F381&lt;=80,"3"))</f>
        <v/>
      </c>
      <c r="T381" s="24" t="e">
        <f>IF(S381="1",VLOOKUP(N381,Rates!$A$2:$K$37,2,0)*S381,VLOOKUP(N381,Rates!$A$2:$K$37,3,0)*S381)</f>
        <v>#N/A</v>
      </c>
      <c r="U381" s="24" t="str">
        <f t="shared" si="91"/>
        <v/>
      </c>
      <c r="W381" s="58" t="str">
        <f t="shared" si="92"/>
        <v/>
      </c>
      <c r="X381" s="8" t="str">
        <f t="shared" si="93"/>
        <v/>
      </c>
      <c r="Y381" s="8" t="str">
        <f t="shared" si="94"/>
        <v/>
      </c>
      <c r="Z381" s="9" t="s">
        <v>1576</v>
      </c>
      <c r="AA381" s="14" t="str">
        <f>IF(R381="","",Rates!$N$5)</f>
        <v/>
      </c>
      <c r="AB381" s="49" t="str">
        <f t="shared" si="95"/>
        <v/>
      </c>
      <c r="AC381" s="8" t="str">
        <f>IF(R381="","",W381*Rates!$M$26)</f>
        <v/>
      </c>
      <c r="AD381" s="9" t="s">
        <v>1592</v>
      </c>
      <c r="AE381" s="14" t="str">
        <f>IF(R381="","",Rates!$N$6)</f>
        <v/>
      </c>
      <c r="AF381" s="49" t="str">
        <f t="shared" si="96"/>
        <v/>
      </c>
      <c r="AG381" s="8" t="str">
        <f t="shared" si="97"/>
        <v/>
      </c>
      <c r="AH381" s="8" t="s">
        <v>1593</v>
      </c>
      <c r="AI381" s="14" t="str">
        <f>IF(R381="","",Rates!$N$7)</f>
        <v/>
      </c>
      <c r="AJ381" s="13" t="str">
        <f t="shared" si="98"/>
        <v/>
      </c>
      <c r="AK381" s="8" t="str">
        <f t="shared" si="99"/>
        <v/>
      </c>
      <c r="AL381" s="9" t="s">
        <v>1578</v>
      </c>
      <c r="AM381" s="14" t="str">
        <f>IF(R381="","",Rates!$N$8)</f>
        <v/>
      </c>
      <c r="AN381" s="13" t="str">
        <f t="shared" si="100"/>
        <v/>
      </c>
      <c r="AO381" s="8" t="str">
        <f>IF(R381="","",W381*Rates!$O$26)</f>
        <v/>
      </c>
      <c r="AP381" s="9" t="s">
        <v>1579</v>
      </c>
      <c r="AQ381" s="14" t="str">
        <f>IF(R381="","",Rates!$N$9)</f>
        <v/>
      </c>
      <c r="AR381" s="13" t="str">
        <f t="shared" si="101"/>
        <v/>
      </c>
      <c r="AS381" s="8" t="str">
        <f>IF(R381="","",W381*Rates!$P$26)</f>
        <v/>
      </c>
      <c r="AT381" s="9" t="s">
        <v>1580</v>
      </c>
      <c r="AU381" s="14" t="str">
        <f>IF(R381="","",Rates!$N$10)</f>
        <v/>
      </c>
      <c r="AV381" s="13" t="str">
        <f t="shared" si="102"/>
        <v/>
      </c>
      <c r="AW381" s="8" t="str">
        <f>IF(R381="","",W381*Rates!$Q$26)</f>
        <v/>
      </c>
      <c r="AX381" s="19" t="str">
        <f t="shared" si="103"/>
        <v/>
      </c>
      <c r="AY381" s="55" t="e">
        <f t="shared" si="104"/>
        <v>#VALUE!</v>
      </c>
      <c r="AZ381" s="8" t="str">
        <f>IF(R381="","",Rates!$N$15)</f>
        <v/>
      </c>
      <c r="BA381" s="8" t="str">
        <f t="shared" si="105"/>
        <v/>
      </c>
      <c r="BB381" s="8" t="str">
        <f t="shared" si="106"/>
        <v/>
      </c>
      <c r="BC381" s="19" t="str">
        <f t="shared" si="107"/>
        <v/>
      </c>
    </row>
    <row r="382" spans="1:55" x14ac:dyDescent="0.25">
      <c r="A382" s="9" t="str">
        <f>IF(B382&lt;&gt;"",COUNTA($B$3:B382)+$A$2,"")</f>
        <v/>
      </c>
      <c r="F382" s="16" t="str">
        <f t="shared" si="90"/>
        <v/>
      </c>
      <c r="P382" s="37"/>
      <c r="Q382" s="9" t="s">
        <v>1581</v>
      </c>
      <c r="R382" s="41"/>
      <c r="S382" s="46" t="str" cm="1">
        <f t="array" ref="S382">IF(R382="","",_xlfn.IFS(F382&lt;=65,"1",F382&lt;=70,"2",F382&lt;=80,"3"))</f>
        <v/>
      </c>
      <c r="T382" s="24" t="e">
        <f>IF(S382="1",VLOOKUP(N382,Rates!$A$2:$K$37,2,0)*S382,VLOOKUP(N382,Rates!$A$2:$K$37,3,0)*S382)</f>
        <v>#N/A</v>
      </c>
      <c r="U382" s="24" t="str">
        <f t="shared" si="91"/>
        <v/>
      </c>
      <c r="W382" s="58" t="str">
        <f t="shared" si="92"/>
        <v/>
      </c>
      <c r="X382" s="8" t="str">
        <f t="shared" si="93"/>
        <v/>
      </c>
      <c r="Y382" s="8" t="str">
        <f t="shared" si="94"/>
        <v/>
      </c>
      <c r="Z382" s="9" t="s">
        <v>1576</v>
      </c>
      <c r="AA382" s="14" t="str">
        <f>IF(R382="","",Rates!$N$5)</f>
        <v/>
      </c>
      <c r="AB382" s="49" t="str">
        <f t="shared" si="95"/>
        <v/>
      </c>
      <c r="AC382" s="8" t="str">
        <f>IF(R382="","",W382*Rates!$M$26)</f>
        <v/>
      </c>
      <c r="AD382" s="9" t="s">
        <v>1592</v>
      </c>
      <c r="AE382" s="14" t="str">
        <f>IF(R382="","",Rates!$N$6)</f>
        <v/>
      </c>
      <c r="AF382" s="49" t="str">
        <f t="shared" si="96"/>
        <v/>
      </c>
      <c r="AG382" s="8" t="str">
        <f t="shared" si="97"/>
        <v/>
      </c>
      <c r="AH382" s="8" t="s">
        <v>1593</v>
      </c>
      <c r="AI382" s="14" t="str">
        <f>IF(R382="","",Rates!$N$7)</f>
        <v/>
      </c>
      <c r="AJ382" s="13" t="str">
        <f t="shared" si="98"/>
        <v/>
      </c>
      <c r="AK382" s="8" t="str">
        <f t="shared" si="99"/>
        <v/>
      </c>
      <c r="AL382" s="9" t="s">
        <v>1578</v>
      </c>
      <c r="AM382" s="14" t="str">
        <f>IF(R382="","",Rates!$N$8)</f>
        <v/>
      </c>
      <c r="AN382" s="13" t="str">
        <f t="shared" si="100"/>
        <v/>
      </c>
      <c r="AO382" s="8" t="str">
        <f>IF(R382="","",W382*Rates!$O$26)</f>
        <v/>
      </c>
      <c r="AP382" s="9" t="s">
        <v>1579</v>
      </c>
      <c r="AQ382" s="14" t="str">
        <f>IF(R382="","",Rates!$N$9)</f>
        <v/>
      </c>
      <c r="AR382" s="13" t="str">
        <f t="shared" si="101"/>
        <v/>
      </c>
      <c r="AS382" s="8" t="str">
        <f>IF(R382="","",W382*Rates!$P$26)</f>
        <v/>
      </c>
      <c r="AT382" s="9" t="s">
        <v>1580</v>
      </c>
      <c r="AU382" s="14" t="str">
        <f>IF(R382="","",Rates!$N$10)</f>
        <v/>
      </c>
      <c r="AV382" s="13" t="str">
        <f t="shared" si="102"/>
        <v/>
      </c>
      <c r="AW382" s="8" t="str">
        <f>IF(R382="","",W382*Rates!$Q$26)</f>
        <v/>
      </c>
      <c r="AX382" s="19" t="str">
        <f t="shared" si="103"/>
        <v/>
      </c>
      <c r="AY382" s="55" t="e">
        <f t="shared" si="104"/>
        <v>#VALUE!</v>
      </c>
      <c r="AZ382" s="8" t="str">
        <f>IF(R382="","",Rates!$N$15)</f>
        <v/>
      </c>
      <c r="BA382" s="8" t="str">
        <f t="shared" si="105"/>
        <v/>
      </c>
      <c r="BB382" s="8" t="str">
        <f t="shared" si="106"/>
        <v/>
      </c>
      <c r="BC382" s="19" t="str">
        <f t="shared" si="107"/>
        <v/>
      </c>
    </row>
    <row r="383" spans="1:55" x14ac:dyDescent="0.25">
      <c r="A383" s="9" t="str">
        <f>IF(B383&lt;&gt;"",COUNTA($B$3:B383)+$A$2,"")</f>
        <v/>
      </c>
      <c r="F383" s="16" t="str">
        <f t="shared" si="90"/>
        <v/>
      </c>
      <c r="P383" s="37"/>
      <c r="Q383" s="9" t="s">
        <v>1581</v>
      </c>
      <c r="R383" s="41"/>
      <c r="S383" s="46" t="str" cm="1">
        <f t="array" ref="S383">IF(R383="","",_xlfn.IFS(F383&lt;=65,"1",F383&lt;=70,"2",F383&lt;=80,"3"))</f>
        <v/>
      </c>
      <c r="T383" s="24" t="e">
        <f>IF(S383="1",VLOOKUP(N383,Rates!$A$2:$K$37,2,0)*S383,VLOOKUP(N383,Rates!$A$2:$K$37,3,0)*S383)</f>
        <v>#N/A</v>
      </c>
      <c r="U383" s="24" t="str">
        <f t="shared" si="91"/>
        <v/>
      </c>
      <c r="W383" s="58" t="str">
        <f t="shared" si="92"/>
        <v/>
      </c>
      <c r="X383" s="8" t="str">
        <f t="shared" si="93"/>
        <v/>
      </c>
      <c r="Y383" s="8" t="str">
        <f t="shared" si="94"/>
        <v/>
      </c>
      <c r="Z383" s="9" t="s">
        <v>1576</v>
      </c>
      <c r="AA383" s="14" t="str">
        <f>IF(R383="","",Rates!$N$5)</f>
        <v/>
      </c>
      <c r="AB383" s="49" t="str">
        <f t="shared" si="95"/>
        <v/>
      </c>
      <c r="AC383" s="8" t="str">
        <f>IF(R383="","",W383*Rates!$M$26)</f>
        <v/>
      </c>
      <c r="AD383" s="9" t="s">
        <v>1592</v>
      </c>
      <c r="AE383" s="14" t="str">
        <f>IF(R383="","",Rates!$N$6)</f>
        <v/>
      </c>
      <c r="AF383" s="49" t="str">
        <f t="shared" si="96"/>
        <v/>
      </c>
      <c r="AG383" s="8" t="str">
        <f t="shared" si="97"/>
        <v/>
      </c>
      <c r="AH383" s="8" t="s">
        <v>1593</v>
      </c>
      <c r="AI383" s="14" t="str">
        <f>IF(R383="","",Rates!$N$7)</f>
        <v/>
      </c>
      <c r="AJ383" s="13" t="str">
        <f t="shared" si="98"/>
        <v/>
      </c>
      <c r="AK383" s="8" t="str">
        <f t="shared" si="99"/>
        <v/>
      </c>
      <c r="AL383" s="9" t="s">
        <v>1578</v>
      </c>
      <c r="AM383" s="14" t="str">
        <f>IF(R383="","",Rates!$N$8)</f>
        <v/>
      </c>
      <c r="AN383" s="13" t="str">
        <f t="shared" si="100"/>
        <v/>
      </c>
      <c r="AO383" s="8" t="str">
        <f>IF(R383="","",W383*Rates!$O$26)</f>
        <v/>
      </c>
      <c r="AP383" s="9" t="s">
        <v>1579</v>
      </c>
      <c r="AQ383" s="14" t="str">
        <f>IF(R383="","",Rates!$N$9)</f>
        <v/>
      </c>
      <c r="AR383" s="13" t="str">
        <f t="shared" si="101"/>
        <v/>
      </c>
      <c r="AS383" s="8" t="str">
        <f>IF(R383="","",W383*Rates!$P$26)</f>
        <v/>
      </c>
      <c r="AT383" s="9" t="s">
        <v>1580</v>
      </c>
      <c r="AU383" s="14" t="str">
        <f>IF(R383="","",Rates!$N$10)</f>
        <v/>
      </c>
      <c r="AV383" s="13" t="str">
        <f t="shared" si="102"/>
        <v/>
      </c>
      <c r="AW383" s="8" t="str">
        <f>IF(R383="","",W383*Rates!$Q$26)</f>
        <v/>
      </c>
      <c r="AX383" s="19" t="str">
        <f t="shared" si="103"/>
        <v/>
      </c>
      <c r="AY383" s="55" t="e">
        <f t="shared" si="104"/>
        <v>#VALUE!</v>
      </c>
      <c r="AZ383" s="8" t="str">
        <f>IF(R383="","",Rates!$N$15)</f>
        <v/>
      </c>
      <c r="BA383" s="8" t="str">
        <f t="shared" si="105"/>
        <v/>
      </c>
      <c r="BB383" s="8" t="str">
        <f t="shared" si="106"/>
        <v/>
      </c>
      <c r="BC383" s="19" t="str">
        <f t="shared" si="107"/>
        <v/>
      </c>
    </row>
    <row r="384" spans="1:55" x14ac:dyDescent="0.25">
      <c r="A384" s="9" t="str">
        <f>IF(B384&lt;&gt;"",COUNTA($B$3:B384)+$A$2,"")</f>
        <v/>
      </c>
      <c r="F384" s="16" t="str">
        <f t="shared" si="90"/>
        <v/>
      </c>
      <c r="P384" s="37"/>
      <c r="Q384" s="9" t="s">
        <v>1581</v>
      </c>
      <c r="R384" s="41"/>
      <c r="S384" s="46" t="str" cm="1">
        <f t="array" ref="S384">IF(R384="","",_xlfn.IFS(F384&lt;=65,"1",F384&lt;=70,"2",F384&lt;=80,"3"))</f>
        <v/>
      </c>
      <c r="T384" s="24" t="e">
        <f>IF(S384="1",VLOOKUP(N384,Rates!$A$2:$K$37,2,0)*S384,VLOOKUP(N384,Rates!$A$2:$K$37,3,0)*S384)</f>
        <v>#N/A</v>
      </c>
      <c r="U384" s="24" t="str">
        <f t="shared" si="91"/>
        <v/>
      </c>
      <c r="W384" s="58" t="str">
        <f t="shared" si="92"/>
        <v/>
      </c>
      <c r="X384" s="8" t="str">
        <f t="shared" si="93"/>
        <v/>
      </c>
      <c r="Y384" s="8" t="str">
        <f t="shared" si="94"/>
        <v/>
      </c>
      <c r="Z384" s="9" t="s">
        <v>1576</v>
      </c>
      <c r="AA384" s="14" t="str">
        <f>IF(R384="","",Rates!$N$5)</f>
        <v/>
      </c>
      <c r="AB384" s="49" t="str">
        <f t="shared" si="95"/>
        <v/>
      </c>
      <c r="AC384" s="8" t="str">
        <f>IF(R384="","",W384*Rates!$M$26)</f>
        <v/>
      </c>
      <c r="AD384" s="9" t="s">
        <v>1592</v>
      </c>
      <c r="AE384" s="14" t="str">
        <f>IF(R384="","",Rates!$N$6)</f>
        <v/>
      </c>
      <c r="AF384" s="49" t="str">
        <f t="shared" si="96"/>
        <v/>
      </c>
      <c r="AG384" s="8" t="str">
        <f t="shared" si="97"/>
        <v/>
      </c>
      <c r="AH384" s="8" t="s">
        <v>1593</v>
      </c>
      <c r="AI384" s="14" t="str">
        <f>IF(R384="","",Rates!$N$7)</f>
        <v/>
      </c>
      <c r="AJ384" s="13" t="str">
        <f t="shared" si="98"/>
        <v/>
      </c>
      <c r="AK384" s="8" t="str">
        <f t="shared" si="99"/>
        <v/>
      </c>
      <c r="AL384" s="9" t="s">
        <v>1578</v>
      </c>
      <c r="AM384" s="14" t="str">
        <f>IF(R384="","",Rates!$N$8)</f>
        <v/>
      </c>
      <c r="AN384" s="13" t="str">
        <f t="shared" si="100"/>
        <v/>
      </c>
      <c r="AO384" s="8" t="str">
        <f>IF(R384="","",W384*Rates!$O$26)</f>
        <v/>
      </c>
      <c r="AP384" s="9" t="s">
        <v>1579</v>
      </c>
      <c r="AQ384" s="14" t="str">
        <f>IF(R384="","",Rates!$N$9)</f>
        <v/>
      </c>
      <c r="AR384" s="13" t="str">
        <f t="shared" si="101"/>
        <v/>
      </c>
      <c r="AS384" s="8" t="str">
        <f>IF(R384="","",W384*Rates!$P$26)</f>
        <v/>
      </c>
      <c r="AT384" s="9" t="s">
        <v>1580</v>
      </c>
      <c r="AU384" s="14" t="str">
        <f>IF(R384="","",Rates!$N$10)</f>
        <v/>
      </c>
      <c r="AV384" s="13" t="str">
        <f t="shared" si="102"/>
        <v/>
      </c>
      <c r="AW384" s="8" t="str">
        <f>IF(R384="","",W384*Rates!$Q$26)</f>
        <v/>
      </c>
      <c r="AX384" s="19" t="str">
        <f t="shared" si="103"/>
        <v/>
      </c>
      <c r="AY384" s="55" t="e">
        <f t="shared" si="104"/>
        <v>#VALUE!</v>
      </c>
      <c r="AZ384" s="8" t="str">
        <f>IF(R384="","",Rates!$N$15)</f>
        <v/>
      </c>
      <c r="BA384" s="8" t="str">
        <f t="shared" si="105"/>
        <v/>
      </c>
      <c r="BB384" s="8" t="str">
        <f t="shared" si="106"/>
        <v/>
      </c>
      <c r="BC384" s="19" t="str">
        <f t="shared" si="107"/>
        <v/>
      </c>
    </row>
    <row r="385" spans="1:55" x14ac:dyDescent="0.25">
      <c r="A385" s="9" t="str">
        <f>IF(B385&lt;&gt;"",COUNTA($B$3:B385)+$A$2,"")</f>
        <v/>
      </c>
      <c r="F385" s="16" t="str">
        <f t="shared" si="90"/>
        <v/>
      </c>
      <c r="P385" s="37"/>
      <c r="Q385" s="9" t="s">
        <v>1581</v>
      </c>
      <c r="R385" s="41"/>
      <c r="S385" s="46" t="str" cm="1">
        <f t="array" ref="S385">IF(R385="","",_xlfn.IFS(F385&lt;=65,"1",F385&lt;=70,"2",F385&lt;=80,"3"))</f>
        <v/>
      </c>
      <c r="T385" s="24" t="e">
        <f>IF(S385="1",VLOOKUP(N385,Rates!$A$2:$K$37,2,0)*S385,VLOOKUP(N385,Rates!$A$2:$K$37,3,0)*S385)</f>
        <v>#N/A</v>
      </c>
      <c r="U385" s="24" t="str">
        <f t="shared" si="91"/>
        <v/>
      </c>
      <c r="W385" s="58" t="str">
        <f t="shared" si="92"/>
        <v/>
      </c>
      <c r="X385" s="8" t="str">
        <f t="shared" si="93"/>
        <v/>
      </c>
      <c r="Y385" s="8" t="str">
        <f t="shared" si="94"/>
        <v/>
      </c>
      <c r="Z385" s="9" t="s">
        <v>1576</v>
      </c>
      <c r="AA385" s="14" t="str">
        <f>IF(R385="","",Rates!$N$5)</f>
        <v/>
      </c>
      <c r="AB385" s="49" t="str">
        <f t="shared" si="95"/>
        <v/>
      </c>
      <c r="AC385" s="8" t="str">
        <f>IF(R385="","",W385*Rates!$M$26)</f>
        <v/>
      </c>
      <c r="AD385" s="9" t="s">
        <v>1592</v>
      </c>
      <c r="AE385" s="14" t="str">
        <f>IF(R385="","",Rates!$N$6)</f>
        <v/>
      </c>
      <c r="AF385" s="49" t="str">
        <f t="shared" si="96"/>
        <v/>
      </c>
      <c r="AG385" s="8" t="str">
        <f t="shared" si="97"/>
        <v/>
      </c>
      <c r="AH385" s="8" t="s">
        <v>1593</v>
      </c>
      <c r="AI385" s="14" t="str">
        <f>IF(R385="","",Rates!$N$7)</f>
        <v/>
      </c>
      <c r="AJ385" s="13" t="str">
        <f t="shared" si="98"/>
        <v/>
      </c>
      <c r="AK385" s="8" t="str">
        <f t="shared" si="99"/>
        <v/>
      </c>
      <c r="AL385" s="9" t="s">
        <v>1578</v>
      </c>
      <c r="AM385" s="14" t="str">
        <f>IF(R385="","",Rates!$N$8)</f>
        <v/>
      </c>
      <c r="AN385" s="13" t="str">
        <f t="shared" si="100"/>
        <v/>
      </c>
      <c r="AO385" s="8" t="str">
        <f>IF(R385="","",W385*Rates!$O$26)</f>
        <v/>
      </c>
      <c r="AP385" s="9" t="s">
        <v>1579</v>
      </c>
      <c r="AQ385" s="14" t="str">
        <f>IF(R385="","",Rates!$N$9)</f>
        <v/>
      </c>
      <c r="AR385" s="13" t="str">
        <f t="shared" si="101"/>
        <v/>
      </c>
      <c r="AS385" s="8" t="str">
        <f>IF(R385="","",W385*Rates!$P$26)</f>
        <v/>
      </c>
      <c r="AT385" s="9" t="s">
        <v>1580</v>
      </c>
      <c r="AU385" s="14" t="str">
        <f>IF(R385="","",Rates!$N$10)</f>
        <v/>
      </c>
      <c r="AV385" s="13" t="str">
        <f t="shared" si="102"/>
        <v/>
      </c>
      <c r="AW385" s="8" t="str">
        <f>IF(R385="","",W385*Rates!$Q$26)</f>
        <v/>
      </c>
      <c r="AX385" s="19" t="str">
        <f t="shared" si="103"/>
        <v/>
      </c>
      <c r="AY385" s="55" t="e">
        <f t="shared" si="104"/>
        <v>#VALUE!</v>
      </c>
      <c r="AZ385" s="8" t="str">
        <f>IF(R385="","",Rates!$N$15)</f>
        <v/>
      </c>
      <c r="BA385" s="8" t="str">
        <f t="shared" si="105"/>
        <v/>
      </c>
      <c r="BB385" s="8" t="str">
        <f t="shared" si="106"/>
        <v/>
      </c>
      <c r="BC385" s="19" t="str">
        <f t="shared" si="107"/>
        <v/>
      </c>
    </row>
    <row r="386" spans="1:55" x14ac:dyDescent="0.25">
      <c r="A386" s="9" t="str">
        <f>IF(B386&lt;&gt;"",COUNTA($B$3:B386)+$A$2,"")</f>
        <v/>
      </c>
      <c r="F386" s="16" t="str">
        <f t="shared" ref="F386:F449" si="108">IF(E386="","",INT((YEARFRAC(E386,P386,1))))</f>
        <v/>
      </c>
      <c r="P386" s="37"/>
      <c r="Q386" s="9" t="s">
        <v>1581</v>
      </c>
      <c r="R386" s="41"/>
      <c r="S386" s="46" t="str" cm="1">
        <f t="array" ref="S386">IF(R386="","",_xlfn.IFS(F386&lt;=65,"1",F386&lt;=70,"2",F386&lt;=80,"3"))</f>
        <v/>
      </c>
      <c r="T386" s="24" t="e">
        <f>IF(S386="1",VLOOKUP(N386,Rates!$A$2:$K$37,2,0)*S386,VLOOKUP(N386,Rates!$A$2:$K$37,3,0)*S386)</f>
        <v>#N/A</v>
      </c>
      <c r="U386" s="24" t="str">
        <f t="shared" si="91"/>
        <v/>
      </c>
      <c r="W386" s="58" t="str">
        <f t="shared" si="92"/>
        <v/>
      </c>
      <c r="X386" s="8" t="str">
        <f t="shared" si="93"/>
        <v/>
      </c>
      <c r="Y386" s="8" t="str">
        <f t="shared" si="94"/>
        <v/>
      </c>
      <c r="Z386" s="9" t="s">
        <v>1576</v>
      </c>
      <c r="AA386" s="14" t="str">
        <f>IF(R386="","",Rates!$N$5)</f>
        <v/>
      </c>
      <c r="AB386" s="49" t="str">
        <f t="shared" si="95"/>
        <v/>
      </c>
      <c r="AC386" s="8" t="str">
        <f>IF(R386="","",W386*Rates!$M$26)</f>
        <v/>
      </c>
      <c r="AD386" s="9" t="s">
        <v>1592</v>
      </c>
      <c r="AE386" s="14" t="str">
        <f>IF(R386="","",Rates!$N$6)</f>
        <v/>
      </c>
      <c r="AF386" s="49" t="str">
        <f t="shared" si="96"/>
        <v/>
      </c>
      <c r="AG386" s="8" t="str">
        <f t="shared" si="97"/>
        <v/>
      </c>
      <c r="AH386" s="8" t="s">
        <v>1593</v>
      </c>
      <c r="AI386" s="14" t="str">
        <f>IF(R386="","",Rates!$N$7)</f>
        <v/>
      </c>
      <c r="AJ386" s="13" t="str">
        <f t="shared" si="98"/>
        <v/>
      </c>
      <c r="AK386" s="8" t="str">
        <f t="shared" si="99"/>
        <v/>
      </c>
      <c r="AL386" s="9" t="s">
        <v>1578</v>
      </c>
      <c r="AM386" s="14" t="str">
        <f>IF(R386="","",Rates!$N$8)</f>
        <v/>
      </c>
      <c r="AN386" s="13" t="str">
        <f t="shared" si="100"/>
        <v/>
      </c>
      <c r="AO386" s="8" t="str">
        <f>IF(R386="","",W386*Rates!$O$26)</f>
        <v/>
      </c>
      <c r="AP386" s="9" t="s">
        <v>1579</v>
      </c>
      <c r="AQ386" s="14" t="str">
        <f>IF(R386="","",Rates!$N$9)</f>
        <v/>
      </c>
      <c r="AR386" s="13" t="str">
        <f t="shared" si="101"/>
        <v/>
      </c>
      <c r="AS386" s="8" t="str">
        <f>IF(R386="","",W386*Rates!$P$26)</f>
        <v/>
      </c>
      <c r="AT386" s="9" t="s">
        <v>1580</v>
      </c>
      <c r="AU386" s="14" t="str">
        <f>IF(R386="","",Rates!$N$10)</f>
        <v/>
      </c>
      <c r="AV386" s="13" t="str">
        <f t="shared" si="102"/>
        <v/>
      </c>
      <c r="AW386" s="8" t="str">
        <f>IF(R386="","",W386*Rates!$Q$26)</f>
        <v/>
      </c>
      <c r="AX386" s="19" t="str">
        <f t="shared" si="103"/>
        <v/>
      </c>
      <c r="AY386" s="55" t="e">
        <f t="shared" si="104"/>
        <v>#VALUE!</v>
      </c>
      <c r="AZ386" s="8" t="str">
        <f>IF(R386="","",Rates!$N$15)</f>
        <v/>
      </c>
      <c r="BA386" s="8" t="str">
        <f t="shared" si="105"/>
        <v/>
      </c>
      <c r="BB386" s="8" t="str">
        <f t="shared" si="106"/>
        <v/>
      </c>
      <c r="BC386" s="19" t="str">
        <f t="shared" si="107"/>
        <v/>
      </c>
    </row>
    <row r="387" spans="1:55" x14ac:dyDescent="0.25">
      <c r="A387" s="9" t="str">
        <f>IF(B387&lt;&gt;"",COUNTA($B$3:B387)+$A$2,"")</f>
        <v/>
      </c>
      <c r="F387" s="16" t="str">
        <f t="shared" si="108"/>
        <v/>
      </c>
      <c r="P387" s="37"/>
      <c r="Q387" s="9" t="s">
        <v>1581</v>
      </c>
      <c r="R387" s="41"/>
      <c r="S387" s="46" t="str" cm="1">
        <f t="array" ref="S387">IF(R387="","",_xlfn.IFS(F387&lt;=65,"1",F387&lt;=70,"2",F387&lt;=80,"3"))</f>
        <v/>
      </c>
      <c r="T387" s="24" t="e">
        <f>IF(S387="1",VLOOKUP(N387,Rates!$A$2:$K$37,2,0)*S387,VLOOKUP(N387,Rates!$A$2:$K$37,3,0)*S387)</f>
        <v>#N/A</v>
      </c>
      <c r="U387" s="24" t="str">
        <f t="shared" ref="U387:U450" si="109">IF(R387="","",ROUND((R387*T387)/1000,2))</f>
        <v/>
      </c>
      <c r="W387" s="58" t="str">
        <f t="shared" ref="W387:W450" si="110">IF(R387="","",BC387-SUM(AZ387:BB387))</f>
        <v/>
      </c>
      <c r="X387" s="8" t="str">
        <f t="shared" ref="X387:X450" si="111">IF(R387="","",Y387/(R387/1000))</f>
        <v/>
      </c>
      <c r="Y387" s="8" t="str">
        <f t="shared" ref="Y387:Y450" si="112">IF(R387="","",(W387-SUM(AC387,AK387,AO387,AS387,AW387,AG387)))</f>
        <v/>
      </c>
      <c r="Z387" s="9" t="s">
        <v>1576</v>
      </c>
      <c r="AA387" s="14" t="str">
        <f>IF(R387="","",Rates!$N$5)</f>
        <v/>
      </c>
      <c r="AB387" s="49" t="str">
        <f t="shared" ref="AB387:AB450" si="113">IF(R387="","",(AC387/AA387)*1000)</f>
        <v/>
      </c>
      <c r="AC387" s="8" t="str">
        <f>IF(R387="","",W387*Rates!$M$26)</f>
        <v/>
      </c>
      <c r="AD387" s="9" t="s">
        <v>1592</v>
      </c>
      <c r="AE387" s="14" t="str">
        <f>IF(R387="","",Rates!$N$6)</f>
        <v/>
      </c>
      <c r="AF387" s="49" t="str">
        <f t="shared" ref="AF387:AF450" si="114">IF(R387="","",AB387*10)</f>
        <v/>
      </c>
      <c r="AG387" s="8" t="str">
        <f t="shared" ref="AG387:AG450" si="115">IF(N387="","",(AF387*AE387)/1000)</f>
        <v/>
      </c>
      <c r="AH387" s="8" t="s">
        <v>1593</v>
      </c>
      <c r="AI387" s="14" t="str">
        <f>IF(R387="","",Rates!$N$7)</f>
        <v/>
      </c>
      <c r="AJ387" s="13" t="str">
        <f t="shared" ref="AJ387:AJ450" si="116">IF(R387="","",AB387)</f>
        <v/>
      </c>
      <c r="AK387" s="8" t="str">
        <f t="shared" ref="AK387:AK450" si="117">IF(R387="","",(AJ387*AI387)/1000)</f>
        <v/>
      </c>
      <c r="AL387" s="9" t="s">
        <v>1578</v>
      </c>
      <c r="AM387" s="14" t="str">
        <f>IF(R387="","",Rates!$N$8)</f>
        <v/>
      </c>
      <c r="AN387" s="13" t="str">
        <f t="shared" ref="AN387:AN450" si="118">IF(R387="","",(AO387/AM387)*1000)</f>
        <v/>
      </c>
      <c r="AO387" s="8" t="str">
        <f>IF(R387="","",W387*Rates!$O$26)</f>
        <v/>
      </c>
      <c r="AP387" s="9" t="s">
        <v>1579</v>
      </c>
      <c r="AQ387" s="14" t="str">
        <f>IF(R387="","",Rates!$N$9)</f>
        <v/>
      </c>
      <c r="AR387" s="13" t="str">
        <f t="shared" ref="AR387:AR450" si="119">IF(R387="","",(AS387/AQ387)*1000)</f>
        <v/>
      </c>
      <c r="AS387" s="8" t="str">
        <f>IF(R387="","",W387*Rates!$P$26)</f>
        <v/>
      </c>
      <c r="AT387" s="9" t="s">
        <v>1580</v>
      </c>
      <c r="AU387" s="14" t="str">
        <f>IF(R387="","",Rates!$N$10)</f>
        <v/>
      </c>
      <c r="AV387" s="13" t="str">
        <f t="shared" ref="AV387:AV450" si="120">IF(R387="","",(AW387/AU387)*1000)</f>
        <v/>
      </c>
      <c r="AW387" s="8" t="str">
        <f>IF(R387="","",W387*Rates!$Q$26)</f>
        <v/>
      </c>
      <c r="AX387" s="19" t="str">
        <f t="shared" ref="AX387:AX450" si="121">IF(R387="","",AY387/(1+0.025))</f>
        <v/>
      </c>
      <c r="AY387" s="55" t="e">
        <f t="shared" ref="AY387:AY450" si="122">BC387-AZ387</f>
        <v>#VALUE!</v>
      </c>
      <c r="AZ387" s="8" t="str">
        <f>IF(R387="","",Rates!$N$15)</f>
        <v/>
      </c>
      <c r="BA387" s="8" t="str">
        <f t="shared" ref="BA387:BA450" si="123">IF(R387="","",AX387*2%)</f>
        <v/>
      </c>
      <c r="BB387" s="8" t="str">
        <f t="shared" ref="BB387:BB450" si="124">IF(R387="","",AX387*0.5%)</f>
        <v/>
      </c>
      <c r="BC387" s="19" t="str">
        <f t="shared" ref="BC387:BC450" si="125">U387</f>
        <v/>
      </c>
    </row>
    <row r="388" spans="1:55" x14ac:dyDescent="0.25">
      <c r="A388" s="9" t="str">
        <f>IF(B388&lt;&gt;"",COUNTA($B$3:B388)+$A$2,"")</f>
        <v/>
      </c>
      <c r="F388" s="16" t="str">
        <f t="shared" si="108"/>
        <v/>
      </c>
      <c r="P388" s="37"/>
      <c r="Q388" s="9" t="s">
        <v>1581</v>
      </c>
      <c r="R388" s="41"/>
      <c r="S388" s="46" t="str" cm="1">
        <f t="array" ref="S388">IF(R388="","",_xlfn.IFS(F388&lt;=65,"1",F388&lt;=70,"2",F388&lt;=80,"3"))</f>
        <v/>
      </c>
      <c r="T388" s="24" t="e">
        <f>IF(S388="1",VLOOKUP(N388,Rates!$A$2:$K$37,2,0)*S388,VLOOKUP(N388,Rates!$A$2:$K$37,3,0)*S388)</f>
        <v>#N/A</v>
      </c>
      <c r="U388" s="24" t="str">
        <f t="shared" si="109"/>
        <v/>
      </c>
      <c r="W388" s="58" t="str">
        <f t="shared" si="110"/>
        <v/>
      </c>
      <c r="X388" s="8" t="str">
        <f t="shared" si="111"/>
        <v/>
      </c>
      <c r="Y388" s="8" t="str">
        <f t="shared" si="112"/>
        <v/>
      </c>
      <c r="Z388" s="9" t="s">
        <v>1576</v>
      </c>
      <c r="AA388" s="14" t="str">
        <f>IF(R388="","",Rates!$N$5)</f>
        <v/>
      </c>
      <c r="AB388" s="49" t="str">
        <f t="shared" si="113"/>
        <v/>
      </c>
      <c r="AC388" s="8" t="str">
        <f>IF(R388="","",W388*Rates!$M$26)</f>
        <v/>
      </c>
      <c r="AD388" s="9" t="s">
        <v>1592</v>
      </c>
      <c r="AE388" s="14" t="str">
        <f>IF(R388="","",Rates!$N$6)</f>
        <v/>
      </c>
      <c r="AF388" s="49" t="str">
        <f t="shared" si="114"/>
        <v/>
      </c>
      <c r="AG388" s="8" t="str">
        <f t="shared" si="115"/>
        <v/>
      </c>
      <c r="AH388" s="8" t="s">
        <v>1593</v>
      </c>
      <c r="AI388" s="14" t="str">
        <f>IF(R388="","",Rates!$N$7)</f>
        <v/>
      </c>
      <c r="AJ388" s="13" t="str">
        <f t="shared" si="116"/>
        <v/>
      </c>
      <c r="AK388" s="8" t="str">
        <f t="shared" si="117"/>
        <v/>
      </c>
      <c r="AL388" s="9" t="s">
        <v>1578</v>
      </c>
      <c r="AM388" s="14" t="str">
        <f>IF(R388="","",Rates!$N$8)</f>
        <v/>
      </c>
      <c r="AN388" s="13" t="str">
        <f t="shared" si="118"/>
        <v/>
      </c>
      <c r="AO388" s="8" t="str">
        <f>IF(R388="","",W388*Rates!$O$26)</f>
        <v/>
      </c>
      <c r="AP388" s="9" t="s">
        <v>1579</v>
      </c>
      <c r="AQ388" s="14" t="str">
        <f>IF(R388="","",Rates!$N$9)</f>
        <v/>
      </c>
      <c r="AR388" s="13" t="str">
        <f t="shared" si="119"/>
        <v/>
      </c>
      <c r="AS388" s="8" t="str">
        <f>IF(R388="","",W388*Rates!$P$26)</f>
        <v/>
      </c>
      <c r="AT388" s="9" t="s">
        <v>1580</v>
      </c>
      <c r="AU388" s="14" t="str">
        <f>IF(R388="","",Rates!$N$10)</f>
        <v/>
      </c>
      <c r="AV388" s="13" t="str">
        <f t="shared" si="120"/>
        <v/>
      </c>
      <c r="AW388" s="8" t="str">
        <f>IF(R388="","",W388*Rates!$Q$26)</f>
        <v/>
      </c>
      <c r="AX388" s="19" t="str">
        <f t="shared" si="121"/>
        <v/>
      </c>
      <c r="AY388" s="55" t="e">
        <f t="shared" si="122"/>
        <v>#VALUE!</v>
      </c>
      <c r="AZ388" s="8" t="str">
        <f>IF(R388="","",Rates!$N$15)</f>
        <v/>
      </c>
      <c r="BA388" s="8" t="str">
        <f t="shared" si="123"/>
        <v/>
      </c>
      <c r="BB388" s="8" t="str">
        <f t="shared" si="124"/>
        <v/>
      </c>
      <c r="BC388" s="19" t="str">
        <f t="shared" si="125"/>
        <v/>
      </c>
    </row>
    <row r="389" spans="1:55" x14ac:dyDescent="0.25">
      <c r="A389" s="9" t="str">
        <f>IF(B389&lt;&gt;"",COUNTA($B$3:B389)+$A$2,"")</f>
        <v/>
      </c>
      <c r="F389" s="16" t="str">
        <f t="shared" si="108"/>
        <v/>
      </c>
      <c r="P389" s="37"/>
      <c r="Q389" s="9" t="s">
        <v>1581</v>
      </c>
      <c r="R389" s="41"/>
      <c r="S389" s="46" t="str" cm="1">
        <f t="array" ref="S389">IF(R389="","",_xlfn.IFS(F389&lt;=65,"1",F389&lt;=70,"2",F389&lt;=80,"3"))</f>
        <v/>
      </c>
      <c r="T389" s="24" t="e">
        <f>IF(S389="1",VLOOKUP(N389,Rates!$A$2:$K$37,2,0)*S389,VLOOKUP(N389,Rates!$A$2:$K$37,3,0)*S389)</f>
        <v>#N/A</v>
      </c>
      <c r="U389" s="24" t="str">
        <f t="shared" si="109"/>
        <v/>
      </c>
      <c r="W389" s="58" t="str">
        <f t="shared" si="110"/>
        <v/>
      </c>
      <c r="X389" s="8" t="str">
        <f t="shared" si="111"/>
        <v/>
      </c>
      <c r="Y389" s="8" t="str">
        <f t="shared" si="112"/>
        <v/>
      </c>
      <c r="Z389" s="9" t="s">
        <v>1576</v>
      </c>
      <c r="AA389" s="14" t="str">
        <f>IF(R389="","",Rates!$N$5)</f>
        <v/>
      </c>
      <c r="AB389" s="49" t="str">
        <f t="shared" si="113"/>
        <v/>
      </c>
      <c r="AC389" s="8" t="str">
        <f>IF(R389="","",W389*Rates!$M$26)</f>
        <v/>
      </c>
      <c r="AD389" s="9" t="s">
        <v>1592</v>
      </c>
      <c r="AE389" s="14" t="str">
        <f>IF(R389="","",Rates!$N$6)</f>
        <v/>
      </c>
      <c r="AF389" s="49" t="str">
        <f t="shared" si="114"/>
        <v/>
      </c>
      <c r="AG389" s="8" t="str">
        <f t="shared" si="115"/>
        <v/>
      </c>
      <c r="AH389" s="8" t="s">
        <v>1593</v>
      </c>
      <c r="AI389" s="14" t="str">
        <f>IF(R389="","",Rates!$N$7)</f>
        <v/>
      </c>
      <c r="AJ389" s="13" t="str">
        <f t="shared" si="116"/>
        <v/>
      </c>
      <c r="AK389" s="8" t="str">
        <f t="shared" si="117"/>
        <v/>
      </c>
      <c r="AL389" s="9" t="s">
        <v>1578</v>
      </c>
      <c r="AM389" s="14" t="str">
        <f>IF(R389="","",Rates!$N$8)</f>
        <v/>
      </c>
      <c r="AN389" s="13" t="str">
        <f t="shared" si="118"/>
        <v/>
      </c>
      <c r="AO389" s="8" t="str">
        <f>IF(R389="","",W389*Rates!$O$26)</f>
        <v/>
      </c>
      <c r="AP389" s="9" t="s">
        <v>1579</v>
      </c>
      <c r="AQ389" s="14" t="str">
        <f>IF(R389="","",Rates!$N$9)</f>
        <v/>
      </c>
      <c r="AR389" s="13" t="str">
        <f t="shared" si="119"/>
        <v/>
      </c>
      <c r="AS389" s="8" t="str">
        <f>IF(R389="","",W389*Rates!$P$26)</f>
        <v/>
      </c>
      <c r="AT389" s="9" t="s">
        <v>1580</v>
      </c>
      <c r="AU389" s="14" t="str">
        <f>IF(R389="","",Rates!$N$10)</f>
        <v/>
      </c>
      <c r="AV389" s="13" t="str">
        <f t="shared" si="120"/>
        <v/>
      </c>
      <c r="AW389" s="8" t="str">
        <f>IF(R389="","",W389*Rates!$Q$26)</f>
        <v/>
      </c>
      <c r="AX389" s="19" t="str">
        <f t="shared" si="121"/>
        <v/>
      </c>
      <c r="AY389" s="55" t="e">
        <f t="shared" si="122"/>
        <v>#VALUE!</v>
      </c>
      <c r="AZ389" s="8" t="str">
        <f>IF(R389="","",Rates!$N$15)</f>
        <v/>
      </c>
      <c r="BA389" s="8" t="str">
        <f t="shared" si="123"/>
        <v/>
      </c>
      <c r="BB389" s="8" t="str">
        <f t="shared" si="124"/>
        <v/>
      </c>
      <c r="BC389" s="19" t="str">
        <f t="shared" si="125"/>
        <v/>
      </c>
    </row>
    <row r="390" spans="1:55" x14ac:dyDescent="0.25">
      <c r="A390" s="9" t="str">
        <f>IF(B390&lt;&gt;"",COUNTA($B$3:B390)+$A$2,"")</f>
        <v/>
      </c>
      <c r="F390" s="16" t="str">
        <f t="shared" si="108"/>
        <v/>
      </c>
      <c r="P390" s="37"/>
      <c r="Q390" s="9" t="s">
        <v>1581</v>
      </c>
      <c r="R390" s="41"/>
      <c r="S390" s="46" t="str" cm="1">
        <f t="array" ref="S390">IF(R390="","",_xlfn.IFS(F390&lt;=65,"1",F390&lt;=70,"2",F390&lt;=80,"3"))</f>
        <v/>
      </c>
      <c r="T390" s="24" t="e">
        <f>IF(S390="1",VLOOKUP(N390,Rates!$A$2:$K$37,2,0)*S390,VLOOKUP(N390,Rates!$A$2:$K$37,3,0)*S390)</f>
        <v>#N/A</v>
      </c>
      <c r="U390" s="24" t="str">
        <f t="shared" si="109"/>
        <v/>
      </c>
      <c r="W390" s="58" t="str">
        <f t="shared" si="110"/>
        <v/>
      </c>
      <c r="X390" s="8" t="str">
        <f t="shared" si="111"/>
        <v/>
      </c>
      <c r="Y390" s="8" t="str">
        <f t="shared" si="112"/>
        <v/>
      </c>
      <c r="Z390" s="9" t="s">
        <v>1576</v>
      </c>
      <c r="AA390" s="14" t="str">
        <f>IF(R390="","",Rates!$N$5)</f>
        <v/>
      </c>
      <c r="AB390" s="49" t="str">
        <f t="shared" si="113"/>
        <v/>
      </c>
      <c r="AC390" s="8" t="str">
        <f>IF(R390="","",W390*Rates!$M$26)</f>
        <v/>
      </c>
      <c r="AD390" s="9" t="s">
        <v>1592</v>
      </c>
      <c r="AE390" s="14" t="str">
        <f>IF(R390="","",Rates!$N$6)</f>
        <v/>
      </c>
      <c r="AF390" s="49" t="str">
        <f t="shared" si="114"/>
        <v/>
      </c>
      <c r="AG390" s="8" t="str">
        <f t="shared" si="115"/>
        <v/>
      </c>
      <c r="AH390" s="8" t="s">
        <v>1593</v>
      </c>
      <c r="AI390" s="14" t="str">
        <f>IF(R390="","",Rates!$N$7)</f>
        <v/>
      </c>
      <c r="AJ390" s="13" t="str">
        <f t="shared" si="116"/>
        <v/>
      </c>
      <c r="AK390" s="8" t="str">
        <f t="shared" si="117"/>
        <v/>
      </c>
      <c r="AL390" s="9" t="s">
        <v>1578</v>
      </c>
      <c r="AM390" s="14" t="str">
        <f>IF(R390="","",Rates!$N$8)</f>
        <v/>
      </c>
      <c r="AN390" s="13" t="str">
        <f t="shared" si="118"/>
        <v/>
      </c>
      <c r="AO390" s="8" t="str">
        <f>IF(R390="","",W390*Rates!$O$26)</f>
        <v/>
      </c>
      <c r="AP390" s="9" t="s">
        <v>1579</v>
      </c>
      <c r="AQ390" s="14" t="str">
        <f>IF(R390="","",Rates!$N$9)</f>
        <v/>
      </c>
      <c r="AR390" s="13" t="str">
        <f t="shared" si="119"/>
        <v/>
      </c>
      <c r="AS390" s="8" t="str">
        <f>IF(R390="","",W390*Rates!$P$26)</f>
        <v/>
      </c>
      <c r="AT390" s="9" t="s">
        <v>1580</v>
      </c>
      <c r="AU390" s="14" t="str">
        <f>IF(R390="","",Rates!$N$10)</f>
        <v/>
      </c>
      <c r="AV390" s="13" t="str">
        <f t="shared" si="120"/>
        <v/>
      </c>
      <c r="AW390" s="8" t="str">
        <f>IF(R390="","",W390*Rates!$Q$26)</f>
        <v/>
      </c>
      <c r="AX390" s="19" t="str">
        <f t="shared" si="121"/>
        <v/>
      </c>
      <c r="AY390" s="55" t="e">
        <f t="shared" si="122"/>
        <v>#VALUE!</v>
      </c>
      <c r="AZ390" s="8" t="str">
        <f>IF(R390="","",Rates!$N$15)</f>
        <v/>
      </c>
      <c r="BA390" s="8" t="str">
        <f t="shared" si="123"/>
        <v/>
      </c>
      <c r="BB390" s="8" t="str">
        <f t="shared" si="124"/>
        <v/>
      </c>
      <c r="BC390" s="19" t="str">
        <f t="shared" si="125"/>
        <v/>
      </c>
    </row>
    <row r="391" spans="1:55" x14ac:dyDescent="0.25">
      <c r="A391" s="9" t="str">
        <f>IF(B391&lt;&gt;"",COUNTA($B$3:B391)+$A$2,"")</f>
        <v/>
      </c>
      <c r="F391" s="16" t="str">
        <f t="shared" si="108"/>
        <v/>
      </c>
      <c r="P391" s="37"/>
      <c r="Q391" s="9" t="s">
        <v>1581</v>
      </c>
      <c r="R391" s="41"/>
      <c r="S391" s="46" t="str" cm="1">
        <f t="array" ref="S391">IF(R391="","",_xlfn.IFS(F391&lt;=65,"1",F391&lt;=70,"2",F391&lt;=80,"3"))</f>
        <v/>
      </c>
      <c r="T391" s="24" t="e">
        <f>IF(S391="1",VLOOKUP(N391,Rates!$A$2:$K$37,2,0)*S391,VLOOKUP(N391,Rates!$A$2:$K$37,3,0)*S391)</f>
        <v>#N/A</v>
      </c>
      <c r="U391" s="24" t="str">
        <f t="shared" si="109"/>
        <v/>
      </c>
      <c r="W391" s="58" t="str">
        <f t="shared" si="110"/>
        <v/>
      </c>
      <c r="X391" s="8" t="str">
        <f t="shared" si="111"/>
        <v/>
      </c>
      <c r="Y391" s="8" t="str">
        <f t="shared" si="112"/>
        <v/>
      </c>
      <c r="Z391" s="9" t="s">
        <v>1576</v>
      </c>
      <c r="AA391" s="14" t="str">
        <f>IF(R391="","",Rates!$N$5)</f>
        <v/>
      </c>
      <c r="AB391" s="49" t="str">
        <f t="shared" si="113"/>
        <v/>
      </c>
      <c r="AC391" s="8" t="str">
        <f>IF(R391="","",W391*Rates!$M$26)</f>
        <v/>
      </c>
      <c r="AD391" s="9" t="s">
        <v>1592</v>
      </c>
      <c r="AE391" s="14" t="str">
        <f>IF(R391="","",Rates!$N$6)</f>
        <v/>
      </c>
      <c r="AF391" s="49" t="str">
        <f t="shared" si="114"/>
        <v/>
      </c>
      <c r="AG391" s="8" t="str">
        <f t="shared" si="115"/>
        <v/>
      </c>
      <c r="AH391" s="8" t="s">
        <v>1593</v>
      </c>
      <c r="AI391" s="14" t="str">
        <f>IF(R391="","",Rates!$N$7)</f>
        <v/>
      </c>
      <c r="AJ391" s="13" t="str">
        <f t="shared" si="116"/>
        <v/>
      </c>
      <c r="AK391" s="8" t="str">
        <f t="shared" si="117"/>
        <v/>
      </c>
      <c r="AL391" s="9" t="s">
        <v>1578</v>
      </c>
      <c r="AM391" s="14" t="str">
        <f>IF(R391="","",Rates!$N$8)</f>
        <v/>
      </c>
      <c r="AN391" s="13" t="str">
        <f t="shared" si="118"/>
        <v/>
      </c>
      <c r="AO391" s="8" t="str">
        <f>IF(R391="","",W391*Rates!$O$26)</f>
        <v/>
      </c>
      <c r="AP391" s="9" t="s">
        <v>1579</v>
      </c>
      <c r="AQ391" s="14" t="str">
        <f>IF(R391="","",Rates!$N$9)</f>
        <v/>
      </c>
      <c r="AR391" s="13" t="str">
        <f t="shared" si="119"/>
        <v/>
      </c>
      <c r="AS391" s="8" t="str">
        <f>IF(R391="","",W391*Rates!$P$26)</f>
        <v/>
      </c>
      <c r="AT391" s="9" t="s">
        <v>1580</v>
      </c>
      <c r="AU391" s="14" t="str">
        <f>IF(R391="","",Rates!$N$10)</f>
        <v/>
      </c>
      <c r="AV391" s="13" t="str">
        <f t="shared" si="120"/>
        <v/>
      </c>
      <c r="AW391" s="8" t="str">
        <f>IF(R391="","",W391*Rates!$Q$26)</f>
        <v/>
      </c>
      <c r="AX391" s="19" t="str">
        <f t="shared" si="121"/>
        <v/>
      </c>
      <c r="AY391" s="55" t="e">
        <f t="shared" si="122"/>
        <v>#VALUE!</v>
      </c>
      <c r="AZ391" s="8" t="str">
        <f>IF(R391="","",Rates!$N$15)</f>
        <v/>
      </c>
      <c r="BA391" s="8" t="str">
        <f t="shared" si="123"/>
        <v/>
      </c>
      <c r="BB391" s="8" t="str">
        <f t="shared" si="124"/>
        <v/>
      </c>
      <c r="BC391" s="19" t="str">
        <f t="shared" si="125"/>
        <v/>
      </c>
    </row>
    <row r="392" spans="1:55" x14ac:dyDescent="0.25">
      <c r="A392" s="9" t="str">
        <f>IF(B392&lt;&gt;"",COUNTA($B$3:B392)+$A$2,"")</f>
        <v/>
      </c>
      <c r="F392" s="16" t="str">
        <f t="shared" si="108"/>
        <v/>
      </c>
      <c r="P392" s="37"/>
      <c r="Q392" s="9" t="s">
        <v>1581</v>
      </c>
      <c r="R392" s="41"/>
      <c r="S392" s="46" t="str" cm="1">
        <f t="array" ref="S392">IF(R392="","",_xlfn.IFS(F392&lt;=65,"1",F392&lt;=70,"2",F392&lt;=80,"3"))</f>
        <v/>
      </c>
      <c r="T392" s="24" t="e">
        <f>IF(S392="1",VLOOKUP(N392,Rates!$A$2:$K$37,2,0)*S392,VLOOKUP(N392,Rates!$A$2:$K$37,3,0)*S392)</f>
        <v>#N/A</v>
      </c>
      <c r="U392" s="24" t="str">
        <f t="shared" si="109"/>
        <v/>
      </c>
      <c r="W392" s="58" t="str">
        <f t="shared" si="110"/>
        <v/>
      </c>
      <c r="X392" s="8" t="str">
        <f t="shared" si="111"/>
        <v/>
      </c>
      <c r="Y392" s="8" t="str">
        <f t="shared" si="112"/>
        <v/>
      </c>
      <c r="Z392" s="9" t="s">
        <v>1576</v>
      </c>
      <c r="AA392" s="14" t="str">
        <f>IF(R392="","",Rates!$N$5)</f>
        <v/>
      </c>
      <c r="AB392" s="49" t="str">
        <f t="shared" si="113"/>
        <v/>
      </c>
      <c r="AC392" s="8" t="str">
        <f>IF(R392="","",W392*Rates!$M$26)</f>
        <v/>
      </c>
      <c r="AD392" s="9" t="s">
        <v>1592</v>
      </c>
      <c r="AE392" s="14" t="str">
        <f>IF(R392="","",Rates!$N$6)</f>
        <v/>
      </c>
      <c r="AF392" s="49" t="str">
        <f t="shared" si="114"/>
        <v/>
      </c>
      <c r="AG392" s="8" t="str">
        <f t="shared" si="115"/>
        <v/>
      </c>
      <c r="AH392" s="8" t="s">
        <v>1593</v>
      </c>
      <c r="AI392" s="14" t="str">
        <f>IF(R392="","",Rates!$N$7)</f>
        <v/>
      </c>
      <c r="AJ392" s="13" t="str">
        <f t="shared" si="116"/>
        <v/>
      </c>
      <c r="AK392" s="8" t="str">
        <f t="shared" si="117"/>
        <v/>
      </c>
      <c r="AL392" s="9" t="s">
        <v>1578</v>
      </c>
      <c r="AM392" s="14" t="str">
        <f>IF(R392="","",Rates!$N$8)</f>
        <v/>
      </c>
      <c r="AN392" s="13" t="str">
        <f t="shared" si="118"/>
        <v/>
      </c>
      <c r="AO392" s="8" t="str">
        <f>IF(R392="","",W392*Rates!$O$26)</f>
        <v/>
      </c>
      <c r="AP392" s="9" t="s">
        <v>1579</v>
      </c>
      <c r="AQ392" s="14" t="str">
        <f>IF(R392="","",Rates!$N$9)</f>
        <v/>
      </c>
      <c r="AR392" s="13" t="str">
        <f t="shared" si="119"/>
        <v/>
      </c>
      <c r="AS392" s="8" t="str">
        <f>IF(R392="","",W392*Rates!$P$26)</f>
        <v/>
      </c>
      <c r="AT392" s="9" t="s">
        <v>1580</v>
      </c>
      <c r="AU392" s="14" t="str">
        <f>IF(R392="","",Rates!$N$10)</f>
        <v/>
      </c>
      <c r="AV392" s="13" t="str">
        <f t="shared" si="120"/>
        <v/>
      </c>
      <c r="AW392" s="8" t="str">
        <f>IF(R392="","",W392*Rates!$Q$26)</f>
        <v/>
      </c>
      <c r="AX392" s="19" t="str">
        <f t="shared" si="121"/>
        <v/>
      </c>
      <c r="AY392" s="55" t="e">
        <f t="shared" si="122"/>
        <v>#VALUE!</v>
      </c>
      <c r="AZ392" s="8" t="str">
        <f>IF(R392="","",Rates!$N$15)</f>
        <v/>
      </c>
      <c r="BA392" s="8" t="str">
        <f t="shared" si="123"/>
        <v/>
      </c>
      <c r="BB392" s="8" t="str">
        <f t="shared" si="124"/>
        <v/>
      </c>
      <c r="BC392" s="19" t="str">
        <f t="shared" si="125"/>
        <v/>
      </c>
    </row>
    <row r="393" spans="1:55" x14ac:dyDescent="0.25">
      <c r="A393" s="9" t="str">
        <f>IF(B393&lt;&gt;"",COUNTA($B$3:B393)+$A$2,"")</f>
        <v/>
      </c>
      <c r="F393" s="16" t="str">
        <f t="shared" si="108"/>
        <v/>
      </c>
      <c r="P393" s="37"/>
      <c r="Q393" s="9" t="s">
        <v>1581</v>
      </c>
      <c r="R393" s="41"/>
      <c r="S393" s="46" t="str" cm="1">
        <f t="array" ref="S393">IF(R393="","",_xlfn.IFS(F393&lt;=65,"1",F393&lt;=70,"2",F393&lt;=80,"3"))</f>
        <v/>
      </c>
      <c r="T393" s="24" t="e">
        <f>IF(S393="1",VLOOKUP(N393,Rates!$A$2:$K$37,2,0)*S393,VLOOKUP(N393,Rates!$A$2:$K$37,3,0)*S393)</f>
        <v>#N/A</v>
      </c>
      <c r="U393" s="24" t="str">
        <f t="shared" si="109"/>
        <v/>
      </c>
      <c r="W393" s="58" t="str">
        <f t="shared" si="110"/>
        <v/>
      </c>
      <c r="X393" s="8" t="str">
        <f t="shared" si="111"/>
        <v/>
      </c>
      <c r="Y393" s="8" t="str">
        <f t="shared" si="112"/>
        <v/>
      </c>
      <c r="Z393" s="9" t="s">
        <v>1576</v>
      </c>
      <c r="AA393" s="14" t="str">
        <f>IF(R393="","",Rates!$N$5)</f>
        <v/>
      </c>
      <c r="AB393" s="49" t="str">
        <f t="shared" si="113"/>
        <v/>
      </c>
      <c r="AC393" s="8" t="str">
        <f>IF(R393="","",W393*Rates!$M$26)</f>
        <v/>
      </c>
      <c r="AD393" s="9" t="s">
        <v>1592</v>
      </c>
      <c r="AE393" s="14" t="str">
        <f>IF(R393="","",Rates!$N$6)</f>
        <v/>
      </c>
      <c r="AF393" s="49" t="str">
        <f t="shared" si="114"/>
        <v/>
      </c>
      <c r="AG393" s="8" t="str">
        <f t="shared" si="115"/>
        <v/>
      </c>
      <c r="AH393" s="8" t="s">
        <v>1593</v>
      </c>
      <c r="AI393" s="14" t="str">
        <f>IF(R393="","",Rates!$N$7)</f>
        <v/>
      </c>
      <c r="AJ393" s="13" t="str">
        <f t="shared" si="116"/>
        <v/>
      </c>
      <c r="AK393" s="8" t="str">
        <f t="shared" si="117"/>
        <v/>
      </c>
      <c r="AL393" s="9" t="s">
        <v>1578</v>
      </c>
      <c r="AM393" s="14" t="str">
        <f>IF(R393="","",Rates!$N$8)</f>
        <v/>
      </c>
      <c r="AN393" s="13" t="str">
        <f t="shared" si="118"/>
        <v/>
      </c>
      <c r="AO393" s="8" t="str">
        <f>IF(R393="","",W393*Rates!$O$26)</f>
        <v/>
      </c>
      <c r="AP393" s="9" t="s">
        <v>1579</v>
      </c>
      <c r="AQ393" s="14" t="str">
        <f>IF(R393="","",Rates!$N$9)</f>
        <v/>
      </c>
      <c r="AR393" s="13" t="str">
        <f t="shared" si="119"/>
        <v/>
      </c>
      <c r="AS393" s="8" t="str">
        <f>IF(R393="","",W393*Rates!$P$26)</f>
        <v/>
      </c>
      <c r="AT393" s="9" t="s">
        <v>1580</v>
      </c>
      <c r="AU393" s="14" t="str">
        <f>IF(R393="","",Rates!$N$10)</f>
        <v/>
      </c>
      <c r="AV393" s="13" t="str">
        <f t="shared" si="120"/>
        <v/>
      </c>
      <c r="AW393" s="8" t="str">
        <f>IF(R393="","",W393*Rates!$Q$26)</f>
        <v/>
      </c>
      <c r="AX393" s="19" t="str">
        <f t="shared" si="121"/>
        <v/>
      </c>
      <c r="AY393" s="55" t="e">
        <f t="shared" si="122"/>
        <v>#VALUE!</v>
      </c>
      <c r="AZ393" s="8" t="str">
        <f>IF(R393="","",Rates!$N$15)</f>
        <v/>
      </c>
      <c r="BA393" s="8" t="str">
        <f t="shared" si="123"/>
        <v/>
      </c>
      <c r="BB393" s="8" t="str">
        <f t="shared" si="124"/>
        <v/>
      </c>
      <c r="BC393" s="19" t="str">
        <f t="shared" si="125"/>
        <v/>
      </c>
    </row>
    <row r="394" spans="1:55" x14ac:dyDescent="0.25">
      <c r="A394" s="9" t="str">
        <f>IF(B394&lt;&gt;"",COUNTA($B$3:B394)+$A$2,"")</f>
        <v/>
      </c>
      <c r="F394" s="16" t="str">
        <f t="shared" si="108"/>
        <v/>
      </c>
      <c r="P394" s="37"/>
      <c r="Q394" s="9" t="s">
        <v>1581</v>
      </c>
      <c r="R394" s="41"/>
      <c r="S394" s="46" t="str" cm="1">
        <f t="array" ref="S394">IF(R394="","",_xlfn.IFS(F394&lt;=65,"1",F394&lt;=70,"2",F394&lt;=80,"3"))</f>
        <v/>
      </c>
      <c r="T394" s="24" t="e">
        <f>IF(S394="1",VLOOKUP(N394,Rates!$A$2:$K$37,2,0)*S394,VLOOKUP(N394,Rates!$A$2:$K$37,3,0)*S394)</f>
        <v>#N/A</v>
      </c>
      <c r="U394" s="24" t="str">
        <f t="shared" si="109"/>
        <v/>
      </c>
      <c r="W394" s="58" t="str">
        <f t="shared" si="110"/>
        <v/>
      </c>
      <c r="X394" s="8" t="str">
        <f t="shared" si="111"/>
        <v/>
      </c>
      <c r="Y394" s="8" t="str">
        <f t="shared" si="112"/>
        <v/>
      </c>
      <c r="Z394" s="9" t="s">
        <v>1576</v>
      </c>
      <c r="AA394" s="14" t="str">
        <f>IF(R394="","",Rates!$N$5)</f>
        <v/>
      </c>
      <c r="AB394" s="49" t="str">
        <f t="shared" si="113"/>
        <v/>
      </c>
      <c r="AC394" s="8" t="str">
        <f>IF(R394="","",W394*Rates!$M$26)</f>
        <v/>
      </c>
      <c r="AD394" s="9" t="s">
        <v>1592</v>
      </c>
      <c r="AE394" s="14" t="str">
        <f>IF(R394="","",Rates!$N$6)</f>
        <v/>
      </c>
      <c r="AF394" s="49" t="str">
        <f t="shared" si="114"/>
        <v/>
      </c>
      <c r="AG394" s="8" t="str">
        <f t="shared" si="115"/>
        <v/>
      </c>
      <c r="AH394" s="8" t="s">
        <v>1593</v>
      </c>
      <c r="AI394" s="14" t="str">
        <f>IF(R394="","",Rates!$N$7)</f>
        <v/>
      </c>
      <c r="AJ394" s="13" t="str">
        <f t="shared" si="116"/>
        <v/>
      </c>
      <c r="AK394" s="8" t="str">
        <f t="shared" si="117"/>
        <v/>
      </c>
      <c r="AL394" s="9" t="s">
        <v>1578</v>
      </c>
      <c r="AM394" s="14" t="str">
        <f>IF(R394="","",Rates!$N$8)</f>
        <v/>
      </c>
      <c r="AN394" s="13" t="str">
        <f t="shared" si="118"/>
        <v/>
      </c>
      <c r="AO394" s="8" t="str">
        <f>IF(R394="","",W394*Rates!$O$26)</f>
        <v/>
      </c>
      <c r="AP394" s="9" t="s">
        <v>1579</v>
      </c>
      <c r="AQ394" s="14" t="str">
        <f>IF(R394="","",Rates!$N$9)</f>
        <v/>
      </c>
      <c r="AR394" s="13" t="str">
        <f t="shared" si="119"/>
        <v/>
      </c>
      <c r="AS394" s="8" t="str">
        <f>IF(R394="","",W394*Rates!$P$26)</f>
        <v/>
      </c>
      <c r="AT394" s="9" t="s">
        <v>1580</v>
      </c>
      <c r="AU394" s="14" t="str">
        <f>IF(R394="","",Rates!$N$10)</f>
        <v/>
      </c>
      <c r="AV394" s="13" t="str">
        <f t="shared" si="120"/>
        <v/>
      </c>
      <c r="AW394" s="8" t="str">
        <f>IF(R394="","",W394*Rates!$Q$26)</f>
        <v/>
      </c>
      <c r="AX394" s="19" t="str">
        <f t="shared" si="121"/>
        <v/>
      </c>
      <c r="AY394" s="55" t="e">
        <f t="shared" si="122"/>
        <v>#VALUE!</v>
      </c>
      <c r="AZ394" s="8" t="str">
        <f>IF(R394="","",Rates!$N$15)</f>
        <v/>
      </c>
      <c r="BA394" s="8" t="str">
        <f t="shared" si="123"/>
        <v/>
      </c>
      <c r="BB394" s="8" t="str">
        <f t="shared" si="124"/>
        <v/>
      </c>
      <c r="BC394" s="19" t="str">
        <f t="shared" si="125"/>
        <v/>
      </c>
    </row>
    <row r="395" spans="1:55" x14ac:dyDescent="0.25">
      <c r="A395" s="9" t="str">
        <f>IF(B395&lt;&gt;"",COUNTA($B$3:B395)+$A$2,"")</f>
        <v/>
      </c>
      <c r="F395" s="16" t="str">
        <f t="shared" si="108"/>
        <v/>
      </c>
      <c r="P395" s="37"/>
      <c r="Q395" s="9" t="s">
        <v>1581</v>
      </c>
      <c r="R395" s="41"/>
      <c r="S395" s="46" t="str" cm="1">
        <f t="array" ref="S395">IF(R395="","",_xlfn.IFS(F395&lt;=65,"1",F395&lt;=70,"2",F395&lt;=80,"3"))</f>
        <v/>
      </c>
      <c r="T395" s="24" t="e">
        <f>IF(S395="1",VLOOKUP(N395,Rates!$A$2:$K$37,2,0)*S395,VLOOKUP(N395,Rates!$A$2:$K$37,3,0)*S395)</f>
        <v>#N/A</v>
      </c>
      <c r="U395" s="24" t="str">
        <f t="shared" si="109"/>
        <v/>
      </c>
      <c r="W395" s="58" t="str">
        <f t="shared" si="110"/>
        <v/>
      </c>
      <c r="X395" s="8" t="str">
        <f t="shared" si="111"/>
        <v/>
      </c>
      <c r="Y395" s="8" t="str">
        <f t="shared" si="112"/>
        <v/>
      </c>
      <c r="Z395" s="9" t="s">
        <v>1576</v>
      </c>
      <c r="AA395" s="14" t="str">
        <f>IF(R395="","",Rates!$N$5)</f>
        <v/>
      </c>
      <c r="AB395" s="49" t="str">
        <f t="shared" si="113"/>
        <v/>
      </c>
      <c r="AC395" s="8" t="str">
        <f>IF(R395="","",W395*Rates!$M$26)</f>
        <v/>
      </c>
      <c r="AD395" s="9" t="s">
        <v>1592</v>
      </c>
      <c r="AE395" s="14" t="str">
        <f>IF(R395="","",Rates!$N$6)</f>
        <v/>
      </c>
      <c r="AF395" s="49" t="str">
        <f t="shared" si="114"/>
        <v/>
      </c>
      <c r="AG395" s="8" t="str">
        <f t="shared" si="115"/>
        <v/>
      </c>
      <c r="AH395" s="8" t="s">
        <v>1593</v>
      </c>
      <c r="AI395" s="14" t="str">
        <f>IF(R395="","",Rates!$N$7)</f>
        <v/>
      </c>
      <c r="AJ395" s="13" t="str">
        <f t="shared" si="116"/>
        <v/>
      </c>
      <c r="AK395" s="8" t="str">
        <f t="shared" si="117"/>
        <v/>
      </c>
      <c r="AL395" s="9" t="s">
        <v>1578</v>
      </c>
      <c r="AM395" s="14" t="str">
        <f>IF(R395="","",Rates!$N$8)</f>
        <v/>
      </c>
      <c r="AN395" s="13" t="str">
        <f t="shared" si="118"/>
        <v/>
      </c>
      <c r="AO395" s="8" t="str">
        <f>IF(R395="","",W395*Rates!$O$26)</f>
        <v/>
      </c>
      <c r="AP395" s="9" t="s">
        <v>1579</v>
      </c>
      <c r="AQ395" s="14" t="str">
        <f>IF(R395="","",Rates!$N$9)</f>
        <v/>
      </c>
      <c r="AR395" s="13" t="str">
        <f t="shared" si="119"/>
        <v/>
      </c>
      <c r="AS395" s="8" t="str">
        <f>IF(R395="","",W395*Rates!$P$26)</f>
        <v/>
      </c>
      <c r="AT395" s="9" t="s">
        <v>1580</v>
      </c>
      <c r="AU395" s="14" t="str">
        <f>IF(R395="","",Rates!$N$10)</f>
        <v/>
      </c>
      <c r="AV395" s="13" t="str">
        <f t="shared" si="120"/>
        <v/>
      </c>
      <c r="AW395" s="8" t="str">
        <f>IF(R395="","",W395*Rates!$Q$26)</f>
        <v/>
      </c>
      <c r="AX395" s="19" t="str">
        <f t="shared" si="121"/>
        <v/>
      </c>
      <c r="AY395" s="55" t="e">
        <f t="shared" si="122"/>
        <v>#VALUE!</v>
      </c>
      <c r="AZ395" s="8" t="str">
        <f>IF(R395="","",Rates!$N$15)</f>
        <v/>
      </c>
      <c r="BA395" s="8" t="str">
        <f t="shared" si="123"/>
        <v/>
      </c>
      <c r="BB395" s="8" t="str">
        <f t="shared" si="124"/>
        <v/>
      </c>
      <c r="BC395" s="19" t="str">
        <f t="shared" si="125"/>
        <v/>
      </c>
    </row>
    <row r="396" spans="1:55" x14ac:dyDescent="0.25">
      <c r="A396" s="9" t="str">
        <f>IF(B396&lt;&gt;"",COUNTA($B$3:B396)+$A$2,"")</f>
        <v/>
      </c>
      <c r="F396" s="16" t="str">
        <f t="shared" si="108"/>
        <v/>
      </c>
      <c r="P396" s="37"/>
      <c r="Q396" s="9" t="s">
        <v>1581</v>
      </c>
      <c r="R396" s="41"/>
      <c r="S396" s="46" t="str" cm="1">
        <f t="array" ref="S396">IF(R396="","",_xlfn.IFS(F396&lt;=65,"1",F396&lt;=70,"2",F396&lt;=80,"3"))</f>
        <v/>
      </c>
      <c r="T396" s="24" t="e">
        <f>IF(S396="1",VLOOKUP(N396,Rates!$A$2:$K$37,2,0)*S396,VLOOKUP(N396,Rates!$A$2:$K$37,3,0)*S396)</f>
        <v>#N/A</v>
      </c>
      <c r="U396" s="24" t="str">
        <f t="shared" si="109"/>
        <v/>
      </c>
      <c r="W396" s="58" t="str">
        <f t="shared" si="110"/>
        <v/>
      </c>
      <c r="X396" s="8" t="str">
        <f t="shared" si="111"/>
        <v/>
      </c>
      <c r="Y396" s="8" t="str">
        <f t="shared" si="112"/>
        <v/>
      </c>
      <c r="Z396" s="9" t="s">
        <v>1576</v>
      </c>
      <c r="AA396" s="14" t="str">
        <f>IF(R396="","",Rates!$N$5)</f>
        <v/>
      </c>
      <c r="AB396" s="49" t="str">
        <f t="shared" si="113"/>
        <v/>
      </c>
      <c r="AC396" s="8" t="str">
        <f>IF(R396="","",W396*Rates!$M$26)</f>
        <v/>
      </c>
      <c r="AD396" s="9" t="s">
        <v>1592</v>
      </c>
      <c r="AE396" s="14" t="str">
        <f>IF(R396="","",Rates!$N$6)</f>
        <v/>
      </c>
      <c r="AF396" s="49" t="str">
        <f t="shared" si="114"/>
        <v/>
      </c>
      <c r="AG396" s="8" t="str">
        <f t="shared" si="115"/>
        <v/>
      </c>
      <c r="AH396" s="8" t="s">
        <v>1593</v>
      </c>
      <c r="AI396" s="14" t="str">
        <f>IF(R396="","",Rates!$N$7)</f>
        <v/>
      </c>
      <c r="AJ396" s="13" t="str">
        <f t="shared" si="116"/>
        <v/>
      </c>
      <c r="AK396" s="8" t="str">
        <f t="shared" si="117"/>
        <v/>
      </c>
      <c r="AL396" s="9" t="s">
        <v>1578</v>
      </c>
      <c r="AM396" s="14" t="str">
        <f>IF(R396="","",Rates!$N$8)</f>
        <v/>
      </c>
      <c r="AN396" s="13" t="str">
        <f t="shared" si="118"/>
        <v/>
      </c>
      <c r="AO396" s="8" t="str">
        <f>IF(R396="","",W396*Rates!$O$26)</f>
        <v/>
      </c>
      <c r="AP396" s="9" t="s">
        <v>1579</v>
      </c>
      <c r="AQ396" s="14" t="str">
        <f>IF(R396="","",Rates!$N$9)</f>
        <v/>
      </c>
      <c r="AR396" s="13" t="str">
        <f t="shared" si="119"/>
        <v/>
      </c>
      <c r="AS396" s="8" t="str">
        <f>IF(R396="","",W396*Rates!$P$26)</f>
        <v/>
      </c>
      <c r="AT396" s="9" t="s">
        <v>1580</v>
      </c>
      <c r="AU396" s="14" t="str">
        <f>IF(R396="","",Rates!$N$10)</f>
        <v/>
      </c>
      <c r="AV396" s="13" t="str">
        <f t="shared" si="120"/>
        <v/>
      </c>
      <c r="AW396" s="8" t="str">
        <f>IF(R396="","",W396*Rates!$Q$26)</f>
        <v/>
      </c>
      <c r="AX396" s="19" t="str">
        <f t="shared" si="121"/>
        <v/>
      </c>
      <c r="AY396" s="55" t="e">
        <f t="shared" si="122"/>
        <v>#VALUE!</v>
      </c>
      <c r="AZ396" s="8" t="str">
        <f>IF(R396="","",Rates!$N$15)</f>
        <v/>
      </c>
      <c r="BA396" s="8" t="str">
        <f t="shared" si="123"/>
        <v/>
      </c>
      <c r="BB396" s="8" t="str">
        <f t="shared" si="124"/>
        <v/>
      </c>
      <c r="BC396" s="19" t="str">
        <f t="shared" si="125"/>
        <v/>
      </c>
    </row>
    <row r="397" spans="1:55" x14ac:dyDescent="0.25">
      <c r="A397" s="9" t="str">
        <f>IF(B397&lt;&gt;"",COUNTA($B$3:B397)+$A$2,"")</f>
        <v/>
      </c>
      <c r="F397" s="16" t="str">
        <f t="shared" si="108"/>
        <v/>
      </c>
      <c r="P397" s="37"/>
      <c r="Q397" s="9" t="s">
        <v>1581</v>
      </c>
      <c r="R397" s="41"/>
      <c r="S397" s="46" t="str" cm="1">
        <f t="array" ref="S397">IF(R397="","",_xlfn.IFS(F397&lt;=65,"1",F397&lt;=70,"2",F397&lt;=80,"3"))</f>
        <v/>
      </c>
      <c r="T397" s="24" t="e">
        <f>IF(S397="1",VLOOKUP(N397,Rates!$A$2:$K$37,2,0)*S397,VLOOKUP(N397,Rates!$A$2:$K$37,3,0)*S397)</f>
        <v>#N/A</v>
      </c>
      <c r="U397" s="24" t="str">
        <f t="shared" si="109"/>
        <v/>
      </c>
      <c r="W397" s="58" t="str">
        <f t="shared" si="110"/>
        <v/>
      </c>
      <c r="X397" s="8" t="str">
        <f t="shared" si="111"/>
        <v/>
      </c>
      <c r="Y397" s="8" t="str">
        <f t="shared" si="112"/>
        <v/>
      </c>
      <c r="Z397" s="9" t="s">
        <v>1576</v>
      </c>
      <c r="AA397" s="14" t="str">
        <f>IF(R397="","",Rates!$N$5)</f>
        <v/>
      </c>
      <c r="AB397" s="49" t="str">
        <f t="shared" si="113"/>
        <v/>
      </c>
      <c r="AC397" s="8" t="str">
        <f>IF(R397="","",W397*Rates!$M$26)</f>
        <v/>
      </c>
      <c r="AD397" s="9" t="s">
        <v>1592</v>
      </c>
      <c r="AE397" s="14" t="str">
        <f>IF(R397="","",Rates!$N$6)</f>
        <v/>
      </c>
      <c r="AF397" s="49" t="str">
        <f t="shared" si="114"/>
        <v/>
      </c>
      <c r="AG397" s="8" t="str">
        <f t="shared" si="115"/>
        <v/>
      </c>
      <c r="AH397" s="8" t="s">
        <v>1593</v>
      </c>
      <c r="AI397" s="14" t="str">
        <f>IF(R397="","",Rates!$N$7)</f>
        <v/>
      </c>
      <c r="AJ397" s="13" t="str">
        <f t="shared" si="116"/>
        <v/>
      </c>
      <c r="AK397" s="8" t="str">
        <f t="shared" si="117"/>
        <v/>
      </c>
      <c r="AL397" s="9" t="s">
        <v>1578</v>
      </c>
      <c r="AM397" s="14" t="str">
        <f>IF(R397="","",Rates!$N$8)</f>
        <v/>
      </c>
      <c r="AN397" s="13" t="str">
        <f t="shared" si="118"/>
        <v/>
      </c>
      <c r="AO397" s="8" t="str">
        <f>IF(R397="","",W397*Rates!$O$26)</f>
        <v/>
      </c>
      <c r="AP397" s="9" t="s">
        <v>1579</v>
      </c>
      <c r="AQ397" s="14" t="str">
        <f>IF(R397="","",Rates!$N$9)</f>
        <v/>
      </c>
      <c r="AR397" s="13" t="str">
        <f t="shared" si="119"/>
        <v/>
      </c>
      <c r="AS397" s="8" t="str">
        <f>IF(R397="","",W397*Rates!$P$26)</f>
        <v/>
      </c>
      <c r="AT397" s="9" t="s">
        <v>1580</v>
      </c>
      <c r="AU397" s="14" t="str">
        <f>IF(R397="","",Rates!$N$10)</f>
        <v/>
      </c>
      <c r="AV397" s="13" t="str">
        <f t="shared" si="120"/>
        <v/>
      </c>
      <c r="AW397" s="8" t="str">
        <f>IF(R397="","",W397*Rates!$Q$26)</f>
        <v/>
      </c>
      <c r="AX397" s="19" t="str">
        <f t="shared" si="121"/>
        <v/>
      </c>
      <c r="AY397" s="55" t="e">
        <f t="shared" si="122"/>
        <v>#VALUE!</v>
      </c>
      <c r="AZ397" s="8" t="str">
        <f>IF(R397="","",Rates!$N$15)</f>
        <v/>
      </c>
      <c r="BA397" s="8" t="str">
        <f t="shared" si="123"/>
        <v/>
      </c>
      <c r="BB397" s="8" t="str">
        <f t="shared" si="124"/>
        <v/>
      </c>
      <c r="BC397" s="19" t="str">
        <f t="shared" si="125"/>
        <v/>
      </c>
    </row>
    <row r="398" spans="1:55" x14ac:dyDescent="0.25">
      <c r="A398" s="9" t="str">
        <f>IF(B398&lt;&gt;"",COUNTA($B$3:B398)+$A$2,"")</f>
        <v/>
      </c>
      <c r="F398" s="16" t="str">
        <f t="shared" si="108"/>
        <v/>
      </c>
      <c r="P398" s="37"/>
      <c r="Q398" s="9" t="s">
        <v>1581</v>
      </c>
      <c r="R398" s="41"/>
      <c r="S398" s="46" t="str" cm="1">
        <f t="array" ref="S398">IF(R398="","",_xlfn.IFS(F398&lt;=65,"1",F398&lt;=70,"2",F398&lt;=80,"3"))</f>
        <v/>
      </c>
      <c r="T398" s="24" t="e">
        <f>IF(S398="1",VLOOKUP(N398,Rates!$A$2:$K$37,2,0)*S398,VLOOKUP(N398,Rates!$A$2:$K$37,3,0)*S398)</f>
        <v>#N/A</v>
      </c>
      <c r="U398" s="24" t="str">
        <f t="shared" si="109"/>
        <v/>
      </c>
      <c r="W398" s="58" t="str">
        <f t="shared" si="110"/>
        <v/>
      </c>
      <c r="X398" s="8" t="str">
        <f t="shared" si="111"/>
        <v/>
      </c>
      <c r="Y398" s="8" t="str">
        <f t="shared" si="112"/>
        <v/>
      </c>
      <c r="Z398" s="9" t="s">
        <v>1576</v>
      </c>
      <c r="AA398" s="14" t="str">
        <f>IF(R398="","",Rates!$N$5)</f>
        <v/>
      </c>
      <c r="AB398" s="49" t="str">
        <f t="shared" si="113"/>
        <v/>
      </c>
      <c r="AC398" s="8" t="str">
        <f>IF(R398="","",W398*Rates!$M$26)</f>
        <v/>
      </c>
      <c r="AD398" s="9" t="s">
        <v>1592</v>
      </c>
      <c r="AE398" s="14" t="str">
        <f>IF(R398="","",Rates!$N$6)</f>
        <v/>
      </c>
      <c r="AF398" s="49" t="str">
        <f t="shared" si="114"/>
        <v/>
      </c>
      <c r="AG398" s="8" t="str">
        <f t="shared" si="115"/>
        <v/>
      </c>
      <c r="AH398" s="8" t="s">
        <v>1593</v>
      </c>
      <c r="AI398" s="14" t="str">
        <f>IF(R398="","",Rates!$N$7)</f>
        <v/>
      </c>
      <c r="AJ398" s="13" t="str">
        <f t="shared" si="116"/>
        <v/>
      </c>
      <c r="AK398" s="8" t="str">
        <f t="shared" si="117"/>
        <v/>
      </c>
      <c r="AL398" s="9" t="s">
        <v>1578</v>
      </c>
      <c r="AM398" s="14" t="str">
        <f>IF(R398="","",Rates!$N$8)</f>
        <v/>
      </c>
      <c r="AN398" s="13" t="str">
        <f t="shared" si="118"/>
        <v/>
      </c>
      <c r="AO398" s="8" t="str">
        <f>IF(R398="","",W398*Rates!$O$26)</f>
        <v/>
      </c>
      <c r="AP398" s="9" t="s">
        <v>1579</v>
      </c>
      <c r="AQ398" s="14" t="str">
        <f>IF(R398="","",Rates!$N$9)</f>
        <v/>
      </c>
      <c r="AR398" s="13" t="str">
        <f t="shared" si="119"/>
        <v/>
      </c>
      <c r="AS398" s="8" t="str">
        <f>IF(R398="","",W398*Rates!$P$26)</f>
        <v/>
      </c>
      <c r="AT398" s="9" t="s">
        <v>1580</v>
      </c>
      <c r="AU398" s="14" t="str">
        <f>IF(R398="","",Rates!$N$10)</f>
        <v/>
      </c>
      <c r="AV398" s="13" t="str">
        <f t="shared" si="120"/>
        <v/>
      </c>
      <c r="AW398" s="8" t="str">
        <f>IF(R398="","",W398*Rates!$Q$26)</f>
        <v/>
      </c>
      <c r="AX398" s="19" t="str">
        <f t="shared" si="121"/>
        <v/>
      </c>
      <c r="AY398" s="55" t="e">
        <f t="shared" si="122"/>
        <v>#VALUE!</v>
      </c>
      <c r="AZ398" s="8" t="str">
        <f>IF(R398="","",Rates!$N$15)</f>
        <v/>
      </c>
      <c r="BA398" s="8" t="str">
        <f t="shared" si="123"/>
        <v/>
      </c>
      <c r="BB398" s="8" t="str">
        <f t="shared" si="124"/>
        <v/>
      </c>
      <c r="BC398" s="19" t="str">
        <f t="shared" si="125"/>
        <v/>
      </c>
    </row>
    <row r="399" spans="1:55" x14ac:dyDescent="0.25">
      <c r="A399" s="9" t="str">
        <f>IF(B399&lt;&gt;"",COUNTA($B$3:B399)+$A$2,"")</f>
        <v/>
      </c>
      <c r="F399" s="16" t="str">
        <f t="shared" si="108"/>
        <v/>
      </c>
      <c r="P399" s="37"/>
      <c r="Q399" s="9" t="s">
        <v>1581</v>
      </c>
      <c r="R399" s="41"/>
      <c r="S399" s="46" t="str" cm="1">
        <f t="array" ref="S399">IF(R399="","",_xlfn.IFS(F399&lt;=65,"1",F399&lt;=70,"2",F399&lt;=80,"3"))</f>
        <v/>
      </c>
      <c r="T399" s="24" t="e">
        <f>IF(S399="1",VLOOKUP(N399,Rates!$A$2:$K$37,2,0)*S399,VLOOKUP(N399,Rates!$A$2:$K$37,3,0)*S399)</f>
        <v>#N/A</v>
      </c>
      <c r="U399" s="24" t="str">
        <f t="shared" si="109"/>
        <v/>
      </c>
      <c r="W399" s="58" t="str">
        <f t="shared" si="110"/>
        <v/>
      </c>
      <c r="X399" s="8" t="str">
        <f t="shared" si="111"/>
        <v/>
      </c>
      <c r="Y399" s="8" t="str">
        <f t="shared" si="112"/>
        <v/>
      </c>
      <c r="Z399" s="9" t="s">
        <v>1576</v>
      </c>
      <c r="AA399" s="14" t="str">
        <f>IF(R399="","",Rates!$N$5)</f>
        <v/>
      </c>
      <c r="AB399" s="49" t="str">
        <f t="shared" si="113"/>
        <v/>
      </c>
      <c r="AC399" s="8" t="str">
        <f>IF(R399="","",W399*Rates!$M$26)</f>
        <v/>
      </c>
      <c r="AD399" s="9" t="s">
        <v>1592</v>
      </c>
      <c r="AE399" s="14" t="str">
        <f>IF(R399="","",Rates!$N$6)</f>
        <v/>
      </c>
      <c r="AF399" s="49" t="str">
        <f t="shared" si="114"/>
        <v/>
      </c>
      <c r="AG399" s="8" t="str">
        <f t="shared" si="115"/>
        <v/>
      </c>
      <c r="AH399" s="8" t="s">
        <v>1593</v>
      </c>
      <c r="AI399" s="14" t="str">
        <f>IF(R399="","",Rates!$N$7)</f>
        <v/>
      </c>
      <c r="AJ399" s="13" t="str">
        <f t="shared" si="116"/>
        <v/>
      </c>
      <c r="AK399" s="8" t="str">
        <f t="shared" si="117"/>
        <v/>
      </c>
      <c r="AL399" s="9" t="s">
        <v>1578</v>
      </c>
      <c r="AM399" s="14" t="str">
        <f>IF(R399="","",Rates!$N$8)</f>
        <v/>
      </c>
      <c r="AN399" s="13" t="str">
        <f t="shared" si="118"/>
        <v/>
      </c>
      <c r="AO399" s="8" t="str">
        <f>IF(R399="","",W399*Rates!$O$26)</f>
        <v/>
      </c>
      <c r="AP399" s="9" t="s">
        <v>1579</v>
      </c>
      <c r="AQ399" s="14" t="str">
        <f>IF(R399="","",Rates!$N$9)</f>
        <v/>
      </c>
      <c r="AR399" s="13" t="str">
        <f t="shared" si="119"/>
        <v/>
      </c>
      <c r="AS399" s="8" t="str">
        <f>IF(R399="","",W399*Rates!$P$26)</f>
        <v/>
      </c>
      <c r="AT399" s="9" t="s">
        <v>1580</v>
      </c>
      <c r="AU399" s="14" t="str">
        <f>IF(R399="","",Rates!$N$10)</f>
        <v/>
      </c>
      <c r="AV399" s="13" t="str">
        <f t="shared" si="120"/>
        <v/>
      </c>
      <c r="AW399" s="8" t="str">
        <f>IF(R399="","",W399*Rates!$Q$26)</f>
        <v/>
      </c>
      <c r="AX399" s="19" t="str">
        <f t="shared" si="121"/>
        <v/>
      </c>
      <c r="AY399" s="55" t="e">
        <f t="shared" si="122"/>
        <v>#VALUE!</v>
      </c>
      <c r="AZ399" s="8" t="str">
        <f>IF(R399="","",Rates!$N$15)</f>
        <v/>
      </c>
      <c r="BA399" s="8" t="str">
        <f t="shared" si="123"/>
        <v/>
      </c>
      <c r="BB399" s="8" t="str">
        <f t="shared" si="124"/>
        <v/>
      </c>
      <c r="BC399" s="19" t="str">
        <f t="shared" si="125"/>
        <v/>
      </c>
    </row>
    <row r="400" spans="1:55" x14ac:dyDescent="0.25">
      <c r="A400" s="9" t="str">
        <f>IF(B400&lt;&gt;"",COUNTA($B$3:B400)+$A$2,"")</f>
        <v/>
      </c>
      <c r="F400" s="16" t="str">
        <f t="shared" si="108"/>
        <v/>
      </c>
      <c r="P400" s="37"/>
      <c r="Q400" s="9" t="s">
        <v>1581</v>
      </c>
      <c r="R400" s="41"/>
      <c r="S400" s="46" t="str" cm="1">
        <f t="array" ref="S400">IF(R400="","",_xlfn.IFS(F400&lt;=65,"1",F400&lt;=70,"2",F400&lt;=80,"3"))</f>
        <v/>
      </c>
      <c r="T400" s="24" t="e">
        <f>IF(S400="1",VLOOKUP(N400,Rates!$A$2:$K$37,2,0)*S400,VLOOKUP(N400,Rates!$A$2:$K$37,3,0)*S400)</f>
        <v>#N/A</v>
      </c>
      <c r="U400" s="24" t="str">
        <f t="shared" si="109"/>
        <v/>
      </c>
      <c r="W400" s="58" t="str">
        <f t="shared" si="110"/>
        <v/>
      </c>
      <c r="X400" s="8" t="str">
        <f t="shared" si="111"/>
        <v/>
      </c>
      <c r="Y400" s="8" t="str">
        <f t="shared" si="112"/>
        <v/>
      </c>
      <c r="Z400" s="9" t="s">
        <v>1576</v>
      </c>
      <c r="AA400" s="14" t="str">
        <f>IF(R400="","",Rates!$N$5)</f>
        <v/>
      </c>
      <c r="AB400" s="49" t="str">
        <f t="shared" si="113"/>
        <v/>
      </c>
      <c r="AC400" s="8" t="str">
        <f>IF(R400="","",W400*Rates!$M$26)</f>
        <v/>
      </c>
      <c r="AD400" s="9" t="s">
        <v>1592</v>
      </c>
      <c r="AE400" s="14" t="str">
        <f>IF(R400="","",Rates!$N$6)</f>
        <v/>
      </c>
      <c r="AF400" s="49" t="str">
        <f t="shared" si="114"/>
        <v/>
      </c>
      <c r="AG400" s="8" t="str">
        <f t="shared" si="115"/>
        <v/>
      </c>
      <c r="AH400" s="8" t="s">
        <v>1593</v>
      </c>
      <c r="AI400" s="14" t="str">
        <f>IF(R400="","",Rates!$N$7)</f>
        <v/>
      </c>
      <c r="AJ400" s="13" t="str">
        <f t="shared" si="116"/>
        <v/>
      </c>
      <c r="AK400" s="8" t="str">
        <f t="shared" si="117"/>
        <v/>
      </c>
      <c r="AL400" s="9" t="s">
        <v>1578</v>
      </c>
      <c r="AM400" s="14" t="str">
        <f>IF(R400="","",Rates!$N$8)</f>
        <v/>
      </c>
      <c r="AN400" s="13" t="str">
        <f t="shared" si="118"/>
        <v/>
      </c>
      <c r="AO400" s="8" t="str">
        <f>IF(R400="","",W400*Rates!$O$26)</f>
        <v/>
      </c>
      <c r="AP400" s="9" t="s">
        <v>1579</v>
      </c>
      <c r="AQ400" s="14" t="str">
        <f>IF(R400="","",Rates!$N$9)</f>
        <v/>
      </c>
      <c r="AR400" s="13" t="str">
        <f t="shared" si="119"/>
        <v/>
      </c>
      <c r="AS400" s="8" t="str">
        <f>IF(R400="","",W400*Rates!$P$26)</f>
        <v/>
      </c>
      <c r="AT400" s="9" t="s">
        <v>1580</v>
      </c>
      <c r="AU400" s="14" t="str">
        <f>IF(R400="","",Rates!$N$10)</f>
        <v/>
      </c>
      <c r="AV400" s="13" t="str">
        <f t="shared" si="120"/>
        <v/>
      </c>
      <c r="AW400" s="8" t="str">
        <f>IF(R400="","",W400*Rates!$Q$26)</f>
        <v/>
      </c>
      <c r="AX400" s="19" t="str">
        <f t="shared" si="121"/>
        <v/>
      </c>
      <c r="AY400" s="55" t="e">
        <f t="shared" si="122"/>
        <v>#VALUE!</v>
      </c>
      <c r="AZ400" s="8" t="str">
        <f>IF(R400="","",Rates!$N$15)</f>
        <v/>
      </c>
      <c r="BA400" s="8" t="str">
        <f t="shared" si="123"/>
        <v/>
      </c>
      <c r="BB400" s="8" t="str">
        <f t="shared" si="124"/>
        <v/>
      </c>
      <c r="BC400" s="19" t="str">
        <f t="shared" si="125"/>
        <v/>
      </c>
    </row>
    <row r="401" spans="1:55" x14ac:dyDescent="0.25">
      <c r="A401" s="9" t="str">
        <f>IF(B401&lt;&gt;"",COUNTA($B$3:B401)+$A$2,"")</f>
        <v/>
      </c>
      <c r="F401" s="16" t="str">
        <f t="shared" si="108"/>
        <v/>
      </c>
      <c r="P401" s="37"/>
      <c r="Q401" s="9" t="s">
        <v>1581</v>
      </c>
      <c r="R401" s="41"/>
      <c r="S401" s="46" t="str" cm="1">
        <f t="array" ref="S401">IF(R401="","",_xlfn.IFS(F401&lt;=65,"1",F401&lt;=70,"2",F401&lt;=80,"3"))</f>
        <v/>
      </c>
      <c r="T401" s="24" t="e">
        <f>IF(S401="1",VLOOKUP(N401,Rates!$A$2:$K$37,2,0)*S401,VLOOKUP(N401,Rates!$A$2:$K$37,3,0)*S401)</f>
        <v>#N/A</v>
      </c>
      <c r="U401" s="24" t="str">
        <f t="shared" si="109"/>
        <v/>
      </c>
      <c r="W401" s="58" t="str">
        <f t="shared" si="110"/>
        <v/>
      </c>
      <c r="X401" s="8" t="str">
        <f t="shared" si="111"/>
        <v/>
      </c>
      <c r="Y401" s="8" t="str">
        <f t="shared" si="112"/>
        <v/>
      </c>
      <c r="Z401" s="9" t="s">
        <v>1576</v>
      </c>
      <c r="AA401" s="14" t="str">
        <f>IF(R401="","",Rates!$N$5)</f>
        <v/>
      </c>
      <c r="AB401" s="49" t="str">
        <f t="shared" si="113"/>
        <v/>
      </c>
      <c r="AC401" s="8" t="str">
        <f>IF(R401="","",W401*Rates!$M$26)</f>
        <v/>
      </c>
      <c r="AD401" s="9" t="s">
        <v>1592</v>
      </c>
      <c r="AE401" s="14" t="str">
        <f>IF(R401="","",Rates!$N$6)</f>
        <v/>
      </c>
      <c r="AF401" s="49" t="str">
        <f t="shared" si="114"/>
        <v/>
      </c>
      <c r="AG401" s="8" t="str">
        <f t="shared" si="115"/>
        <v/>
      </c>
      <c r="AH401" s="8" t="s">
        <v>1593</v>
      </c>
      <c r="AI401" s="14" t="str">
        <f>IF(R401="","",Rates!$N$7)</f>
        <v/>
      </c>
      <c r="AJ401" s="13" t="str">
        <f t="shared" si="116"/>
        <v/>
      </c>
      <c r="AK401" s="8" t="str">
        <f t="shared" si="117"/>
        <v/>
      </c>
      <c r="AL401" s="9" t="s">
        <v>1578</v>
      </c>
      <c r="AM401" s="14" t="str">
        <f>IF(R401="","",Rates!$N$8)</f>
        <v/>
      </c>
      <c r="AN401" s="13" t="str">
        <f t="shared" si="118"/>
        <v/>
      </c>
      <c r="AO401" s="8" t="str">
        <f>IF(R401="","",W401*Rates!$O$26)</f>
        <v/>
      </c>
      <c r="AP401" s="9" t="s">
        <v>1579</v>
      </c>
      <c r="AQ401" s="14" t="str">
        <f>IF(R401="","",Rates!$N$9)</f>
        <v/>
      </c>
      <c r="AR401" s="13" t="str">
        <f t="shared" si="119"/>
        <v/>
      </c>
      <c r="AS401" s="8" t="str">
        <f>IF(R401="","",W401*Rates!$P$26)</f>
        <v/>
      </c>
      <c r="AT401" s="9" t="s">
        <v>1580</v>
      </c>
      <c r="AU401" s="14" t="str">
        <f>IF(R401="","",Rates!$N$10)</f>
        <v/>
      </c>
      <c r="AV401" s="13" t="str">
        <f t="shared" si="120"/>
        <v/>
      </c>
      <c r="AW401" s="8" t="str">
        <f>IF(R401="","",W401*Rates!$Q$26)</f>
        <v/>
      </c>
      <c r="AX401" s="19" t="str">
        <f t="shared" si="121"/>
        <v/>
      </c>
      <c r="AY401" s="55" t="e">
        <f t="shared" si="122"/>
        <v>#VALUE!</v>
      </c>
      <c r="AZ401" s="8" t="str">
        <f>IF(R401="","",Rates!$N$15)</f>
        <v/>
      </c>
      <c r="BA401" s="8" t="str">
        <f t="shared" si="123"/>
        <v/>
      </c>
      <c r="BB401" s="8" t="str">
        <f t="shared" si="124"/>
        <v/>
      </c>
      <c r="BC401" s="19" t="str">
        <f t="shared" si="125"/>
        <v/>
      </c>
    </row>
    <row r="402" spans="1:55" x14ac:dyDescent="0.25">
      <c r="A402" s="9" t="str">
        <f>IF(B402&lt;&gt;"",COUNTA($B$3:B402)+$A$2,"")</f>
        <v/>
      </c>
      <c r="F402" s="16" t="str">
        <f t="shared" si="108"/>
        <v/>
      </c>
      <c r="P402" s="37"/>
      <c r="Q402" s="9" t="s">
        <v>1581</v>
      </c>
      <c r="R402" s="41"/>
      <c r="S402" s="46" t="str" cm="1">
        <f t="array" ref="S402">IF(R402="","",_xlfn.IFS(F402&lt;=65,"1",F402&lt;=70,"2",F402&lt;=80,"3"))</f>
        <v/>
      </c>
      <c r="T402" s="24" t="e">
        <f>IF(S402="1",VLOOKUP(N402,Rates!$A$2:$K$37,2,0)*S402,VLOOKUP(N402,Rates!$A$2:$K$37,3,0)*S402)</f>
        <v>#N/A</v>
      </c>
      <c r="U402" s="24" t="str">
        <f t="shared" si="109"/>
        <v/>
      </c>
      <c r="W402" s="58" t="str">
        <f t="shared" si="110"/>
        <v/>
      </c>
      <c r="X402" s="8" t="str">
        <f t="shared" si="111"/>
        <v/>
      </c>
      <c r="Y402" s="8" t="str">
        <f t="shared" si="112"/>
        <v/>
      </c>
      <c r="Z402" s="9" t="s">
        <v>1576</v>
      </c>
      <c r="AA402" s="14" t="str">
        <f>IF(R402="","",Rates!$N$5)</f>
        <v/>
      </c>
      <c r="AB402" s="49" t="str">
        <f t="shared" si="113"/>
        <v/>
      </c>
      <c r="AC402" s="8" t="str">
        <f>IF(R402="","",W402*Rates!$M$26)</f>
        <v/>
      </c>
      <c r="AD402" s="9" t="s">
        <v>1592</v>
      </c>
      <c r="AE402" s="14" t="str">
        <f>IF(R402="","",Rates!$N$6)</f>
        <v/>
      </c>
      <c r="AF402" s="49" t="str">
        <f t="shared" si="114"/>
        <v/>
      </c>
      <c r="AG402" s="8" t="str">
        <f t="shared" si="115"/>
        <v/>
      </c>
      <c r="AH402" s="8" t="s">
        <v>1593</v>
      </c>
      <c r="AI402" s="14" t="str">
        <f>IF(R402="","",Rates!$N$7)</f>
        <v/>
      </c>
      <c r="AJ402" s="13" t="str">
        <f t="shared" si="116"/>
        <v/>
      </c>
      <c r="AK402" s="8" t="str">
        <f t="shared" si="117"/>
        <v/>
      </c>
      <c r="AL402" s="9" t="s">
        <v>1578</v>
      </c>
      <c r="AM402" s="14" t="str">
        <f>IF(R402="","",Rates!$N$8)</f>
        <v/>
      </c>
      <c r="AN402" s="13" t="str">
        <f t="shared" si="118"/>
        <v/>
      </c>
      <c r="AO402" s="8" t="str">
        <f>IF(R402="","",W402*Rates!$O$26)</f>
        <v/>
      </c>
      <c r="AP402" s="9" t="s">
        <v>1579</v>
      </c>
      <c r="AQ402" s="14" t="str">
        <f>IF(R402="","",Rates!$N$9)</f>
        <v/>
      </c>
      <c r="AR402" s="13" t="str">
        <f t="shared" si="119"/>
        <v/>
      </c>
      <c r="AS402" s="8" t="str">
        <f>IF(R402="","",W402*Rates!$P$26)</f>
        <v/>
      </c>
      <c r="AT402" s="9" t="s">
        <v>1580</v>
      </c>
      <c r="AU402" s="14" t="str">
        <f>IF(R402="","",Rates!$N$10)</f>
        <v/>
      </c>
      <c r="AV402" s="13" t="str">
        <f t="shared" si="120"/>
        <v/>
      </c>
      <c r="AW402" s="8" t="str">
        <f>IF(R402="","",W402*Rates!$Q$26)</f>
        <v/>
      </c>
      <c r="AX402" s="19" t="str">
        <f t="shared" si="121"/>
        <v/>
      </c>
      <c r="AY402" s="55" t="e">
        <f t="shared" si="122"/>
        <v>#VALUE!</v>
      </c>
      <c r="AZ402" s="8" t="str">
        <f>IF(R402="","",Rates!$N$15)</f>
        <v/>
      </c>
      <c r="BA402" s="8" t="str">
        <f t="shared" si="123"/>
        <v/>
      </c>
      <c r="BB402" s="8" t="str">
        <f t="shared" si="124"/>
        <v/>
      </c>
      <c r="BC402" s="19" t="str">
        <f t="shared" si="125"/>
        <v/>
      </c>
    </row>
    <row r="403" spans="1:55" x14ac:dyDescent="0.25">
      <c r="A403" s="9" t="str">
        <f>IF(B403&lt;&gt;"",COUNTA($B$3:B403)+$A$2,"")</f>
        <v/>
      </c>
      <c r="F403" s="16" t="str">
        <f t="shared" si="108"/>
        <v/>
      </c>
      <c r="P403" s="37"/>
      <c r="Q403" s="9" t="s">
        <v>1581</v>
      </c>
      <c r="R403" s="41"/>
      <c r="S403" s="46" t="str" cm="1">
        <f t="array" ref="S403">IF(R403="","",_xlfn.IFS(F403&lt;=65,"1",F403&lt;=70,"2",F403&lt;=80,"3"))</f>
        <v/>
      </c>
      <c r="T403" s="24" t="e">
        <f>IF(S403="1",VLOOKUP(N403,Rates!$A$2:$K$37,2,0)*S403,VLOOKUP(N403,Rates!$A$2:$K$37,3,0)*S403)</f>
        <v>#N/A</v>
      </c>
      <c r="U403" s="24" t="str">
        <f t="shared" si="109"/>
        <v/>
      </c>
      <c r="W403" s="58" t="str">
        <f t="shared" si="110"/>
        <v/>
      </c>
      <c r="X403" s="8" t="str">
        <f t="shared" si="111"/>
        <v/>
      </c>
      <c r="Y403" s="8" t="str">
        <f t="shared" si="112"/>
        <v/>
      </c>
      <c r="Z403" s="9" t="s">
        <v>1576</v>
      </c>
      <c r="AA403" s="14" t="str">
        <f>IF(R403="","",Rates!$N$5)</f>
        <v/>
      </c>
      <c r="AB403" s="49" t="str">
        <f t="shared" si="113"/>
        <v/>
      </c>
      <c r="AC403" s="8" t="str">
        <f>IF(R403="","",W403*Rates!$M$26)</f>
        <v/>
      </c>
      <c r="AD403" s="9" t="s">
        <v>1592</v>
      </c>
      <c r="AE403" s="14" t="str">
        <f>IF(R403="","",Rates!$N$6)</f>
        <v/>
      </c>
      <c r="AF403" s="49" t="str">
        <f t="shared" si="114"/>
        <v/>
      </c>
      <c r="AG403" s="8" t="str">
        <f t="shared" si="115"/>
        <v/>
      </c>
      <c r="AH403" s="8" t="s">
        <v>1593</v>
      </c>
      <c r="AI403" s="14" t="str">
        <f>IF(R403="","",Rates!$N$7)</f>
        <v/>
      </c>
      <c r="AJ403" s="13" t="str">
        <f t="shared" si="116"/>
        <v/>
      </c>
      <c r="AK403" s="8" t="str">
        <f t="shared" si="117"/>
        <v/>
      </c>
      <c r="AL403" s="9" t="s">
        <v>1578</v>
      </c>
      <c r="AM403" s="14" t="str">
        <f>IF(R403="","",Rates!$N$8)</f>
        <v/>
      </c>
      <c r="AN403" s="13" t="str">
        <f t="shared" si="118"/>
        <v/>
      </c>
      <c r="AO403" s="8" t="str">
        <f>IF(R403="","",W403*Rates!$O$26)</f>
        <v/>
      </c>
      <c r="AP403" s="9" t="s">
        <v>1579</v>
      </c>
      <c r="AQ403" s="14" t="str">
        <f>IF(R403="","",Rates!$N$9)</f>
        <v/>
      </c>
      <c r="AR403" s="13" t="str">
        <f t="shared" si="119"/>
        <v/>
      </c>
      <c r="AS403" s="8" t="str">
        <f>IF(R403="","",W403*Rates!$P$26)</f>
        <v/>
      </c>
      <c r="AT403" s="9" t="s">
        <v>1580</v>
      </c>
      <c r="AU403" s="14" t="str">
        <f>IF(R403="","",Rates!$N$10)</f>
        <v/>
      </c>
      <c r="AV403" s="13" t="str">
        <f t="shared" si="120"/>
        <v/>
      </c>
      <c r="AW403" s="8" t="str">
        <f>IF(R403="","",W403*Rates!$Q$26)</f>
        <v/>
      </c>
      <c r="AX403" s="19" t="str">
        <f t="shared" si="121"/>
        <v/>
      </c>
      <c r="AY403" s="55" t="e">
        <f t="shared" si="122"/>
        <v>#VALUE!</v>
      </c>
      <c r="AZ403" s="8" t="str">
        <f>IF(R403="","",Rates!$N$15)</f>
        <v/>
      </c>
      <c r="BA403" s="8" t="str">
        <f t="shared" si="123"/>
        <v/>
      </c>
      <c r="BB403" s="8" t="str">
        <f t="shared" si="124"/>
        <v/>
      </c>
      <c r="BC403" s="19" t="str">
        <f t="shared" si="125"/>
        <v/>
      </c>
    </row>
    <row r="404" spans="1:55" x14ac:dyDescent="0.25">
      <c r="A404" s="9" t="str">
        <f>IF(B404&lt;&gt;"",COUNTA($B$3:B404)+$A$2,"")</f>
        <v/>
      </c>
      <c r="F404" s="16" t="str">
        <f t="shared" si="108"/>
        <v/>
      </c>
      <c r="P404" s="37"/>
      <c r="Q404" s="9" t="s">
        <v>1581</v>
      </c>
      <c r="R404" s="41"/>
      <c r="S404" s="46" t="str" cm="1">
        <f t="array" ref="S404">IF(R404="","",_xlfn.IFS(F404&lt;=65,"1",F404&lt;=70,"2",F404&lt;=80,"3"))</f>
        <v/>
      </c>
      <c r="T404" s="24" t="e">
        <f>IF(S404="1",VLOOKUP(N404,Rates!$A$2:$K$37,2,0)*S404,VLOOKUP(N404,Rates!$A$2:$K$37,3,0)*S404)</f>
        <v>#N/A</v>
      </c>
      <c r="U404" s="24" t="str">
        <f t="shared" si="109"/>
        <v/>
      </c>
      <c r="W404" s="58" t="str">
        <f t="shared" si="110"/>
        <v/>
      </c>
      <c r="X404" s="8" t="str">
        <f t="shared" si="111"/>
        <v/>
      </c>
      <c r="Y404" s="8" t="str">
        <f t="shared" si="112"/>
        <v/>
      </c>
      <c r="Z404" s="9" t="s">
        <v>1576</v>
      </c>
      <c r="AA404" s="14" t="str">
        <f>IF(R404="","",Rates!$N$5)</f>
        <v/>
      </c>
      <c r="AB404" s="49" t="str">
        <f t="shared" si="113"/>
        <v/>
      </c>
      <c r="AC404" s="8" t="str">
        <f>IF(R404="","",W404*Rates!$M$26)</f>
        <v/>
      </c>
      <c r="AD404" s="9" t="s">
        <v>1592</v>
      </c>
      <c r="AE404" s="14" t="str">
        <f>IF(R404="","",Rates!$N$6)</f>
        <v/>
      </c>
      <c r="AF404" s="49" t="str">
        <f t="shared" si="114"/>
        <v/>
      </c>
      <c r="AG404" s="8" t="str">
        <f t="shared" si="115"/>
        <v/>
      </c>
      <c r="AH404" s="8" t="s">
        <v>1593</v>
      </c>
      <c r="AI404" s="14" t="str">
        <f>IF(R404="","",Rates!$N$7)</f>
        <v/>
      </c>
      <c r="AJ404" s="13" t="str">
        <f t="shared" si="116"/>
        <v/>
      </c>
      <c r="AK404" s="8" t="str">
        <f t="shared" si="117"/>
        <v/>
      </c>
      <c r="AL404" s="9" t="s">
        <v>1578</v>
      </c>
      <c r="AM404" s="14" t="str">
        <f>IF(R404="","",Rates!$N$8)</f>
        <v/>
      </c>
      <c r="AN404" s="13" t="str">
        <f t="shared" si="118"/>
        <v/>
      </c>
      <c r="AO404" s="8" t="str">
        <f>IF(R404="","",W404*Rates!$O$26)</f>
        <v/>
      </c>
      <c r="AP404" s="9" t="s">
        <v>1579</v>
      </c>
      <c r="AQ404" s="14" t="str">
        <f>IF(R404="","",Rates!$N$9)</f>
        <v/>
      </c>
      <c r="AR404" s="13" t="str">
        <f t="shared" si="119"/>
        <v/>
      </c>
      <c r="AS404" s="8" t="str">
        <f>IF(R404="","",W404*Rates!$P$26)</f>
        <v/>
      </c>
      <c r="AT404" s="9" t="s">
        <v>1580</v>
      </c>
      <c r="AU404" s="14" t="str">
        <f>IF(R404="","",Rates!$N$10)</f>
        <v/>
      </c>
      <c r="AV404" s="13" t="str">
        <f t="shared" si="120"/>
        <v/>
      </c>
      <c r="AW404" s="8" t="str">
        <f>IF(R404="","",W404*Rates!$Q$26)</f>
        <v/>
      </c>
      <c r="AX404" s="19" t="str">
        <f t="shared" si="121"/>
        <v/>
      </c>
      <c r="AY404" s="55" t="e">
        <f t="shared" si="122"/>
        <v>#VALUE!</v>
      </c>
      <c r="AZ404" s="8" t="str">
        <f>IF(R404="","",Rates!$N$15)</f>
        <v/>
      </c>
      <c r="BA404" s="8" t="str">
        <f t="shared" si="123"/>
        <v/>
      </c>
      <c r="BB404" s="8" t="str">
        <f t="shared" si="124"/>
        <v/>
      </c>
      <c r="BC404" s="19" t="str">
        <f t="shared" si="125"/>
        <v/>
      </c>
    </row>
    <row r="405" spans="1:55" x14ac:dyDescent="0.25">
      <c r="A405" s="9" t="str">
        <f>IF(B405&lt;&gt;"",COUNTA($B$3:B405)+$A$2,"")</f>
        <v/>
      </c>
      <c r="F405" s="16" t="str">
        <f t="shared" si="108"/>
        <v/>
      </c>
      <c r="P405" s="37"/>
      <c r="Q405" s="9" t="s">
        <v>1581</v>
      </c>
      <c r="R405" s="41"/>
      <c r="S405" s="46" t="str" cm="1">
        <f t="array" ref="S405">IF(R405="","",_xlfn.IFS(F405&lt;=65,"1",F405&lt;=70,"2",F405&lt;=80,"3"))</f>
        <v/>
      </c>
      <c r="T405" s="24" t="e">
        <f>IF(S405="1",VLOOKUP(N405,Rates!$A$2:$K$37,2,0)*S405,VLOOKUP(N405,Rates!$A$2:$K$37,3,0)*S405)</f>
        <v>#N/A</v>
      </c>
      <c r="U405" s="24" t="str">
        <f t="shared" si="109"/>
        <v/>
      </c>
      <c r="W405" s="58" t="str">
        <f t="shared" si="110"/>
        <v/>
      </c>
      <c r="X405" s="8" t="str">
        <f t="shared" si="111"/>
        <v/>
      </c>
      <c r="Y405" s="8" t="str">
        <f t="shared" si="112"/>
        <v/>
      </c>
      <c r="Z405" s="9" t="s">
        <v>1576</v>
      </c>
      <c r="AA405" s="14" t="str">
        <f>IF(R405="","",Rates!$N$5)</f>
        <v/>
      </c>
      <c r="AB405" s="49" t="str">
        <f t="shared" si="113"/>
        <v/>
      </c>
      <c r="AC405" s="8" t="str">
        <f>IF(R405="","",W405*Rates!$M$26)</f>
        <v/>
      </c>
      <c r="AD405" s="9" t="s">
        <v>1592</v>
      </c>
      <c r="AE405" s="14" t="str">
        <f>IF(R405="","",Rates!$N$6)</f>
        <v/>
      </c>
      <c r="AF405" s="49" t="str">
        <f t="shared" si="114"/>
        <v/>
      </c>
      <c r="AG405" s="8" t="str">
        <f t="shared" si="115"/>
        <v/>
      </c>
      <c r="AH405" s="8" t="s">
        <v>1593</v>
      </c>
      <c r="AI405" s="14" t="str">
        <f>IF(R405="","",Rates!$N$7)</f>
        <v/>
      </c>
      <c r="AJ405" s="13" t="str">
        <f t="shared" si="116"/>
        <v/>
      </c>
      <c r="AK405" s="8" t="str">
        <f t="shared" si="117"/>
        <v/>
      </c>
      <c r="AL405" s="9" t="s">
        <v>1578</v>
      </c>
      <c r="AM405" s="14" t="str">
        <f>IF(R405="","",Rates!$N$8)</f>
        <v/>
      </c>
      <c r="AN405" s="13" t="str">
        <f t="shared" si="118"/>
        <v/>
      </c>
      <c r="AO405" s="8" t="str">
        <f>IF(R405="","",W405*Rates!$O$26)</f>
        <v/>
      </c>
      <c r="AP405" s="9" t="s">
        <v>1579</v>
      </c>
      <c r="AQ405" s="14" t="str">
        <f>IF(R405="","",Rates!$N$9)</f>
        <v/>
      </c>
      <c r="AR405" s="13" t="str">
        <f t="shared" si="119"/>
        <v/>
      </c>
      <c r="AS405" s="8" t="str">
        <f>IF(R405="","",W405*Rates!$P$26)</f>
        <v/>
      </c>
      <c r="AT405" s="9" t="s">
        <v>1580</v>
      </c>
      <c r="AU405" s="14" t="str">
        <f>IF(R405="","",Rates!$N$10)</f>
        <v/>
      </c>
      <c r="AV405" s="13" t="str">
        <f t="shared" si="120"/>
        <v/>
      </c>
      <c r="AW405" s="8" t="str">
        <f>IF(R405="","",W405*Rates!$Q$26)</f>
        <v/>
      </c>
      <c r="AX405" s="19" t="str">
        <f t="shared" si="121"/>
        <v/>
      </c>
      <c r="AY405" s="55" t="e">
        <f t="shared" si="122"/>
        <v>#VALUE!</v>
      </c>
      <c r="AZ405" s="8" t="str">
        <f>IF(R405="","",Rates!$N$15)</f>
        <v/>
      </c>
      <c r="BA405" s="8" t="str">
        <f t="shared" si="123"/>
        <v/>
      </c>
      <c r="BB405" s="8" t="str">
        <f t="shared" si="124"/>
        <v/>
      </c>
      <c r="BC405" s="19" t="str">
        <f t="shared" si="125"/>
        <v/>
      </c>
    </row>
    <row r="406" spans="1:55" x14ac:dyDescent="0.25">
      <c r="A406" s="9" t="str">
        <f>IF(B406&lt;&gt;"",COUNTA($B$3:B406)+$A$2,"")</f>
        <v/>
      </c>
      <c r="F406" s="16" t="str">
        <f t="shared" si="108"/>
        <v/>
      </c>
      <c r="P406" s="37"/>
      <c r="Q406" s="9" t="s">
        <v>1581</v>
      </c>
      <c r="R406" s="41"/>
      <c r="S406" s="46" t="str" cm="1">
        <f t="array" ref="S406">IF(R406="","",_xlfn.IFS(F406&lt;=65,"1",F406&lt;=70,"2",F406&lt;=80,"3"))</f>
        <v/>
      </c>
      <c r="T406" s="24" t="e">
        <f>IF(S406="1",VLOOKUP(N406,Rates!$A$2:$K$37,2,0)*S406,VLOOKUP(N406,Rates!$A$2:$K$37,3,0)*S406)</f>
        <v>#N/A</v>
      </c>
      <c r="U406" s="24" t="str">
        <f t="shared" si="109"/>
        <v/>
      </c>
      <c r="W406" s="58" t="str">
        <f t="shared" si="110"/>
        <v/>
      </c>
      <c r="X406" s="8" t="str">
        <f t="shared" si="111"/>
        <v/>
      </c>
      <c r="Y406" s="8" t="str">
        <f t="shared" si="112"/>
        <v/>
      </c>
      <c r="Z406" s="9" t="s">
        <v>1576</v>
      </c>
      <c r="AA406" s="14" t="str">
        <f>IF(R406="","",Rates!$N$5)</f>
        <v/>
      </c>
      <c r="AB406" s="49" t="str">
        <f t="shared" si="113"/>
        <v/>
      </c>
      <c r="AC406" s="8" t="str">
        <f>IF(R406="","",W406*Rates!$M$26)</f>
        <v/>
      </c>
      <c r="AD406" s="9" t="s">
        <v>1592</v>
      </c>
      <c r="AE406" s="14" t="str">
        <f>IF(R406="","",Rates!$N$6)</f>
        <v/>
      </c>
      <c r="AF406" s="49" t="str">
        <f t="shared" si="114"/>
        <v/>
      </c>
      <c r="AG406" s="8" t="str">
        <f t="shared" si="115"/>
        <v/>
      </c>
      <c r="AH406" s="8" t="s">
        <v>1593</v>
      </c>
      <c r="AI406" s="14" t="str">
        <f>IF(R406="","",Rates!$N$7)</f>
        <v/>
      </c>
      <c r="AJ406" s="13" t="str">
        <f t="shared" si="116"/>
        <v/>
      </c>
      <c r="AK406" s="8" t="str">
        <f t="shared" si="117"/>
        <v/>
      </c>
      <c r="AL406" s="9" t="s">
        <v>1578</v>
      </c>
      <c r="AM406" s="14" t="str">
        <f>IF(R406="","",Rates!$N$8)</f>
        <v/>
      </c>
      <c r="AN406" s="13" t="str">
        <f t="shared" si="118"/>
        <v/>
      </c>
      <c r="AO406" s="8" t="str">
        <f>IF(R406="","",W406*Rates!$O$26)</f>
        <v/>
      </c>
      <c r="AP406" s="9" t="s">
        <v>1579</v>
      </c>
      <c r="AQ406" s="14" t="str">
        <f>IF(R406="","",Rates!$N$9)</f>
        <v/>
      </c>
      <c r="AR406" s="13" t="str">
        <f t="shared" si="119"/>
        <v/>
      </c>
      <c r="AS406" s="8" t="str">
        <f>IF(R406="","",W406*Rates!$P$26)</f>
        <v/>
      </c>
      <c r="AT406" s="9" t="s">
        <v>1580</v>
      </c>
      <c r="AU406" s="14" t="str">
        <f>IF(R406="","",Rates!$N$10)</f>
        <v/>
      </c>
      <c r="AV406" s="13" t="str">
        <f t="shared" si="120"/>
        <v/>
      </c>
      <c r="AW406" s="8" t="str">
        <f>IF(R406="","",W406*Rates!$Q$26)</f>
        <v/>
      </c>
      <c r="AX406" s="19" t="str">
        <f t="shared" si="121"/>
        <v/>
      </c>
      <c r="AY406" s="55" t="e">
        <f t="shared" si="122"/>
        <v>#VALUE!</v>
      </c>
      <c r="AZ406" s="8" t="str">
        <f>IF(R406="","",Rates!$N$15)</f>
        <v/>
      </c>
      <c r="BA406" s="8" t="str">
        <f t="shared" si="123"/>
        <v/>
      </c>
      <c r="BB406" s="8" t="str">
        <f t="shared" si="124"/>
        <v/>
      </c>
      <c r="BC406" s="19" t="str">
        <f t="shared" si="125"/>
        <v/>
      </c>
    </row>
    <row r="407" spans="1:55" x14ac:dyDescent="0.25">
      <c r="A407" s="9" t="str">
        <f>IF(B407&lt;&gt;"",COUNTA($B$3:B407)+$A$2,"")</f>
        <v/>
      </c>
      <c r="F407" s="16" t="str">
        <f t="shared" si="108"/>
        <v/>
      </c>
      <c r="P407" s="37"/>
      <c r="Q407" s="9" t="s">
        <v>1581</v>
      </c>
      <c r="R407" s="41"/>
      <c r="S407" s="46" t="str" cm="1">
        <f t="array" ref="S407">IF(R407="","",_xlfn.IFS(F407&lt;=65,"1",F407&lt;=70,"2",F407&lt;=80,"3"))</f>
        <v/>
      </c>
      <c r="T407" s="24" t="e">
        <f>IF(S407="1",VLOOKUP(N407,Rates!$A$2:$K$37,2,0)*S407,VLOOKUP(N407,Rates!$A$2:$K$37,3,0)*S407)</f>
        <v>#N/A</v>
      </c>
      <c r="U407" s="24" t="str">
        <f t="shared" si="109"/>
        <v/>
      </c>
      <c r="W407" s="58" t="str">
        <f t="shared" si="110"/>
        <v/>
      </c>
      <c r="X407" s="8" t="str">
        <f t="shared" si="111"/>
        <v/>
      </c>
      <c r="Y407" s="8" t="str">
        <f t="shared" si="112"/>
        <v/>
      </c>
      <c r="Z407" s="9" t="s">
        <v>1576</v>
      </c>
      <c r="AA407" s="14" t="str">
        <f>IF(R407="","",Rates!$N$5)</f>
        <v/>
      </c>
      <c r="AB407" s="49" t="str">
        <f t="shared" si="113"/>
        <v/>
      </c>
      <c r="AC407" s="8" t="str">
        <f>IF(R407="","",W407*Rates!$M$26)</f>
        <v/>
      </c>
      <c r="AD407" s="9" t="s">
        <v>1592</v>
      </c>
      <c r="AE407" s="14" t="str">
        <f>IF(R407="","",Rates!$N$6)</f>
        <v/>
      </c>
      <c r="AF407" s="49" t="str">
        <f t="shared" si="114"/>
        <v/>
      </c>
      <c r="AG407" s="8" t="str">
        <f t="shared" si="115"/>
        <v/>
      </c>
      <c r="AH407" s="8" t="s">
        <v>1593</v>
      </c>
      <c r="AI407" s="14" t="str">
        <f>IF(R407="","",Rates!$N$7)</f>
        <v/>
      </c>
      <c r="AJ407" s="13" t="str">
        <f t="shared" si="116"/>
        <v/>
      </c>
      <c r="AK407" s="8" t="str">
        <f t="shared" si="117"/>
        <v/>
      </c>
      <c r="AL407" s="9" t="s">
        <v>1578</v>
      </c>
      <c r="AM407" s="14" t="str">
        <f>IF(R407="","",Rates!$N$8)</f>
        <v/>
      </c>
      <c r="AN407" s="13" t="str">
        <f t="shared" si="118"/>
        <v/>
      </c>
      <c r="AO407" s="8" t="str">
        <f>IF(R407="","",W407*Rates!$O$26)</f>
        <v/>
      </c>
      <c r="AP407" s="9" t="s">
        <v>1579</v>
      </c>
      <c r="AQ407" s="14" t="str">
        <f>IF(R407="","",Rates!$N$9)</f>
        <v/>
      </c>
      <c r="AR407" s="13" t="str">
        <f t="shared" si="119"/>
        <v/>
      </c>
      <c r="AS407" s="8" t="str">
        <f>IF(R407="","",W407*Rates!$P$26)</f>
        <v/>
      </c>
      <c r="AT407" s="9" t="s">
        <v>1580</v>
      </c>
      <c r="AU407" s="14" t="str">
        <f>IF(R407="","",Rates!$N$10)</f>
        <v/>
      </c>
      <c r="AV407" s="13" t="str">
        <f t="shared" si="120"/>
        <v/>
      </c>
      <c r="AW407" s="8" t="str">
        <f>IF(R407="","",W407*Rates!$Q$26)</f>
        <v/>
      </c>
      <c r="AX407" s="19" t="str">
        <f t="shared" si="121"/>
        <v/>
      </c>
      <c r="AY407" s="55" t="e">
        <f t="shared" si="122"/>
        <v>#VALUE!</v>
      </c>
      <c r="AZ407" s="8" t="str">
        <f>IF(R407="","",Rates!$N$15)</f>
        <v/>
      </c>
      <c r="BA407" s="8" t="str">
        <f t="shared" si="123"/>
        <v/>
      </c>
      <c r="BB407" s="8" t="str">
        <f t="shared" si="124"/>
        <v/>
      </c>
      <c r="BC407" s="19" t="str">
        <f t="shared" si="125"/>
        <v/>
      </c>
    </row>
    <row r="408" spans="1:55" x14ac:dyDescent="0.25">
      <c r="A408" s="9" t="str">
        <f>IF(B408&lt;&gt;"",COUNTA($B$3:B408)+$A$2,"")</f>
        <v/>
      </c>
      <c r="F408" s="16" t="str">
        <f t="shared" si="108"/>
        <v/>
      </c>
      <c r="P408" s="37"/>
      <c r="Q408" s="9" t="s">
        <v>1581</v>
      </c>
      <c r="R408" s="41"/>
      <c r="S408" s="46" t="str" cm="1">
        <f t="array" ref="S408">IF(R408="","",_xlfn.IFS(F408&lt;=65,"1",F408&lt;=70,"2",F408&lt;=80,"3"))</f>
        <v/>
      </c>
      <c r="T408" s="24" t="e">
        <f>IF(S408="1",VLOOKUP(N408,Rates!$A$2:$K$37,2,0)*S408,VLOOKUP(N408,Rates!$A$2:$K$37,3,0)*S408)</f>
        <v>#N/A</v>
      </c>
      <c r="U408" s="24" t="str">
        <f t="shared" si="109"/>
        <v/>
      </c>
      <c r="W408" s="58" t="str">
        <f t="shared" si="110"/>
        <v/>
      </c>
      <c r="X408" s="8" t="str">
        <f t="shared" si="111"/>
        <v/>
      </c>
      <c r="Y408" s="8" t="str">
        <f t="shared" si="112"/>
        <v/>
      </c>
      <c r="Z408" s="9" t="s">
        <v>1576</v>
      </c>
      <c r="AA408" s="14" t="str">
        <f>IF(R408="","",Rates!$N$5)</f>
        <v/>
      </c>
      <c r="AB408" s="49" t="str">
        <f t="shared" si="113"/>
        <v/>
      </c>
      <c r="AC408" s="8" t="str">
        <f>IF(R408="","",W408*Rates!$M$26)</f>
        <v/>
      </c>
      <c r="AD408" s="9" t="s">
        <v>1592</v>
      </c>
      <c r="AE408" s="14" t="str">
        <f>IF(R408="","",Rates!$N$6)</f>
        <v/>
      </c>
      <c r="AF408" s="49" t="str">
        <f t="shared" si="114"/>
        <v/>
      </c>
      <c r="AG408" s="8" t="str">
        <f t="shared" si="115"/>
        <v/>
      </c>
      <c r="AH408" s="8" t="s">
        <v>1593</v>
      </c>
      <c r="AI408" s="14" t="str">
        <f>IF(R408="","",Rates!$N$7)</f>
        <v/>
      </c>
      <c r="AJ408" s="13" t="str">
        <f t="shared" si="116"/>
        <v/>
      </c>
      <c r="AK408" s="8" t="str">
        <f t="shared" si="117"/>
        <v/>
      </c>
      <c r="AL408" s="9" t="s">
        <v>1578</v>
      </c>
      <c r="AM408" s="14" t="str">
        <f>IF(R408="","",Rates!$N$8)</f>
        <v/>
      </c>
      <c r="AN408" s="13" t="str">
        <f t="shared" si="118"/>
        <v/>
      </c>
      <c r="AO408" s="8" t="str">
        <f>IF(R408="","",W408*Rates!$O$26)</f>
        <v/>
      </c>
      <c r="AP408" s="9" t="s">
        <v>1579</v>
      </c>
      <c r="AQ408" s="14" t="str">
        <f>IF(R408="","",Rates!$N$9)</f>
        <v/>
      </c>
      <c r="AR408" s="13" t="str">
        <f t="shared" si="119"/>
        <v/>
      </c>
      <c r="AS408" s="8" t="str">
        <f>IF(R408="","",W408*Rates!$P$26)</f>
        <v/>
      </c>
      <c r="AT408" s="9" t="s">
        <v>1580</v>
      </c>
      <c r="AU408" s="14" t="str">
        <f>IF(R408="","",Rates!$N$10)</f>
        <v/>
      </c>
      <c r="AV408" s="13" t="str">
        <f t="shared" si="120"/>
        <v/>
      </c>
      <c r="AW408" s="8" t="str">
        <f>IF(R408="","",W408*Rates!$Q$26)</f>
        <v/>
      </c>
      <c r="AX408" s="19" t="str">
        <f t="shared" si="121"/>
        <v/>
      </c>
      <c r="AY408" s="55" t="e">
        <f t="shared" si="122"/>
        <v>#VALUE!</v>
      </c>
      <c r="AZ408" s="8" t="str">
        <f>IF(R408="","",Rates!$N$15)</f>
        <v/>
      </c>
      <c r="BA408" s="8" t="str">
        <f t="shared" si="123"/>
        <v/>
      </c>
      <c r="BB408" s="8" t="str">
        <f t="shared" si="124"/>
        <v/>
      </c>
      <c r="BC408" s="19" t="str">
        <f t="shared" si="125"/>
        <v/>
      </c>
    </row>
    <row r="409" spans="1:55" x14ac:dyDescent="0.25">
      <c r="A409" s="9" t="str">
        <f>IF(B409&lt;&gt;"",COUNTA($B$3:B409)+$A$2,"")</f>
        <v/>
      </c>
      <c r="F409" s="16" t="str">
        <f t="shared" si="108"/>
        <v/>
      </c>
      <c r="P409" s="37"/>
      <c r="Q409" s="9" t="s">
        <v>1581</v>
      </c>
      <c r="R409" s="41"/>
      <c r="S409" s="46" t="str" cm="1">
        <f t="array" ref="S409">IF(R409="","",_xlfn.IFS(F409&lt;=65,"1",F409&lt;=70,"2",F409&lt;=80,"3"))</f>
        <v/>
      </c>
      <c r="T409" s="24" t="e">
        <f>IF(S409="1",VLOOKUP(N409,Rates!$A$2:$K$37,2,0)*S409,VLOOKUP(N409,Rates!$A$2:$K$37,3,0)*S409)</f>
        <v>#N/A</v>
      </c>
      <c r="U409" s="24" t="str">
        <f t="shared" si="109"/>
        <v/>
      </c>
      <c r="W409" s="58" t="str">
        <f t="shared" si="110"/>
        <v/>
      </c>
      <c r="X409" s="8" t="str">
        <f t="shared" si="111"/>
        <v/>
      </c>
      <c r="Y409" s="8" t="str">
        <f t="shared" si="112"/>
        <v/>
      </c>
      <c r="Z409" s="9" t="s">
        <v>1576</v>
      </c>
      <c r="AA409" s="14" t="str">
        <f>IF(R409="","",Rates!$N$5)</f>
        <v/>
      </c>
      <c r="AB409" s="49" t="str">
        <f t="shared" si="113"/>
        <v/>
      </c>
      <c r="AC409" s="8" t="str">
        <f>IF(R409="","",W409*Rates!$M$26)</f>
        <v/>
      </c>
      <c r="AD409" s="9" t="s">
        <v>1592</v>
      </c>
      <c r="AE409" s="14" t="str">
        <f>IF(R409="","",Rates!$N$6)</f>
        <v/>
      </c>
      <c r="AF409" s="49" t="str">
        <f t="shared" si="114"/>
        <v/>
      </c>
      <c r="AG409" s="8" t="str">
        <f t="shared" si="115"/>
        <v/>
      </c>
      <c r="AH409" s="8" t="s">
        <v>1593</v>
      </c>
      <c r="AI409" s="14" t="str">
        <f>IF(R409="","",Rates!$N$7)</f>
        <v/>
      </c>
      <c r="AJ409" s="13" t="str">
        <f t="shared" si="116"/>
        <v/>
      </c>
      <c r="AK409" s="8" t="str">
        <f t="shared" si="117"/>
        <v/>
      </c>
      <c r="AL409" s="9" t="s">
        <v>1578</v>
      </c>
      <c r="AM409" s="14" t="str">
        <f>IF(R409="","",Rates!$N$8)</f>
        <v/>
      </c>
      <c r="AN409" s="13" t="str">
        <f t="shared" si="118"/>
        <v/>
      </c>
      <c r="AO409" s="8" t="str">
        <f>IF(R409="","",W409*Rates!$O$26)</f>
        <v/>
      </c>
      <c r="AP409" s="9" t="s">
        <v>1579</v>
      </c>
      <c r="AQ409" s="14" t="str">
        <f>IF(R409="","",Rates!$N$9)</f>
        <v/>
      </c>
      <c r="AR409" s="13" t="str">
        <f t="shared" si="119"/>
        <v/>
      </c>
      <c r="AS409" s="8" t="str">
        <f>IF(R409="","",W409*Rates!$P$26)</f>
        <v/>
      </c>
      <c r="AT409" s="9" t="s">
        <v>1580</v>
      </c>
      <c r="AU409" s="14" t="str">
        <f>IF(R409="","",Rates!$N$10)</f>
        <v/>
      </c>
      <c r="AV409" s="13" t="str">
        <f t="shared" si="120"/>
        <v/>
      </c>
      <c r="AW409" s="8" t="str">
        <f>IF(R409="","",W409*Rates!$Q$26)</f>
        <v/>
      </c>
      <c r="AX409" s="19" t="str">
        <f t="shared" si="121"/>
        <v/>
      </c>
      <c r="AY409" s="55" t="e">
        <f t="shared" si="122"/>
        <v>#VALUE!</v>
      </c>
      <c r="AZ409" s="8" t="str">
        <f>IF(R409="","",Rates!$N$15)</f>
        <v/>
      </c>
      <c r="BA409" s="8" t="str">
        <f t="shared" si="123"/>
        <v/>
      </c>
      <c r="BB409" s="8" t="str">
        <f t="shared" si="124"/>
        <v/>
      </c>
      <c r="BC409" s="19" t="str">
        <f t="shared" si="125"/>
        <v/>
      </c>
    </row>
    <row r="410" spans="1:55" x14ac:dyDescent="0.25">
      <c r="A410" s="9" t="str">
        <f>IF(B410&lt;&gt;"",COUNTA($B$3:B410)+$A$2,"")</f>
        <v/>
      </c>
      <c r="F410" s="16" t="str">
        <f t="shared" si="108"/>
        <v/>
      </c>
      <c r="P410" s="37"/>
      <c r="Q410" s="9" t="s">
        <v>1581</v>
      </c>
      <c r="R410" s="41"/>
      <c r="S410" s="46" t="str" cm="1">
        <f t="array" ref="S410">IF(R410="","",_xlfn.IFS(F410&lt;=65,"1",F410&lt;=70,"2",F410&lt;=80,"3"))</f>
        <v/>
      </c>
      <c r="T410" s="24" t="e">
        <f>IF(S410="1",VLOOKUP(N410,Rates!$A$2:$K$37,2,0)*S410,VLOOKUP(N410,Rates!$A$2:$K$37,3,0)*S410)</f>
        <v>#N/A</v>
      </c>
      <c r="U410" s="24" t="str">
        <f t="shared" si="109"/>
        <v/>
      </c>
      <c r="W410" s="58" t="str">
        <f t="shared" si="110"/>
        <v/>
      </c>
      <c r="X410" s="8" t="str">
        <f t="shared" si="111"/>
        <v/>
      </c>
      <c r="Y410" s="8" t="str">
        <f t="shared" si="112"/>
        <v/>
      </c>
      <c r="Z410" s="9" t="s">
        <v>1576</v>
      </c>
      <c r="AA410" s="14" t="str">
        <f>IF(R410="","",Rates!$N$5)</f>
        <v/>
      </c>
      <c r="AB410" s="49" t="str">
        <f t="shared" si="113"/>
        <v/>
      </c>
      <c r="AC410" s="8" t="str">
        <f>IF(R410="","",W410*Rates!$M$26)</f>
        <v/>
      </c>
      <c r="AD410" s="9" t="s">
        <v>1592</v>
      </c>
      <c r="AE410" s="14" t="str">
        <f>IF(R410="","",Rates!$N$6)</f>
        <v/>
      </c>
      <c r="AF410" s="49" t="str">
        <f t="shared" si="114"/>
        <v/>
      </c>
      <c r="AG410" s="8" t="str">
        <f t="shared" si="115"/>
        <v/>
      </c>
      <c r="AH410" s="8" t="s">
        <v>1593</v>
      </c>
      <c r="AI410" s="14" t="str">
        <f>IF(R410="","",Rates!$N$7)</f>
        <v/>
      </c>
      <c r="AJ410" s="13" t="str">
        <f t="shared" si="116"/>
        <v/>
      </c>
      <c r="AK410" s="8" t="str">
        <f t="shared" si="117"/>
        <v/>
      </c>
      <c r="AL410" s="9" t="s">
        <v>1578</v>
      </c>
      <c r="AM410" s="14" t="str">
        <f>IF(R410="","",Rates!$N$8)</f>
        <v/>
      </c>
      <c r="AN410" s="13" t="str">
        <f t="shared" si="118"/>
        <v/>
      </c>
      <c r="AO410" s="8" t="str">
        <f>IF(R410="","",W410*Rates!$O$26)</f>
        <v/>
      </c>
      <c r="AP410" s="9" t="s">
        <v>1579</v>
      </c>
      <c r="AQ410" s="14" t="str">
        <f>IF(R410="","",Rates!$N$9)</f>
        <v/>
      </c>
      <c r="AR410" s="13" t="str">
        <f t="shared" si="119"/>
        <v/>
      </c>
      <c r="AS410" s="8" t="str">
        <f>IF(R410="","",W410*Rates!$P$26)</f>
        <v/>
      </c>
      <c r="AT410" s="9" t="s">
        <v>1580</v>
      </c>
      <c r="AU410" s="14" t="str">
        <f>IF(R410="","",Rates!$N$10)</f>
        <v/>
      </c>
      <c r="AV410" s="13" t="str">
        <f t="shared" si="120"/>
        <v/>
      </c>
      <c r="AW410" s="8" t="str">
        <f>IF(R410="","",W410*Rates!$Q$26)</f>
        <v/>
      </c>
      <c r="AX410" s="19" t="str">
        <f t="shared" si="121"/>
        <v/>
      </c>
      <c r="AY410" s="55" t="e">
        <f t="shared" si="122"/>
        <v>#VALUE!</v>
      </c>
      <c r="AZ410" s="8" t="str">
        <f>IF(R410="","",Rates!$N$15)</f>
        <v/>
      </c>
      <c r="BA410" s="8" t="str">
        <f t="shared" si="123"/>
        <v/>
      </c>
      <c r="BB410" s="8" t="str">
        <f t="shared" si="124"/>
        <v/>
      </c>
      <c r="BC410" s="19" t="str">
        <f t="shared" si="125"/>
        <v/>
      </c>
    </row>
    <row r="411" spans="1:55" x14ac:dyDescent="0.25">
      <c r="A411" s="9" t="str">
        <f>IF(B411&lt;&gt;"",COUNTA($B$3:B411)+$A$2,"")</f>
        <v/>
      </c>
      <c r="F411" s="16" t="str">
        <f t="shared" si="108"/>
        <v/>
      </c>
      <c r="P411" s="37"/>
      <c r="Q411" s="9" t="s">
        <v>1581</v>
      </c>
      <c r="R411" s="41"/>
      <c r="S411" s="46" t="str" cm="1">
        <f t="array" ref="S411">IF(R411="","",_xlfn.IFS(F411&lt;=65,"1",F411&lt;=70,"2",F411&lt;=80,"3"))</f>
        <v/>
      </c>
      <c r="T411" s="24" t="e">
        <f>IF(S411="1",VLOOKUP(N411,Rates!$A$2:$K$37,2,0)*S411,VLOOKUP(N411,Rates!$A$2:$K$37,3,0)*S411)</f>
        <v>#N/A</v>
      </c>
      <c r="U411" s="24" t="str">
        <f t="shared" si="109"/>
        <v/>
      </c>
      <c r="W411" s="58" t="str">
        <f t="shared" si="110"/>
        <v/>
      </c>
      <c r="X411" s="8" t="str">
        <f t="shared" si="111"/>
        <v/>
      </c>
      <c r="Y411" s="8" t="str">
        <f t="shared" si="112"/>
        <v/>
      </c>
      <c r="Z411" s="9" t="s">
        <v>1576</v>
      </c>
      <c r="AA411" s="14" t="str">
        <f>IF(R411="","",Rates!$N$5)</f>
        <v/>
      </c>
      <c r="AB411" s="49" t="str">
        <f t="shared" si="113"/>
        <v/>
      </c>
      <c r="AC411" s="8" t="str">
        <f>IF(R411="","",W411*Rates!$M$26)</f>
        <v/>
      </c>
      <c r="AD411" s="9" t="s">
        <v>1592</v>
      </c>
      <c r="AE411" s="14" t="str">
        <f>IF(R411="","",Rates!$N$6)</f>
        <v/>
      </c>
      <c r="AF411" s="49" t="str">
        <f t="shared" si="114"/>
        <v/>
      </c>
      <c r="AG411" s="8" t="str">
        <f t="shared" si="115"/>
        <v/>
      </c>
      <c r="AH411" s="8" t="s">
        <v>1593</v>
      </c>
      <c r="AI411" s="14" t="str">
        <f>IF(R411="","",Rates!$N$7)</f>
        <v/>
      </c>
      <c r="AJ411" s="13" t="str">
        <f t="shared" si="116"/>
        <v/>
      </c>
      <c r="AK411" s="8" t="str">
        <f t="shared" si="117"/>
        <v/>
      </c>
      <c r="AL411" s="9" t="s">
        <v>1578</v>
      </c>
      <c r="AM411" s="14" t="str">
        <f>IF(R411="","",Rates!$N$8)</f>
        <v/>
      </c>
      <c r="AN411" s="13" t="str">
        <f t="shared" si="118"/>
        <v/>
      </c>
      <c r="AO411" s="8" t="str">
        <f>IF(R411="","",W411*Rates!$O$26)</f>
        <v/>
      </c>
      <c r="AP411" s="9" t="s">
        <v>1579</v>
      </c>
      <c r="AQ411" s="14" t="str">
        <f>IF(R411="","",Rates!$N$9)</f>
        <v/>
      </c>
      <c r="AR411" s="13" t="str">
        <f t="shared" si="119"/>
        <v/>
      </c>
      <c r="AS411" s="8" t="str">
        <f>IF(R411="","",W411*Rates!$P$26)</f>
        <v/>
      </c>
      <c r="AT411" s="9" t="s">
        <v>1580</v>
      </c>
      <c r="AU411" s="14" t="str">
        <f>IF(R411="","",Rates!$N$10)</f>
        <v/>
      </c>
      <c r="AV411" s="13" t="str">
        <f t="shared" si="120"/>
        <v/>
      </c>
      <c r="AW411" s="8" t="str">
        <f>IF(R411="","",W411*Rates!$Q$26)</f>
        <v/>
      </c>
      <c r="AX411" s="19" t="str">
        <f t="shared" si="121"/>
        <v/>
      </c>
      <c r="AY411" s="55" t="e">
        <f t="shared" si="122"/>
        <v>#VALUE!</v>
      </c>
      <c r="AZ411" s="8" t="str">
        <f>IF(R411="","",Rates!$N$15)</f>
        <v/>
      </c>
      <c r="BA411" s="8" t="str">
        <f t="shared" si="123"/>
        <v/>
      </c>
      <c r="BB411" s="8" t="str">
        <f t="shared" si="124"/>
        <v/>
      </c>
      <c r="BC411" s="19" t="str">
        <f t="shared" si="125"/>
        <v/>
      </c>
    </row>
    <row r="412" spans="1:55" x14ac:dyDescent="0.25">
      <c r="A412" s="9" t="str">
        <f>IF(B412&lt;&gt;"",COUNTA($B$3:B412)+$A$2,"")</f>
        <v/>
      </c>
      <c r="F412" s="16" t="str">
        <f t="shared" si="108"/>
        <v/>
      </c>
      <c r="P412" s="37"/>
      <c r="Q412" s="9" t="s">
        <v>1581</v>
      </c>
      <c r="R412" s="41"/>
      <c r="S412" s="46" t="str" cm="1">
        <f t="array" ref="S412">IF(R412="","",_xlfn.IFS(F412&lt;=65,"1",F412&lt;=70,"2",F412&lt;=80,"3"))</f>
        <v/>
      </c>
      <c r="T412" s="24" t="e">
        <f>IF(S412="1",VLOOKUP(N412,Rates!$A$2:$K$37,2,0)*S412,VLOOKUP(N412,Rates!$A$2:$K$37,3,0)*S412)</f>
        <v>#N/A</v>
      </c>
      <c r="U412" s="24" t="str">
        <f t="shared" si="109"/>
        <v/>
      </c>
      <c r="W412" s="58" t="str">
        <f t="shared" si="110"/>
        <v/>
      </c>
      <c r="X412" s="8" t="str">
        <f t="shared" si="111"/>
        <v/>
      </c>
      <c r="Y412" s="8" t="str">
        <f t="shared" si="112"/>
        <v/>
      </c>
      <c r="Z412" s="9" t="s">
        <v>1576</v>
      </c>
      <c r="AA412" s="14" t="str">
        <f>IF(R412="","",Rates!$N$5)</f>
        <v/>
      </c>
      <c r="AB412" s="49" t="str">
        <f t="shared" si="113"/>
        <v/>
      </c>
      <c r="AC412" s="8" t="str">
        <f>IF(R412="","",W412*Rates!$M$26)</f>
        <v/>
      </c>
      <c r="AD412" s="9" t="s">
        <v>1592</v>
      </c>
      <c r="AE412" s="14" t="str">
        <f>IF(R412="","",Rates!$N$6)</f>
        <v/>
      </c>
      <c r="AF412" s="49" t="str">
        <f t="shared" si="114"/>
        <v/>
      </c>
      <c r="AG412" s="8" t="str">
        <f t="shared" si="115"/>
        <v/>
      </c>
      <c r="AH412" s="8" t="s">
        <v>1593</v>
      </c>
      <c r="AI412" s="14" t="str">
        <f>IF(R412="","",Rates!$N$7)</f>
        <v/>
      </c>
      <c r="AJ412" s="13" t="str">
        <f t="shared" si="116"/>
        <v/>
      </c>
      <c r="AK412" s="8" t="str">
        <f t="shared" si="117"/>
        <v/>
      </c>
      <c r="AL412" s="9" t="s">
        <v>1578</v>
      </c>
      <c r="AM412" s="14" t="str">
        <f>IF(R412="","",Rates!$N$8)</f>
        <v/>
      </c>
      <c r="AN412" s="13" t="str">
        <f t="shared" si="118"/>
        <v/>
      </c>
      <c r="AO412" s="8" t="str">
        <f>IF(R412="","",W412*Rates!$O$26)</f>
        <v/>
      </c>
      <c r="AP412" s="9" t="s">
        <v>1579</v>
      </c>
      <c r="AQ412" s="14" t="str">
        <f>IF(R412="","",Rates!$N$9)</f>
        <v/>
      </c>
      <c r="AR412" s="13" t="str">
        <f t="shared" si="119"/>
        <v/>
      </c>
      <c r="AS412" s="8" t="str">
        <f>IF(R412="","",W412*Rates!$P$26)</f>
        <v/>
      </c>
      <c r="AT412" s="9" t="s">
        <v>1580</v>
      </c>
      <c r="AU412" s="14" t="str">
        <f>IF(R412="","",Rates!$N$10)</f>
        <v/>
      </c>
      <c r="AV412" s="13" t="str">
        <f t="shared" si="120"/>
        <v/>
      </c>
      <c r="AW412" s="8" t="str">
        <f>IF(R412="","",W412*Rates!$Q$26)</f>
        <v/>
      </c>
      <c r="AX412" s="19" t="str">
        <f t="shared" si="121"/>
        <v/>
      </c>
      <c r="AY412" s="55" t="e">
        <f t="shared" si="122"/>
        <v>#VALUE!</v>
      </c>
      <c r="AZ412" s="8" t="str">
        <f>IF(R412="","",Rates!$N$15)</f>
        <v/>
      </c>
      <c r="BA412" s="8" t="str">
        <f t="shared" si="123"/>
        <v/>
      </c>
      <c r="BB412" s="8" t="str">
        <f t="shared" si="124"/>
        <v/>
      </c>
      <c r="BC412" s="19" t="str">
        <f t="shared" si="125"/>
        <v/>
      </c>
    </row>
    <row r="413" spans="1:55" x14ac:dyDescent="0.25">
      <c r="A413" s="9" t="str">
        <f>IF(B413&lt;&gt;"",COUNTA($B$3:B413)+$A$2,"")</f>
        <v/>
      </c>
      <c r="F413" s="16" t="str">
        <f t="shared" si="108"/>
        <v/>
      </c>
      <c r="P413" s="37"/>
      <c r="Q413" s="9" t="s">
        <v>1581</v>
      </c>
      <c r="R413" s="41"/>
      <c r="S413" s="46" t="str" cm="1">
        <f t="array" ref="S413">IF(R413="","",_xlfn.IFS(F413&lt;=65,"1",F413&lt;=70,"2",F413&lt;=80,"3"))</f>
        <v/>
      </c>
      <c r="T413" s="24" t="e">
        <f>IF(S413="1",VLOOKUP(N413,Rates!$A$2:$K$37,2,0)*S413,VLOOKUP(N413,Rates!$A$2:$K$37,3,0)*S413)</f>
        <v>#N/A</v>
      </c>
      <c r="U413" s="24" t="str">
        <f t="shared" si="109"/>
        <v/>
      </c>
      <c r="W413" s="58" t="str">
        <f t="shared" si="110"/>
        <v/>
      </c>
      <c r="X413" s="8" t="str">
        <f t="shared" si="111"/>
        <v/>
      </c>
      <c r="Y413" s="8" t="str">
        <f t="shared" si="112"/>
        <v/>
      </c>
      <c r="Z413" s="9" t="s">
        <v>1576</v>
      </c>
      <c r="AA413" s="14" t="str">
        <f>IF(R413="","",Rates!$N$5)</f>
        <v/>
      </c>
      <c r="AB413" s="49" t="str">
        <f t="shared" si="113"/>
        <v/>
      </c>
      <c r="AC413" s="8" t="str">
        <f>IF(R413="","",W413*Rates!$M$26)</f>
        <v/>
      </c>
      <c r="AD413" s="9" t="s">
        <v>1592</v>
      </c>
      <c r="AE413" s="14" t="str">
        <f>IF(R413="","",Rates!$N$6)</f>
        <v/>
      </c>
      <c r="AF413" s="49" t="str">
        <f t="shared" si="114"/>
        <v/>
      </c>
      <c r="AG413" s="8" t="str">
        <f t="shared" si="115"/>
        <v/>
      </c>
      <c r="AH413" s="8" t="s">
        <v>1593</v>
      </c>
      <c r="AI413" s="14" t="str">
        <f>IF(R413="","",Rates!$N$7)</f>
        <v/>
      </c>
      <c r="AJ413" s="13" t="str">
        <f t="shared" si="116"/>
        <v/>
      </c>
      <c r="AK413" s="8" t="str">
        <f t="shared" si="117"/>
        <v/>
      </c>
      <c r="AL413" s="9" t="s">
        <v>1578</v>
      </c>
      <c r="AM413" s="14" t="str">
        <f>IF(R413="","",Rates!$N$8)</f>
        <v/>
      </c>
      <c r="AN413" s="13" t="str">
        <f t="shared" si="118"/>
        <v/>
      </c>
      <c r="AO413" s="8" t="str">
        <f>IF(R413="","",W413*Rates!$O$26)</f>
        <v/>
      </c>
      <c r="AP413" s="9" t="s">
        <v>1579</v>
      </c>
      <c r="AQ413" s="14" t="str">
        <f>IF(R413="","",Rates!$N$9)</f>
        <v/>
      </c>
      <c r="AR413" s="13" t="str">
        <f t="shared" si="119"/>
        <v/>
      </c>
      <c r="AS413" s="8" t="str">
        <f>IF(R413="","",W413*Rates!$P$26)</f>
        <v/>
      </c>
      <c r="AT413" s="9" t="s">
        <v>1580</v>
      </c>
      <c r="AU413" s="14" t="str">
        <f>IF(R413="","",Rates!$N$10)</f>
        <v/>
      </c>
      <c r="AV413" s="13" t="str">
        <f t="shared" si="120"/>
        <v/>
      </c>
      <c r="AW413" s="8" t="str">
        <f>IF(R413="","",W413*Rates!$Q$26)</f>
        <v/>
      </c>
      <c r="AX413" s="19" t="str">
        <f t="shared" si="121"/>
        <v/>
      </c>
      <c r="AY413" s="55" t="e">
        <f t="shared" si="122"/>
        <v>#VALUE!</v>
      </c>
      <c r="AZ413" s="8" t="str">
        <f>IF(R413="","",Rates!$N$15)</f>
        <v/>
      </c>
      <c r="BA413" s="8" t="str">
        <f t="shared" si="123"/>
        <v/>
      </c>
      <c r="BB413" s="8" t="str">
        <f t="shared" si="124"/>
        <v/>
      </c>
      <c r="BC413" s="19" t="str">
        <f t="shared" si="125"/>
        <v/>
      </c>
    </row>
    <row r="414" spans="1:55" x14ac:dyDescent="0.25">
      <c r="A414" s="9" t="str">
        <f>IF(B414&lt;&gt;"",COUNTA($B$3:B414)+$A$2,"")</f>
        <v/>
      </c>
      <c r="F414" s="16" t="str">
        <f t="shared" si="108"/>
        <v/>
      </c>
      <c r="P414" s="37"/>
      <c r="Q414" s="9" t="s">
        <v>1581</v>
      </c>
      <c r="R414" s="41"/>
      <c r="S414" s="46" t="str" cm="1">
        <f t="array" ref="S414">IF(R414="","",_xlfn.IFS(F414&lt;=65,"1",F414&lt;=70,"2",F414&lt;=80,"3"))</f>
        <v/>
      </c>
      <c r="T414" s="24" t="e">
        <f>IF(S414="1",VLOOKUP(N414,Rates!$A$2:$K$37,2,0)*S414,VLOOKUP(N414,Rates!$A$2:$K$37,3,0)*S414)</f>
        <v>#N/A</v>
      </c>
      <c r="U414" s="24" t="str">
        <f t="shared" si="109"/>
        <v/>
      </c>
      <c r="W414" s="58" t="str">
        <f t="shared" si="110"/>
        <v/>
      </c>
      <c r="X414" s="8" t="str">
        <f t="shared" si="111"/>
        <v/>
      </c>
      <c r="Y414" s="8" t="str">
        <f t="shared" si="112"/>
        <v/>
      </c>
      <c r="Z414" s="9" t="s">
        <v>1576</v>
      </c>
      <c r="AA414" s="14" t="str">
        <f>IF(R414="","",Rates!$N$5)</f>
        <v/>
      </c>
      <c r="AB414" s="49" t="str">
        <f t="shared" si="113"/>
        <v/>
      </c>
      <c r="AC414" s="8" t="str">
        <f>IF(R414="","",W414*Rates!$M$26)</f>
        <v/>
      </c>
      <c r="AD414" s="9" t="s">
        <v>1592</v>
      </c>
      <c r="AE414" s="14" t="str">
        <f>IF(R414="","",Rates!$N$6)</f>
        <v/>
      </c>
      <c r="AF414" s="49" t="str">
        <f t="shared" si="114"/>
        <v/>
      </c>
      <c r="AG414" s="8" t="str">
        <f t="shared" si="115"/>
        <v/>
      </c>
      <c r="AH414" s="8" t="s">
        <v>1593</v>
      </c>
      <c r="AI414" s="14" t="str">
        <f>IF(R414="","",Rates!$N$7)</f>
        <v/>
      </c>
      <c r="AJ414" s="13" t="str">
        <f t="shared" si="116"/>
        <v/>
      </c>
      <c r="AK414" s="8" t="str">
        <f t="shared" si="117"/>
        <v/>
      </c>
      <c r="AL414" s="9" t="s">
        <v>1578</v>
      </c>
      <c r="AM414" s="14" t="str">
        <f>IF(R414="","",Rates!$N$8)</f>
        <v/>
      </c>
      <c r="AN414" s="13" t="str">
        <f t="shared" si="118"/>
        <v/>
      </c>
      <c r="AO414" s="8" t="str">
        <f>IF(R414="","",W414*Rates!$O$26)</f>
        <v/>
      </c>
      <c r="AP414" s="9" t="s">
        <v>1579</v>
      </c>
      <c r="AQ414" s="14" t="str">
        <f>IF(R414="","",Rates!$N$9)</f>
        <v/>
      </c>
      <c r="AR414" s="13" t="str">
        <f t="shared" si="119"/>
        <v/>
      </c>
      <c r="AS414" s="8" t="str">
        <f>IF(R414="","",W414*Rates!$P$26)</f>
        <v/>
      </c>
      <c r="AT414" s="9" t="s">
        <v>1580</v>
      </c>
      <c r="AU414" s="14" t="str">
        <f>IF(R414="","",Rates!$N$10)</f>
        <v/>
      </c>
      <c r="AV414" s="13" t="str">
        <f t="shared" si="120"/>
        <v/>
      </c>
      <c r="AW414" s="8" t="str">
        <f>IF(R414="","",W414*Rates!$Q$26)</f>
        <v/>
      </c>
      <c r="AX414" s="19" t="str">
        <f t="shared" si="121"/>
        <v/>
      </c>
      <c r="AY414" s="55" t="e">
        <f t="shared" si="122"/>
        <v>#VALUE!</v>
      </c>
      <c r="AZ414" s="8" t="str">
        <f>IF(R414="","",Rates!$N$15)</f>
        <v/>
      </c>
      <c r="BA414" s="8" t="str">
        <f t="shared" si="123"/>
        <v/>
      </c>
      <c r="BB414" s="8" t="str">
        <f t="shared" si="124"/>
        <v/>
      </c>
      <c r="BC414" s="19" t="str">
        <f t="shared" si="125"/>
        <v/>
      </c>
    </row>
    <row r="415" spans="1:55" x14ac:dyDescent="0.25">
      <c r="A415" s="9" t="str">
        <f>IF(B415&lt;&gt;"",COUNTA($B$3:B415)+$A$2,"")</f>
        <v/>
      </c>
      <c r="F415" s="16" t="str">
        <f t="shared" si="108"/>
        <v/>
      </c>
      <c r="P415" s="37"/>
      <c r="Q415" s="9" t="s">
        <v>1581</v>
      </c>
      <c r="R415" s="41"/>
      <c r="S415" s="46" t="str" cm="1">
        <f t="array" ref="S415">IF(R415="","",_xlfn.IFS(F415&lt;=65,"1",F415&lt;=70,"2",F415&lt;=80,"3"))</f>
        <v/>
      </c>
      <c r="T415" s="24" t="e">
        <f>IF(S415="1",VLOOKUP(N415,Rates!$A$2:$K$37,2,0)*S415,VLOOKUP(N415,Rates!$A$2:$K$37,3,0)*S415)</f>
        <v>#N/A</v>
      </c>
      <c r="U415" s="24" t="str">
        <f t="shared" si="109"/>
        <v/>
      </c>
      <c r="W415" s="58" t="str">
        <f t="shared" si="110"/>
        <v/>
      </c>
      <c r="X415" s="8" t="str">
        <f t="shared" si="111"/>
        <v/>
      </c>
      <c r="Y415" s="8" t="str">
        <f t="shared" si="112"/>
        <v/>
      </c>
      <c r="Z415" s="9" t="s">
        <v>1576</v>
      </c>
      <c r="AA415" s="14" t="str">
        <f>IF(R415="","",Rates!$N$5)</f>
        <v/>
      </c>
      <c r="AB415" s="49" t="str">
        <f t="shared" si="113"/>
        <v/>
      </c>
      <c r="AC415" s="8" t="str">
        <f>IF(R415="","",W415*Rates!$M$26)</f>
        <v/>
      </c>
      <c r="AD415" s="9" t="s">
        <v>1592</v>
      </c>
      <c r="AE415" s="14" t="str">
        <f>IF(R415="","",Rates!$N$6)</f>
        <v/>
      </c>
      <c r="AF415" s="49" t="str">
        <f t="shared" si="114"/>
        <v/>
      </c>
      <c r="AG415" s="8" t="str">
        <f t="shared" si="115"/>
        <v/>
      </c>
      <c r="AH415" s="8" t="s">
        <v>1593</v>
      </c>
      <c r="AI415" s="14" t="str">
        <f>IF(R415="","",Rates!$N$7)</f>
        <v/>
      </c>
      <c r="AJ415" s="13" t="str">
        <f t="shared" si="116"/>
        <v/>
      </c>
      <c r="AK415" s="8" t="str">
        <f t="shared" si="117"/>
        <v/>
      </c>
      <c r="AL415" s="9" t="s">
        <v>1578</v>
      </c>
      <c r="AM415" s="14" t="str">
        <f>IF(R415="","",Rates!$N$8)</f>
        <v/>
      </c>
      <c r="AN415" s="13" t="str">
        <f t="shared" si="118"/>
        <v/>
      </c>
      <c r="AO415" s="8" t="str">
        <f>IF(R415="","",W415*Rates!$O$26)</f>
        <v/>
      </c>
      <c r="AP415" s="9" t="s">
        <v>1579</v>
      </c>
      <c r="AQ415" s="14" t="str">
        <f>IF(R415="","",Rates!$N$9)</f>
        <v/>
      </c>
      <c r="AR415" s="13" t="str">
        <f t="shared" si="119"/>
        <v/>
      </c>
      <c r="AS415" s="8" t="str">
        <f>IF(R415="","",W415*Rates!$P$26)</f>
        <v/>
      </c>
      <c r="AT415" s="9" t="s">
        <v>1580</v>
      </c>
      <c r="AU415" s="14" t="str">
        <f>IF(R415="","",Rates!$N$10)</f>
        <v/>
      </c>
      <c r="AV415" s="13" t="str">
        <f t="shared" si="120"/>
        <v/>
      </c>
      <c r="AW415" s="8" t="str">
        <f>IF(R415="","",W415*Rates!$Q$26)</f>
        <v/>
      </c>
      <c r="AX415" s="19" t="str">
        <f t="shared" si="121"/>
        <v/>
      </c>
      <c r="AY415" s="55" t="e">
        <f t="shared" si="122"/>
        <v>#VALUE!</v>
      </c>
      <c r="AZ415" s="8" t="str">
        <f>IF(R415="","",Rates!$N$15)</f>
        <v/>
      </c>
      <c r="BA415" s="8" t="str">
        <f t="shared" si="123"/>
        <v/>
      </c>
      <c r="BB415" s="8" t="str">
        <f t="shared" si="124"/>
        <v/>
      </c>
      <c r="BC415" s="19" t="str">
        <f t="shared" si="125"/>
        <v/>
      </c>
    </row>
    <row r="416" spans="1:55" x14ac:dyDescent="0.25">
      <c r="A416" s="9" t="str">
        <f>IF(B416&lt;&gt;"",COUNTA($B$3:B416)+$A$2,"")</f>
        <v/>
      </c>
      <c r="F416" s="16" t="str">
        <f t="shared" si="108"/>
        <v/>
      </c>
      <c r="P416" s="37"/>
      <c r="Q416" s="9" t="s">
        <v>1581</v>
      </c>
      <c r="R416" s="41"/>
      <c r="S416" s="46" t="str" cm="1">
        <f t="array" ref="S416">IF(R416="","",_xlfn.IFS(F416&lt;=65,"1",F416&lt;=70,"2",F416&lt;=80,"3"))</f>
        <v/>
      </c>
      <c r="T416" s="24" t="e">
        <f>IF(S416="1",VLOOKUP(N416,Rates!$A$2:$K$37,2,0)*S416,VLOOKUP(N416,Rates!$A$2:$K$37,3,0)*S416)</f>
        <v>#N/A</v>
      </c>
      <c r="U416" s="24" t="str">
        <f t="shared" si="109"/>
        <v/>
      </c>
      <c r="W416" s="58" t="str">
        <f t="shared" si="110"/>
        <v/>
      </c>
      <c r="X416" s="8" t="str">
        <f t="shared" si="111"/>
        <v/>
      </c>
      <c r="Y416" s="8" t="str">
        <f t="shared" si="112"/>
        <v/>
      </c>
      <c r="Z416" s="9" t="s">
        <v>1576</v>
      </c>
      <c r="AA416" s="14" t="str">
        <f>IF(R416="","",Rates!$N$5)</f>
        <v/>
      </c>
      <c r="AB416" s="49" t="str">
        <f t="shared" si="113"/>
        <v/>
      </c>
      <c r="AC416" s="8" t="str">
        <f>IF(R416="","",W416*Rates!$M$26)</f>
        <v/>
      </c>
      <c r="AD416" s="9" t="s">
        <v>1592</v>
      </c>
      <c r="AE416" s="14" t="str">
        <f>IF(R416="","",Rates!$N$6)</f>
        <v/>
      </c>
      <c r="AF416" s="49" t="str">
        <f t="shared" si="114"/>
        <v/>
      </c>
      <c r="AG416" s="8" t="str">
        <f t="shared" si="115"/>
        <v/>
      </c>
      <c r="AH416" s="8" t="s">
        <v>1593</v>
      </c>
      <c r="AI416" s="14" t="str">
        <f>IF(R416="","",Rates!$N$7)</f>
        <v/>
      </c>
      <c r="AJ416" s="13" t="str">
        <f t="shared" si="116"/>
        <v/>
      </c>
      <c r="AK416" s="8" t="str">
        <f t="shared" si="117"/>
        <v/>
      </c>
      <c r="AL416" s="9" t="s">
        <v>1578</v>
      </c>
      <c r="AM416" s="14" t="str">
        <f>IF(R416="","",Rates!$N$8)</f>
        <v/>
      </c>
      <c r="AN416" s="13" t="str">
        <f t="shared" si="118"/>
        <v/>
      </c>
      <c r="AO416" s="8" t="str">
        <f>IF(R416="","",W416*Rates!$O$26)</f>
        <v/>
      </c>
      <c r="AP416" s="9" t="s">
        <v>1579</v>
      </c>
      <c r="AQ416" s="14" t="str">
        <f>IF(R416="","",Rates!$N$9)</f>
        <v/>
      </c>
      <c r="AR416" s="13" t="str">
        <f t="shared" si="119"/>
        <v/>
      </c>
      <c r="AS416" s="8" t="str">
        <f>IF(R416="","",W416*Rates!$P$26)</f>
        <v/>
      </c>
      <c r="AT416" s="9" t="s">
        <v>1580</v>
      </c>
      <c r="AU416" s="14" t="str">
        <f>IF(R416="","",Rates!$N$10)</f>
        <v/>
      </c>
      <c r="AV416" s="13" t="str">
        <f t="shared" si="120"/>
        <v/>
      </c>
      <c r="AW416" s="8" t="str">
        <f>IF(R416="","",W416*Rates!$Q$26)</f>
        <v/>
      </c>
      <c r="AX416" s="19" t="str">
        <f t="shared" si="121"/>
        <v/>
      </c>
      <c r="AY416" s="55" t="e">
        <f t="shared" si="122"/>
        <v>#VALUE!</v>
      </c>
      <c r="AZ416" s="8" t="str">
        <f>IF(R416="","",Rates!$N$15)</f>
        <v/>
      </c>
      <c r="BA416" s="8" t="str">
        <f t="shared" si="123"/>
        <v/>
      </c>
      <c r="BB416" s="8" t="str">
        <f t="shared" si="124"/>
        <v/>
      </c>
      <c r="BC416" s="19" t="str">
        <f t="shared" si="125"/>
        <v/>
      </c>
    </row>
    <row r="417" spans="1:55" x14ac:dyDescent="0.25">
      <c r="A417" s="9" t="str">
        <f>IF(B417&lt;&gt;"",COUNTA($B$3:B417)+$A$2,"")</f>
        <v/>
      </c>
      <c r="F417" s="16" t="str">
        <f t="shared" si="108"/>
        <v/>
      </c>
      <c r="P417" s="37"/>
      <c r="Q417" s="9" t="s">
        <v>1581</v>
      </c>
      <c r="R417" s="41"/>
      <c r="S417" s="46" t="str" cm="1">
        <f t="array" ref="S417">IF(R417="","",_xlfn.IFS(F417&lt;=65,"1",F417&lt;=70,"2",F417&lt;=80,"3"))</f>
        <v/>
      </c>
      <c r="T417" s="24" t="e">
        <f>IF(S417="1",VLOOKUP(N417,Rates!$A$2:$K$37,2,0)*S417,VLOOKUP(N417,Rates!$A$2:$K$37,3,0)*S417)</f>
        <v>#N/A</v>
      </c>
      <c r="U417" s="24" t="str">
        <f t="shared" si="109"/>
        <v/>
      </c>
      <c r="W417" s="58" t="str">
        <f t="shared" si="110"/>
        <v/>
      </c>
      <c r="X417" s="8" t="str">
        <f t="shared" si="111"/>
        <v/>
      </c>
      <c r="Y417" s="8" t="str">
        <f t="shared" si="112"/>
        <v/>
      </c>
      <c r="Z417" s="9" t="s">
        <v>1576</v>
      </c>
      <c r="AA417" s="14" t="str">
        <f>IF(R417="","",Rates!$N$5)</f>
        <v/>
      </c>
      <c r="AB417" s="49" t="str">
        <f t="shared" si="113"/>
        <v/>
      </c>
      <c r="AC417" s="8" t="str">
        <f>IF(R417="","",W417*Rates!$M$26)</f>
        <v/>
      </c>
      <c r="AD417" s="9" t="s">
        <v>1592</v>
      </c>
      <c r="AE417" s="14" t="str">
        <f>IF(R417="","",Rates!$N$6)</f>
        <v/>
      </c>
      <c r="AF417" s="49" t="str">
        <f t="shared" si="114"/>
        <v/>
      </c>
      <c r="AG417" s="8" t="str">
        <f t="shared" si="115"/>
        <v/>
      </c>
      <c r="AH417" s="8" t="s">
        <v>1593</v>
      </c>
      <c r="AI417" s="14" t="str">
        <f>IF(R417="","",Rates!$N$7)</f>
        <v/>
      </c>
      <c r="AJ417" s="13" t="str">
        <f t="shared" si="116"/>
        <v/>
      </c>
      <c r="AK417" s="8" t="str">
        <f t="shared" si="117"/>
        <v/>
      </c>
      <c r="AL417" s="9" t="s">
        <v>1578</v>
      </c>
      <c r="AM417" s="14" t="str">
        <f>IF(R417="","",Rates!$N$8)</f>
        <v/>
      </c>
      <c r="AN417" s="13" t="str">
        <f t="shared" si="118"/>
        <v/>
      </c>
      <c r="AO417" s="8" t="str">
        <f>IF(R417="","",W417*Rates!$O$26)</f>
        <v/>
      </c>
      <c r="AP417" s="9" t="s">
        <v>1579</v>
      </c>
      <c r="AQ417" s="14" t="str">
        <f>IF(R417="","",Rates!$N$9)</f>
        <v/>
      </c>
      <c r="AR417" s="13" t="str">
        <f t="shared" si="119"/>
        <v/>
      </c>
      <c r="AS417" s="8" t="str">
        <f>IF(R417="","",W417*Rates!$P$26)</f>
        <v/>
      </c>
      <c r="AT417" s="9" t="s">
        <v>1580</v>
      </c>
      <c r="AU417" s="14" t="str">
        <f>IF(R417="","",Rates!$N$10)</f>
        <v/>
      </c>
      <c r="AV417" s="13" t="str">
        <f t="shared" si="120"/>
        <v/>
      </c>
      <c r="AW417" s="8" t="str">
        <f>IF(R417="","",W417*Rates!$Q$26)</f>
        <v/>
      </c>
      <c r="AX417" s="19" t="str">
        <f t="shared" si="121"/>
        <v/>
      </c>
      <c r="AY417" s="55" t="e">
        <f t="shared" si="122"/>
        <v>#VALUE!</v>
      </c>
      <c r="AZ417" s="8" t="str">
        <f>IF(R417="","",Rates!$N$15)</f>
        <v/>
      </c>
      <c r="BA417" s="8" t="str">
        <f t="shared" si="123"/>
        <v/>
      </c>
      <c r="BB417" s="8" t="str">
        <f t="shared" si="124"/>
        <v/>
      </c>
      <c r="BC417" s="19" t="str">
        <f t="shared" si="125"/>
        <v/>
      </c>
    </row>
    <row r="418" spans="1:55" x14ac:dyDescent="0.25">
      <c r="A418" s="9" t="str">
        <f>IF(B418&lt;&gt;"",COUNTA($B$3:B418)+$A$2,"")</f>
        <v/>
      </c>
      <c r="F418" s="16" t="str">
        <f t="shared" si="108"/>
        <v/>
      </c>
      <c r="P418" s="37"/>
      <c r="Q418" s="9" t="s">
        <v>1581</v>
      </c>
      <c r="R418" s="41"/>
      <c r="S418" s="46" t="str" cm="1">
        <f t="array" ref="S418">IF(R418="","",_xlfn.IFS(F418&lt;=65,"1",F418&lt;=70,"2",F418&lt;=80,"3"))</f>
        <v/>
      </c>
      <c r="T418" s="24" t="e">
        <f>IF(S418="1",VLOOKUP(N418,Rates!$A$2:$K$37,2,0)*S418,VLOOKUP(N418,Rates!$A$2:$K$37,3,0)*S418)</f>
        <v>#N/A</v>
      </c>
      <c r="U418" s="24" t="str">
        <f t="shared" si="109"/>
        <v/>
      </c>
      <c r="W418" s="58" t="str">
        <f t="shared" si="110"/>
        <v/>
      </c>
      <c r="X418" s="8" t="str">
        <f t="shared" si="111"/>
        <v/>
      </c>
      <c r="Y418" s="8" t="str">
        <f t="shared" si="112"/>
        <v/>
      </c>
      <c r="Z418" s="9" t="s">
        <v>1576</v>
      </c>
      <c r="AA418" s="14" t="str">
        <f>IF(R418="","",Rates!$N$5)</f>
        <v/>
      </c>
      <c r="AB418" s="49" t="str">
        <f t="shared" si="113"/>
        <v/>
      </c>
      <c r="AC418" s="8" t="str">
        <f>IF(R418="","",W418*Rates!$M$26)</f>
        <v/>
      </c>
      <c r="AD418" s="9" t="s">
        <v>1592</v>
      </c>
      <c r="AE418" s="14" t="str">
        <f>IF(R418="","",Rates!$N$6)</f>
        <v/>
      </c>
      <c r="AF418" s="49" t="str">
        <f t="shared" si="114"/>
        <v/>
      </c>
      <c r="AG418" s="8" t="str">
        <f t="shared" si="115"/>
        <v/>
      </c>
      <c r="AH418" s="8" t="s">
        <v>1593</v>
      </c>
      <c r="AI418" s="14" t="str">
        <f>IF(R418="","",Rates!$N$7)</f>
        <v/>
      </c>
      <c r="AJ418" s="13" t="str">
        <f t="shared" si="116"/>
        <v/>
      </c>
      <c r="AK418" s="8" t="str">
        <f t="shared" si="117"/>
        <v/>
      </c>
      <c r="AL418" s="9" t="s">
        <v>1578</v>
      </c>
      <c r="AM418" s="14" t="str">
        <f>IF(R418="","",Rates!$N$8)</f>
        <v/>
      </c>
      <c r="AN418" s="13" t="str">
        <f t="shared" si="118"/>
        <v/>
      </c>
      <c r="AO418" s="8" t="str">
        <f>IF(R418="","",W418*Rates!$O$26)</f>
        <v/>
      </c>
      <c r="AP418" s="9" t="s">
        <v>1579</v>
      </c>
      <c r="AQ418" s="14" t="str">
        <f>IF(R418="","",Rates!$N$9)</f>
        <v/>
      </c>
      <c r="AR418" s="13" t="str">
        <f t="shared" si="119"/>
        <v/>
      </c>
      <c r="AS418" s="8" t="str">
        <f>IF(R418="","",W418*Rates!$P$26)</f>
        <v/>
      </c>
      <c r="AT418" s="9" t="s">
        <v>1580</v>
      </c>
      <c r="AU418" s="14" t="str">
        <f>IF(R418="","",Rates!$N$10)</f>
        <v/>
      </c>
      <c r="AV418" s="13" t="str">
        <f t="shared" si="120"/>
        <v/>
      </c>
      <c r="AW418" s="8" t="str">
        <f>IF(R418="","",W418*Rates!$Q$26)</f>
        <v/>
      </c>
      <c r="AX418" s="19" t="str">
        <f t="shared" si="121"/>
        <v/>
      </c>
      <c r="AY418" s="55" t="e">
        <f t="shared" si="122"/>
        <v>#VALUE!</v>
      </c>
      <c r="AZ418" s="8" t="str">
        <f>IF(R418="","",Rates!$N$15)</f>
        <v/>
      </c>
      <c r="BA418" s="8" t="str">
        <f t="shared" si="123"/>
        <v/>
      </c>
      <c r="BB418" s="8" t="str">
        <f t="shared" si="124"/>
        <v/>
      </c>
      <c r="BC418" s="19" t="str">
        <f t="shared" si="125"/>
        <v/>
      </c>
    </row>
    <row r="419" spans="1:55" x14ac:dyDescent="0.25">
      <c r="A419" s="9" t="str">
        <f>IF(B419&lt;&gt;"",COUNTA($B$3:B419)+$A$2,"")</f>
        <v/>
      </c>
      <c r="F419" s="16" t="str">
        <f t="shared" si="108"/>
        <v/>
      </c>
      <c r="P419" s="37"/>
      <c r="Q419" s="9" t="s">
        <v>1581</v>
      </c>
      <c r="R419" s="41"/>
      <c r="S419" s="46" t="str" cm="1">
        <f t="array" ref="S419">IF(R419="","",_xlfn.IFS(F419&lt;=65,"1",F419&lt;=70,"2",F419&lt;=80,"3"))</f>
        <v/>
      </c>
      <c r="T419" s="24" t="e">
        <f>IF(S419="1",VLOOKUP(N419,Rates!$A$2:$K$37,2,0)*S419,VLOOKUP(N419,Rates!$A$2:$K$37,3,0)*S419)</f>
        <v>#N/A</v>
      </c>
      <c r="U419" s="24" t="str">
        <f t="shared" si="109"/>
        <v/>
      </c>
      <c r="W419" s="58" t="str">
        <f t="shared" si="110"/>
        <v/>
      </c>
      <c r="X419" s="8" t="str">
        <f t="shared" si="111"/>
        <v/>
      </c>
      <c r="Y419" s="8" t="str">
        <f t="shared" si="112"/>
        <v/>
      </c>
      <c r="Z419" s="9" t="s">
        <v>1576</v>
      </c>
      <c r="AA419" s="14" t="str">
        <f>IF(R419="","",Rates!$N$5)</f>
        <v/>
      </c>
      <c r="AB419" s="49" t="str">
        <f t="shared" si="113"/>
        <v/>
      </c>
      <c r="AC419" s="8" t="str">
        <f>IF(R419="","",W419*Rates!$M$26)</f>
        <v/>
      </c>
      <c r="AD419" s="9" t="s">
        <v>1592</v>
      </c>
      <c r="AE419" s="14" t="str">
        <f>IF(R419="","",Rates!$N$6)</f>
        <v/>
      </c>
      <c r="AF419" s="49" t="str">
        <f t="shared" si="114"/>
        <v/>
      </c>
      <c r="AG419" s="8" t="str">
        <f t="shared" si="115"/>
        <v/>
      </c>
      <c r="AH419" s="8" t="s">
        <v>1593</v>
      </c>
      <c r="AI419" s="14" t="str">
        <f>IF(R419="","",Rates!$N$7)</f>
        <v/>
      </c>
      <c r="AJ419" s="13" t="str">
        <f t="shared" si="116"/>
        <v/>
      </c>
      <c r="AK419" s="8" t="str">
        <f t="shared" si="117"/>
        <v/>
      </c>
      <c r="AL419" s="9" t="s">
        <v>1578</v>
      </c>
      <c r="AM419" s="14" t="str">
        <f>IF(R419="","",Rates!$N$8)</f>
        <v/>
      </c>
      <c r="AN419" s="13" t="str">
        <f t="shared" si="118"/>
        <v/>
      </c>
      <c r="AO419" s="8" t="str">
        <f>IF(R419="","",W419*Rates!$O$26)</f>
        <v/>
      </c>
      <c r="AP419" s="9" t="s">
        <v>1579</v>
      </c>
      <c r="AQ419" s="14" t="str">
        <f>IF(R419="","",Rates!$N$9)</f>
        <v/>
      </c>
      <c r="AR419" s="13" t="str">
        <f t="shared" si="119"/>
        <v/>
      </c>
      <c r="AS419" s="8" t="str">
        <f>IF(R419="","",W419*Rates!$P$26)</f>
        <v/>
      </c>
      <c r="AT419" s="9" t="s">
        <v>1580</v>
      </c>
      <c r="AU419" s="14" t="str">
        <f>IF(R419="","",Rates!$N$10)</f>
        <v/>
      </c>
      <c r="AV419" s="13" t="str">
        <f t="shared" si="120"/>
        <v/>
      </c>
      <c r="AW419" s="8" t="str">
        <f>IF(R419="","",W419*Rates!$Q$26)</f>
        <v/>
      </c>
      <c r="AX419" s="19" t="str">
        <f t="shared" si="121"/>
        <v/>
      </c>
      <c r="AY419" s="55" t="e">
        <f t="shared" si="122"/>
        <v>#VALUE!</v>
      </c>
      <c r="AZ419" s="8" t="str">
        <f>IF(R419="","",Rates!$N$15)</f>
        <v/>
      </c>
      <c r="BA419" s="8" t="str">
        <f t="shared" si="123"/>
        <v/>
      </c>
      <c r="BB419" s="8" t="str">
        <f t="shared" si="124"/>
        <v/>
      </c>
      <c r="BC419" s="19" t="str">
        <f t="shared" si="125"/>
        <v/>
      </c>
    </row>
    <row r="420" spans="1:55" x14ac:dyDescent="0.25">
      <c r="A420" s="9" t="str">
        <f>IF(B420&lt;&gt;"",COUNTA($B$3:B420)+$A$2,"")</f>
        <v/>
      </c>
      <c r="F420" s="16" t="str">
        <f t="shared" si="108"/>
        <v/>
      </c>
      <c r="P420" s="37"/>
      <c r="Q420" s="9" t="s">
        <v>1581</v>
      </c>
      <c r="R420" s="41"/>
      <c r="S420" s="46" t="str" cm="1">
        <f t="array" ref="S420">IF(R420="","",_xlfn.IFS(F420&lt;=65,"1",F420&lt;=70,"2",F420&lt;=80,"3"))</f>
        <v/>
      </c>
      <c r="T420" s="24" t="e">
        <f>IF(S420="1",VLOOKUP(N420,Rates!$A$2:$K$37,2,0)*S420,VLOOKUP(N420,Rates!$A$2:$K$37,3,0)*S420)</f>
        <v>#N/A</v>
      </c>
      <c r="U420" s="24" t="str">
        <f t="shared" si="109"/>
        <v/>
      </c>
      <c r="W420" s="58" t="str">
        <f t="shared" si="110"/>
        <v/>
      </c>
      <c r="X420" s="8" t="str">
        <f t="shared" si="111"/>
        <v/>
      </c>
      <c r="Y420" s="8" t="str">
        <f t="shared" si="112"/>
        <v/>
      </c>
      <c r="Z420" s="9" t="s">
        <v>1576</v>
      </c>
      <c r="AA420" s="14" t="str">
        <f>IF(R420="","",Rates!$N$5)</f>
        <v/>
      </c>
      <c r="AB420" s="49" t="str">
        <f t="shared" si="113"/>
        <v/>
      </c>
      <c r="AC420" s="8" t="str">
        <f>IF(R420="","",W420*Rates!$M$26)</f>
        <v/>
      </c>
      <c r="AD420" s="9" t="s">
        <v>1592</v>
      </c>
      <c r="AE420" s="14" t="str">
        <f>IF(R420="","",Rates!$N$6)</f>
        <v/>
      </c>
      <c r="AF420" s="49" t="str">
        <f t="shared" si="114"/>
        <v/>
      </c>
      <c r="AG420" s="8" t="str">
        <f t="shared" si="115"/>
        <v/>
      </c>
      <c r="AH420" s="8" t="s">
        <v>1593</v>
      </c>
      <c r="AI420" s="14" t="str">
        <f>IF(R420="","",Rates!$N$7)</f>
        <v/>
      </c>
      <c r="AJ420" s="13" t="str">
        <f t="shared" si="116"/>
        <v/>
      </c>
      <c r="AK420" s="8" t="str">
        <f t="shared" si="117"/>
        <v/>
      </c>
      <c r="AL420" s="9" t="s">
        <v>1578</v>
      </c>
      <c r="AM420" s="14" t="str">
        <f>IF(R420="","",Rates!$N$8)</f>
        <v/>
      </c>
      <c r="AN420" s="13" t="str">
        <f t="shared" si="118"/>
        <v/>
      </c>
      <c r="AO420" s="8" t="str">
        <f>IF(R420="","",W420*Rates!$O$26)</f>
        <v/>
      </c>
      <c r="AP420" s="9" t="s">
        <v>1579</v>
      </c>
      <c r="AQ420" s="14" t="str">
        <f>IF(R420="","",Rates!$N$9)</f>
        <v/>
      </c>
      <c r="AR420" s="13" t="str">
        <f t="shared" si="119"/>
        <v/>
      </c>
      <c r="AS420" s="8" t="str">
        <f>IF(R420="","",W420*Rates!$P$26)</f>
        <v/>
      </c>
      <c r="AT420" s="9" t="s">
        <v>1580</v>
      </c>
      <c r="AU420" s="14" t="str">
        <f>IF(R420="","",Rates!$N$10)</f>
        <v/>
      </c>
      <c r="AV420" s="13" t="str">
        <f t="shared" si="120"/>
        <v/>
      </c>
      <c r="AW420" s="8" t="str">
        <f>IF(R420="","",W420*Rates!$Q$26)</f>
        <v/>
      </c>
      <c r="AX420" s="19" t="str">
        <f t="shared" si="121"/>
        <v/>
      </c>
      <c r="AY420" s="55" t="e">
        <f t="shared" si="122"/>
        <v>#VALUE!</v>
      </c>
      <c r="AZ420" s="8" t="str">
        <f>IF(R420="","",Rates!$N$15)</f>
        <v/>
      </c>
      <c r="BA420" s="8" t="str">
        <f t="shared" si="123"/>
        <v/>
      </c>
      <c r="BB420" s="8" t="str">
        <f t="shared" si="124"/>
        <v/>
      </c>
      <c r="BC420" s="19" t="str">
        <f t="shared" si="125"/>
        <v/>
      </c>
    </row>
    <row r="421" spans="1:55" x14ac:dyDescent="0.25">
      <c r="A421" s="9" t="str">
        <f>IF(B421&lt;&gt;"",COUNTA($B$3:B421)+$A$2,"")</f>
        <v/>
      </c>
      <c r="F421" s="16" t="str">
        <f t="shared" si="108"/>
        <v/>
      </c>
      <c r="P421" s="37"/>
      <c r="Q421" s="9" t="s">
        <v>1581</v>
      </c>
      <c r="R421" s="41"/>
      <c r="S421" s="46" t="str" cm="1">
        <f t="array" ref="S421">IF(R421="","",_xlfn.IFS(F421&lt;=65,"1",F421&lt;=70,"2",F421&lt;=80,"3"))</f>
        <v/>
      </c>
      <c r="T421" s="24" t="e">
        <f>IF(S421="1",VLOOKUP(N421,Rates!$A$2:$K$37,2,0)*S421,VLOOKUP(N421,Rates!$A$2:$K$37,3,0)*S421)</f>
        <v>#N/A</v>
      </c>
      <c r="U421" s="24" t="str">
        <f t="shared" si="109"/>
        <v/>
      </c>
      <c r="W421" s="58" t="str">
        <f t="shared" si="110"/>
        <v/>
      </c>
      <c r="X421" s="8" t="str">
        <f t="shared" si="111"/>
        <v/>
      </c>
      <c r="Y421" s="8" t="str">
        <f t="shared" si="112"/>
        <v/>
      </c>
      <c r="Z421" s="9" t="s">
        <v>1576</v>
      </c>
      <c r="AA421" s="14" t="str">
        <f>IF(R421="","",Rates!$N$5)</f>
        <v/>
      </c>
      <c r="AB421" s="49" t="str">
        <f t="shared" si="113"/>
        <v/>
      </c>
      <c r="AC421" s="8" t="str">
        <f>IF(R421="","",W421*Rates!$M$26)</f>
        <v/>
      </c>
      <c r="AD421" s="9" t="s">
        <v>1592</v>
      </c>
      <c r="AE421" s="14" t="str">
        <f>IF(R421="","",Rates!$N$6)</f>
        <v/>
      </c>
      <c r="AF421" s="49" t="str">
        <f t="shared" si="114"/>
        <v/>
      </c>
      <c r="AG421" s="8" t="str">
        <f t="shared" si="115"/>
        <v/>
      </c>
      <c r="AH421" s="8" t="s">
        <v>1593</v>
      </c>
      <c r="AI421" s="14" t="str">
        <f>IF(R421="","",Rates!$N$7)</f>
        <v/>
      </c>
      <c r="AJ421" s="13" t="str">
        <f t="shared" si="116"/>
        <v/>
      </c>
      <c r="AK421" s="8" t="str">
        <f t="shared" si="117"/>
        <v/>
      </c>
      <c r="AL421" s="9" t="s">
        <v>1578</v>
      </c>
      <c r="AM421" s="14" t="str">
        <f>IF(R421="","",Rates!$N$8)</f>
        <v/>
      </c>
      <c r="AN421" s="13" t="str">
        <f t="shared" si="118"/>
        <v/>
      </c>
      <c r="AO421" s="8" t="str">
        <f>IF(R421="","",W421*Rates!$O$26)</f>
        <v/>
      </c>
      <c r="AP421" s="9" t="s">
        <v>1579</v>
      </c>
      <c r="AQ421" s="14" t="str">
        <f>IF(R421="","",Rates!$N$9)</f>
        <v/>
      </c>
      <c r="AR421" s="13" t="str">
        <f t="shared" si="119"/>
        <v/>
      </c>
      <c r="AS421" s="8" t="str">
        <f>IF(R421="","",W421*Rates!$P$26)</f>
        <v/>
      </c>
      <c r="AT421" s="9" t="s">
        <v>1580</v>
      </c>
      <c r="AU421" s="14" t="str">
        <f>IF(R421="","",Rates!$N$10)</f>
        <v/>
      </c>
      <c r="AV421" s="13" t="str">
        <f t="shared" si="120"/>
        <v/>
      </c>
      <c r="AW421" s="8" t="str">
        <f>IF(R421="","",W421*Rates!$Q$26)</f>
        <v/>
      </c>
      <c r="AX421" s="19" t="str">
        <f t="shared" si="121"/>
        <v/>
      </c>
      <c r="AY421" s="55" t="e">
        <f t="shared" si="122"/>
        <v>#VALUE!</v>
      </c>
      <c r="AZ421" s="8" t="str">
        <f>IF(R421="","",Rates!$N$15)</f>
        <v/>
      </c>
      <c r="BA421" s="8" t="str">
        <f t="shared" si="123"/>
        <v/>
      </c>
      <c r="BB421" s="8" t="str">
        <f t="shared" si="124"/>
        <v/>
      </c>
      <c r="BC421" s="19" t="str">
        <f t="shared" si="125"/>
        <v/>
      </c>
    </row>
    <row r="422" spans="1:55" x14ac:dyDescent="0.25">
      <c r="A422" s="9" t="str">
        <f>IF(B422&lt;&gt;"",COUNTA($B$3:B422)+$A$2,"")</f>
        <v/>
      </c>
      <c r="F422" s="16" t="str">
        <f t="shared" si="108"/>
        <v/>
      </c>
      <c r="P422" s="37"/>
      <c r="Q422" s="9" t="s">
        <v>1581</v>
      </c>
      <c r="R422" s="41"/>
      <c r="S422" s="46" t="str" cm="1">
        <f t="array" ref="S422">IF(R422="","",_xlfn.IFS(F422&lt;=65,"1",F422&lt;=70,"2",F422&lt;=80,"3"))</f>
        <v/>
      </c>
      <c r="T422" s="24" t="e">
        <f>IF(S422="1",VLOOKUP(N422,Rates!$A$2:$K$37,2,0)*S422,VLOOKUP(N422,Rates!$A$2:$K$37,3,0)*S422)</f>
        <v>#N/A</v>
      </c>
      <c r="U422" s="24" t="str">
        <f t="shared" si="109"/>
        <v/>
      </c>
      <c r="W422" s="58" t="str">
        <f t="shared" si="110"/>
        <v/>
      </c>
      <c r="X422" s="8" t="str">
        <f t="shared" si="111"/>
        <v/>
      </c>
      <c r="Y422" s="8" t="str">
        <f t="shared" si="112"/>
        <v/>
      </c>
      <c r="Z422" s="9" t="s">
        <v>1576</v>
      </c>
      <c r="AA422" s="14" t="str">
        <f>IF(R422="","",Rates!$N$5)</f>
        <v/>
      </c>
      <c r="AB422" s="49" t="str">
        <f t="shared" si="113"/>
        <v/>
      </c>
      <c r="AC422" s="8" t="str">
        <f>IF(R422="","",W422*Rates!$M$26)</f>
        <v/>
      </c>
      <c r="AD422" s="9" t="s">
        <v>1592</v>
      </c>
      <c r="AE422" s="14" t="str">
        <f>IF(R422="","",Rates!$N$6)</f>
        <v/>
      </c>
      <c r="AF422" s="49" t="str">
        <f t="shared" si="114"/>
        <v/>
      </c>
      <c r="AG422" s="8" t="str">
        <f t="shared" si="115"/>
        <v/>
      </c>
      <c r="AH422" s="8" t="s">
        <v>1593</v>
      </c>
      <c r="AI422" s="14" t="str">
        <f>IF(R422="","",Rates!$N$7)</f>
        <v/>
      </c>
      <c r="AJ422" s="13" t="str">
        <f t="shared" si="116"/>
        <v/>
      </c>
      <c r="AK422" s="8" t="str">
        <f t="shared" si="117"/>
        <v/>
      </c>
      <c r="AL422" s="9" t="s">
        <v>1578</v>
      </c>
      <c r="AM422" s="14" t="str">
        <f>IF(R422="","",Rates!$N$8)</f>
        <v/>
      </c>
      <c r="AN422" s="13" t="str">
        <f t="shared" si="118"/>
        <v/>
      </c>
      <c r="AO422" s="8" t="str">
        <f>IF(R422="","",W422*Rates!$O$26)</f>
        <v/>
      </c>
      <c r="AP422" s="9" t="s">
        <v>1579</v>
      </c>
      <c r="AQ422" s="14" t="str">
        <f>IF(R422="","",Rates!$N$9)</f>
        <v/>
      </c>
      <c r="AR422" s="13" t="str">
        <f t="shared" si="119"/>
        <v/>
      </c>
      <c r="AS422" s="8" t="str">
        <f>IF(R422="","",W422*Rates!$P$26)</f>
        <v/>
      </c>
      <c r="AT422" s="9" t="s">
        <v>1580</v>
      </c>
      <c r="AU422" s="14" t="str">
        <f>IF(R422="","",Rates!$N$10)</f>
        <v/>
      </c>
      <c r="AV422" s="13" t="str">
        <f t="shared" si="120"/>
        <v/>
      </c>
      <c r="AW422" s="8" t="str">
        <f>IF(R422="","",W422*Rates!$Q$26)</f>
        <v/>
      </c>
      <c r="AX422" s="19" t="str">
        <f t="shared" si="121"/>
        <v/>
      </c>
      <c r="AY422" s="55" t="e">
        <f t="shared" si="122"/>
        <v>#VALUE!</v>
      </c>
      <c r="AZ422" s="8" t="str">
        <f>IF(R422="","",Rates!$N$15)</f>
        <v/>
      </c>
      <c r="BA422" s="8" t="str">
        <f t="shared" si="123"/>
        <v/>
      </c>
      <c r="BB422" s="8" t="str">
        <f t="shared" si="124"/>
        <v/>
      </c>
      <c r="BC422" s="19" t="str">
        <f t="shared" si="125"/>
        <v/>
      </c>
    </row>
    <row r="423" spans="1:55" x14ac:dyDescent="0.25">
      <c r="A423" s="9" t="str">
        <f>IF(B423&lt;&gt;"",COUNTA($B$3:B423)+$A$2,"")</f>
        <v/>
      </c>
      <c r="F423" s="16" t="str">
        <f t="shared" si="108"/>
        <v/>
      </c>
      <c r="P423" s="37"/>
      <c r="Q423" s="9" t="s">
        <v>1581</v>
      </c>
      <c r="R423" s="41"/>
      <c r="S423" s="46" t="str" cm="1">
        <f t="array" ref="S423">IF(R423="","",_xlfn.IFS(F423&lt;=65,"1",F423&lt;=70,"2",F423&lt;=80,"3"))</f>
        <v/>
      </c>
      <c r="T423" s="24" t="e">
        <f>IF(S423="1",VLOOKUP(N423,Rates!$A$2:$K$37,2,0)*S423,VLOOKUP(N423,Rates!$A$2:$K$37,3,0)*S423)</f>
        <v>#N/A</v>
      </c>
      <c r="U423" s="24" t="str">
        <f t="shared" si="109"/>
        <v/>
      </c>
      <c r="W423" s="58" t="str">
        <f t="shared" si="110"/>
        <v/>
      </c>
      <c r="X423" s="8" t="str">
        <f t="shared" si="111"/>
        <v/>
      </c>
      <c r="Y423" s="8" t="str">
        <f t="shared" si="112"/>
        <v/>
      </c>
      <c r="Z423" s="9" t="s">
        <v>1576</v>
      </c>
      <c r="AA423" s="14" t="str">
        <f>IF(R423="","",Rates!$N$5)</f>
        <v/>
      </c>
      <c r="AB423" s="49" t="str">
        <f t="shared" si="113"/>
        <v/>
      </c>
      <c r="AC423" s="8" t="str">
        <f>IF(R423="","",W423*Rates!$M$26)</f>
        <v/>
      </c>
      <c r="AD423" s="9" t="s">
        <v>1592</v>
      </c>
      <c r="AE423" s="14" t="str">
        <f>IF(R423="","",Rates!$N$6)</f>
        <v/>
      </c>
      <c r="AF423" s="49" t="str">
        <f t="shared" si="114"/>
        <v/>
      </c>
      <c r="AG423" s="8" t="str">
        <f t="shared" si="115"/>
        <v/>
      </c>
      <c r="AH423" s="8" t="s">
        <v>1593</v>
      </c>
      <c r="AI423" s="14" t="str">
        <f>IF(R423="","",Rates!$N$7)</f>
        <v/>
      </c>
      <c r="AJ423" s="13" t="str">
        <f t="shared" si="116"/>
        <v/>
      </c>
      <c r="AK423" s="8" t="str">
        <f t="shared" si="117"/>
        <v/>
      </c>
      <c r="AL423" s="9" t="s">
        <v>1578</v>
      </c>
      <c r="AM423" s="14" t="str">
        <f>IF(R423="","",Rates!$N$8)</f>
        <v/>
      </c>
      <c r="AN423" s="13" t="str">
        <f t="shared" si="118"/>
        <v/>
      </c>
      <c r="AO423" s="8" t="str">
        <f>IF(R423="","",W423*Rates!$O$26)</f>
        <v/>
      </c>
      <c r="AP423" s="9" t="s">
        <v>1579</v>
      </c>
      <c r="AQ423" s="14" t="str">
        <f>IF(R423="","",Rates!$N$9)</f>
        <v/>
      </c>
      <c r="AR423" s="13" t="str">
        <f t="shared" si="119"/>
        <v/>
      </c>
      <c r="AS423" s="8" t="str">
        <f>IF(R423="","",W423*Rates!$P$26)</f>
        <v/>
      </c>
      <c r="AT423" s="9" t="s">
        <v>1580</v>
      </c>
      <c r="AU423" s="14" t="str">
        <f>IF(R423="","",Rates!$N$10)</f>
        <v/>
      </c>
      <c r="AV423" s="13" t="str">
        <f t="shared" si="120"/>
        <v/>
      </c>
      <c r="AW423" s="8" t="str">
        <f>IF(R423="","",W423*Rates!$Q$26)</f>
        <v/>
      </c>
      <c r="AX423" s="19" t="str">
        <f t="shared" si="121"/>
        <v/>
      </c>
      <c r="AY423" s="55" t="e">
        <f t="shared" si="122"/>
        <v>#VALUE!</v>
      </c>
      <c r="AZ423" s="8" t="str">
        <f>IF(R423="","",Rates!$N$15)</f>
        <v/>
      </c>
      <c r="BA423" s="8" t="str">
        <f t="shared" si="123"/>
        <v/>
      </c>
      <c r="BB423" s="8" t="str">
        <f t="shared" si="124"/>
        <v/>
      </c>
      <c r="BC423" s="19" t="str">
        <f t="shared" si="125"/>
        <v/>
      </c>
    </row>
    <row r="424" spans="1:55" x14ac:dyDescent="0.25">
      <c r="A424" s="9" t="str">
        <f>IF(B424&lt;&gt;"",COUNTA($B$3:B424)+$A$2,"")</f>
        <v/>
      </c>
      <c r="F424" s="16" t="str">
        <f t="shared" si="108"/>
        <v/>
      </c>
      <c r="P424" s="37"/>
      <c r="Q424" s="9" t="s">
        <v>1581</v>
      </c>
      <c r="R424" s="41"/>
      <c r="S424" s="46" t="str" cm="1">
        <f t="array" ref="S424">IF(R424="","",_xlfn.IFS(F424&lt;=65,"1",F424&lt;=70,"2",F424&lt;=80,"3"))</f>
        <v/>
      </c>
      <c r="T424" s="24" t="e">
        <f>IF(S424="1",VLOOKUP(N424,Rates!$A$2:$K$37,2,0)*S424,VLOOKUP(N424,Rates!$A$2:$K$37,3,0)*S424)</f>
        <v>#N/A</v>
      </c>
      <c r="U424" s="24" t="str">
        <f t="shared" si="109"/>
        <v/>
      </c>
      <c r="W424" s="58" t="str">
        <f t="shared" si="110"/>
        <v/>
      </c>
      <c r="X424" s="8" t="str">
        <f t="shared" si="111"/>
        <v/>
      </c>
      <c r="Y424" s="8" t="str">
        <f t="shared" si="112"/>
        <v/>
      </c>
      <c r="Z424" s="9" t="s">
        <v>1576</v>
      </c>
      <c r="AA424" s="14" t="str">
        <f>IF(R424="","",Rates!$N$5)</f>
        <v/>
      </c>
      <c r="AB424" s="49" t="str">
        <f t="shared" si="113"/>
        <v/>
      </c>
      <c r="AC424" s="8" t="str">
        <f>IF(R424="","",W424*Rates!$M$26)</f>
        <v/>
      </c>
      <c r="AD424" s="9" t="s">
        <v>1592</v>
      </c>
      <c r="AE424" s="14" t="str">
        <f>IF(R424="","",Rates!$N$6)</f>
        <v/>
      </c>
      <c r="AF424" s="49" t="str">
        <f t="shared" si="114"/>
        <v/>
      </c>
      <c r="AG424" s="8" t="str">
        <f t="shared" si="115"/>
        <v/>
      </c>
      <c r="AH424" s="8" t="s">
        <v>1593</v>
      </c>
      <c r="AI424" s="14" t="str">
        <f>IF(R424="","",Rates!$N$7)</f>
        <v/>
      </c>
      <c r="AJ424" s="13" t="str">
        <f t="shared" si="116"/>
        <v/>
      </c>
      <c r="AK424" s="8" t="str">
        <f t="shared" si="117"/>
        <v/>
      </c>
      <c r="AL424" s="9" t="s">
        <v>1578</v>
      </c>
      <c r="AM424" s="14" t="str">
        <f>IF(R424="","",Rates!$N$8)</f>
        <v/>
      </c>
      <c r="AN424" s="13" t="str">
        <f t="shared" si="118"/>
        <v/>
      </c>
      <c r="AO424" s="8" t="str">
        <f>IF(R424="","",W424*Rates!$O$26)</f>
        <v/>
      </c>
      <c r="AP424" s="9" t="s">
        <v>1579</v>
      </c>
      <c r="AQ424" s="14" t="str">
        <f>IF(R424="","",Rates!$N$9)</f>
        <v/>
      </c>
      <c r="AR424" s="13" t="str">
        <f t="shared" si="119"/>
        <v/>
      </c>
      <c r="AS424" s="8" t="str">
        <f>IF(R424="","",W424*Rates!$P$26)</f>
        <v/>
      </c>
      <c r="AT424" s="9" t="s">
        <v>1580</v>
      </c>
      <c r="AU424" s="14" t="str">
        <f>IF(R424="","",Rates!$N$10)</f>
        <v/>
      </c>
      <c r="AV424" s="13" t="str">
        <f t="shared" si="120"/>
        <v/>
      </c>
      <c r="AW424" s="8" t="str">
        <f>IF(R424="","",W424*Rates!$Q$26)</f>
        <v/>
      </c>
      <c r="AX424" s="19" t="str">
        <f t="shared" si="121"/>
        <v/>
      </c>
      <c r="AY424" s="55" t="e">
        <f t="shared" si="122"/>
        <v>#VALUE!</v>
      </c>
      <c r="AZ424" s="8" t="str">
        <f>IF(R424="","",Rates!$N$15)</f>
        <v/>
      </c>
      <c r="BA424" s="8" t="str">
        <f t="shared" si="123"/>
        <v/>
      </c>
      <c r="BB424" s="8" t="str">
        <f t="shared" si="124"/>
        <v/>
      </c>
      <c r="BC424" s="19" t="str">
        <f t="shared" si="125"/>
        <v/>
      </c>
    </row>
    <row r="425" spans="1:55" x14ac:dyDescent="0.25">
      <c r="A425" s="9" t="str">
        <f>IF(B425&lt;&gt;"",COUNTA($B$3:B425)+$A$2,"")</f>
        <v/>
      </c>
      <c r="F425" s="16" t="str">
        <f t="shared" si="108"/>
        <v/>
      </c>
      <c r="P425" s="37"/>
      <c r="Q425" s="9" t="s">
        <v>1581</v>
      </c>
      <c r="R425" s="41"/>
      <c r="S425" s="46" t="str" cm="1">
        <f t="array" ref="S425">IF(R425="","",_xlfn.IFS(F425&lt;=65,"1",F425&lt;=70,"2",F425&lt;=80,"3"))</f>
        <v/>
      </c>
      <c r="T425" s="24" t="e">
        <f>IF(S425="1",VLOOKUP(N425,Rates!$A$2:$K$37,2,0)*S425,VLOOKUP(N425,Rates!$A$2:$K$37,3,0)*S425)</f>
        <v>#N/A</v>
      </c>
      <c r="U425" s="24" t="str">
        <f t="shared" si="109"/>
        <v/>
      </c>
      <c r="W425" s="58" t="str">
        <f t="shared" si="110"/>
        <v/>
      </c>
      <c r="X425" s="8" t="str">
        <f t="shared" si="111"/>
        <v/>
      </c>
      <c r="Y425" s="8" t="str">
        <f t="shared" si="112"/>
        <v/>
      </c>
      <c r="Z425" s="9" t="s">
        <v>1576</v>
      </c>
      <c r="AA425" s="14" t="str">
        <f>IF(R425="","",Rates!$N$5)</f>
        <v/>
      </c>
      <c r="AB425" s="49" t="str">
        <f t="shared" si="113"/>
        <v/>
      </c>
      <c r="AC425" s="8" t="str">
        <f>IF(R425="","",W425*Rates!$M$26)</f>
        <v/>
      </c>
      <c r="AD425" s="9" t="s">
        <v>1592</v>
      </c>
      <c r="AE425" s="14" t="str">
        <f>IF(R425="","",Rates!$N$6)</f>
        <v/>
      </c>
      <c r="AF425" s="49" t="str">
        <f t="shared" si="114"/>
        <v/>
      </c>
      <c r="AG425" s="8" t="str">
        <f t="shared" si="115"/>
        <v/>
      </c>
      <c r="AH425" s="8" t="s">
        <v>1593</v>
      </c>
      <c r="AI425" s="14" t="str">
        <f>IF(R425="","",Rates!$N$7)</f>
        <v/>
      </c>
      <c r="AJ425" s="13" t="str">
        <f t="shared" si="116"/>
        <v/>
      </c>
      <c r="AK425" s="8" t="str">
        <f t="shared" si="117"/>
        <v/>
      </c>
      <c r="AL425" s="9" t="s">
        <v>1578</v>
      </c>
      <c r="AM425" s="14" t="str">
        <f>IF(R425="","",Rates!$N$8)</f>
        <v/>
      </c>
      <c r="AN425" s="13" t="str">
        <f t="shared" si="118"/>
        <v/>
      </c>
      <c r="AO425" s="8" t="str">
        <f>IF(R425="","",W425*Rates!$O$26)</f>
        <v/>
      </c>
      <c r="AP425" s="9" t="s">
        <v>1579</v>
      </c>
      <c r="AQ425" s="14" t="str">
        <f>IF(R425="","",Rates!$N$9)</f>
        <v/>
      </c>
      <c r="AR425" s="13" t="str">
        <f t="shared" si="119"/>
        <v/>
      </c>
      <c r="AS425" s="8" t="str">
        <f>IF(R425="","",W425*Rates!$P$26)</f>
        <v/>
      </c>
      <c r="AT425" s="9" t="s">
        <v>1580</v>
      </c>
      <c r="AU425" s="14" t="str">
        <f>IF(R425="","",Rates!$N$10)</f>
        <v/>
      </c>
      <c r="AV425" s="13" t="str">
        <f t="shared" si="120"/>
        <v/>
      </c>
      <c r="AW425" s="8" t="str">
        <f>IF(R425="","",W425*Rates!$Q$26)</f>
        <v/>
      </c>
      <c r="AX425" s="19" t="str">
        <f t="shared" si="121"/>
        <v/>
      </c>
      <c r="AY425" s="55" t="e">
        <f t="shared" si="122"/>
        <v>#VALUE!</v>
      </c>
      <c r="AZ425" s="8" t="str">
        <f>IF(R425="","",Rates!$N$15)</f>
        <v/>
      </c>
      <c r="BA425" s="8" t="str">
        <f t="shared" si="123"/>
        <v/>
      </c>
      <c r="BB425" s="8" t="str">
        <f t="shared" si="124"/>
        <v/>
      </c>
      <c r="BC425" s="19" t="str">
        <f t="shared" si="125"/>
        <v/>
      </c>
    </row>
    <row r="426" spans="1:55" x14ac:dyDescent="0.25">
      <c r="A426" s="9" t="str">
        <f>IF(B426&lt;&gt;"",COUNTA($B$3:B426)+$A$2,"")</f>
        <v/>
      </c>
      <c r="F426" s="16" t="str">
        <f t="shared" si="108"/>
        <v/>
      </c>
      <c r="P426" s="37"/>
      <c r="Q426" s="9" t="s">
        <v>1581</v>
      </c>
      <c r="R426" s="41"/>
      <c r="S426" s="46" t="str" cm="1">
        <f t="array" ref="S426">IF(R426="","",_xlfn.IFS(F426&lt;=65,"1",F426&lt;=70,"2",F426&lt;=80,"3"))</f>
        <v/>
      </c>
      <c r="T426" s="24" t="e">
        <f>IF(S426="1",VLOOKUP(N426,Rates!$A$2:$K$37,2,0)*S426,VLOOKUP(N426,Rates!$A$2:$K$37,3,0)*S426)</f>
        <v>#N/A</v>
      </c>
      <c r="U426" s="24" t="str">
        <f t="shared" si="109"/>
        <v/>
      </c>
      <c r="W426" s="58" t="str">
        <f t="shared" si="110"/>
        <v/>
      </c>
      <c r="X426" s="8" t="str">
        <f t="shared" si="111"/>
        <v/>
      </c>
      <c r="Y426" s="8" t="str">
        <f t="shared" si="112"/>
        <v/>
      </c>
      <c r="Z426" s="9" t="s">
        <v>1576</v>
      </c>
      <c r="AA426" s="14" t="str">
        <f>IF(R426="","",Rates!$N$5)</f>
        <v/>
      </c>
      <c r="AB426" s="49" t="str">
        <f t="shared" si="113"/>
        <v/>
      </c>
      <c r="AC426" s="8" t="str">
        <f>IF(R426="","",W426*Rates!$M$26)</f>
        <v/>
      </c>
      <c r="AD426" s="9" t="s">
        <v>1592</v>
      </c>
      <c r="AE426" s="14" t="str">
        <f>IF(R426="","",Rates!$N$6)</f>
        <v/>
      </c>
      <c r="AF426" s="49" t="str">
        <f t="shared" si="114"/>
        <v/>
      </c>
      <c r="AG426" s="8" t="str">
        <f t="shared" si="115"/>
        <v/>
      </c>
      <c r="AH426" s="8" t="s">
        <v>1593</v>
      </c>
      <c r="AI426" s="14" t="str">
        <f>IF(R426="","",Rates!$N$7)</f>
        <v/>
      </c>
      <c r="AJ426" s="13" t="str">
        <f t="shared" si="116"/>
        <v/>
      </c>
      <c r="AK426" s="8" t="str">
        <f t="shared" si="117"/>
        <v/>
      </c>
      <c r="AL426" s="9" t="s">
        <v>1578</v>
      </c>
      <c r="AM426" s="14" t="str">
        <f>IF(R426="","",Rates!$N$8)</f>
        <v/>
      </c>
      <c r="AN426" s="13" t="str">
        <f t="shared" si="118"/>
        <v/>
      </c>
      <c r="AO426" s="8" t="str">
        <f>IF(R426="","",W426*Rates!$O$26)</f>
        <v/>
      </c>
      <c r="AP426" s="9" t="s">
        <v>1579</v>
      </c>
      <c r="AQ426" s="14" t="str">
        <f>IF(R426="","",Rates!$N$9)</f>
        <v/>
      </c>
      <c r="AR426" s="13" t="str">
        <f t="shared" si="119"/>
        <v/>
      </c>
      <c r="AS426" s="8" t="str">
        <f>IF(R426="","",W426*Rates!$P$26)</f>
        <v/>
      </c>
      <c r="AT426" s="9" t="s">
        <v>1580</v>
      </c>
      <c r="AU426" s="14" t="str">
        <f>IF(R426="","",Rates!$N$10)</f>
        <v/>
      </c>
      <c r="AV426" s="13" t="str">
        <f t="shared" si="120"/>
        <v/>
      </c>
      <c r="AW426" s="8" t="str">
        <f>IF(R426="","",W426*Rates!$Q$26)</f>
        <v/>
      </c>
      <c r="AX426" s="19" t="str">
        <f t="shared" si="121"/>
        <v/>
      </c>
      <c r="AY426" s="55" t="e">
        <f t="shared" si="122"/>
        <v>#VALUE!</v>
      </c>
      <c r="AZ426" s="8" t="str">
        <f>IF(R426="","",Rates!$N$15)</f>
        <v/>
      </c>
      <c r="BA426" s="8" t="str">
        <f t="shared" si="123"/>
        <v/>
      </c>
      <c r="BB426" s="8" t="str">
        <f t="shared" si="124"/>
        <v/>
      </c>
      <c r="BC426" s="19" t="str">
        <f t="shared" si="125"/>
        <v/>
      </c>
    </row>
    <row r="427" spans="1:55" x14ac:dyDescent="0.25">
      <c r="A427" s="9" t="str">
        <f>IF(B427&lt;&gt;"",COUNTA($B$3:B427)+$A$2,"")</f>
        <v/>
      </c>
      <c r="F427" s="16" t="str">
        <f t="shared" si="108"/>
        <v/>
      </c>
      <c r="P427" s="37"/>
      <c r="Q427" s="9" t="s">
        <v>1581</v>
      </c>
      <c r="R427" s="41"/>
      <c r="S427" s="46" t="str" cm="1">
        <f t="array" ref="S427">IF(R427="","",_xlfn.IFS(F427&lt;=65,"1",F427&lt;=70,"2",F427&lt;=80,"3"))</f>
        <v/>
      </c>
      <c r="T427" s="24" t="e">
        <f>IF(S427="1",VLOOKUP(N427,Rates!$A$2:$K$37,2,0)*S427,VLOOKUP(N427,Rates!$A$2:$K$37,3,0)*S427)</f>
        <v>#N/A</v>
      </c>
      <c r="U427" s="24" t="str">
        <f t="shared" si="109"/>
        <v/>
      </c>
      <c r="W427" s="58" t="str">
        <f t="shared" si="110"/>
        <v/>
      </c>
      <c r="X427" s="8" t="str">
        <f t="shared" si="111"/>
        <v/>
      </c>
      <c r="Y427" s="8" t="str">
        <f t="shared" si="112"/>
        <v/>
      </c>
      <c r="Z427" s="9" t="s">
        <v>1576</v>
      </c>
      <c r="AA427" s="14" t="str">
        <f>IF(R427="","",Rates!$N$5)</f>
        <v/>
      </c>
      <c r="AB427" s="49" t="str">
        <f t="shared" si="113"/>
        <v/>
      </c>
      <c r="AC427" s="8" t="str">
        <f>IF(R427="","",W427*Rates!$M$26)</f>
        <v/>
      </c>
      <c r="AD427" s="9" t="s">
        <v>1592</v>
      </c>
      <c r="AE427" s="14" t="str">
        <f>IF(R427="","",Rates!$N$6)</f>
        <v/>
      </c>
      <c r="AF427" s="49" t="str">
        <f t="shared" si="114"/>
        <v/>
      </c>
      <c r="AG427" s="8" t="str">
        <f t="shared" si="115"/>
        <v/>
      </c>
      <c r="AH427" s="8" t="s">
        <v>1593</v>
      </c>
      <c r="AI427" s="14" t="str">
        <f>IF(R427="","",Rates!$N$7)</f>
        <v/>
      </c>
      <c r="AJ427" s="13" t="str">
        <f t="shared" si="116"/>
        <v/>
      </c>
      <c r="AK427" s="8" t="str">
        <f t="shared" si="117"/>
        <v/>
      </c>
      <c r="AL427" s="9" t="s">
        <v>1578</v>
      </c>
      <c r="AM427" s="14" t="str">
        <f>IF(R427="","",Rates!$N$8)</f>
        <v/>
      </c>
      <c r="AN427" s="13" t="str">
        <f t="shared" si="118"/>
        <v/>
      </c>
      <c r="AO427" s="8" t="str">
        <f>IF(R427="","",W427*Rates!$O$26)</f>
        <v/>
      </c>
      <c r="AP427" s="9" t="s">
        <v>1579</v>
      </c>
      <c r="AQ427" s="14" t="str">
        <f>IF(R427="","",Rates!$N$9)</f>
        <v/>
      </c>
      <c r="AR427" s="13" t="str">
        <f t="shared" si="119"/>
        <v/>
      </c>
      <c r="AS427" s="8" t="str">
        <f>IF(R427="","",W427*Rates!$P$26)</f>
        <v/>
      </c>
      <c r="AT427" s="9" t="s">
        <v>1580</v>
      </c>
      <c r="AU427" s="14" t="str">
        <f>IF(R427="","",Rates!$N$10)</f>
        <v/>
      </c>
      <c r="AV427" s="13" t="str">
        <f t="shared" si="120"/>
        <v/>
      </c>
      <c r="AW427" s="8" t="str">
        <f>IF(R427="","",W427*Rates!$Q$26)</f>
        <v/>
      </c>
      <c r="AX427" s="19" t="str">
        <f t="shared" si="121"/>
        <v/>
      </c>
      <c r="AY427" s="55" t="e">
        <f t="shared" si="122"/>
        <v>#VALUE!</v>
      </c>
      <c r="AZ427" s="8" t="str">
        <f>IF(R427="","",Rates!$N$15)</f>
        <v/>
      </c>
      <c r="BA427" s="8" t="str">
        <f t="shared" si="123"/>
        <v/>
      </c>
      <c r="BB427" s="8" t="str">
        <f t="shared" si="124"/>
        <v/>
      </c>
      <c r="BC427" s="19" t="str">
        <f t="shared" si="125"/>
        <v/>
      </c>
    </row>
    <row r="428" spans="1:55" x14ac:dyDescent="0.25">
      <c r="A428" s="9" t="str">
        <f>IF(B428&lt;&gt;"",COUNTA($B$3:B428)+$A$2,"")</f>
        <v/>
      </c>
      <c r="F428" s="16" t="str">
        <f t="shared" si="108"/>
        <v/>
      </c>
      <c r="P428" s="37"/>
      <c r="Q428" s="9" t="s">
        <v>1581</v>
      </c>
      <c r="R428" s="41"/>
      <c r="S428" s="46" t="str" cm="1">
        <f t="array" ref="S428">IF(R428="","",_xlfn.IFS(F428&lt;=65,"1",F428&lt;=70,"2",F428&lt;=80,"3"))</f>
        <v/>
      </c>
      <c r="T428" s="24" t="e">
        <f>IF(S428="1",VLOOKUP(N428,Rates!$A$2:$K$37,2,0)*S428,VLOOKUP(N428,Rates!$A$2:$K$37,3,0)*S428)</f>
        <v>#N/A</v>
      </c>
      <c r="U428" s="24" t="str">
        <f t="shared" si="109"/>
        <v/>
      </c>
      <c r="W428" s="58" t="str">
        <f t="shared" si="110"/>
        <v/>
      </c>
      <c r="X428" s="8" t="str">
        <f t="shared" si="111"/>
        <v/>
      </c>
      <c r="Y428" s="8" t="str">
        <f t="shared" si="112"/>
        <v/>
      </c>
      <c r="Z428" s="9" t="s">
        <v>1576</v>
      </c>
      <c r="AA428" s="14" t="str">
        <f>IF(R428="","",Rates!$N$5)</f>
        <v/>
      </c>
      <c r="AB428" s="49" t="str">
        <f t="shared" si="113"/>
        <v/>
      </c>
      <c r="AC428" s="8" t="str">
        <f>IF(R428="","",W428*Rates!$M$26)</f>
        <v/>
      </c>
      <c r="AD428" s="9" t="s">
        <v>1592</v>
      </c>
      <c r="AE428" s="14" t="str">
        <f>IF(R428="","",Rates!$N$6)</f>
        <v/>
      </c>
      <c r="AF428" s="49" t="str">
        <f t="shared" si="114"/>
        <v/>
      </c>
      <c r="AG428" s="8" t="str">
        <f t="shared" si="115"/>
        <v/>
      </c>
      <c r="AH428" s="8" t="s">
        <v>1593</v>
      </c>
      <c r="AI428" s="14" t="str">
        <f>IF(R428="","",Rates!$N$7)</f>
        <v/>
      </c>
      <c r="AJ428" s="13" t="str">
        <f t="shared" si="116"/>
        <v/>
      </c>
      <c r="AK428" s="8" t="str">
        <f t="shared" si="117"/>
        <v/>
      </c>
      <c r="AL428" s="9" t="s">
        <v>1578</v>
      </c>
      <c r="AM428" s="14" t="str">
        <f>IF(R428="","",Rates!$N$8)</f>
        <v/>
      </c>
      <c r="AN428" s="13" t="str">
        <f t="shared" si="118"/>
        <v/>
      </c>
      <c r="AO428" s="8" t="str">
        <f>IF(R428="","",W428*Rates!$O$26)</f>
        <v/>
      </c>
      <c r="AP428" s="9" t="s">
        <v>1579</v>
      </c>
      <c r="AQ428" s="14" t="str">
        <f>IF(R428="","",Rates!$N$9)</f>
        <v/>
      </c>
      <c r="AR428" s="13" t="str">
        <f t="shared" si="119"/>
        <v/>
      </c>
      <c r="AS428" s="8" t="str">
        <f>IF(R428="","",W428*Rates!$P$26)</f>
        <v/>
      </c>
      <c r="AT428" s="9" t="s">
        <v>1580</v>
      </c>
      <c r="AU428" s="14" t="str">
        <f>IF(R428="","",Rates!$N$10)</f>
        <v/>
      </c>
      <c r="AV428" s="13" t="str">
        <f t="shared" si="120"/>
        <v/>
      </c>
      <c r="AW428" s="8" t="str">
        <f>IF(R428="","",W428*Rates!$Q$26)</f>
        <v/>
      </c>
      <c r="AX428" s="19" t="str">
        <f t="shared" si="121"/>
        <v/>
      </c>
      <c r="AY428" s="55" t="e">
        <f t="shared" si="122"/>
        <v>#VALUE!</v>
      </c>
      <c r="AZ428" s="8" t="str">
        <f>IF(R428="","",Rates!$N$15)</f>
        <v/>
      </c>
      <c r="BA428" s="8" t="str">
        <f t="shared" si="123"/>
        <v/>
      </c>
      <c r="BB428" s="8" t="str">
        <f t="shared" si="124"/>
        <v/>
      </c>
      <c r="BC428" s="19" t="str">
        <f t="shared" si="125"/>
        <v/>
      </c>
    </row>
    <row r="429" spans="1:55" x14ac:dyDescent="0.25">
      <c r="A429" s="9" t="str">
        <f>IF(B429&lt;&gt;"",COUNTA($B$3:B429)+$A$2,"")</f>
        <v/>
      </c>
      <c r="F429" s="16" t="str">
        <f t="shared" si="108"/>
        <v/>
      </c>
      <c r="P429" s="37"/>
      <c r="Q429" s="9" t="s">
        <v>1581</v>
      </c>
      <c r="R429" s="41"/>
      <c r="S429" s="46" t="str" cm="1">
        <f t="array" ref="S429">IF(R429="","",_xlfn.IFS(F429&lt;=65,"1",F429&lt;=70,"2",F429&lt;=80,"3"))</f>
        <v/>
      </c>
      <c r="T429" s="24" t="e">
        <f>IF(S429="1",VLOOKUP(N429,Rates!$A$2:$K$37,2,0)*S429,VLOOKUP(N429,Rates!$A$2:$K$37,3,0)*S429)</f>
        <v>#N/A</v>
      </c>
      <c r="U429" s="24" t="str">
        <f t="shared" si="109"/>
        <v/>
      </c>
      <c r="W429" s="58" t="str">
        <f t="shared" si="110"/>
        <v/>
      </c>
      <c r="X429" s="8" t="str">
        <f t="shared" si="111"/>
        <v/>
      </c>
      <c r="Y429" s="8" t="str">
        <f t="shared" si="112"/>
        <v/>
      </c>
      <c r="Z429" s="9" t="s">
        <v>1576</v>
      </c>
      <c r="AA429" s="14" t="str">
        <f>IF(R429="","",Rates!$N$5)</f>
        <v/>
      </c>
      <c r="AB429" s="49" t="str">
        <f t="shared" si="113"/>
        <v/>
      </c>
      <c r="AC429" s="8" t="str">
        <f>IF(R429="","",W429*Rates!$M$26)</f>
        <v/>
      </c>
      <c r="AD429" s="9" t="s">
        <v>1592</v>
      </c>
      <c r="AE429" s="14" t="str">
        <f>IF(R429="","",Rates!$N$6)</f>
        <v/>
      </c>
      <c r="AF429" s="49" t="str">
        <f t="shared" si="114"/>
        <v/>
      </c>
      <c r="AG429" s="8" t="str">
        <f t="shared" si="115"/>
        <v/>
      </c>
      <c r="AH429" s="8" t="s">
        <v>1593</v>
      </c>
      <c r="AI429" s="14" t="str">
        <f>IF(R429="","",Rates!$N$7)</f>
        <v/>
      </c>
      <c r="AJ429" s="13" t="str">
        <f t="shared" si="116"/>
        <v/>
      </c>
      <c r="AK429" s="8" t="str">
        <f t="shared" si="117"/>
        <v/>
      </c>
      <c r="AL429" s="9" t="s">
        <v>1578</v>
      </c>
      <c r="AM429" s="14" t="str">
        <f>IF(R429="","",Rates!$N$8)</f>
        <v/>
      </c>
      <c r="AN429" s="13" t="str">
        <f t="shared" si="118"/>
        <v/>
      </c>
      <c r="AO429" s="8" t="str">
        <f>IF(R429="","",W429*Rates!$O$26)</f>
        <v/>
      </c>
      <c r="AP429" s="9" t="s">
        <v>1579</v>
      </c>
      <c r="AQ429" s="14" t="str">
        <f>IF(R429="","",Rates!$N$9)</f>
        <v/>
      </c>
      <c r="AR429" s="13" t="str">
        <f t="shared" si="119"/>
        <v/>
      </c>
      <c r="AS429" s="8" t="str">
        <f>IF(R429="","",W429*Rates!$P$26)</f>
        <v/>
      </c>
      <c r="AT429" s="9" t="s">
        <v>1580</v>
      </c>
      <c r="AU429" s="14" t="str">
        <f>IF(R429="","",Rates!$N$10)</f>
        <v/>
      </c>
      <c r="AV429" s="13" t="str">
        <f t="shared" si="120"/>
        <v/>
      </c>
      <c r="AW429" s="8" t="str">
        <f>IF(R429="","",W429*Rates!$Q$26)</f>
        <v/>
      </c>
      <c r="AX429" s="19" t="str">
        <f t="shared" si="121"/>
        <v/>
      </c>
      <c r="AY429" s="55" t="e">
        <f t="shared" si="122"/>
        <v>#VALUE!</v>
      </c>
      <c r="AZ429" s="8" t="str">
        <f>IF(R429="","",Rates!$N$15)</f>
        <v/>
      </c>
      <c r="BA429" s="8" t="str">
        <f t="shared" si="123"/>
        <v/>
      </c>
      <c r="BB429" s="8" t="str">
        <f t="shared" si="124"/>
        <v/>
      </c>
      <c r="BC429" s="19" t="str">
        <f t="shared" si="125"/>
        <v/>
      </c>
    </row>
    <row r="430" spans="1:55" x14ac:dyDescent="0.25">
      <c r="A430" s="9" t="str">
        <f>IF(B430&lt;&gt;"",COUNTA($B$3:B430)+$A$2,"")</f>
        <v/>
      </c>
      <c r="F430" s="16" t="str">
        <f t="shared" si="108"/>
        <v/>
      </c>
      <c r="P430" s="37"/>
      <c r="Q430" s="9" t="s">
        <v>1581</v>
      </c>
      <c r="R430" s="41"/>
      <c r="S430" s="46" t="str" cm="1">
        <f t="array" ref="S430">IF(R430="","",_xlfn.IFS(F430&lt;=65,"1",F430&lt;=70,"2",F430&lt;=80,"3"))</f>
        <v/>
      </c>
      <c r="T430" s="24" t="e">
        <f>IF(S430="1",VLOOKUP(N430,Rates!$A$2:$K$37,2,0)*S430,VLOOKUP(N430,Rates!$A$2:$K$37,3,0)*S430)</f>
        <v>#N/A</v>
      </c>
      <c r="U430" s="24" t="str">
        <f t="shared" si="109"/>
        <v/>
      </c>
      <c r="W430" s="58" t="str">
        <f t="shared" si="110"/>
        <v/>
      </c>
      <c r="X430" s="8" t="str">
        <f t="shared" si="111"/>
        <v/>
      </c>
      <c r="Y430" s="8" t="str">
        <f t="shared" si="112"/>
        <v/>
      </c>
      <c r="Z430" s="9" t="s">
        <v>1576</v>
      </c>
      <c r="AA430" s="14" t="str">
        <f>IF(R430="","",Rates!$N$5)</f>
        <v/>
      </c>
      <c r="AB430" s="49" t="str">
        <f t="shared" si="113"/>
        <v/>
      </c>
      <c r="AC430" s="8" t="str">
        <f>IF(R430="","",W430*Rates!$M$26)</f>
        <v/>
      </c>
      <c r="AD430" s="9" t="s">
        <v>1592</v>
      </c>
      <c r="AE430" s="14" t="str">
        <f>IF(R430="","",Rates!$N$6)</f>
        <v/>
      </c>
      <c r="AF430" s="49" t="str">
        <f t="shared" si="114"/>
        <v/>
      </c>
      <c r="AG430" s="8" t="str">
        <f t="shared" si="115"/>
        <v/>
      </c>
      <c r="AH430" s="8" t="s">
        <v>1593</v>
      </c>
      <c r="AI430" s="14" t="str">
        <f>IF(R430="","",Rates!$N$7)</f>
        <v/>
      </c>
      <c r="AJ430" s="13" t="str">
        <f t="shared" si="116"/>
        <v/>
      </c>
      <c r="AK430" s="8" t="str">
        <f t="shared" si="117"/>
        <v/>
      </c>
      <c r="AL430" s="9" t="s">
        <v>1578</v>
      </c>
      <c r="AM430" s="14" t="str">
        <f>IF(R430="","",Rates!$N$8)</f>
        <v/>
      </c>
      <c r="AN430" s="13" t="str">
        <f t="shared" si="118"/>
        <v/>
      </c>
      <c r="AO430" s="8" t="str">
        <f>IF(R430="","",W430*Rates!$O$26)</f>
        <v/>
      </c>
      <c r="AP430" s="9" t="s">
        <v>1579</v>
      </c>
      <c r="AQ430" s="14" t="str">
        <f>IF(R430="","",Rates!$N$9)</f>
        <v/>
      </c>
      <c r="AR430" s="13" t="str">
        <f t="shared" si="119"/>
        <v/>
      </c>
      <c r="AS430" s="8" t="str">
        <f>IF(R430="","",W430*Rates!$P$26)</f>
        <v/>
      </c>
      <c r="AT430" s="9" t="s">
        <v>1580</v>
      </c>
      <c r="AU430" s="14" t="str">
        <f>IF(R430="","",Rates!$N$10)</f>
        <v/>
      </c>
      <c r="AV430" s="13" t="str">
        <f t="shared" si="120"/>
        <v/>
      </c>
      <c r="AW430" s="8" t="str">
        <f>IF(R430="","",W430*Rates!$Q$26)</f>
        <v/>
      </c>
      <c r="AX430" s="19" t="str">
        <f t="shared" si="121"/>
        <v/>
      </c>
      <c r="AY430" s="55" t="e">
        <f t="shared" si="122"/>
        <v>#VALUE!</v>
      </c>
      <c r="AZ430" s="8" t="str">
        <f>IF(R430="","",Rates!$N$15)</f>
        <v/>
      </c>
      <c r="BA430" s="8" t="str">
        <f t="shared" si="123"/>
        <v/>
      </c>
      <c r="BB430" s="8" t="str">
        <f t="shared" si="124"/>
        <v/>
      </c>
      <c r="BC430" s="19" t="str">
        <f t="shared" si="125"/>
        <v/>
      </c>
    </row>
    <row r="431" spans="1:55" x14ac:dyDescent="0.25">
      <c r="A431" s="9" t="str">
        <f>IF(B431&lt;&gt;"",COUNTA($B$3:B431)+$A$2,"")</f>
        <v/>
      </c>
      <c r="F431" s="16" t="str">
        <f t="shared" si="108"/>
        <v/>
      </c>
      <c r="P431" s="37"/>
      <c r="Q431" s="9" t="s">
        <v>1581</v>
      </c>
      <c r="R431" s="41"/>
      <c r="S431" s="46" t="str" cm="1">
        <f t="array" ref="S431">IF(R431="","",_xlfn.IFS(F431&lt;=65,"1",F431&lt;=70,"2",F431&lt;=80,"3"))</f>
        <v/>
      </c>
      <c r="T431" s="24" t="e">
        <f>IF(S431="1",VLOOKUP(N431,Rates!$A$2:$K$37,2,0)*S431,VLOOKUP(N431,Rates!$A$2:$K$37,3,0)*S431)</f>
        <v>#N/A</v>
      </c>
      <c r="U431" s="24" t="str">
        <f t="shared" si="109"/>
        <v/>
      </c>
      <c r="W431" s="58" t="str">
        <f t="shared" si="110"/>
        <v/>
      </c>
      <c r="X431" s="8" t="str">
        <f t="shared" si="111"/>
        <v/>
      </c>
      <c r="Y431" s="8" t="str">
        <f t="shared" si="112"/>
        <v/>
      </c>
      <c r="Z431" s="9" t="s">
        <v>1576</v>
      </c>
      <c r="AA431" s="14" t="str">
        <f>IF(R431="","",Rates!$N$5)</f>
        <v/>
      </c>
      <c r="AB431" s="49" t="str">
        <f t="shared" si="113"/>
        <v/>
      </c>
      <c r="AC431" s="8" t="str">
        <f>IF(R431="","",W431*Rates!$M$26)</f>
        <v/>
      </c>
      <c r="AD431" s="9" t="s">
        <v>1592</v>
      </c>
      <c r="AE431" s="14" t="str">
        <f>IF(R431="","",Rates!$N$6)</f>
        <v/>
      </c>
      <c r="AF431" s="49" t="str">
        <f t="shared" si="114"/>
        <v/>
      </c>
      <c r="AG431" s="8" t="str">
        <f t="shared" si="115"/>
        <v/>
      </c>
      <c r="AH431" s="8" t="s">
        <v>1593</v>
      </c>
      <c r="AI431" s="14" t="str">
        <f>IF(R431="","",Rates!$N$7)</f>
        <v/>
      </c>
      <c r="AJ431" s="13" t="str">
        <f t="shared" si="116"/>
        <v/>
      </c>
      <c r="AK431" s="8" t="str">
        <f t="shared" si="117"/>
        <v/>
      </c>
      <c r="AL431" s="9" t="s">
        <v>1578</v>
      </c>
      <c r="AM431" s="14" t="str">
        <f>IF(R431="","",Rates!$N$8)</f>
        <v/>
      </c>
      <c r="AN431" s="13" t="str">
        <f t="shared" si="118"/>
        <v/>
      </c>
      <c r="AO431" s="8" t="str">
        <f>IF(R431="","",W431*Rates!$O$26)</f>
        <v/>
      </c>
      <c r="AP431" s="9" t="s">
        <v>1579</v>
      </c>
      <c r="AQ431" s="14" t="str">
        <f>IF(R431="","",Rates!$N$9)</f>
        <v/>
      </c>
      <c r="AR431" s="13" t="str">
        <f t="shared" si="119"/>
        <v/>
      </c>
      <c r="AS431" s="8" t="str">
        <f>IF(R431="","",W431*Rates!$P$26)</f>
        <v/>
      </c>
      <c r="AT431" s="9" t="s">
        <v>1580</v>
      </c>
      <c r="AU431" s="14" t="str">
        <f>IF(R431="","",Rates!$N$10)</f>
        <v/>
      </c>
      <c r="AV431" s="13" t="str">
        <f t="shared" si="120"/>
        <v/>
      </c>
      <c r="AW431" s="8" t="str">
        <f>IF(R431="","",W431*Rates!$Q$26)</f>
        <v/>
      </c>
      <c r="AX431" s="19" t="str">
        <f t="shared" si="121"/>
        <v/>
      </c>
      <c r="AY431" s="55" t="e">
        <f t="shared" si="122"/>
        <v>#VALUE!</v>
      </c>
      <c r="AZ431" s="8" t="str">
        <f>IF(R431="","",Rates!$N$15)</f>
        <v/>
      </c>
      <c r="BA431" s="8" t="str">
        <f t="shared" si="123"/>
        <v/>
      </c>
      <c r="BB431" s="8" t="str">
        <f t="shared" si="124"/>
        <v/>
      </c>
      <c r="BC431" s="19" t="str">
        <f t="shared" si="125"/>
        <v/>
      </c>
    </row>
    <row r="432" spans="1:55" x14ac:dyDescent="0.25">
      <c r="A432" s="9" t="str">
        <f>IF(B432&lt;&gt;"",COUNTA($B$3:B432)+$A$2,"")</f>
        <v/>
      </c>
      <c r="F432" s="16" t="str">
        <f t="shared" si="108"/>
        <v/>
      </c>
      <c r="P432" s="37"/>
      <c r="Q432" s="9" t="s">
        <v>1581</v>
      </c>
      <c r="R432" s="41"/>
      <c r="S432" s="46" t="str" cm="1">
        <f t="array" ref="S432">IF(R432="","",_xlfn.IFS(F432&lt;=65,"1",F432&lt;=70,"2",F432&lt;=80,"3"))</f>
        <v/>
      </c>
      <c r="T432" s="24" t="e">
        <f>IF(S432="1",VLOOKUP(N432,Rates!$A$2:$K$37,2,0)*S432,VLOOKUP(N432,Rates!$A$2:$K$37,3,0)*S432)</f>
        <v>#N/A</v>
      </c>
      <c r="U432" s="24" t="str">
        <f t="shared" si="109"/>
        <v/>
      </c>
      <c r="W432" s="58" t="str">
        <f t="shared" si="110"/>
        <v/>
      </c>
      <c r="X432" s="8" t="str">
        <f t="shared" si="111"/>
        <v/>
      </c>
      <c r="Y432" s="8" t="str">
        <f t="shared" si="112"/>
        <v/>
      </c>
      <c r="Z432" s="9" t="s">
        <v>1576</v>
      </c>
      <c r="AA432" s="14" t="str">
        <f>IF(R432="","",Rates!$N$5)</f>
        <v/>
      </c>
      <c r="AB432" s="49" t="str">
        <f t="shared" si="113"/>
        <v/>
      </c>
      <c r="AC432" s="8" t="str">
        <f>IF(R432="","",W432*Rates!$M$26)</f>
        <v/>
      </c>
      <c r="AD432" s="9" t="s">
        <v>1592</v>
      </c>
      <c r="AE432" s="14" t="str">
        <f>IF(R432="","",Rates!$N$6)</f>
        <v/>
      </c>
      <c r="AF432" s="49" t="str">
        <f t="shared" si="114"/>
        <v/>
      </c>
      <c r="AG432" s="8" t="str">
        <f t="shared" si="115"/>
        <v/>
      </c>
      <c r="AH432" s="8" t="s">
        <v>1593</v>
      </c>
      <c r="AI432" s="14" t="str">
        <f>IF(R432="","",Rates!$N$7)</f>
        <v/>
      </c>
      <c r="AJ432" s="13" t="str">
        <f t="shared" si="116"/>
        <v/>
      </c>
      <c r="AK432" s="8" t="str">
        <f t="shared" si="117"/>
        <v/>
      </c>
      <c r="AL432" s="9" t="s">
        <v>1578</v>
      </c>
      <c r="AM432" s="14" t="str">
        <f>IF(R432="","",Rates!$N$8)</f>
        <v/>
      </c>
      <c r="AN432" s="13" t="str">
        <f t="shared" si="118"/>
        <v/>
      </c>
      <c r="AO432" s="8" t="str">
        <f>IF(R432="","",W432*Rates!$O$26)</f>
        <v/>
      </c>
      <c r="AP432" s="9" t="s">
        <v>1579</v>
      </c>
      <c r="AQ432" s="14" t="str">
        <f>IF(R432="","",Rates!$N$9)</f>
        <v/>
      </c>
      <c r="AR432" s="13" t="str">
        <f t="shared" si="119"/>
        <v/>
      </c>
      <c r="AS432" s="8" t="str">
        <f>IF(R432="","",W432*Rates!$P$26)</f>
        <v/>
      </c>
      <c r="AT432" s="9" t="s">
        <v>1580</v>
      </c>
      <c r="AU432" s="14" t="str">
        <f>IF(R432="","",Rates!$N$10)</f>
        <v/>
      </c>
      <c r="AV432" s="13" t="str">
        <f t="shared" si="120"/>
        <v/>
      </c>
      <c r="AW432" s="8" t="str">
        <f>IF(R432="","",W432*Rates!$Q$26)</f>
        <v/>
      </c>
      <c r="AX432" s="19" t="str">
        <f t="shared" si="121"/>
        <v/>
      </c>
      <c r="AY432" s="55" t="e">
        <f t="shared" si="122"/>
        <v>#VALUE!</v>
      </c>
      <c r="AZ432" s="8" t="str">
        <f>IF(R432="","",Rates!$N$15)</f>
        <v/>
      </c>
      <c r="BA432" s="8" t="str">
        <f t="shared" si="123"/>
        <v/>
      </c>
      <c r="BB432" s="8" t="str">
        <f t="shared" si="124"/>
        <v/>
      </c>
      <c r="BC432" s="19" t="str">
        <f t="shared" si="125"/>
        <v/>
      </c>
    </row>
    <row r="433" spans="1:55" x14ac:dyDescent="0.25">
      <c r="A433" s="9" t="str">
        <f>IF(B433&lt;&gt;"",COUNTA($B$3:B433)+$A$2,"")</f>
        <v/>
      </c>
      <c r="F433" s="16" t="str">
        <f t="shared" si="108"/>
        <v/>
      </c>
      <c r="P433" s="37"/>
      <c r="Q433" s="9" t="s">
        <v>1581</v>
      </c>
      <c r="R433" s="41"/>
      <c r="S433" s="46" t="str" cm="1">
        <f t="array" ref="S433">IF(R433="","",_xlfn.IFS(F433&lt;=65,"1",F433&lt;=70,"2",F433&lt;=80,"3"))</f>
        <v/>
      </c>
      <c r="T433" s="24" t="e">
        <f>IF(S433="1",VLOOKUP(N433,Rates!$A$2:$K$37,2,0)*S433,VLOOKUP(N433,Rates!$A$2:$K$37,3,0)*S433)</f>
        <v>#N/A</v>
      </c>
      <c r="U433" s="24" t="str">
        <f t="shared" si="109"/>
        <v/>
      </c>
      <c r="W433" s="58" t="str">
        <f t="shared" si="110"/>
        <v/>
      </c>
      <c r="X433" s="8" t="str">
        <f t="shared" si="111"/>
        <v/>
      </c>
      <c r="Y433" s="8" t="str">
        <f t="shared" si="112"/>
        <v/>
      </c>
      <c r="Z433" s="9" t="s">
        <v>1576</v>
      </c>
      <c r="AA433" s="14" t="str">
        <f>IF(R433="","",Rates!$N$5)</f>
        <v/>
      </c>
      <c r="AB433" s="49" t="str">
        <f t="shared" si="113"/>
        <v/>
      </c>
      <c r="AC433" s="8" t="str">
        <f>IF(R433="","",W433*Rates!$M$26)</f>
        <v/>
      </c>
      <c r="AD433" s="9" t="s">
        <v>1592</v>
      </c>
      <c r="AE433" s="14" t="str">
        <f>IF(R433="","",Rates!$N$6)</f>
        <v/>
      </c>
      <c r="AF433" s="49" t="str">
        <f t="shared" si="114"/>
        <v/>
      </c>
      <c r="AG433" s="8" t="str">
        <f t="shared" si="115"/>
        <v/>
      </c>
      <c r="AH433" s="8" t="s">
        <v>1593</v>
      </c>
      <c r="AI433" s="14" t="str">
        <f>IF(R433="","",Rates!$N$7)</f>
        <v/>
      </c>
      <c r="AJ433" s="13" t="str">
        <f t="shared" si="116"/>
        <v/>
      </c>
      <c r="AK433" s="8" t="str">
        <f t="shared" si="117"/>
        <v/>
      </c>
      <c r="AL433" s="9" t="s">
        <v>1578</v>
      </c>
      <c r="AM433" s="14" t="str">
        <f>IF(R433="","",Rates!$N$8)</f>
        <v/>
      </c>
      <c r="AN433" s="13" t="str">
        <f t="shared" si="118"/>
        <v/>
      </c>
      <c r="AO433" s="8" t="str">
        <f>IF(R433="","",W433*Rates!$O$26)</f>
        <v/>
      </c>
      <c r="AP433" s="9" t="s">
        <v>1579</v>
      </c>
      <c r="AQ433" s="14" t="str">
        <f>IF(R433="","",Rates!$N$9)</f>
        <v/>
      </c>
      <c r="AR433" s="13" t="str">
        <f t="shared" si="119"/>
        <v/>
      </c>
      <c r="AS433" s="8" t="str">
        <f>IF(R433="","",W433*Rates!$P$26)</f>
        <v/>
      </c>
      <c r="AT433" s="9" t="s">
        <v>1580</v>
      </c>
      <c r="AU433" s="14" t="str">
        <f>IF(R433="","",Rates!$N$10)</f>
        <v/>
      </c>
      <c r="AV433" s="13" t="str">
        <f t="shared" si="120"/>
        <v/>
      </c>
      <c r="AW433" s="8" t="str">
        <f>IF(R433="","",W433*Rates!$Q$26)</f>
        <v/>
      </c>
      <c r="AX433" s="19" t="str">
        <f t="shared" si="121"/>
        <v/>
      </c>
      <c r="AY433" s="55" t="e">
        <f t="shared" si="122"/>
        <v>#VALUE!</v>
      </c>
      <c r="AZ433" s="8" t="str">
        <f>IF(R433="","",Rates!$N$15)</f>
        <v/>
      </c>
      <c r="BA433" s="8" t="str">
        <f t="shared" si="123"/>
        <v/>
      </c>
      <c r="BB433" s="8" t="str">
        <f t="shared" si="124"/>
        <v/>
      </c>
      <c r="BC433" s="19" t="str">
        <f t="shared" si="125"/>
        <v/>
      </c>
    </row>
    <row r="434" spans="1:55" x14ac:dyDescent="0.25">
      <c r="A434" s="9" t="str">
        <f>IF(B434&lt;&gt;"",COUNTA($B$3:B434)+$A$2,"")</f>
        <v/>
      </c>
      <c r="F434" s="16" t="str">
        <f t="shared" si="108"/>
        <v/>
      </c>
      <c r="P434" s="37"/>
      <c r="Q434" s="9" t="s">
        <v>1581</v>
      </c>
      <c r="R434" s="41"/>
      <c r="S434" s="46" t="str" cm="1">
        <f t="array" ref="S434">IF(R434="","",_xlfn.IFS(F434&lt;=65,"1",F434&lt;=70,"2",F434&lt;=80,"3"))</f>
        <v/>
      </c>
      <c r="T434" s="24" t="e">
        <f>IF(S434="1",VLOOKUP(N434,Rates!$A$2:$K$37,2,0)*S434,VLOOKUP(N434,Rates!$A$2:$K$37,3,0)*S434)</f>
        <v>#N/A</v>
      </c>
      <c r="U434" s="24" t="str">
        <f t="shared" si="109"/>
        <v/>
      </c>
      <c r="W434" s="58" t="str">
        <f t="shared" si="110"/>
        <v/>
      </c>
      <c r="X434" s="8" t="str">
        <f t="shared" si="111"/>
        <v/>
      </c>
      <c r="Y434" s="8" t="str">
        <f t="shared" si="112"/>
        <v/>
      </c>
      <c r="Z434" s="9" t="s">
        <v>1576</v>
      </c>
      <c r="AA434" s="14" t="str">
        <f>IF(R434="","",Rates!$N$5)</f>
        <v/>
      </c>
      <c r="AB434" s="49" t="str">
        <f t="shared" si="113"/>
        <v/>
      </c>
      <c r="AC434" s="8" t="str">
        <f>IF(R434="","",W434*Rates!$M$26)</f>
        <v/>
      </c>
      <c r="AD434" s="9" t="s">
        <v>1592</v>
      </c>
      <c r="AE434" s="14" t="str">
        <f>IF(R434="","",Rates!$N$6)</f>
        <v/>
      </c>
      <c r="AF434" s="49" t="str">
        <f t="shared" si="114"/>
        <v/>
      </c>
      <c r="AG434" s="8" t="str">
        <f t="shared" si="115"/>
        <v/>
      </c>
      <c r="AH434" s="8" t="s">
        <v>1593</v>
      </c>
      <c r="AI434" s="14" t="str">
        <f>IF(R434="","",Rates!$N$7)</f>
        <v/>
      </c>
      <c r="AJ434" s="13" t="str">
        <f t="shared" si="116"/>
        <v/>
      </c>
      <c r="AK434" s="8" t="str">
        <f t="shared" si="117"/>
        <v/>
      </c>
      <c r="AL434" s="9" t="s">
        <v>1578</v>
      </c>
      <c r="AM434" s="14" t="str">
        <f>IF(R434="","",Rates!$N$8)</f>
        <v/>
      </c>
      <c r="AN434" s="13" t="str">
        <f t="shared" si="118"/>
        <v/>
      </c>
      <c r="AO434" s="8" t="str">
        <f>IF(R434="","",W434*Rates!$O$26)</f>
        <v/>
      </c>
      <c r="AP434" s="9" t="s">
        <v>1579</v>
      </c>
      <c r="AQ434" s="14" t="str">
        <f>IF(R434="","",Rates!$N$9)</f>
        <v/>
      </c>
      <c r="AR434" s="13" t="str">
        <f t="shared" si="119"/>
        <v/>
      </c>
      <c r="AS434" s="8" t="str">
        <f>IF(R434="","",W434*Rates!$P$26)</f>
        <v/>
      </c>
      <c r="AT434" s="9" t="s">
        <v>1580</v>
      </c>
      <c r="AU434" s="14" t="str">
        <f>IF(R434="","",Rates!$N$10)</f>
        <v/>
      </c>
      <c r="AV434" s="13" t="str">
        <f t="shared" si="120"/>
        <v/>
      </c>
      <c r="AW434" s="8" t="str">
        <f>IF(R434="","",W434*Rates!$Q$26)</f>
        <v/>
      </c>
      <c r="AX434" s="19" t="str">
        <f t="shared" si="121"/>
        <v/>
      </c>
      <c r="AY434" s="55" t="e">
        <f t="shared" si="122"/>
        <v>#VALUE!</v>
      </c>
      <c r="AZ434" s="8" t="str">
        <f>IF(R434="","",Rates!$N$15)</f>
        <v/>
      </c>
      <c r="BA434" s="8" t="str">
        <f t="shared" si="123"/>
        <v/>
      </c>
      <c r="BB434" s="8" t="str">
        <f t="shared" si="124"/>
        <v/>
      </c>
      <c r="BC434" s="19" t="str">
        <f t="shared" si="125"/>
        <v/>
      </c>
    </row>
    <row r="435" spans="1:55" x14ac:dyDescent="0.25">
      <c r="A435" s="9" t="str">
        <f>IF(B435&lt;&gt;"",COUNTA($B$3:B435)+$A$2,"")</f>
        <v/>
      </c>
      <c r="F435" s="16" t="str">
        <f t="shared" si="108"/>
        <v/>
      </c>
      <c r="P435" s="37"/>
      <c r="Q435" s="9" t="s">
        <v>1581</v>
      </c>
      <c r="R435" s="41"/>
      <c r="S435" s="46" t="str" cm="1">
        <f t="array" ref="S435">IF(R435="","",_xlfn.IFS(F435&lt;=65,"1",F435&lt;=70,"2",F435&lt;=80,"3"))</f>
        <v/>
      </c>
      <c r="T435" s="24" t="e">
        <f>IF(S435="1",VLOOKUP(N435,Rates!$A$2:$K$37,2,0)*S435,VLOOKUP(N435,Rates!$A$2:$K$37,3,0)*S435)</f>
        <v>#N/A</v>
      </c>
      <c r="U435" s="24" t="str">
        <f t="shared" si="109"/>
        <v/>
      </c>
      <c r="W435" s="58" t="str">
        <f t="shared" si="110"/>
        <v/>
      </c>
      <c r="X435" s="8" t="str">
        <f t="shared" si="111"/>
        <v/>
      </c>
      <c r="Y435" s="8" t="str">
        <f t="shared" si="112"/>
        <v/>
      </c>
      <c r="Z435" s="9" t="s">
        <v>1576</v>
      </c>
      <c r="AA435" s="14" t="str">
        <f>IF(R435="","",Rates!$N$5)</f>
        <v/>
      </c>
      <c r="AB435" s="49" t="str">
        <f t="shared" si="113"/>
        <v/>
      </c>
      <c r="AC435" s="8" t="str">
        <f>IF(R435="","",W435*Rates!$M$26)</f>
        <v/>
      </c>
      <c r="AD435" s="9" t="s">
        <v>1592</v>
      </c>
      <c r="AE435" s="14" t="str">
        <f>IF(R435="","",Rates!$N$6)</f>
        <v/>
      </c>
      <c r="AF435" s="49" t="str">
        <f t="shared" si="114"/>
        <v/>
      </c>
      <c r="AG435" s="8" t="str">
        <f t="shared" si="115"/>
        <v/>
      </c>
      <c r="AH435" s="8" t="s">
        <v>1593</v>
      </c>
      <c r="AI435" s="14" t="str">
        <f>IF(R435="","",Rates!$N$7)</f>
        <v/>
      </c>
      <c r="AJ435" s="13" t="str">
        <f t="shared" si="116"/>
        <v/>
      </c>
      <c r="AK435" s="8" t="str">
        <f t="shared" si="117"/>
        <v/>
      </c>
      <c r="AL435" s="9" t="s">
        <v>1578</v>
      </c>
      <c r="AM435" s="14" t="str">
        <f>IF(R435="","",Rates!$N$8)</f>
        <v/>
      </c>
      <c r="AN435" s="13" t="str">
        <f t="shared" si="118"/>
        <v/>
      </c>
      <c r="AO435" s="8" t="str">
        <f>IF(R435="","",W435*Rates!$O$26)</f>
        <v/>
      </c>
      <c r="AP435" s="9" t="s">
        <v>1579</v>
      </c>
      <c r="AQ435" s="14" t="str">
        <f>IF(R435="","",Rates!$N$9)</f>
        <v/>
      </c>
      <c r="AR435" s="13" t="str">
        <f t="shared" si="119"/>
        <v/>
      </c>
      <c r="AS435" s="8" t="str">
        <f>IF(R435="","",W435*Rates!$P$26)</f>
        <v/>
      </c>
      <c r="AT435" s="9" t="s">
        <v>1580</v>
      </c>
      <c r="AU435" s="14" t="str">
        <f>IF(R435="","",Rates!$N$10)</f>
        <v/>
      </c>
      <c r="AV435" s="13" t="str">
        <f t="shared" si="120"/>
        <v/>
      </c>
      <c r="AW435" s="8" t="str">
        <f>IF(R435="","",W435*Rates!$Q$26)</f>
        <v/>
      </c>
      <c r="AX435" s="19" t="str">
        <f t="shared" si="121"/>
        <v/>
      </c>
      <c r="AY435" s="55" t="e">
        <f t="shared" si="122"/>
        <v>#VALUE!</v>
      </c>
      <c r="AZ435" s="8" t="str">
        <f>IF(R435="","",Rates!$N$15)</f>
        <v/>
      </c>
      <c r="BA435" s="8" t="str">
        <f t="shared" si="123"/>
        <v/>
      </c>
      <c r="BB435" s="8" t="str">
        <f t="shared" si="124"/>
        <v/>
      </c>
      <c r="BC435" s="19" t="str">
        <f t="shared" si="125"/>
        <v/>
      </c>
    </row>
    <row r="436" spans="1:55" x14ac:dyDescent="0.25">
      <c r="A436" s="9" t="str">
        <f>IF(B436&lt;&gt;"",COUNTA($B$3:B436)+$A$2,"")</f>
        <v/>
      </c>
      <c r="F436" s="16" t="str">
        <f t="shared" si="108"/>
        <v/>
      </c>
      <c r="P436" s="37"/>
      <c r="Q436" s="9" t="s">
        <v>1581</v>
      </c>
      <c r="R436" s="41"/>
      <c r="S436" s="46" t="str" cm="1">
        <f t="array" ref="S436">IF(R436="","",_xlfn.IFS(F436&lt;=65,"1",F436&lt;=70,"2",F436&lt;=80,"3"))</f>
        <v/>
      </c>
      <c r="T436" s="24" t="e">
        <f>IF(S436="1",VLOOKUP(N436,Rates!$A$2:$K$37,2,0)*S436,VLOOKUP(N436,Rates!$A$2:$K$37,3,0)*S436)</f>
        <v>#N/A</v>
      </c>
      <c r="U436" s="24" t="str">
        <f t="shared" si="109"/>
        <v/>
      </c>
      <c r="W436" s="58" t="str">
        <f t="shared" si="110"/>
        <v/>
      </c>
      <c r="X436" s="8" t="str">
        <f t="shared" si="111"/>
        <v/>
      </c>
      <c r="Y436" s="8" t="str">
        <f t="shared" si="112"/>
        <v/>
      </c>
      <c r="Z436" s="9" t="s">
        <v>1576</v>
      </c>
      <c r="AA436" s="14" t="str">
        <f>IF(R436="","",Rates!$N$5)</f>
        <v/>
      </c>
      <c r="AB436" s="49" t="str">
        <f t="shared" si="113"/>
        <v/>
      </c>
      <c r="AC436" s="8" t="str">
        <f>IF(R436="","",W436*Rates!$M$26)</f>
        <v/>
      </c>
      <c r="AD436" s="9" t="s">
        <v>1592</v>
      </c>
      <c r="AE436" s="14" t="str">
        <f>IF(R436="","",Rates!$N$6)</f>
        <v/>
      </c>
      <c r="AF436" s="49" t="str">
        <f t="shared" si="114"/>
        <v/>
      </c>
      <c r="AG436" s="8" t="str">
        <f t="shared" si="115"/>
        <v/>
      </c>
      <c r="AH436" s="8" t="s">
        <v>1593</v>
      </c>
      <c r="AI436" s="14" t="str">
        <f>IF(R436="","",Rates!$N$7)</f>
        <v/>
      </c>
      <c r="AJ436" s="13" t="str">
        <f t="shared" si="116"/>
        <v/>
      </c>
      <c r="AK436" s="8" t="str">
        <f t="shared" si="117"/>
        <v/>
      </c>
      <c r="AL436" s="9" t="s">
        <v>1578</v>
      </c>
      <c r="AM436" s="14" t="str">
        <f>IF(R436="","",Rates!$N$8)</f>
        <v/>
      </c>
      <c r="AN436" s="13" t="str">
        <f t="shared" si="118"/>
        <v/>
      </c>
      <c r="AO436" s="8" t="str">
        <f>IF(R436="","",W436*Rates!$O$26)</f>
        <v/>
      </c>
      <c r="AP436" s="9" t="s">
        <v>1579</v>
      </c>
      <c r="AQ436" s="14" t="str">
        <f>IF(R436="","",Rates!$N$9)</f>
        <v/>
      </c>
      <c r="AR436" s="13" t="str">
        <f t="shared" si="119"/>
        <v/>
      </c>
      <c r="AS436" s="8" t="str">
        <f>IF(R436="","",W436*Rates!$P$26)</f>
        <v/>
      </c>
      <c r="AT436" s="9" t="s">
        <v>1580</v>
      </c>
      <c r="AU436" s="14" t="str">
        <f>IF(R436="","",Rates!$N$10)</f>
        <v/>
      </c>
      <c r="AV436" s="13" t="str">
        <f t="shared" si="120"/>
        <v/>
      </c>
      <c r="AW436" s="8" t="str">
        <f>IF(R436="","",W436*Rates!$Q$26)</f>
        <v/>
      </c>
      <c r="AX436" s="19" t="str">
        <f t="shared" si="121"/>
        <v/>
      </c>
      <c r="AY436" s="55" t="e">
        <f t="shared" si="122"/>
        <v>#VALUE!</v>
      </c>
      <c r="AZ436" s="8" t="str">
        <f>IF(R436="","",Rates!$N$15)</f>
        <v/>
      </c>
      <c r="BA436" s="8" t="str">
        <f t="shared" si="123"/>
        <v/>
      </c>
      <c r="BB436" s="8" t="str">
        <f t="shared" si="124"/>
        <v/>
      </c>
      <c r="BC436" s="19" t="str">
        <f t="shared" si="125"/>
        <v/>
      </c>
    </row>
    <row r="437" spans="1:55" x14ac:dyDescent="0.25">
      <c r="A437" s="9" t="str">
        <f>IF(B437&lt;&gt;"",COUNTA($B$3:B437)+$A$2,"")</f>
        <v/>
      </c>
      <c r="F437" s="16" t="str">
        <f t="shared" si="108"/>
        <v/>
      </c>
      <c r="P437" s="37"/>
      <c r="Q437" s="9" t="s">
        <v>1581</v>
      </c>
      <c r="R437" s="41"/>
      <c r="S437" s="46" t="str" cm="1">
        <f t="array" ref="S437">IF(R437="","",_xlfn.IFS(F437&lt;=65,"1",F437&lt;=70,"2",F437&lt;=80,"3"))</f>
        <v/>
      </c>
      <c r="T437" s="24" t="e">
        <f>IF(S437="1",VLOOKUP(N437,Rates!$A$2:$K$37,2,0)*S437,VLOOKUP(N437,Rates!$A$2:$K$37,3,0)*S437)</f>
        <v>#N/A</v>
      </c>
      <c r="U437" s="24" t="str">
        <f t="shared" si="109"/>
        <v/>
      </c>
      <c r="W437" s="58" t="str">
        <f t="shared" si="110"/>
        <v/>
      </c>
      <c r="X437" s="8" t="str">
        <f t="shared" si="111"/>
        <v/>
      </c>
      <c r="Y437" s="8" t="str">
        <f t="shared" si="112"/>
        <v/>
      </c>
      <c r="Z437" s="9" t="s">
        <v>1576</v>
      </c>
      <c r="AA437" s="14" t="str">
        <f>IF(R437="","",Rates!$N$5)</f>
        <v/>
      </c>
      <c r="AB437" s="49" t="str">
        <f t="shared" si="113"/>
        <v/>
      </c>
      <c r="AC437" s="8" t="str">
        <f>IF(R437="","",W437*Rates!$M$26)</f>
        <v/>
      </c>
      <c r="AD437" s="9" t="s">
        <v>1592</v>
      </c>
      <c r="AE437" s="14" t="str">
        <f>IF(R437="","",Rates!$N$6)</f>
        <v/>
      </c>
      <c r="AF437" s="49" t="str">
        <f t="shared" si="114"/>
        <v/>
      </c>
      <c r="AG437" s="8" t="str">
        <f t="shared" si="115"/>
        <v/>
      </c>
      <c r="AH437" s="8" t="s">
        <v>1593</v>
      </c>
      <c r="AI437" s="14" t="str">
        <f>IF(R437="","",Rates!$N$7)</f>
        <v/>
      </c>
      <c r="AJ437" s="13" t="str">
        <f t="shared" si="116"/>
        <v/>
      </c>
      <c r="AK437" s="8" t="str">
        <f t="shared" si="117"/>
        <v/>
      </c>
      <c r="AL437" s="9" t="s">
        <v>1578</v>
      </c>
      <c r="AM437" s="14" t="str">
        <f>IF(R437="","",Rates!$N$8)</f>
        <v/>
      </c>
      <c r="AN437" s="13" t="str">
        <f t="shared" si="118"/>
        <v/>
      </c>
      <c r="AO437" s="8" t="str">
        <f>IF(R437="","",W437*Rates!$O$26)</f>
        <v/>
      </c>
      <c r="AP437" s="9" t="s">
        <v>1579</v>
      </c>
      <c r="AQ437" s="14" t="str">
        <f>IF(R437="","",Rates!$N$9)</f>
        <v/>
      </c>
      <c r="AR437" s="13" t="str">
        <f t="shared" si="119"/>
        <v/>
      </c>
      <c r="AS437" s="8" t="str">
        <f>IF(R437="","",W437*Rates!$P$26)</f>
        <v/>
      </c>
      <c r="AT437" s="9" t="s">
        <v>1580</v>
      </c>
      <c r="AU437" s="14" t="str">
        <f>IF(R437="","",Rates!$N$10)</f>
        <v/>
      </c>
      <c r="AV437" s="13" t="str">
        <f t="shared" si="120"/>
        <v/>
      </c>
      <c r="AW437" s="8" t="str">
        <f>IF(R437="","",W437*Rates!$Q$26)</f>
        <v/>
      </c>
      <c r="AX437" s="19" t="str">
        <f t="shared" si="121"/>
        <v/>
      </c>
      <c r="AY437" s="55" t="e">
        <f t="shared" si="122"/>
        <v>#VALUE!</v>
      </c>
      <c r="AZ437" s="8" t="str">
        <f>IF(R437="","",Rates!$N$15)</f>
        <v/>
      </c>
      <c r="BA437" s="8" t="str">
        <f t="shared" si="123"/>
        <v/>
      </c>
      <c r="BB437" s="8" t="str">
        <f t="shared" si="124"/>
        <v/>
      </c>
      <c r="BC437" s="19" t="str">
        <f t="shared" si="125"/>
        <v/>
      </c>
    </row>
    <row r="438" spans="1:55" x14ac:dyDescent="0.25">
      <c r="A438" s="9" t="str">
        <f>IF(B438&lt;&gt;"",COUNTA($B$3:B438)+$A$2,"")</f>
        <v/>
      </c>
      <c r="F438" s="16" t="str">
        <f t="shared" si="108"/>
        <v/>
      </c>
      <c r="P438" s="37"/>
      <c r="Q438" s="9" t="s">
        <v>1581</v>
      </c>
      <c r="R438" s="41"/>
      <c r="S438" s="46" t="str" cm="1">
        <f t="array" ref="S438">IF(R438="","",_xlfn.IFS(F438&lt;=65,"1",F438&lt;=70,"2",F438&lt;=80,"3"))</f>
        <v/>
      </c>
      <c r="T438" s="24" t="e">
        <f>IF(S438="1",VLOOKUP(N438,Rates!$A$2:$K$37,2,0)*S438,VLOOKUP(N438,Rates!$A$2:$K$37,3,0)*S438)</f>
        <v>#N/A</v>
      </c>
      <c r="U438" s="24" t="str">
        <f t="shared" si="109"/>
        <v/>
      </c>
      <c r="W438" s="58" t="str">
        <f t="shared" si="110"/>
        <v/>
      </c>
      <c r="X438" s="8" t="str">
        <f t="shared" si="111"/>
        <v/>
      </c>
      <c r="Y438" s="8" t="str">
        <f t="shared" si="112"/>
        <v/>
      </c>
      <c r="Z438" s="9" t="s">
        <v>1576</v>
      </c>
      <c r="AA438" s="14" t="str">
        <f>IF(R438="","",Rates!$N$5)</f>
        <v/>
      </c>
      <c r="AB438" s="49" t="str">
        <f t="shared" si="113"/>
        <v/>
      </c>
      <c r="AC438" s="8" t="str">
        <f>IF(R438="","",W438*Rates!$M$26)</f>
        <v/>
      </c>
      <c r="AD438" s="9" t="s">
        <v>1592</v>
      </c>
      <c r="AE438" s="14" t="str">
        <f>IF(R438="","",Rates!$N$6)</f>
        <v/>
      </c>
      <c r="AF438" s="49" t="str">
        <f t="shared" si="114"/>
        <v/>
      </c>
      <c r="AG438" s="8" t="str">
        <f t="shared" si="115"/>
        <v/>
      </c>
      <c r="AH438" s="8" t="s">
        <v>1593</v>
      </c>
      <c r="AI438" s="14" t="str">
        <f>IF(R438="","",Rates!$N$7)</f>
        <v/>
      </c>
      <c r="AJ438" s="13" t="str">
        <f t="shared" si="116"/>
        <v/>
      </c>
      <c r="AK438" s="8" t="str">
        <f t="shared" si="117"/>
        <v/>
      </c>
      <c r="AL438" s="9" t="s">
        <v>1578</v>
      </c>
      <c r="AM438" s="14" t="str">
        <f>IF(R438="","",Rates!$N$8)</f>
        <v/>
      </c>
      <c r="AN438" s="13" t="str">
        <f t="shared" si="118"/>
        <v/>
      </c>
      <c r="AO438" s="8" t="str">
        <f>IF(R438="","",W438*Rates!$O$26)</f>
        <v/>
      </c>
      <c r="AP438" s="9" t="s">
        <v>1579</v>
      </c>
      <c r="AQ438" s="14" t="str">
        <f>IF(R438="","",Rates!$N$9)</f>
        <v/>
      </c>
      <c r="AR438" s="13" t="str">
        <f t="shared" si="119"/>
        <v/>
      </c>
      <c r="AS438" s="8" t="str">
        <f>IF(R438="","",W438*Rates!$P$26)</f>
        <v/>
      </c>
      <c r="AT438" s="9" t="s">
        <v>1580</v>
      </c>
      <c r="AU438" s="14" t="str">
        <f>IF(R438="","",Rates!$N$10)</f>
        <v/>
      </c>
      <c r="AV438" s="13" t="str">
        <f t="shared" si="120"/>
        <v/>
      </c>
      <c r="AW438" s="8" t="str">
        <f>IF(R438="","",W438*Rates!$Q$26)</f>
        <v/>
      </c>
      <c r="AX438" s="19" t="str">
        <f t="shared" si="121"/>
        <v/>
      </c>
      <c r="AY438" s="55" t="e">
        <f t="shared" si="122"/>
        <v>#VALUE!</v>
      </c>
      <c r="AZ438" s="8" t="str">
        <f>IF(R438="","",Rates!$N$15)</f>
        <v/>
      </c>
      <c r="BA438" s="8" t="str">
        <f t="shared" si="123"/>
        <v/>
      </c>
      <c r="BB438" s="8" t="str">
        <f t="shared" si="124"/>
        <v/>
      </c>
      <c r="BC438" s="19" t="str">
        <f t="shared" si="125"/>
        <v/>
      </c>
    </row>
    <row r="439" spans="1:55" x14ac:dyDescent="0.25">
      <c r="A439" s="9" t="str">
        <f>IF(B439&lt;&gt;"",COUNTA($B$3:B439)+$A$2,"")</f>
        <v/>
      </c>
      <c r="F439" s="16" t="str">
        <f t="shared" si="108"/>
        <v/>
      </c>
      <c r="P439" s="37"/>
      <c r="Q439" s="9" t="s">
        <v>1581</v>
      </c>
      <c r="R439" s="41"/>
      <c r="S439" s="46" t="str" cm="1">
        <f t="array" ref="S439">IF(R439="","",_xlfn.IFS(F439&lt;=65,"1",F439&lt;=70,"2",F439&lt;=80,"3"))</f>
        <v/>
      </c>
      <c r="T439" s="24" t="e">
        <f>IF(S439="1",VLOOKUP(N439,Rates!$A$2:$K$37,2,0)*S439,VLOOKUP(N439,Rates!$A$2:$K$37,3,0)*S439)</f>
        <v>#N/A</v>
      </c>
      <c r="U439" s="24" t="str">
        <f t="shared" si="109"/>
        <v/>
      </c>
      <c r="W439" s="58" t="str">
        <f t="shared" si="110"/>
        <v/>
      </c>
      <c r="X439" s="8" t="str">
        <f t="shared" si="111"/>
        <v/>
      </c>
      <c r="Y439" s="8" t="str">
        <f t="shared" si="112"/>
        <v/>
      </c>
      <c r="Z439" s="9" t="s">
        <v>1576</v>
      </c>
      <c r="AA439" s="14" t="str">
        <f>IF(R439="","",Rates!$N$5)</f>
        <v/>
      </c>
      <c r="AB439" s="49" t="str">
        <f t="shared" si="113"/>
        <v/>
      </c>
      <c r="AC439" s="8" t="str">
        <f>IF(R439="","",W439*Rates!$M$26)</f>
        <v/>
      </c>
      <c r="AD439" s="9" t="s">
        <v>1592</v>
      </c>
      <c r="AE439" s="14" t="str">
        <f>IF(R439="","",Rates!$N$6)</f>
        <v/>
      </c>
      <c r="AF439" s="49" t="str">
        <f t="shared" si="114"/>
        <v/>
      </c>
      <c r="AG439" s="8" t="str">
        <f t="shared" si="115"/>
        <v/>
      </c>
      <c r="AH439" s="8" t="s">
        <v>1593</v>
      </c>
      <c r="AI439" s="14" t="str">
        <f>IF(R439="","",Rates!$N$7)</f>
        <v/>
      </c>
      <c r="AJ439" s="13" t="str">
        <f t="shared" si="116"/>
        <v/>
      </c>
      <c r="AK439" s="8" t="str">
        <f t="shared" si="117"/>
        <v/>
      </c>
      <c r="AL439" s="9" t="s">
        <v>1578</v>
      </c>
      <c r="AM439" s="14" t="str">
        <f>IF(R439="","",Rates!$N$8)</f>
        <v/>
      </c>
      <c r="AN439" s="13" t="str">
        <f t="shared" si="118"/>
        <v/>
      </c>
      <c r="AO439" s="8" t="str">
        <f>IF(R439="","",W439*Rates!$O$26)</f>
        <v/>
      </c>
      <c r="AP439" s="9" t="s">
        <v>1579</v>
      </c>
      <c r="AQ439" s="14" t="str">
        <f>IF(R439="","",Rates!$N$9)</f>
        <v/>
      </c>
      <c r="AR439" s="13" t="str">
        <f t="shared" si="119"/>
        <v/>
      </c>
      <c r="AS439" s="8" t="str">
        <f>IF(R439="","",W439*Rates!$P$26)</f>
        <v/>
      </c>
      <c r="AT439" s="9" t="s">
        <v>1580</v>
      </c>
      <c r="AU439" s="14" t="str">
        <f>IF(R439="","",Rates!$N$10)</f>
        <v/>
      </c>
      <c r="AV439" s="13" t="str">
        <f t="shared" si="120"/>
        <v/>
      </c>
      <c r="AW439" s="8" t="str">
        <f>IF(R439="","",W439*Rates!$Q$26)</f>
        <v/>
      </c>
      <c r="AX439" s="19" t="str">
        <f t="shared" si="121"/>
        <v/>
      </c>
      <c r="AY439" s="55" t="e">
        <f t="shared" si="122"/>
        <v>#VALUE!</v>
      </c>
      <c r="AZ439" s="8" t="str">
        <f>IF(R439="","",Rates!$N$15)</f>
        <v/>
      </c>
      <c r="BA439" s="8" t="str">
        <f t="shared" si="123"/>
        <v/>
      </c>
      <c r="BB439" s="8" t="str">
        <f t="shared" si="124"/>
        <v/>
      </c>
      <c r="BC439" s="19" t="str">
        <f t="shared" si="125"/>
        <v/>
      </c>
    </row>
    <row r="440" spans="1:55" x14ac:dyDescent="0.25">
      <c r="A440" s="9" t="str">
        <f>IF(B440&lt;&gt;"",COUNTA($B$3:B440)+$A$2,"")</f>
        <v/>
      </c>
      <c r="F440" s="16" t="str">
        <f t="shared" si="108"/>
        <v/>
      </c>
      <c r="P440" s="37"/>
      <c r="Q440" s="9" t="s">
        <v>1581</v>
      </c>
      <c r="R440" s="41"/>
      <c r="S440" s="46" t="str" cm="1">
        <f t="array" ref="S440">IF(R440="","",_xlfn.IFS(F440&lt;=65,"1",F440&lt;=70,"2",F440&lt;=80,"3"))</f>
        <v/>
      </c>
      <c r="T440" s="24" t="e">
        <f>IF(S440="1",VLOOKUP(N440,Rates!$A$2:$K$37,2,0)*S440,VLOOKUP(N440,Rates!$A$2:$K$37,3,0)*S440)</f>
        <v>#N/A</v>
      </c>
      <c r="U440" s="24" t="str">
        <f t="shared" si="109"/>
        <v/>
      </c>
      <c r="W440" s="58" t="str">
        <f t="shared" si="110"/>
        <v/>
      </c>
      <c r="X440" s="8" t="str">
        <f t="shared" si="111"/>
        <v/>
      </c>
      <c r="Y440" s="8" t="str">
        <f t="shared" si="112"/>
        <v/>
      </c>
      <c r="Z440" s="9" t="s">
        <v>1576</v>
      </c>
      <c r="AA440" s="14" t="str">
        <f>IF(R440="","",Rates!$N$5)</f>
        <v/>
      </c>
      <c r="AB440" s="49" t="str">
        <f t="shared" si="113"/>
        <v/>
      </c>
      <c r="AC440" s="8" t="str">
        <f>IF(R440="","",W440*Rates!$M$26)</f>
        <v/>
      </c>
      <c r="AD440" s="9" t="s">
        <v>1592</v>
      </c>
      <c r="AE440" s="14" t="str">
        <f>IF(R440="","",Rates!$N$6)</f>
        <v/>
      </c>
      <c r="AF440" s="49" t="str">
        <f t="shared" si="114"/>
        <v/>
      </c>
      <c r="AG440" s="8" t="str">
        <f t="shared" si="115"/>
        <v/>
      </c>
      <c r="AH440" s="8" t="s">
        <v>1593</v>
      </c>
      <c r="AI440" s="14" t="str">
        <f>IF(R440="","",Rates!$N$7)</f>
        <v/>
      </c>
      <c r="AJ440" s="13" t="str">
        <f t="shared" si="116"/>
        <v/>
      </c>
      <c r="AK440" s="8" t="str">
        <f t="shared" si="117"/>
        <v/>
      </c>
      <c r="AL440" s="9" t="s">
        <v>1578</v>
      </c>
      <c r="AM440" s="14" t="str">
        <f>IF(R440="","",Rates!$N$8)</f>
        <v/>
      </c>
      <c r="AN440" s="13" t="str">
        <f t="shared" si="118"/>
        <v/>
      </c>
      <c r="AO440" s="8" t="str">
        <f>IF(R440="","",W440*Rates!$O$26)</f>
        <v/>
      </c>
      <c r="AP440" s="9" t="s">
        <v>1579</v>
      </c>
      <c r="AQ440" s="14" t="str">
        <f>IF(R440="","",Rates!$N$9)</f>
        <v/>
      </c>
      <c r="AR440" s="13" t="str">
        <f t="shared" si="119"/>
        <v/>
      </c>
      <c r="AS440" s="8" t="str">
        <f>IF(R440="","",W440*Rates!$P$26)</f>
        <v/>
      </c>
      <c r="AT440" s="9" t="s">
        <v>1580</v>
      </c>
      <c r="AU440" s="14" t="str">
        <f>IF(R440="","",Rates!$N$10)</f>
        <v/>
      </c>
      <c r="AV440" s="13" t="str">
        <f t="shared" si="120"/>
        <v/>
      </c>
      <c r="AW440" s="8" t="str">
        <f>IF(R440="","",W440*Rates!$Q$26)</f>
        <v/>
      </c>
      <c r="AX440" s="19" t="str">
        <f t="shared" si="121"/>
        <v/>
      </c>
      <c r="AY440" s="55" t="e">
        <f t="shared" si="122"/>
        <v>#VALUE!</v>
      </c>
      <c r="AZ440" s="8" t="str">
        <f>IF(R440="","",Rates!$N$15)</f>
        <v/>
      </c>
      <c r="BA440" s="8" t="str">
        <f t="shared" si="123"/>
        <v/>
      </c>
      <c r="BB440" s="8" t="str">
        <f t="shared" si="124"/>
        <v/>
      </c>
      <c r="BC440" s="19" t="str">
        <f t="shared" si="125"/>
        <v/>
      </c>
    </row>
    <row r="441" spans="1:55" x14ac:dyDescent="0.25">
      <c r="A441" s="9" t="str">
        <f>IF(B441&lt;&gt;"",COUNTA($B$3:B441)+$A$2,"")</f>
        <v/>
      </c>
      <c r="F441" s="16" t="str">
        <f t="shared" si="108"/>
        <v/>
      </c>
      <c r="P441" s="37"/>
      <c r="Q441" s="9" t="s">
        <v>1581</v>
      </c>
      <c r="R441" s="41"/>
      <c r="S441" s="46" t="str" cm="1">
        <f t="array" ref="S441">IF(R441="","",_xlfn.IFS(F441&lt;=65,"1",F441&lt;=70,"2",F441&lt;=80,"3"))</f>
        <v/>
      </c>
      <c r="T441" s="24" t="e">
        <f>IF(S441="1",VLOOKUP(N441,Rates!$A$2:$K$37,2,0)*S441,VLOOKUP(N441,Rates!$A$2:$K$37,3,0)*S441)</f>
        <v>#N/A</v>
      </c>
      <c r="U441" s="24" t="str">
        <f t="shared" si="109"/>
        <v/>
      </c>
      <c r="W441" s="58" t="str">
        <f t="shared" si="110"/>
        <v/>
      </c>
      <c r="X441" s="8" t="str">
        <f t="shared" si="111"/>
        <v/>
      </c>
      <c r="Y441" s="8" t="str">
        <f t="shared" si="112"/>
        <v/>
      </c>
      <c r="Z441" s="9" t="s">
        <v>1576</v>
      </c>
      <c r="AA441" s="14" t="str">
        <f>IF(R441="","",Rates!$N$5)</f>
        <v/>
      </c>
      <c r="AB441" s="49" t="str">
        <f t="shared" si="113"/>
        <v/>
      </c>
      <c r="AC441" s="8" t="str">
        <f>IF(R441="","",W441*Rates!$M$26)</f>
        <v/>
      </c>
      <c r="AD441" s="9" t="s">
        <v>1592</v>
      </c>
      <c r="AE441" s="14" t="str">
        <f>IF(R441="","",Rates!$N$6)</f>
        <v/>
      </c>
      <c r="AF441" s="49" t="str">
        <f t="shared" si="114"/>
        <v/>
      </c>
      <c r="AG441" s="8" t="str">
        <f t="shared" si="115"/>
        <v/>
      </c>
      <c r="AH441" s="8" t="s">
        <v>1593</v>
      </c>
      <c r="AI441" s="14" t="str">
        <f>IF(R441="","",Rates!$N$7)</f>
        <v/>
      </c>
      <c r="AJ441" s="13" t="str">
        <f t="shared" si="116"/>
        <v/>
      </c>
      <c r="AK441" s="8" t="str">
        <f t="shared" si="117"/>
        <v/>
      </c>
      <c r="AL441" s="9" t="s">
        <v>1578</v>
      </c>
      <c r="AM441" s="14" t="str">
        <f>IF(R441="","",Rates!$N$8)</f>
        <v/>
      </c>
      <c r="AN441" s="13" t="str">
        <f t="shared" si="118"/>
        <v/>
      </c>
      <c r="AO441" s="8" t="str">
        <f>IF(R441="","",W441*Rates!$O$26)</f>
        <v/>
      </c>
      <c r="AP441" s="9" t="s">
        <v>1579</v>
      </c>
      <c r="AQ441" s="14" t="str">
        <f>IF(R441="","",Rates!$N$9)</f>
        <v/>
      </c>
      <c r="AR441" s="13" t="str">
        <f t="shared" si="119"/>
        <v/>
      </c>
      <c r="AS441" s="8" t="str">
        <f>IF(R441="","",W441*Rates!$P$26)</f>
        <v/>
      </c>
      <c r="AT441" s="9" t="s">
        <v>1580</v>
      </c>
      <c r="AU441" s="14" t="str">
        <f>IF(R441="","",Rates!$N$10)</f>
        <v/>
      </c>
      <c r="AV441" s="13" t="str">
        <f t="shared" si="120"/>
        <v/>
      </c>
      <c r="AW441" s="8" t="str">
        <f>IF(R441="","",W441*Rates!$Q$26)</f>
        <v/>
      </c>
      <c r="AX441" s="19" t="str">
        <f t="shared" si="121"/>
        <v/>
      </c>
      <c r="AY441" s="55" t="e">
        <f t="shared" si="122"/>
        <v>#VALUE!</v>
      </c>
      <c r="AZ441" s="8" t="str">
        <f>IF(R441="","",Rates!$N$15)</f>
        <v/>
      </c>
      <c r="BA441" s="8" t="str">
        <f t="shared" si="123"/>
        <v/>
      </c>
      <c r="BB441" s="8" t="str">
        <f t="shared" si="124"/>
        <v/>
      </c>
      <c r="BC441" s="19" t="str">
        <f t="shared" si="125"/>
        <v/>
      </c>
    </row>
    <row r="442" spans="1:55" x14ac:dyDescent="0.25">
      <c r="A442" s="9" t="str">
        <f>IF(B442&lt;&gt;"",COUNTA($B$3:B442)+$A$2,"")</f>
        <v/>
      </c>
      <c r="F442" s="16" t="str">
        <f t="shared" si="108"/>
        <v/>
      </c>
      <c r="P442" s="37"/>
      <c r="Q442" s="9" t="s">
        <v>1581</v>
      </c>
      <c r="R442" s="41"/>
      <c r="S442" s="46" t="str" cm="1">
        <f t="array" ref="S442">IF(R442="","",_xlfn.IFS(F442&lt;=65,"1",F442&lt;=70,"2",F442&lt;=80,"3"))</f>
        <v/>
      </c>
      <c r="T442" s="24" t="e">
        <f>IF(S442="1",VLOOKUP(N442,Rates!$A$2:$K$37,2,0)*S442,VLOOKUP(N442,Rates!$A$2:$K$37,3,0)*S442)</f>
        <v>#N/A</v>
      </c>
      <c r="U442" s="24" t="str">
        <f t="shared" si="109"/>
        <v/>
      </c>
      <c r="W442" s="58" t="str">
        <f t="shared" si="110"/>
        <v/>
      </c>
      <c r="X442" s="8" t="str">
        <f t="shared" si="111"/>
        <v/>
      </c>
      <c r="Y442" s="8" t="str">
        <f t="shared" si="112"/>
        <v/>
      </c>
      <c r="Z442" s="9" t="s">
        <v>1576</v>
      </c>
      <c r="AA442" s="14" t="str">
        <f>IF(R442="","",Rates!$N$5)</f>
        <v/>
      </c>
      <c r="AB442" s="49" t="str">
        <f t="shared" si="113"/>
        <v/>
      </c>
      <c r="AC442" s="8" t="str">
        <f>IF(R442="","",W442*Rates!$M$26)</f>
        <v/>
      </c>
      <c r="AD442" s="9" t="s">
        <v>1592</v>
      </c>
      <c r="AE442" s="14" t="str">
        <f>IF(R442="","",Rates!$N$6)</f>
        <v/>
      </c>
      <c r="AF442" s="49" t="str">
        <f t="shared" si="114"/>
        <v/>
      </c>
      <c r="AG442" s="8" t="str">
        <f t="shared" si="115"/>
        <v/>
      </c>
      <c r="AH442" s="8" t="s">
        <v>1593</v>
      </c>
      <c r="AI442" s="14" t="str">
        <f>IF(R442="","",Rates!$N$7)</f>
        <v/>
      </c>
      <c r="AJ442" s="13" t="str">
        <f t="shared" si="116"/>
        <v/>
      </c>
      <c r="AK442" s="8" t="str">
        <f t="shared" si="117"/>
        <v/>
      </c>
      <c r="AL442" s="9" t="s">
        <v>1578</v>
      </c>
      <c r="AM442" s="14" t="str">
        <f>IF(R442="","",Rates!$N$8)</f>
        <v/>
      </c>
      <c r="AN442" s="13" t="str">
        <f t="shared" si="118"/>
        <v/>
      </c>
      <c r="AO442" s="8" t="str">
        <f>IF(R442="","",W442*Rates!$O$26)</f>
        <v/>
      </c>
      <c r="AP442" s="9" t="s">
        <v>1579</v>
      </c>
      <c r="AQ442" s="14" t="str">
        <f>IF(R442="","",Rates!$N$9)</f>
        <v/>
      </c>
      <c r="AR442" s="13" t="str">
        <f t="shared" si="119"/>
        <v/>
      </c>
      <c r="AS442" s="8" t="str">
        <f>IF(R442="","",W442*Rates!$P$26)</f>
        <v/>
      </c>
      <c r="AT442" s="9" t="s">
        <v>1580</v>
      </c>
      <c r="AU442" s="14" t="str">
        <f>IF(R442="","",Rates!$N$10)</f>
        <v/>
      </c>
      <c r="AV442" s="13" t="str">
        <f t="shared" si="120"/>
        <v/>
      </c>
      <c r="AW442" s="8" t="str">
        <f>IF(R442="","",W442*Rates!$Q$26)</f>
        <v/>
      </c>
      <c r="AX442" s="19" t="str">
        <f t="shared" si="121"/>
        <v/>
      </c>
      <c r="AY442" s="55" t="e">
        <f t="shared" si="122"/>
        <v>#VALUE!</v>
      </c>
      <c r="AZ442" s="8" t="str">
        <f>IF(R442="","",Rates!$N$15)</f>
        <v/>
      </c>
      <c r="BA442" s="8" t="str">
        <f t="shared" si="123"/>
        <v/>
      </c>
      <c r="BB442" s="8" t="str">
        <f t="shared" si="124"/>
        <v/>
      </c>
      <c r="BC442" s="19" t="str">
        <f t="shared" si="125"/>
        <v/>
      </c>
    </row>
    <row r="443" spans="1:55" x14ac:dyDescent="0.25">
      <c r="A443" s="9" t="str">
        <f>IF(B443&lt;&gt;"",COUNTA($B$3:B443)+$A$2,"")</f>
        <v/>
      </c>
      <c r="F443" s="16" t="str">
        <f t="shared" si="108"/>
        <v/>
      </c>
      <c r="P443" s="37"/>
      <c r="Q443" s="9" t="s">
        <v>1581</v>
      </c>
      <c r="R443" s="41"/>
      <c r="S443" s="46" t="str" cm="1">
        <f t="array" ref="S443">IF(R443="","",_xlfn.IFS(F443&lt;=65,"1",F443&lt;=70,"2",F443&lt;=80,"3"))</f>
        <v/>
      </c>
      <c r="T443" s="24" t="e">
        <f>IF(S443="1",VLOOKUP(N443,Rates!$A$2:$K$37,2,0)*S443,VLOOKUP(N443,Rates!$A$2:$K$37,3,0)*S443)</f>
        <v>#N/A</v>
      </c>
      <c r="U443" s="24" t="str">
        <f t="shared" si="109"/>
        <v/>
      </c>
      <c r="W443" s="58" t="str">
        <f t="shared" si="110"/>
        <v/>
      </c>
      <c r="X443" s="8" t="str">
        <f t="shared" si="111"/>
        <v/>
      </c>
      <c r="Y443" s="8" t="str">
        <f t="shared" si="112"/>
        <v/>
      </c>
      <c r="Z443" s="9" t="s">
        <v>1576</v>
      </c>
      <c r="AA443" s="14" t="str">
        <f>IF(R443="","",Rates!$N$5)</f>
        <v/>
      </c>
      <c r="AB443" s="49" t="str">
        <f t="shared" si="113"/>
        <v/>
      </c>
      <c r="AC443" s="8" t="str">
        <f>IF(R443="","",W443*Rates!$M$26)</f>
        <v/>
      </c>
      <c r="AD443" s="9" t="s">
        <v>1592</v>
      </c>
      <c r="AE443" s="14" t="str">
        <f>IF(R443="","",Rates!$N$6)</f>
        <v/>
      </c>
      <c r="AF443" s="49" t="str">
        <f t="shared" si="114"/>
        <v/>
      </c>
      <c r="AG443" s="8" t="str">
        <f t="shared" si="115"/>
        <v/>
      </c>
      <c r="AH443" s="8" t="s">
        <v>1593</v>
      </c>
      <c r="AI443" s="14" t="str">
        <f>IF(R443="","",Rates!$N$7)</f>
        <v/>
      </c>
      <c r="AJ443" s="13" t="str">
        <f t="shared" si="116"/>
        <v/>
      </c>
      <c r="AK443" s="8" t="str">
        <f t="shared" si="117"/>
        <v/>
      </c>
      <c r="AL443" s="9" t="s">
        <v>1578</v>
      </c>
      <c r="AM443" s="14" t="str">
        <f>IF(R443="","",Rates!$N$8)</f>
        <v/>
      </c>
      <c r="AN443" s="13" t="str">
        <f t="shared" si="118"/>
        <v/>
      </c>
      <c r="AO443" s="8" t="str">
        <f>IF(R443="","",W443*Rates!$O$26)</f>
        <v/>
      </c>
      <c r="AP443" s="9" t="s">
        <v>1579</v>
      </c>
      <c r="AQ443" s="14" t="str">
        <f>IF(R443="","",Rates!$N$9)</f>
        <v/>
      </c>
      <c r="AR443" s="13" t="str">
        <f t="shared" si="119"/>
        <v/>
      </c>
      <c r="AS443" s="8" t="str">
        <f>IF(R443="","",W443*Rates!$P$26)</f>
        <v/>
      </c>
      <c r="AT443" s="9" t="s">
        <v>1580</v>
      </c>
      <c r="AU443" s="14" t="str">
        <f>IF(R443="","",Rates!$N$10)</f>
        <v/>
      </c>
      <c r="AV443" s="13" t="str">
        <f t="shared" si="120"/>
        <v/>
      </c>
      <c r="AW443" s="8" t="str">
        <f>IF(R443="","",W443*Rates!$Q$26)</f>
        <v/>
      </c>
      <c r="AX443" s="19" t="str">
        <f t="shared" si="121"/>
        <v/>
      </c>
      <c r="AY443" s="55" t="e">
        <f t="shared" si="122"/>
        <v>#VALUE!</v>
      </c>
      <c r="AZ443" s="8" t="str">
        <f>IF(R443="","",Rates!$N$15)</f>
        <v/>
      </c>
      <c r="BA443" s="8" t="str">
        <f t="shared" si="123"/>
        <v/>
      </c>
      <c r="BB443" s="8" t="str">
        <f t="shared" si="124"/>
        <v/>
      </c>
      <c r="BC443" s="19" t="str">
        <f t="shared" si="125"/>
        <v/>
      </c>
    </row>
    <row r="444" spans="1:55" x14ac:dyDescent="0.25">
      <c r="A444" s="9" t="str">
        <f>IF(B444&lt;&gt;"",COUNTA($B$3:B444)+$A$2,"")</f>
        <v/>
      </c>
      <c r="F444" s="16" t="str">
        <f t="shared" si="108"/>
        <v/>
      </c>
      <c r="P444" s="37"/>
      <c r="Q444" s="9" t="s">
        <v>1581</v>
      </c>
      <c r="R444" s="41"/>
      <c r="S444" s="46" t="str" cm="1">
        <f t="array" ref="S444">IF(R444="","",_xlfn.IFS(F444&lt;=65,"1",F444&lt;=70,"2",F444&lt;=80,"3"))</f>
        <v/>
      </c>
      <c r="T444" s="24" t="e">
        <f>IF(S444="1",VLOOKUP(N444,Rates!$A$2:$K$37,2,0)*S444,VLOOKUP(N444,Rates!$A$2:$K$37,3,0)*S444)</f>
        <v>#N/A</v>
      </c>
      <c r="U444" s="24" t="str">
        <f t="shared" si="109"/>
        <v/>
      </c>
      <c r="W444" s="58" t="str">
        <f t="shared" si="110"/>
        <v/>
      </c>
      <c r="X444" s="8" t="str">
        <f t="shared" si="111"/>
        <v/>
      </c>
      <c r="Y444" s="8" t="str">
        <f t="shared" si="112"/>
        <v/>
      </c>
      <c r="Z444" s="9" t="s">
        <v>1576</v>
      </c>
      <c r="AA444" s="14" t="str">
        <f>IF(R444="","",Rates!$N$5)</f>
        <v/>
      </c>
      <c r="AB444" s="49" t="str">
        <f t="shared" si="113"/>
        <v/>
      </c>
      <c r="AC444" s="8" t="str">
        <f>IF(R444="","",W444*Rates!$M$26)</f>
        <v/>
      </c>
      <c r="AD444" s="9" t="s">
        <v>1592</v>
      </c>
      <c r="AE444" s="14" t="str">
        <f>IF(R444="","",Rates!$N$6)</f>
        <v/>
      </c>
      <c r="AF444" s="49" t="str">
        <f t="shared" si="114"/>
        <v/>
      </c>
      <c r="AG444" s="8" t="str">
        <f t="shared" si="115"/>
        <v/>
      </c>
      <c r="AH444" s="8" t="s">
        <v>1593</v>
      </c>
      <c r="AI444" s="14" t="str">
        <f>IF(R444="","",Rates!$N$7)</f>
        <v/>
      </c>
      <c r="AJ444" s="13" t="str">
        <f t="shared" si="116"/>
        <v/>
      </c>
      <c r="AK444" s="8" t="str">
        <f t="shared" si="117"/>
        <v/>
      </c>
      <c r="AL444" s="9" t="s">
        <v>1578</v>
      </c>
      <c r="AM444" s="14" t="str">
        <f>IF(R444="","",Rates!$N$8)</f>
        <v/>
      </c>
      <c r="AN444" s="13" t="str">
        <f t="shared" si="118"/>
        <v/>
      </c>
      <c r="AO444" s="8" t="str">
        <f>IF(R444="","",W444*Rates!$O$26)</f>
        <v/>
      </c>
      <c r="AP444" s="9" t="s">
        <v>1579</v>
      </c>
      <c r="AQ444" s="14" t="str">
        <f>IF(R444="","",Rates!$N$9)</f>
        <v/>
      </c>
      <c r="AR444" s="13" t="str">
        <f t="shared" si="119"/>
        <v/>
      </c>
      <c r="AS444" s="8" t="str">
        <f>IF(R444="","",W444*Rates!$P$26)</f>
        <v/>
      </c>
      <c r="AT444" s="9" t="s">
        <v>1580</v>
      </c>
      <c r="AU444" s="14" t="str">
        <f>IF(R444="","",Rates!$N$10)</f>
        <v/>
      </c>
      <c r="AV444" s="13" t="str">
        <f t="shared" si="120"/>
        <v/>
      </c>
      <c r="AW444" s="8" t="str">
        <f>IF(R444="","",W444*Rates!$Q$26)</f>
        <v/>
      </c>
      <c r="AX444" s="19" t="str">
        <f t="shared" si="121"/>
        <v/>
      </c>
      <c r="AY444" s="55" t="e">
        <f t="shared" si="122"/>
        <v>#VALUE!</v>
      </c>
      <c r="AZ444" s="8" t="str">
        <f>IF(R444="","",Rates!$N$15)</f>
        <v/>
      </c>
      <c r="BA444" s="8" t="str">
        <f t="shared" si="123"/>
        <v/>
      </c>
      <c r="BB444" s="8" t="str">
        <f t="shared" si="124"/>
        <v/>
      </c>
      <c r="BC444" s="19" t="str">
        <f t="shared" si="125"/>
        <v/>
      </c>
    </row>
    <row r="445" spans="1:55" x14ac:dyDescent="0.25">
      <c r="A445" s="9" t="str">
        <f>IF(B445&lt;&gt;"",COUNTA($B$3:B445)+$A$2,"")</f>
        <v/>
      </c>
      <c r="F445" s="16" t="str">
        <f t="shared" si="108"/>
        <v/>
      </c>
      <c r="P445" s="37"/>
      <c r="Q445" s="9" t="s">
        <v>1581</v>
      </c>
      <c r="R445" s="41"/>
      <c r="S445" s="46" t="str" cm="1">
        <f t="array" ref="S445">IF(R445="","",_xlfn.IFS(F445&lt;=65,"1",F445&lt;=70,"2",F445&lt;=80,"3"))</f>
        <v/>
      </c>
      <c r="T445" s="24" t="e">
        <f>IF(S445="1",VLOOKUP(N445,Rates!$A$2:$K$37,2,0)*S445,VLOOKUP(N445,Rates!$A$2:$K$37,3,0)*S445)</f>
        <v>#N/A</v>
      </c>
      <c r="U445" s="24" t="str">
        <f t="shared" si="109"/>
        <v/>
      </c>
      <c r="W445" s="58" t="str">
        <f t="shared" si="110"/>
        <v/>
      </c>
      <c r="X445" s="8" t="str">
        <f t="shared" si="111"/>
        <v/>
      </c>
      <c r="Y445" s="8" t="str">
        <f t="shared" si="112"/>
        <v/>
      </c>
      <c r="Z445" s="9" t="s">
        <v>1576</v>
      </c>
      <c r="AA445" s="14" t="str">
        <f>IF(R445="","",Rates!$N$5)</f>
        <v/>
      </c>
      <c r="AB445" s="49" t="str">
        <f t="shared" si="113"/>
        <v/>
      </c>
      <c r="AC445" s="8" t="str">
        <f>IF(R445="","",W445*Rates!$M$26)</f>
        <v/>
      </c>
      <c r="AD445" s="9" t="s">
        <v>1592</v>
      </c>
      <c r="AE445" s="14" t="str">
        <f>IF(R445="","",Rates!$N$6)</f>
        <v/>
      </c>
      <c r="AF445" s="49" t="str">
        <f t="shared" si="114"/>
        <v/>
      </c>
      <c r="AG445" s="8" t="str">
        <f t="shared" si="115"/>
        <v/>
      </c>
      <c r="AH445" s="8" t="s">
        <v>1593</v>
      </c>
      <c r="AI445" s="14" t="str">
        <f>IF(R445="","",Rates!$N$7)</f>
        <v/>
      </c>
      <c r="AJ445" s="13" t="str">
        <f t="shared" si="116"/>
        <v/>
      </c>
      <c r="AK445" s="8" t="str">
        <f t="shared" si="117"/>
        <v/>
      </c>
      <c r="AL445" s="9" t="s">
        <v>1578</v>
      </c>
      <c r="AM445" s="14" t="str">
        <f>IF(R445="","",Rates!$N$8)</f>
        <v/>
      </c>
      <c r="AN445" s="13" t="str">
        <f t="shared" si="118"/>
        <v/>
      </c>
      <c r="AO445" s="8" t="str">
        <f>IF(R445="","",W445*Rates!$O$26)</f>
        <v/>
      </c>
      <c r="AP445" s="9" t="s">
        <v>1579</v>
      </c>
      <c r="AQ445" s="14" t="str">
        <f>IF(R445="","",Rates!$N$9)</f>
        <v/>
      </c>
      <c r="AR445" s="13" t="str">
        <f t="shared" si="119"/>
        <v/>
      </c>
      <c r="AS445" s="8" t="str">
        <f>IF(R445="","",W445*Rates!$P$26)</f>
        <v/>
      </c>
      <c r="AT445" s="9" t="s">
        <v>1580</v>
      </c>
      <c r="AU445" s="14" t="str">
        <f>IF(R445="","",Rates!$N$10)</f>
        <v/>
      </c>
      <c r="AV445" s="13" t="str">
        <f t="shared" si="120"/>
        <v/>
      </c>
      <c r="AW445" s="8" t="str">
        <f>IF(R445="","",W445*Rates!$Q$26)</f>
        <v/>
      </c>
      <c r="AX445" s="19" t="str">
        <f t="shared" si="121"/>
        <v/>
      </c>
      <c r="AY445" s="55" t="e">
        <f t="shared" si="122"/>
        <v>#VALUE!</v>
      </c>
      <c r="AZ445" s="8" t="str">
        <f>IF(R445="","",Rates!$N$15)</f>
        <v/>
      </c>
      <c r="BA445" s="8" t="str">
        <f t="shared" si="123"/>
        <v/>
      </c>
      <c r="BB445" s="8" t="str">
        <f t="shared" si="124"/>
        <v/>
      </c>
      <c r="BC445" s="19" t="str">
        <f t="shared" si="125"/>
        <v/>
      </c>
    </row>
    <row r="446" spans="1:55" x14ac:dyDescent="0.25">
      <c r="A446" s="9" t="str">
        <f>IF(B446&lt;&gt;"",COUNTA($B$3:B446)+$A$2,"")</f>
        <v/>
      </c>
      <c r="F446" s="16" t="str">
        <f t="shared" si="108"/>
        <v/>
      </c>
      <c r="P446" s="37"/>
      <c r="Q446" s="9" t="s">
        <v>1581</v>
      </c>
      <c r="R446" s="41"/>
      <c r="S446" s="46" t="str" cm="1">
        <f t="array" ref="S446">IF(R446="","",_xlfn.IFS(F446&lt;=65,"1",F446&lt;=70,"2",F446&lt;=80,"3"))</f>
        <v/>
      </c>
      <c r="T446" s="24" t="e">
        <f>IF(S446="1",VLOOKUP(N446,Rates!$A$2:$K$37,2,0)*S446,VLOOKUP(N446,Rates!$A$2:$K$37,3,0)*S446)</f>
        <v>#N/A</v>
      </c>
      <c r="U446" s="24" t="str">
        <f t="shared" si="109"/>
        <v/>
      </c>
      <c r="W446" s="58" t="str">
        <f t="shared" si="110"/>
        <v/>
      </c>
      <c r="X446" s="8" t="str">
        <f t="shared" si="111"/>
        <v/>
      </c>
      <c r="Y446" s="8" t="str">
        <f t="shared" si="112"/>
        <v/>
      </c>
      <c r="Z446" s="9" t="s">
        <v>1576</v>
      </c>
      <c r="AA446" s="14" t="str">
        <f>IF(R446="","",Rates!$N$5)</f>
        <v/>
      </c>
      <c r="AB446" s="49" t="str">
        <f t="shared" si="113"/>
        <v/>
      </c>
      <c r="AC446" s="8" t="str">
        <f>IF(R446="","",W446*Rates!$M$26)</f>
        <v/>
      </c>
      <c r="AD446" s="9" t="s">
        <v>1592</v>
      </c>
      <c r="AE446" s="14" t="str">
        <f>IF(R446="","",Rates!$N$6)</f>
        <v/>
      </c>
      <c r="AF446" s="49" t="str">
        <f t="shared" si="114"/>
        <v/>
      </c>
      <c r="AG446" s="8" t="str">
        <f t="shared" si="115"/>
        <v/>
      </c>
      <c r="AH446" s="8" t="s">
        <v>1593</v>
      </c>
      <c r="AI446" s="14" t="str">
        <f>IF(R446="","",Rates!$N$7)</f>
        <v/>
      </c>
      <c r="AJ446" s="13" t="str">
        <f t="shared" si="116"/>
        <v/>
      </c>
      <c r="AK446" s="8" t="str">
        <f t="shared" si="117"/>
        <v/>
      </c>
      <c r="AL446" s="9" t="s">
        <v>1578</v>
      </c>
      <c r="AM446" s="14" t="str">
        <f>IF(R446="","",Rates!$N$8)</f>
        <v/>
      </c>
      <c r="AN446" s="13" t="str">
        <f t="shared" si="118"/>
        <v/>
      </c>
      <c r="AO446" s="8" t="str">
        <f>IF(R446="","",W446*Rates!$O$26)</f>
        <v/>
      </c>
      <c r="AP446" s="9" t="s">
        <v>1579</v>
      </c>
      <c r="AQ446" s="14" t="str">
        <f>IF(R446="","",Rates!$N$9)</f>
        <v/>
      </c>
      <c r="AR446" s="13" t="str">
        <f t="shared" si="119"/>
        <v/>
      </c>
      <c r="AS446" s="8" t="str">
        <f>IF(R446="","",W446*Rates!$P$26)</f>
        <v/>
      </c>
      <c r="AT446" s="9" t="s">
        <v>1580</v>
      </c>
      <c r="AU446" s="14" t="str">
        <f>IF(R446="","",Rates!$N$10)</f>
        <v/>
      </c>
      <c r="AV446" s="13" t="str">
        <f t="shared" si="120"/>
        <v/>
      </c>
      <c r="AW446" s="8" t="str">
        <f>IF(R446="","",W446*Rates!$Q$26)</f>
        <v/>
      </c>
      <c r="AX446" s="19" t="str">
        <f t="shared" si="121"/>
        <v/>
      </c>
      <c r="AY446" s="55" t="e">
        <f t="shared" si="122"/>
        <v>#VALUE!</v>
      </c>
      <c r="AZ446" s="8" t="str">
        <f>IF(R446="","",Rates!$N$15)</f>
        <v/>
      </c>
      <c r="BA446" s="8" t="str">
        <f t="shared" si="123"/>
        <v/>
      </c>
      <c r="BB446" s="8" t="str">
        <f t="shared" si="124"/>
        <v/>
      </c>
      <c r="BC446" s="19" t="str">
        <f t="shared" si="125"/>
        <v/>
      </c>
    </row>
    <row r="447" spans="1:55" x14ac:dyDescent="0.25">
      <c r="A447" s="9" t="str">
        <f>IF(B447&lt;&gt;"",COUNTA($B$3:B447)+$A$2,"")</f>
        <v/>
      </c>
      <c r="F447" s="16" t="str">
        <f t="shared" si="108"/>
        <v/>
      </c>
      <c r="P447" s="37"/>
      <c r="Q447" s="9" t="s">
        <v>1581</v>
      </c>
      <c r="R447" s="41"/>
      <c r="S447" s="46" t="str" cm="1">
        <f t="array" ref="S447">IF(R447="","",_xlfn.IFS(F447&lt;=65,"1",F447&lt;=70,"2",F447&lt;=80,"3"))</f>
        <v/>
      </c>
      <c r="T447" s="24" t="e">
        <f>IF(S447="1",VLOOKUP(N447,Rates!$A$2:$K$37,2,0)*S447,VLOOKUP(N447,Rates!$A$2:$K$37,3,0)*S447)</f>
        <v>#N/A</v>
      </c>
      <c r="U447" s="24" t="str">
        <f t="shared" si="109"/>
        <v/>
      </c>
      <c r="W447" s="58" t="str">
        <f t="shared" si="110"/>
        <v/>
      </c>
      <c r="X447" s="8" t="str">
        <f t="shared" si="111"/>
        <v/>
      </c>
      <c r="Y447" s="8" t="str">
        <f t="shared" si="112"/>
        <v/>
      </c>
      <c r="Z447" s="9" t="s">
        <v>1576</v>
      </c>
      <c r="AA447" s="14" t="str">
        <f>IF(R447="","",Rates!$N$5)</f>
        <v/>
      </c>
      <c r="AB447" s="49" t="str">
        <f t="shared" si="113"/>
        <v/>
      </c>
      <c r="AC447" s="8" t="str">
        <f>IF(R447="","",W447*Rates!$M$26)</f>
        <v/>
      </c>
      <c r="AD447" s="9" t="s">
        <v>1592</v>
      </c>
      <c r="AE447" s="14" t="str">
        <f>IF(R447="","",Rates!$N$6)</f>
        <v/>
      </c>
      <c r="AF447" s="49" t="str">
        <f t="shared" si="114"/>
        <v/>
      </c>
      <c r="AG447" s="8" t="str">
        <f t="shared" si="115"/>
        <v/>
      </c>
      <c r="AH447" s="8" t="s">
        <v>1593</v>
      </c>
      <c r="AI447" s="14" t="str">
        <f>IF(R447="","",Rates!$N$7)</f>
        <v/>
      </c>
      <c r="AJ447" s="13" t="str">
        <f t="shared" si="116"/>
        <v/>
      </c>
      <c r="AK447" s="8" t="str">
        <f t="shared" si="117"/>
        <v/>
      </c>
      <c r="AL447" s="9" t="s">
        <v>1578</v>
      </c>
      <c r="AM447" s="14" t="str">
        <f>IF(R447="","",Rates!$N$8)</f>
        <v/>
      </c>
      <c r="AN447" s="13" t="str">
        <f t="shared" si="118"/>
        <v/>
      </c>
      <c r="AO447" s="8" t="str">
        <f>IF(R447="","",W447*Rates!$O$26)</f>
        <v/>
      </c>
      <c r="AP447" s="9" t="s">
        <v>1579</v>
      </c>
      <c r="AQ447" s="14" t="str">
        <f>IF(R447="","",Rates!$N$9)</f>
        <v/>
      </c>
      <c r="AR447" s="13" t="str">
        <f t="shared" si="119"/>
        <v/>
      </c>
      <c r="AS447" s="8" t="str">
        <f>IF(R447="","",W447*Rates!$P$26)</f>
        <v/>
      </c>
      <c r="AT447" s="9" t="s">
        <v>1580</v>
      </c>
      <c r="AU447" s="14" t="str">
        <f>IF(R447="","",Rates!$N$10)</f>
        <v/>
      </c>
      <c r="AV447" s="13" t="str">
        <f t="shared" si="120"/>
        <v/>
      </c>
      <c r="AW447" s="8" t="str">
        <f>IF(R447="","",W447*Rates!$Q$26)</f>
        <v/>
      </c>
      <c r="AX447" s="19" t="str">
        <f t="shared" si="121"/>
        <v/>
      </c>
      <c r="AY447" s="55" t="e">
        <f t="shared" si="122"/>
        <v>#VALUE!</v>
      </c>
      <c r="AZ447" s="8" t="str">
        <f>IF(R447="","",Rates!$N$15)</f>
        <v/>
      </c>
      <c r="BA447" s="8" t="str">
        <f t="shared" si="123"/>
        <v/>
      </c>
      <c r="BB447" s="8" t="str">
        <f t="shared" si="124"/>
        <v/>
      </c>
      <c r="BC447" s="19" t="str">
        <f t="shared" si="125"/>
        <v/>
      </c>
    </row>
    <row r="448" spans="1:55" x14ac:dyDescent="0.25">
      <c r="A448" s="9" t="str">
        <f>IF(B448&lt;&gt;"",COUNTA($B$3:B448)+$A$2,"")</f>
        <v/>
      </c>
      <c r="F448" s="16" t="str">
        <f t="shared" si="108"/>
        <v/>
      </c>
      <c r="P448" s="37"/>
      <c r="Q448" s="9" t="s">
        <v>1581</v>
      </c>
      <c r="R448" s="41"/>
      <c r="S448" s="46" t="str" cm="1">
        <f t="array" ref="S448">IF(R448="","",_xlfn.IFS(F448&lt;=65,"1",F448&lt;=70,"2",F448&lt;=80,"3"))</f>
        <v/>
      </c>
      <c r="T448" s="24" t="e">
        <f>IF(S448="1",VLOOKUP(N448,Rates!$A$2:$K$37,2,0)*S448,VLOOKUP(N448,Rates!$A$2:$K$37,3,0)*S448)</f>
        <v>#N/A</v>
      </c>
      <c r="U448" s="24" t="str">
        <f t="shared" si="109"/>
        <v/>
      </c>
      <c r="W448" s="58" t="str">
        <f t="shared" si="110"/>
        <v/>
      </c>
      <c r="X448" s="8" t="str">
        <f t="shared" si="111"/>
        <v/>
      </c>
      <c r="Y448" s="8" t="str">
        <f t="shared" si="112"/>
        <v/>
      </c>
      <c r="Z448" s="9" t="s">
        <v>1576</v>
      </c>
      <c r="AA448" s="14" t="str">
        <f>IF(R448="","",Rates!$N$5)</f>
        <v/>
      </c>
      <c r="AB448" s="49" t="str">
        <f t="shared" si="113"/>
        <v/>
      </c>
      <c r="AC448" s="8" t="str">
        <f>IF(R448="","",W448*Rates!$M$26)</f>
        <v/>
      </c>
      <c r="AD448" s="9" t="s">
        <v>1592</v>
      </c>
      <c r="AE448" s="14" t="str">
        <f>IF(R448="","",Rates!$N$6)</f>
        <v/>
      </c>
      <c r="AF448" s="49" t="str">
        <f t="shared" si="114"/>
        <v/>
      </c>
      <c r="AG448" s="8" t="str">
        <f t="shared" si="115"/>
        <v/>
      </c>
      <c r="AH448" s="8" t="s">
        <v>1593</v>
      </c>
      <c r="AI448" s="14" t="str">
        <f>IF(R448="","",Rates!$N$7)</f>
        <v/>
      </c>
      <c r="AJ448" s="13" t="str">
        <f t="shared" si="116"/>
        <v/>
      </c>
      <c r="AK448" s="8" t="str">
        <f t="shared" si="117"/>
        <v/>
      </c>
      <c r="AL448" s="9" t="s">
        <v>1578</v>
      </c>
      <c r="AM448" s="14" t="str">
        <f>IF(R448="","",Rates!$N$8)</f>
        <v/>
      </c>
      <c r="AN448" s="13" t="str">
        <f t="shared" si="118"/>
        <v/>
      </c>
      <c r="AO448" s="8" t="str">
        <f>IF(R448="","",W448*Rates!$O$26)</f>
        <v/>
      </c>
      <c r="AP448" s="9" t="s">
        <v>1579</v>
      </c>
      <c r="AQ448" s="14" t="str">
        <f>IF(R448="","",Rates!$N$9)</f>
        <v/>
      </c>
      <c r="AR448" s="13" t="str">
        <f t="shared" si="119"/>
        <v/>
      </c>
      <c r="AS448" s="8" t="str">
        <f>IF(R448="","",W448*Rates!$P$26)</f>
        <v/>
      </c>
      <c r="AT448" s="9" t="s">
        <v>1580</v>
      </c>
      <c r="AU448" s="14" t="str">
        <f>IF(R448="","",Rates!$N$10)</f>
        <v/>
      </c>
      <c r="AV448" s="13" t="str">
        <f t="shared" si="120"/>
        <v/>
      </c>
      <c r="AW448" s="8" t="str">
        <f>IF(R448="","",W448*Rates!$Q$26)</f>
        <v/>
      </c>
      <c r="AX448" s="19" t="str">
        <f t="shared" si="121"/>
        <v/>
      </c>
      <c r="AY448" s="55" t="e">
        <f t="shared" si="122"/>
        <v>#VALUE!</v>
      </c>
      <c r="AZ448" s="8" t="str">
        <f>IF(R448="","",Rates!$N$15)</f>
        <v/>
      </c>
      <c r="BA448" s="8" t="str">
        <f t="shared" si="123"/>
        <v/>
      </c>
      <c r="BB448" s="8" t="str">
        <f t="shared" si="124"/>
        <v/>
      </c>
      <c r="BC448" s="19" t="str">
        <f t="shared" si="125"/>
        <v/>
      </c>
    </row>
    <row r="449" spans="1:55" x14ac:dyDescent="0.25">
      <c r="A449" s="9" t="str">
        <f>IF(B449&lt;&gt;"",COUNTA($B$3:B449)+$A$2,"")</f>
        <v/>
      </c>
      <c r="F449" s="16" t="str">
        <f t="shared" si="108"/>
        <v/>
      </c>
      <c r="P449" s="37"/>
      <c r="Q449" s="9" t="s">
        <v>1581</v>
      </c>
      <c r="R449" s="41"/>
      <c r="S449" s="46" t="str" cm="1">
        <f t="array" ref="S449">IF(R449="","",_xlfn.IFS(F449&lt;=65,"1",F449&lt;=70,"2",F449&lt;=80,"3"))</f>
        <v/>
      </c>
      <c r="T449" s="24" t="e">
        <f>IF(S449="1",VLOOKUP(N449,Rates!$A$2:$K$37,2,0)*S449,VLOOKUP(N449,Rates!$A$2:$K$37,3,0)*S449)</f>
        <v>#N/A</v>
      </c>
      <c r="U449" s="24" t="str">
        <f t="shared" si="109"/>
        <v/>
      </c>
      <c r="W449" s="58" t="str">
        <f t="shared" si="110"/>
        <v/>
      </c>
      <c r="X449" s="8" t="str">
        <f t="shared" si="111"/>
        <v/>
      </c>
      <c r="Y449" s="8" t="str">
        <f t="shared" si="112"/>
        <v/>
      </c>
      <c r="Z449" s="9" t="s">
        <v>1576</v>
      </c>
      <c r="AA449" s="14" t="str">
        <f>IF(R449="","",Rates!$N$5)</f>
        <v/>
      </c>
      <c r="AB449" s="49" t="str">
        <f t="shared" si="113"/>
        <v/>
      </c>
      <c r="AC449" s="8" t="str">
        <f>IF(R449="","",W449*Rates!$M$26)</f>
        <v/>
      </c>
      <c r="AD449" s="9" t="s">
        <v>1592</v>
      </c>
      <c r="AE449" s="14" t="str">
        <f>IF(R449="","",Rates!$N$6)</f>
        <v/>
      </c>
      <c r="AF449" s="49" t="str">
        <f t="shared" si="114"/>
        <v/>
      </c>
      <c r="AG449" s="8" t="str">
        <f t="shared" si="115"/>
        <v/>
      </c>
      <c r="AH449" s="8" t="s">
        <v>1593</v>
      </c>
      <c r="AI449" s="14" t="str">
        <f>IF(R449="","",Rates!$N$7)</f>
        <v/>
      </c>
      <c r="AJ449" s="13" t="str">
        <f t="shared" si="116"/>
        <v/>
      </c>
      <c r="AK449" s="8" t="str">
        <f t="shared" si="117"/>
        <v/>
      </c>
      <c r="AL449" s="9" t="s">
        <v>1578</v>
      </c>
      <c r="AM449" s="14" t="str">
        <f>IF(R449="","",Rates!$N$8)</f>
        <v/>
      </c>
      <c r="AN449" s="13" t="str">
        <f t="shared" si="118"/>
        <v/>
      </c>
      <c r="AO449" s="8" t="str">
        <f>IF(R449="","",W449*Rates!$O$26)</f>
        <v/>
      </c>
      <c r="AP449" s="9" t="s">
        <v>1579</v>
      </c>
      <c r="AQ449" s="14" t="str">
        <f>IF(R449="","",Rates!$N$9)</f>
        <v/>
      </c>
      <c r="AR449" s="13" t="str">
        <f t="shared" si="119"/>
        <v/>
      </c>
      <c r="AS449" s="8" t="str">
        <f>IF(R449="","",W449*Rates!$P$26)</f>
        <v/>
      </c>
      <c r="AT449" s="9" t="s">
        <v>1580</v>
      </c>
      <c r="AU449" s="14" t="str">
        <f>IF(R449="","",Rates!$N$10)</f>
        <v/>
      </c>
      <c r="AV449" s="13" t="str">
        <f t="shared" si="120"/>
        <v/>
      </c>
      <c r="AW449" s="8" t="str">
        <f>IF(R449="","",W449*Rates!$Q$26)</f>
        <v/>
      </c>
      <c r="AX449" s="19" t="str">
        <f t="shared" si="121"/>
        <v/>
      </c>
      <c r="AY449" s="55" t="e">
        <f t="shared" si="122"/>
        <v>#VALUE!</v>
      </c>
      <c r="AZ449" s="8" t="str">
        <f>IF(R449="","",Rates!$N$15)</f>
        <v/>
      </c>
      <c r="BA449" s="8" t="str">
        <f t="shared" si="123"/>
        <v/>
      </c>
      <c r="BB449" s="8" t="str">
        <f t="shared" si="124"/>
        <v/>
      </c>
      <c r="BC449" s="19" t="str">
        <f t="shared" si="125"/>
        <v/>
      </c>
    </row>
    <row r="450" spans="1:55" x14ac:dyDescent="0.25">
      <c r="A450" s="9" t="str">
        <f>IF(B450&lt;&gt;"",COUNTA($B$3:B450)+$A$2,"")</f>
        <v/>
      </c>
      <c r="F450" s="16" t="str">
        <f t="shared" ref="F450:F513" si="126">IF(E450="","",INT((YEARFRAC(E450,P450,1))))</f>
        <v/>
      </c>
      <c r="P450" s="37"/>
      <c r="Q450" s="9" t="s">
        <v>1581</v>
      </c>
      <c r="R450" s="41"/>
      <c r="S450" s="46" t="str" cm="1">
        <f t="array" ref="S450">IF(R450="","",_xlfn.IFS(F450&lt;=65,"1",F450&lt;=70,"2",F450&lt;=80,"3"))</f>
        <v/>
      </c>
      <c r="T450" s="24" t="e">
        <f>IF(S450="1",VLOOKUP(N450,Rates!$A$2:$K$37,2,0)*S450,VLOOKUP(N450,Rates!$A$2:$K$37,3,0)*S450)</f>
        <v>#N/A</v>
      </c>
      <c r="U450" s="24" t="str">
        <f t="shared" si="109"/>
        <v/>
      </c>
      <c r="W450" s="58" t="str">
        <f t="shared" si="110"/>
        <v/>
      </c>
      <c r="X450" s="8" t="str">
        <f t="shared" si="111"/>
        <v/>
      </c>
      <c r="Y450" s="8" t="str">
        <f t="shared" si="112"/>
        <v/>
      </c>
      <c r="Z450" s="9" t="s">
        <v>1576</v>
      </c>
      <c r="AA450" s="14" t="str">
        <f>IF(R450="","",Rates!$N$5)</f>
        <v/>
      </c>
      <c r="AB450" s="49" t="str">
        <f t="shared" si="113"/>
        <v/>
      </c>
      <c r="AC450" s="8" t="str">
        <f>IF(R450="","",W450*Rates!$M$26)</f>
        <v/>
      </c>
      <c r="AD450" s="9" t="s">
        <v>1592</v>
      </c>
      <c r="AE450" s="14" t="str">
        <f>IF(R450="","",Rates!$N$6)</f>
        <v/>
      </c>
      <c r="AF450" s="49" t="str">
        <f t="shared" si="114"/>
        <v/>
      </c>
      <c r="AG450" s="8" t="str">
        <f t="shared" si="115"/>
        <v/>
      </c>
      <c r="AH450" s="8" t="s">
        <v>1593</v>
      </c>
      <c r="AI450" s="14" t="str">
        <f>IF(R450="","",Rates!$N$7)</f>
        <v/>
      </c>
      <c r="AJ450" s="13" t="str">
        <f t="shared" si="116"/>
        <v/>
      </c>
      <c r="AK450" s="8" t="str">
        <f t="shared" si="117"/>
        <v/>
      </c>
      <c r="AL450" s="9" t="s">
        <v>1578</v>
      </c>
      <c r="AM450" s="14" t="str">
        <f>IF(R450="","",Rates!$N$8)</f>
        <v/>
      </c>
      <c r="AN450" s="13" t="str">
        <f t="shared" si="118"/>
        <v/>
      </c>
      <c r="AO450" s="8" t="str">
        <f>IF(R450="","",W450*Rates!$O$26)</f>
        <v/>
      </c>
      <c r="AP450" s="9" t="s">
        <v>1579</v>
      </c>
      <c r="AQ450" s="14" t="str">
        <f>IF(R450="","",Rates!$N$9)</f>
        <v/>
      </c>
      <c r="AR450" s="13" t="str">
        <f t="shared" si="119"/>
        <v/>
      </c>
      <c r="AS450" s="8" t="str">
        <f>IF(R450="","",W450*Rates!$P$26)</f>
        <v/>
      </c>
      <c r="AT450" s="9" t="s">
        <v>1580</v>
      </c>
      <c r="AU450" s="14" t="str">
        <f>IF(R450="","",Rates!$N$10)</f>
        <v/>
      </c>
      <c r="AV450" s="13" t="str">
        <f t="shared" si="120"/>
        <v/>
      </c>
      <c r="AW450" s="8" t="str">
        <f>IF(R450="","",W450*Rates!$Q$26)</f>
        <v/>
      </c>
      <c r="AX450" s="19" t="str">
        <f t="shared" si="121"/>
        <v/>
      </c>
      <c r="AY450" s="55" t="e">
        <f t="shared" si="122"/>
        <v>#VALUE!</v>
      </c>
      <c r="AZ450" s="8" t="str">
        <f>IF(R450="","",Rates!$N$15)</f>
        <v/>
      </c>
      <c r="BA450" s="8" t="str">
        <f t="shared" si="123"/>
        <v/>
      </c>
      <c r="BB450" s="8" t="str">
        <f t="shared" si="124"/>
        <v/>
      </c>
      <c r="BC450" s="19" t="str">
        <f t="shared" si="125"/>
        <v/>
      </c>
    </row>
    <row r="451" spans="1:55" x14ac:dyDescent="0.25">
      <c r="A451" s="9" t="str">
        <f>IF(B451&lt;&gt;"",COUNTA($B$3:B451)+$A$2,"")</f>
        <v/>
      </c>
      <c r="F451" s="16" t="str">
        <f t="shared" si="126"/>
        <v/>
      </c>
      <c r="P451" s="37"/>
      <c r="Q451" s="9" t="s">
        <v>1581</v>
      </c>
      <c r="R451" s="41"/>
      <c r="S451" s="46" t="str" cm="1">
        <f t="array" ref="S451">IF(R451="","",_xlfn.IFS(F451&lt;=65,"1",F451&lt;=70,"2",F451&lt;=80,"3"))</f>
        <v/>
      </c>
      <c r="T451" s="24" t="e">
        <f>IF(S451="1",VLOOKUP(N451,Rates!$A$2:$K$37,2,0)*S451,VLOOKUP(N451,Rates!$A$2:$K$37,3,0)*S451)</f>
        <v>#N/A</v>
      </c>
      <c r="U451" s="24" t="str">
        <f t="shared" ref="U451:U514" si="127">IF(R451="","",ROUND((R451*T451)/1000,2))</f>
        <v/>
      </c>
      <c r="W451" s="58" t="str">
        <f t="shared" ref="W451:W514" si="128">IF(R451="","",BC451-SUM(AZ451:BB451))</f>
        <v/>
      </c>
      <c r="X451" s="8" t="str">
        <f t="shared" ref="X451:X514" si="129">IF(R451="","",Y451/(R451/1000))</f>
        <v/>
      </c>
      <c r="Y451" s="8" t="str">
        <f t="shared" ref="Y451:Y514" si="130">IF(R451="","",(W451-SUM(AC451,AK451,AO451,AS451,AW451,AG451)))</f>
        <v/>
      </c>
      <c r="Z451" s="9" t="s">
        <v>1576</v>
      </c>
      <c r="AA451" s="14" t="str">
        <f>IF(R451="","",Rates!$N$5)</f>
        <v/>
      </c>
      <c r="AB451" s="49" t="str">
        <f t="shared" ref="AB451:AB514" si="131">IF(R451="","",(AC451/AA451)*1000)</f>
        <v/>
      </c>
      <c r="AC451" s="8" t="str">
        <f>IF(R451="","",W451*Rates!$M$26)</f>
        <v/>
      </c>
      <c r="AD451" s="9" t="s">
        <v>1592</v>
      </c>
      <c r="AE451" s="14" t="str">
        <f>IF(R451="","",Rates!$N$6)</f>
        <v/>
      </c>
      <c r="AF451" s="49" t="str">
        <f t="shared" ref="AF451:AF514" si="132">IF(R451="","",AB451*10)</f>
        <v/>
      </c>
      <c r="AG451" s="8" t="str">
        <f t="shared" ref="AG451:AG514" si="133">IF(N451="","",(AF451*AE451)/1000)</f>
        <v/>
      </c>
      <c r="AH451" s="8" t="s">
        <v>1593</v>
      </c>
      <c r="AI451" s="14" t="str">
        <f>IF(R451="","",Rates!$N$7)</f>
        <v/>
      </c>
      <c r="AJ451" s="13" t="str">
        <f t="shared" ref="AJ451:AJ514" si="134">IF(R451="","",AB451)</f>
        <v/>
      </c>
      <c r="AK451" s="8" t="str">
        <f t="shared" ref="AK451:AK514" si="135">IF(R451="","",(AJ451*AI451)/1000)</f>
        <v/>
      </c>
      <c r="AL451" s="9" t="s">
        <v>1578</v>
      </c>
      <c r="AM451" s="14" t="str">
        <f>IF(R451="","",Rates!$N$8)</f>
        <v/>
      </c>
      <c r="AN451" s="13" t="str">
        <f t="shared" ref="AN451:AN514" si="136">IF(R451="","",(AO451/AM451)*1000)</f>
        <v/>
      </c>
      <c r="AO451" s="8" t="str">
        <f>IF(R451="","",W451*Rates!$O$26)</f>
        <v/>
      </c>
      <c r="AP451" s="9" t="s">
        <v>1579</v>
      </c>
      <c r="AQ451" s="14" t="str">
        <f>IF(R451="","",Rates!$N$9)</f>
        <v/>
      </c>
      <c r="AR451" s="13" t="str">
        <f t="shared" ref="AR451:AR514" si="137">IF(R451="","",(AS451/AQ451)*1000)</f>
        <v/>
      </c>
      <c r="AS451" s="8" t="str">
        <f>IF(R451="","",W451*Rates!$P$26)</f>
        <v/>
      </c>
      <c r="AT451" s="9" t="s">
        <v>1580</v>
      </c>
      <c r="AU451" s="14" t="str">
        <f>IF(R451="","",Rates!$N$10)</f>
        <v/>
      </c>
      <c r="AV451" s="13" t="str">
        <f t="shared" ref="AV451:AV514" si="138">IF(R451="","",(AW451/AU451)*1000)</f>
        <v/>
      </c>
      <c r="AW451" s="8" t="str">
        <f>IF(R451="","",W451*Rates!$Q$26)</f>
        <v/>
      </c>
      <c r="AX451" s="19" t="str">
        <f t="shared" ref="AX451:AX514" si="139">IF(R451="","",AY451/(1+0.025))</f>
        <v/>
      </c>
      <c r="AY451" s="55" t="e">
        <f t="shared" ref="AY451:AY514" si="140">BC451-AZ451</f>
        <v>#VALUE!</v>
      </c>
      <c r="AZ451" s="8" t="str">
        <f>IF(R451="","",Rates!$N$15)</f>
        <v/>
      </c>
      <c r="BA451" s="8" t="str">
        <f t="shared" ref="BA451:BA514" si="141">IF(R451="","",AX451*2%)</f>
        <v/>
      </c>
      <c r="BB451" s="8" t="str">
        <f t="shared" ref="BB451:BB514" si="142">IF(R451="","",AX451*0.5%)</f>
        <v/>
      </c>
      <c r="BC451" s="19" t="str">
        <f t="shared" ref="BC451:BC514" si="143">U451</f>
        <v/>
      </c>
    </row>
    <row r="452" spans="1:55" x14ac:dyDescent="0.25">
      <c r="A452" s="9" t="str">
        <f>IF(B452&lt;&gt;"",COUNTA($B$3:B452)+$A$2,"")</f>
        <v/>
      </c>
      <c r="F452" s="16" t="str">
        <f t="shared" si="126"/>
        <v/>
      </c>
      <c r="P452" s="37"/>
      <c r="Q452" s="9" t="s">
        <v>1581</v>
      </c>
      <c r="R452" s="41"/>
      <c r="S452" s="46" t="str" cm="1">
        <f t="array" ref="S452">IF(R452="","",_xlfn.IFS(F452&lt;=65,"1",F452&lt;=70,"2",F452&lt;=80,"3"))</f>
        <v/>
      </c>
      <c r="T452" s="24" t="e">
        <f>IF(S452="1",VLOOKUP(N452,Rates!$A$2:$K$37,2,0)*S452,VLOOKUP(N452,Rates!$A$2:$K$37,3,0)*S452)</f>
        <v>#N/A</v>
      </c>
      <c r="U452" s="24" t="str">
        <f t="shared" si="127"/>
        <v/>
      </c>
      <c r="W452" s="58" t="str">
        <f t="shared" si="128"/>
        <v/>
      </c>
      <c r="X452" s="8" t="str">
        <f t="shared" si="129"/>
        <v/>
      </c>
      <c r="Y452" s="8" t="str">
        <f t="shared" si="130"/>
        <v/>
      </c>
      <c r="Z452" s="9" t="s">
        <v>1576</v>
      </c>
      <c r="AA452" s="14" t="str">
        <f>IF(R452="","",Rates!$N$5)</f>
        <v/>
      </c>
      <c r="AB452" s="49" t="str">
        <f t="shared" si="131"/>
        <v/>
      </c>
      <c r="AC452" s="8" t="str">
        <f>IF(R452="","",W452*Rates!$M$26)</f>
        <v/>
      </c>
      <c r="AD452" s="9" t="s">
        <v>1592</v>
      </c>
      <c r="AE452" s="14" t="str">
        <f>IF(R452="","",Rates!$N$6)</f>
        <v/>
      </c>
      <c r="AF452" s="49" t="str">
        <f t="shared" si="132"/>
        <v/>
      </c>
      <c r="AG452" s="8" t="str">
        <f t="shared" si="133"/>
        <v/>
      </c>
      <c r="AH452" s="8" t="s">
        <v>1593</v>
      </c>
      <c r="AI452" s="14" t="str">
        <f>IF(R452="","",Rates!$N$7)</f>
        <v/>
      </c>
      <c r="AJ452" s="13" t="str">
        <f t="shared" si="134"/>
        <v/>
      </c>
      <c r="AK452" s="8" t="str">
        <f t="shared" si="135"/>
        <v/>
      </c>
      <c r="AL452" s="9" t="s">
        <v>1578</v>
      </c>
      <c r="AM452" s="14" t="str">
        <f>IF(R452="","",Rates!$N$8)</f>
        <v/>
      </c>
      <c r="AN452" s="13" t="str">
        <f t="shared" si="136"/>
        <v/>
      </c>
      <c r="AO452" s="8" t="str">
        <f>IF(R452="","",W452*Rates!$O$26)</f>
        <v/>
      </c>
      <c r="AP452" s="9" t="s">
        <v>1579</v>
      </c>
      <c r="AQ452" s="14" t="str">
        <f>IF(R452="","",Rates!$N$9)</f>
        <v/>
      </c>
      <c r="AR452" s="13" t="str">
        <f t="shared" si="137"/>
        <v/>
      </c>
      <c r="AS452" s="8" t="str">
        <f>IF(R452="","",W452*Rates!$P$26)</f>
        <v/>
      </c>
      <c r="AT452" s="9" t="s">
        <v>1580</v>
      </c>
      <c r="AU452" s="14" t="str">
        <f>IF(R452="","",Rates!$N$10)</f>
        <v/>
      </c>
      <c r="AV452" s="13" t="str">
        <f t="shared" si="138"/>
        <v/>
      </c>
      <c r="AW452" s="8" t="str">
        <f>IF(R452="","",W452*Rates!$Q$26)</f>
        <v/>
      </c>
      <c r="AX452" s="19" t="str">
        <f t="shared" si="139"/>
        <v/>
      </c>
      <c r="AY452" s="55" t="e">
        <f t="shared" si="140"/>
        <v>#VALUE!</v>
      </c>
      <c r="AZ452" s="8" t="str">
        <f>IF(R452="","",Rates!$N$15)</f>
        <v/>
      </c>
      <c r="BA452" s="8" t="str">
        <f t="shared" si="141"/>
        <v/>
      </c>
      <c r="BB452" s="8" t="str">
        <f t="shared" si="142"/>
        <v/>
      </c>
      <c r="BC452" s="19" t="str">
        <f t="shared" si="143"/>
        <v/>
      </c>
    </row>
    <row r="453" spans="1:55" x14ac:dyDescent="0.25">
      <c r="A453" s="9" t="str">
        <f>IF(B453&lt;&gt;"",COUNTA($B$3:B453)+$A$2,"")</f>
        <v/>
      </c>
      <c r="F453" s="16" t="str">
        <f t="shared" si="126"/>
        <v/>
      </c>
      <c r="P453" s="37"/>
      <c r="Q453" s="9" t="s">
        <v>1581</v>
      </c>
      <c r="R453" s="41"/>
      <c r="S453" s="46" t="str" cm="1">
        <f t="array" ref="S453">IF(R453="","",_xlfn.IFS(F453&lt;=65,"1",F453&lt;=70,"2",F453&lt;=80,"3"))</f>
        <v/>
      </c>
      <c r="T453" s="24" t="e">
        <f>IF(S453="1",VLOOKUP(N453,Rates!$A$2:$K$37,2,0)*S453,VLOOKUP(N453,Rates!$A$2:$K$37,3,0)*S453)</f>
        <v>#N/A</v>
      </c>
      <c r="U453" s="24" t="str">
        <f t="shared" si="127"/>
        <v/>
      </c>
      <c r="W453" s="58" t="str">
        <f t="shared" si="128"/>
        <v/>
      </c>
      <c r="X453" s="8" t="str">
        <f t="shared" si="129"/>
        <v/>
      </c>
      <c r="Y453" s="8" t="str">
        <f t="shared" si="130"/>
        <v/>
      </c>
      <c r="Z453" s="9" t="s">
        <v>1576</v>
      </c>
      <c r="AA453" s="14" t="str">
        <f>IF(R453="","",Rates!$N$5)</f>
        <v/>
      </c>
      <c r="AB453" s="49" t="str">
        <f t="shared" si="131"/>
        <v/>
      </c>
      <c r="AC453" s="8" t="str">
        <f>IF(R453="","",W453*Rates!$M$26)</f>
        <v/>
      </c>
      <c r="AD453" s="9" t="s">
        <v>1592</v>
      </c>
      <c r="AE453" s="14" t="str">
        <f>IF(R453="","",Rates!$N$6)</f>
        <v/>
      </c>
      <c r="AF453" s="49" t="str">
        <f t="shared" si="132"/>
        <v/>
      </c>
      <c r="AG453" s="8" t="str">
        <f t="shared" si="133"/>
        <v/>
      </c>
      <c r="AH453" s="8" t="s">
        <v>1593</v>
      </c>
      <c r="AI453" s="14" t="str">
        <f>IF(R453="","",Rates!$N$7)</f>
        <v/>
      </c>
      <c r="AJ453" s="13" t="str">
        <f t="shared" si="134"/>
        <v/>
      </c>
      <c r="AK453" s="8" t="str">
        <f t="shared" si="135"/>
        <v/>
      </c>
      <c r="AL453" s="9" t="s">
        <v>1578</v>
      </c>
      <c r="AM453" s="14" t="str">
        <f>IF(R453="","",Rates!$N$8)</f>
        <v/>
      </c>
      <c r="AN453" s="13" t="str">
        <f t="shared" si="136"/>
        <v/>
      </c>
      <c r="AO453" s="8" t="str">
        <f>IF(R453="","",W453*Rates!$O$26)</f>
        <v/>
      </c>
      <c r="AP453" s="9" t="s">
        <v>1579</v>
      </c>
      <c r="AQ453" s="14" t="str">
        <f>IF(R453="","",Rates!$N$9)</f>
        <v/>
      </c>
      <c r="AR453" s="13" t="str">
        <f t="shared" si="137"/>
        <v/>
      </c>
      <c r="AS453" s="8" t="str">
        <f>IF(R453="","",W453*Rates!$P$26)</f>
        <v/>
      </c>
      <c r="AT453" s="9" t="s">
        <v>1580</v>
      </c>
      <c r="AU453" s="14" t="str">
        <f>IF(R453="","",Rates!$N$10)</f>
        <v/>
      </c>
      <c r="AV453" s="13" t="str">
        <f t="shared" si="138"/>
        <v/>
      </c>
      <c r="AW453" s="8" t="str">
        <f>IF(R453="","",W453*Rates!$Q$26)</f>
        <v/>
      </c>
      <c r="AX453" s="19" t="str">
        <f t="shared" si="139"/>
        <v/>
      </c>
      <c r="AY453" s="55" t="e">
        <f t="shared" si="140"/>
        <v>#VALUE!</v>
      </c>
      <c r="AZ453" s="8" t="str">
        <f>IF(R453="","",Rates!$N$15)</f>
        <v/>
      </c>
      <c r="BA453" s="8" t="str">
        <f t="shared" si="141"/>
        <v/>
      </c>
      <c r="BB453" s="8" t="str">
        <f t="shared" si="142"/>
        <v/>
      </c>
      <c r="BC453" s="19" t="str">
        <f t="shared" si="143"/>
        <v/>
      </c>
    </row>
    <row r="454" spans="1:55" x14ac:dyDescent="0.25">
      <c r="A454" s="9" t="str">
        <f>IF(B454&lt;&gt;"",COUNTA($B$3:B454)+$A$2,"")</f>
        <v/>
      </c>
      <c r="F454" s="16" t="str">
        <f t="shared" si="126"/>
        <v/>
      </c>
      <c r="P454" s="37"/>
      <c r="Q454" s="9" t="s">
        <v>1581</v>
      </c>
      <c r="R454" s="41"/>
      <c r="S454" s="46" t="str" cm="1">
        <f t="array" ref="S454">IF(R454="","",_xlfn.IFS(F454&lt;=65,"1",F454&lt;=70,"2",F454&lt;=80,"3"))</f>
        <v/>
      </c>
      <c r="T454" s="24" t="e">
        <f>IF(S454="1",VLOOKUP(N454,Rates!$A$2:$K$37,2,0)*S454,VLOOKUP(N454,Rates!$A$2:$K$37,3,0)*S454)</f>
        <v>#N/A</v>
      </c>
      <c r="U454" s="24" t="str">
        <f t="shared" si="127"/>
        <v/>
      </c>
      <c r="W454" s="58" t="str">
        <f t="shared" si="128"/>
        <v/>
      </c>
      <c r="X454" s="8" t="str">
        <f t="shared" si="129"/>
        <v/>
      </c>
      <c r="Y454" s="8" t="str">
        <f t="shared" si="130"/>
        <v/>
      </c>
      <c r="Z454" s="9" t="s">
        <v>1576</v>
      </c>
      <c r="AA454" s="14" t="str">
        <f>IF(R454="","",Rates!$N$5)</f>
        <v/>
      </c>
      <c r="AB454" s="49" t="str">
        <f t="shared" si="131"/>
        <v/>
      </c>
      <c r="AC454" s="8" t="str">
        <f>IF(R454="","",W454*Rates!$M$26)</f>
        <v/>
      </c>
      <c r="AD454" s="9" t="s">
        <v>1592</v>
      </c>
      <c r="AE454" s="14" t="str">
        <f>IF(R454="","",Rates!$N$6)</f>
        <v/>
      </c>
      <c r="AF454" s="49" t="str">
        <f t="shared" si="132"/>
        <v/>
      </c>
      <c r="AG454" s="8" t="str">
        <f t="shared" si="133"/>
        <v/>
      </c>
      <c r="AH454" s="8" t="s">
        <v>1593</v>
      </c>
      <c r="AI454" s="14" t="str">
        <f>IF(R454="","",Rates!$N$7)</f>
        <v/>
      </c>
      <c r="AJ454" s="13" t="str">
        <f t="shared" si="134"/>
        <v/>
      </c>
      <c r="AK454" s="8" t="str">
        <f t="shared" si="135"/>
        <v/>
      </c>
      <c r="AL454" s="9" t="s">
        <v>1578</v>
      </c>
      <c r="AM454" s="14" t="str">
        <f>IF(R454="","",Rates!$N$8)</f>
        <v/>
      </c>
      <c r="AN454" s="13" t="str">
        <f t="shared" si="136"/>
        <v/>
      </c>
      <c r="AO454" s="8" t="str">
        <f>IF(R454="","",W454*Rates!$O$26)</f>
        <v/>
      </c>
      <c r="AP454" s="9" t="s">
        <v>1579</v>
      </c>
      <c r="AQ454" s="14" t="str">
        <f>IF(R454="","",Rates!$N$9)</f>
        <v/>
      </c>
      <c r="AR454" s="13" t="str">
        <f t="shared" si="137"/>
        <v/>
      </c>
      <c r="AS454" s="8" t="str">
        <f>IF(R454="","",W454*Rates!$P$26)</f>
        <v/>
      </c>
      <c r="AT454" s="9" t="s">
        <v>1580</v>
      </c>
      <c r="AU454" s="14" t="str">
        <f>IF(R454="","",Rates!$N$10)</f>
        <v/>
      </c>
      <c r="AV454" s="13" t="str">
        <f t="shared" si="138"/>
        <v/>
      </c>
      <c r="AW454" s="8" t="str">
        <f>IF(R454="","",W454*Rates!$Q$26)</f>
        <v/>
      </c>
      <c r="AX454" s="19" t="str">
        <f t="shared" si="139"/>
        <v/>
      </c>
      <c r="AY454" s="55" t="e">
        <f t="shared" si="140"/>
        <v>#VALUE!</v>
      </c>
      <c r="AZ454" s="8" t="str">
        <f>IF(R454="","",Rates!$N$15)</f>
        <v/>
      </c>
      <c r="BA454" s="8" t="str">
        <f t="shared" si="141"/>
        <v/>
      </c>
      <c r="BB454" s="8" t="str">
        <f t="shared" si="142"/>
        <v/>
      </c>
      <c r="BC454" s="19" t="str">
        <f t="shared" si="143"/>
        <v/>
      </c>
    </row>
    <row r="455" spans="1:55" x14ac:dyDescent="0.25">
      <c r="A455" s="9" t="str">
        <f>IF(B455&lt;&gt;"",COUNTA($B$3:B455)+$A$2,"")</f>
        <v/>
      </c>
      <c r="F455" s="16" t="str">
        <f t="shared" si="126"/>
        <v/>
      </c>
      <c r="P455" s="37"/>
      <c r="Q455" s="9" t="s">
        <v>1581</v>
      </c>
      <c r="R455" s="41"/>
      <c r="S455" s="46" t="str" cm="1">
        <f t="array" ref="S455">IF(R455="","",_xlfn.IFS(F455&lt;=65,"1",F455&lt;=70,"2",F455&lt;=80,"3"))</f>
        <v/>
      </c>
      <c r="T455" s="24" t="e">
        <f>IF(S455="1",VLOOKUP(N455,Rates!$A$2:$K$37,2,0)*S455,VLOOKUP(N455,Rates!$A$2:$K$37,3,0)*S455)</f>
        <v>#N/A</v>
      </c>
      <c r="U455" s="24" t="str">
        <f t="shared" si="127"/>
        <v/>
      </c>
      <c r="W455" s="58" t="str">
        <f t="shared" si="128"/>
        <v/>
      </c>
      <c r="X455" s="8" t="str">
        <f t="shared" si="129"/>
        <v/>
      </c>
      <c r="Y455" s="8" t="str">
        <f t="shared" si="130"/>
        <v/>
      </c>
      <c r="Z455" s="9" t="s">
        <v>1576</v>
      </c>
      <c r="AA455" s="14" t="str">
        <f>IF(R455="","",Rates!$N$5)</f>
        <v/>
      </c>
      <c r="AB455" s="49" t="str">
        <f t="shared" si="131"/>
        <v/>
      </c>
      <c r="AC455" s="8" t="str">
        <f>IF(R455="","",W455*Rates!$M$26)</f>
        <v/>
      </c>
      <c r="AD455" s="9" t="s">
        <v>1592</v>
      </c>
      <c r="AE455" s="14" t="str">
        <f>IF(R455="","",Rates!$N$6)</f>
        <v/>
      </c>
      <c r="AF455" s="49" t="str">
        <f t="shared" si="132"/>
        <v/>
      </c>
      <c r="AG455" s="8" t="str">
        <f t="shared" si="133"/>
        <v/>
      </c>
      <c r="AH455" s="8" t="s">
        <v>1593</v>
      </c>
      <c r="AI455" s="14" t="str">
        <f>IF(R455="","",Rates!$N$7)</f>
        <v/>
      </c>
      <c r="AJ455" s="13" t="str">
        <f t="shared" si="134"/>
        <v/>
      </c>
      <c r="AK455" s="8" t="str">
        <f t="shared" si="135"/>
        <v/>
      </c>
      <c r="AL455" s="9" t="s">
        <v>1578</v>
      </c>
      <c r="AM455" s="14" t="str">
        <f>IF(R455="","",Rates!$N$8)</f>
        <v/>
      </c>
      <c r="AN455" s="13" t="str">
        <f t="shared" si="136"/>
        <v/>
      </c>
      <c r="AO455" s="8" t="str">
        <f>IF(R455="","",W455*Rates!$O$26)</f>
        <v/>
      </c>
      <c r="AP455" s="9" t="s">
        <v>1579</v>
      </c>
      <c r="AQ455" s="14" t="str">
        <f>IF(R455="","",Rates!$N$9)</f>
        <v/>
      </c>
      <c r="AR455" s="13" t="str">
        <f t="shared" si="137"/>
        <v/>
      </c>
      <c r="AS455" s="8" t="str">
        <f>IF(R455="","",W455*Rates!$P$26)</f>
        <v/>
      </c>
      <c r="AT455" s="9" t="s">
        <v>1580</v>
      </c>
      <c r="AU455" s="14" t="str">
        <f>IF(R455="","",Rates!$N$10)</f>
        <v/>
      </c>
      <c r="AV455" s="13" t="str">
        <f t="shared" si="138"/>
        <v/>
      </c>
      <c r="AW455" s="8" t="str">
        <f>IF(R455="","",W455*Rates!$Q$26)</f>
        <v/>
      </c>
      <c r="AX455" s="19" t="str">
        <f t="shared" si="139"/>
        <v/>
      </c>
      <c r="AY455" s="55" t="e">
        <f t="shared" si="140"/>
        <v>#VALUE!</v>
      </c>
      <c r="AZ455" s="8" t="str">
        <f>IF(R455="","",Rates!$N$15)</f>
        <v/>
      </c>
      <c r="BA455" s="8" t="str">
        <f t="shared" si="141"/>
        <v/>
      </c>
      <c r="BB455" s="8" t="str">
        <f t="shared" si="142"/>
        <v/>
      </c>
      <c r="BC455" s="19" t="str">
        <f t="shared" si="143"/>
        <v/>
      </c>
    </row>
    <row r="456" spans="1:55" x14ac:dyDescent="0.25">
      <c r="A456" s="9" t="str">
        <f>IF(B456&lt;&gt;"",COUNTA($B$3:B456)+$A$2,"")</f>
        <v/>
      </c>
      <c r="F456" s="16" t="str">
        <f t="shared" si="126"/>
        <v/>
      </c>
      <c r="P456" s="37"/>
      <c r="Q456" s="9" t="s">
        <v>1581</v>
      </c>
      <c r="R456" s="41"/>
      <c r="S456" s="46" t="str" cm="1">
        <f t="array" ref="S456">IF(R456="","",_xlfn.IFS(F456&lt;=65,"1",F456&lt;=70,"2",F456&lt;=80,"3"))</f>
        <v/>
      </c>
      <c r="T456" s="24" t="e">
        <f>IF(S456="1",VLOOKUP(N456,Rates!$A$2:$K$37,2,0)*S456,VLOOKUP(N456,Rates!$A$2:$K$37,3,0)*S456)</f>
        <v>#N/A</v>
      </c>
      <c r="U456" s="24" t="str">
        <f t="shared" si="127"/>
        <v/>
      </c>
      <c r="W456" s="58" t="str">
        <f t="shared" si="128"/>
        <v/>
      </c>
      <c r="X456" s="8" t="str">
        <f t="shared" si="129"/>
        <v/>
      </c>
      <c r="Y456" s="8" t="str">
        <f t="shared" si="130"/>
        <v/>
      </c>
      <c r="Z456" s="9" t="s">
        <v>1576</v>
      </c>
      <c r="AA456" s="14" t="str">
        <f>IF(R456="","",Rates!$N$5)</f>
        <v/>
      </c>
      <c r="AB456" s="49" t="str">
        <f t="shared" si="131"/>
        <v/>
      </c>
      <c r="AC456" s="8" t="str">
        <f>IF(R456="","",W456*Rates!$M$26)</f>
        <v/>
      </c>
      <c r="AD456" s="9" t="s">
        <v>1592</v>
      </c>
      <c r="AE456" s="14" t="str">
        <f>IF(R456="","",Rates!$N$6)</f>
        <v/>
      </c>
      <c r="AF456" s="49" t="str">
        <f t="shared" si="132"/>
        <v/>
      </c>
      <c r="AG456" s="8" t="str">
        <f t="shared" si="133"/>
        <v/>
      </c>
      <c r="AH456" s="8" t="s">
        <v>1593</v>
      </c>
      <c r="AI456" s="14" t="str">
        <f>IF(R456="","",Rates!$N$7)</f>
        <v/>
      </c>
      <c r="AJ456" s="13" t="str">
        <f t="shared" si="134"/>
        <v/>
      </c>
      <c r="AK456" s="8" t="str">
        <f t="shared" si="135"/>
        <v/>
      </c>
      <c r="AL456" s="9" t="s">
        <v>1578</v>
      </c>
      <c r="AM456" s="14" t="str">
        <f>IF(R456="","",Rates!$N$8)</f>
        <v/>
      </c>
      <c r="AN456" s="13" t="str">
        <f t="shared" si="136"/>
        <v/>
      </c>
      <c r="AO456" s="8" t="str">
        <f>IF(R456="","",W456*Rates!$O$26)</f>
        <v/>
      </c>
      <c r="AP456" s="9" t="s">
        <v>1579</v>
      </c>
      <c r="AQ456" s="14" t="str">
        <f>IF(R456="","",Rates!$N$9)</f>
        <v/>
      </c>
      <c r="AR456" s="13" t="str">
        <f t="shared" si="137"/>
        <v/>
      </c>
      <c r="AS456" s="8" t="str">
        <f>IF(R456="","",W456*Rates!$P$26)</f>
        <v/>
      </c>
      <c r="AT456" s="9" t="s">
        <v>1580</v>
      </c>
      <c r="AU456" s="14" t="str">
        <f>IF(R456="","",Rates!$N$10)</f>
        <v/>
      </c>
      <c r="AV456" s="13" t="str">
        <f t="shared" si="138"/>
        <v/>
      </c>
      <c r="AW456" s="8" t="str">
        <f>IF(R456="","",W456*Rates!$Q$26)</f>
        <v/>
      </c>
      <c r="AX456" s="19" t="str">
        <f t="shared" si="139"/>
        <v/>
      </c>
      <c r="AY456" s="55" t="e">
        <f t="shared" si="140"/>
        <v>#VALUE!</v>
      </c>
      <c r="AZ456" s="8" t="str">
        <f>IF(R456="","",Rates!$N$15)</f>
        <v/>
      </c>
      <c r="BA456" s="8" t="str">
        <f t="shared" si="141"/>
        <v/>
      </c>
      <c r="BB456" s="8" t="str">
        <f t="shared" si="142"/>
        <v/>
      </c>
      <c r="BC456" s="19" t="str">
        <f t="shared" si="143"/>
        <v/>
      </c>
    </row>
    <row r="457" spans="1:55" x14ac:dyDescent="0.25">
      <c r="A457" s="9" t="str">
        <f>IF(B457&lt;&gt;"",COUNTA($B$3:B457)+$A$2,"")</f>
        <v/>
      </c>
      <c r="F457" s="16" t="str">
        <f t="shared" si="126"/>
        <v/>
      </c>
      <c r="P457" s="37"/>
      <c r="Q457" s="9" t="s">
        <v>1581</v>
      </c>
      <c r="R457" s="41"/>
      <c r="S457" s="46" t="str" cm="1">
        <f t="array" ref="S457">IF(R457="","",_xlfn.IFS(F457&lt;=65,"1",F457&lt;=70,"2",F457&lt;=80,"3"))</f>
        <v/>
      </c>
      <c r="T457" s="24" t="e">
        <f>IF(S457="1",VLOOKUP(N457,Rates!$A$2:$K$37,2,0)*S457,VLOOKUP(N457,Rates!$A$2:$K$37,3,0)*S457)</f>
        <v>#N/A</v>
      </c>
      <c r="U457" s="24" t="str">
        <f t="shared" si="127"/>
        <v/>
      </c>
      <c r="W457" s="58" t="str">
        <f t="shared" si="128"/>
        <v/>
      </c>
      <c r="X457" s="8" t="str">
        <f t="shared" si="129"/>
        <v/>
      </c>
      <c r="Y457" s="8" t="str">
        <f t="shared" si="130"/>
        <v/>
      </c>
      <c r="Z457" s="9" t="s">
        <v>1576</v>
      </c>
      <c r="AA457" s="14" t="str">
        <f>IF(R457="","",Rates!$N$5)</f>
        <v/>
      </c>
      <c r="AB457" s="49" t="str">
        <f t="shared" si="131"/>
        <v/>
      </c>
      <c r="AC457" s="8" t="str">
        <f>IF(R457="","",W457*Rates!$M$26)</f>
        <v/>
      </c>
      <c r="AD457" s="9" t="s">
        <v>1592</v>
      </c>
      <c r="AE457" s="14" t="str">
        <f>IF(R457="","",Rates!$N$6)</f>
        <v/>
      </c>
      <c r="AF457" s="49" t="str">
        <f t="shared" si="132"/>
        <v/>
      </c>
      <c r="AG457" s="8" t="str">
        <f t="shared" si="133"/>
        <v/>
      </c>
      <c r="AH457" s="8" t="s">
        <v>1593</v>
      </c>
      <c r="AI457" s="14" t="str">
        <f>IF(R457="","",Rates!$N$7)</f>
        <v/>
      </c>
      <c r="AJ457" s="13" t="str">
        <f t="shared" si="134"/>
        <v/>
      </c>
      <c r="AK457" s="8" t="str">
        <f t="shared" si="135"/>
        <v/>
      </c>
      <c r="AL457" s="9" t="s">
        <v>1578</v>
      </c>
      <c r="AM457" s="14" t="str">
        <f>IF(R457="","",Rates!$N$8)</f>
        <v/>
      </c>
      <c r="AN457" s="13" t="str">
        <f t="shared" si="136"/>
        <v/>
      </c>
      <c r="AO457" s="8" t="str">
        <f>IF(R457="","",W457*Rates!$O$26)</f>
        <v/>
      </c>
      <c r="AP457" s="9" t="s">
        <v>1579</v>
      </c>
      <c r="AQ457" s="14" t="str">
        <f>IF(R457="","",Rates!$N$9)</f>
        <v/>
      </c>
      <c r="AR457" s="13" t="str">
        <f t="shared" si="137"/>
        <v/>
      </c>
      <c r="AS457" s="8" t="str">
        <f>IF(R457="","",W457*Rates!$P$26)</f>
        <v/>
      </c>
      <c r="AT457" s="9" t="s">
        <v>1580</v>
      </c>
      <c r="AU457" s="14" t="str">
        <f>IF(R457="","",Rates!$N$10)</f>
        <v/>
      </c>
      <c r="AV457" s="13" t="str">
        <f t="shared" si="138"/>
        <v/>
      </c>
      <c r="AW457" s="8" t="str">
        <f>IF(R457="","",W457*Rates!$Q$26)</f>
        <v/>
      </c>
      <c r="AX457" s="19" t="str">
        <f t="shared" si="139"/>
        <v/>
      </c>
      <c r="AY457" s="55" t="e">
        <f t="shared" si="140"/>
        <v>#VALUE!</v>
      </c>
      <c r="AZ457" s="8" t="str">
        <f>IF(R457="","",Rates!$N$15)</f>
        <v/>
      </c>
      <c r="BA457" s="8" t="str">
        <f t="shared" si="141"/>
        <v/>
      </c>
      <c r="BB457" s="8" t="str">
        <f t="shared" si="142"/>
        <v/>
      </c>
      <c r="BC457" s="19" t="str">
        <f t="shared" si="143"/>
        <v/>
      </c>
    </row>
    <row r="458" spans="1:55" x14ac:dyDescent="0.25">
      <c r="A458" s="9" t="str">
        <f>IF(B458&lt;&gt;"",COUNTA($B$3:B458)+$A$2,"")</f>
        <v/>
      </c>
      <c r="F458" s="16" t="str">
        <f t="shared" si="126"/>
        <v/>
      </c>
      <c r="P458" s="37"/>
      <c r="Q458" s="9" t="s">
        <v>1581</v>
      </c>
      <c r="R458" s="41"/>
      <c r="S458" s="46" t="str" cm="1">
        <f t="array" ref="S458">IF(R458="","",_xlfn.IFS(F458&lt;=65,"1",F458&lt;=70,"2",F458&lt;=80,"3"))</f>
        <v/>
      </c>
      <c r="T458" s="24" t="e">
        <f>IF(S458="1",VLOOKUP(N458,Rates!$A$2:$K$37,2,0)*S458,VLOOKUP(N458,Rates!$A$2:$K$37,3,0)*S458)</f>
        <v>#N/A</v>
      </c>
      <c r="U458" s="24" t="str">
        <f t="shared" si="127"/>
        <v/>
      </c>
      <c r="W458" s="58" t="str">
        <f t="shared" si="128"/>
        <v/>
      </c>
      <c r="X458" s="8" t="str">
        <f t="shared" si="129"/>
        <v/>
      </c>
      <c r="Y458" s="8" t="str">
        <f t="shared" si="130"/>
        <v/>
      </c>
      <c r="Z458" s="9" t="s">
        <v>1576</v>
      </c>
      <c r="AA458" s="14" t="str">
        <f>IF(R458="","",Rates!$N$5)</f>
        <v/>
      </c>
      <c r="AB458" s="49" t="str">
        <f t="shared" si="131"/>
        <v/>
      </c>
      <c r="AC458" s="8" t="str">
        <f>IF(R458="","",W458*Rates!$M$26)</f>
        <v/>
      </c>
      <c r="AD458" s="9" t="s">
        <v>1592</v>
      </c>
      <c r="AE458" s="14" t="str">
        <f>IF(R458="","",Rates!$N$6)</f>
        <v/>
      </c>
      <c r="AF458" s="49" t="str">
        <f t="shared" si="132"/>
        <v/>
      </c>
      <c r="AG458" s="8" t="str">
        <f t="shared" si="133"/>
        <v/>
      </c>
      <c r="AH458" s="8" t="s">
        <v>1593</v>
      </c>
      <c r="AI458" s="14" t="str">
        <f>IF(R458="","",Rates!$N$7)</f>
        <v/>
      </c>
      <c r="AJ458" s="13" t="str">
        <f t="shared" si="134"/>
        <v/>
      </c>
      <c r="AK458" s="8" t="str">
        <f t="shared" si="135"/>
        <v/>
      </c>
      <c r="AL458" s="9" t="s">
        <v>1578</v>
      </c>
      <c r="AM458" s="14" t="str">
        <f>IF(R458="","",Rates!$N$8)</f>
        <v/>
      </c>
      <c r="AN458" s="13" t="str">
        <f t="shared" si="136"/>
        <v/>
      </c>
      <c r="AO458" s="8" t="str">
        <f>IF(R458="","",W458*Rates!$O$26)</f>
        <v/>
      </c>
      <c r="AP458" s="9" t="s">
        <v>1579</v>
      </c>
      <c r="AQ458" s="14" t="str">
        <f>IF(R458="","",Rates!$N$9)</f>
        <v/>
      </c>
      <c r="AR458" s="13" t="str">
        <f t="shared" si="137"/>
        <v/>
      </c>
      <c r="AS458" s="8" t="str">
        <f>IF(R458="","",W458*Rates!$P$26)</f>
        <v/>
      </c>
      <c r="AT458" s="9" t="s">
        <v>1580</v>
      </c>
      <c r="AU458" s="14" t="str">
        <f>IF(R458="","",Rates!$N$10)</f>
        <v/>
      </c>
      <c r="AV458" s="13" t="str">
        <f t="shared" si="138"/>
        <v/>
      </c>
      <c r="AW458" s="8" t="str">
        <f>IF(R458="","",W458*Rates!$Q$26)</f>
        <v/>
      </c>
      <c r="AX458" s="19" t="str">
        <f t="shared" si="139"/>
        <v/>
      </c>
      <c r="AY458" s="55" t="e">
        <f t="shared" si="140"/>
        <v>#VALUE!</v>
      </c>
      <c r="AZ458" s="8" t="str">
        <f>IF(R458="","",Rates!$N$15)</f>
        <v/>
      </c>
      <c r="BA458" s="8" t="str">
        <f t="shared" si="141"/>
        <v/>
      </c>
      <c r="BB458" s="8" t="str">
        <f t="shared" si="142"/>
        <v/>
      </c>
      <c r="BC458" s="19" t="str">
        <f t="shared" si="143"/>
        <v/>
      </c>
    </row>
    <row r="459" spans="1:55" x14ac:dyDescent="0.25">
      <c r="A459" s="9" t="str">
        <f>IF(B459&lt;&gt;"",COUNTA($B$3:B459)+$A$2,"")</f>
        <v/>
      </c>
      <c r="F459" s="16" t="str">
        <f t="shared" si="126"/>
        <v/>
      </c>
      <c r="P459" s="37"/>
      <c r="Q459" s="9" t="s">
        <v>1581</v>
      </c>
      <c r="R459" s="41"/>
      <c r="S459" s="46" t="str" cm="1">
        <f t="array" ref="S459">IF(R459="","",_xlfn.IFS(F459&lt;=65,"1",F459&lt;=70,"2",F459&lt;=80,"3"))</f>
        <v/>
      </c>
      <c r="T459" s="24" t="e">
        <f>IF(S459="1",VLOOKUP(N459,Rates!$A$2:$K$37,2,0)*S459,VLOOKUP(N459,Rates!$A$2:$K$37,3,0)*S459)</f>
        <v>#N/A</v>
      </c>
      <c r="U459" s="24" t="str">
        <f t="shared" si="127"/>
        <v/>
      </c>
      <c r="W459" s="58" t="str">
        <f t="shared" si="128"/>
        <v/>
      </c>
      <c r="X459" s="8" t="str">
        <f t="shared" si="129"/>
        <v/>
      </c>
      <c r="Y459" s="8" t="str">
        <f t="shared" si="130"/>
        <v/>
      </c>
      <c r="Z459" s="9" t="s">
        <v>1576</v>
      </c>
      <c r="AA459" s="14" t="str">
        <f>IF(R459="","",Rates!$N$5)</f>
        <v/>
      </c>
      <c r="AB459" s="49" t="str">
        <f t="shared" si="131"/>
        <v/>
      </c>
      <c r="AC459" s="8" t="str">
        <f>IF(R459="","",W459*Rates!$M$26)</f>
        <v/>
      </c>
      <c r="AD459" s="9" t="s">
        <v>1592</v>
      </c>
      <c r="AE459" s="14" t="str">
        <f>IF(R459="","",Rates!$N$6)</f>
        <v/>
      </c>
      <c r="AF459" s="49" t="str">
        <f t="shared" si="132"/>
        <v/>
      </c>
      <c r="AG459" s="8" t="str">
        <f t="shared" si="133"/>
        <v/>
      </c>
      <c r="AH459" s="8" t="s">
        <v>1593</v>
      </c>
      <c r="AI459" s="14" t="str">
        <f>IF(R459="","",Rates!$N$7)</f>
        <v/>
      </c>
      <c r="AJ459" s="13" t="str">
        <f t="shared" si="134"/>
        <v/>
      </c>
      <c r="AK459" s="8" t="str">
        <f t="shared" si="135"/>
        <v/>
      </c>
      <c r="AL459" s="9" t="s">
        <v>1578</v>
      </c>
      <c r="AM459" s="14" t="str">
        <f>IF(R459="","",Rates!$N$8)</f>
        <v/>
      </c>
      <c r="AN459" s="13" t="str">
        <f t="shared" si="136"/>
        <v/>
      </c>
      <c r="AO459" s="8" t="str">
        <f>IF(R459="","",W459*Rates!$O$26)</f>
        <v/>
      </c>
      <c r="AP459" s="9" t="s">
        <v>1579</v>
      </c>
      <c r="AQ459" s="14" t="str">
        <f>IF(R459="","",Rates!$N$9)</f>
        <v/>
      </c>
      <c r="AR459" s="13" t="str">
        <f t="shared" si="137"/>
        <v/>
      </c>
      <c r="AS459" s="8" t="str">
        <f>IF(R459="","",W459*Rates!$P$26)</f>
        <v/>
      </c>
      <c r="AT459" s="9" t="s">
        <v>1580</v>
      </c>
      <c r="AU459" s="14" t="str">
        <f>IF(R459="","",Rates!$N$10)</f>
        <v/>
      </c>
      <c r="AV459" s="13" t="str">
        <f t="shared" si="138"/>
        <v/>
      </c>
      <c r="AW459" s="8" t="str">
        <f>IF(R459="","",W459*Rates!$Q$26)</f>
        <v/>
      </c>
      <c r="AX459" s="19" t="str">
        <f t="shared" si="139"/>
        <v/>
      </c>
      <c r="AY459" s="55" t="e">
        <f t="shared" si="140"/>
        <v>#VALUE!</v>
      </c>
      <c r="AZ459" s="8" t="str">
        <f>IF(R459="","",Rates!$N$15)</f>
        <v/>
      </c>
      <c r="BA459" s="8" t="str">
        <f t="shared" si="141"/>
        <v/>
      </c>
      <c r="BB459" s="8" t="str">
        <f t="shared" si="142"/>
        <v/>
      </c>
      <c r="BC459" s="19" t="str">
        <f t="shared" si="143"/>
        <v/>
      </c>
    </row>
    <row r="460" spans="1:55" x14ac:dyDescent="0.25">
      <c r="A460" s="9" t="str">
        <f>IF(B460&lt;&gt;"",COUNTA($B$3:B460)+$A$2,"")</f>
        <v/>
      </c>
      <c r="F460" s="16" t="str">
        <f t="shared" si="126"/>
        <v/>
      </c>
      <c r="P460" s="37"/>
      <c r="Q460" s="9" t="s">
        <v>1581</v>
      </c>
      <c r="R460" s="41"/>
      <c r="S460" s="46" t="str" cm="1">
        <f t="array" ref="S460">IF(R460="","",_xlfn.IFS(F460&lt;=65,"1",F460&lt;=70,"2",F460&lt;=80,"3"))</f>
        <v/>
      </c>
      <c r="T460" s="24" t="e">
        <f>IF(S460="1",VLOOKUP(N460,Rates!$A$2:$K$37,2,0)*S460,VLOOKUP(N460,Rates!$A$2:$K$37,3,0)*S460)</f>
        <v>#N/A</v>
      </c>
      <c r="U460" s="24" t="str">
        <f t="shared" si="127"/>
        <v/>
      </c>
      <c r="W460" s="58" t="str">
        <f t="shared" si="128"/>
        <v/>
      </c>
      <c r="X460" s="8" t="str">
        <f t="shared" si="129"/>
        <v/>
      </c>
      <c r="Y460" s="8" t="str">
        <f t="shared" si="130"/>
        <v/>
      </c>
      <c r="Z460" s="9" t="s">
        <v>1576</v>
      </c>
      <c r="AA460" s="14" t="str">
        <f>IF(R460="","",Rates!$N$5)</f>
        <v/>
      </c>
      <c r="AB460" s="49" t="str">
        <f t="shared" si="131"/>
        <v/>
      </c>
      <c r="AC460" s="8" t="str">
        <f>IF(R460="","",W460*Rates!$M$26)</f>
        <v/>
      </c>
      <c r="AD460" s="9" t="s">
        <v>1592</v>
      </c>
      <c r="AE460" s="14" t="str">
        <f>IF(R460="","",Rates!$N$6)</f>
        <v/>
      </c>
      <c r="AF460" s="49" t="str">
        <f t="shared" si="132"/>
        <v/>
      </c>
      <c r="AG460" s="8" t="str">
        <f t="shared" si="133"/>
        <v/>
      </c>
      <c r="AH460" s="8" t="s">
        <v>1593</v>
      </c>
      <c r="AI460" s="14" t="str">
        <f>IF(R460="","",Rates!$N$7)</f>
        <v/>
      </c>
      <c r="AJ460" s="13" t="str">
        <f t="shared" si="134"/>
        <v/>
      </c>
      <c r="AK460" s="8" t="str">
        <f t="shared" si="135"/>
        <v/>
      </c>
      <c r="AL460" s="9" t="s">
        <v>1578</v>
      </c>
      <c r="AM460" s="14" t="str">
        <f>IF(R460="","",Rates!$N$8)</f>
        <v/>
      </c>
      <c r="AN460" s="13" t="str">
        <f t="shared" si="136"/>
        <v/>
      </c>
      <c r="AO460" s="8" t="str">
        <f>IF(R460="","",W460*Rates!$O$26)</f>
        <v/>
      </c>
      <c r="AP460" s="9" t="s">
        <v>1579</v>
      </c>
      <c r="AQ460" s="14" t="str">
        <f>IF(R460="","",Rates!$N$9)</f>
        <v/>
      </c>
      <c r="AR460" s="13" t="str">
        <f t="shared" si="137"/>
        <v/>
      </c>
      <c r="AS460" s="8" t="str">
        <f>IF(R460="","",W460*Rates!$P$26)</f>
        <v/>
      </c>
      <c r="AT460" s="9" t="s">
        <v>1580</v>
      </c>
      <c r="AU460" s="14" t="str">
        <f>IF(R460="","",Rates!$N$10)</f>
        <v/>
      </c>
      <c r="AV460" s="13" t="str">
        <f t="shared" si="138"/>
        <v/>
      </c>
      <c r="AW460" s="8" t="str">
        <f>IF(R460="","",W460*Rates!$Q$26)</f>
        <v/>
      </c>
      <c r="AX460" s="19" t="str">
        <f t="shared" si="139"/>
        <v/>
      </c>
      <c r="AY460" s="55" t="e">
        <f t="shared" si="140"/>
        <v>#VALUE!</v>
      </c>
      <c r="AZ460" s="8" t="str">
        <f>IF(R460="","",Rates!$N$15)</f>
        <v/>
      </c>
      <c r="BA460" s="8" t="str">
        <f t="shared" si="141"/>
        <v/>
      </c>
      <c r="BB460" s="8" t="str">
        <f t="shared" si="142"/>
        <v/>
      </c>
      <c r="BC460" s="19" t="str">
        <f t="shared" si="143"/>
        <v/>
      </c>
    </row>
    <row r="461" spans="1:55" x14ac:dyDescent="0.25">
      <c r="A461" s="9" t="str">
        <f>IF(B461&lt;&gt;"",COUNTA($B$3:B461)+$A$2,"")</f>
        <v/>
      </c>
      <c r="F461" s="16" t="str">
        <f t="shared" si="126"/>
        <v/>
      </c>
      <c r="P461" s="37"/>
      <c r="Q461" s="9" t="s">
        <v>1581</v>
      </c>
      <c r="R461" s="41"/>
      <c r="S461" s="46" t="str" cm="1">
        <f t="array" ref="S461">IF(R461="","",_xlfn.IFS(F461&lt;=65,"1",F461&lt;=70,"2",F461&lt;=80,"3"))</f>
        <v/>
      </c>
      <c r="T461" s="24" t="e">
        <f>IF(S461="1",VLOOKUP(N461,Rates!$A$2:$K$37,2,0)*S461,VLOOKUP(N461,Rates!$A$2:$K$37,3,0)*S461)</f>
        <v>#N/A</v>
      </c>
      <c r="U461" s="24" t="str">
        <f t="shared" si="127"/>
        <v/>
      </c>
      <c r="W461" s="58" t="str">
        <f t="shared" si="128"/>
        <v/>
      </c>
      <c r="X461" s="8" t="str">
        <f t="shared" si="129"/>
        <v/>
      </c>
      <c r="Y461" s="8" t="str">
        <f t="shared" si="130"/>
        <v/>
      </c>
      <c r="Z461" s="9" t="s">
        <v>1576</v>
      </c>
      <c r="AA461" s="14" t="str">
        <f>IF(R461="","",Rates!$N$5)</f>
        <v/>
      </c>
      <c r="AB461" s="49" t="str">
        <f t="shared" si="131"/>
        <v/>
      </c>
      <c r="AC461" s="8" t="str">
        <f>IF(R461="","",W461*Rates!$M$26)</f>
        <v/>
      </c>
      <c r="AD461" s="9" t="s">
        <v>1592</v>
      </c>
      <c r="AE461" s="14" t="str">
        <f>IF(R461="","",Rates!$N$6)</f>
        <v/>
      </c>
      <c r="AF461" s="49" t="str">
        <f t="shared" si="132"/>
        <v/>
      </c>
      <c r="AG461" s="8" t="str">
        <f t="shared" si="133"/>
        <v/>
      </c>
      <c r="AH461" s="8" t="s">
        <v>1593</v>
      </c>
      <c r="AI461" s="14" t="str">
        <f>IF(R461="","",Rates!$N$7)</f>
        <v/>
      </c>
      <c r="AJ461" s="13" t="str">
        <f t="shared" si="134"/>
        <v/>
      </c>
      <c r="AK461" s="8" t="str">
        <f t="shared" si="135"/>
        <v/>
      </c>
      <c r="AL461" s="9" t="s">
        <v>1578</v>
      </c>
      <c r="AM461" s="14" t="str">
        <f>IF(R461="","",Rates!$N$8)</f>
        <v/>
      </c>
      <c r="AN461" s="13" t="str">
        <f t="shared" si="136"/>
        <v/>
      </c>
      <c r="AO461" s="8" t="str">
        <f>IF(R461="","",W461*Rates!$O$26)</f>
        <v/>
      </c>
      <c r="AP461" s="9" t="s">
        <v>1579</v>
      </c>
      <c r="AQ461" s="14" t="str">
        <f>IF(R461="","",Rates!$N$9)</f>
        <v/>
      </c>
      <c r="AR461" s="13" t="str">
        <f t="shared" si="137"/>
        <v/>
      </c>
      <c r="AS461" s="8" t="str">
        <f>IF(R461="","",W461*Rates!$P$26)</f>
        <v/>
      </c>
      <c r="AT461" s="9" t="s">
        <v>1580</v>
      </c>
      <c r="AU461" s="14" t="str">
        <f>IF(R461="","",Rates!$N$10)</f>
        <v/>
      </c>
      <c r="AV461" s="13" t="str">
        <f t="shared" si="138"/>
        <v/>
      </c>
      <c r="AW461" s="8" t="str">
        <f>IF(R461="","",W461*Rates!$Q$26)</f>
        <v/>
      </c>
      <c r="AX461" s="19" t="str">
        <f t="shared" si="139"/>
        <v/>
      </c>
      <c r="AY461" s="55" t="e">
        <f t="shared" si="140"/>
        <v>#VALUE!</v>
      </c>
      <c r="AZ461" s="8" t="str">
        <f>IF(R461="","",Rates!$N$15)</f>
        <v/>
      </c>
      <c r="BA461" s="8" t="str">
        <f t="shared" si="141"/>
        <v/>
      </c>
      <c r="BB461" s="8" t="str">
        <f t="shared" si="142"/>
        <v/>
      </c>
      <c r="BC461" s="19" t="str">
        <f t="shared" si="143"/>
        <v/>
      </c>
    </row>
    <row r="462" spans="1:55" x14ac:dyDescent="0.25">
      <c r="A462" s="9" t="str">
        <f>IF(B462&lt;&gt;"",COUNTA($B$3:B462)+$A$2,"")</f>
        <v/>
      </c>
      <c r="F462" s="16" t="str">
        <f t="shared" si="126"/>
        <v/>
      </c>
      <c r="P462" s="37"/>
      <c r="Q462" s="9" t="s">
        <v>1581</v>
      </c>
      <c r="R462" s="41"/>
      <c r="S462" s="46" t="str" cm="1">
        <f t="array" ref="S462">IF(R462="","",_xlfn.IFS(F462&lt;=65,"1",F462&lt;=70,"2",F462&lt;=80,"3"))</f>
        <v/>
      </c>
      <c r="T462" s="24" t="e">
        <f>IF(S462="1",VLOOKUP(N462,Rates!$A$2:$K$37,2,0)*S462,VLOOKUP(N462,Rates!$A$2:$K$37,3,0)*S462)</f>
        <v>#N/A</v>
      </c>
      <c r="U462" s="24" t="str">
        <f t="shared" si="127"/>
        <v/>
      </c>
      <c r="W462" s="58" t="str">
        <f t="shared" si="128"/>
        <v/>
      </c>
      <c r="X462" s="8" t="str">
        <f t="shared" si="129"/>
        <v/>
      </c>
      <c r="Y462" s="8" t="str">
        <f t="shared" si="130"/>
        <v/>
      </c>
      <c r="Z462" s="9" t="s">
        <v>1576</v>
      </c>
      <c r="AA462" s="14" t="str">
        <f>IF(R462="","",Rates!$N$5)</f>
        <v/>
      </c>
      <c r="AB462" s="49" t="str">
        <f t="shared" si="131"/>
        <v/>
      </c>
      <c r="AC462" s="8" t="str">
        <f>IF(R462="","",W462*Rates!$M$26)</f>
        <v/>
      </c>
      <c r="AD462" s="9" t="s">
        <v>1592</v>
      </c>
      <c r="AE462" s="14" t="str">
        <f>IF(R462="","",Rates!$N$6)</f>
        <v/>
      </c>
      <c r="AF462" s="49" t="str">
        <f t="shared" si="132"/>
        <v/>
      </c>
      <c r="AG462" s="8" t="str">
        <f t="shared" si="133"/>
        <v/>
      </c>
      <c r="AH462" s="8" t="s">
        <v>1593</v>
      </c>
      <c r="AI462" s="14" t="str">
        <f>IF(R462="","",Rates!$N$7)</f>
        <v/>
      </c>
      <c r="AJ462" s="13" t="str">
        <f t="shared" si="134"/>
        <v/>
      </c>
      <c r="AK462" s="8" t="str">
        <f t="shared" si="135"/>
        <v/>
      </c>
      <c r="AL462" s="9" t="s">
        <v>1578</v>
      </c>
      <c r="AM462" s="14" t="str">
        <f>IF(R462="","",Rates!$N$8)</f>
        <v/>
      </c>
      <c r="AN462" s="13" t="str">
        <f t="shared" si="136"/>
        <v/>
      </c>
      <c r="AO462" s="8" t="str">
        <f>IF(R462="","",W462*Rates!$O$26)</f>
        <v/>
      </c>
      <c r="AP462" s="9" t="s">
        <v>1579</v>
      </c>
      <c r="AQ462" s="14" t="str">
        <f>IF(R462="","",Rates!$N$9)</f>
        <v/>
      </c>
      <c r="AR462" s="13" t="str">
        <f t="shared" si="137"/>
        <v/>
      </c>
      <c r="AS462" s="8" t="str">
        <f>IF(R462="","",W462*Rates!$P$26)</f>
        <v/>
      </c>
      <c r="AT462" s="9" t="s">
        <v>1580</v>
      </c>
      <c r="AU462" s="14" t="str">
        <f>IF(R462="","",Rates!$N$10)</f>
        <v/>
      </c>
      <c r="AV462" s="13" t="str">
        <f t="shared" si="138"/>
        <v/>
      </c>
      <c r="AW462" s="8" t="str">
        <f>IF(R462="","",W462*Rates!$Q$26)</f>
        <v/>
      </c>
      <c r="AX462" s="19" t="str">
        <f t="shared" si="139"/>
        <v/>
      </c>
      <c r="AY462" s="55" t="e">
        <f t="shared" si="140"/>
        <v>#VALUE!</v>
      </c>
      <c r="AZ462" s="8" t="str">
        <f>IF(R462="","",Rates!$N$15)</f>
        <v/>
      </c>
      <c r="BA462" s="8" t="str">
        <f t="shared" si="141"/>
        <v/>
      </c>
      <c r="BB462" s="8" t="str">
        <f t="shared" si="142"/>
        <v/>
      </c>
      <c r="BC462" s="19" t="str">
        <f t="shared" si="143"/>
        <v/>
      </c>
    </row>
    <row r="463" spans="1:55" x14ac:dyDescent="0.25">
      <c r="A463" s="9" t="str">
        <f>IF(B463&lt;&gt;"",COUNTA($B$3:B463)+$A$2,"")</f>
        <v/>
      </c>
      <c r="F463" s="16" t="str">
        <f t="shared" si="126"/>
        <v/>
      </c>
      <c r="P463" s="37"/>
      <c r="Q463" s="9" t="s">
        <v>1581</v>
      </c>
      <c r="R463" s="41"/>
      <c r="S463" s="46" t="str" cm="1">
        <f t="array" ref="S463">IF(R463="","",_xlfn.IFS(F463&lt;=65,"1",F463&lt;=70,"2",F463&lt;=80,"3"))</f>
        <v/>
      </c>
      <c r="T463" s="24" t="e">
        <f>IF(S463="1",VLOOKUP(N463,Rates!$A$2:$K$37,2,0)*S463,VLOOKUP(N463,Rates!$A$2:$K$37,3,0)*S463)</f>
        <v>#N/A</v>
      </c>
      <c r="U463" s="24" t="str">
        <f t="shared" si="127"/>
        <v/>
      </c>
      <c r="W463" s="58" t="str">
        <f t="shared" si="128"/>
        <v/>
      </c>
      <c r="X463" s="8" t="str">
        <f t="shared" si="129"/>
        <v/>
      </c>
      <c r="Y463" s="8" t="str">
        <f t="shared" si="130"/>
        <v/>
      </c>
      <c r="Z463" s="9" t="s">
        <v>1576</v>
      </c>
      <c r="AA463" s="14" t="str">
        <f>IF(R463="","",Rates!$N$5)</f>
        <v/>
      </c>
      <c r="AB463" s="49" t="str">
        <f t="shared" si="131"/>
        <v/>
      </c>
      <c r="AC463" s="8" t="str">
        <f>IF(R463="","",W463*Rates!$M$26)</f>
        <v/>
      </c>
      <c r="AD463" s="9" t="s">
        <v>1592</v>
      </c>
      <c r="AE463" s="14" t="str">
        <f>IF(R463="","",Rates!$N$6)</f>
        <v/>
      </c>
      <c r="AF463" s="49" t="str">
        <f t="shared" si="132"/>
        <v/>
      </c>
      <c r="AG463" s="8" t="str">
        <f t="shared" si="133"/>
        <v/>
      </c>
      <c r="AH463" s="8" t="s">
        <v>1593</v>
      </c>
      <c r="AI463" s="14" t="str">
        <f>IF(R463="","",Rates!$N$7)</f>
        <v/>
      </c>
      <c r="AJ463" s="13" t="str">
        <f t="shared" si="134"/>
        <v/>
      </c>
      <c r="AK463" s="8" t="str">
        <f t="shared" si="135"/>
        <v/>
      </c>
      <c r="AL463" s="9" t="s">
        <v>1578</v>
      </c>
      <c r="AM463" s="14" t="str">
        <f>IF(R463="","",Rates!$N$8)</f>
        <v/>
      </c>
      <c r="AN463" s="13" t="str">
        <f t="shared" si="136"/>
        <v/>
      </c>
      <c r="AO463" s="8" t="str">
        <f>IF(R463="","",W463*Rates!$O$26)</f>
        <v/>
      </c>
      <c r="AP463" s="9" t="s">
        <v>1579</v>
      </c>
      <c r="AQ463" s="14" t="str">
        <f>IF(R463="","",Rates!$N$9)</f>
        <v/>
      </c>
      <c r="AR463" s="13" t="str">
        <f t="shared" si="137"/>
        <v/>
      </c>
      <c r="AS463" s="8" t="str">
        <f>IF(R463="","",W463*Rates!$P$26)</f>
        <v/>
      </c>
      <c r="AT463" s="9" t="s">
        <v>1580</v>
      </c>
      <c r="AU463" s="14" t="str">
        <f>IF(R463="","",Rates!$N$10)</f>
        <v/>
      </c>
      <c r="AV463" s="13" t="str">
        <f t="shared" si="138"/>
        <v/>
      </c>
      <c r="AW463" s="8" t="str">
        <f>IF(R463="","",W463*Rates!$Q$26)</f>
        <v/>
      </c>
      <c r="AX463" s="19" t="str">
        <f t="shared" si="139"/>
        <v/>
      </c>
      <c r="AY463" s="55" t="e">
        <f t="shared" si="140"/>
        <v>#VALUE!</v>
      </c>
      <c r="AZ463" s="8" t="str">
        <f>IF(R463="","",Rates!$N$15)</f>
        <v/>
      </c>
      <c r="BA463" s="8" t="str">
        <f t="shared" si="141"/>
        <v/>
      </c>
      <c r="BB463" s="8" t="str">
        <f t="shared" si="142"/>
        <v/>
      </c>
      <c r="BC463" s="19" t="str">
        <f t="shared" si="143"/>
        <v/>
      </c>
    </row>
    <row r="464" spans="1:55" x14ac:dyDescent="0.25">
      <c r="A464" s="9" t="str">
        <f>IF(B464&lt;&gt;"",COUNTA($B$3:B464)+$A$2,"")</f>
        <v/>
      </c>
      <c r="F464" s="16" t="str">
        <f t="shared" si="126"/>
        <v/>
      </c>
      <c r="P464" s="37"/>
      <c r="Q464" s="9" t="s">
        <v>1581</v>
      </c>
      <c r="R464" s="41"/>
      <c r="S464" s="46" t="str" cm="1">
        <f t="array" ref="S464">IF(R464="","",_xlfn.IFS(F464&lt;=65,"1",F464&lt;=70,"2",F464&lt;=80,"3"))</f>
        <v/>
      </c>
      <c r="T464" s="24" t="e">
        <f>IF(S464="1",VLOOKUP(N464,Rates!$A$2:$K$37,2,0)*S464,VLOOKUP(N464,Rates!$A$2:$K$37,3,0)*S464)</f>
        <v>#N/A</v>
      </c>
      <c r="U464" s="24" t="str">
        <f t="shared" si="127"/>
        <v/>
      </c>
      <c r="W464" s="58" t="str">
        <f t="shared" si="128"/>
        <v/>
      </c>
      <c r="X464" s="8" t="str">
        <f t="shared" si="129"/>
        <v/>
      </c>
      <c r="Y464" s="8" t="str">
        <f t="shared" si="130"/>
        <v/>
      </c>
      <c r="Z464" s="9" t="s">
        <v>1576</v>
      </c>
      <c r="AA464" s="14" t="str">
        <f>IF(R464="","",Rates!$N$5)</f>
        <v/>
      </c>
      <c r="AB464" s="49" t="str">
        <f t="shared" si="131"/>
        <v/>
      </c>
      <c r="AC464" s="8" t="str">
        <f>IF(R464="","",W464*Rates!$M$26)</f>
        <v/>
      </c>
      <c r="AD464" s="9" t="s">
        <v>1592</v>
      </c>
      <c r="AE464" s="14" t="str">
        <f>IF(R464="","",Rates!$N$6)</f>
        <v/>
      </c>
      <c r="AF464" s="49" t="str">
        <f t="shared" si="132"/>
        <v/>
      </c>
      <c r="AG464" s="8" t="str">
        <f t="shared" si="133"/>
        <v/>
      </c>
      <c r="AH464" s="8" t="s">
        <v>1593</v>
      </c>
      <c r="AI464" s="14" t="str">
        <f>IF(R464="","",Rates!$N$7)</f>
        <v/>
      </c>
      <c r="AJ464" s="13" t="str">
        <f t="shared" si="134"/>
        <v/>
      </c>
      <c r="AK464" s="8" t="str">
        <f t="shared" si="135"/>
        <v/>
      </c>
      <c r="AL464" s="9" t="s">
        <v>1578</v>
      </c>
      <c r="AM464" s="14" t="str">
        <f>IF(R464="","",Rates!$N$8)</f>
        <v/>
      </c>
      <c r="AN464" s="13" t="str">
        <f t="shared" si="136"/>
        <v/>
      </c>
      <c r="AO464" s="8" t="str">
        <f>IF(R464="","",W464*Rates!$O$26)</f>
        <v/>
      </c>
      <c r="AP464" s="9" t="s">
        <v>1579</v>
      </c>
      <c r="AQ464" s="14" t="str">
        <f>IF(R464="","",Rates!$N$9)</f>
        <v/>
      </c>
      <c r="AR464" s="13" t="str">
        <f t="shared" si="137"/>
        <v/>
      </c>
      <c r="AS464" s="8" t="str">
        <f>IF(R464="","",W464*Rates!$P$26)</f>
        <v/>
      </c>
      <c r="AT464" s="9" t="s">
        <v>1580</v>
      </c>
      <c r="AU464" s="14" t="str">
        <f>IF(R464="","",Rates!$N$10)</f>
        <v/>
      </c>
      <c r="AV464" s="13" t="str">
        <f t="shared" si="138"/>
        <v/>
      </c>
      <c r="AW464" s="8" t="str">
        <f>IF(R464="","",W464*Rates!$Q$26)</f>
        <v/>
      </c>
      <c r="AX464" s="19" t="str">
        <f t="shared" si="139"/>
        <v/>
      </c>
      <c r="AY464" s="55" t="e">
        <f t="shared" si="140"/>
        <v>#VALUE!</v>
      </c>
      <c r="AZ464" s="8" t="str">
        <f>IF(R464="","",Rates!$N$15)</f>
        <v/>
      </c>
      <c r="BA464" s="8" t="str">
        <f t="shared" si="141"/>
        <v/>
      </c>
      <c r="BB464" s="8" t="str">
        <f t="shared" si="142"/>
        <v/>
      </c>
      <c r="BC464" s="19" t="str">
        <f t="shared" si="143"/>
        <v/>
      </c>
    </row>
    <row r="465" spans="1:55" x14ac:dyDescent="0.25">
      <c r="A465" s="9" t="str">
        <f>IF(B465&lt;&gt;"",COUNTA($B$3:B465)+$A$2,"")</f>
        <v/>
      </c>
      <c r="F465" s="16" t="str">
        <f t="shared" si="126"/>
        <v/>
      </c>
      <c r="P465" s="37"/>
      <c r="Q465" s="9" t="s">
        <v>1581</v>
      </c>
      <c r="R465" s="41"/>
      <c r="S465" s="46" t="str" cm="1">
        <f t="array" ref="S465">IF(R465="","",_xlfn.IFS(F465&lt;=65,"1",F465&lt;=70,"2",F465&lt;=80,"3"))</f>
        <v/>
      </c>
      <c r="T465" s="24" t="e">
        <f>IF(S465="1",VLOOKUP(N465,Rates!$A$2:$K$37,2,0)*S465,VLOOKUP(N465,Rates!$A$2:$K$37,3,0)*S465)</f>
        <v>#N/A</v>
      </c>
      <c r="U465" s="24" t="str">
        <f t="shared" si="127"/>
        <v/>
      </c>
      <c r="W465" s="58" t="str">
        <f t="shared" si="128"/>
        <v/>
      </c>
      <c r="X465" s="8" t="str">
        <f t="shared" si="129"/>
        <v/>
      </c>
      <c r="Y465" s="8" t="str">
        <f t="shared" si="130"/>
        <v/>
      </c>
      <c r="Z465" s="9" t="s">
        <v>1576</v>
      </c>
      <c r="AA465" s="14" t="str">
        <f>IF(R465="","",Rates!$N$5)</f>
        <v/>
      </c>
      <c r="AB465" s="49" t="str">
        <f t="shared" si="131"/>
        <v/>
      </c>
      <c r="AC465" s="8" t="str">
        <f>IF(R465="","",W465*Rates!$M$26)</f>
        <v/>
      </c>
      <c r="AD465" s="9" t="s">
        <v>1592</v>
      </c>
      <c r="AE465" s="14" t="str">
        <f>IF(R465="","",Rates!$N$6)</f>
        <v/>
      </c>
      <c r="AF465" s="49" t="str">
        <f t="shared" si="132"/>
        <v/>
      </c>
      <c r="AG465" s="8" t="str">
        <f t="shared" si="133"/>
        <v/>
      </c>
      <c r="AH465" s="8" t="s">
        <v>1593</v>
      </c>
      <c r="AI465" s="14" t="str">
        <f>IF(R465="","",Rates!$N$7)</f>
        <v/>
      </c>
      <c r="AJ465" s="13" t="str">
        <f t="shared" si="134"/>
        <v/>
      </c>
      <c r="AK465" s="8" t="str">
        <f t="shared" si="135"/>
        <v/>
      </c>
      <c r="AL465" s="9" t="s">
        <v>1578</v>
      </c>
      <c r="AM465" s="14" t="str">
        <f>IF(R465="","",Rates!$N$8)</f>
        <v/>
      </c>
      <c r="AN465" s="13" t="str">
        <f t="shared" si="136"/>
        <v/>
      </c>
      <c r="AO465" s="8" t="str">
        <f>IF(R465="","",W465*Rates!$O$26)</f>
        <v/>
      </c>
      <c r="AP465" s="9" t="s">
        <v>1579</v>
      </c>
      <c r="AQ465" s="14" t="str">
        <f>IF(R465="","",Rates!$N$9)</f>
        <v/>
      </c>
      <c r="AR465" s="13" t="str">
        <f t="shared" si="137"/>
        <v/>
      </c>
      <c r="AS465" s="8" t="str">
        <f>IF(R465="","",W465*Rates!$P$26)</f>
        <v/>
      </c>
      <c r="AT465" s="9" t="s">
        <v>1580</v>
      </c>
      <c r="AU465" s="14" t="str">
        <f>IF(R465="","",Rates!$N$10)</f>
        <v/>
      </c>
      <c r="AV465" s="13" t="str">
        <f t="shared" si="138"/>
        <v/>
      </c>
      <c r="AW465" s="8" t="str">
        <f>IF(R465="","",W465*Rates!$Q$26)</f>
        <v/>
      </c>
      <c r="AX465" s="19" t="str">
        <f t="shared" si="139"/>
        <v/>
      </c>
      <c r="AY465" s="55" t="e">
        <f t="shared" si="140"/>
        <v>#VALUE!</v>
      </c>
      <c r="AZ465" s="8" t="str">
        <f>IF(R465="","",Rates!$N$15)</f>
        <v/>
      </c>
      <c r="BA465" s="8" t="str">
        <f t="shared" si="141"/>
        <v/>
      </c>
      <c r="BB465" s="8" t="str">
        <f t="shared" si="142"/>
        <v/>
      </c>
      <c r="BC465" s="19" t="str">
        <f t="shared" si="143"/>
        <v/>
      </c>
    </row>
    <row r="466" spans="1:55" x14ac:dyDescent="0.25">
      <c r="A466" s="9" t="str">
        <f>IF(B466&lt;&gt;"",COUNTA($B$3:B466)+$A$2,"")</f>
        <v/>
      </c>
      <c r="F466" s="16" t="str">
        <f t="shared" si="126"/>
        <v/>
      </c>
      <c r="P466" s="37"/>
      <c r="Q466" s="9" t="s">
        <v>1581</v>
      </c>
      <c r="R466" s="41"/>
      <c r="S466" s="46" t="str" cm="1">
        <f t="array" ref="S466">IF(R466="","",_xlfn.IFS(F466&lt;=65,"1",F466&lt;=70,"2",F466&lt;=80,"3"))</f>
        <v/>
      </c>
      <c r="T466" s="24" t="e">
        <f>IF(S466="1",VLOOKUP(N466,Rates!$A$2:$K$37,2,0)*S466,VLOOKUP(N466,Rates!$A$2:$K$37,3,0)*S466)</f>
        <v>#N/A</v>
      </c>
      <c r="U466" s="24" t="str">
        <f t="shared" si="127"/>
        <v/>
      </c>
      <c r="W466" s="58" t="str">
        <f t="shared" si="128"/>
        <v/>
      </c>
      <c r="X466" s="8" t="str">
        <f t="shared" si="129"/>
        <v/>
      </c>
      <c r="Y466" s="8" t="str">
        <f t="shared" si="130"/>
        <v/>
      </c>
      <c r="Z466" s="9" t="s">
        <v>1576</v>
      </c>
      <c r="AA466" s="14" t="str">
        <f>IF(R466="","",Rates!$N$5)</f>
        <v/>
      </c>
      <c r="AB466" s="49" t="str">
        <f t="shared" si="131"/>
        <v/>
      </c>
      <c r="AC466" s="8" t="str">
        <f>IF(R466="","",W466*Rates!$M$26)</f>
        <v/>
      </c>
      <c r="AD466" s="9" t="s">
        <v>1592</v>
      </c>
      <c r="AE466" s="14" t="str">
        <f>IF(R466="","",Rates!$N$6)</f>
        <v/>
      </c>
      <c r="AF466" s="49" t="str">
        <f t="shared" si="132"/>
        <v/>
      </c>
      <c r="AG466" s="8" t="str">
        <f t="shared" si="133"/>
        <v/>
      </c>
      <c r="AH466" s="8" t="s">
        <v>1593</v>
      </c>
      <c r="AI466" s="14" t="str">
        <f>IF(R466="","",Rates!$N$7)</f>
        <v/>
      </c>
      <c r="AJ466" s="13" t="str">
        <f t="shared" si="134"/>
        <v/>
      </c>
      <c r="AK466" s="8" t="str">
        <f t="shared" si="135"/>
        <v/>
      </c>
      <c r="AL466" s="9" t="s">
        <v>1578</v>
      </c>
      <c r="AM466" s="14" t="str">
        <f>IF(R466="","",Rates!$N$8)</f>
        <v/>
      </c>
      <c r="AN466" s="13" t="str">
        <f t="shared" si="136"/>
        <v/>
      </c>
      <c r="AO466" s="8" t="str">
        <f>IF(R466="","",W466*Rates!$O$26)</f>
        <v/>
      </c>
      <c r="AP466" s="9" t="s">
        <v>1579</v>
      </c>
      <c r="AQ466" s="14" t="str">
        <f>IF(R466="","",Rates!$N$9)</f>
        <v/>
      </c>
      <c r="AR466" s="13" t="str">
        <f t="shared" si="137"/>
        <v/>
      </c>
      <c r="AS466" s="8" t="str">
        <f>IF(R466="","",W466*Rates!$P$26)</f>
        <v/>
      </c>
      <c r="AT466" s="9" t="s">
        <v>1580</v>
      </c>
      <c r="AU466" s="14" t="str">
        <f>IF(R466="","",Rates!$N$10)</f>
        <v/>
      </c>
      <c r="AV466" s="13" t="str">
        <f t="shared" si="138"/>
        <v/>
      </c>
      <c r="AW466" s="8" t="str">
        <f>IF(R466="","",W466*Rates!$Q$26)</f>
        <v/>
      </c>
      <c r="AX466" s="19" t="str">
        <f t="shared" si="139"/>
        <v/>
      </c>
      <c r="AY466" s="55" t="e">
        <f t="shared" si="140"/>
        <v>#VALUE!</v>
      </c>
      <c r="AZ466" s="8" t="str">
        <f>IF(R466="","",Rates!$N$15)</f>
        <v/>
      </c>
      <c r="BA466" s="8" t="str">
        <f t="shared" si="141"/>
        <v/>
      </c>
      <c r="BB466" s="8" t="str">
        <f t="shared" si="142"/>
        <v/>
      </c>
      <c r="BC466" s="19" t="str">
        <f t="shared" si="143"/>
        <v/>
      </c>
    </row>
    <row r="467" spans="1:55" x14ac:dyDescent="0.25">
      <c r="A467" s="9" t="str">
        <f>IF(B467&lt;&gt;"",COUNTA($B$3:B467)+$A$2,"")</f>
        <v/>
      </c>
      <c r="F467" s="16" t="str">
        <f t="shared" si="126"/>
        <v/>
      </c>
      <c r="P467" s="37"/>
      <c r="Q467" s="9" t="s">
        <v>1581</v>
      </c>
      <c r="R467" s="41"/>
      <c r="S467" s="46" t="str" cm="1">
        <f t="array" ref="S467">IF(R467="","",_xlfn.IFS(F467&lt;=65,"1",F467&lt;=70,"2",F467&lt;=80,"3"))</f>
        <v/>
      </c>
      <c r="T467" s="24" t="e">
        <f>IF(S467="1",VLOOKUP(N467,Rates!$A$2:$K$37,2,0)*S467,VLOOKUP(N467,Rates!$A$2:$K$37,3,0)*S467)</f>
        <v>#N/A</v>
      </c>
      <c r="U467" s="24" t="str">
        <f t="shared" si="127"/>
        <v/>
      </c>
      <c r="W467" s="58" t="str">
        <f t="shared" si="128"/>
        <v/>
      </c>
      <c r="X467" s="8" t="str">
        <f t="shared" si="129"/>
        <v/>
      </c>
      <c r="Y467" s="8" t="str">
        <f t="shared" si="130"/>
        <v/>
      </c>
      <c r="Z467" s="9" t="s">
        <v>1576</v>
      </c>
      <c r="AA467" s="14" t="str">
        <f>IF(R467="","",Rates!$N$5)</f>
        <v/>
      </c>
      <c r="AB467" s="49" t="str">
        <f t="shared" si="131"/>
        <v/>
      </c>
      <c r="AC467" s="8" t="str">
        <f>IF(R467="","",W467*Rates!$M$26)</f>
        <v/>
      </c>
      <c r="AD467" s="9" t="s">
        <v>1592</v>
      </c>
      <c r="AE467" s="14" t="str">
        <f>IF(R467="","",Rates!$N$6)</f>
        <v/>
      </c>
      <c r="AF467" s="49" t="str">
        <f t="shared" si="132"/>
        <v/>
      </c>
      <c r="AG467" s="8" t="str">
        <f t="shared" si="133"/>
        <v/>
      </c>
      <c r="AH467" s="8" t="s">
        <v>1593</v>
      </c>
      <c r="AI467" s="14" t="str">
        <f>IF(R467="","",Rates!$N$7)</f>
        <v/>
      </c>
      <c r="AJ467" s="13" t="str">
        <f t="shared" si="134"/>
        <v/>
      </c>
      <c r="AK467" s="8" t="str">
        <f t="shared" si="135"/>
        <v/>
      </c>
      <c r="AL467" s="9" t="s">
        <v>1578</v>
      </c>
      <c r="AM467" s="14" t="str">
        <f>IF(R467="","",Rates!$N$8)</f>
        <v/>
      </c>
      <c r="AN467" s="13" t="str">
        <f t="shared" si="136"/>
        <v/>
      </c>
      <c r="AO467" s="8" t="str">
        <f>IF(R467="","",W467*Rates!$O$26)</f>
        <v/>
      </c>
      <c r="AP467" s="9" t="s">
        <v>1579</v>
      </c>
      <c r="AQ467" s="14" t="str">
        <f>IF(R467="","",Rates!$N$9)</f>
        <v/>
      </c>
      <c r="AR467" s="13" t="str">
        <f t="shared" si="137"/>
        <v/>
      </c>
      <c r="AS467" s="8" t="str">
        <f>IF(R467="","",W467*Rates!$P$26)</f>
        <v/>
      </c>
      <c r="AT467" s="9" t="s">
        <v>1580</v>
      </c>
      <c r="AU467" s="14" t="str">
        <f>IF(R467="","",Rates!$N$10)</f>
        <v/>
      </c>
      <c r="AV467" s="13" t="str">
        <f t="shared" si="138"/>
        <v/>
      </c>
      <c r="AW467" s="8" t="str">
        <f>IF(R467="","",W467*Rates!$Q$26)</f>
        <v/>
      </c>
      <c r="AX467" s="19" t="str">
        <f t="shared" si="139"/>
        <v/>
      </c>
      <c r="AY467" s="55" t="e">
        <f t="shared" si="140"/>
        <v>#VALUE!</v>
      </c>
      <c r="AZ467" s="8" t="str">
        <f>IF(R467="","",Rates!$N$15)</f>
        <v/>
      </c>
      <c r="BA467" s="8" t="str">
        <f t="shared" si="141"/>
        <v/>
      </c>
      <c r="BB467" s="8" t="str">
        <f t="shared" si="142"/>
        <v/>
      </c>
      <c r="BC467" s="19" t="str">
        <f t="shared" si="143"/>
        <v/>
      </c>
    </row>
    <row r="468" spans="1:55" x14ac:dyDescent="0.25">
      <c r="A468" s="9" t="str">
        <f>IF(B468&lt;&gt;"",COUNTA($B$3:B468)+$A$2,"")</f>
        <v/>
      </c>
      <c r="F468" s="16" t="str">
        <f t="shared" si="126"/>
        <v/>
      </c>
      <c r="P468" s="37"/>
      <c r="Q468" s="9" t="s">
        <v>1581</v>
      </c>
      <c r="R468" s="41"/>
      <c r="S468" s="46" t="str" cm="1">
        <f t="array" ref="S468">IF(R468="","",_xlfn.IFS(F468&lt;=65,"1",F468&lt;=70,"2",F468&lt;=80,"3"))</f>
        <v/>
      </c>
      <c r="T468" s="24" t="e">
        <f>IF(S468="1",VLOOKUP(N468,Rates!$A$2:$K$37,2,0)*S468,VLOOKUP(N468,Rates!$A$2:$K$37,3,0)*S468)</f>
        <v>#N/A</v>
      </c>
      <c r="U468" s="24" t="str">
        <f t="shared" si="127"/>
        <v/>
      </c>
      <c r="W468" s="58" t="str">
        <f t="shared" si="128"/>
        <v/>
      </c>
      <c r="X468" s="8" t="str">
        <f t="shared" si="129"/>
        <v/>
      </c>
      <c r="Y468" s="8" t="str">
        <f t="shared" si="130"/>
        <v/>
      </c>
      <c r="Z468" s="9" t="s">
        <v>1576</v>
      </c>
      <c r="AA468" s="14" t="str">
        <f>IF(R468="","",Rates!$N$5)</f>
        <v/>
      </c>
      <c r="AB468" s="49" t="str">
        <f t="shared" si="131"/>
        <v/>
      </c>
      <c r="AC468" s="8" t="str">
        <f>IF(R468="","",W468*Rates!$M$26)</f>
        <v/>
      </c>
      <c r="AD468" s="9" t="s">
        <v>1592</v>
      </c>
      <c r="AE468" s="14" t="str">
        <f>IF(R468="","",Rates!$N$6)</f>
        <v/>
      </c>
      <c r="AF468" s="49" t="str">
        <f t="shared" si="132"/>
        <v/>
      </c>
      <c r="AG468" s="8" t="str">
        <f t="shared" si="133"/>
        <v/>
      </c>
      <c r="AH468" s="8" t="s">
        <v>1593</v>
      </c>
      <c r="AI468" s="14" t="str">
        <f>IF(R468="","",Rates!$N$7)</f>
        <v/>
      </c>
      <c r="AJ468" s="13" t="str">
        <f t="shared" si="134"/>
        <v/>
      </c>
      <c r="AK468" s="8" t="str">
        <f t="shared" si="135"/>
        <v/>
      </c>
      <c r="AL468" s="9" t="s">
        <v>1578</v>
      </c>
      <c r="AM468" s="14" t="str">
        <f>IF(R468="","",Rates!$N$8)</f>
        <v/>
      </c>
      <c r="AN468" s="13" t="str">
        <f t="shared" si="136"/>
        <v/>
      </c>
      <c r="AO468" s="8" t="str">
        <f>IF(R468="","",W468*Rates!$O$26)</f>
        <v/>
      </c>
      <c r="AP468" s="9" t="s">
        <v>1579</v>
      </c>
      <c r="AQ468" s="14" t="str">
        <f>IF(R468="","",Rates!$N$9)</f>
        <v/>
      </c>
      <c r="AR468" s="13" t="str">
        <f t="shared" si="137"/>
        <v/>
      </c>
      <c r="AS468" s="8" t="str">
        <f>IF(R468="","",W468*Rates!$P$26)</f>
        <v/>
      </c>
      <c r="AT468" s="9" t="s">
        <v>1580</v>
      </c>
      <c r="AU468" s="14" t="str">
        <f>IF(R468="","",Rates!$N$10)</f>
        <v/>
      </c>
      <c r="AV468" s="13" t="str">
        <f t="shared" si="138"/>
        <v/>
      </c>
      <c r="AW468" s="8" t="str">
        <f>IF(R468="","",W468*Rates!$Q$26)</f>
        <v/>
      </c>
      <c r="AX468" s="19" t="str">
        <f t="shared" si="139"/>
        <v/>
      </c>
      <c r="AY468" s="55" t="e">
        <f t="shared" si="140"/>
        <v>#VALUE!</v>
      </c>
      <c r="AZ468" s="8" t="str">
        <f>IF(R468="","",Rates!$N$15)</f>
        <v/>
      </c>
      <c r="BA468" s="8" t="str">
        <f t="shared" si="141"/>
        <v/>
      </c>
      <c r="BB468" s="8" t="str">
        <f t="shared" si="142"/>
        <v/>
      </c>
      <c r="BC468" s="19" t="str">
        <f t="shared" si="143"/>
        <v/>
      </c>
    </row>
    <row r="469" spans="1:55" x14ac:dyDescent="0.25">
      <c r="A469" s="9" t="str">
        <f>IF(B469&lt;&gt;"",COUNTA($B$3:B469)+$A$2,"")</f>
        <v/>
      </c>
      <c r="F469" s="16" t="str">
        <f t="shared" si="126"/>
        <v/>
      </c>
      <c r="P469" s="37"/>
      <c r="Q469" s="9" t="s">
        <v>1581</v>
      </c>
      <c r="R469" s="41"/>
      <c r="S469" s="46" t="str" cm="1">
        <f t="array" ref="S469">IF(R469="","",_xlfn.IFS(F469&lt;=65,"1",F469&lt;=70,"2",F469&lt;=80,"3"))</f>
        <v/>
      </c>
      <c r="T469" s="24" t="e">
        <f>IF(S469="1",VLOOKUP(N469,Rates!$A$2:$K$37,2,0)*S469,VLOOKUP(N469,Rates!$A$2:$K$37,3,0)*S469)</f>
        <v>#N/A</v>
      </c>
      <c r="U469" s="24" t="str">
        <f t="shared" si="127"/>
        <v/>
      </c>
      <c r="W469" s="58" t="str">
        <f t="shared" si="128"/>
        <v/>
      </c>
      <c r="X469" s="8" t="str">
        <f t="shared" si="129"/>
        <v/>
      </c>
      <c r="Y469" s="8" t="str">
        <f t="shared" si="130"/>
        <v/>
      </c>
      <c r="Z469" s="9" t="s">
        <v>1576</v>
      </c>
      <c r="AA469" s="14" t="str">
        <f>IF(R469="","",Rates!$N$5)</f>
        <v/>
      </c>
      <c r="AB469" s="49" t="str">
        <f t="shared" si="131"/>
        <v/>
      </c>
      <c r="AC469" s="8" t="str">
        <f>IF(R469="","",W469*Rates!$M$26)</f>
        <v/>
      </c>
      <c r="AD469" s="9" t="s">
        <v>1592</v>
      </c>
      <c r="AE469" s="14" t="str">
        <f>IF(R469="","",Rates!$N$6)</f>
        <v/>
      </c>
      <c r="AF469" s="49" t="str">
        <f t="shared" si="132"/>
        <v/>
      </c>
      <c r="AG469" s="8" t="str">
        <f t="shared" si="133"/>
        <v/>
      </c>
      <c r="AH469" s="8" t="s">
        <v>1593</v>
      </c>
      <c r="AI469" s="14" t="str">
        <f>IF(R469="","",Rates!$N$7)</f>
        <v/>
      </c>
      <c r="AJ469" s="13" t="str">
        <f t="shared" si="134"/>
        <v/>
      </c>
      <c r="AK469" s="8" t="str">
        <f t="shared" si="135"/>
        <v/>
      </c>
      <c r="AL469" s="9" t="s">
        <v>1578</v>
      </c>
      <c r="AM469" s="14" t="str">
        <f>IF(R469="","",Rates!$N$8)</f>
        <v/>
      </c>
      <c r="AN469" s="13" t="str">
        <f t="shared" si="136"/>
        <v/>
      </c>
      <c r="AO469" s="8" t="str">
        <f>IF(R469="","",W469*Rates!$O$26)</f>
        <v/>
      </c>
      <c r="AP469" s="9" t="s">
        <v>1579</v>
      </c>
      <c r="AQ469" s="14" t="str">
        <f>IF(R469="","",Rates!$N$9)</f>
        <v/>
      </c>
      <c r="AR469" s="13" t="str">
        <f t="shared" si="137"/>
        <v/>
      </c>
      <c r="AS469" s="8" t="str">
        <f>IF(R469="","",W469*Rates!$P$26)</f>
        <v/>
      </c>
      <c r="AT469" s="9" t="s">
        <v>1580</v>
      </c>
      <c r="AU469" s="14" t="str">
        <f>IF(R469="","",Rates!$N$10)</f>
        <v/>
      </c>
      <c r="AV469" s="13" t="str">
        <f t="shared" si="138"/>
        <v/>
      </c>
      <c r="AW469" s="8" t="str">
        <f>IF(R469="","",W469*Rates!$Q$26)</f>
        <v/>
      </c>
      <c r="AX469" s="19" t="str">
        <f t="shared" si="139"/>
        <v/>
      </c>
      <c r="AY469" s="55" t="e">
        <f t="shared" si="140"/>
        <v>#VALUE!</v>
      </c>
      <c r="AZ469" s="8" t="str">
        <f>IF(R469="","",Rates!$N$15)</f>
        <v/>
      </c>
      <c r="BA469" s="8" t="str">
        <f t="shared" si="141"/>
        <v/>
      </c>
      <c r="BB469" s="8" t="str">
        <f t="shared" si="142"/>
        <v/>
      </c>
      <c r="BC469" s="19" t="str">
        <f t="shared" si="143"/>
        <v/>
      </c>
    </row>
    <row r="470" spans="1:55" x14ac:dyDescent="0.25">
      <c r="A470" s="9" t="str">
        <f>IF(B470&lt;&gt;"",COUNTA($B$3:B470)+$A$2,"")</f>
        <v/>
      </c>
      <c r="F470" s="16" t="str">
        <f t="shared" si="126"/>
        <v/>
      </c>
      <c r="P470" s="37"/>
      <c r="Q470" s="9" t="s">
        <v>1581</v>
      </c>
      <c r="R470" s="41"/>
      <c r="S470" s="46" t="str" cm="1">
        <f t="array" ref="S470">IF(R470="","",_xlfn.IFS(F470&lt;=65,"1",F470&lt;=70,"2",F470&lt;=80,"3"))</f>
        <v/>
      </c>
      <c r="T470" s="24" t="e">
        <f>IF(S470="1",VLOOKUP(N470,Rates!$A$2:$K$37,2,0)*S470,VLOOKUP(N470,Rates!$A$2:$K$37,3,0)*S470)</f>
        <v>#N/A</v>
      </c>
      <c r="U470" s="24" t="str">
        <f t="shared" si="127"/>
        <v/>
      </c>
      <c r="W470" s="58" t="str">
        <f t="shared" si="128"/>
        <v/>
      </c>
      <c r="X470" s="8" t="str">
        <f t="shared" si="129"/>
        <v/>
      </c>
      <c r="Y470" s="8" t="str">
        <f t="shared" si="130"/>
        <v/>
      </c>
      <c r="Z470" s="9" t="s">
        <v>1576</v>
      </c>
      <c r="AA470" s="14" t="str">
        <f>IF(R470="","",Rates!$N$5)</f>
        <v/>
      </c>
      <c r="AB470" s="49" t="str">
        <f t="shared" si="131"/>
        <v/>
      </c>
      <c r="AC470" s="8" t="str">
        <f>IF(R470="","",W470*Rates!$M$26)</f>
        <v/>
      </c>
      <c r="AD470" s="9" t="s">
        <v>1592</v>
      </c>
      <c r="AE470" s="14" t="str">
        <f>IF(R470="","",Rates!$N$6)</f>
        <v/>
      </c>
      <c r="AF470" s="49" t="str">
        <f t="shared" si="132"/>
        <v/>
      </c>
      <c r="AG470" s="8" t="str">
        <f t="shared" si="133"/>
        <v/>
      </c>
      <c r="AH470" s="8" t="s">
        <v>1593</v>
      </c>
      <c r="AI470" s="14" t="str">
        <f>IF(R470="","",Rates!$N$7)</f>
        <v/>
      </c>
      <c r="AJ470" s="13" t="str">
        <f t="shared" si="134"/>
        <v/>
      </c>
      <c r="AK470" s="8" t="str">
        <f t="shared" si="135"/>
        <v/>
      </c>
      <c r="AL470" s="9" t="s">
        <v>1578</v>
      </c>
      <c r="AM470" s="14" t="str">
        <f>IF(R470="","",Rates!$N$8)</f>
        <v/>
      </c>
      <c r="AN470" s="13" t="str">
        <f t="shared" si="136"/>
        <v/>
      </c>
      <c r="AO470" s="8" t="str">
        <f>IF(R470="","",W470*Rates!$O$26)</f>
        <v/>
      </c>
      <c r="AP470" s="9" t="s">
        <v>1579</v>
      </c>
      <c r="AQ470" s="14" t="str">
        <f>IF(R470="","",Rates!$N$9)</f>
        <v/>
      </c>
      <c r="AR470" s="13" t="str">
        <f t="shared" si="137"/>
        <v/>
      </c>
      <c r="AS470" s="8" t="str">
        <f>IF(R470="","",W470*Rates!$P$26)</f>
        <v/>
      </c>
      <c r="AT470" s="9" t="s">
        <v>1580</v>
      </c>
      <c r="AU470" s="14" t="str">
        <f>IF(R470="","",Rates!$N$10)</f>
        <v/>
      </c>
      <c r="AV470" s="13" t="str">
        <f t="shared" si="138"/>
        <v/>
      </c>
      <c r="AW470" s="8" t="str">
        <f>IF(R470="","",W470*Rates!$Q$26)</f>
        <v/>
      </c>
      <c r="AX470" s="19" t="str">
        <f t="shared" si="139"/>
        <v/>
      </c>
      <c r="AY470" s="55" t="e">
        <f t="shared" si="140"/>
        <v>#VALUE!</v>
      </c>
      <c r="AZ470" s="8" t="str">
        <f>IF(R470="","",Rates!$N$15)</f>
        <v/>
      </c>
      <c r="BA470" s="8" t="str">
        <f t="shared" si="141"/>
        <v/>
      </c>
      <c r="BB470" s="8" t="str">
        <f t="shared" si="142"/>
        <v/>
      </c>
      <c r="BC470" s="19" t="str">
        <f t="shared" si="143"/>
        <v/>
      </c>
    </row>
    <row r="471" spans="1:55" x14ac:dyDescent="0.25">
      <c r="A471" s="9" t="str">
        <f>IF(B471&lt;&gt;"",COUNTA($B$3:B471)+$A$2,"")</f>
        <v/>
      </c>
      <c r="F471" s="16" t="str">
        <f t="shared" si="126"/>
        <v/>
      </c>
      <c r="P471" s="37"/>
      <c r="Q471" s="9" t="s">
        <v>1581</v>
      </c>
      <c r="R471" s="41"/>
      <c r="S471" s="46" t="str" cm="1">
        <f t="array" ref="S471">IF(R471="","",_xlfn.IFS(F471&lt;=65,"1",F471&lt;=70,"2",F471&lt;=80,"3"))</f>
        <v/>
      </c>
      <c r="T471" s="24" t="e">
        <f>IF(S471="1",VLOOKUP(N471,Rates!$A$2:$K$37,2,0)*S471,VLOOKUP(N471,Rates!$A$2:$K$37,3,0)*S471)</f>
        <v>#N/A</v>
      </c>
      <c r="U471" s="24" t="str">
        <f t="shared" si="127"/>
        <v/>
      </c>
      <c r="W471" s="58" t="str">
        <f t="shared" si="128"/>
        <v/>
      </c>
      <c r="X471" s="8" t="str">
        <f t="shared" si="129"/>
        <v/>
      </c>
      <c r="Y471" s="8" t="str">
        <f t="shared" si="130"/>
        <v/>
      </c>
      <c r="Z471" s="9" t="s">
        <v>1576</v>
      </c>
      <c r="AA471" s="14" t="str">
        <f>IF(R471="","",Rates!$N$5)</f>
        <v/>
      </c>
      <c r="AB471" s="49" t="str">
        <f t="shared" si="131"/>
        <v/>
      </c>
      <c r="AC471" s="8" t="str">
        <f>IF(R471="","",W471*Rates!$M$26)</f>
        <v/>
      </c>
      <c r="AD471" s="9" t="s">
        <v>1592</v>
      </c>
      <c r="AE471" s="14" t="str">
        <f>IF(R471="","",Rates!$N$6)</f>
        <v/>
      </c>
      <c r="AF471" s="49" t="str">
        <f t="shared" si="132"/>
        <v/>
      </c>
      <c r="AG471" s="8" t="str">
        <f t="shared" si="133"/>
        <v/>
      </c>
      <c r="AH471" s="8" t="s">
        <v>1593</v>
      </c>
      <c r="AI471" s="14" t="str">
        <f>IF(R471="","",Rates!$N$7)</f>
        <v/>
      </c>
      <c r="AJ471" s="13" t="str">
        <f t="shared" si="134"/>
        <v/>
      </c>
      <c r="AK471" s="8" t="str">
        <f t="shared" si="135"/>
        <v/>
      </c>
      <c r="AL471" s="9" t="s">
        <v>1578</v>
      </c>
      <c r="AM471" s="14" t="str">
        <f>IF(R471="","",Rates!$N$8)</f>
        <v/>
      </c>
      <c r="AN471" s="13" t="str">
        <f t="shared" si="136"/>
        <v/>
      </c>
      <c r="AO471" s="8" t="str">
        <f>IF(R471="","",W471*Rates!$O$26)</f>
        <v/>
      </c>
      <c r="AP471" s="9" t="s">
        <v>1579</v>
      </c>
      <c r="AQ471" s="14" t="str">
        <f>IF(R471="","",Rates!$N$9)</f>
        <v/>
      </c>
      <c r="AR471" s="13" t="str">
        <f t="shared" si="137"/>
        <v/>
      </c>
      <c r="AS471" s="8" t="str">
        <f>IF(R471="","",W471*Rates!$P$26)</f>
        <v/>
      </c>
      <c r="AT471" s="9" t="s">
        <v>1580</v>
      </c>
      <c r="AU471" s="14" t="str">
        <f>IF(R471="","",Rates!$N$10)</f>
        <v/>
      </c>
      <c r="AV471" s="13" t="str">
        <f t="shared" si="138"/>
        <v/>
      </c>
      <c r="AW471" s="8" t="str">
        <f>IF(R471="","",W471*Rates!$Q$26)</f>
        <v/>
      </c>
      <c r="AX471" s="19" t="str">
        <f t="shared" si="139"/>
        <v/>
      </c>
      <c r="AY471" s="55" t="e">
        <f t="shared" si="140"/>
        <v>#VALUE!</v>
      </c>
      <c r="AZ471" s="8" t="str">
        <f>IF(R471="","",Rates!$N$15)</f>
        <v/>
      </c>
      <c r="BA471" s="8" t="str">
        <f t="shared" si="141"/>
        <v/>
      </c>
      <c r="BB471" s="8" t="str">
        <f t="shared" si="142"/>
        <v/>
      </c>
      <c r="BC471" s="19" t="str">
        <f t="shared" si="143"/>
        <v/>
      </c>
    </row>
    <row r="472" spans="1:55" x14ac:dyDescent="0.25">
      <c r="A472" s="9" t="str">
        <f>IF(B472&lt;&gt;"",COUNTA($B$3:B472)+$A$2,"")</f>
        <v/>
      </c>
      <c r="F472" s="16" t="str">
        <f t="shared" si="126"/>
        <v/>
      </c>
      <c r="P472" s="37"/>
      <c r="Q472" s="9" t="s">
        <v>1581</v>
      </c>
      <c r="R472" s="41"/>
      <c r="S472" s="46" t="str" cm="1">
        <f t="array" ref="S472">IF(R472="","",_xlfn.IFS(F472&lt;=65,"1",F472&lt;=70,"2",F472&lt;=80,"3"))</f>
        <v/>
      </c>
      <c r="T472" s="24" t="e">
        <f>IF(S472="1",VLOOKUP(N472,Rates!$A$2:$K$37,2,0)*S472,VLOOKUP(N472,Rates!$A$2:$K$37,3,0)*S472)</f>
        <v>#N/A</v>
      </c>
      <c r="U472" s="24" t="str">
        <f t="shared" si="127"/>
        <v/>
      </c>
      <c r="W472" s="58" t="str">
        <f t="shared" si="128"/>
        <v/>
      </c>
      <c r="X472" s="8" t="str">
        <f t="shared" si="129"/>
        <v/>
      </c>
      <c r="Y472" s="8" t="str">
        <f t="shared" si="130"/>
        <v/>
      </c>
      <c r="Z472" s="9" t="s">
        <v>1576</v>
      </c>
      <c r="AA472" s="14" t="str">
        <f>IF(R472="","",Rates!$N$5)</f>
        <v/>
      </c>
      <c r="AB472" s="49" t="str">
        <f t="shared" si="131"/>
        <v/>
      </c>
      <c r="AC472" s="8" t="str">
        <f>IF(R472="","",W472*Rates!$M$26)</f>
        <v/>
      </c>
      <c r="AD472" s="9" t="s">
        <v>1592</v>
      </c>
      <c r="AE472" s="14" t="str">
        <f>IF(R472="","",Rates!$N$6)</f>
        <v/>
      </c>
      <c r="AF472" s="49" t="str">
        <f t="shared" si="132"/>
        <v/>
      </c>
      <c r="AG472" s="8" t="str">
        <f t="shared" si="133"/>
        <v/>
      </c>
      <c r="AH472" s="8" t="s">
        <v>1593</v>
      </c>
      <c r="AI472" s="14" t="str">
        <f>IF(R472="","",Rates!$N$7)</f>
        <v/>
      </c>
      <c r="AJ472" s="13" t="str">
        <f t="shared" si="134"/>
        <v/>
      </c>
      <c r="AK472" s="8" t="str">
        <f t="shared" si="135"/>
        <v/>
      </c>
      <c r="AL472" s="9" t="s">
        <v>1578</v>
      </c>
      <c r="AM472" s="14" t="str">
        <f>IF(R472="","",Rates!$N$8)</f>
        <v/>
      </c>
      <c r="AN472" s="13" t="str">
        <f t="shared" si="136"/>
        <v/>
      </c>
      <c r="AO472" s="8" t="str">
        <f>IF(R472="","",W472*Rates!$O$26)</f>
        <v/>
      </c>
      <c r="AP472" s="9" t="s">
        <v>1579</v>
      </c>
      <c r="AQ472" s="14" t="str">
        <f>IF(R472="","",Rates!$N$9)</f>
        <v/>
      </c>
      <c r="AR472" s="13" t="str">
        <f t="shared" si="137"/>
        <v/>
      </c>
      <c r="AS472" s="8" t="str">
        <f>IF(R472="","",W472*Rates!$P$26)</f>
        <v/>
      </c>
      <c r="AT472" s="9" t="s">
        <v>1580</v>
      </c>
      <c r="AU472" s="14" t="str">
        <f>IF(R472="","",Rates!$N$10)</f>
        <v/>
      </c>
      <c r="AV472" s="13" t="str">
        <f t="shared" si="138"/>
        <v/>
      </c>
      <c r="AW472" s="8" t="str">
        <f>IF(R472="","",W472*Rates!$Q$26)</f>
        <v/>
      </c>
      <c r="AX472" s="19" t="str">
        <f t="shared" si="139"/>
        <v/>
      </c>
      <c r="AY472" s="55" t="e">
        <f t="shared" si="140"/>
        <v>#VALUE!</v>
      </c>
      <c r="AZ472" s="8" t="str">
        <f>IF(R472="","",Rates!$N$15)</f>
        <v/>
      </c>
      <c r="BA472" s="8" t="str">
        <f t="shared" si="141"/>
        <v/>
      </c>
      <c r="BB472" s="8" t="str">
        <f t="shared" si="142"/>
        <v/>
      </c>
      <c r="BC472" s="19" t="str">
        <f t="shared" si="143"/>
        <v/>
      </c>
    </row>
    <row r="473" spans="1:55" x14ac:dyDescent="0.25">
      <c r="A473" s="9" t="str">
        <f>IF(B473&lt;&gt;"",COUNTA($B$3:B473)+$A$2,"")</f>
        <v/>
      </c>
      <c r="F473" s="16" t="str">
        <f t="shared" si="126"/>
        <v/>
      </c>
      <c r="P473" s="37"/>
      <c r="Q473" s="9" t="s">
        <v>1581</v>
      </c>
      <c r="R473" s="41"/>
      <c r="S473" s="46" t="str" cm="1">
        <f t="array" ref="S473">IF(R473="","",_xlfn.IFS(F473&lt;=65,"1",F473&lt;=70,"2",F473&lt;=80,"3"))</f>
        <v/>
      </c>
      <c r="T473" s="24" t="e">
        <f>IF(S473="1",VLOOKUP(N473,Rates!$A$2:$K$37,2,0)*S473,VLOOKUP(N473,Rates!$A$2:$K$37,3,0)*S473)</f>
        <v>#N/A</v>
      </c>
      <c r="U473" s="24" t="str">
        <f t="shared" si="127"/>
        <v/>
      </c>
      <c r="W473" s="58" t="str">
        <f t="shared" si="128"/>
        <v/>
      </c>
      <c r="X473" s="8" t="str">
        <f t="shared" si="129"/>
        <v/>
      </c>
      <c r="Y473" s="8" t="str">
        <f t="shared" si="130"/>
        <v/>
      </c>
      <c r="Z473" s="9" t="s">
        <v>1576</v>
      </c>
      <c r="AA473" s="14" t="str">
        <f>IF(R473="","",Rates!$N$5)</f>
        <v/>
      </c>
      <c r="AB473" s="49" t="str">
        <f t="shared" si="131"/>
        <v/>
      </c>
      <c r="AC473" s="8" t="str">
        <f>IF(R473="","",W473*Rates!$M$26)</f>
        <v/>
      </c>
      <c r="AD473" s="9" t="s">
        <v>1592</v>
      </c>
      <c r="AE473" s="14" t="str">
        <f>IF(R473="","",Rates!$N$6)</f>
        <v/>
      </c>
      <c r="AF473" s="49" t="str">
        <f t="shared" si="132"/>
        <v/>
      </c>
      <c r="AG473" s="8" t="str">
        <f t="shared" si="133"/>
        <v/>
      </c>
      <c r="AH473" s="8" t="s">
        <v>1593</v>
      </c>
      <c r="AI473" s="14" t="str">
        <f>IF(R473="","",Rates!$N$7)</f>
        <v/>
      </c>
      <c r="AJ473" s="13" t="str">
        <f t="shared" si="134"/>
        <v/>
      </c>
      <c r="AK473" s="8" t="str">
        <f t="shared" si="135"/>
        <v/>
      </c>
      <c r="AL473" s="9" t="s">
        <v>1578</v>
      </c>
      <c r="AM473" s="14" t="str">
        <f>IF(R473="","",Rates!$N$8)</f>
        <v/>
      </c>
      <c r="AN473" s="13" t="str">
        <f t="shared" si="136"/>
        <v/>
      </c>
      <c r="AO473" s="8" t="str">
        <f>IF(R473="","",W473*Rates!$O$26)</f>
        <v/>
      </c>
      <c r="AP473" s="9" t="s">
        <v>1579</v>
      </c>
      <c r="AQ473" s="14" t="str">
        <f>IF(R473="","",Rates!$N$9)</f>
        <v/>
      </c>
      <c r="AR473" s="13" t="str">
        <f t="shared" si="137"/>
        <v/>
      </c>
      <c r="AS473" s="8" t="str">
        <f>IF(R473="","",W473*Rates!$P$26)</f>
        <v/>
      </c>
      <c r="AT473" s="9" t="s">
        <v>1580</v>
      </c>
      <c r="AU473" s="14" t="str">
        <f>IF(R473="","",Rates!$N$10)</f>
        <v/>
      </c>
      <c r="AV473" s="13" t="str">
        <f t="shared" si="138"/>
        <v/>
      </c>
      <c r="AW473" s="8" t="str">
        <f>IF(R473="","",W473*Rates!$Q$26)</f>
        <v/>
      </c>
      <c r="AX473" s="19" t="str">
        <f t="shared" si="139"/>
        <v/>
      </c>
      <c r="AY473" s="55" t="e">
        <f t="shared" si="140"/>
        <v>#VALUE!</v>
      </c>
      <c r="AZ473" s="8" t="str">
        <f>IF(R473="","",Rates!$N$15)</f>
        <v/>
      </c>
      <c r="BA473" s="8" t="str">
        <f t="shared" si="141"/>
        <v/>
      </c>
      <c r="BB473" s="8" t="str">
        <f t="shared" si="142"/>
        <v/>
      </c>
      <c r="BC473" s="19" t="str">
        <f t="shared" si="143"/>
        <v/>
      </c>
    </row>
    <row r="474" spans="1:55" x14ac:dyDescent="0.25">
      <c r="A474" s="9" t="str">
        <f>IF(B474&lt;&gt;"",COUNTA($B$3:B474)+$A$2,"")</f>
        <v/>
      </c>
      <c r="F474" s="16" t="str">
        <f t="shared" si="126"/>
        <v/>
      </c>
      <c r="P474" s="37"/>
      <c r="Q474" s="9" t="s">
        <v>1581</v>
      </c>
      <c r="R474" s="41"/>
      <c r="S474" s="46" t="str" cm="1">
        <f t="array" ref="S474">IF(R474="","",_xlfn.IFS(F474&lt;=65,"1",F474&lt;=70,"2",F474&lt;=80,"3"))</f>
        <v/>
      </c>
      <c r="T474" s="24" t="e">
        <f>IF(S474="1",VLOOKUP(N474,Rates!$A$2:$K$37,2,0)*S474,VLOOKUP(N474,Rates!$A$2:$K$37,3,0)*S474)</f>
        <v>#N/A</v>
      </c>
      <c r="U474" s="24" t="str">
        <f t="shared" si="127"/>
        <v/>
      </c>
      <c r="W474" s="58" t="str">
        <f t="shared" si="128"/>
        <v/>
      </c>
      <c r="X474" s="8" t="str">
        <f t="shared" si="129"/>
        <v/>
      </c>
      <c r="Y474" s="8" t="str">
        <f t="shared" si="130"/>
        <v/>
      </c>
      <c r="Z474" s="9" t="s">
        <v>1576</v>
      </c>
      <c r="AA474" s="14" t="str">
        <f>IF(R474="","",Rates!$N$5)</f>
        <v/>
      </c>
      <c r="AB474" s="49" t="str">
        <f t="shared" si="131"/>
        <v/>
      </c>
      <c r="AC474" s="8" t="str">
        <f>IF(R474="","",W474*Rates!$M$26)</f>
        <v/>
      </c>
      <c r="AD474" s="9" t="s">
        <v>1592</v>
      </c>
      <c r="AE474" s="14" t="str">
        <f>IF(R474="","",Rates!$N$6)</f>
        <v/>
      </c>
      <c r="AF474" s="49" t="str">
        <f t="shared" si="132"/>
        <v/>
      </c>
      <c r="AG474" s="8" t="str">
        <f t="shared" si="133"/>
        <v/>
      </c>
      <c r="AH474" s="8" t="s">
        <v>1593</v>
      </c>
      <c r="AI474" s="14" t="str">
        <f>IF(R474="","",Rates!$N$7)</f>
        <v/>
      </c>
      <c r="AJ474" s="13" t="str">
        <f t="shared" si="134"/>
        <v/>
      </c>
      <c r="AK474" s="8" t="str">
        <f t="shared" si="135"/>
        <v/>
      </c>
      <c r="AL474" s="9" t="s">
        <v>1578</v>
      </c>
      <c r="AM474" s="14" t="str">
        <f>IF(R474="","",Rates!$N$8)</f>
        <v/>
      </c>
      <c r="AN474" s="13" t="str">
        <f t="shared" si="136"/>
        <v/>
      </c>
      <c r="AO474" s="8" t="str">
        <f>IF(R474="","",W474*Rates!$O$26)</f>
        <v/>
      </c>
      <c r="AP474" s="9" t="s">
        <v>1579</v>
      </c>
      <c r="AQ474" s="14" t="str">
        <f>IF(R474="","",Rates!$N$9)</f>
        <v/>
      </c>
      <c r="AR474" s="13" t="str">
        <f t="shared" si="137"/>
        <v/>
      </c>
      <c r="AS474" s="8" t="str">
        <f>IF(R474="","",W474*Rates!$P$26)</f>
        <v/>
      </c>
      <c r="AT474" s="9" t="s">
        <v>1580</v>
      </c>
      <c r="AU474" s="14" t="str">
        <f>IF(R474="","",Rates!$N$10)</f>
        <v/>
      </c>
      <c r="AV474" s="13" t="str">
        <f t="shared" si="138"/>
        <v/>
      </c>
      <c r="AW474" s="8" t="str">
        <f>IF(R474="","",W474*Rates!$Q$26)</f>
        <v/>
      </c>
      <c r="AX474" s="19" t="str">
        <f t="shared" si="139"/>
        <v/>
      </c>
      <c r="AY474" s="55" t="e">
        <f t="shared" si="140"/>
        <v>#VALUE!</v>
      </c>
      <c r="AZ474" s="8" t="str">
        <f>IF(R474="","",Rates!$N$15)</f>
        <v/>
      </c>
      <c r="BA474" s="8" t="str">
        <f t="shared" si="141"/>
        <v/>
      </c>
      <c r="BB474" s="8" t="str">
        <f t="shared" si="142"/>
        <v/>
      </c>
      <c r="BC474" s="19" t="str">
        <f t="shared" si="143"/>
        <v/>
      </c>
    </row>
    <row r="475" spans="1:55" x14ac:dyDescent="0.25">
      <c r="A475" s="9" t="str">
        <f>IF(B475&lt;&gt;"",COUNTA($B$3:B475)+$A$2,"")</f>
        <v/>
      </c>
      <c r="F475" s="16" t="str">
        <f t="shared" si="126"/>
        <v/>
      </c>
      <c r="P475" s="37"/>
      <c r="Q475" s="9" t="s">
        <v>1581</v>
      </c>
      <c r="R475" s="41"/>
      <c r="S475" s="46" t="str" cm="1">
        <f t="array" ref="S475">IF(R475="","",_xlfn.IFS(F475&lt;=65,"1",F475&lt;=70,"2",F475&lt;=80,"3"))</f>
        <v/>
      </c>
      <c r="T475" s="24" t="e">
        <f>IF(S475="1",VLOOKUP(N475,Rates!$A$2:$K$37,2,0)*S475,VLOOKUP(N475,Rates!$A$2:$K$37,3,0)*S475)</f>
        <v>#N/A</v>
      </c>
      <c r="U475" s="24" t="str">
        <f t="shared" si="127"/>
        <v/>
      </c>
      <c r="W475" s="58" t="str">
        <f t="shared" si="128"/>
        <v/>
      </c>
      <c r="X475" s="8" t="str">
        <f t="shared" si="129"/>
        <v/>
      </c>
      <c r="Y475" s="8" t="str">
        <f t="shared" si="130"/>
        <v/>
      </c>
      <c r="Z475" s="9" t="s">
        <v>1576</v>
      </c>
      <c r="AA475" s="14" t="str">
        <f>IF(R475="","",Rates!$N$5)</f>
        <v/>
      </c>
      <c r="AB475" s="49" t="str">
        <f t="shared" si="131"/>
        <v/>
      </c>
      <c r="AC475" s="8" t="str">
        <f>IF(R475="","",W475*Rates!$M$26)</f>
        <v/>
      </c>
      <c r="AD475" s="9" t="s">
        <v>1592</v>
      </c>
      <c r="AE475" s="14" t="str">
        <f>IF(R475="","",Rates!$N$6)</f>
        <v/>
      </c>
      <c r="AF475" s="49" t="str">
        <f t="shared" si="132"/>
        <v/>
      </c>
      <c r="AG475" s="8" t="str">
        <f t="shared" si="133"/>
        <v/>
      </c>
      <c r="AH475" s="8" t="s">
        <v>1593</v>
      </c>
      <c r="AI475" s="14" t="str">
        <f>IF(R475="","",Rates!$N$7)</f>
        <v/>
      </c>
      <c r="AJ475" s="13" t="str">
        <f t="shared" si="134"/>
        <v/>
      </c>
      <c r="AK475" s="8" t="str">
        <f t="shared" si="135"/>
        <v/>
      </c>
      <c r="AL475" s="9" t="s">
        <v>1578</v>
      </c>
      <c r="AM475" s="14" t="str">
        <f>IF(R475="","",Rates!$N$8)</f>
        <v/>
      </c>
      <c r="AN475" s="13" t="str">
        <f t="shared" si="136"/>
        <v/>
      </c>
      <c r="AO475" s="8" t="str">
        <f>IF(R475="","",W475*Rates!$O$26)</f>
        <v/>
      </c>
      <c r="AP475" s="9" t="s">
        <v>1579</v>
      </c>
      <c r="AQ475" s="14" t="str">
        <f>IF(R475="","",Rates!$N$9)</f>
        <v/>
      </c>
      <c r="AR475" s="13" t="str">
        <f t="shared" si="137"/>
        <v/>
      </c>
      <c r="AS475" s="8" t="str">
        <f>IF(R475="","",W475*Rates!$P$26)</f>
        <v/>
      </c>
      <c r="AT475" s="9" t="s">
        <v>1580</v>
      </c>
      <c r="AU475" s="14" t="str">
        <f>IF(R475="","",Rates!$N$10)</f>
        <v/>
      </c>
      <c r="AV475" s="13" t="str">
        <f t="shared" si="138"/>
        <v/>
      </c>
      <c r="AW475" s="8" t="str">
        <f>IF(R475="","",W475*Rates!$Q$26)</f>
        <v/>
      </c>
      <c r="AX475" s="19" t="str">
        <f t="shared" si="139"/>
        <v/>
      </c>
      <c r="AY475" s="55" t="e">
        <f t="shared" si="140"/>
        <v>#VALUE!</v>
      </c>
      <c r="AZ475" s="8" t="str">
        <f>IF(R475="","",Rates!$N$15)</f>
        <v/>
      </c>
      <c r="BA475" s="8" t="str">
        <f t="shared" si="141"/>
        <v/>
      </c>
      <c r="BB475" s="8" t="str">
        <f t="shared" si="142"/>
        <v/>
      </c>
      <c r="BC475" s="19" t="str">
        <f t="shared" si="143"/>
        <v/>
      </c>
    </row>
    <row r="476" spans="1:55" x14ac:dyDescent="0.25">
      <c r="A476" s="9" t="str">
        <f>IF(B476&lt;&gt;"",COUNTA($B$3:B476)+$A$2,"")</f>
        <v/>
      </c>
      <c r="F476" s="16" t="str">
        <f t="shared" si="126"/>
        <v/>
      </c>
      <c r="P476" s="37"/>
      <c r="Q476" s="9" t="s">
        <v>1581</v>
      </c>
      <c r="R476" s="41"/>
      <c r="S476" s="46" t="str" cm="1">
        <f t="array" ref="S476">IF(R476="","",_xlfn.IFS(F476&lt;=65,"1",F476&lt;=70,"2",F476&lt;=80,"3"))</f>
        <v/>
      </c>
      <c r="T476" s="24" t="e">
        <f>IF(S476="1",VLOOKUP(N476,Rates!$A$2:$K$37,2,0)*S476,VLOOKUP(N476,Rates!$A$2:$K$37,3,0)*S476)</f>
        <v>#N/A</v>
      </c>
      <c r="U476" s="24" t="str">
        <f t="shared" si="127"/>
        <v/>
      </c>
      <c r="W476" s="58" t="str">
        <f t="shared" si="128"/>
        <v/>
      </c>
      <c r="X476" s="8" t="str">
        <f t="shared" si="129"/>
        <v/>
      </c>
      <c r="Y476" s="8" t="str">
        <f t="shared" si="130"/>
        <v/>
      </c>
      <c r="Z476" s="9" t="s">
        <v>1576</v>
      </c>
      <c r="AA476" s="14" t="str">
        <f>IF(R476="","",Rates!$N$5)</f>
        <v/>
      </c>
      <c r="AB476" s="49" t="str">
        <f t="shared" si="131"/>
        <v/>
      </c>
      <c r="AC476" s="8" t="str">
        <f>IF(R476="","",W476*Rates!$M$26)</f>
        <v/>
      </c>
      <c r="AD476" s="9" t="s">
        <v>1592</v>
      </c>
      <c r="AE476" s="14" t="str">
        <f>IF(R476="","",Rates!$N$6)</f>
        <v/>
      </c>
      <c r="AF476" s="49" t="str">
        <f t="shared" si="132"/>
        <v/>
      </c>
      <c r="AG476" s="8" t="str">
        <f t="shared" si="133"/>
        <v/>
      </c>
      <c r="AH476" s="8" t="s">
        <v>1593</v>
      </c>
      <c r="AI476" s="14" t="str">
        <f>IF(R476="","",Rates!$N$7)</f>
        <v/>
      </c>
      <c r="AJ476" s="13" t="str">
        <f t="shared" si="134"/>
        <v/>
      </c>
      <c r="AK476" s="8" t="str">
        <f t="shared" si="135"/>
        <v/>
      </c>
      <c r="AL476" s="9" t="s">
        <v>1578</v>
      </c>
      <c r="AM476" s="14" t="str">
        <f>IF(R476="","",Rates!$N$8)</f>
        <v/>
      </c>
      <c r="AN476" s="13" t="str">
        <f t="shared" si="136"/>
        <v/>
      </c>
      <c r="AO476" s="8" t="str">
        <f>IF(R476="","",W476*Rates!$O$26)</f>
        <v/>
      </c>
      <c r="AP476" s="9" t="s">
        <v>1579</v>
      </c>
      <c r="AQ476" s="14" t="str">
        <f>IF(R476="","",Rates!$N$9)</f>
        <v/>
      </c>
      <c r="AR476" s="13" t="str">
        <f t="shared" si="137"/>
        <v/>
      </c>
      <c r="AS476" s="8" t="str">
        <f>IF(R476="","",W476*Rates!$P$26)</f>
        <v/>
      </c>
      <c r="AT476" s="9" t="s">
        <v>1580</v>
      </c>
      <c r="AU476" s="14" t="str">
        <f>IF(R476="","",Rates!$N$10)</f>
        <v/>
      </c>
      <c r="AV476" s="13" t="str">
        <f t="shared" si="138"/>
        <v/>
      </c>
      <c r="AW476" s="8" t="str">
        <f>IF(R476="","",W476*Rates!$Q$26)</f>
        <v/>
      </c>
      <c r="AX476" s="19" t="str">
        <f t="shared" si="139"/>
        <v/>
      </c>
      <c r="AY476" s="55" t="e">
        <f t="shared" si="140"/>
        <v>#VALUE!</v>
      </c>
      <c r="AZ476" s="8" t="str">
        <f>IF(R476="","",Rates!$N$15)</f>
        <v/>
      </c>
      <c r="BA476" s="8" t="str">
        <f t="shared" si="141"/>
        <v/>
      </c>
      <c r="BB476" s="8" t="str">
        <f t="shared" si="142"/>
        <v/>
      </c>
      <c r="BC476" s="19" t="str">
        <f t="shared" si="143"/>
        <v/>
      </c>
    </row>
    <row r="477" spans="1:55" x14ac:dyDescent="0.25">
      <c r="A477" s="9" t="str">
        <f>IF(B477&lt;&gt;"",COUNTA($B$3:B477)+$A$2,"")</f>
        <v/>
      </c>
      <c r="F477" s="16" t="str">
        <f t="shared" si="126"/>
        <v/>
      </c>
      <c r="P477" s="37"/>
      <c r="Q477" s="9" t="s">
        <v>1581</v>
      </c>
      <c r="R477" s="41"/>
      <c r="S477" s="46" t="str" cm="1">
        <f t="array" ref="S477">IF(R477="","",_xlfn.IFS(F477&lt;=65,"1",F477&lt;=70,"2",F477&lt;=80,"3"))</f>
        <v/>
      </c>
      <c r="T477" s="24" t="e">
        <f>IF(S477="1",VLOOKUP(N477,Rates!$A$2:$K$37,2,0)*S477,VLOOKUP(N477,Rates!$A$2:$K$37,3,0)*S477)</f>
        <v>#N/A</v>
      </c>
      <c r="U477" s="24" t="str">
        <f t="shared" si="127"/>
        <v/>
      </c>
      <c r="W477" s="58" t="str">
        <f t="shared" si="128"/>
        <v/>
      </c>
      <c r="X477" s="8" t="str">
        <f t="shared" si="129"/>
        <v/>
      </c>
      <c r="Y477" s="8" t="str">
        <f t="shared" si="130"/>
        <v/>
      </c>
      <c r="Z477" s="9" t="s">
        <v>1576</v>
      </c>
      <c r="AA477" s="14" t="str">
        <f>IF(R477="","",Rates!$N$5)</f>
        <v/>
      </c>
      <c r="AB477" s="49" t="str">
        <f t="shared" si="131"/>
        <v/>
      </c>
      <c r="AC477" s="8" t="str">
        <f>IF(R477="","",W477*Rates!$M$26)</f>
        <v/>
      </c>
      <c r="AD477" s="9" t="s">
        <v>1592</v>
      </c>
      <c r="AE477" s="14" t="str">
        <f>IF(R477="","",Rates!$N$6)</f>
        <v/>
      </c>
      <c r="AF477" s="49" t="str">
        <f t="shared" si="132"/>
        <v/>
      </c>
      <c r="AG477" s="8" t="str">
        <f t="shared" si="133"/>
        <v/>
      </c>
      <c r="AH477" s="8" t="s">
        <v>1593</v>
      </c>
      <c r="AI477" s="14" t="str">
        <f>IF(R477="","",Rates!$N$7)</f>
        <v/>
      </c>
      <c r="AJ477" s="13" t="str">
        <f t="shared" si="134"/>
        <v/>
      </c>
      <c r="AK477" s="8" t="str">
        <f t="shared" si="135"/>
        <v/>
      </c>
      <c r="AL477" s="9" t="s">
        <v>1578</v>
      </c>
      <c r="AM477" s="14" t="str">
        <f>IF(R477="","",Rates!$N$8)</f>
        <v/>
      </c>
      <c r="AN477" s="13" t="str">
        <f t="shared" si="136"/>
        <v/>
      </c>
      <c r="AO477" s="8" t="str">
        <f>IF(R477="","",W477*Rates!$O$26)</f>
        <v/>
      </c>
      <c r="AP477" s="9" t="s">
        <v>1579</v>
      </c>
      <c r="AQ477" s="14" t="str">
        <f>IF(R477="","",Rates!$N$9)</f>
        <v/>
      </c>
      <c r="AR477" s="13" t="str">
        <f t="shared" si="137"/>
        <v/>
      </c>
      <c r="AS477" s="8" t="str">
        <f>IF(R477="","",W477*Rates!$P$26)</f>
        <v/>
      </c>
      <c r="AT477" s="9" t="s">
        <v>1580</v>
      </c>
      <c r="AU477" s="14" t="str">
        <f>IF(R477="","",Rates!$N$10)</f>
        <v/>
      </c>
      <c r="AV477" s="13" t="str">
        <f t="shared" si="138"/>
        <v/>
      </c>
      <c r="AW477" s="8" t="str">
        <f>IF(R477="","",W477*Rates!$Q$26)</f>
        <v/>
      </c>
      <c r="AX477" s="19" t="str">
        <f t="shared" si="139"/>
        <v/>
      </c>
      <c r="AY477" s="55" t="e">
        <f t="shared" si="140"/>
        <v>#VALUE!</v>
      </c>
      <c r="AZ477" s="8" t="str">
        <f>IF(R477="","",Rates!$N$15)</f>
        <v/>
      </c>
      <c r="BA477" s="8" t="str">
        <f t="shared" si="141"/>
        <v/>
      </c>
      <c r="BB477" s="8" t="str">
        <f t="shared" si="142"/>
        <v/>
      </c>
      <c r="BC477" s="19" t="str">
        <f t="shared" si="143"/>
        <v/>
      </c>
    </row>
    <row r="478" spans="1:55" x14ac:dyDescent="0.25">
      <c r="A478" s="9" t="str">
        <f>IF(B478&lt;&gt;"",COUNTA($B$3:B478)+$A$2,"")</f>
        <v/>
      </c>
      <c r="F478" s="16" t="str">
        <f t="shared" si="126"/>
        <v/>
      </c>
      <c r="P478" s="37"/>
      <c r="Q478" s="9" t="s">
        <v>1581</v>
      </c>
      <c r="R478" s="41"/>
      <c r="S478" s="46" t="str" cm="1">
        <f t="array" ref="S478">IF(R478="","",_xlfn.IFS(F478&lt;=65,"1",F478&lt;=70,"2",F478&lt;=80,"3"))</f>
        <v/>
      </c>
      <c r="T478" s="24" t="e">
        <f>IF(S478="1",VLOOKUP(N478,Rates!$A$2:$K$37,2,0)*S478,VLOOKUP(N478,Rates!$A$2:$K$37,3,0)*S478)</f>
        <v>#N/A</v>
      </c>
      <c r="U478" s="24" t="str">
        <f t="shared" si="127"/>
        <v/>
      </c>
      <c r="W478" s="58" t="str">
        <f t="shared" si="128"/>
        <v/>
      </c>
      <c r="X478" s="8" t="str">
        <f t="shared" si="129"/>
        <v/>
      </c>
      <c r="Y478" s="8" t="str">
        <f t="shared" si="130"/>
        <v/>
      </c>
      <c r="Z478" s="9" t="s">
        <v>1576</v>
      </c>
      <c r="AA478" s="14" t="str">
        <f>IF(R478="","",Rates!$N$5)</f>
        <v/>
      </c>
      <c r="AB478" s="49" t="str">
        <f t="shared" si="131"/>
        <v/>
      </c>
      <c r="AC478" s="8" t="str">
        <f>IF(R478="","",W478*Rates!$M$26)</f>
        <v/>
      </c>
      <c r="AD478" s="9" t="s">
        <v>1592</v>
      </c>
      <c r="AE478" s="14" t="str">
        <f>IF(R478="","",Rates!$N$6)</f>
        <v/>
      </c>
      <c r="AF478" s="49" t="str">
        <f t="shared" si="132"/>
        <v/>
      </c>
      <c r="AG478" s="8" t="str">
        <f t="shared" si="133"/>
        <v/>
      </c>
      <c r="AH478" s="8" t="s">
        <v>1593</v>
      </c>
      <c r="AI478" s="14" t="str">
        <f>IF(R478="","",Rates!$N$7)</f>
        <v/>
      </c>
      <c r="AJ478" s="13" t="str">
        <f t="shared" si="134"/>
        <v/>
      </c>
      <c r="AK478" s="8" t="str">
        <f t="shared" si="135"/>
        <v/>
      </c>
      <c r="AL478" s="9" t="s">
        <v>1578</v>
      </c>
      <c r="AM478" s="14" t="str">
        <f>IF(R478="","",Rates!$N$8)</f>
        <v/>
      </c>
      <c r="AN478" s="13" t="str">
        <f t="shared" si="136"/>
        <v/>
      </c>
      <c r="AO478" s="8" t="str">
        <f>IF(R478="","",W478*Rates!$O$26)</f>
        <v/>
      </c>
      <c r="AP478" s="9" t="s">
        <v>1579</v>
      </c>
      <c r="AQ478" s="14" t="str">
        <f>IF(R478="","",Rates!$N$9)</f>
        <v/>
      </c>
      <c r="AR478" s="13" t="str">
        <f t="shared" si="137"/>
        <v/>
      </c>
      <c r="AS478" s="8" t="str">
        <f>IF(R478="","",W478*Rates!$P$26)</f>
        <v/>
      </c>
      <c r="AT478" s="9" t="s">
        <v>1580</v>
      </c>
      <c r="AU478" s="14" t="str">
        <f>IF(R478="","",Rates!$N$10)</f>
        <v/>
      </c>
      <c r="AV478" s="13" t="str">
        <f t="shared" si="138"/>
        <v/>
      </c>
      <c r="AW478" s="8" t="str">
        <f>IF(R478="","",W478*Rates!$Q$26)</f>
        <v/>
      </c>
      <c r="AX478" s="19" t="str">
        <f t="shared" si="139"/>
        <v/>
      </c>
      <c r="AY478" s="55" t="e">
        <f t="shared" si="140"/>
        <v>#VALUE!</v>
      </c>
      <c r="AZ478" s="8" t="str">
        <f>IF(R478="","",Rates!$N$15)</f>
        <v/>
      </c>
      <c r="BA478" s="8" t="str">
        <f t="shared" si="141"/>
        <v/>
      </c>
      <c r="BB478" s="8" t="str">
        <f t="shared" si="142"/>
        <v/>
      </c>
      <c r="BC478" s="19" t="str">
        <f t="shared" si="143"/>
        <v/>
      </c>
    </row>
    <row r="479" spans="1:55" x14ac:dyDescent="0.25">
      <c r="A479" s="9" t="str">
        <f>IF(B479&lt;&gt;"",COUNTA($B$3:B479)+$A$2,"")</f>
        <v/>
      </c>
      <c r="F479" s="16" t="str">
        <f t="shared" si="126"/>
        <v/>
      </c>
      <c r="P479" s="37"/>
      <c r="Q479" s="9" t="s">
        <v>1581</v>
      </c>
      <c r="R479" s="41"/>
      <c r="S479" s="46" t="str" cm="1">
        <f t="array" ref="S479">IF(R479="","",_xlfn.IFS(F479&lt;=65,"1",F479&lt;=70,"2",F479&lt;=80,"3"))</f>
        <v/>
      </c>
      <c r="T479" s="24" t="e">
        <f>IF(S479="1",VLOOKUP(N479,Rates!$A$2:$K$37,2,0)*S479,VLOOKUP(N479,Rates!$A$2:$K$37,3,0)*S479)</f>
        <v>#N/A</v>
      </c>
      <c r="U479" s="24" t="str">
        <f t="shared" si="127"/>
        <v/>
      </c>
      <c r="W479" s="58" t="str">
        <f t="shared" si="128"/>
        <v/>
      </c>
      <c r="X479" s="8" t="str">
        <f t="shared" si="129"/>
        <v/>
      </c>
      <c r="Y479" s="8" t="str">
        <f t="shared" si="130"/>
        <v/>
      </c>
      <c r="Z479" s="9" t="s">
        <v>1576</v>
      </c>
      <c r="AA479" s="14" t="str">
        <f>IF(R479="","",Rates!$N$5)</f>
        <v/>
      </c>
      <c r="AB479" s="49" t="str">
        <f t="shared" si="131"/>
        <v/>
      </c>
      <c r="AC479" s="8" t="str">
        <f>IF(R479="","",W479*Rates!$M$26)</f>
        <v/>
      </c>
      <c r="AD479" s="9" t="s">
        <v>1592</v>
      </c>
      <c r="AE479" s="14" t="str">
        <f>IF(R479="","",Rates!$N$6)</f>
        <v/>
      </c>
      <c r="AF479" s="49" t="str">
        <f t="shared" si="132"/>
        <v/>
      </c>
      <c r="AG479" s="8" t="str">
        <f t="shared" si="133"/>
        <v/>
      </c>
      <c r="AH479" s="8" t="s">
        <v>1593</v>
      </c>
      <c r="AI479" s="14" t="str">
        <f>IF(R479="","",Rates!$N$7)</f>
        <v/>
      </c>
      <c r="AJ479" s="13" t="str">
        <f t="shared" si="134"/>
        <v/>
      </c>
      <c r="AK479" s="8" t="str">
        <f t="shared" si="135"/>
        <v/>
      </c>
      <c r="AL479" s="9" t="s">
        <v>1578</v>
      </c>
      <c r="AM479" s="14" t="str">
        <f>IF(R479="","",Rates!$N$8)</f>
        <v/>
      </c>
      <c r="AN479" s="13" t="str">
        <f t="shared" si="136"/>
        <v/>
      </c>
      <c r="AO479" s="8" t="str">
        <f>IF(R479="","",W479*Rates!$O$26)</f>
        <v/>
      </c>
      <c r="AP479" s="9" t="s">
        <v>1579</v>
      </c>
      <c r="AQ479" s="14" t="str">
        <f>IF(R479="","",Rates!$N$9)</f>
        <v/>
      </c>
      <c r="AR479" s="13" t="str">
        <f t="shared" si="137"/>
        <v/>
      </c>
      <c r="AS479" s="8" t="str">
        <f>IF(R479="","",W479*Rates!$P$26)</f>
        <v/>
      </c>
      <c r="AT479" s="9" t="s">
        <v>1580</v>
      </c>
      <c r="AU479" s="14" t="str">
        <f>IF(R479="","",Rates!$N$10)</f>
        <v/>
      </c>
      <c r="AV479" s="13" t="str">
        <f t="shared" si="138"/>
        <v/>
      </c>
      <c r="AW479" s="8" t="str">
        <f>IF(R479="","",W479*Rates!$Q$26)</f>
        <v/>
      </c>
      <c r="AX479" s="19" t="str">
        <f t="shared" si="139"/>
        <v/>
      </c>
      <c r="AY479" s="55" t="e">
        <f t="shared" si="140"/>
        <v>#VALUE!</v>
      </c>
      <c r="AZ479" s="8" t="str">
        <f>IF(R479="","",Rates!$N$15)</f>
        <v/>
      </c>
      <c r="BA479" s="8" t="str">
        <f t="shared" si="141"/>
        <v/>
      </c>
      <c r="BB479" s="8" t="str">
        <f t="shared" si="142"/>
        <v/>
      </c>
      <c r="BC479" s="19" t="str">
        <f t="shared" si="143"/>
        <v/>
      </c>
    </row>
    <row r="480" spans="1:55" x14ac:dyDescent="0.25">
      <c r="A480" s="9" t="str">
        <f>IF(B480&lt;&gt;"",COUNTA($B$3:B480)+$A$2,"")</f>
        <v/>
      </c>
      <c r="F480" s="16" t="str">
        <f t="shared" si="126"/>
        <v/>
      </c>
      <c r="P480" s="37"/>
      <c r="Q480" s="9" t="s">
        <v>1581</v>
      </c>
      <c r="R480" s="41"/>
      <c r="S480" s="46" t="str" cm="1">
        <f t="array" ref="S480">IF(R480="","",_xlfn.IFS(F480&lt;=65,"1",F480&lt;=70,"2",F480&lt;=80,"3"))</f>
        <v/>
      </c>
      <c r="T480" s="24" t="e">
        <f>IF(S480="1",VLOOKUP(N480,Rates!$A$2:$K$37,2,0)*S480,VLOOKUP(N480,Rates!$A$2:$K$37,3,0)*S480)</f>
        <v>#N/A</v>
      </c>
      <c r="U480" s="24" t="str">
        <f t="shared" si="127"/>
        <v/>
      </c>
      <c r="W480" s="58" t="str">
        <f t="shared" si="128"/>
        <v/>
      </c>
      <c r="X480" s="8" t="str">
        <f t="shared" si="129"/>
        <v/>
      </c>
      <c r="Y480" s="8" t="str">
        <f t="shared" si="130"/>
        <v/>
      </c>
      <c r="Z480" s="9" t="s">
        <v>1576</v>
      </c>
      <c r="AA480" s="14" t="str">
        <f>IF(R480="","",Rates!$N$5)</f>
        <v/>
      </c>
      <c r="AB480" s="49" t="str">
        <f t="shared" si="131"/>
        <v/>
      </c>
      <c r="AC480" s="8" t="str">
        <f>IF(R480="","",W480*Rates!$M$26)</f>
        <v/>
      </c>
      <c r="AD480" s="9" t="s">
        <v>1592</v>
      </c>
      <c r="AE480" s="14" t="str">
        <f>IF(R480="","",Rates!$N$6)</f>
        <v/>
      </c>
      <c r="AF480" s="49" t="str">
        <f t="shared" si="132"/>
        <v/>
      </c>
      <c r="AG480" s="8" t="str">
        <f t="shared" si="133"/>
        <v/>
      </c>
      <c r="AH480" s="8" t="s">
        <v>1593</v>
      </c>
      <c r="AI480" s="14" t="str">
        <f>IF(R480="","",Rates!$N$7)</f>
        <v/>
      </c>
      <c r="AJ480" s="13" t="str">
        <f t="shared" si="134"/>
        <v/>
      </c>
      <c r="AK480" s="8" t="str">
        <f t="shared" si="135"/>
        <v/>
      </c>
      <c r="AL480" s="9" t="s">
        <v>1578</v>
      </c>
      <c r="AM480" s="14" t="str">
        <f>IF(R480="","",Rates!$N$8)</f>
        <v/>
      </c>
      <c r="AN480" s="13" t="str">
        <f t="shared" si="136"/>
        <v/>
      </c>
      <c r="AO480" s="8" t="str">
        <f>IF(R480="","",W480*Rates!$O$26)</f>
        <v/>
      </c>
      <c r="AP480" s="9" t="s">
        <v>1579</v>
      </c>
      <c r="AQ480" s="14" t="str">
        <f>IF(R480="","",Rates!$N$9)</f>
        <v/>
      </c>
      <c r="AR480" s="13" t="str">
        <f t="shared" si="137"/>
        <v/>
      </c>
      <c r="AS480" s="8" t="str">
        <f>IF(R480="","",W480*Rates!$P$26)</f>
        <v/>
      </c>
      <c r="AT480" s="9" t="s">
        <v>1580</v>
      </c>
      <c r="AU480" s="14" t="str">
        <f>IF(R480="","",Rates!$N$10)</f>
        <v/>
      </c>
      <c r="AV480" s="13" t="str">
        <f t="shared" si="138"/>
        <v/>
      </c>
      <c r="AW480" s="8" t="str">
        <f>IF(R480="","",W480*Rates!$Q$26)</f>
        <v/>
      </c>
      <c r="AX480" s="19" t="str">
        <f t="shared" si="139"/>
        <v/>
      </c>
      <c r="AY480" s="55" t="e">
        <f t="shared" si="140"/>
        <v>#VALUE!</v>
      </c>
      <c r="AZ480" s="8" t="str">
        <f>IF(R480="","",Rates!$N$15)</f>
        <v/>
      </c>
      <c r="BA480" s="8" t="str">
        <f t="shared" si="141"/>
        <v/>
      </c>
      <c r="BB480" s="8" t="str">
        <f t="shared" si="142"/>
        <v/>
      </c>
      <c r="BC480" s="19" t="str">
        <f t="shared" si="143"/>
        <v/>
      </c>
    </row>
    <row r="481" spans="1:55" x14ac:dyDescent="0.25">
      <c r="A481" s="9" t="str">
        <f>IF(B481&lt;&gt;"",COUNTA($B$3:B481)+$A$2,"")</f>
        <v/>
      </c>
      <c r="F481" s="16" t="str">
        <f t="shared" si="126"/>
        <v/>
      </c>
      <c r="P481" s="37"/>
      <c r="Q481" s="9" t="s">
        <v>1581</v>
      </c>
      <c r="R481" s="41"/>
      <c r="S481" s="46" t="str" cm="1">
        <f t="array" ref="S481">IF(R481="","",_xlfn.IFS(F481&lt;=65,"1",F481&lt;=70,"2",F481&lt;=80,"3"))</f>
        <v/>
      </c>
      <c r="T481" s="24" t="e">
        <f>IF(S481="1",VLOOKUP(N481,Rates!$A$2:$K$37,2,0)*S481,VLOOKUP(N481,Rates!$A$2:$K$37,3,0)*S481)</f>
        <v>#N/A</v>
      </c>
      <c r="U481" s="24" t="str">
        <f t="shared" si="127"/>
        <v/>
      </c>
      <c r="W481" s="58" t="str">
        <f t="shared" si="128"/>
        <v/>
      </c>
      <c r="X481" s="8" t="str">
        <f t="shared" si="129"/>
        <v/>
      </c>
      <c r="Y481" s="8" t="str">
        <f t="shared" si="130"/>
        <v/>
      </c>
      <c r="Z481" s="9" t="s">
        <v>1576</v>
      </c>
      <c r="AA481" s="14" t="str">
        <f>IF(R481="","",Rates!$N$5)</f>
        <v/>
      </c>
      <c r="AB481" s="49" t="str">
        <f t="shared" si="131"/>
        <v/>
      </c>
      <c r="AC481" s="8" t="str">
        <f>IF(R481="","",W481*Rates!$M$26)</f>
        <v/>
      </c>
      <c r="AD481" s="9" t="s">
        <v>1592</v>
      </c>
      <c r="AE481" s="14" t="str">
        <f>IF(R481="","",Rates!$N$6)</f>
        <v/>
      </c>
      <c r="AF481" s="49" t="str">
        <f t="shared" si="132"/>
        <v/>
      </c>
      <c r="AG481" s="8" t="str">
        <f t="shared" si="133"/>
        <v/>
      </c>
      <c r="AH481" s="8" t="s">
        <v>1593</v>
      </c>
      <c r="AI481" s="14" t="str">
        <f>IF(R481="","",Rates!$N$7)</f>
        <v/>
      </c>
      <c r="AJ481" s="13" t="str">
        <f t="shared" si="134"/>
        <v/>
      </c>
      <c r="AK481" s="8" t="str">
        <f t="shared" si="135"/>
        <v/>
      </c>
      <c r="AL481" s="9" t="s">
        <v>1578</v>
      </c>
      <c r="AM481" s="14" t="str">
        <f>IF(R481="","",Rates!$N$8)</f>
        <v/>
      </c>
      <c r="AN481" s="13" t="str">
        <f t="shared" si="136"/>
        <v/>
      </c>
      <c r="AO481" s="8" t="str">
        <f>IF(R481="","",W481*Rates!$O$26)</f>
        <v/>
      </c>
      <c r="AP481" s="9" t="s">
        <v>1579</v>
      </c>
      <c r="AQ481" s="14" t="str">
        <f>IF(R481="","",Rates!$N$9)</f>
        <v/>
      </c>
      <c r="AR481" s="13" t="str">
        <f t="shared" si="137"/>
        <v/>
      </c>
      <c r="AS481" s="8" t="str">
        <f>IF(R481="","",W481*Rates!$P$26)</f>
        <v/>
      </c>
      <c r="AT481" s="9" t="s">
        <v>1580</v>
      </c>
      <c r="AU481" s="14" t="str">
        <f>IF(R481="","",Rates!$N$10)</f>
        <v/>
      </c>
      <c r="AV481" s="13" t="str">
        <f t="shared" si="138"/>
        <v/>
      </c>
      <c r="AW481" s="8" t="str">
        <f>IF(R481="","",W481*Rates!$Q$26)</f>
        <v/>
      </c>
      <c r="AX481" s="19" t="str">
        <f t="shared" si="139"/>
        <v/>
      </c>
      <c r="AY481" s="55" t="e">
        <f t="shared" si="140"/>
        <v>#VALUE!</v>
      </c>
      <c r="AZ481" s="8" t="str">
        <f>IF(R481="","",Rates!$N$15)</f>
        <v/>
      </c>
      <c r="BA481" s="8" t="str">
        <f t="shared" si="141"/>
        <v/>
      </c>
      <c r="BB481" s="8" t="str">
        <f t="shared" si="142"/>
        <v/>
      </c>
      <c r="BC481" s="19" t="str">
        <f t="shared" si="143"/>
        <v/>
      </c>
    </row>
    <row r="482" spans="1:55" x14ac:dyDescent="0.25">
      <c r="A482" s="9" t="str">
        <f>IF(B482&lt;&gt;"",COUNTA($B$3:B482)+$A$2,"")</f>
        <v/>
      </c>
      <c r="F482" s="16" t="str">
        <f t="shared" si="126"/>
        <v/>
      </c>
      <c r="P482" s="37"/>
      <c r="Q482" s="9" t="s">
        <v>1581</v>
      </c>
      <c r="R482" s="41"/>
      <c r="S482" s="46" t="str" cm="1">
        <f t="array" ref="S482">IF(R482="","",_xlfn.IFS(F482&lt;=65,"1",F482&lt;=70,"2",F482&lt;=80,"3"))</f>
        <v/>
      </c>
      <c r="T482" s="24" t="e">
        <f>IF(S482="1",VLOOKUP(N482,Rates!$A$2:$K$37,2,0)*S482,VLOOKUP(N482,Rates!$A$2:$K$37,3,0)*S482)</f>
        <v>#N/A</v>
      </c>
      <c r="U482" s="24" t="str">
        <f t="shared" si="127"/>
        <v/>
      </c>
      <c r="W482" s="58" t="str">
        <f t="shared" si="128"/>
        <v/>
      </c>
      <c r="X482" s="8" t="str">
        <f t="shared" si="129"/>
        <v/>
      </c>
      <c r="Y482" s="8" t="str">
        <f t="shared" si="130"/>
        <v/>
      </c>
      <c r="Z482" s="9" t="s">
        <v>1576</v>
      </c>
      <c r="AA482" s="14" t="str">
        <f>IF(R482="","",Rates!$N$5)</f>
        <v/>
      </c>
      <c r="AB482" s="49" t="str">
        <f t="shared" si="131"/>
        <v/>
      </c>
      <c r="AC482" s="8" t="str">
        <f>IF(R482="","",W482*Rates!$M$26)</f>
        <v/>
      </c>
      <c r="AD482" s="9" t="s">
        <v>1592</v>
      </c>
      <c r="AE482" s="14" t="str">
        <f>IF(R482="","",Rates!$N$6)</f>
        <v/>
      </c>
      <c r="AF482" s="49" t="str">
        <f t="shared" si="132"/>
        <v/>
      </c>
      <c r="AG482" s="8" t="str">
        <f t="shared" si="133"/>
        <v/>
      </c>
      <c r="AH482" s="8" t="s">
        <v>1593</v>
      </c>
      <c r="AI482" s="14" t="str">
        <f>IF(R482="","",Rates!$N$7)</f>
        <v/>
      </c>
      <c r="AJ482" s="13" t="str">
        <f t="shared" si="134"/>
        <v/>
      </c>
      <c r="AK482" s="8" t="str">
        <f t="shared" si="135"/>
        <v/>
      </c>
      <c r="AL482" s="9" t="s">
        <v>1578</v>
      </c>
      <c r="AM482" s="14" t="str">
        <f>IF(R482="","",Rates!$N$8)</f>
        <v/>
      </c>
      <c r="AN482" s="13" t="str">
        <f t="shared" si="136"/>
        <v/>
      </c>
      <c r="AO482" s="8" t="str">
        <f>IF(R482="","",W482*Rates!$O$26)</f>
        <v/>
      </c>
      <c r="AP482" s="9" t="s">
        <v>1579</v>
      </c>
      <c r="AQ482" s="14" t="str">
        <f>IF(R482="","",Rates!$N$9)</f>
        <v/>
      </c>
      <c r="AR482" s="13" t="str">
        <f t="shared" si="137"/>
        <v/>
      </c>
      <c r="AS482" s="8" t="str">
        <f>IF(R482="","",W482*Rates!$P$26)</f>
        <v/>
      </c>
      <c r="AT482" s="9" t="s">
        <v>1580</v>
      </c>
      <c r="AU482" s="14" t="str">
        <f>IF(R482="","",Rates!$N$10)</f>
        <v/>
      </c>
      <c r="AV482" s="13" t="str">
        <f t="shared" si="138"/>
        <v/>
      </c>
      <c r="AW482" s="8" t="str">
        <f>IF(R482="","",W482*Rates!$Q$26)</f>
        <v/>
      </c>
      <c r="AX482" s="19" t="str">
        <f t="shared" si="139"/>
        <v/>
      </c>
      <c r="AY482" s="55" t="e">
        <f t="shared" si="140"/>
        <v>#VALUE!</v>
      </c>
      <c r="AZ482" s="8" t="str">
        <f>IF(R482="","",Rates!$N$15)</f>
        <v/>
      </c>
      <c r="BA482" s="8" t="str">
        <f t="shared" si="141"/>
        <v/>
      </c>
      <c r="BB482" s="8" t="str">
        <f t="shared" si="142"/>
        <v/>
      </c>
      <c r="BC482" s="19" t="str">
        <f t="shared" si="143"/>
        <v/>
      </c>
    </row>
    <row r="483" spans="1:55" x14ac:dyDescent="0.25">
      <c r="A483" s="9" t="str">
        <f>IF(B483&lt;&gt;"",COUNTA($B$3:B483)+$A$2,"")</f>
        <v/>
      </c>
      <c r="F483" s="16" t="str">
        <f t="shared" si="126"/>
        <v/>
      </c>
      <c r="P483" s="37"/>
      <c r="Q483" s="9" t="s">
        <v>1581</v>
      </c>
      <c r="R483" s="41"/>
      <c r="S483" s="46" t="str" cm="1">
        <f t="array" ref="S483">IF(R483="","",_xlfn.IFS(F483&lt;=65,"1",F483&lt;=70,"2",F483&lt;=80,"3"))</f>
        <v/>
      </c>
      <c r="T483" s="24" t="e">
        <f>IF(S483="1",VLOOKUP(N483,Rates!$A$2:$K$37,2,0)*S483,VLOOKUP(N483,Rates!$A$2:$K$37,3,0)*S483)</f>
        <v>#N/A</v>
      </c>
      <c r="U483" s="24" t="str">
        <f t="shared" si="127"/>
        <v/>
      </c>
      <c r="W483" s="58" t="str">
        <f t="shared" si="128"/>
        <v/>
      </c>
      <c r="X483" s="8" t="str">
        <f t="shared" si="129"/>
        <v/>
      </c>
      <c r="Y483" s="8" t="str">
        <f t="shared" si="130"/>
        <v/>
      </c>
      <c r="Z483" s="9" t="s">
        <v>1576</v>
      </c>
      <c r="AA483" s="14" t="str">
        <f>IF(R483="","",Rates!$N$5)</f>
        <v/>
      </c>
      <c r="AB483" s="49" t="str">
        <f t="shared" si="131"/>
        <v/>
      </c>
      <c r="AC483" s="8" t="str">
        <f>IF(R483="","",W483*Rates!$M$26)</f>
        <v/>
      </c>
      <c r="AD483" s="9" t="s">
        <v>1592</v>
      </c>
      <c r="AE483" s="14" t="str">
        <f>IF(R483="","",Rates!$N$6)</f>
        <v/>
      </c>
      <c r="AF483" s="49" t="str">
        <f t="shared" si="132"/>
        <v/>
      </c>
      <c r="AG483" s="8" t="str">
        <f t="shared" si="133"/>
        <v/>
      </c>
      <c r="AH483" s="8" t="s">
        <v>1593</v>
      </c>
      <c r="AI483" s="14" t="str">
        <f>IF(R483="","",Rates!$N$7)</f>
        <v/>
      </c>
      <c r="AJ483" s="13" t="str">
        <f t="shared" si="134"/>
        <v/>
      </c>
      <c r="AK483" s="8" t="str">
        <f t="shared" si="135"/>
        <v/>
      </c>
      <c r="AL483" s="9" t="s">
        <v>1578</v>
      </c>
      <c r="AM483" s="14" t="str">
        <f>IF(R483="","",Rates!$N$8)</f>
        <v/>
      </c>
      <c r="AN483" s="13" t="str">
        <f t="shared" si="136"/>
        <v/>
      </c>
      <c r="AO483" s="8" t="str">
        <f>IF(R483="","",W483*Rates!$O$26)</f>
        <v/>
      </c>
      <c r="AP483" s="9" t="s">
        <v>1579</v>
      </c>
      <c r="AQ483" s="14" t="str">
        <f>IF(R483="","",Rates!$N$9)</f>
        <v/>
      </c>
      <c r="AR483" s="13" t="str">
        <f t="shared" si="137"/>
        <v/>
      </c>
      <c r="AS483" s="8" t="str">
        <f>IF(R483="","",W483*Rates!$P$26)</f>
        <v/>
      </c>
      <c r="AT483" s="9" t="s">
        <v>1580</v>
      </c>
      <c r="AU483" s="14" t="str">
        <f>IF(R483="","",Rates!$N$10)</f>
        <v/>
      </c>
      <c r="AV483" s="13" t="str">
        <f t="shared" si="138"/>
        <v/>
      </c>
      <c r="AW483" s="8" t="str">
        <f>IF(R483="","",W483*Rates!$Q$26)</f>
        <v/>
      </c>
      <c r="AX483" s="19" t="str">
        <f t="shared" si="139"/>
        <v/>
      </c>
      <c r="AY483" s="55" t="e">
        <f t="shared" si="140"/>
        <v>#VALUE!</v>
      </c>
      <c r="AZ483" s="8" t="str">
        <f>IF(R483="","",Rates!$N$15)</f>
        <v/>
      </c>
      <c r="BA483" s="8" t="str">
        <f t="shared" si="141"/>
        <v/>
      </c>
      <c r="BB483" s="8" t="str">
        <f t="shared" si="142"/>
        <v/>
      </c>
      <c r="BC483" s="19" t="str">
        <f t="shared" si="143"/>
        <v/>
      </c>
    </row>
    <row r="484" spans="1:55" x14ac:dyDescent="0.25">
      <c r="A484" s="9" t="str">
        <f>IF(B484&lt;&gt;"",COUNTA($B$3:B484)+$A$2,"")</f>
        <v/>
      </c>
      <c r="F484" s="16" t="str">
        <f t="shared" si="126"/>
        <v/>
      </c>
      <c r="P484" s="37"/>
      <c r="Q484" s="9" t="s">
        <v>1581</v>
      </c>
      <c r="R484" s="41"/>
      <c r="S484" s="46" t="str" cm="1">
        <f t="array" ref="S484">IF(R484="","",_xlfn.IFS(F484&lt;=65,"1",F484&lt;=70,"2",F484&lt;=80,"3"))</f>
        <v/>
      </c>
      <c r="T484" s="24" t="e">
        <f>IF(S484="1",VLOOKUP(N484,Rates!$A$2:$K$37,2,0)*S484,VLOOKUP(N484,Rates!$A$2:$K$37,3,0)*S484)</f>
        <v>#N/A</v>
      </c>
      <c r="U484" s="24" t="str">
        <f t="shared" si="127"/>
        <v/>
      </c>
      <c r="W484" s="58" t="str">
        <f t="shared" si="128"/>
        <v/>
      </c>
      <c r="X484" s="8" t="str">
        <f t="shared" si="129"/>
        <v/>
      </c>
      <c r="Y484" s="8" t="str">
        <f t="shared" si="130"/>
        <v/>
      </c>
      <c r="Z484" s="9" t="s">
        <v>1576</v>
      </c>
      <c r="AA484" s="14" t="str">
        <f>IF(R484="","",Rates!$N$5)</f>
        <v/>
      </c>
      <c r="AB484" s="49" t="str">
        <f t="shared" si="131"/>
        <v/>
      </c>
      <c r="AC484" s="8" t="str">
        <f>IF(R484="","",W484*Rates!$M$26)</f>
        <v/>
      </c>
      <c r="AD484" s="9" t="s">
        <v>1592</v>
      </c>
      <c r="AE484" s="14" t="str">
        <f>IF(R484="","",Rates!$N$6)</f>
        <v/>
      </c>
      <c r="AF484" s="49" t="str">
        <f t="shared" si="132"/>
        <v/>
      </c>
      <c r="AG484" s="8" t="str">
        <f t="shared" si="133"/>
        <v/>
      </c>
      <c r="AH484" s="8" t="s">
        <v>1593</v>
      </c>
      <c r="AI484" s="14" t="str">
        <f>IF(R484="","",Rates!$N$7)</f>
        <v/>
      </c>
      <c r="AJ484" s="13" t="str">
        <f t="shared" si="134"/>
        <v/>
      </c>
      <c r="AK484" s="8" t="str">
        <f t="shared" si="135"/>
        <v/>
      </c>
      <c r="AL484" s="9" t="s">
        <v>1578</v>
      </c>
      <c r="AM484" s="14" t="str">
        <f>IF(R484="","",Rates!$N$8)</f>
        <v/>
      </c>
      <c r="AN484" s="13" t="str">
        <f t="shared" si="136"/>
        <v/>
      </c>
      <c r="AO484" s="8" t="str">
        <f>IF(R484="","",W484*Rates!$O$26)</f>
        <v/>
      </c>
      <c r="AP484" s="9" t="s">
        <v>1579</v>
      </c>
      <c r="AQ484" s="14" t="str">
        <f>IF(R484="","",Rates!$N$9)</f>
        <v/>
      </c>
      <c r="AR484" s="13" t="str">
        <f t="shared" si="137"/>
        <v/>
      </c>
      <c r="AS484" s="8" t="str">
        <f>IF(R484="","",W484*Rates!$P$26)</f>
        <v/>
      </c>
      <c r="AT484" s="9" t="s">
        <v>1580</v>
      </c>
      <c r="AU484" s="14" t="str">
        <f>IF(R484="","",Rates!$N$10)</f>
        <v/>
      </c>
      <c r="AV484" s="13" t="str">
        <f t="shared" si="138"/>
        <v/>
      </c>
      <c r="AW484" s="8" t="str">
        <f>IF(R484="","",W484*Rates!$Q$26)</f>
        <v/>
      </c>
      <c r="AX484" s="19" t="str">
        <f t="shared" si="139"/>
        <v/>
      </c>
      <c r="AY484" s="55" t="e">
        <f t="shared" si="140"/>
        <v>#VALUE!</v>
      </c>
      <c r="AZ484" s="8" t="str">
        <f>IF(R484="","",Rates!$N$15)</f>
        <v/>
      </c>
      <c r="BA484" s="8" t="str">
        <f t="shared" si="141"/>
        <v/>
      </c>
      <c r="BB484" s="8" t="str">
        <f t="shared" si="142"/>
        <v/>
      </c>
      <c r="BC484" s="19" t="str">
        <f t="shared" si="143"/>
        <v/>
      </c>
    </row>
    <row r="485" spans="1:55" x14ac:dyDescent="0.25">
      <c r="A485" s="9" t="str">
        <f>IF(B485&lt;&gt;"",COUNTA($B$3:B485)+$A$2,"")</f>
        <v/>
      </c>
      <c r="F485" s="16" t="str">
        <f t="shared" si="126"/>
        <v/>
      </c>
      <c r="P485" s="37"/>
      <c r="Q485" s="9" t="s">
        <v>1581</v>
      </c>
      <c r="R485" s="41"/>
      <c r="S485" s="46" t="str" cm="1">
        <f t="array" ref="S485">IF(R485="","",_xlfn.IFS(F485&lt;=65,"1",F485&lt;=70,"2",F485&lt;=80,"3"))</f>
        <v/>
      </c>
      <c r="T485" s="24" t="e">
        <f>IF(S485="1",VLOOKUP(N485,Rates!$A$2:$K$37,2,0)*S485,VLOOKUP(N485,Rates!$A$2:$K$37,3,0)*S485)</f>
        <v>#N/A</v>
      </c>
      <c r="U485" s="24" t="str">
        <f t="shared" si="127"/>
        <v/>
      </c>
      <c r="W485" s="58" t="str">
        <f t="shared" si="128"/>
        <v/>
      </c>
      <c r="X485" s="8" t="str">
        <f t="shared" si="129"/>
        <v/>
      </c>
      <c r="Y485" s="8" t="str">
        <f t="shared" si="130"/>
        <v/>
      </c>
      <c r="Z485" s="9" t="s">
        <v>1576</v>
      </c>
      <c r="AA485" s="14" t="str">
        <f>IF(R485="","",Rates!$N$5)</f>
        <v/>
      </c>
      <c r="AB485" s="49" t="str">
        <f t="shared" si="131"/>
        <v/>
      </c>
      <c r="AC485" s="8" t="str">
        <f>IF(R485="","",W485*Rates!$M$26)</f>
        <v/>
      </c>
      <c r="AD485" s="9" t="s">
        <v>1592</v>
      </c>
      <c r="AE485" s="14" t="str">
        <f>IF(R485="","",Rates!$N$6)</f>
        <v/>
      </c>
      <c r="AF485" s="49" t="str">
        <f t="shared" si="132"/>
        <v/>
      </c>
      <c r="AG485" s="8" t="str">
        <f t="shared" si="133"/>
        <v/>
      </c>
      <c r="AH485" s="8" t="s">
        <v>1593</v>
      </c>
      <c r="AI485" s="14" t="str">
        <f>IF(R485="","",Rates!$N$7)</f>
        <v/>
      </c>
      <c r="AJ485" s="13" t="str">
        <f t="shared" si="134"/>
        <v/>
      </c>
      <c r="AK485" s="8" t="str">
        <f t="shared" si="135"/>
        <v/>
      </c>
      <c r="AL485" s="9" t="s">
        <v>1578</v>
      </c>
      <c r="AM485" s="14" t="str">
        <f>IF(R485="","",Rates!$N$8)</f>
        <v/>
      </c>
      <c r="AN485" s="13" t="str">
        <f t="shared" si="136"/>
        <v/>
      </c>
      <c r="AO485" s="8" t="str">
        <f>IF(R485="","",W485*Rates!$O$26)</f>
        <v/>
      </c>
      <c r="AP485" s="9" t="s">
        <v>1579</v>
      </c>
      <c r="AQ485" s="14" t="str">
        <f>IF(R485="","",Rates!$N$9)</f>
        <v/>
      </c>
      <c r="AR485" s="13" t="str">
        <f t="shared" si="137"/>
        <v/>
      </c>
      <c r="AS485" s="8" t="str">
        <f>IF(R485="","",W485*Rates!$P$26)</f>
        <v/>
      </c>
      <c r="AT485" s="9" t="s">
        <v>1580</v>
      </c>
      <c r="AU485" s="14" t="str">
        <f>IF(R485="","",Rates!$N$10)</f>
        <v/>
      </c>
      <c r="AV485" s="13" t="str">
        <f t="shared" si="138"/>
        <v/>
      </c>
      <c r="AW485" s="8" t="str">
        <f>IF(R485="","",W485*Rates!$Q$26)</f>
        <v/>
      </c>
      <c r="AX485" s="19" t="str">
        <f t="shared" si="139"/>
        <v/>
      </c>
      <c r="AY485" s="55" t="e">
        <f t="shared" si="140"/>
        <v>#VALUE!</v>
      </c>
      <c r="AZ485" s="8" t="str">
        <f>IF(R485="","",Rates!$N$15)</f>
        <v/>
      </c>
      <c r="BA485" s="8" t="str">
        <f t="shared" si="141"/>
        <v/>
      </c>
      <c r="BB485" s="8" t="str">
        <f t="shared" si="142"/>
        <v/>
      </c>
      <c r="BC485" s="19" t="str">
        <f t="shared" si="143"/>
        <v/>
      </c>
    </row>
    <row r="486" spans="1:55" x14ac:dyDescent="0.25">
      <c r="A486" s="9" t="str">
        <f>IF(B486&lt;&gt;"",COUNTA($B$3:B486)+$A$2,"")</f>
        <v/>
      </c>
      <c r="F486" s="16" t="str">
        <f t="shared" si="126"/>
        <v/>
      </c>
      <c r="P486" s="37"/>
      <c r="Q486" s="9" t="s">
        <v>1581</v>
      </c>
      <c r="R486" s="41"/>
      <c r="S486" s="46" t="str" cm="1">
        <f t="array" ref="S486">IF(R486="","",_xlfn.IFS(F486&lt;=65,"1",F486&lt;=70,"2",F486&lt;=80,"3"))</f>
        <v/>
      </c>
      <c r="T486" s="24" t="e">
        <f>IF(S486="1",VLOOKUP(N486,Rates!$A$2:$K$37,2,0)*S486,VLOOKUP(N486,Rates!$A$2:$K$37,3,0)*S486)</f>
        <v>#N/A</v>
      </c>
      <c r="U486" s="24" t="str">
        <f t="shared" si="127"/>
        <v/>
      </c>
      <c r="W486" s="58" t="str">
        <f t="shared" si="128"/>
        <v/>
      </c>
      <c r="X486" s="8" t="str">
        <f t="shared" si="129"/>
        <v/>
      </c>
      <c r="Y486" s="8" t="str">
        <f t="shared" si="130"/>
        <v/>
      </c>
      <c r="Z486" s="9" t="s">
        <v>1576</v>
      </c>
      <c r="AA486" s="14" t="str">
        <f>IF(R486="","",Rates!$N$5)</f>
        <v/>
      </c>
      <c r="AB486" s="49" t="str">
        <f t="shared" si="131"/>
        <v/>
      </c>
      <c r="AC486" s="8" t="str">
        <f>IF(R486="","",W486*Rates!$M$26)</f>
        <v/>
      </c>
      <c r="AD486" s="9" t="s">
        <v>1592</v>
      </c>
      <c r="AE486" s="14" t="str">
        <f>IF(R486="","",Rates!$N$6)</f>
        <v/>
      </c>
      <c r="AF486" s="49" t="str">
        <f t="shared" si="132"/>
        <v/>
      </c>
      <c r="AG486" s="8" t="str">
        <f t="shared" si="133"/>
        <v/>
      </c>
      <c r="AH486" s="8" t="s">
        <v>1593</v>
      </c>
      <c r="AI486" s="14" t="str">
        <f>IF(R486="","",Rates!$N$7)</f>
        <v/>
      </c>
      <c r="AJ486" s="13" t="str">
        <f t="shared" si="134"/>
        <v/>
      </c>
      <c r="AK486" s="8" t="str">
        <f t="shared" si="135"/>
        <v/>
      </c>
      <c r="AL486" s="9" t="s">
        <v>1578</v>
      </c>
      <c r="AM486" s="14" t="str">
        <f>IF(R486="","",Rates!$N$8)</f>
        <v/>
      </c>
      <c r="AN486" s="13" t="str">
        <f t="shared" si="136"/>
        <v/>
      </c>
      <c r="AO486" s="8" t="str">
        <f>IF(R486="","",W486*Rates!$O$26)</f>
        <v/>
      </c>
      <c r="AP486" s="9" t="s">
        <v>1579</v>
      </c>
      <c r="AQ486" s="14" t="str">
        <f>IF(R486="","",Rates!$N$9)</f>
        <v/>
      </c>
      <c r="AR486" s="13" t="str">
        <f t="shared" si="137"/>
        <v/>
      </c>
      <c r="AS486" s="8" t="str">
        <f>IF(R486="","",W486*Rates!$P$26)</f>
        <v/>
      </c>
      <c r="AT486" s="9" t="s">
        <v>1580</v>
      </c>
      <c r="AU486" s="14" t="str">
        <f>IF(R486="","",Rates!$N$10)</f>
        <v/>
      </c>
      <c r="AV486" s="13" t="str">
        <f t="shared" si="138"/>
        <v/>
      </c>
      <c r="AW486" s="8" t="str">
        <f>IF(R486="","",W486*Rates!$Q$26)</f>
        <v/>
      </c>
      <c r="AX486" s="19" t="str">
        <f t="shared" si="139"/>
        <v/>
      </c>
      <c r="AY486" s="55" t="e">
        <f t="shared" si="140"/>
        <v>#VALUE!</v>
      </c>
      <c r="AZ486" s="8" t="str">
        <f>IF(R486="","",Rates!$N$15)</f>
        <v/>
      </c>
      <c r="BA486" s="8" t="str">
        <f t="shared" si="141"/>
        <v/>
      </c>
      <c r="BB486" s="8" t="str">
        <f t="shared" si="142"/>
        <v/>
      </c>
      <c r="BC486" s="19" t="str">
        <f t="shared" si="143"/>
        <v/>
      </c>
    </row>
    <row r="487" spans="1:55" x14ac:dyDescent="0.25">
      <c r="A487" s="9" t="str">
        <f>IF(B487&lt;&gt;"",COUNTA($B$3:B487)+$A$2,"")</f>
        <v/>
      </c>
      <c r="F487" s="16" t="str">
        <f t="shared" si="126"/>
        <v/>
      </c>
      <c r="P487" s="37"/>
      <c r="Q487" s="9" t="s">
        <v>1581</v>
      </c>
      <c r="R487" s="41"/>
      <c r="S487" s="46" t="str" cm="1">
        <f t="array" ref="S487">IF(R487="","",_xlfn.IFS(F487&lt;=65,"1",F487&lt;=70,"2",F487&lt;=80,"3"))</f>
        <v/>
      </c>
      <c r="T487" s="24" t="e">
        <f>IF(S487="1",VLOOKUP(N487,Rates!$A$2:$K$37,2,0)*S487,VLOOKUP(N487,Rates!$A$2:$K$37,3,0)*S487)</f>
        <v>#N/A</v>
      </c>
      <c r="U487" s="24" t="str">
        <f t="shared" si="127"/>
        <v/>
      </c>
      <c r="W487" s="58" t="str">
        <f t="shared" si="128"/>
        <v/>
      </c>
      <c r="X487" s="8" t="str">
        <f t="shared" si="129"/>
        <v/>
      </c>
      <c r="Y487" s="8" t="str">
        <f t="shared" si="130"/>
        <v/>
      </c>
      <c r="Z487" s="9" t="s">
        <v>1576</v>
      </c>
      <c r="AA487" s="14" t="str">
        <f>IF(R487="","",Rates!$N$5)</f>
        <v/>
      </c>
      <c r="AB487" s="49" t="str">
        <f t="shared" si="131"/>
        <v/>
      </c>
      <c r="AC487" s="8" t="str">
        <f>IF(R487="","",W487*Rates!$M$26)</f>
        <v/>
      </c>
      <c r="AD487" s="9" t="s">
        <v>1592</v>
      </c>
      <c r="AE487" s="14" t="str">
        <f>IF(R487="","",Rates!$N$6)</f>
        <v/>
      </c>
      <c r="AF487" s="49" t="str">
        <f t="shared" si="132"/>
        <v/>
      </c>
      <c r="AG487" s="8" t="str">
        <f t="shared" si="133"/>
        <v/>
      </c>
      <c r="AH487" s="8" t="s">
        <v>1593</v>
      </c>
      <c r="AI487" s="14" t="str">
        <f>IF(R487="","",Rates!$N$7)</f>
        <v/>
      </c>
      <c r="AJ487" s="13" t="str">
        <f t="shared" si="134"/>
        <v/>
      </c>
      <c r="AK487" s="8" t="str">
        <f t="shared" si="135"/>
        <v/>
      </c>
      <c r="AL487" s="9" t="s">
        <v>1578</v>
      </c>
      <c r="AM487" s="14" t="str">
        <f>IF(R487="","",Rates!$N$8)</f>
        <v/>
      </c>
      <c r="AN487" s="13" t="str">
        <f t="shared" si="136"/>
        <v/>
      </c>
      <c r="AO487" s="8" t="str">
        <f>IF(R487="","",W487*Rates!$O$26)</f>
        <v/>
      </c>
      <c r="AP487" s="9" t="s">
        <v>1579</v>
      </c>
      <c r="AQ487" s="14" t="str">
        <f>IF(R487="","",Rates!$N$9)</f>
        <v/>
      </c>
      <c r="AR487" s="13" t="str">
        <f t="shared" si="137"/>
        <v/>
      </c>
      <c r="AS487" s="8" t="str">
        <f>IF(R487="","",W487*Rates!$P$26)</f>
        <v/>
      </c>
      <c r="AT487" s="9" t="s">
        <v>1580</v>
      </c>
      <c r="AU487" s="14" t="str">
        <f>IF(R487="","",Rates!$N$10)</f>
        <v/>
      </c>
      <c r="AV487" s="13" t="str">
        <f t="shared" si="138"/>
        <v/>
      </c>
      <c r="AW487" s="8" t="str">
        <f>IF(R487="","",W487*Rates!$Q$26)</f>
        <v/>
      </c>
      <c r="AX487" s="19" t="str">
        <f t="shared" si="139"/>
        <v/>
      </c>
      <c r="AY487" s="55" t="e">
        <f t="shared" si="140"/>
        <v>#VALUE!</v>
      </c>
      <c r="AZ487" s="8" t="str">
        <f>IF(R487="","",Rates!$N$15)</f>
        <v/>
      </c>
      <c r="BA487" s="8" t="str">
        <f t="shared" si="141"/>
        <v/>
      </c>
      <c r="BB487" s="8" t="str">
        <f t="shared" si="142"/>
        <v/>
      </c>
      <c r="BC487" s="19" t="str">
        <f t="shared" si="143"/>
        <v/>
      </c>
    </row>
    <row r="488" spans="1:55" x14ac:dyDescent="0.25">
      <c r="A488" s="9" t="str">
        <f>IF(B488&lt;&gt;"",COUNTA($B$3:B488)+$A$2,"")</f>
        <v/>
      </c>
      <c r="F488" s="16" t="str">
        <f t="shared" si="126"/>
        <v/>
      </c>
      <c r="P488" s="37"/>
      <c r="Q488" s="9" t="s">
        <v>1581</v>
      </c>
      <c r="R488" s="41"/>
      <c r="S488" s="46" t="str" cm="1">
        <f t="array" ref="S488">IF(R488="","",_xlfn.IFS(F488&lt;=65,"1",F488&lt;=70,"2",F488&lt;=80,"3"))</f>
        <v/>
      </c>
      <c r="T488" s="24" t="e">
        <f>IF(S488="1",VLOOKUP(N488,Rates!$A$2:$K$37,2,0)*S488,VLOOKUP(N488,Rates!$A$2:$K$37,3,0)*S488)</f>
        <v>#N/A</v>
      </c>
      <c r="U488" s="24" t="str">
        <f t="shared" si="127"/>
        <v/>
      </c>
      <c r="W488" s="58" t="str">
        <f t="shared" si="128"/>
        <v/>
      </c>
      <c r="X488" s="8" t="str">
        <f t="shared" si="129"/>
        <v/>
      </c>
      <c r="Y488" s="8" t="str">
        <f t="shared" si="130"/>
        <v/>
      </c>
      <c r="Z488" s="9" t="s">
        <v>1576</v>
      </c>
      <c r="AA488" s="14" t="str">
        <f>IF(R488="","",Rates!$N$5)</f>
        <v/>
      </c>
      <c r="AB488" s="49" t="str">
        <f t="shared" si="131"/>
        <v/>
      </c>
      <c r="AC488" s="8" t="str">
        <f>IF(R488="","",W488*Rates!$M$26)</f>
        <v/>
      </c>
      <c r="AD488" s="9" t="s">
        <v>1592</v>
      </c>
      <c r="AE488" s="14" t="str">
        <f>IF(R488="","",Rates!$N$6)</f>
        <v/>
      </c>
      <c r="AF488" s="49" t="str">
        <f t="shared" si="132"/>
        <v/>
      </c>
      <c r="AG488" s="8" t="str">
        <f t="shared" si="133"/>
        <v/>
      </c>
      <c r="AH488" s="8" t="s">
        <v>1593</v>
      </c>
      <c r="AI488" s="14" t="str">
        <f>IF(R488="","",Rates!$N$7)</f>
        <v/>
      </c>
      <c r="AJ488" s="13" t="str">
        <f t="shared" si="134"/>
        <v/>
      </c>
      <c r="AK488" s="8" t="str">
        <f t="shared" si="135"/>
        <v/>
      </c>
      <c r="AL488" s="9" t="s">
        <v>1578</v>
      </c>
      <c r="AM488" s="14" t="str">
        <f>IF(R488="","",Rates!$N$8)</f>
        <v/>
      </c>
      <c r="AN488" s="13" t="str">
        <f t="shared" si="136"/>
        <v/>
      </c>
      <c r="AO488" s="8" t="str">
        <f>IF(R488="","",W488*Rates!$O$26)</f>
        <v/>
      </c>
      <c r="AP488" s="9" t="s">
        <v>1579</v>
      </c>
      <c r="AQ488" s="14" t="str">
        <f>IF(R488="","",Rates!$N$9)</f>
        <v/>
      </c>
      <c r="AR488" s="13" t="str">
        <f t="shared" si="137"/>
        <v/>
      </c>
      <c r="AS488" s="8" t="str">
        <f>IF(R488="","",W488*Rates!$P$26)</f>
        <v/>
      </c>
      <c r="AT488" s="9" t="s">
        <v>1580</v>
      </c>
      <c r="AU488" s="14" t="str">
        <f>IF(R488="","",Rates!$N$10)</f>
        <v/>
      </c>
      <c r="AV488" s="13" t="str">
        <f t="shared" si="138"/>
        <v/>
      </c>
      <c r="AW488" s="8" t="str">
        <f>IF(R488="","",W488*Rates!$Q$26)</f>
        <v/>
      </c>
      <c r="AX488" s="19" t="str">
        <f t="shared" si="139"/>
        <v/>
      </c>
      <c r="AY488" s="55" t="e">
        <f t="shared" si="140"/>
        <v>#VALUE!</v>
      </c>
      <c r="AZ488" s="8" t="str">
        <f>IF(R488="","",Rates!$N$15)</f>
        <v/>
      </c>
      <c r="BA488" s="8" t="str">
        <f t="shared" si="141"/>
        <v/>
      </c>
      <c r="BB488" s="8" t="str">
        <f t="shared" si="142"/>
        <v/>
      </c>
      <c r="BC488" s="19" t="str">
        <f t="shared" si="143"/>
        <v/>
      </c>
    </row>
    <row r="489" spans="1:55" x14ac:dyDescent="0.25">
      <c r="A489" s="9" t="str">
        <f>IF(B489&lt;&gt;"",COUNTA($B$3:B489)+$A$2,"")</f>
        <v/>
      </c>
      <c r="F489" s="16" t="str">
        <f t="shared" si="126"/>
        <v/>
      </c>
      <c r="P489" s="37"/>
      <c r="Q489" s="9" t="s">
        <v>1581</v>
      </c>
      <c r="R489" s="41"/>
      <c r="S489" s="46" t="str" cm="1">
        <f t="array" ref="S489">IF(R489="","",_xlfn.IFS(F489&lt;=65,"1",F489&lt;=70,"2",F489&lt;=80,"3"))</f>
        <v/>
      </c>
      <c r="T489" s="24" t="e">
        <f>IF(S489="1",VLOOKUP(N489,Rates!$A$2:$K$37,2,0)*S489,VLOOKUP(N489,Rates!$A$2:$K$37,3,0)*S489)</f>
        <v>#N/A</v>
      </c>
      <c r="U489" s="24" t="str">
        <f t="shared" si="127"/>
        <v/>
      </c>
      <c r="W489" s="58" t="str">
        <f t="shared" si="128"/>
        <v/>
      </c>
      <c r="X489" s="8" t="str">
        <f t="shared" si="129"/>
        <v/>
      </c>
      <c r="Y489" s="8" t="str">
        <f t="shared" si="130"/>
        <v/>
      </c>
      <c r="Z489" s="9" t="s">
        <v>1576</v>
      </c>
      <c r="AA489" s="14" t="str">
        <f>IF(R489="","",Rates!$N$5)</f>
        <v/>
      </c>
      <c r="AB489" s="49" t="str">
        <f t="shared" si="131"/>
        <v/>
      </c>
      <c r="AC489" s="8" t="str">
        <f>IF(R489="","",W489*Rates!$M$26)</f>
        <v/>
      </c>
      <c r="AD489" s="9" t="s">
        <v>1592</v>
      </c>
      <c r="AE489" s="14" t="str">
        <f>IF(R489="","",Rates!$N$6)</f>
        <v/>
      </c>
      <c r="AF489" s="49" t="str">
        <f t="shared" si="132"/>
        <v/>
      </c>
      <c r="AG489" s="8" t="str">
        <f t="shared" si="133"/>
        <v/>
      </c>
      <c r="AH489" s="8" t="s">
        <v>1593</v>
      </c>
      <c r="AI489" s="14" t="str">
        <f>IF(R489="","",Rates!$N$7)</f>
        <v/>
      </c>
      <c r="AJ489" s="13" t="str">
        <f t="shared" si="134"/>
        <v/>
      </c>
      <c r="AK489" s="8" t="str">
        <f t="shared" si="135"/>
        <v/>
      </c>
      <c r="AL489" s="9" t="s">
        <v>1578</v>
      </c>
      <c r="AM489" s="14" t="str">
        <f>IF(R489="","",Rates!$N$8)</f>
        <v/>
      </c>
      <c r="AN489" s="13" t="str">
        <f t="shared" si="136"/>
        <v/>
      </c>
      <c r="AO489" s="8" t="str">
        <f>IF(R489="","",W489*Rates!$O$26)</f>
        <v/>
      </c>
      <c r="AP489" s="9" t="s">
        <v>1579</v>
      </c>
      <c r="AQ489" s="14" t="str">
        <f>IF(R489="","",Rates!$N$9)</f>
        <v/>
      </c>
      <c r="AR489" s="13" t="str">
        <f t="shared" si="137"/>
        <v/>
      </c>
      <c r="AS489" s="8" t="str">
        <f>IF(R489="","",W489*Rates!$P$26)</f>
        <v/>
      </c>
      <c r="AT489" s="9" t="s">
        <v>1580</v>
      </c>
      <c r="AU489" s="14" t="str">
        <f>IF(R489="","",Rates!$N$10)</f>
        <v/>
      </c>
      <c r="AV489" s="13" t="str">
        <f t="shared" si="138"/>
        <v/>
      </c>
      <c r="AW489" s="8" t="str">
        <f>IF(R489="","",W489*Rates!$Q$26)</f>
        <v/>
      </c>
      <c r="AX489" s="19" t="str">
        <f t="shared" si="139"/>
        <v/>
      </c>
      <c r="AY489" s="55" t="e">
        <f t="shared" si="140"/>
        <v>#VALUE!</v>
      </c>
      <c r="AZ489" s="8" t="str">
        <f>IF(R489="","",Rates!$N$15)</f>
        <v/>
      </c>
      <c r="BA489" s="8" t="str">
        <f t="shared" si="141"/>
        <v/>
      </c>
      <c r="BB489" s="8" t="str">
        <f t="shared" si="142"/>
        <v/>
      </c>
      <c r="BC489" s="19" t="str">
        <f t="shared" si="143"/>
        <v/>
      </c>
    </row>
    <row r="490" spans="1:55" x14ac:dyDescent="0.25">
      <c r="A490" s="9" t="str">
        <f>IF(B490&lt;&gt;"",COUNTA($B$3:B490)+$A$2,"")</f>
        <v/>
      </c>
      <c r="F490" s="16" t="str">
        <f t="shared" si="126"/>
        <v/>
      </c>
      <c r="P490" s="37"/>
      <c r="Q490" s="9" t="s">
        <v>1581</v>
      </c>
      <c r="R490" s="41"/>
      <c r="S490" s="46" t="str" cm="1">
        <f t="array" ref="S490">IF(R490="","",_xlfn.IFS(F490&lt;=65,"1",F490&lt;=70,"2",F490&lt;=80,"3"))</f>
        <v/>
      </c>
      <c r="T490" s="24" t="e">
        <f>IF(S490="1",VLOOKUP(N490,Rates!$A$2:$K$37,2,0)*S490,VLOOKUP(N490,Rates!$A$2:$K$37,3,0)*S490)</f>
        <v>#N/A</v>
      </c>
      <c r="U490" s="24" t="str">
        <f t="shared" si="127"/>
        <v/>
      </c>
      <c r="W490" s="58" t="str">
        <f t="shared" si="128"/>
        <v/>
      </c>
      <c r="X490" s="8" t="str">
        <f t="shared" si="129"/>
        <v/>
      </c>
      <c r="Y490" s="8" t="str">
        <f t="shared" si="130"/>
        <v/>
      </c>
      <c r="Z490" s="9" t="s">
        <v>1576</v>
      </c>
      <c r="AA490" s="14" t="str">
        <f>IF(R490="","",Rates!$N$5)</f>
        <v/>
      </c>
      <c r="AB490" s="49" t="str">
        <f t="shared" si="131"/>
        <v/>
      </c>
      <c r="AC490" s="8" t="str">
        <f>IF(R490="","",W490*Rates!$M$26)</f>
        <v/>
      </c>
      <c r="AD490" s="9" t="s">
        <v>1592</v>
      </c>
      <c r="AE490" s="14" t="str">
        <f>IF(R490="","",Rates!$N$6)</f>
        <v/>
      </c>
      <c r="AF490" s="49" t="str">
        <f t="shared" si="132"/>
        <v/>
      </c>
      <c r="AG490" s="8" t="str">
        <f t="shared" si="133"/>
        <v/>
      </c>
      <c r="AH490" s="8" t="s">
        <v>1593</v>
      </c>
      <c r="AI490" s="14" t="str">
        <f>IF(R490="","",Rates!$N$7)</f>
        <v/>
      </c>
      <c r="AJ490" s="13" t="str">
        <f t="shared" si="134"/>
        <v/>
      </c>
      <c r="AK490" s="8" t="str">
        <f t="shared" si="135"/>
        <v/>
      </c>
      <c r="AL490" s="9" t="s">
        <v>1578</v>
      </c>
      <c r="AM490" s="14" t="str">
        <f>IF(R490="","",Rates!$N$8)</f>
        <v/>
      </c>
      <c r="AN490" s="13" t="str">
        <f t="shared" si="136"/>
        <v/>
      </c>
      <c r="AO490" s="8" t="str">
        <f>IF(R490="","",W490*Rates!$O$26)</f>
        <v/>
      </c>
      <c r="AP490" s="9" t="s">
        <v>1579</v>
      </c>
      <c r="AQ490" s="14" t="str">
        <f>IF(R490="","",Rates!$N$9)</f>
        <v/>
      </c>
      <c r="AR490" s="13" t="str">
        <f t="shared" si="137"/>
        <v/>
      </c>
      <c r="AS490" s="8" t="str">
        <f>IF(R490="","",W490*Rates!$P$26)</f>
        <v/>
      </c>
      <c r="AT490" s="9" t="s">
        <v>1580</v>
      </c>
      <c r="AU490" s="14" t="str">
        <f>IF(R490="","",Rates!$N$10)</f>
        <v/>
      </c>
      <c r="AV490" s="13" t="str">
        <f t="shared" si="138"/>
        <v/>
      </c>
      <c r="AW490" s="8" t="str">
        <f>IF(R490="","",W490*Rates!$Q$26)</f>
        <v/>
      </c>
      <c r="AX490" s="19" t="str">
        <f t="shared" si="139"/>
        <v/>
      </c>
      <c r="AY490" s="55" t="e">
        <f t="shared" si="140"/>
        <v>#VALUE!</v>
      </c>
      <c r="AZ490" s="8" t="str">
        <f>IF(R490="","",Rates!$N$15)</f>
        <v/>
      </c>
      <c r="BA490" s="8" t="str">
        <f t="shared" si="141"/>
        <v/>
      </c>
      <c r="BB490" s="8" t="str">
        <f t="shared" si="142"/>
        <v/>
      </c>
      <c r="BC490" s="19" t="str">
        <f t="shared" si="143"/>
        <v/>
      </c>
    </row>
    <row r="491" spans="1:55" x14ac:dyDescent="0.25">
      <c r="A491" s="9" t="str">
        <f>IF(B491&lt;&gt;"",COUNTA($B$3:B491)+$A$2,"")</f>
        <v/>
      </c>
      <c r="F491" s="16" t="str">
        <f t="shared" si="126"/>
        <v/>
      </c>
      <c r="P491" s="37"/>
      <c r="Q491" s="9" t="s">
        <v>1581</v>
      </c>
      <c r="R491" s="41"/>
      <c r="S491" s="46" t="str" cm="1">
        <f t="array" ref="S491">IF(R491="","",_xlfn.IFS(F491&lt;=65,"1",F491&lt;=70,"2",F491&lt;=80,"3"))</f>
        <v/>
      </c>
      <c r="T491" s="24" t="e">
        <f>IF(S491="1",VLOOKUP(N491,Rates!$A$2:$K$37,2,0)*S491,VLOOKUP(N491,Rates!$A$2:$K$37,3,0)*S491)</f>
        <v>#N/A</v>
      </c>
      <c r="U491" s="24" t="str">
        <f t="shared" si="127"/>
        <v/>
      </c>
      <c r="W491" s="58" t="str">
        <f t="shared" si="128"/>
        <v/>
      </c>
      <c r="X491" s="8" t="str">
        <f t="shared" si="129"/>
        <v/>
      </c>
      <c r="Y491" s="8" t="str">
        <f t="shared" si="130"/>
        <v/>
      </c>
      <c r="Z491" s="9" t="s">
        <v>1576</v>
      </c>
      <c r="AA491" s="14" t="str">
        <f>IF(R491="","",Rates!$N$5)</f>
        <v/>
      </c>
      <c r="AB491" s="49" t="str">
        <f t="shared" si="131"/>
        <v/>
      </c>
      <c r="AC491" s="8" t="str">
        <f>IF(R491="","",W491*Rates!$M$26)</f>
        <v/>
      </c>
      <c r="AD491" s="9" t="s">
        <v>1592</v>
      </c>
      <c r="AE491" s="14" t="str">
        <f>IF(R491="","",Rates!$N$6)</f>
        <v/>
      </c>
      <c r="AF491" s="49" t="str">
        <f t="shared" si="132"/>
        <v/>
      </c>
      <c r="AG491" s="8" t="str">
        <f t="shared" si="133"/>
        <v/>
      </c>
      <c r="AH491" s="8" t="s">
        <v>1593</v>
      </c>
      <c r="AI491" s="14" t="str">
        <f>IF(R491="","",Rates!$N$7)</f>
        <v/>
      </c>
      <c r="AJ491" s="13" t="str">
        <f t="shared" si="134"/>
        <v/>
      </c>
      <c r="AK491" s="8" t="str">
        <f t="shared" si="135"/>
        <v/>
      </c>
      <c r="AL491" s="9" t="s">
        <v>1578</v>
      </c>
      <c r="AM491" s="14" t="str">
        <f>IF(R491="","",Rates!$N$8)</f>
        <v/>
      </c>
      <c r="AN491" s="13" t="str">
        <f t="shared" si="136"/>
        <v/>
      </c>
      <c r="AO491" s="8" t="str">
        <f>IF(R491="","",W491*Rates!$O$26)</f>
        <v/>
      </c>
      <c r="AP491" s="9" t="s">
        <v>1579</v>
      </c>
      <c r="AQ491" s="14" t="str">
        <f>IF(R491="","",Rates!$N$9)</f>
        <v/>
      </c>
      <c r="AR491" s="13" t="str">
        <f t="shared" si="137"/>
        <v/>
      </c>
      <c r="AS491" s="8" t="str">
        <f>IF(R491="","",W491*Rates!$P$26)</f>
        <v/>
      </c>
      <c r="AT491" s="9" t="s">
        <v>1580</v>
      </c>
      <c r="AU491" s="14" t="str">
        <f>IF(R491="","",Rates!$N$10)</f>
        <v/>
      </c>
      <c r="AV491" s="13" t="str">
        <f t="shared" si="138"/>
        <v/>
      </c>
      <c r="AW491" s="8" t="str">
        <f>IF(R491="","",W491*Rates!$Q$26)</f>
        <v/>
      </c>
      <c r="AX491" s="19" t="str">
        <f t="shared" si="139"/>
        <v/>
      </c>
      <c r="AY491" s="55" t="e">
        <f t="shared" si="140"/>
        <v>#VALUE!</v>
      </c>
      <c r="AZ491" s="8" t="str">
        <f>IF(R491="","",Rates!$N$15)</f>
        <v/>
      </c>
      <c r="BA491" s="8" t="str">
        <f t="shared" si="141"/>
        <v/>
      </c>
      <c r="BB491" s="8" t="str">
        <f t="shared" si="142"/>
        <v/>
      </c>
      <c r="BC491" s="19" t="str">
        <f t="shared" si="143"/>
        <v/>
      </c>
    </row>
    <row r="492" spans="1:55" x14ac:dyDescent="0.25">
      <c r="A492" s="9" t="str">
        <f>IF(B492&lt;&gt;"",COUNTA($B$3:B492)+$A$2,"")</f>
        <v/>
      </c>
      <c r="F492" s="16" t="str">
        <f t="shared" si="126"/>
        <v/>
      </c>
      <c r="P492" s="37"/>
      <c r="Q492" s="9" t="s">
        <v>1581</v>
      </c>
      <c r="R492" s="41"/>
      <c r="S492" s="46" t="str" cm="1">
        <f t="array" ref="S492">IF(R492="","",_xlfn.IFS(F492&lt;=65,"1",F492&lt;=70,"2",F492&lt;=80,"3"))</f>
        <v/>
      </c>
      <c r="T492" s="24" t="e">
        <f>IF(S492="1",VLOOKUP(N492,Rates!$A$2:$K$37,2,0)*S492,VLOOKUP(N492,Rates!$A$2:$K$37,3,0)*S492)</f>
        <v>#N/A</v>
      </c>
      <c r="U492" s="24" t="str">
        <f t="shared" si="127"/>
        <v/>
      </c>
      <c r="W492" s="58" t="str">
        <f t="shared" si="128"/>
        <v/>
      </c>
      <c r="X492" s="8" t="str">
        <f t="shared" si="129"/>
        <v/>
      </c>
      <c r="Y492" s="8" t="str">
        <f t="shared" si="130"/>
        <v/>
      </c>
      <c r="Z492" s="9" t="s">
        <v>1576</v>
      </c>
      <c r="AA492" s="14" t="str">
        <f>IF(R492="","",Rates!$N$5)</f>
        <v/>
      </c>
      <c r="AB492" s="49" t="str">
        <f t="shared" si="131"/>
        <v/>
      </c>
      <c r="AC492" s="8" t="str">
        <f>IF(R492="","",W492*Rates!$M$26)</f>
        <v/>
      </c>
      <c r="AD492" s="9" t="s">
        <v>1592</v>
      </c>
      <c r="AE492" s="14" t="str">
        <f>IF(R492="","",Rates!$N$6)</f>
        <v/>
      </c>
      <c r="AF492" s="49" t="str">
        <f t="shared" si="132"/>
        <v/>
      </c>
      <c r="AG492" s="8" t="str">
        <f t="shared" si="133"/>
        <v/>
      </c>
      <c r="AH492" s="8" t="s">
        <v>1593</v>
      </c>
      <c r="AI492" s="14" t="str">
        <f>IF(R492="","",Rates!$N$7)</f>
        <v/>
      </c>
      <c r="AJ492" s="13" t="str">
        <f t="shared" si="134"/>
        <v/>
      </c>
      <c r="AK492" s="8" t="str">
        <f t="shared" si="135"/>
        <v/>
      </c>
      <c r="AL492" s="9" t="s">
        <v>1578</v>
      </c>
      <c r="AM492" s="14" t="str">
        <f>IF(R492="","",Rates!$N$8)</f>
        <v/>
      </c>
      <c r="AN492" s="13" t="str">
        <f t="shared" si="136"/>
        <v/>
      </c>
      <c r="AO492" s="8" t="str">
        <f>IF(R492="","",W492*Rates!$O$26)</f>
        <v/>
      </c>
      <c r="AP492" s="9" t="s">
        <v>1579</v>
      </c>
      <c r="AQ492" s="14" t="str">
        <f>IF(R492="","",Rates!$N$9)</f>
        <v/>
      </c>
      <c r="AR492" s="13" t="str">
        <f t="shared" si="137"/>
        <v/>
      </c>
      <c r="AS492" s="8" t="str">
        <f>IF(R492="","",W492*Rates!$P$26)</f>
        <v/>
      </c>
      <c r="AT492" s="9" t="s">
        <v>1580</v>
      </c>
      <c r="AU492" s="14" t="str">
        <f>IF(R492="","",Rates!$N$10)</f>
        <v/>
      </c>
      <c r="AV492" s="13" t="str">
        <f t="shared" si="138"/>
        <v/>
      </c>
      <c r="AW492" s="8" t="str">
        <f>IF(R492="","",W492*Rates!$Q$26)</f>
        <v/>
      </c>
      <c r="AX492" s="19" t="str">
        <f t="shared" si="139"/>
        <v/>
      </c>
      <c r="AY492" s="55" t="e">
        <f t="shared" si="140"/>
        <v>#VALUE!</v>
      </c>
      <c r="AZ492" s="8" t="str">
        <f>IF(R492="","",Rates!$N$15)</f>
        <v/>
      </c>
      <c r="BA492" s="8" t="str">
        <f t="shared" si="141"/>
        <v/>
      </c>
      <c r="BB492" s="8" t="str">
        <f t="shared" si="142"/>
        <v/>
      </c>
      <c r="BC492" s="19" t="str">
        <f t="shared" si="143"/>
        <v/>
      </c>
    </row>
    <row r="493" spans="1:55" x14ac:dyDescent="0.25">
      <c r="A493" s="9" t="str">
        <f>IF(B493&lt;&gt;"",COUNTA($B$3:B493)+$A$2,"")</f>
        <v/>
      </c>
      <c r="F493" s="16" t="str">
        <f t="shared" si="126"/>
        <v/>
      </c>
      <c r="P493" s="37"/>
      <c r="Q493" s="9" t="s">
        <v>1581</v>
      </c>
      <c r="R493" s="41"/>
      <c r="S493" s="46" t="str" cm="1">
        <f t="array" ref="S493">IF(R493="","",_xlfn.IFS(F493&lt;=65,"1",F493&lt;=70,"2",F493&lt;=80,"3"))</f>
        <v/>
      </c>
      <c r="T493" s="24" t="e">
        <f>IF(S493="1",VLOOKUP(N493,Rates!$A$2:$K$37,2,0)*S493,VLOOKUP(N493,Rates!$A$2:$K$37,3,0)*S493)</f>
        <v>#N/A</v>
      </c>
      <c r="U493" s="24" t="str">
        <f t="shared" si="127"/>
        <v/>
      </c>
      <c r="W493" s="58" t="str">
        <f t="shared" si="128"/>
        <v/>
      </c>
      <c r="X493" s="8" t="str">
        <f t="shared" si="129"/>
        <v/>
      </c>
      <c r="Y493" s="8" t="str">
        <f t="shared" si="130"/>
        <v/>
      </c>
      <c r="Z493" s="9" t="s">
        <v>1576</v>
      </c>
      <c r="AA493" s="14" t="str">
        <f>IF(R493="","",Rates!$N$5)</f>
        <v/>
      </c>
      <c r="AB493" s="49" t="str">
        <f t="shared" si="131"/>
        <v/>
      </c>
      <c r="AC493" s="8" t="str">
        <f>IF(R493="","",W493*Rates!$M$26)</f>
        <v/>
      </c>
      <c r="AD493" s="9" t="s">
        <v>1592</v>
      </c>
      <c r="AE493" s="14" t="str">
        <f>IF(R493="","",Rates!$N$6)</f>
        <v/>
      </c>
      <c r="AF493" s="49" t="str">
        <f t="shared" si="132"/>
        <v/>
      </c>
      <c r="AG493" s="8" t="str">
        <f t="shared" si="133"/>
        <v/>
      </c>
      <c r="AH493" s="8" t="s">
        <v>1593</v>
      </c>
      <c r="AI493" s="14" t="str">
        <f>IF(R493="","",Rates!$N$7)</f>
        <v/>
      </c>
      <c r="AJ493" s="13" t="str">
        <f t="shared" si="134"/>
        <v/>
      </c>
      <c r="AK493" s="8" t="str">
        <f t="shared" si="135"/>
        <v/>
      </c>
      <c r="AL493" s="9" t="s">
        <v>1578</v>
      </c>
      <c r="AM493" s="14" t="str">
        <f>IF(R493="","",Rates!$N$8)</f>
        <v/>
      </c>
      <c r="AN493" s="13" t="str">
        <f t="shared" si="136"/>
        <v/>
      </c>
      <c r="AO493" s="8" t="str">
        <f>IF(R493="","",W493*Rates!$O$26)</f>
        <v/>
      </c>
      <c r="AP493" s="9" t="s">
        <v>1579</v>
      </c>
      <c r="AQ493" s="14" t="str">
        <f>IF(R493="","",Rates!$N$9)</f>
        <v/>
      </c>
      <c r="AR493" s="13" t="str">
        <f t="shared" si="137"/>
        <v/>
      </c>
      <c r="AS493" s="8" t="str">
        <f>IF(R493="","",W493*Rates!$P$26)</f>
        <v/>
      </c>
      <c r="AT493" s="9" t="s">
        <v>1580</v>
      </c>
      <c r="AU493" s="14" t="str">
        <f>IF(R493="","",Rates!$N$10)</f>
        <v/>
      </c>
      <c r="AV493" s="13" t="str">
        <f t="shared" si="138"/>
        <v/>
      </c>
      <c r="AW493" s="8" t="str">
        <f>IF(R493="","",W493*Rates!$Q$26)</f>
        <v/>
      </c>
      <c r="AX493" s="19" t="str">
        <f t="shared" si="139"/>
        <v/>
      </c>
      <c r="AY493" s="55" t="e">
        <f t="shared" si="140"/>
        <v>#VALUE!</v>
      </c>
      <c r="AZ493" s="8" t="str">
        <f>IF(R493="","",Rates!$N$15)</f>
        <v/>
      </c>
      <c r="BA493" s="8" t="str">
        <f t="shared" si="141"/>
        <v/>
      </c>
      <c r="BB493" s="8" t="str">
        <f t="shared" si="142"/>
        <v/>
      </c>
      <c r="BC493" s="19" t="str">
        <f t="shared" si="143"/>
        <v/>
      </c>
    </row>
    <row r="494" spans="1:55" x14ac:dyDescent="0.25">
      <c r="A494" s="9" t="str">
        <f>IF(B494&lt;&gt;"",COUNTA($B$3:B494)+$A$2,"")</f>
        <v/>
      </c>
      <c r="F494" s="16" t="str">
        <f t="shared" si="126"/>
        <v/>
      </c>
      <c r="P494" s="37"/>
      <c r="Q494" s="9" t="s">
        <v>1581</v>
      </c>
      <c r="R494" s="41"/>
      <c r="S494" s="46" t="str" cm="1">
        <f t="array" ref="S494">IF(R494="","",_xlfn.IFS(F494&lt;=65,"1",F494&lt;=70,"2",F494&lt;=80,"3"))</f>
        <v/>
      </c>
      <c r="T494" s="24" t="e">
        <f>IF(S494="1",VLOOKUP(N494,Rates!$A$2:$K$37,2,0)*S494,VLOOKUP(N494,Rates!$A$2:$K$37,3,0)*S494)</f>
        <v>#N/A</v>
      </c>
      <c r="U494" s="24" t="str">
        <f t="shared" si="127"/>
        <v/>
      </c>
      <c r="W494" s="58" t="str">
        <f t="shared" si="128"/>
        <v/>
      </c>
      <c r="X494" s="8" t="str">
        <f t="shared" si="129"/>
        <v/>
      </c>
      <c r="Y494" s="8" t="str">
        <f t="shared" si="130"/>
        <v/>
      </c>
      <c r="Z494" s="9" t="s">
        <v>1576</v>
      </c>
      <c r="AA494" s="14" t="str">
        <f>IF(R494="","",Rates!$N$5)</f>
        <v/>
      </c>
      <c r="AB494" s="49" t="str">
        <f t="shared" si="131"/>
        <v/>
      </c>
      <c r="AC494" s="8" t="str">
        <f>IF(R494="","",W494*Rates!$M$26)</f>
        <v/>
      </c>
      <c r="AD494" s="9" t="s">
        <v>1592</v>
      </c>
      <c r="AE494" s="14" t="str">
        <f>IF(R494="","",Rates!$N$6)</f>
        <v/>
      </c>
      <c r="AF494" s="49" t="str">
        <f t="shared" si="132"/>
        <v/>
      </c>
      <c r="AG494" s="8" t="str">
        <f t="shared" si="133"/>
        <v/>
      </c>
      <c r="AH494" s="8" t="s">
        <v>1593</v>
      </c>
      <c r="AI494" s="14" t="str">
        <f>IF(R494="","",Rates!$N$7)</f>
        <v/>
      </c>
      <c r="AJ494" s="13" t="str">
        <f t="shared" si="134"/>
        <v/>
      </c>
      <c r="AK494" s="8" t="str">
        <f t="shared" si="135"/>
        <v/>
      </c>
      <c r="AL494" s="9" t="s">
        <v>1578</v>
      </c>
      <c r="AM494" s="14" t="str">
        <f>IF(R494="","",Rates!$N$8)</f>
        <v/>
      </c>
      <c r="AN494" s="13" t="str">
        <f t="shared" si="136"/>
        <v/>
      </c>
      <c r="AO494" s="8" t="str">
        <f>IF(R494="","",W494*Rates!$O$26)</f>
        <v/>
      </c>
      <c r="AP494" s="9" t="s">
        <v>1579</v>
      </c>
      <c r="AQ494" s="14" t="str">
        <f>IF(R494="","",Rates!$N$9)</f>
        <v/>
      </c>
      <c r="AR494" s="13" t="str">
        <f t="shared" si="137"/>
        <v/>
      </c>
      <c r="AS494" s="8" t="str">
        <f>IF(R494="","",W494*Rates!$P$26)</f>
        <v/>
      </c>
      <c r="AT494" s="9" t="s">
        <v>1580</v>
      </c>
      <c r="AU494" s="14" t="str">
        <f>IF(R494="","",Rates!$N$10)</f>
        <v/>
      </c>
      <c r="AV494" s="13" t="str">
        <f t="shared" si="138"/>
        <v/>
      </c>
      <c r="AW494" s="8" t="str">
        <f>IF(R494="","",W494*Rates!$Q$26)</f>
        <v/>
      </c>
      <c r="AX494" s="19" t="str">
        <f t="shared" si="139"/>
        <v/>
      </c>
      <c r="AY494" s="55" t="e">
        <f t="shared" si="140"/>
        <v>#VALUE!</v>
      </c>
      <c r="AZ494" s="8" t="str">
        <f>IF(R494="","",Rates!$N$15)</f>
        <v/>
      </c>
      <c r="BA494" s="8" t="str">
        <f t="shared" si="141"/>
        <v/>
      </c>
      <c r="BB494" s="8" t="str">
        <f t="shared" si="142"/>
        <v/>
      </c>
      <c r="BC494" s="19" t="str">
        <f t="shared" si="143"/>
        <v/>
      </c>
    </row>
    <row r="495" spans="1:55" x14ac:dyDescent="0.25">
      <c r="A495" s="9" t="str">
        <f>IF(B495&lt;&gt;"",COUNTA($B$3:B495)+$A$2,"")</f>
        <v/>
      </c>
      <c r="F495" s="16" t="str">
        <f t="shared" si="126"/>
        <v/>
      </c>
      <c r="P495" s="37"/>
      <c r="Q495" s="9" t="s">
        <v>1581</v>
      </c>
      <c r="R495" s="41"/>
      <c r="S495" s="46" t="str" cm="1">
        <f t="array" ref="S495">IF(R495="","",_xlfn.IFS(F495&lt;=65,"1",F495&lt;=70,"2",F495&lt;=80,"3"))</f>
        <v/>
      </c>
      <c r="T495" s="24" t="e">
        <f>IF(S495="1",VLOOKUP(N495,Rates!$A$2:$K$37,2,0)*S495,VLOOKUP(N495,Rates!$A$2:$K$37,3,0)*S495)</f>
        <v>#N/A</v>
      </c>
      <c r="U495" s="24" t="str">
        <f t="shared" si="127"/>
        <v/>
      </c>
      <c r="W495" s="58" t="str">
        <f t="shared" si="128"/>
        <v/>
      </c>
      <c r="X495" s="8" t="str">
        <f t="shared" si="129"/>
        <v/>
      </c>
      <c r="Y495" s="8" t="str">
        <f t="shared" si="130"/>
        <v/>
      </c>
      <c r="Z495" s="9" t="s">
        <v>1576</v>
      </c>
      <c r="AA495" s="14" t="str">
        <f>IF(R495="","",Rates!$N$5)</f>
        <v/>
      </c>
      <c r="AB495" s="49" t="str">
        <f t="shared" si="131"/>
        <v/>
      </c>
      <c r="AC495" s="8" t="str">
        <f>IF(R495="","",W495*Rates!$M$26)</f>
        <v/>
      </c>
      <c r="AD495" s="9" t="s">
        <v>1592</v>
      </c>
      <c r="AE495" s="14" t="str">
        <f>IF(R495="","",Rates!$N$6)</f>
        <v/>
      </c>
      <c r="AF495" s="49" t="str">
        <f t="shared" si="132"/>
        <v/>
      </c>
      <c r="AG495" s="8" t="str">
        <f t="shared" si="133"/>
        <v/>
      </c>
      <c r="AH495" s="8" t="s">
        <v>1593</v>
      </c>
      <c r="AI495" s="14" t="str">
        <f>IF(R495="","",Rates!$N$7)</f>
        <v/>
      </c>
      <c r="AJ495" s="13" t="str">
        <f t="shared" si="134"/>
        <v/>
      </c>
      <c r="AK495" s="8" t="str">
        <f t="shared" si="135"/>
        <v/>
      </c>
      <c r="AL495" s="9" t="s">
        <v>1578</v>
      </c>
      <c r="AM495" s="14" t="str">
        <f>IF(R495="","",Rates!$N$8)</f>
        <v/>
      </c>
      <c r="AN495" s="13" t="str">
        <f t="shared" si="136"/>
        <v/>
      </c>
      <c r="AO495" s="8" t="str">
        <f>IF(R495="","",W495*Rates!$O$26)</f>
        <v/>
      </c>
      <c r="AP495" s="9" t="s">
        <v>1579</v>
      </c>
      <c r="AQ495" s="14" t="str">
        <f>IF(R495="","",Rates!$N$9)</f>
        <v/>
      </c>
      <c r="AR495" s="13" t="str">
        <f t="shared" si="137"/>
        <v/>
      </c>
      <c r="AS495" s="8" t="str">
        <f>IF(R495="","",W495*Rates!$P$26)</f>
        <v/>
      </c>
      <c r="AT495" s="9" t="s">
        <v>1580</v>
      </c>
      <c r="AU495" s="14" t="str">
        <f>IF(R495="","",Rates!$N$10)</f>
        <v/>
      </c>
      <c r="AV495" s="13" t="str">
        <f t="shared" si="138"/>
        <v/>
      </c>
      <c r="AW495" s="8" t="str">
        <f>IF(R495="","",W495*Rates!$Q$26)</f>
        <v/>
      </c>
      <c r="AX495" s="19" t="str">
        <f t="shared" si="139"/>
        <v/>
      </c>
      <c r="AY495" s="55" t="e">
        <f t="shared" si="140"/>
        <v>#VALUE!</v>
      </c>
      <c r="AZ495" s="8" t="str">
        <f>IF(R495="","",Rates!$N$15)</f>
        <v/>
      </c>
      <c r="BA495" s="8" t="str">
        <f t="shared" si="141"/>
        <v/>
      </c>
      <c r="BB495" s="8" t="str">
        <f t="shared" si="142"/>
        <v/>
      </c>
      <c r="BC495" s="19" t="str">
        <f t="shared" si="143"/>
        <v/>
      </c>
    </row>
    <row r="496" spans="1:55" x14ac:dyDescent="0.25">
      <c r="A496" s="9" t="str">
        <f>IF(B496&lt;&gt;"",COUNTA($B$3:B496)+$A$2,"")</f>
        <v/>
      </c>
      <c r="F496" s="16" t="str">
        <f t="shared" si="126"/>
        <v/>
      </c>
      <c r="P496" s="37"/>
      <c r="Q496" s="9" t="s">
        <v>1581</v>
      </c>
      <c r="R496" s="41"/>
      <c r="S496" s="46" t="str" cm="1">
        <f t="array" ref="S496">IF(R496="","",_xlfn.IFS(F496&lt;=65,"1",F496&lt;=70,"2",F496&lt;=80,"3"))</f>
        <v/>
      </c>
      <c r="T496" s="24" t="e">
        <f>IF(S496="1",VLOOKUP(N496,Rates!$A$2:$K$37,2,0)*S496,VLOOKUP(N496,Rates!$A$2:$K$37,3,0)*S496)</f>
        <v>#N/A</v>
      </c>
      <c r="U496" s="24" t="str">
        <f t="shared" si="127"/>
        <v/>
      </c>
      <c r="W496" s="58" t="str">
        <f t="shared" si="128"/>
        <v/>
      </c>
      <c r="X496" s="8" t="str">
        <f t="shared" si="129"/>
        <v/>
      </c>
      <c r="Y496" s="8" t="str">
        <f t="shared" si="130"/>
        <v/>
      </c>
      <c r="Z496" s="9" t="s">
        <v>1576</v>
      </c>
      <c r="AA496" s="14" t="str">
        <f>IF(R496="","",Rates!$N$5)</f>
        <v/>
      </c>
      <c r="AB496" s="49" t="str">
        <f t="shared" si="131"/>
        <v/>
      </c>
      <c r="AC496" s="8" t="str">
        <f>IF(R496="","",W496*Rates!$M$26)</f>
        <v/>
      </c>
      <c r="AD496" s="9" t="s">
        <v>1592</v>
      </c>
      <c r="AE496" s="14" t="str">
        <f>IF(R496="","",Rates!$N$6)</f>
        <v/>
      </c>
      <c r="AF496" s="49" t="str">
        <f t="shared" si="132"/>
        <v/>
      </c>
      <c r="AG496" s="8" t="str">
        <f t="shared" si="133"/>
        <v/>
      </c>
      <c r="AH496" s="8" t="s">
        <v>1593</v>
      </c>
      <c r="AI496" s="14" t="str">
        <f>IF(R496="","",Rates!$N$7)</f>
        <v/>
      </c>
      <c r="AJ496" s="13" t="str">
        <f t="shared" si="134"/>
        <v/>
      </c>
      <c r="AK496" s="8" t="str">
        <f t="shared" si="135"/>
        <v/>
      </c>
      <c r="AL496" s="9" t="s">
        <v>1578</v>
      </c>
      <c r="AM496" s="14" t="str">
        <f>IF(R496="","",Rates!$N$8)</f>
        <v/>
      </c>
      <c r="AN496" s="13" t="str">
        <f t="shared" si="136"/>
        <v/>
      </c>
      <c r="AO496" s="8" t="str">
        <f>IF(R496="","",W496*Rates!$O$26)</f>
        <v/>
      </c>
      <c r="AP496" s="9" t="s">
        <v>1579</v>
      </c>
      <c r="AQ496" s="14" t="str">
        <f>IF(R496="","",Rates!$N$9)</f>
        <v/>
      </c>
      <c r="AR496" s="13" t="str">
        <f t="shared" si="137"/>
        <v/>
      </c>
      <c r="AS496" s="8" t="str">
        <f>IF(R496="","",W496*Rates!$P$26)</f>
        <v/>
      </c>
      <c r="AT496" s="9" t="s">
        <v>1580</v>
      </c>
      <c r="AU496" s="14" t="str">
        <f>IF(R496="","",Rates!$N$10)</f>
        <v/>
      </c>
      <c r="AV496" s="13" t="str">
        <f t="shared" si="138"/>
        <v/>
      </c>
      <c r="AW496" s="8" t="str">
        <f>IF(R496="","",W496*Rates!$Q$26)</f>
        <v/>
      </c>
      <c r="AX496" s="19" t="str">
        <f t="shared" si="139"/>
        <v/>
      </c>
      <c r="AY496" s="55" t="e">
        <f t="shared" si="140"/>
        <v>#VALUE!</v>
      </c>
      <c r="AZ496" s="8" t="str">
        <f>IF(R496="","",Rates!$N$15)</f>
        <v/>
      </c>
      <c r="BA496" s="8" t="str">
        <f t="shared" si="141"/>
        <v/>
      </c>
      <c r="BB496" s="8" t="str">
        <f t="shared" si="142"/>
        <v/>
      </c>
      <c r="BC496" s="19" t="str">
        <f t="shared" si="143"/>
        <v/>
      </c>
    </row>
    <row r="497" spans="1:55" x14ac:dyDescent="0.25">
      <c r="A497" s="9" t="str">
        <f>IF(B497&lt;&gt;"",COUNTA($B$3:B497)+$A$2,"")</f>
        <v/>
      </c>
      <c r="F497" s="16" t="str">
        <f t="shared" si="126"/>
        <v/>
      </c>
      <c r="P497" s="37"/>
      <c r="Q497" s="9" t="s">
        <v>1581</v>
      </c>
      <c r="R497" s="41"/>
      <c r="S497" s="46" t="str" cm="1">
        <f t="array" ref="S497">IF(R497="","",_xlfn.IFS(F497&lt;=65,"1",F497&lt;=70,"2",F497&lt;=80,"3"))</f>
        <v/>
      </c>
      <c r="T497" s="24" t="e">
        <f>IF(S497="1",VLOOKUP(N497,Rates!$A$2:$K$37,2,0)*S497,VLOOKUP(N497,Rates!$A$2:$K$37,3,0)*S497)</f>
        <v>#N/A</v>
      </c>
      <c r="U497" s="24" t="str">
        <f t="shared" si="127"/>
        <v/>
      </c>
      <c r="W497" s="58" t="str">
        <f t="shared" si="128"/>
        <v/>
      </c>
      <c r="X497" s="8" t="str">
        <f t="shared" si="129"/>
        <v/>
      </c>
      <c r="Y497" s="8" t="str">
        <f t="shared" si="130"/>
        <v/>
      </c>
      <c r="Z497" s="9" t="s">
        <v>1576</v>
      </c>
      <c r="AA497" s="14" t="str">
        <f>IF(R497="","",Rates!$N$5)</f>
        <v/>
      </c>
      <c r="AB497" s="49" t="str">
        <f t="shared" si="131"/>
        <v/>
      </c>
      <c r="AC497" s="8" t="str">
        <f>IF(R497="","",W497*Rates!$M$26)</f>
        <v/>
      </c>
      <c r="AD497" s="9" t="s">
        <v>1592</v>
      </c>
      <c r="AE497" s="14" t="str">
        <f>IF(R497="","",Rates!$N$6)</f>
        <v/>
      </c>
      <c r="AF497" s="49" t="str">
        <f t="shared" si="132"/>
        <v/>
      </c>
      <c r="AG497" s="8" t="str">
        <f t="shared" si="133"/>
        <v/>
      </c>
      <c r="AH497" s="8" t="s">
        <v>1593</v>
      </c>
      <c r="AI497" s="14" t="str">
        <f>IF(R497="","",Rates!$N$7)</f>
        <v/>
      </c>
      <c r="AJ497" s="13" t="str">
        <f t="shared" si="134"/>
        <v/>
      </c>
      <c r="AK497" s="8" t="str">
        <f t="shared" si="135"/>
        <v/>
      </c>
      <c r="AL497" s="9" t="s">
        <v>1578</v>
      </c>
      <c r="AM497" s="14" t="str">
        <f>IF(R497="","",Rates!$N$8)</f>
        <v/>
      </c>
      <c r="AN497" s="13" t="str">
        <f t="shared" si="136"/>
        <v/>
      </c>
      <c r="AO497" s="8" t="str">
        <f>IF(R497="","",W497*Rates!$O$26)</f>
        <v/>
      </c>
      <c r="AP497" s="9" t="s">
        <v>1579</v>
      </c>
      <c r="AQ497" s="14" t="str">
        <f>IF(R497="","",Rates!$N$9)</f>
        <v/>
      </c>
      <c r="AR497" s="13" t="str">
        <f t="shared" si="137"/>
        <v/>
      </c>
      <c r="AS497" s="8" t="str">
        <f>IF(R497="","",W497*Rates!$P$26)</f>
        <v/>
      </c>
      <c r="AT497" s="9" t="s">
        <v>1580</v>
      </c>
      <c r="AU497" s="14" t="str">
        <f>IF(R497="","",Rates!$N$10)</f>
        <v/>
      </c>
      <c r="AV497" s="13" t="str">
        <f t="shared" si="138"/>
        <v/>
      </c>
      <c r="AW497" s="8" t="str">
        <f>IF(R497="","",W497*Rates!$Q$26)</f>
        <v/>
      </c>
      <c r="AX497" s="19" t="str">
        <f t="shared" si="139"/>
        <v/>
      </c>
      <c r="AY497" s="55" t="e">
        <f t="shared" si="140"/>
        <v>#VALUE!</v>
      </c>
      <c r="AZ497" s="8" t="str">
        <f>IF(R497="","",Rates!$N$15)</f>
        <v/>
      </c>
      <c r="BA497" s="8" t="str">
        <f t="shared" si="141"/>
        <v/>
      </c>
      <c r="BB497" s="8" t="str">
        <f t="shared" si="142"/>
        <v/>
      </c>
      <c r="BC497" s="19" t="str">
        <f t="shared" si="143"/>
        <v/>
      </c>
    </row>
    <row r="498" spans="1:55" x14ac:dyDescent="0.25">
      <c r="A498" s="9" t="str">
        <f>IF(B498&lt;&gt;"",COUNTA($B$3:B498)+$A$2,"")</f>
        <v/>
      </c>
      <c r="F498" s="16" t="str">
        <f t="shared" si="126"/>
        <v/>
      </c>
      <c r="P498" s="37"/>
      <c r="Q498" s="9" t="s">
        <v>1581</v>
      </c>
      <c r="R498" s="41"/>
      <c r="S498" s="46" t="str" cm="1">
        <f t="array" ref="S498">IF(R498="","",_xlfn.IFS(F498&lt;=65,"1",F498&lt;=70,"2",F498&lt;=80,"3"))</f>
        <v/>
      </c>
      <c r="T498" s="24" t="e">
        <f>IF(S498="1",VLOOKUP(N498,Rates!$A$2:$K$37,2,0)*S498,VLOOKUP(N498,Rates!$A$2:$K$37,3,0)*S498)</f>
        <v>#N/A</v>
      </c>
      <c r="U498" s="24" t="str">
        <f t="shared" si="127"/>
        <v/>
      </c>
      <c r="W498" s="58" t="str">
        <f t="shared" si="128"/>
        <v/>
      </c>
      <c r="X498" s="8" t="str">
        <f t="shared" si="129"/>
        <v/>
      </c>
      <c r="Y498" s="8" t="str">
        <f t="shared" si="130"/>
        <v/>
      </c>
      <c r="Z498" s="9" t="s">
        <v>1576</v>
      </c>
      <c r="AA498" s="14" t="str">
        <f>IF(R498="","",Rates!$N$5)</f>
        <v/>
      </c>
      <c r="AB498" s="49" t="str">
        <f t="shared" si="131"/>
        <v/>
      </c>
      <c r="AC498" s="8" t="str">
        <f>IF(R498="","",W498*Rates!$M$26)</f>
        <v/>
      </c>
      <c r="AD498" s="9" t="s">
        <v>1592</v>
      </c>
      <c r="AE498" s="14" t="str">
        <f>IF(R498="","",Rates!$N$6)</f>
        <v/>
      </c>
      <c r="AF498" s="49" t="str">
        <f t="shared" si="132"/>
        <v/>
      </c>
      <c r="AG498" s="8" t="str">
        <f t="shared" si="133"/>
        <v/>
      </c>
      <c r="AH498" s="8" t="s">
        <v>1593</v>
      </c>
      <c r="AI498" s="14" t="str">
        <f>IF(R498="","",Rates!$N$7)</f>
        <v/>
      </c>
      <c r="AJ498" s="13" t="str">
        <f t="shared" si="134"/>
        <v/>
      </c>
      <c r="AK498" s="8" t="str">
        <f t="shared" si="135"/>
        <v/>
      </c>
      <c r="AL498" s="9" t="s">
        <v>1578</v>
      </c>
      <c r="AM498" s="14" t="str">
        <f>IF(R498="","",Rates!$N$8)</f>
        <v/>
      </c>
      <c r="AN498" s="13" t="str">
        <f t="shared" si="136"/>
        <v/>
      </c>
      <c r="AO498" s="8" t="str">
        <f>IF(R498="","",W498*Rates!$O$26)</f>
        <v/>
      </c>
      <c r="AP498" s="9" t="s">
        <v>1579</v>
      </c>
      <c r="AQ498" s="14" t="str">
        <f>IF(R498="","",Rates!$N$9)</f>
        <v/>
      </c>
      <c r="AR498" s="13" t="str">
        <f t="shared" si="137"/>
        <v/>
      </c>
      <c r="AS498" s="8" t="str">
        <f>IF(R498="","",W498*Rates!$P$26)</f>
        <v/>
      </c>
      <c r="AT498" s="9" t="s">
        <v>1580</v>
      </c>
      <c r="AU498" s="14" t="str">
        <f>IF(R498="","",Rates!$N$10)</f>
        <v/>
      </c>
      <c r="AV498" s="13" t="str">
        <f t="shared" si="138"/>
        <v/>
      </c>
      <c r="AW498" s="8" t="str">
        <f>IF(R498="","",W498*Rates!$Q$26)</f>
        <v/>
      </c>
      <c r="AX498" s="19" t="str">
        <f t="shared" si="139"/>
        <v/>
      </c>
      <c r="AY498" s="55" t="e">
        <f t="shared" si="140"/>
        <v>#VALUE!</v>
      </c>
      <c r="AZ498" s="8" t="str">
        <f>IF(R498="","",Rates!$N$15)</f>
        <v/>
      </c>
      <c r="BA498" s="8" t="str">
        <f t="shared" si="141"/>
        <v/>
      </c>
      <c r="BB498" s="8" t="str">
        <f t="shared" si="142"/>
        <v/>
      </c>
      <c r="BC498" s="19" t="str">
        <f t="shared" si="143"/>
        <v/>
      </c>
    </row>
    <row r="499" spans="1:55" x14ac:dyDescent="0.25">
      <c r="A499" s="9" t="str">
        <f>IF(B499&lt;&gt;"",COUNTA($B$3:B499)+$A$2,"")</f>
        <v/>
      </c>
      <c r="F499" s="16" t="str">
        <f t="shared" si="126"/>
        <v/>
      </c>
      <c r="P499" s="37"/>
      <c r="Q499" s="9" t="s">
        <v>1581</v>
      </c>
      <c r="R499" s="41"/>
      <c r="S499" s="46" t="str" cm="1">
        <f t="array" ref="S499">IF(R499="","",_xlfn.IFS(F499&lt;=65,"1",F499&lt;=70,"2",F499&lt;=80,"3"))</f>
        <v/>
      </c>
      <c r="T499" s="24" t="e">
        <f>IF(S499="1",VLOOKUP(N499,Rates!$A$2:$K$37,2,0)*S499,VLOOKUP(N499,Rates!$A$2:$K$37,3,0)*S499)</f>
        <v>#N/A</v>
      </c>
      <c r="U499" s="24" t="str">
        <f t="shared" si="127"/>
        <v/>
      </c>
      <c r="W499" s="58" t="str">
        <f t="shared" si="128"/>
        <v/>
      </c>
      <c r="X499" s="8" t="str">
        <f t="shared" si="129"/>
        <v/>
      </c>
      <c r="Y499" s="8" t="str">
        <f t="shared" si="130"/>
        <v/>
      </c>
      <c r="Z499" s="9" t="s">
        <v>1576</v>
      </c>
      <c r="AA499" s="14" t="str">
        <f>IF(R499="","",Rates!$N$5)</f>
        <v/>
      </c>
      <c r="AB499" s="49" t="str">
        <f t="shared" si="131"/>
        <v/>
      </c>
      <c r="AC499" s="8" t="str">
        <f>IF(R499="","",W499*Rates!$M$26)</f>
        <v/>
      </c>
      <c r="AD499" s="9" t="s">
        <v>1592</v>
      </c>
      <c r="AE499" s="14" t="str">
        <f>IF(R499="","",Rates!$N$6)</f>
        <v/>
      </c>
      <c r="AF499" s="49" t="str">
        <f t="shared" si="132"/>
        <v/>
      </c>
      <c r="AG499" s="8" t="str">
        <f t="shared" si="133"/>
        <v/>
      </c>
      <c r="AH499" s="8" t="s">
        <v>1593</v>
      </c>
      <c r="AI499" s="14" t="str">
        <f>IF(R499="","",Rates!$N$7)</f>
        <v/>
      </c>
      <c r="AJ499" s="13" t="str">
        <f t="shared" si="134"/>
        <v/>
      </c>
      <c r="AK499" s="8" t="str">
        <f t="shared" si="135"/>
        <v/>
      </c>
      <c r="AL499" s="9" t="s">
        <v>1578</v>
      </c>
      <c r="AM499" s="14" t="str">
        <f>IF(R499="","",Rates!$N$8)</f>
        <v/>
      </c>
      <c r="AN499" s="13" t="str">
        <f t="shared" si="136"/>
        <v/>
      </c>
      <c r="AO499" s="8" t="str">
        <f>IF(R499="","",W499*Rates!$O$26)</f>
        <v/>
      </c>
      <c r="AP499" s="9" t="s">
        <v>1579</v>
      </c>
      <c r="AQ499" s="14" t="str">
        <f>IF(R499="","",Rates!$N$9)</f>
        <v/>
      </c>
      <c r="AR499" s="13" t="str">
        <f t="shared" si="137"/>
        <v/>
      </c>
      <c r="AS499" s="8" t="str">
        <f>IF(R499="","",W499*Rates!$P$26)</f>
        <v/>
      </c>
      <c r="AT499" s="9" t="s">
        <v>1580</v>
      </c>
      <c r="AU499" s="14" t="str">
        <f>IF(R499="","",Rates!$N$10)</f>
        <v/>
      </c>
      <c r="AV499" s="13" t="str">
        <f t="shared" si="138"/>
        <v/>
      </c>
      <c r="AW499" s="8" t="str">
        <f>IF(R499="","",W499*Rates!$Q$26)</f>
        <v/>
      </c>
      <c r="AX499" s="19" t="str">
        <f t="shared" si="139"/>
        <v/>
      </c>
      <c r="AY499" s="55" t="e">
        <f t="shared" si="140"/>
        <v>#VALUE!</v>
      </c>
      <c r="AZ499" s="8" t="str">
        <f>IF(R499="","",Rates!$N$15)</f>
        <v/>
      </c>
      <c r="BA499" s="8" t="str">
        <f t="shared" si="141"/>
        <v/>
      </c>
      <c r="BB499" s="8" t="str">
        <f t="shared" si="142"/>
        <v/>
      </c>
      <c r="BC499" s="19" t="str">
        <f t="shared" si="143"/>
        <v/>
      </c>
    </row>
    <row r="500" spans="1:55" x14ac:dyDescent="0.25">
      <c r="A500" s="9" t="str">
        <f>IF(B500&lt;&gt;"",COUNTA($B$3:B500)+$A$2,"")</f>
        <v/>
      </c>
      <c r="F500" s="16" t="str">
        <f t="shared" si="126"/>
        <v/>
      </c>
      <c r="P500" s="37"/>
      <c r="Q500" s="9" t="s">
        <v>1581</v>
      </c>
      <c r="R500" s="41"/>
      <c r="S500" s="46" t="str" cm="1">
        <f t="array" ref="S500">IF(R500="","",_xlfn.IFS(F500&lt;=65,"1",F500&lt;=70,"2",F500&lt;=80,"3"))</f>
        <v/>
      </c>
      <c r="T500" s="24" t="e">
        <f>IF(S500="1",VLOOKUP(N500,Rates!$A$2:$K$37,2,0)*S500,VLOOKUP(N500,Rates!$A$2:$K$37,3,0)*S500)</f>
        <v>#N/A</v>
      </c>
      <c r="U500" s="24" t="str">
        <f t="shared" si="127"/>
        <v/>
      </c>
      <c r="W500" s="58" t="str">
        <f t="shared" si="128"/>
        <v/>
      </c>
      <c r="X500" s="8" t="str">
        <f t="shared" si="129"/>
        <v/>
      </c>
      <c r="Y500" s="8" t="str">
        <f t="shared" si="130"/>
        <v/>
      </c>
      <c r="Z500" s="9" t="s">
        <v>1576</v>
      </c>
      <c r="AA500" s="14" t="str">
        <f>IF(R500="","",Rates!$N$5)</f>
        <v/>
      </c>
      <c r="AB500" s="49" t="str">
        <f t="shared" si="131"/>
        <v/>
      </c>
      <c r="AC500" s="8" t="str">
        <f>IF(R500="","",W500*Rates!$M$26)</f>
        <v/>
      </c>
      <c r="AD500" s="9" t="s">
        <v>1592</v>
      </c>
      <c r="AE500" s="14" t="str">
        <f>IF(R500="","",Rates!$N$6)</f>
        <v/>
      </c>
      <c r="AF500" s="49" t="str">
        <f t="shared" si="132"/>
        <v/>
      </c>
      <c r="AG500" s="8" t="str">
        <f t="shared" si="133"/>
        <v/>
      </c>
      <c r="AH500" s="8" t="s">
        <v>1593</v>
      </c>
      <c r="AI500" s="14" t="str">
        <f>IF(R500="","",Rates!$N$7)</f>
        <v/>
      </c>
      <c r="AJ500" s="13" t="str">
        <f t="shared" si="134"/>
        <v/>
      </c>
      <c r="AK500" s="8" t="str">
        <f t="shared" si="135"/>
        <v/>
      </c>
      <c r="AL500" s="9" t="s">
        <v>1578</v>
      </c>
      <c r="AM500" s="14" t="str">
        <f>IF(R500="","",Rates!$N$8)</f>
        <v/>
      </c>
      <c r="AN500" s="13" t="str">
        <f t="shared" si="136"/>
        <v/>
      </c>
      <c r="AO500" s="8" t="str">
        <f>IF(R500="","",W500*Rates!$O$26)</f>
        <v/>
      </c>
      <c r="AP500" s="9" t="s">
        <v>1579</v>
      </c>
      <c r="AQ500" s="14" t="str">
        <f>IF(R500="","",Rates!$N$9)</f>
        <v/>
      </c>
      <c r="AR500" s="13" t="str">
        <f t="shared" si="137"/>
        <v/>
      </c>
      <c r="AS500" s="8" t="str">
        <f>IF(R500="","",W500*Rates!$P$26)</f>
        <v/>
      </c>
      <c r="AT500" s="9" t="s">
        <v>1580</v>
      </c>
      <c r="AU500" s="14" t="str">
        <f>IF(R500="","",Rates!$N$10)</f>
        <v/>
      </c>
      <c r="AV500" s="13" t="str">
        <f t="shared" si="138"/>
        <v/>
      </c>
      <c r="AW500" s="8" t="str">
        <f>IF(R500="","",W500*Rates!$Q$26)</f>
        <v/>
      </c>
      <c r="AX500" s="19" t="str">
        <f t="shared" si="139"/>
        <v/>
      </c>
      <c r="AY500" s="55" t="e">
        <f t="shared" si="140"/>
        <v>#VALUE!</v>
      </c>
      <c r="AZ500" s="8" t="str">
        <f>IF(R500="","",Rates!$N$15)</f>
        <v/>
      </c>
      <c r="BA500" s="8" t="str">
        <f t="shared" si="141"/>
        <v/>
      </c>
      <c r="BB500" s="8" t="str">
        <f t="shared" si="142"/>
        <v/>
      </c>
      <c r="BC500" s="19" t="str">
        <f t="shared" si="143"/>
        <v/>
      </c>
    </row>
    <row r="501" spans="1:55" x14ac:dyDescent="0.25">
      <c r="A501" s="9" t="str">
        <f>IF(B501&lt;&gt;"",COUNTA($B$3:B501)+$A$2,"")</f>
        <v/>
      </c>
      <c r="F501" s="16" t="str">
        <f t="shared" si="126"/>
        <v/>
      </c>
      <c r="P501" s="37"/>
      <c r="Q501" s="9" t="s">
        <v>1581</v>
      </c>
      <c r="R501" s="41"/>
      <c r="S501" s="46" t="str" cm="1">
        <f t="array" ref="S501">IF(R501="","",_xlfn.IFS(F501&lt;=65,"1",F501&lt;=70,"2",F501&lt;=80,"3"))</f>
        <v/>
      </c>
      <c r="T501" s="24" t="e">
        <f>IF(S501="1",VLOOKUP(N501,Rates!$A$2:$K$37,2,0)*S501,VLOOKUP(N501,Rates!$A$2:$K$37,3,0)*S501)</f>
        <v>#N/A</v>
      </c>
      <c r="U501" s="24" t="str">
        <f t="shared" si="127"/>
        <v/>
      </c>
      <c r="W501" s="58" t="str">
        <f t="shared" si="128"/>
        <v/>
      </c>
      <c r="X501" s="8" t="str">
        <f t="shared" si="129"/>
        <v/>
      </c>
      <c r="Y501" s="8" t="str">
        <f t="shared" si="130"/>
        <v/>
      </c>
      <c r="Z501" s="9" t="s">
        <v>1576</v>
      </c>
      <c r="AA501" s="14" t="str">
        <f>IF(R501="","",Rates!$N$5)</f>
        <v/>
      </c>
      <c r="AB501" s="49" t="str">
        <f t="shared" si="131"/>
        <v/>
      </c>
      <c r="AC501" s="8" t="str">
        <f>IF(R501="","",W501*Rates!$M$26)</f>
        <v/>
      </c>
      <c r="AD501" s="9" t="s">
        <v>1592</v>
      </c>
      <c r="AE501" s="14" t="str">
        <f>IF(R501="","",Rates!$N$6)</f>
        <v/>
      </c>
      <c r="AF501" s="49" t="str">
        <f t="shared" si="132"/>
        <v/>
      </c>
      <c r="AG501" s="8" t="str">
        <f t="shared" si="133"/>
        <v/>
      </c>
      <c r="AH501" s="8" t="s">
        <v>1593</v>
      </c>
      <c r="AI501" s="14" t="str">
        <f>IF(R501="","",Rates!$N$7)</f>
        <v/>
      </c>
      <c r="AJ501" s="13" t="str">
        <f t="shared" si="134"/>
        <v/>
      </c>
      <c r="AK501" s="8" t="str">
        <f t="shared" si="135"/>
        <v/>
      </c>
      <c r="AL501" s="9" t="s">
        <v>1578</v>
      </c>
      <c r="AM501" s="14" t="str">
        <f>IF(R501="","",Rates!$N$8)</f>
        <v/>
      </c>
      <c r="AN501" s="13" t="str">
        <f t="shared" si="136"/>
        <v/>
      </c>
      <c r="AO501" s="8" t="str">
        <f>IF(R501="","",W501*Rates!$O$26)</f>
        <v/>
      </c>
      <c r="AP501" s="9" t="s">
        <v>1579</v>
      </c>
      <c r="AQ501" s="14" t="str">
        <f>IF(R501="","",Rates!$N$9)</f>
        <v/>
      </c>
      <c r="AR501" s="13" t="str">
        <f t="shared" si="137"/>
        <v/>
      </c>
      <c r="AS501" s="8" t="str">
        <f>IF(R501="","",W501*Rates!$P$26)</f>
        <v/>
      </c>
      <c r="AT501" s="9" t="s">
        <v>1580</v>
      </c>
      <c r="AU501" s="14" t="str">
        <f>IF(R501="","",Rates!$N$10)</f>
        <v/>
      </c>
      <c r="AV501" s="13" t="str">
        <f t="shared" si="138"/>
        <v/>
      </c>
      <c r="AW501" s="8" t="str">
        <f>IF(R501="","",W501*Rates!$Q$26)</f>
        <v/>
      </c>
      <c r="AX501" s="19" t="str">
        <f t="shared" si="139"/>
        <v/>
      </c>
      <c r="AY501" s="55" t="e">
        <f t="shared" si="140"/>
        <v>#VALUE!</v>
      </c>
      <c r="AZ501" s="8" t="str">
        <f>IF(R501="","",Rates!$N$15)</f>
        <v/>
      </c>
      <c r="BA501" s="8" t="str">
        <f t="shared" si="141"/>
        <v/>
      </c>
      <c r="BB501" s="8" t="str">
        <f t="shared" si="142"/>
        <v/>
      </c>
      <c r="BC501" s="19" t="str">
        <f t="shared" si="143"/>
        <v/>
      </c>
    </row>
    <row r="502" spans="1:55" x14ac:dyDescent="0.25">
      <c r="A502" s="9" t="str">
        <f>IF(B502&lt;&gt;"",COUNTA($B$3:B502)+$A$2,"")</f>
        <v/>
      </c>
      <c r="F502" s="16" t="str">
        <f t="shared" si="126"/>
        <v/>
      </c>
      <c r="P502" s="37"/>
      <c r="Q502" s="9" t="s">
        <v>1581</v>
      </c>
      <c r="R502" s="41"/>
      <c r="S502" s="46" t="str" cm="1">
        <f t="array" ref="S502">IF(R502="","",_xlfn.IFS(F502&lt;=65,"1",F502&lt;=70,"2",F502&lt;=80,"3"))</f>
        <v/>
      </c>
      <c r="T502" s="24" t="e">
        <f>IF(S502="1",VLOOKUP(N502,Rates!$A$2:$K$37,2,0)*S502,VLOOKUP(N502,Rates!$A$2:$K$37,3,0)*S502)</f>
        <v>#N/A</v>
      </c>
      <c r="U502" s="24" t="str">
        <f t="shared" si="127"/>
        <v/>
      </c>
      <c r="W502" s="58" t="str">
        <f t="shared" si="128"/>
        <v/>
      </c>
      <c r="X502" s="8" t="str">
        <f t="shared" si="129"/>
        <v/>
      </c>
      <c r="Y502" s="8" t="str">
        <f t="shared" si="130"/>
        <v/>
      </c>
      <c r="Z502" s="9" t="s">
        <v>1576</v>
      </c>
      <c r="AA502" s="14" t="str">
        <f>IF(R502="","",Rates!$N$5)</f>
        <v/>
      </c>
      <c r="AB502" s="49" t="str">
        <f t="shared" si="131"/>
        <v/>
      </c>
      <c r="AC502" s="8" t="str">
        <f>IF(R502="","",W502*Rates!$M$26)</f>
        <v/>
      </c>
      <c r="AD502" s="9" t="s">
        <v>1592</v>
      </c>
      <c r="AE502" s="14" t="str">
        <f>IF(R502="","",Rates!$N$6)</f>
        <v/>
      </c>
      <c r="AF502" s="49" t="str">
        <f t="shared" si="132"/>
        <v/>
      </c>
      <c r="AG502" s="8" t="str">
        <f t="shared" si="133"/>
        <v/>
      </c>
      <c r="AH502" s="8" t="s">
        <v>1593</v>
      </c>
      <c r="AI502" s="14" t="str">
        <f>IF(R502="","",Rates!$N$7)</f>
        <v/>
      </c>
      <c r="AJ502" s="13" t="str">
        <f t="shared" si="134"/>
        <v/>
      </c>
      <c r="AK502" s="8" t="str">
        <f t="shared" si="135"/>
        <v/>
      </c>
      <c r="AL502" s="9" t="s">
        <v>1578</v>
      </c>
      <c r="AM502" s="14" t="str">
        <f>IF(R502="","",Rates!$N$8)</f>
        <v/>
      </c>
      <c r="AN502" s="13" t="str">
        <f t="shared" si="136"/>
        <v/>
      </c>
      <c r="AO502" s="8" t="str">
        <f>IF(R502="","",W502*Rates!$O$26)</f>
        <v/>
      </c>
      <c r="AP502" s="9" t="s">
        <v>1579</v>
      </c>
      <c r="AQ502" s="14" t="str">
        <f>IF(R502="","",Rates!$N$9)</f>
        <v/>
      </c>
      <c r="AR502" s="13" t="str">
        <f t="shared" si="137"/>
        <v/>
      </c>
      <c r="AS502" s="8" t="str">
        <f>IF(R502="","",W502*Rates!$P$26)</f>
        <v/>
      </c>
      <c r="AT502" s="9" t="s">
        <v>1580</v>
      </c>
      <c r="AU502" s="14" t="str">
        <f>IF(R502="","",Rates!$N$10)</f>
        <v/>
      </c>
      <c r="AV502" s="13" t="str">
        <f t="shared" si="138"/>
        <v/>
      </c>
      <c r="AW502" s="8" t="str">
        <f>IF(R502="","",W502*Rates!$Q$26)</f>
        <v/>
      </c>
      <c r="AX502" s="19" t="str">
        <f t="shared" si="139"/>
        <v/>
      </c>
      <c r="AY502" s="55" t="e">
        <f t="shared" si="140"/>
        <v>#VALUE!</v>
      </c>
      <c r="AZ502" s="8" t="str">
        <f>IF(R502="","",Rates!$N$15)</f>
        <v/>
      </c>
      <c r="BA502" s="8" t="str">
        <f t="shared" si="141"/>
        <v/>
      </c>
      <c r="BB502" s="8" t="str">
        <f t="shared" si="142"/>
        <v/>
      </c>
      <c r="BC502" s="19" t="str">
        <f t="shared" si="143"/>
        <v/>
      </c>
    </row>
    <row r="503" spans="1:55" x14ac:dyDescent="0.25">
      <c r="A503" s="9" t="str">
        <f>IF(B503&lt;&gt;"",COUNTA($B$3:B503)+$A$2,"")</f>
        <v/>
      </c>
      <c r="F503" s="16" t="str">
        <f t="shared" si="126"/>
        <v/>
      </c>
      <c r="P503" s="37"/>
      <c r="Q503" s="9" t="s">
        <v>1581</v>
      </c>
      <c r="R503" s="41"/>
      <c r="S503" s="46" t="str" cm="1">
        <f t="array" ref="S503">IF(R503="","",_xlfn.IFS(F503&lt;=65,"1",F503&lt;=70,"2",F503&lt;=80,"3"))</f>
        <v/>
      </c>
      <c r="T503" s="24" t="e">
        <f>IF(S503="1",VLOOKUP(N503,Rates!$A$2:$K$37,2,0)*S503,VLOOKUP(N503,Rates!$A$2:$K$37,3,0)*S503)</f>
        <v>#N/A</v>
      </c>
      <c r="U503" s="24" t="str">
        <f t="shared" si="127"/>
        <v/>
      </c>
      <c r="W503" s="58" t="str">
        <f t="shared" si="128"/>
        <v/>
      </c>
      <c r="X503" s="8" t="str">
        <f t="shared" si="129"/>
        <v/>
      </c>
      <c r="Y503" s="8" t="str">
        <f t="shared" si="130"/>
        <v/>
      </c>
      <c r="Z503" s="9" t="s">
        <v>1576</v>
      </c>
      <c r="AA503" s="14" t="str">
        <f>IF(R503="","",Rates!$N$5)</f>
        <v/>
      </c>
      <c r="AB503" s="49" t="str">
        <f t="shared" si="131"/>
        <v/>
      </c>
      <c r="AC503" s="8" t="str">
        <f>IF(R503="","",W503*Rates!$M$26)</f>
        <v/>
      </c>
      <c r="AD503" s="9" t="s">
        <v>1592</v>
      </c>
      <c r="AE503" s="14" t="str">
        <f>IF(R503="","",Rates!$N$6)</f>
        <v/>
      </c>
      <c r="AF503" s="49" t="str">
        <f t="shared" si="132"/>
        <v/>
      </c>
      <c r="AG503" s="8" t="str">
        <f t="shared" si="133"/>
        <v/>
      </c>
      <c r="AH503" s="8" t="s">
        <v>1593</v>
      </c>
      <c r="AI503" s="14" t="str">
        <f>IF(R503="","",Rates!$N$7)</f>
        <v/>
      </c>
      <c r="AJ503" s="13" t="str">
        <f t="shared" si="134"/>
        <v/>
      </c>
      <c r="AK503" s="8" t="str">
        <f t="shared" si="135"/>
        <v/>
      </c>
      <c r="AL503" s="9" t="s">
        <v>1578</v>
      </c>
      <c r="AM503" s="14" t="str">
        <f>IF(R503="","",Rates!$N$8)</f>
        <v/>
      </c>
      <c r="AN503" s="13" t="str">
        <f t="shared" si="136"/>
        <v/>
      </c>
      <c r="AO503" s="8" t="str">
        <f>IF(R503="","",W503*Rates!$O$26)</f>
        <v/>
      </c>
      <c r="AP503" s="9" t="s">
        <v>1579</v>
      </c>
      <c r="AQ503" s="14" t="str">
        <f>IF(R503="","",Rates!$N$9)</f>
        <v/>
      </c>
      <c r="AR503" s="13" t="str">
        <f t="shared" si="137"/>
        <v/>
      </c>
      <c r="AS503" s="8" t="str">
        <f>IF(R503="","",W503*Rates!$P$26)</f>
        <v/>
      </c>
      <c r="AT503" s="9" t="s">
        <v>1580</v>
      </c>
      <c r="AU503" s="14" t="str">
        <f>IF(R503="","",Rates!$N$10)</f>
        <v/>
      </c>
      <c r="AV503" s="13" t="str">
        <f t="shared" si="138"/>
        <v/>
      </c>
      <c r="AW503" s="8" t="str">
        <f>IF(R503="","",W503*Rates!$Q$26)</f>
        <v/>
      </c>
      <c r="AX503" s="19" t="str">
        <f t="shared" si="139"/>
        <v/>
      </c>
      <c r="AY503" s="55" t="e">
        <f t="shared" si="140"/>
        <v>#VALUE!</v>
      </c>
      <c r="AZ503" s="8" t="str">
        <f>IF(R503="","",Rates!$N$15)</f>
        <v/>
      </c>
      <c r="BA503" s="8" t="str">
        <f t="shared" si="141"/>
        <v/>
      </c>
      <c r="BB503" s="8" t="str">
        <f t="shared" si="142"/>
        <v/>
      </c>
      <c r="BC503" s="19" t="str">
        <f t="shared" si="143"/>
        <v/>
      </c>
    </row>
    <row r="504" spans="1:55" x14ac:dyDescent="0.25">
      <c r="A504" s="9" t="str">
        <f>IF(B504&lt;&gt;"",COUNTA($B$3:B504)+$A$2,"")</f>
        <v/>
      </c>
      <c r="F504" s="16" t="str">
        <f t="shared" si="126"/>
        <v/>
      </c>
      <c r="P504" s="37"/>
      <c r="Q504" s="9" t="s">
        <v>1581</v>
      </c>
      <c r="R504" s="41"/>
      <c r="S504" s="46" t="str" cm="1">
        <f t="array" ref="S504">IF(R504="","",_xlfn.IFS(F504&lt;=65,"1",F504&lt;=70,"2",F504&lt;=80,"3"))</f>
        <v/>
      </c>
      <c r="T504" s="24" t="e">
        <f>IF(S504="1",VLOOKUP(N504,Rates!$A$2:$K$37,2,0)*S504,VLOOKUP(N504,Rates!$A$2:$K$37,3,0)*S504)</f>
        <v>#N/A</v>
      </c>
      <c r="U504" s="24" t="str">
        <f t="shared" si="127"/>
        <v/>
      </c>
      <c r="W504" s="58" t="str">
        <f t="shared" si="128"/>
        <v/>
      </c>
      <c r="X504" s="8" t="str">
        <f t="shared" si="129"/>
        <v/>
      </c>
      <c r="Y504" s="8" t="str">
        <f t="shared" si="130"/>
        <v/>
      </c>
      <c r="Z504" s="9" t="s">
        <v>1576</v>
      </c>
      <c r="AA504" s="14" t="str">
        <f>IF(R504="","",Rates!$N$5)</f>
        <v/>
      </c>
      <c r="AB504" s="49" t="str">
        <f t="shared" si="131"/>
        <v/>
      </c>
      <c r="AC504" s="8" t="str">
        <f>IF(R504="","",W504*Rates!$M$26)</f>
        <v/>
      </c>
      <c r="AD504" s="9" t="s">
        <v>1592</v>
      </c>
      <c r="AE504" s="14" t="str">
        <f>IF(R504="","",Rates!$N$6)</f>
        <v/>
      </c>
      <c r="AF504" s="49" t="str">
        <f t="shared" si="132"/>
        <v/>
      </c>
      <c r="AG504" s="8" t="str">
        <f t="shared" si="133"/>
        <v/>
      </c>
      <c r="AH504" s="8" t="s">
        <v>1593</v>
      </c>
      <c r="AI504" s="14" t="str">
        <f>IF(R504="","",Rates!$N$7)</f>
        <v/>
      </c>
      <c r="AJ504" s="13" t="str">
        <f t="shared" si="134"/>
        <v/>
      </c>
      <c r="AK504" s="8" t="str">
        <f t="shared" si="135"/>
        <v/>
      </c>
      <c r="AL504" s="9" t="s">
        <v>1578</v>
      </c>
      <c r="AM504" s="14" t="str">
        <f>IF(R504="","",Rates!$N$8)</f>
        <v/>
      </c>
      <c r="AN504" s="13" t="str">
        <f t="shared" si="136"/>
        <v/>
      </c>
      <c r="AO504" s="8" t="str">
        <f>IF(R504="","",W504*Rates!$O$26)</f>
        <v/>
      </c>
      <c r="AP504" s="9" t="s">
        <v>1579</v>
      </c>
      <c r="AQ504" s="14" t="str">
        <f>IF(R504="","",Rates!$N$9)</f>
        <v/>
      </c>
      <c r="AR504" s="13" t="str">
        <f t="shared" si="137"/>
        <v/>
      </c>
      <c r="AS504" s="8" t="str">
        <f>IF(R504="","",W504*Rates!$P$26)</f>
        <v/>
      </c>
      <c r="AT504" s="9" t="s">
        <v>1580</v>
      </c>
      <c r="AU504" s="14" t="str">
        <f>IF(R504="","",Rates!$N$10)</f>
        <v/>
      </c>
      <c r="AV504" s="13" t="str">
        <f t="shared" si="138"/>
        <v/>
      </c>
      <c r="AW504" s="8" t="str">
        <f>IF(R504="","",W504*Rates!$Q$26)</f>
        <v/>
      </c>
      <c r="AX504" s="19" t="str">
        <f t="shared" si="139"/>
        <v/>
      </c>
      <c r="AY504" s="55" t="e">
        <f t="shared" si="140"/>
        <v>#VALUE!</v>
      </c>
      <c r="AZ504" s="8" t="str">
        <f>IF(R504="","",Rates!$N$15)</f>
        <v/>
      </c>
      <c r="BA504" s="8" t="str">
        <f t="shared" si="141"/>
        <v/>
      </c>
      <c r="BB504" s="8" t="str">
        <f t="shared" si="142"/>
        <v/>
      </c>
      <c r="BC504" s="19" t="str">
        <f t="shared" si="143"/>
        <v/>
      </c>
    </row>
    <row r="505" spans="1:55" x14ac:dyDescent="0.25">
      <c r="A505" s="9" t="str">
        <f>IF(B505&lt;&gt;"",COUNTA($B$3:B505)+$A$2,"")</f>
        <v/>
      </c>
      <c r="F505" s="16" t="str">
        <f t="shared" si="126"/>
        <v/>
      </c>
      <c r="P505" s="37"/>
      <c r="Q505" s="9" t="s">
        <v>1581</v>
      </c>
      <c r="R505" s="41"/>
      <c r="S505" s="46" t="str" cm="1">
        <f t="array" ref="S505">IF(R505="","",_xlfn.IFS(F505&lt;=65,"1",F505&lt;=70,"2",F505&lt;=80,"3"))</f>
        <v/>
      </c>
      <c r="T505" s="24" t="e">
        <f>IF(S505="1",VLOOKUP(N505,Rates!$A$2:$K$37,2,0)*S505,VLOOKUP(N505,Rates!$A$2:$K$37,3,0)*S505)</f>
        <v>#N/A</v>
      </c>
      <c r="U505" s="24" t="str">
        <f t="shared" si="127"/>
        <v/>
      </c>
      <c r="W505" s="58" t="str">
        <f t="shared" si="128"/>
        <v/>
      </c>
      <c r="X505" s="8" t="str">
        <f t="shared" si="129"/>
        <v/>
      </c>
      <c r="Y505" s="8" t="str">
        <f t="shared" si="130"/>
        <v/>
      </c>
      <c r="Z505" s="9" t="s">
        <v>1576</v>
      </c>
      <c r="AA505" s="14" t="str">
        <f>IF(R505="","",Rates!$N$5)</f>
        <v/>
      </c>
      <c r="AB505" s="49" t="str">
        <f t="shared" si="131"/>
        <v/>
      </c>
      <c r="AC505" s="8" t="str">
        <f>IF(R505="","",W505*Rates!$M$26)</f>
        <v/>
      </c>
      <c r="AD505" s="9" t="s">
        <v>1592</v>
      </c>
      <c r="AE505" s="14" t="str">
        <f>IF(R505="","",Rates!$N$6)</f>
        <v/>
      </c>
      <c r="AF505" s="49" t="str">
        <f t="shared" si="132"/>
        <v/>
      </c>
      <c r="AG505" s="8" t="str">
        <f t="shared" si="133"/>
        <v/>
      </c>
      <c r="AH505" s="8" t="s">
        <v>1593</v>
      </c>
      <c r="AI505" s="14" t="str">
        <f>IF(R505="","",Rates!$N$7)</f>
        <v/>
      </c>
      <c r="AJ505" s="13" t="str">
        <f t="shared" si="134"/>
        <v/>
      </c>
      <c r="AK505" s="8" t="str">
        <f t="shared" si="135"/>
        <v/>
      </c>
      <c r="AL505" s="9" t="s">
        <v>1578</v>
      </c>
      <c r="AM505" s="14" t="str">
        <f>IF(R505="","",Rates!$N$8)</f>
        <v/>
      </c>
      <c r="AN505" s="13" t="str">
        <f t="shared" si="136"/>
        <v/>
      </c>
      <c r="AO505" s="8" t="str">
        <f>IF(R505="","",W505*Rates!$O$26)</f>
        <v/>
      </c>
      <c r="AP505" s="9" t="s">
        <v>1579</v>
      </c>
      <c r="AQ505" s="14" t="str">
        <f>IF(R505="","",Rates!$N$9)</f>
        <v/>
      </c>
      <c r="AR505" s="13" t="str">
        <f t="shared" si="137"/>
        <v/>
      </c>
      <c r="AS505" s="8" t="str">
        <f>IF(R505="","",W505*Rates!$P$26)</f>
        <v/>
      </c>
      <c r="AT505" s="9" t="s">
        <v>1580</v>
      </c>
      <c r="AU505" s="14" t="str">
        <f>IF(R505="","",Rates!$N$10)</f>
        <v/>
      </c>
      <c r="AV505" s="13" t="str">
        <f t="shared" si="138"/>
        <v/>
      </c>
      <c r="AW505" s="8" t="str">
        <f>IF(R505="","",W505*Rates!$Q$26)</f>
        <v/>
      </c>
      <c r="AX505" s="19" t="str">
        <f t="shared" si="139"/>
        <v/>
      </c>
      <c r="AY505" s="55" t="e">
        <f t="shared" si="140"/>
        <v>#VALUE!</v>
      </c>
      <c r="AZ505" s="8" t="str">
        <f>IF(R505="","",Rates!$N$15)</f>
        <v/>
      </c>
      <c r="BA505" s="8" t="str">
        <f t="shared" si="141"/>
        <v/>
      </c>
      <c r="BB505" s="8" t="str">
        <f t="shared" si="142"/>
        <v/>
      </c>
      <c r="BC505" s="19" t="str">
        <f t="shared" si="143"/>
        <v/>
      </c>
    </row>
    <row r="506" spans="1:55" x14ac:dyDescent="0.25">
      <c r="A506" s="9" t="str">
        <f>IF(B506&lt;&gt;"",COUNTA($B$3:B506)+$A$2,"")</f>
        <v/>
      </c>
      <c r="F506" s="16" t="str">
        <f t="shared" si="126"/>
        <v/>
      </c>
      <c r="P506" s="37"/>
      <c r="Q506" s="9" t="s">
        <v>1581</v>
      </c>
      <c r="R506" s="41"/>
      <c r="S506" s="46" t="str" cm="1">
        <f t="array" ref="S506">IF(R506="","",_xlfn.IFS(F506&lt;=65,"1",F506&lt;=70,"2",F506&lt;=80,"3"))</f>
        <v/>
      </c>
      <c r="T506" s="24" t="e">
        <f>IF(S506="1",VLOOKUP(N506,Rates!$A$2:$K$37,2,0)*S506,VLOOKUP(N506,Rates!$A$2:$K$37,3,0)*S506)</f>
        <v>#N/A</v>
      </c>
      <c r="U506" s="24" t="str">
        <f t="shared" si="127"/>
        <v/>
      </c>
      <c r="W506" s="58" t="str">
        <f t="shared" si="128"/>
        <v/>
      </c>
      <c r="X506" s="8" t="str">
        <f t="shared" si="129"/>
        <v/>
      </c>
      <c r="Y506" s="8" t="str">
        <f t="shared" si="130"/>
        <v/>
      </c>
      <c r="Z506" s="9" t="s">
        <v>1576</v>
      </c>
      <c r="AA506" s="14" t="str">
        <f>IF(R506="","",Rates!$N$5)</f>
        <v/>
      </c>
      <c r="AB506" s="49" t="str">
        <f t="shared" si="131"/>
        <v/>
      </c>
      <c r="AC506" s="8" t="str">
        <f>IF(R506="","",W506*Rates!$M$26)</f>
        <v/>
      </c>
      <c r="AD506" s="9" t="s">
        <v>1592</v>
      </c>
      <c r="AE506" s="14" t="str">
        <f>IF(R506="","",Rates!$N$6)</f>
        <v/>
      </c>
      <c r="AF506" s="49" t="str">
        <f t="shared" si="132"/>
        <v/>
      </c>
      <c r="AG506" s="8" t="str">
        <f t="shared" si="133"/>
        <v/>
      </c>
      <c r="AH506" s="8" t="s">
        <v>1593</v>
      </c>
      <c r="AI506" s="14" t="str">
        <f>IF(R506="","",Rates!$N$7)</f>
        <v/>
      </c>
      <c r="AJ506" s="13" t="str">
        <f t="shared" si="134"/>
        <v/>
      </c>
      <c r="AK506" s="8" t="str">
        <f t="shared" si="135"/>
        <v/>
      </c>
      <c r="AL506" s="9" t="s">
        <v>1578</v>
      </c>
      <c r="AM506" s="14" t="str">
        <f>IF(R506="","",Rates!$N$8)</f>
        <v/>
      </c>
      <c r="AN506" s="13" t="str">
        <f t="shared" si="136"/>
        <v/>
      </c>
      <c r="AO506" s="8" t="str">
        <f>IF(R506="","",W506*Rates!$O$26)</f>
        <v/>
      </c>
      <c r="AP506" s="9" t="s">
        <v>1579</v>
      </c>
      <c r="AQ506" s="14" t="str">
        <f>IF(R506="","",Rates!$N$9)</f>
        <v/>
      </c>
      <c r="AR506" s="13" t="str">
        <f t="shared" si="137"/>
        <v/>
      </c>
      <c r="AS506" s="8" t="str">
        <f>IF(R506="","",W506*Rates!$P$26)</f>
        <v/>
      </c>
      <c r="AT506" s="9" t="s">
        <v>1580</v>
      </c>
      <c r="AU506" s="14" t="str">
        <f>IF(R506="","",Rates!$N$10)</f>
        <v/>
      </c>
      <c r="AV506" s="13" t="str">
        <f t="shared" si="138"/>
        <v/>
      </c>
      <c r="AW506" s="8" t="str">
        <f>IF(R506="","",W506*Rates!$Q$26)</f>
        <v/>
      </c>
      <c r="AX506" s="19" t="str">
        <f t="shared" si="139"/>
        <v/>
      </c>
      <c r="AY506" s="55" t="e">
        <f t="shared" si="140"/>
        <v>#VALUE!</v>
      </c>
      <c r="AZ506" s="8" t="str">
        <f>IF(R506="","",Rates!$N$15)</f>
        <v/>
      </c>
      <c r="BA506" s="8" t="str">
        <f t="shared" si="141"/>
        <v/>
      </c>
      <c r="BB506" s="8" t="str">
        <f t="shared" si="142"/>
        <v/>
      </c>
      <c r="BC506" s="19" t="str">
        <f t="shared" si="143"/>
        <v/>
      </c>
    </row>
    <row r="507" spans="1:55" x14ac:dyDescent="0.25">
      <c r="A507" s="9" t="str">
        <f>IF(B507&lt;&gt;"",COUNTA($B$3:B507)+$A$2,"")</f>
        <v/>
      </c>
      <c r="F507" s="16" t="str">
        <f t="shared" si="126"/>
        <v/>
      </c>
      <c r="P507" s="37"/>
      <c r="Q507" s="9" t="s">
        <v>1581</v>
      </c>
      <c r="R507" s="41"/>
      <c r="S507" s="46" t="str" cm="1">
        <f t="array" ref="S507">IF(R507="","",_xlfn.IFS(F507&lt;=65,"1",F507&lt;=70,"2",F507&lt;=80,"3"))</f>
        <v/>
      </c>
      <c r="T507" s="24" t="e">
        <f>IF(S507="1",VLOOKUP(N507,Rates!$A$2:$K$37,2,0)*S507,VLOOKUP(N507,Rates!$A$2:$K$37,3,0)*S507)</f>
        <v>#N/A</v>
      </c>
      <c r="U507" s="24" t="str">
        <f t="shared" si="127"/>
        <v/>
      </c>
      <c r="W507" s="58" t="str">
        <f t="shared" si="128"/>
        <v/>
      </c>
      <c r="X507" s="8" t="str">
        <f t="shared" si="129"/>
        <v/>
      </c>
      <c r="Y507" s="8" t="str">
        <f t="shared" si="130"/>
        <v/>
      </c>
      <c r="Z507" s="9" t="s">
        <v>1576</v>
      </c>
      <c r="AA507" s="14" t="str">
        <f>IF(R507="","",Rates!$N$5)</f>
        <v/>
      </c>
      <c r="AB507" s="49" t="str">
        <f t="shared" si="131"/>
        <v/>
      </c>
      <c r="AC507" s="8" t="str">
        <f>IF(R507="","",W507*Rates!$M$26)</f>
        <v/>
      </c>
      <c r="AD507" s="9" t="s">
        <v>1592</v>
      </c>
      <c r="AE507" s="14" t="str">
        <f>IF(R507="","",Rates!$N$6)</f>
        <v/>
      </c>
      <c r="AF507" s="49" t="str">
        <f t="shared" si="132"/>
        <v/>
      </c>
      <c r="AG507" s="8" t="str">
        <f t="shared" si="133"/>
        <v/>
      </c>
      <c r="AH507" s="8" t="s">
        <v>1593</v>
      </c>
      <c r="AI507" s="14" t="str">
        <f>IF(R507="","",Rates!$N$7)</f>
        <v/>
      </c>
      <c r="AJ507" s="13" t="str">
        <f t="shared" si="134"/>
        <v/>
      </c>
      <c r="AK507" s="8" t="str">
        <f t="shared" si="135"/>
        <v/>
      </c>
      <c r="AL507" s="9" t="s">
        <v>1578</v>
      </c>
      <c r="AM507" s="14" t="str">
        <f>IF(R507="","",Rates!$N$8)</f>
        <v/>
      </c>
      <c r="AN507" s="13" t="str">
        <f t="shared" si="136"/>
        <v/>
      </c>
      <c r="AO507" s="8" t="str">
        <f>IF(R507="","",W507*Rates!$O$26)</f>
        <v/>
      </c>
      <c r="AP507" s="9" t="s">
        <v>1579</v>
      </c>
      <c r="AQ507" s="14" t="str">
        <f>IF(R507="","",Rates!$N$9)</f>
        <v/>
      </c>
      <c r="AR507" s="13" t="str">
        <f t="shared" si="137"/>
        <v/>
      </c>
      <c r="AS507" s="8" t="str">
        <f>IF(R507="","",W507*Rates!$P$26)</f>
        <v/>
      </c>
      <c r="AT507" s="9" t="s">
        <v>1580</v>
      </c>
      <c r="AU507" s="14" t="str">
        <f>IF(R507="","",Rates!$N$10)</f>
        <v/>
      </c>
      <c r="AV507" s="13" t="str">
        <f t="shared" si="138"/>
        <v/>
      </c>
      <c r="AW507" s="8" t="str">
        <f>IF(R507="","",W507*Rates!$Q$26)</f>
        <v/>
      </c>
      <c r="AX507" s="19" t="str">
        <f t="shared" si="139"/>
        <v/>
      </c>
      <c r="AY507" s="55" t="e">
        <f t="shared" si="140"/>
        <v>#VALUE!</v>
      </c>
      <c r="AZ507" s="8" t="str">
        <f>IF(R507="","",Rates!$N$15)</f>
        <v/>
      </c>
      <c r="BA507" s="8" t="str">
        <f t="shared" si="141"/>
        <v/>
      </c>
      <c r="BB507" s="8" t="str">
        <f t="shared" si="142"/>
        <v/>
      </c>
      <c r="BC507" s="19" t="str">
        <f t="shared" si="143"/>
        <v/>
      </c>
    </row>
    <row r="508" spans="1:55" x14ac:dyDescent="0.25">
      <c r="A508" s="9" t="str">
        <f>IF(B508&lt;&gt;"",COUNTA($B$3:B508)+$A$2,"")</f>
        <v/>
      </c>
      <c r="F508" s="16" t="str">
        <f t="shared" si="126"/>
        <v/>
      </c>
      <c r="P508" s="37"/>
      <c r="Q508" s="9" t="s">
        <v>1581</v>
      </c>
      <c r="R508" s="41"/>
      <c r="S508" s="46" t="str" cm="1">
        <f t="array" ref="S508">IF(R508="","",_xlfn.IFS(F508&lt;=65,"1",F508&lt;=70,"2",F508&lt;=80,"3"))</f>
        <v/>
      </c>
      <c r="T508" s="24" t="e">
        <f>IF(S508="1",VLOOKUP(N508,Rates!$A$2:$K$37,2,0)*S508,VLOOKUP(N508,Rates!$A$2:$K$37,3,0)*S508)</f>
        <v>#N/A</v>
      </c>
      <c r="U508" s="24" t="str">
        <f t="shared" si="127"/>
        <v/>
      </c>
      <c r="W508" s="58" t="str">
        <f t="shared" si="128"/>
        <v/>
      </c>
      <c r="X508" s="8" t="str">
        <f t="shared" si="129"/>
        <v/>
      </c>
      <c r="Y508" s="8" t="str">
        <f t="shared" si="130"/>
        <v/>
      </c>
      <c r="Z508" s="9" t="s">
        <v>1576</v>
      </c>
      <c r="AA508" s="14" t="str">
        <f>IF(R508="","",Rates!$N$5)</f>
        <v/>
      </c>
      <c r="AB508" s="49" t="str">
        <f t="shared" si="131"/>
        <v/>
      </c>
      <c r="AC508" s="8" t="str">
        <f>IF(R508="","",W508*Rates!$M$26)</f>
        <v/>
      </c>
      <c r="AD508" s="9" t="s">
        <v>1592</v>
      </c>
      <c r="AE508" s="14" t="str">
        <f>IF(R508="","",Rates!$N$6)</f>
        <v/>
      </c>
      <c r="AF508" s="49" t="str">
        <f t="shared" si="132"/>
        <v/>
      </c>
      <c r="AG508" s="8" t="str">
        <f t="shared" si="133"/>
        <v/>
      </c>
      <c r="AH508" s="8" t="s">
        <v>1593</v>
      </c>
      <c r="AI508" s="14" t="str">
        <f>IF(R508="","",Rates!$N$7)</f>
        <v/>
      </c>
      <c r="AJ508" s="13" t="str">
        <f t="shared" si="134"/>
        <v/>
      </c>
      <c r="AK508" s="8" t="str">
        <f t="shared" si="135"/>
        <v/>
      </c>
      <c r="AL508" s="9" t="s">
        <v>1578</v>
      </c>
      <c r="AM508" s="14" t="str">
        <f>IF(R508="","",Rates!$N$8)</f>
        <v/>
      </c>
      <c r="AN508" s="13" t="str">
        <f t="shared" si="136"/>
        <v/>
      </c>
      <c r="AO508" s="8" t="str">
        <f>IF(R508="","",W508*Rates!$O$26)</f>
        <v/>
      </c>
      <c r="AP508" s="9" t="s">
        <v>1579</v>
      </c>
      <c r="AQ508" s="14" t="str">
        <f>IF(R508="","",Rates!$N$9)</f>
        <v/>
      </c>
      <c r="AR508" s="13" t="str">
        <f t="shared" si="137"/>
        <v/>
      </c>
      <c r="AS508" s="8" t="str">
        <f>IF(R508="","",W508*Rates!$P$26)</f>
        <v/>
      </c>
      <c r="AT508" s="9" t="s">
        <v>1580</v>
      </c>
      <c r="AU508" s="14" t="str">
        <f>IF(R508="","",Rates!$N$10)</f>
        <v/>
      </c>
      <c r="AV508" s="13" t="str">
        <f t="shared" si="138"/>
        <v/>
      </c>
      <c r="AW508" s="8" t="str">
        <f>IF(R508="","",W508*Rates!$Q$26)</f>
        <v/>
      </c>
      <c r="AX508" s="19" t="str">
        <f t="shared" si="139"/>
        <v/>
      </c>
      <c r="AY508" s="55" t="e">
        <f t="shared" si="140"/>
        <v>#VALUE!</v>
      </c>
      <c r="AZ508" s="8" t="str">
        <f>IF(R508="","",Rates!$N$15)</f>
        <v/>
      </c>
      <c r="BA508" s="8" t="str">
        <f t="shared" si="141"/>
        <v/>
      </c>
      <c r="BB508" s="8" t="str">
        <f t="shared" si="142"/>
        <v/>
      </c>
      <c r="BC508" s="19" t="str">
        <f t="shared" si="143"/>
        <v/>
      </c>
    </row>
    <row r="509" spans="1:55" x14ac:dyDescent="0.25">
      <c r="A509" s="9" t="str">
        <f>IF(B509&lt;&gt;"",COUNTA($B$3:B509)+$A$2,"")</f>
        <v/>
      </c>
      <c r="F509" s="16" t="str">
        <f t="shared" si="126"/>
        <v/>
      </c>
      <c r="P509" s="37"/>
      <c r="Q509" s="9" t="s">
        <v>1581</v>
      </c>
      <c r="R509" s="41"/>
      <c r="S509" s="46" t="str" cm="1">
        <f t="array" ref="S509">IF(R509="","",_xlfn.IFS(F509&lt;=65,"1",F509&lt;=70,"2",F509&lt;=80,"3"))</f>
        <v/>
      </c>
      <c r="T509" s="24" t="e">
        <f>IF(S509="1",VLOOKUP(N509,Rates!$A$2:$K$37,2,0)*S509,VLOOKUP(N509,Rates!$A$2:$K$37,3,0)*S509)</f>
        <v>#N/A</v>
      </c>
      <c r="U509" s="24" t="str">
        <f t="shared" si="127"/>
        <v/>
      </c>
      <c r="W509" s="58" t="str">
        <f t="shared" si="128"/>
        <v/>
      </c>
      <c r="X509" s="8" t="str">
        <f t="shared" si="129"/>
        <v/>
      </c>
      <c r="Y509" s="8" t="str">
        <f t="shared" si="130"/>
        <v/>
      </c>
      <c r="Z509" s="9" t="s">
        <v>1576</v>
      </c>
      <c r="AA509" s="14" t="str">
        <f>IF(R509="","",Rates!$N$5)</f>
        <v/>
      </c>
      <c r="AB509" s="49" t="str">
        <f t="shared" si="131"/>
        <v/>
      </c>
      <c r="AC509" s="8" t="str">
        <f>IF(R509="","",W509*Rates!$M$26)</f>
        <v/>
      </c>
      <c r="AD509" s="9" t="s">
        <v>1592</v>
      </c>
      <c r="AE509" s="14" t="str">
        <f>IF(R509="","",Rates!$N$6)</f>
        <v/>
      </c>
      <c r="AF509" s="49" t="str">
        <f t="shared" si="132"/>
        <v/>
      </c>
      <c r="AG509" s="8" t="str">
        <f t="shared" si="133"/>
        <v/>
      </c>
      <c r="AH509" s="8" t="s">
        <v>1593</v>
      </c>
      <c r="AI509" s="14" t="str">
        <f>IF(R509="","",Rates!$N$7)</f>
        <v/>
      </c>
      <c r="AJ509" s="13" t="str">
        <f t="shared" si="134"/>
        <v/>
      </c>
      <c r="AK509" s="8" t="str">
        <f t="shared" si="135"/>
        <v/>
      </c>
      <c r="AL509" s="9" t="s">
        <v>1578</v>
      </c>
      <c r="AM509" s="14" t="str">
        <f>IF(R509="","",Rates!$N$8)</f>
        <v/>
      </c>
      <c r="AN509" s="13" t="str">
        <f t="shared" si="136"/>
        <v/>
      </c>
      <c r="AO509" s="8" t="str">
        <f>IF(R509="","",W509*Rates!$O$26)</f>
        <v/>
      </c>
      <c r="AP509" s="9" t="s">
        <v>1579</v>
      </c>
      <c r="AQ509" s="14" t="str">
        <f>IF(R509="","",Rates!$N$9)</f>
        <v/>
      </c>
      <c r="AR509" s="13" t="str">
        <f t="shared" si="137"/>
        <v/>
      </c>
      <c r="AS509" s="8" t="str">
        <f>IF(R509="","",W509*Rates!$P$26)</f>
        <v/>
      </c>
      <c r="AT509" s="9" t="s">
        <v>1580</v>
      </c>
      <c r="AU509" s="14" t="str">
        <f>IF(R509="","",Rates!$N$10)</f>
        <v/>
      </c>
      <c r="AV509" s="13" t="str">
        <f t="shared" si="138"/>
        <v/>
      </c>
      <c r="AW509" s="8" t="str">
        <f>IF(R509="","",W509*Rates!$Q$26)</f>
        <v/>
      </c>
      <c r="AX509" s="19" t="str">
        <f t="shared" si="139"/>
        <v/>
      </c>
      <c r="AY509" s="55" t="e">
        <f t="shared" si="140"/>
        <v>#VALUE!</v>
      </c>
      <c r="AZ509" s="8" t="str">
        <f>IF(R509="","",Rates!$N$15)</f>
        <v/>
      </c>
      <c r="BA509" s="8" t="str">
        <f t="shared" si="141"/>
        <v/>
      </c>
      <c r="BB509" s="8" t="str">
        <f t="shared" si="142"/>
        <v/>
      </c>
      <c r="BC509" s="19" t="str">
        <f t="shared" si="143"/>
        <v/>
      </c>
    </row>
    <row r="510" spans="1:55" x14ac:dyDescent="0.25">
      <c r="A510" s="9" t="str">
        <f>IF(B510&lt;&gt;"",COUNTA($B$3:B510)+$A$2,"")</f>
        <v/>
      </c>
      <c r="F510" s="16" t="str">
        <f t="shared" si="126"/>
        <v/>
      </c>
      <c r="P510" s="37"/>
      <c r="Q510" s="9" t="s">
        <v>1581</v>
      </c>
      <c r="R510" s="41"/>
      <c r="S510" s="46" t="str" cm="1">
        <f t="array" ref="S510">IF(R510="","",_xlfn.IFS(F510&lt;=65,"1",F510&lt;=70,"2",F510&lt;=80,"3"))</f>
        <v/>
      </c>
      <c r="T510" s="24" t="e">
        <f>IF(S510="1",VLOOKUP(N510,Rates!$A$2:$K$37,2,0)*S510,VLOOKUP(N510,Rates!$A$2:$K$37,3,0)*S510)</f>
        <v>#N/A</v>
      </c>
      <c r="U510" s="24" t="str">
        <f t="shared" si="127"/>
        <v/>
      </c>
      <c r="W510" s="58" t="str">
        <f t="shared" si="128"/>
        <v/>
      </c>
      <c r="X510" s="8" t="str">
        <f t="shared" si="129"/>
        <v/>
      </c>
      <c r="Y510" s="8" t="str">
        <f t="shared" si="130"/>
        <v/>
      </c>
      <c r="Z510" s="9" t="s">
        <v>1576</v>
      </c>
      <c r="AA510" s="14" t="str">
        <f>IF(R510="","",Rates!$N$5)</f>
        <v/>
      </c>
      <c r="AB510" s="49" t="str">
        <f t="shared" si="131"/>
        <v/>
      </c>
      <c r="AC510" s="8" t="str">
        <f>IF(R510="","",W510*Rates!$M$26)</f>
        <v/>
      </c>
      <c r="AD510" s="9" t="s">
        <v>1592</v>
      </c>
      <c r="AE510" s="14" t="str">
        <f>IF(R510="","",Rates!$N$6)</f>
        <v/>
      </c>
      <c r="AF510" s="49" t="str">
        <f t="shared" si="132"/>
        <v/>
      </c>
      <c r="AG510" s="8" t="str">
        <f t="shared" si="133"/>
        <v/>
      </c>
      <c r="AH510" s="8" t="s">
        <v>1593</v>
      </c>
      <c r="AI510" s="14" t="str">
        <f>IF(R510="","",Rates!$N$7)</f>
        <v/>
      </c>
      <c r="AJ510" s="13" t="str">
        <f t="shared" si="134"/>
        <v/>
      </c>
      <c r="AK510" s="8" t="str">
        <f t="shared" si="135"/>
        <v/>
      </c>
      <c r="AL510" s="9" t="s">
        <v>1578</v>
      </c>
      <c r="AM510" s="14" t="str">
        <f>IF(R510="","",Rates!$N$8)</f>
        <v/>
      </c>
      <c r="AN510" s="13" t="str">
        <f t="shared" si="136"/>
        <v/>
      </c>
      <c r="AO510" s="8" t="str">
        <f>IF(R510="","",W510*Rates!$O$26)</f>
        <v/>
      </c>
      <c r="AP510" s="9" t="s">
        <v>1579</v>
      </c>
      <c r="AQ510" s="14" t="str">
        <f>IF(R510="","",Rates!$N$9)</f>
        <v/>
      </c>
      <c r="AR510" s="13" t="str">
        <f t="shared" si="137"/>
        <v/>
      </c>
      <c r="AS510" s="8" t="str">
        <f>IF(R510="","",W510*Rates!$P$26)</f>
        <v/>
      </c>
      <c r="AT510" s="9" t="s">
        <v>1580</v>
      </c>
      <c r="AU510" s="14" t="str">
        <f>IF(R510="","",Rates!$N$10)</f>
        <v/>
      </c>
      <c r="AV510" s="13" t="str">
        <f t="shared" si="138"/>
        <v/>
      </c>
      <c r="AW510" s="8" t="str">
        <f>IF(R510="","",W510*Rates!$Q$26)</f>
        <v/>
      </c>
      <c r="AX510" s="19" t="str">
        <f t="shared" si="139"/>
        <v/>
      </c>
      <c r="AY510" s="55" t="e">
        <f t="shared" si="140"/>
        <v>#VALUE!</v>
      </c>
      <c r="AZ510" s="8" t="str">
        <f>IF(R510="","",Rates!$N$15)</f>
        <v/>
      </c>
      <c r="BA510" s="8" t="str">
        <f t="shared" si="141"/>
        <v/>
      </c>
      <c r="BB510" s="8" t="str">
        <f t="shared" si="142"/>
        <v/>
      </c>
      <c r="BC510" s="19" t="str">
        <f t="shared" si="143"/>
        <v/>
      </c>
    </row>
    <row r="511" spans="1:55" x14ac:dyDescent="0.25">
      <c r="A511" s="9" t="str">
        <f>IF(B511&lt;&gt;"",COUNTA($B$3:B511)+$A$2,"")</f>
        <v/>
      </c>
      <c r="F511" s="16" t="str">
        <f t="shared" si="126"/>
        <v/>
      </c>
      <c r="P511" s="37"/>
      <c r="Q511" s="9" t="s">
        <v>1581</v>
      </c>
      <c r="R511" s="41"/>
      <c r="S511" s="46" t="str" cm="1">
        <f t="array" ref="S511">IF(R511="","",_xlfn.IFS(F511&lt;=65,"1",F511&lt;=70,"2",F511&lt;=80,"3"))</f>
        <v/>
      </c>
      <c r="T511" s="24" t="e">
        <f>IF(S511="1",VLOOKUP(N511,Rates!$A$2:$K$37,2,0)*S511,VLOOKUP(N511,Rates!$A$2:$K$37,3,0)*S511)</f>
        <v>#N/A</v>
      </c>
      <c r="U511" s="24" t="str">
        <f t="shared" si="127"/>
        <v/>
      </c>
      <c r="W511" s="58" t="str">
        <f t="shared" si="128"/>
        <v/>
      </c>
      <c r="X511" s="8" t="str">
        <f t="shared" si="129"/>
        <v/>
      </c>
      <c r="Y511" s="8" t="str">
        <f t="shared" si="130"/>
        <v/>
      </c>
      <c r="Z511" s="9" t="s">
        <v>1576</v>
      </c>
      <c r="AA511" s="14" t="str">
        <f>IF(R511="","",Rates!$N$5)</f>
        <v/>
      </c>
      <c r="AB511" s="49" t="str">
        <f t="shared" si="131"/>
        <v/>
      </c>
      <c r="AC511" s="8" t="str">
        <f>IF(R511="","",W511*Rates!$M$26)</f>
        <v/>
      </c>
      <c r="AD511" s="9" t="s">
        <v>1592</v>
      </c>
      <c r="AE511" s="14" t="str">
        <f>IF(R511="","",Rates!$N$6)</f>
        <v/>
      </c>
      <c r="AF511" s="49" t="str">
        <f t="shared" si="132"/>
        <v/>
      </c>
      <c r="AG511" s="8" t="str">
        <f t="shared" si="133"/>
        <v/>
      </c>
      <c r="AH511" s="8" t="s">
        <v>1593</v>
      </c>
      <c r="AI511" s="14" t="str">
        <f>IF(R511="","",Rates!$N$7)</f>
        <v/>
      </c>
      <c r="AJ511" s="13" t="str">
        <f t="shared" si="134"/>
        <v/>
      </c>
      <c r="AK511" s="8" t="str">
        <f t="shared" si="135"/>
        <v/>
      </c>
      <c r="AL511" s="9" t="s">
        <v>1578</v>
      </c>
      <c r="AM511" s="14" t="str">
        <f>IF(R511="","",Rates!$N$8)</f>
        <v/>
      </c>
      <c r="AN511" s="13" t="str">
        <f t="shared" si="136"/>
        <v/>
      </c>
      <c r="AO511" s="8" t="str">
        <f>IF(R511="","",W511*Rates!$O$26)</f>
        <v/>
      </c>
      <c r="AP511" s="9" t="s">
        <v>1579</v>
      </c>
      <c r="AQ511" s="14" t="str">
        <f>IF(R511="","",Rates!$N$9)</f>
        <v/>
      </c>
      <c r="AR511" s="13" t="str">
        <f t="shared" si="137"/>
        <v/>
      </c>
      <c r="AS511" s="8" t="str">
        <f>IF(R511="","",W511*Rates!$P$26)</f>
        <v/>
      </c>
      <c r="AT511" s="9" t="s">
        <v>1580</v>
      </c>
      <c r="AU511" s="14" t="str">
        <f>IF(R511="","",Rates!$N$10)</f>
        <v/>
      </c>
      <c r="AV511" s="13" t="str">
        <f t="shared" si="138"/>
        <v/>
      </c>
      <c r="AW511" s="8" t="str">
        <f>IF(R511="","",W511*Rates!$Q$26)</f>
        <v/>
      </c>
      <c r="AX511" s="19" t="str">
        <f t="shared" si="139"/>
        <v/>
      </c>
      <c r="AY511" s="55" t="e">
        <f t="shared" si="140"/>
        <v>#VALUE!</v>
      </c>
      <c r="AZ511" s="8" t="str">
        <f>IF(R511="","",Rates!$N$15)</f>
        <v/>
      </c>
      <c r="BA511" s="8" t="str">
        <f t="shared" si="141"/>
        <v/>
      </c>
      <c r="BB511" s="8" t="str">
        <f t="shared" si="142"/>
        <v/>
      </c>
      <c r="BC511" s="19" t="str">
        <f t="shared" si="143"/>
        <v/>
      </c>
    </row>
    <row r="512" spans="1:55" x14ac:dyDescent="0.25">
      <c r="A512" s="9" t="str">
        <f>IF(B512&lt;&gt;"",COUNTA($B$3:B512)+$A$2,"")</f>
        <v/>
      </c>
      <c r="F512" s="16" t="str">
        <f t="shared" si="126"/>
        <v/>
      </c>
      <c r="P512" s="37"/>
      <c r="Q512" s="9" t="s">
        <v>1581</v>
      </c>
      <c r="R512" s="41"/>
      <c r="S512" s="46" t="str" cm="1">
        <f t="array" ref="S512">IF(R512="","",_xlfn.IFS(F512&lt;=65,"1",F512&lt;=70,"2",F512&lt;=80,"3"))</f>
        <v/>
      </c>
      <c r="T512" s="24" t="e">
        <f>IF(S512="1",VLOOKUP(N512,Rates!$A$2:$K$37,2,0)*S512,VLOOKUP(N512,Rates!$A$2:$K$37,3,0)*S512)</f>
        <v>#N/A</v>
      </c>
      <c r="U512" s="24" t="str">
        <f t="shared" si="127"/>
        <v/>
      </c>
      <c r="W512" s="58" t="str">
        <f t="shared" si="128"/>
        <v/>
      </c>
      <c r="X512" s="8" t="str">
        <f t="shared" si="129"/>
        <v/>
      </c>
      <c r="Y512" s="8" t="str">
        <f t="shared" si="130"/>
        <v/>
      </c>
      <c r="Z512" s="9" t="s">
        <v>1576</v>
      </c>
      <c r="AA512" s="14" t="str">
        <f>IF(R512="","",Rates!$N$5)</f>
        <v/>
      </c>
      <c r="AB512" s="49" t="str">
        <f t="shared" si="131"/>
        <v/>
      </c>
      <c r="AC512" s="8" t="str">
        <f>IF(R512="","",W512*Rates!$M$26)</f>
        <v/>
      </c>
      <c r="AD512" s="9" t="s">
        <v>1592</v>
      </c>
      <c r="AE512" s="14" t="str">
        <f>IF(R512="","",Rates!$N$6)</f>
        <v/>
      </c>
      <c r="AF512" s="49" t="str">
        <f t="shared" si="132"/>
        <v/>
      </c>
      <c r="AG512" s="8" t="str">
        <f t="shared" si="133"/>
        <v/>
      </c>
      <c r="AH512" s="8" t="s">
        <v>1593</v>
      </c>
      <c r="AI512" s="14" t="str">
        <f>IF(R512="","",Rates!$N$7)</f>
        <v/>
      </c>
      <c r="AJ512" s="13" t="str">
        <f t="shared" si="134"/>
        <v/>
      </c>
      <c r="AK512" s="8" t="str">
        <f t="shared" si="135"/>
        <v/>
      </c>
      <c r="AL512" s="9" t="s">
        <v>1578</v>
      </c>
      <c r="AM512" s="14" t="str">
        <f>IF(R512="","",Rates!$N$8)</f>
        <v/>
      </c>
      <c r="AN512" s="13" t="str">
        <f t="shared" si="136"/>
        <v/>
      </c>
      <c r="AO512" s="8" t="str">
        <f>IF(R512="","",W512*Rates!$O$26)</f>
        <v/>
      </c>
      <c r="AP512" s="9" t="s">
        <v>1579</v>
      </c>
      <c r="AQ512" s="14" t="str">
        <f>IF(R512="","",Rates!$N$9)</f>
        <v/>
      </c>
      <c r="AR512" s="13" t="str">
        <f t="shared" si="137"/>
        <v/>
      </c>
      <c r="AS512" s="8" t="str">
        <f>IF(R512="","",W512*Rates!$P$26)</f>
        <v/>
      </c>
      <c r="AT512" s="9" t="s">
        <v>1580</v>
      </c>
      <c r="AU512" s="14" t="str">
        <f>IF(R512="","",Rates!$N$10)</f>
        <v/>
      </c>
      <c r="AV512" s="13" t="str">
        <f t="shared" si="138"/>
        <v/>
      </c>
      <c r="AW512" s="8" t="str">
        <f>IF(R512="","",W512*Rates!$Q$26)</f>
        <v/>
      </c>
      <c r="AX512" s="19" t="str">
        <f t="shared" si="139"/>
        <v/>
      </c>
      <c r="AY512" s="55" t="e">
        <f t="shared" si="140"/>
        <v>#VALUE!</v>
      </c>
      <c r="AZ512" s="8" t="str">
        <f>IF(R512="","",Rates!$N$15)</f>
        <v/>
      </c>
      <c r="BA512" s="8" t="str">
        <f t="shared" si="141"/>
        <v/>
      </c>
      <c r="BB512" s="8" t="str">
        <f t="shared" si="142"/>
        <v/>
      </c>
      <c r="BC512" s="19" t="str">
        <f t="shared" si="143"/>
        <v/>
      </c>
    </row>
    <row r="513" spans="1:55" x14ac:dyDescent="0.25">
      <c r="A513" s="9" t="str">
        <f>IF(B513&lt;&gt;"",COUNTA($B$3:B513)+$A$2,"")</f>
        <v/>
      </c>
      <c r="F513" s="16" t="str">
        <f t="shared" si="126"/>
        <v/>
      </c>
      <c r="P513" s="37"/>
      <c r="Q513" s="9" t="s">
        <v>1581</v>
      </c>
      <c r="R513" s="41"/>
      <c r="S513" s="46" t="str" cm="1">
        <f t="array" ref="S513">IF(R513="","",_xlfn.IFS(F513&lt;=65,"1",F513&lt;=70,"2",F513&lt;=80,"3"))</f>
        <v/>
      </c>
      <c r="T513" s="24" t="e">
        <f>IF(S513="1",VLOOKUP(N513,Rates!$A$2:$K$37,2,0)*S513,VLOOKUP(N513,Rates!$A$2:$K$37,3,0)*S513)</f>
        <v>#N/A</v>
      </c>
      <c r="U513" s="24" t="str">
        <f t="shared" si="127"/>
        <v/>
      </c>
      <c r="W513" s="58" t="str">
        <f t="shared" si="128"/>
        <v/>
      </c>
      <c r="X513" s="8" t="str">
        <f t="shared" si="129"/>
        <v/>
      </c>
      <c r="Y513" s="8" t="str">
        <f t="shared" si="130"/>
        <v/>
      </c>
      <c r="Z513" s="9" t="s">
        <v>1576</v>
      </c>
      <c r="AA513" s="14" t="str">
        <f>IF(R513="","",Rates!$N$5)</f>
        <v/>
      </c>
      <c r="AB513" s="49" t="str">
        <f t="shared" si="131"/>
        <v/>
      </c>
      <c r="AC513" s="8" t="str">
        <f>IF(R513="","",W513*Rates!$M$26)</f>
        <v/>
      </c>
      <c r="AD513" s="9" t="s">
        <v>1592</v>
      </c>
      <c r="AE513" s="14" t="str">
        <f>IF(R513="","",Rates!$N$6)</f>
        <v/>
      </c>
      <c r="AF513" s="49" t="str">
        <f t="shared" si="132"/>
        <v/>
      </c>
      <c r="AG513" s="8" t="str">
        <f t="shared" si="133"/>
        <v/>
      </c>
      <c r="AH513" s="8" t="s">
        <v>1593</v>
      </c>
      <c r="AI513" s="14" t="str">
        <f>IF(R513="","",Rates!$N$7)</f>
        <v/>
      </c>
      <c r="AJ513" s="13" t="str">
        <f t="shared" si="134"/>
        <v/>
      </c>
      <c r="AK513" s="8" t="str">
        <f t="shared" si="135"/>
        <v/>
      </c>
      <c r="AL513" s="9" t="s">
        <v>1578</v>
      </c>
      <c r="AM513" s="14" t="str">
        <f>IF(R513="","",Rates!$N$8)</f>
        <v/>
      </c>
      <c r="AN513" s="13" t="str">
        <f t="shared" si="136"/>
        <v/>
      </c>
      <c r="AO513" s="8" t="str">
        <f>IF(R513="","",W513*Rates!$O$26)</f>
        <v/>
      </c>
      <c r="AP513" s="9" t="s">
        <v>1579</v>
      </c>
      <c r="AQ513" s="14" t="str">
        <f>IF(R513="","",Rates!$N$9)</f>
        <v/>
      </c>
      <c r="AR513" s="13" t="str">
        <f t="shared" si="137"/>
        <v/>
      </c>
      <c r="AS513" s="8" t="str">
        <f>IF(R513="","",W513*Rates!$P$26)</f>
        <v/>
      </c>
      <c r="AT513" s="9" t="s">
        <v>1580</v>
      </c>
      <c r="AU513" s="14" t="str">
        <f>IF(R513="","",Rates!$N$10)</f>
        <v/>
      </c>
      <c r="AV513" s="13" t="str">
        <f t="shared" si="138"/>
        <v/>
      </c>
      <c r="AW513" s="8" t="str">
        <f>IF(R513="","",W513*Rates!$Q$26)</f>
        <v/>
      </c>
      <c r="AX513" s="19" t="str">
        <f t="shared" si="139"/>
        <v/>
      </c>
      <c r="AY513" s="55" t="e">
        <f t="shared" si="140"/>
        <v>#VALUE!</v>
      </c>
      <c r="AZ513" s="8" t="str">
        <f>IF(R513="","",Rates!$N$15)</f>
        <v/>
      </c>
      <c r="BA513" s="8" t="str">
        <f t="shared" si="141"/>
        <v/>
      </c>
      <c r="BB513" s="8" t="str">
        <f t="shared" si="142"/>
        <v/>
      </c>
      <c r="BC513" s="19" t="str">
        <f t="shared" si="143"/>
        <v/>
      </c>
    </row>
    <row r="514" spans="1:55" x14ac:dyDescent="0.25">
      <c r="A514" s="9" t="str">
        <f>IF(B514&lt;&gt;"",COUNTA($B$3:B514)+$A$2,"")</f>
        <v/>
      </c>
      <c r="F514" s="16" t="str">
        <f t="shared" ref="F514:F577" si="144">IF(E514="","",INT((YEARFRAC(E514,P514,1))))</f>
        <v/>
      </c>
      <c r="P514" s="37"/>
      <c r="Q514" s="9" t="s">
        <v>1581</v>
      </c>
      <c r="R514" s="41"/>
      <c r="S514" s="46" t="str" cm="1">
        <f t="array" ref="S514">IF(R514="","",_xlfn.IFS(F514&lt;=65,"1",F514&lt;=70,"2",F514&lt;=80,"3"))</f>
        <v/>
      </c>
      <c r="T514" s="24" t="e">
        <f>IF(S514="1",VLOOKUP(N514,Rates!$A$2:$K$37,2,0)*S514,VLOOKUP(N514,Rates!$A$2:$K$37,3,0)*S514)</f>
        <v>#N/A</v>
      </c>
      <c r="U514" s="24" t="str">
        <f t="shared" si="127"/>
        <v/>
      </c>
      <c r="W514" s="58" t="str">
        <f t="shared" si="128"/>
        <v/>
      </c>
      <c r="X514" s="8" t="str">
        <f t="shared" si="129"/>
        <v/>
      </c>
      <c r="Y514" s="8" t="str">
        <f t="shared" si="130"/>
        <v/>
      </c>
      <c r="Z514" s="9" t="s">
        <v>1576</v>
      </c>
      <c r="AA514" s="14" t="str">
        <f>IF(R514="","",Rates!$N$5)</f>
        <v/>
      </c>
      <c r="AB514" s="49" t="str">
        <f t="shared" si="131"/>
        <v/>
      </c>
      <c r="AC514" s="8" t="str">
        <f>IF(R514="","",W514*Rates!$M$26)</f>
        <v/>
      </c>
      <c r="AD514" s="9" t="s">
        <v>1592</v>
      </c>
      <c r="AE514" s="14" t="str">
        <f>IF(R514="","",Rates!$N$6)</f>
        <v/>
      </c>
      <c r="AF514" s="49" t="str">
        <f t="shared" si="132"/>
        <v/>
      </c>
      <c r="AG514" s="8" t="str">
        <f t="shared" si="133"/>
        <v/>
      </c>
      <c r="AH514" s="8" t="s">
        <v>1593</v>
      </c>
      <c r="AI514" s="14" t="str">
        <f>IF(R514="","",Rates!$N$7)</f>
        <v/>
      </c>
      <c r="AJ514" s="13" t="str">
        <f t="shared" si="134"/>
        <v/>
      </c>
      <c r="AK514" s="8" t="str">
        <f t="shared" si="135"/>
        <v/>
      </c>
      <c r="AL514" s="9" t="s">
        <v>1578</v>
      </c>
      <c r="AM514" s="14" t="str">
        <f>IF(R514="","",Rates!$N$8)</f>
        <v/>
      </c>
      <c r="AN514" s="13" t="str">
        <f t="shared" si="136"/>
        <v/>
      </c>
      <c r="AO514" s="8" t="str">
        <f>IF(R514="","",W514*Rates!$O$26)</f>
        <v/>
      </c>
      <c r="AP514" s="9" t="s">
        <v>1579</v>
      </c>
      <c r="AQ514" s="14" t="str">
        <f>IF(R514="","",Rates!$N$9)</f>
        <v/>
      </c>
      <c r="AR514" s="13" t="str">
        <f t="shared" si="137"/>
        <v/>
      </c>
      <c r="AS514" s="8" t="str">
        <f>IF(R514="","",W514*Rates!$P$26)</f>
        <v/>
      </c>
      <c r="AT514" s="9" t="s">
        <v>1580</v>
      </c>
      <c r="AU514" s="14" t="str">
        <f>IF(R514="","",Rates!$N$10)</f>
        <v/>
      </c>
      <c r="AV514" s="13" t="str">
        <f t="shared" si="138"/>
        <v/>
      </c>
      <c r="AW514" s="8" t="str">
        <f>IF(R514="","",W514*Rates!$Q$26)</f>
        <v/>
      </c>
      <c r="AX514" s="19" t="str">
        <f t="shared" si="139"/>
        <v/>
      </c>
      <c r="AY514" s="55" t="e">
        <f t="shared" si="140"/>
        <v>#VALUE!</v>
      </c>
      <c r="AZ514" s="8" t="str">
        <f>IF(R514="","",Rates!$N$15)</f>
        <v/>
      </c>
      <c r="BA514" s="8" t="str">
        <f t="shared" si="141"/>
        <v/>
      </c>
      <c r="BB514" s="8" t="str">
        <f t="shared" si="142"/>
        <v/>
      </c>
      <c r="BC514" s="19" t="str">
        <f t="shared" si="143"/>
        <v/>
      </c>
    </row>
    <row r="515" spans="1:55" x14ac:dyDescent="0.25">
      <c r="A515" s="9" t="str">
        <f>IF(B515&lt;&gt;"",COUNTA($B$3:B515)+$A$2,"")</f>
        <v/>
      </c>
      <c r="F515" s="16" t="str">
        <f t="shared" si="144"/>
        <v/>
      </c>
      <c r="P515" s="37"/>
      <c r="Q515" s="9" t="s">
        <v>1581</v>
      </c>
      <c r="R515" s="41"/>
      <c r="S515" s="46" t="str" cm="1">
        <f t="array" ref="S515">IF(R515="","",_xlfn.IFS(F515&lt;=65,"1",F515&lt;=70,"2",F515&lt;=80,"3"))</f>
        <v/>
      </c>
      <c r="T515" s="24" t="e">
        <f>IF(S515="1",VLOOKUP(N515,Rates!$A$2:$K$37,2,0)*S515,VLOOKUP(N515,Rates!$A$2:$K$37,3,0)*S515)</f>
        <v>#N/A</v>
      </c>
      <c r="U515" s="24" t="str">
        <f t="shared" ref="U515:U578" si="145">IF(R515="","",ROUND((R515*T515)/1000,2))</f>
        <v/>
      </c>
      <c r="W515" s="58" t="str">
        <f t="shared" ref="W515:W578" si="146">IF(R515="","",BC515-SUM(AZ515:BB515))</f>
        <v/>
      </c>
      <c r="X515" s="8" t="str">
        <f t="shared" ref="X515:X578" si="147">IF(R515="","",Y515/(R515/1000))</f>
        <v/>
      </c>
      <c r="Y515" s="8" t="str">
        <f t="shared" ref="Y515:Y578" si="148">IF(R515="","",(W515-SUM(AC515,AK515,AO515,AS515,AW515,AG515)))</f>
        <v/>
      </c>
      <c r="Z515" s="9" t="s">
        <v>1576</v>
      </c>
      <c r="AA515" s="14" t="str">
        <f>IF(R515="","",Rates!$N$5)</f>
        <v/>
      </c>
      <c r="AB515" s="49" t="str">
        <f t="shared" ref="AB515:AB578" si="149">IF(R515="","",(AC515/AA515)*1000)</f>
        <v/>
      </c>
      <c r="AC515" s="8" t="str">
        <f>IF(R515="","",W515*Rates!$M$26)</f>
        <v/>
      </c>
      <c r="AD515" s="9" t="s">
        <v>1592</v>
      </c>
      <c r="AE515" s="14" t="str">
        <f>IF(R515="","",Rates!$N$6)</f>
        <v/>
      </c>
      <c r="AF515" s="49" t="str">
        <f t="shared" ref="AF515:AF578" si="150">IF(R515="","",AB515*10)</f>
        <v/>
      </c>
      <c r="AG515" s="8" t="str">
        <f t="shared" ref="AG515:AG578" si="151">IF(N515="","",(AF515*AE515)/1000)</f>
        <v/>
      </c>
      <c r="AH515" s="8" t="s">
        <v>1593</v>
      </c>
      <c r="AI515" s="14" t="str">
        <f>IF(R515="","",Rates!$N$7)</f>
        <v/>
      </c>
      <c r="AJ515" s="13" t="str">
        <f t="shared" ref="AJ515:AJ578" si="152">IF(R515="","",AB515)</f>
        <v/>
      </c>
      <c r="AK515" s="8" t="str">
        <f t="shared" ref="AK515:AK578" si="153">IF(R515="","",(AJ515*AI515)/1000)</f>
        <v/>
      </c>
      <c r="AL515" s="9" t="s">
        <v>1578</v>
      </c>
      <c r="AM515" s="14" t="str">
        <f>IF(R515="","",Rates!$N$8)</f>
        <v/>
      </c>
      <c r="AN515" s="13" t="str">
        <f t="shared" ref="AN515:AN578" si="154">IF(R515="","",(AO515/AM515)*1000)</f>
        <v/>
      </c>
      <c r="AO515" s="8" t="str">
        <f>IF(R515="","",W515*Rates!$O$26)</f>
        <v/>
      </c>
      <c r="AP515" s="9" t="s">
        <v>1579</v>
      </c>
      <c r="AQ515" s="14" t="str">
        <f>IF(R515="","",Rates!$N$9)</f>
        <v/>
      </c>
      <c r="AR515" s="13" t="str">
        <f t="shared" ref="AR515:AR578" si="155">IF(R515="","",(AS515/AQ515)*1000)</f>
        <v/>
      </c>
      <c r="AS515" s="8" t="str">
        <f>IF(R515="","",W515*Rates!$P$26)</f>
        <v/>
      </c>
      <c r="AT515" s="9" t="s">
        <v>1580</v>
      </c>
      <c r="AU515" s="14" t="str">
        <f>IF(R515="","",Rates!$N$10)</f>
        <v/>
      </c>
      <c r="AV515" s="13" t="str">
        <f t="shared" ref="AV515:AV578" si="156">IF(R515="","",(AW515/AU515)*1000)</f>
        <v/>
      </c>
      <c r="AW515" s="8" t="str">
        <f>IF(R515="","",W515*Rates!$Q$26)</f>
        <v/>
      </c>
      <c r="AX515" s="19" t="str">
        <f t="shared" ref="AX515:AX578" si="157">IF(R515="","",AY515/(1+0.025))</f>
        <v/>
      </c>
      <c r="AY515" s="55" t="e">
        <f t="shared" ref="AY515:AY578" si="158">BC515-AZ515</f>
        <v>#VALUE!</v>
      </c>
      <c r="AZ515" s="8" t="str">
        <f>IF(R515="","",Rates!$N$15)</f>
        <v/>
      </c>
      <c r="BA515" s="8" t="str">
        <f t="shared" ref="BA515:BA578" si="159">IF(R515="","",AX515*2%)</f>
        <v/>
      </c>
      <c r="BB515" s="8" t="str">
        <f t="shared" ref="BB515:BB578" si="160">IF(R515="","",AX515*0.5%)</f>
        <v/>
      </c>
      <c r="BC515" s="19" t="str">
        <f t="shared" ref="BC515:BC578" si="161">U515</f>
        <v/>
      </c>
    </row>
    <row r="516" spans="1:55" x14ac:dyDescent="0.25">
      <c r="A516" s="9" t="str">
        <f>IF(B516&lt;&gt;"",COUNTA($B$3:B516)+$A$2,"")</f>
        <v/>
      </c>
      <c r="F516" s="16" t="str">
        <f t="shared" si="144"/>
        <v/>
      </c>
      <c r="P516" s="37"/>
      <c r="Q516" s="9" t="s">
        <v>1581</v>
      </c>
      <c r="R516" s="41"/>
      <c r="S516" s="46" t="str" cm="1">
        <f t="array" ref="S516">IF(R516="","",_xlfn.IFS(F516&lt;=65,"1",F516&lt;=70,"2",F516&lt;=80,"3"))</f>
        <v/>
      </c>
      <c r="T516" s="24" t="e">
        <f>IF(S516="1",VLOOKUP(N516,Rates!$A$2:$K$37,2,0)*S516,VLOOKUP(N516,Rates!$A$2:$K$37,3,0)*S516)</f>
        <v>#N/A</v>
      </c>
      <c r="U516" s="24" t="str">
        <f t="shared" si="145"/>
        <v/>
      </c>
      <c r="W516" s="58" t="str">
        <f t="shared" si="146"/>
        <v/>
      </c>
      <c r="X516" s="8" t="str">
        <f t="shared" si="147"/>
        <v/>
      </c>
      <c r="Y516" s="8" t="str">
        <f t="shared" si="148"/>
        <v/>
      </c>
      <c r="Z516" s="9" t="s">
        <v>1576</v>
      </c>
      <c r="AA516" s="14" t="str">
        <f>IF(R516="","",Rates!$N$5)</f>
        <v/>
      </c>
      <c r="AB516" s="49" t="str">
        <f t="shared" si="149"/>
        <v/>
      </c>
      <c r="AC516" s="8" t="str">
        <f>IF(R516="","",W516*Rates!$M$26)</f>
        <v/>
      </c>
      <c r="AD516" s="9" t="s">
        <v>1592</v>
      </c>
      <c r="AE516" s="14" t="str">
        <f>IF(R516="","",Rates!$N$6)</f>
        <v/>
      </c>
      <c r="AF516" s="49" t="str">
        <f t="shared" si="150"/>
        <v/>
      </c>
      <c r="AG516" s="8" t="str">
        <f t="shared" si="151"/>
        <v/>
      </c>
      <c r="AH516" s="8" t="s">
        <v>1593</v>
      </c>
      <c r="AI516" s="14" t="str">
        <f>IF(R516="","",Rates!$N$7)</f>
        <v/>
      </c>
      <c r="AJ516" s="13" t="str">
        <f t="shared" si="152"/>
        <v/>
      </c>
      <c r="AK516" s="8" t="str">
        <f t="shared" si="153"/>
        <v/>
      </c>
      <c r="AL516" s="9" t="s">
        <v>1578</v>
      </c>
      <c r="AM516" s="14" t="str">
        <f>IF(R516="","",Rates!$N$8)</f>
        <v/>
      </c>
      <c r="AN516" s="13" t="str">
        <f t="shared" si="154"/>
        <v/>
      </c>
      <c r="AO516" s="8" t="str">
        <f>IF(R516="","",W516*Rates!$O$26)</f>
        <v/>
      </c>
      <c r="AP516" s="9" t="s">
        <v>1579</v>
      </c>
      <c r="AQ516" s="14" t="str">
        <f>IF(R516="","",Rates!$N$9)</f>
        <v/>
      </c>
      <c r="AR516" s="13" t="str">
        <f t="shared" si="155"/>
        <v/>
      </c>
      <c r="AS516" s="8" t="str">
        <f>IF(R516="","",W516*Rates!$P$26)</f>
        <v/>
      </c>
      <c r="AT516" s="9" t="s">
        <v>1580</v>
      </c>
      <c r="AU516" s="14" t="str">
        <f>IF(R516="","",Rates!$N$10)</f>
        <v/>
      </c>
      <c r="AV516" s="13" t="str">
        <f t="shared" si="156"/>
        <v/>
      </c>
      <c r="AW516" s="8" t="str">
        <f>IF(R516="","",W516*Rates!$Q$26)</f>
        <v/>
      </c>
      <c r="AX516" s="19" t="str">
        <f t="shared" si="157"/>
        <v/>
      </c>
      <c r="AY516" s="55" t="e">
        <f t="shared" si="158"/>
        <v>#VALUE!</v>
      </c>
      <c r="AZ516" s="8" t="str">
        <f>IF(R516="","",Rates!$N$15)</f>
        <v/>
      </c>
      <c r="BA516" s="8" t="str">
        <f t="shared" si="159"/>
        <v/>
      </c>
      <c r="BB516" s="8" t="str">
        <f t="shared" si="160"/>
        <v/>
      </c>
      <c r="BC516" s="19" t="str">
        <f t="shared" si="161"/>
        <v/>
      </c>
    </row>
    <row r="517" spans="1:55" x14ac:dyDescent="0.25">
      <c r="A517" s="9" t="str">
        <f>IF(B517&lt;&gt;"",COUNTA($B$3:B517)+$A$2,"")</f>
        <v/>
      </c>
      <c r="F517" s="16" t="str">
        <f t="shared" si="144"/>
        <v/>
      </c>
      <c r="P517" s="37"/>
      <c r="Q517" s="9" t="s">
        <v>1581</v>
      </c>
      <c r="R517" s="41"/>
      <c r="S517" s="46" t="str" cm="1">
        <f t="array" ref="S517">IF(R517="","",_xlfn.IFS(F517&lt;=65,"1",F517&lt;=70,"2",F517&lt;=80,"3"))</f>
        <v/>
      </c>
      <c r="T517" s="24" t="e">
        <f>IF(S517="1",VLOOKUP(N517,Rates!$A$2:$K$37,2,0)*S517,VLOOKUP(N517,Rates!$A$2:$K$37,3,0)*S517)</f>
        <v>#N/A</v>
      </c>
      <c r="U517" s="24" t="str">
        <f t="shared" si="145"/>
        <v/>
      </c>
      <c r="W517" s="58" t="str">
        <f t="shared" si="146"/>
        <v/>
      </c>
      <c r="X517" s="8" t="str">
        <f t="shared" si="147"/>
        <v/>
      </c>
      <c r="Y517" s="8" t="str">
        <f t="shared" si="148"/>
        <v/>
      </c>
      <c r="Z517" s="9" t="s">
        <v>1576</v>
      </c>
      <c r="AA517" s="14" t="str">
        <f>IF(R517="","",Rates!$N$5)</f>
        <v/>
      </c>
      <c r="AB517" s="49" t="str">
        <f t="shared" si="149"/>
        <v/>
      </c>
      <c r="AC517" s="8" t="str">
        <f>IF(R517="","",W517*Rates!$M$26)</f>
        <v/>
      </c>
      <c r="AD517" s="9" t="s">
        <v>1592</v>
      </c>
      <c r="AE517" s="14" t="str">
        <f>IF(R517="","",Rates!$N$6)</f>
        <v/>
      </c>
      <c r="AF517" s="49" t="str">
        <f t="shared" si="150"/>
        <v/>
      </c>
      <c r="AG517" s="8" t="str">
        <f t="shared" si="151"/>
        <v/>
      </c>
      <c r="AH517" s="8" t="s">
        <v>1593</v>
      </c>
      <c r="AI517" s="14" t="str">
        <f>IF(R517="","",Rates!$N$7)</f>
        <v/>
      </c>
      <c r="AJ517" s="13" t="str">
        <f t="shared" si="152"/>
        <v/>
      </c>
      <c r="AK517" s="8" t="str">
        <f t="shared" si="153"/>
        <v/>
      </c>
      <c r="AL517" s="9" t="s">
        <v>1578</v>
      </c>
      <c r="AM517" s="14" t="str">
        <f>IF(R517="","",Rates!$N$8)</f>
        <v/>
      </c>
      <c r="AN517" s="13" t="str">
        <f t="shared" si="154"/>
        <v/>
      </c>
      <c r="AO517" s="8" t="str">
        <f>IF(R517="","",W517*Rates!$O$26)</f>
        <v/>
      </c>
      <c r="AP517" s="9" t="s">
        <v>1579</v>
      </c>
      <c r="AQ517" s="14" t="str">
        <f>IF(R517="","",Rates!$N$9)</f>
        <v/>
      </c>
      <c r="AR517" s="13" t="str">
        <f t="shared" si="155"/>
        <v/>
      </c>
      <c r="AS517" s="8" t="str">
        <f>IF(R517="","",W517*Rates!$P$26)</f>
        <v/>
      </c>
      <c r="AT517" s="9" t="s">
        <v>1580</v>
      </c>
      <c r="AU517" s="14" t="str">
        <f>IF(R517="","",Rates!$N$10)</f>
        <v/>
      </c>
      <c r="AV517" s="13" t="str">
        <f t="shared" si="156"/>
        <v/>
      </c>
      <c r="AW517" s="8" t="str">
        <f>IF(R517="","",W517*Rates!$Q$26)</f>
        <v/>
      </c>
      <c r="AX517" s="19" t="str">
        <f t="shared" si="157"/>
        <v/>
      </c>
      <c r="AY517" s="55" t="e">
        <f t="shared" si="158"/>
        <v>#VALUE!</v>
      </c>
      <c r="AZ517" s="8" t="str">
        <f>IF(R517="","",Rates!$N$15)</f>
        <v/>
      </c>
      <c r="BA517" s="8" t="str">
        <f t="shared" si="159"/>
        <v/>
      </c>
      <c r="BB517" s="8" t="str">
        <f t="shared" si="160"/>
        <v/>
      </c>
      <c r="BC517" s="19" t="str">
        <f t="shared" si="161"/>
        <v/>
      </c>
    </row>
    <row r="518" spans="1:55" x14ac:dyDescent="0.25">
      <c r="A518" s="9" t="str">
        <f>IF(B518&lt;&gt;"",COUNTA($B$3:B518)+$A$2,"")</f>
        <v/>
      </c>
      <c r="F518" s="16" t="str">
        <f t="shared" si="144"/>
        <v/>
      </c>
      <c r="P518" s="37"/>
      <c r="Q518" s="9" t="s">
        <v>1581</v>
      </c>
      <c r="R518" s="41"/>
      <c r="S518" s="46" t="str" cm="1">
        <f t="array" ref="S518">IF(R518="","",_xlfn.IFS(F518&lt;=65,"1",F518&lt;=70,"2",F518&lt;=80,"3"))</f>
        <v/>
      </c>
      <c r="T518" s="24" t="e">
        <f>IF(S518="1",VLOOKUP(N518,Rates!$A$2:$K$37,2,0)*S518,VLOOKUP(N518,Rates!$A$2:$K$37,3,0)*S518)</f>
        <v>#N/A</v>
      </c>
      <c r="U518" s="24" t="str">
        <f t="shared" si="145"/>
        <v/>
      </c>
      <c r="W518" s="58" t="str">
        <f t="shared" si="146"/>
        <v/>
      </c>
      <c r="X518" s="8" t="str">
        <f t="shared" si="147"/>
        <v/>
      </c>
      <c r="Y518" s="8" t="str">
        <f t="shared" si="148"/>
        <v/>
      </c>
      <c r="Z518" s="9" t="s">
        <v>1576</v>
      </c>
      <c r="AA518" s="14" t="str">
        <f>IF(R518="","",Rates!$N$5)</f>
        <v/>
      </c>
      <c r="AB518" s="49" t="str">
        <f t="shared" si="149"/>
        <v/>
      </c>
      <c r="AC518" s="8" t="str">
        <f>IF(R518="","",W518*Rates!$M$26)</f>
        <v/>
      </c>
      <c r="AD518" s="9" t="s">
        <v>1592</v>
      </c>
      <c r="AE518" s="14" t="str">
        <f>IF(R518="","",Rates!$N$6)</f>
        <v/>
      </c>
      <c r="AF518" s="49" t="str">
        <f t="shared" si="150"/>
        <v/>
      </c>
      <c r="AG518" s="8" t="str">
        <f t="shared" si="151"/>
        <v/>
      </c>
      <c r="AH518" s="8" t="s">
        <v>1593</v>
      </c>
      <c r="AI518" s="14" t="str">
        <f>IF(R518="","",Rates!$N$7)</f>
        <v/>
      </c>
      <c r="AJ518" s="13" t="str">
        <f t="shared" si="152"/>
        <v/>
      </c>
      <c r="AK518" s="8" t="str">
        <f t="shared" si="153"/>
        <v/>
      </c>
      <c r="AL518" s="9" t="s">
        <v>1578</v>
      </c>
      <c r="AM518" s="14" t="str">
        <f>IF(R518="","",Rates!$N$8)</f>
        <v/>
      </c>
      <c r="AN518" s="13" t="str">
        <f t="shared" si="154"/>
        <v/>
      </c>
      <c r="AO518" s="8" t="str">
        <f>IF(R518="","",W518*Rates!$O$26)</f>
        <v/>
      </c>
      <c r="AP518" s="9" t="s">
        <v>1579</v>
      </c>
      <c r="AQ518" s="14" t="str">
        <f>IF(R518="","",Rates!$N$9)</f>
        <v/>
      </c>
      <c r="AR518" s="13" t="str">
        <f t="shared" si="155"/>
        <v/>
      </c>
      <c r="AS518" s="8" t="str">
        <f>IF(R518="","",W518*Rates!$P$26)</f>
        <v/>
      </c>
      <c r="AT518" s="9" t="s">
        <v>1580</v>
      </c>
      <c r="AU518" s="14" t="str">
        <f>IF(R518="","",Rates!$N$10)</f>
        <v/>
      </c>
      <c r="AV518" s="13" t="str">
        <f t="shared" si="156"/>
        <v/>
      </c>
      <c r="AW518" s="8" t="str">
        <f>IF(R518="","",W518*Rates!$Q$26)</f>
        <v/>
      </c>
      <c r="AX518" s="19" t="str">
        <f t="shared" si="157"/>
        <v/>
      </c>
      <c r="AY518" s="55" t="e">
        <f t="shared" si="158"/>
        <v>#VALUE!</v>
      </c>
      <c r="AZ518" s="8" t="str">
        <f>IF(R518="","",Rates!$N$15)</f>
        <v/>
      </c>
      <c r="BA518" s="8" t="str">
        <f t="shared" si="159"/>
        <v/>
      </c>
      <c r="BB518" s="8" t="str">
        <f t="shared" si="160"/>
        <v/>
      </c>
      <c r="BC518" s="19" t="str">
        <f t="shared" si="161"/>
        <v/>
      </c>
    </row>
    <row r="519" spans="1:55" x14ac:dyDescent="0.25">
      <c r="A519" s="9" t="str">
        <f>IF(B519&lt;&gt;"",COUNTA($B$3:B519)+$A$2,"")</f>
        <v/>
      </c>
      <c r="F519" s="16" t="str">
        <f t="shared" si="144"/>
        <v/>
      </c>
      <c r="P519" s="37"/>
      <c r="Q519" s="9" t="s">
        <v>1581</v>
      </c>
      <c r="R519" s="41"/>
      <c r="S519" s="46" t="str" cm="1">
        <f t="array" ref="S519">IF(R519="","",_xlfn.IFS(F519&lt;=65,"1",F519&lt;=70,"2",F519&lt;=80,"3"))</f>
        <v/>
      </c>
      <c r="T519" s="24" t="e">
        <f>IF(S519="1",VLOOKUP(N519,Rates!$A$2:$K$37,2,0)*S519,VLOOKUP(N519,Rates!$A$2:$K$37,3,0)*S519)</f>
        <v>#N/A</v>
      </c>
      <c r="U519" s="24" t="str">
        <f t="shared" si="145"/>
        <v/>
      </c>
      <c r="W519" s="58" t="str">
        <f t="shared" si="146"/>
        <v/>
      </c>
      <c r="X519" s="8" t="str">
        <f t="shared" si="147"/>
        <v/>
      </c>
      <c r="Y519" s="8" t="str">
        <f t="shared" si="148"/>
        <v/>
      </c>
      <c r="Z519" s="9" t="s">
        <v>1576</v>
      </c>
      <c r="AA519" s="14" t="str">
        <f>IF(R519="","",Rates!$N$5)</f>
        <v/>
      </c>
      <c r="AB519" s="49" t="str">
        <f t="shared" si="149"/>
        <v/>
      </c>
      <c r="AC519" s="8" t="str">
        <f>IF(R519="","",W519*Rates!$M$26)</f>
        <v/>
      </c>
      <c r="AD519" s="9" t="s">
        <v>1592</v>
      </c>
      <c r="AE519" s="14" t="str">
        <f>IF(R519="","",Rates!$N$6)</f>
        <v/>
      </c>
      <c r="AF519" s="49" t="str">
        <f t="shared" si="150"/>
        <v/>
      </c>
      <c r="AG519" s="8" t="str">
        <f t="shared" si="151"/>
        <v/>
      </c>
      <c r="AH519" s="8" t="s">
        <v>1593</v>
      </c>
      <c r="AI519" s="14" t="str">
        <f>IF(R519="","",Rates!$N$7)</f>
        <v/>
      </c>
      <c r="AJ519" s="13" t="str">
        <f t="shared" si="152"/>
        <v/>
      </c>
      <c r="AK519" s="8" t="str">
        <f t="shared" si="153"/>
        <v/>
      </c>
      <c r="AL519" s="9" t="s">
        <v>1578</v>
      </c>
      <c r="AM519" s="14" t="str">
        <f>IF(R519="","",Rates!$N$8)</f>
        <v/>
      </c>
      <c r="AN519" s="13" t="str">
        <f t="shared" si="154"/>
        <v/>
      </c>
      <c r="AO519" s="8" t="str">
        <f>IF(R519="","",W519*Rates!$O$26)</f>
        <v/>
      </c>
      <c r="AP519" s="9" t="s">
        <v>1579</v>
      </c>
      <c r="AQ519" s="14" t="str">
        <f>IF(R519="","",Rates!$N$9)</f>
        <v/>
      </c>
      <c r="AR519" s="13" t="str">
        <f t="shared" si="155"/>
        <v/>
      </c>
      <c r="AS519" s="8" t="str">
        <f>IF(R519="","",W519*Rates!$P$26)</f>
        <v/>
      </c>
      <c r="AT519" s="9" t="s">
        <v>1580</v>
      </c>
      <c r="AU519" s="14" t="str">
        <f>IF(R519="","",Rates!$N$10)</f>
        <v/>
      </c>
      <c r="AV519" s="13" t="str">
        <f t="shared" si="156"/>
        <v/>
      </c>
      <c r="AW519" s="8" t="str">
        <f>IF(R519="","",W519*Rates!$Q$26)</f>
        <v/>
      </c>
      <c r="AX519" s="19" t="str">
        <f t="shared" si="157"/>
        <v/>
      </c>
      <c r="AY519" s="55" t="e">
        <f t="shared" si="158"/>
        <v>#VALUE!</v>
      </c>
      <c r="AZ519" s="8" t="str">
        <f>IF(R519="","",Rates!$N$15)</f>
        <v/>
      </c>
      <c r="BA519" s="8" t="str">
        <f t="shared" si="159"/>
        <v/>
      </c>
      <c r="BB519" s="8" t="str">
        <f t="shared" si="160"/>
        <v/>
      </c>
      <c r="BC519" s="19" t="str">
        <f t="shared" si="161"/>
        <v/>
      </c>
    </row>
    <row r="520" spans="1:55" x14ac:dyDescent="0.25">
      <c r="A520" s="9" t="str">
        <f>IF(B520&lt;&gt;"",COUNTA($B$3:B520)+$A$2,"")</f>
        <v/>
      </c>
      <c r="F520" s="16" t="str">
        <f t="shared" si="144"/>
        <v/>
      </c>
      <c r="P520" s="37"/>
      <c r="Q520" s="9" t="s">
        <v>1581</v>
      </c>
      <c r="R520" s="41"/>
      <c r="S520" s="46" t="str" cm="1">
        <f t="array" ref="S520">IF(R520="","",_xlfn.IFS(F520&lt;=65,"1",F520&lt;=70,"2",F520&lt;=80,"3"))</f>
        <v/>
      </c>
      <c r="T520" s="24" t="e">
        <f>IF(S520="1",VLOOKUP(N520,Rates!$A$2:$K$37,2,0)*S520,VLOOKUP(N520,Rates!$A$2:$K$37,3,0)*S520)</f>
        <v>#N/A</v>
      </c>
      <c r="U520" s="24" t="str">
        <f t="shared" si="145"/>
        <v/>
      </c>
      <c r="W520" s="58" t="str">
        <f t="shared" si="146"/>
        <v/>
      </c>
      <c r="X520" s="8" t="str">
        <f t="shared" si="147"/>
        <v/>
      </c>
      <c r="Y520" s="8" t="str">
        <f t="shared" si="148"/>
        <v/>
      </c>
      <c r="Z520" s="9" t="s">
        <v>1576</v>
      </c>
      <c r="AA520" s="14" t="str">
        <f>IF(R520="","",Rates!$N$5)</f>
        <v/>
      </c>
      <c r="AB520" s="49" t="str">
        <f t="shared" si="149"/>
        <v/>
      </c>
      <c r="AC520" s="8" t="str">
        <f>IF(R520="","",W520*Rates!$M$26)</f>
        <v/>
      </c>
      <c r="AD520" s="9" t="s">
        <v>1592</v>
      </c>
      <c r="AE520" s="14" t="str">
        <f>IF(R520="","",Rates!$N$6)</f>
        <v/>
      </c>
      <c r="AF520" s="49" t="str">
        <f t="shared" si="150"/>
        <v/>
      </c>
      <c r="AG520" s="8" t="str">
        <f t="shared" si="151"/>
        <v/>
      </c>
      <c r="AH520" s="8" t="s">
        <v>1593</v>
      </c>
      <c r="AI520" s="14" t="str">
        <f>IF(R520="","",Rates!$N$7)</f>
        <v/>
      </c>
      <c r="AJ520" s="13" t="str">
        <f t="shared" si="152"/>
        <v/>
      </c>
      <c r="AK520" s="8" t="str">
        <f t="shared" si="153"/>
        <v/>
      </c>
      <c r="AL520" s="9" t="s">
        <v>1578</v>
      </c>
      <c r="AM520" s="14" t="str">
        <f>IF(R520="","",Rates!$N$8)</f>
        <v/>
      </c>
      <c r="AN520" s="13" t="str">
        <f t="shared" si="154"/>
        <v/>
      </c>
      <c r="AO520" s="8" t="str">
        <f>IF(R520="","",W520*Rates!$O$26)</f>
        <v/>
      </c>
      <c r="AP520" s="9" t="s">
        <v>1579</v>
      </c>
      <c r="AQ520" s="14" t="str">
        <f>IF(R520="","",Rates!$N$9)</f>
        <v/>
      </c>
      <c r="AR520" s="13" t="str">
        <f t="shared" si="155"/>
        <v/>
      </c>
      <c r="AS520" s="8" t="str">
        <f>IF(R520="","",W520*Rates!$P$26)</f>
        <v/>
      </c>
      <c r="AT520" s="9" t="s">
        <v>1580</v>
      </c>
      <c r="AU520" s="14" t="str">
        <f>IF(R520="","",Rates!$N$10)</f>
        <v/>
      </c>
      <c r="AV520" s="13" t="str">
        <f t="shared" si="156"/>
        <v/>
      </c>
      <c r="AW520" s="8" t="str">
        <f>IF(R520="","",W520*Rates!$Q$26)</f>
        <v/>
      </c>
      <c r="AX520" s="19" t="str">
        <f t="shared" si="157"/>
        <v/>
      </c>
      <c r="AY520" s="55" t="e">
        <f t="shared" si="158"/>
        <v>#VALUE!</v>
      </c>
      <c r="AZ520" s="8" t="str">
        <f>IF(R520="","",Rates!$N$15)</f>
        <v/>
      </c>
      <c r="BA520" s="8" t="str">
        <f t="shared" si="159"/>
        <v/>
      </c>
      <c r="BB520" s="8" t="str">
        <f t="shared" si="160"/>
        <v/>
      </c>
      <c r="BC520" s="19" t="str">
        <f t="shared" si="161"/>
        <v/>
      </c>
    </row>
    <row r="521" spans="1:55" x14ac:dyDescent="0.25">
      <c r="A521" s="9" t="str">
        <f>IF(B521&lt;&gt;"",COUNTA($B$3:B521)+$A$2,"")</f>
        <v/>
      </c>
      <c r="F521" s="16" t="str">
        <f t="shared" si="144"/>
        <v/>
      </c>
      <c r="P521" s="37"/>
      <c r="Q521" s="9" t="s">
        <v>1581</v>
      </c>
      <c r="R521" s="41"/>
      <c r="S521" s="46" t="str" cm="1">
        <f t="array" ref="S521">IF(R521="","",_xlfn.IFS(F521&lt;=65,"1",F521&lt;=70,"2",F521&lt;=80,"3"))</f>
        <v/>
      </c>
      <c r="T521" s="24" t="e">
        <f>IF(S521="1",VLOOKUP(N521,Rates!$A$2:$K$37,2,0)*S521,VLOOKUP(N521,Rates!$A$2:$K$37,3,0)*S521)</f>
        <v>#N/A</v>
      </c>
      <c r="U521" s="24" t="str">
        <f t="shared" si="145"/>
        <v/>
      </c>
      <c r="W521" s="58" t="str">
        <f t="shared" si="146"/>
        <v/>
      </c>
      <c r="X521" s="8" t="str">
        <f t="shared" si="147"/>
        <v/>
      </c>
      <c r="Y521" s="8" t="str">
        <f t="shared" si="148"/>
        <v/>
      </c>
      <c r="Z521" s="9" t="s">
        <v>1576</v>
      </c>
      <c r="AA521" s="14" t="str">
        <f>IF(R521="","",Rates!$N$5)</f>
        <v/>
      </c>
      <c r="AB521" s="49" t="str">
        <f t="shared" si="149"/>
        <v/>
      </c>
      <c r="AC521" s="8" t="str">
        <f>IF(R521="","",W521*Rates!$M$26)</f>
        <v/>
      </c>
      <c r="AD521" s="9" t="s">
        <v>1592</v>
      </c>
      <c r="AE521" s="14" t="str">
        <f>IF(R521="","",Rates!$N$6)</f>
        <v/>
      </c>
      <c r="AF521" s="49" t="str">
        <f t="shared" si="150"/>
        <v/>
      </c>
      <c r="AG521" s="8" t="str">
        <f t="shared" si="151"/>
        <v/>
      </c>
      <c r="AH521" s="8" t="s">
        <v>1593</v>
      </c>
      <c r="AI521" s="14" t="str">
        <f>IF(R521="","",Rates!$N$7)</f>
        <v/>
      </c>
      <c r="AJ521" s="13" t="str">
        <f t="shared" si="152"/>
        <v/>
      </c>
      <c r="AK521" s="8" t="str">
        <f t="shared" si="153"/>
        <v/>
      </c>
      <c r="AL521" s="9" t="s">
        <v>1578</v>
      </c>
      <c r="AM521" s="14" t="str">
        <f>IF(R521="","",Rates!$N$8)</f>
        <v/>
      </c>
      <c r="AN521" s="13" t="str">
        <f t="shared" si="154"/>
        <v/>
      </c>
      <c r="AO521" s="8" t="str">
        <f>IF(R521="","",W521*Rates!$O$26)</f>
        <v/>
      </c>
      <c r="AP521" s="9" t="s">
        <v>1579</v>
      </c>
      <c r="AQ521" s="14" t="str">
        <f>IF(R521="","",Rates!$N$9)</f>
        <v/>
      </c>
      <c r="AR521" s="13" t="str">
        <f t="shared" si="155"/>
        <v/>
      </c>
      <c r="AS521" s="8" t="str">
        <f>IF(R521="","",W521*Rates!$P$26)</f>
        <v/>
      </c>
      <c r="AT521" s="9" t="s">
        <v>1580</v>
      </c>
      <c r="AU521" s="14" t="str">
        <f>IF(R521="","",Rates!$N$10)</f>
        <v/>
      </c>
      <c r="AV521" s="13" t="str">
        <f t="shared" si="156"/>
        <v/>
      </c>
      <c r="AW521" s="8" t="str">
        <f>IF(R521="","",W521*Rates!$Q$26)</f>
        <v/>
      </c>
      <c r="AX521" s="19" t="str">
        <f t="shared" si="157"/>
        <v/>
      </c>
      <c r="AY521" s="55" t="e">
        <f t="shared" si="158"/>
        <v>#VALUE!</v>
      </c>
      <c r="AZ521" s="8" t="str">
        <f>IF(R521="","",Rates!$N$15)</f>
        <v/>
      </c>
      <c r="BA521" s="8" t="str">
        <f t="shared" si="159"/>
        <v/>
      </c>
      <c r="BB521" s="8" t="str">
        <f t="shared" si="160"/>
        <v/>
      </c>
      <c r="BC521" s="19" t="str">
        <f t="shared" si="161"/>
        <v/>
      </c>
    </row>
    <row r="522" spans="1:55" x14ac:dyDescent="0.25">
      <c r="A522" s="9" t="str">
        <f>IF(B522&lt;&gt;"",COUNTA($B$3:B522)+$A$2,"")</f>
        <v/>
      </c>
      <c r="F522" s="16" t="str">
        <f t="shared" si="144"/>
        <v/>
      </c>
      <c r="P522" s="37"/>
      <c r="Q522" s="9" t="s">
        <v>1581</v>
      </c>
      <c r="R522" s="41"/>
      <c r="S522" s="46" t="str" cm="1">
        <f t="array" ref="S522">IF(R522="","",_xlfn.IFS(F522&lt;=65,"1",F522&lt;=70,"2",F522&lt;=80,"3"))</f>
        <v/>
      </c>
      <c r="T522" s="24" t="e">
        <f>IF(S522="1",VLOOKUP(N522,Rates!$A$2:$K$37,2,0)*S522,VLOOKUP(N522,Rates!$A$2:$K$37,3,0)*S522)</f>
        <v>#N/A</v>
      </c>
      <c r="U522" s="24" t="str">
        <f t="shared" si="145"/>
        <v/>
      </c>
      <c r="W522" s="58" t="str">
        <f t="shared" si="146"/>
        <v/>
      </c>
      <c r="X522" s="8" t="str">
        <f t="shared" si="147"/>
        <v/>
      </c>
      <c r="Y522" s="8" t="str">
        <f t="shared" si="148"/>
        <v/>
      </c>
      <c r="Z522" s="9" t="s">
        <v>1576</v>
      </c>
      <c r="AA522" s="14" t="str">
        <f>IF(R522="","",Rates!$N$5)</f>
        <v/>
      </c>
      <c r="AB522" s="49" t="str">
        <f t="shared" si="149"/>
        <v/>
      </c>
      <c r="AC522" s="8" t="str">
        <f>IF(R522="","",W522*Rates!$M$26)</f>
        <v/>
      </c>
      <c r="AD522" s="9" t="s">
        <v>1592</v>
      </c>
      <c r="AE522" s="14" t="str">
        <f>IF(R522="","",Rates!$N$6)</f>
        <v/>
      </c>
      <c r="AF522" s="49" t="str">
        <f t="shared" si="150"/>
        <v/>
      </c>
      <c r="AG522" s="8" t="str">
        <f t="shared" si="151"/>
        <v/>
      </c>
      <c r="AH522" s="8" t="s">
        <v>1593</v>
      </c>
      <c r="AI522" s="14" t="str">
        <f>IF(R522="","",Rates!$N$7)</f>
        <v/>
      </c>
      <c r="AJ522" s="13" t="str">
        <f t="shared" si="152"/>
        <v/>
      </c>
      <c r="AK522" s="8" t="str">
        <f t="shared" si="153"/>
        <v/>
      </c>
      <c r="AL522" s="9" t="s">
        <v>1578</v>
      </c>
      <c r="AM522" s="14" t="str">
        <f>IF(R522="","",Rates!$N$8)</f>
        <v/>
      </c>
      <c r="AN522" s="13" t="str">
        <f t="shared" si="154"/>
        <v/>
      </c>
      <c r="AO522" s="8" t="str">
        <f>IF(R522="","",W522*Rates!$O$26)</f>
        <v/>
      </c>
      <c r="AP522" s="9" t="s">
        <v>1579</v>
      </c>
      <c r="AQ522" s="14" t="str">
        <f>IF(R522="","",Rates!$N$9)</f>
        <v/>
      </c>
      <c r="AR522" s="13" t="str">
        <f t="shared" si="155"/>
        <v/>
      </c>
      <c r="AS522" s="8" t="str">
        <f>IF(R522="","",W522*Rates!$P$26)</f>
        <v/>
      </c>
      <c r="AT522" s="9" t="s">
        <v>1580</v>
      </c>
      <c r="AU522" s="14" t="str">
        <f>IF(R522="","",Rates!$N$10)</f>
        <v/>
      </c>
      <c r="AV522" s="13" t="str">
        <f t="shared" si="156"/>
        <v/>
      </c>
      <c r="AW522" s="8" t="str">
        <f>IF(R522="","",W522*Rates!$Q$26)</f>
        <v/>
      </c>
      <c r="AX522" s="19" t="str">
        <f t="shared" si="157"/>
        <v/>
      </c>
      <c r="AY522" s="55" t="e">
        <f t="shared" si="158"/>
        <v>#VALUE!</v>
      </c>
      <c r="AZ522" s="8" t="str">
        <f>IF(R522="","",Rates!$N$15)</f>
        <v/>
      </c>
      <c r="BA522" s="8" t="str">
        <f t="shared" si="159"/>
        <v/>
      </c>
      <c r="BB522" s="8" t="str">
        <f t="shared" si="160"/>
        <v/>
      </c>
      <c r="BC522" s="19" t="str">
        <f t="shared" si="161"/>
        <v/>
      </c>
    </row>
    <row r="523" spans="1:55" x14ac:dyDescent="0.25">
      <c r="A523" s="9" t="str">
        <f>IF(B523&lt;&gt;"",COUNTA($B$3:B523)+$A$2,"")</f>
        <v/>
      </c>
      <c r="F523" s="16" t="str">
        <f t="shared" si="144"/>
        <v/>
      </c>
      <c r="P523" s="37"/>
      <c r="Q523" s="9" t="s">
        <v>1581</v>
      </c>
      <c r="R523" s="41"/>
      <c r="S523" s="46" t="str" cm="1">
        <f t="array" ref="S523">IF(R523="","",_xlfn.IFS(F523&lt;=65,"1",F523&lt;=70,"2",F523&lt;=80,"3"))</f>
        <v/>
      </c>
      <c r="T523" s="24" t="e">
        <f>IF(S523="1",VLOOKUP(N523,Rates!$A$2:$K$37,2,0)*S523,VLOOKUP(N523,Rates!$A$2:$K$37,3,0)*S523)</f>
        <v>#N/A</v>
      </c>
      <c r="U523" s="24" t="str">
        <f t="shared" si="145"/>
        <v/>
      </c>
      <c r="W523" s="58" t="str">
        <f t="shared" si="146"/>
        <v/>
      </c>
      <c r="X523" s="8" t="str">
        <f t="shared" si="147"/>
        <v/>
      </c>
      <c r="Y523" s="8" t="str">
        <f t="shared" si="148"/>
        <v/>
      </c>
      <c r="Z523" s="9" t="s">
        <v>1576</v>
      </c>
      <c r="AA523" s="14" t="str">
        <f>IF(R523="","",Rates!$N$5)</f>
        <v/>
      </c>
      <c r="AB523" s="49" t="str">
        <f t="shared" si="149"/>
        <v/>
      </c>
      <c r="AC523" s="8" t="str">
        <f>IF(R523="","",W523*Rates!$M$26)</f>
        <v/>
      </c>
      <c r="AD523" s="9" t="s">
        <v>1592</v>
      </c>
      <c r="AE523" s="14" t="str">
        <f>IF(R523="","",Rates!$N$6)</f>
        <v/>
      </c>
      <c r="AF523" s="49" t="str">
        <f t="shared" si="150"/>
        <v/>
      </c>
      <c r="AG523" s="8" t="str">
        <f t="shared" si="151"/>
        <v/>
      </c>
      <c r="AH523" s="8" t="s">
        <v>1593</v>
      </c>
      <c r="AI523" s="14" t="str">
        <f>IF(R523="","",Rates!$N$7)</f>
        <v/>
      </c>
      <c r="AJ523" s="13" t="str">
        <f t="shared" si="152"/>
        <v/>
      </c>
      <c r="AK523" s="8" t="str">
        <f t="shared" si="153"/>
        <v/>
      </c>
      <c r="AL523" s="9" t="s">
        <v>1578</v>
      </c>
      <c r="AM523" s="14" t="str">
        <f>IF(R523="","",Rates!$N$8)</f>
        <v/>
      </c>
      <c r="AN523" s="13" t="str">
        <f t="shared" si="154"/>
        <v/>
      </c>
      <c r="AO523" s="8" t="str">
        <f>IF(R523="","",W523*Rates!$O$26)</f>
        <v/>
      </c>
      <c r="AP523" s="9" t="s">
        <v>1579</v>
      </c>
      <c r="AQ523" s="14" t="str">
        <f>IF(R523="","",Rates!$N$9)</f>
        <v/>
      </c>
      <c r="AR523" s="13" t="str">
        <f t="shared" si="155"/>
        <v/>
      </c>
      <c r="AS523" s="8" t="str">
        <f>IF(R523="","",W523*Rates!$P$26)</f>
        <v/>
      </c>
      <c r="AT523" s="9" t="s">
        <v>1580</v>
      </c>
      <c r="AU523" s="14" t="str">
        <f>IF(R523="","",Rates!$N$10)</f>
        <v/>
      </c>
      <c r="AV523" s="13" t="str">
        <f t="shared" si="156"/>
        <v/>
      </c>
      <c r="AW523" s="8" t="str">
        <f>IF(R523="","",W523*Rates!$Q$26)</f>
        <v/>
      </c>
      <c r="AX523" s="19" t="str">
        <f t="shared" si="157"/>
        <v/>
      </c>
      <c r="AY523" s="55" t="e">
        <f t="shared" si="158"/>
        <v>#VALUE!</v>
      </c>
      <c r="AZ523" s="8" t="str">
        <f>IF(R523="","",Rates!$N$15)</f>
        <v/>
      </c>
      <c r="BA523" s="8" t="str">
        <f t="shared" si="159"/>
        <v/>
      </c>
      <c r="BB523" s="8" t="str">
        <f t="shared" si="160"/>
        <v/>
      </c>
      <c r="BC523" s="19" t="str">
        <f t="shared" si="161"/>
        <v/>
      </c>
    </row>
    <row r="524" spans="1:55" x14ac:dyDescent="0.25">
      <c r="A524" s="9" t="str">
        <f>IF(B524&lt;&gt;"",COUNTA($B$3:B524)+$A$2,"")</f>
        <v/>
      </c>
      <c r="F524" s="16" t="str">
        <f t="shared" si="144"/>
        <v/>
      </c>
      <c r="P524" s="37"/>
      <c r="Q524" s="9" t="s">
        <v>1581</v>
      </c>
      <c r="R524" s="41"/>
      <c r="S524" s="46" t="str" cm="1">
        <f t="array" ref="S524">IF(R524="","",_xlfn.IFS(F524&lt;=65,"1",F524&lt;=70,"2",F524&lt;=80,"3"))</f>
        <v/>
      </c>
      <c r="T524" s="24" t="e">
        <f>IF(S524="1",VLOOKUP(N524,Rates!$A$2:$K$37,2,0)*S524,VLOOKUP(N524,Rates!$A$2:$K$37,3,0)*S524)</f>
        <v>#N/A</v>
      </c>
      <c r="U524" s="24" t="str">
        <f t="shared" si="145"/>
        <v/>
      </c>
      <c r="W524" s="58" t="str">
        <f t="shared" si="146"/>
        <v/>
      </c>
      <c r="X524" s="8" t="str">
        <f t="shared" si="147"/>
        <v/>
      </c>
      <c r="Y524" s="8" t="str">
        <f t="shared" si="148"/>
        <v/>
      </c>
      <c r="Z524" s="9" t="s">
        <v>1576</v>
      </c>
      <c r="AA524" s="14" t="str">
        <f>IF(R524="","",Rates!$N$5)</f>
        <v/>
      </c>
      <c r="AB524" s="49" t="str">
        <f t="shared" si="149"/>
        <v/>
      </c>
      <c r="AC524" s="8" t="str">
        <f>IF(R524="","",W524*Rates!$M$26)</f>
        <v/>
      </c>
      <c r="AD524" s="9" t="s">
        <v>1592</v>
      </c>
      <c r="AE524" s="14" t="str">
        <f>IF(R524="","",Rates!$N$6)</f>
        <v/>
      </c>
      <c r="AF524" s="49" t="str">
        <f t="shared" si="150"/>
        <v/>
      </c>
      <c r="AG524" s="8" t="str">
        <f t="shared" si="151"/>
        <v/>
      </c>
      <c r="AH524" s="8" t="s">
        <v>1593</v>
      </c>
      <c r="AI524" s="14" t="str">
        <f>IF(R524="","",Rates!$N$7)</f>
        <v/>
      </c>
      <c r="AJ524" s="13" t="str">
        <f t="shared" si="152"/>
        <v/>
      </c>
      <c r="AK524" s="8" t="str">
        <f t="shared" si="153"/>
        <v/>
      </c>
      <c r="AL524" s="9" t="s">
        <v>1578</v>
      </c>
      <c r="AM524" s="14" t="str">
        <f>IF(R524="","",Rates!$N$8)</f>
        <v/>
      </c>
      <c r="AN524" s="13" t="str">
        <f t="shared" si="154"/>
        <v/>
      </c>
      <c r="AO524" s="8" t="str">
        <f>IF(R524="","",W524*Rates!$O$26)</f>
        <v/>
      </c>
      <c r="AP524" s="9" t="s">
        <v>1579</v>
      </c>
      <c r="AQ524" s="14" t="str">
        <f>IF(R524="","",Rates!$N$9)</f>
        <v/>
      </c>
      <c r="AR524" s="13" t="str">
        <f t="shared" si="155"/>
        <v/>
      </c>
      <c r="AS524" s="8" t="str">
        <f>IF(R524="","",W524*Rates!$P$26)</f>
        <v/>
      </c>
      <c r="AT524" s="9" t="s">
        <v>1580</v>
      </c>
      <c r="AU524" s="14" t="str">
        <f>IF(R524="","",Rates!$N$10)</f>
        <v/>
      </c>
      <c r="AV524" s="13" t="str">
        <f t="shared" si="156"/>
        <v/>
      </c>
      <c r="AW524" s="8" t="str">
        <f>IF(R524="","",W524*Rates!$Q$26)</f>
        <v/>
      </c>
      <c r="AX524" s="19" t="str">
        <f t="shared" si="157"/>
        <v/>
      </c>
      <c r="AY524" s="55" t="e">
        <f t="shared" si="158"/>
        <v>#VALUE!</v>
      </c>
      <c r="AZ524" s="8" t="str">
        <f>IF(R524="","",Rates!$N$15)</f>
        <v/>
      </c>
      <c r="BA524" s="8" t="str">
        <f t="shared" si="159"/>
        <v/>
      </c>
      <c r="BB524" s="8" t="str">
        <f t="shared" si="160"/>
        <v/>
      </c>
      <c r="BC524" s="19" t="str">
        <f t="shared" si="161"/>
        <v/>
      </c>
    </row>
    <row r="525" spans="1:55" x14ac:dyDescent="0.25">
      <c r="A525" s="9" t="str">
        <f>IF(B525&lt;&gt;"",COUNTA($B$3:B525)+$A$2,"")</f>
        <v/>
      </c>
      <c r="F525" s="16" t="str">
        <f t="shared" si="144"/>
        <v/>
      </c>
      <c r="P525" s="37"/>
      <c r="Q525" s="9" t="s">
        <v>1581</v>
      </c>
      <c r="R525" s="41"/>
      <c r="S525" s="46" t="str" cm="1">
        <f t="array" ref="S525">IF(R525="","",_xlfn.IFS(F525&lt;=65,"1",F525&lt;=70,"2",F525&lt;=80,"3"))</f>
        <v/>
      </c>
      <c r="T525" s="24" t="e">
        <f>IF(S525="1",VLOOKUP(N525,Rates!$A$2:$K$37,2,0)*S525,VLOOKUP(N525,Rates!$A$2:$K$37,3,0)*S525)</f>
        <v>#N/A</v>
      </c>
      <c r="U525" s="24" t="str">
        <f t="shared" si="145"/>
        <v/>
      </c>
      <c r="W525" s="58" t="str">
        <f t="shared" si="146"/>
        <v/>
      </c>
      <c r="X525" s="8" t="str">
        <f t="shared" si="147"/>
        <v/>
      </c>
      <c r="Y525" s="8" t="str">
        <f t="shared" si="148"/>
        <v/>
      </c>
      <c r="Z525" s="9" t="s">
        <v>1576</v>
      </c>
      <c r="AA525" s="14" t="str">
        <f>IF(R525="","",Rates!$N$5)</f>
        <v/>
      </c>
      <c r="AB525" s="49" t="str">
        <f t="shared" si="149"/>
        <v/>
      </c>
      <c r="AC525" s="8" t="str">
        <f>IF(R525="","",W525*Rates!$M$26)</f>
        <v/>
      </c>
      <c r="AD525" s="9" t="s">
        <v>1592</v>
      </c>
      <c r="AE525" s="14" t="str">
        <f>IF(R525="","",Rates!$N$6)</f>
        <v/>
      </c>
      <c r="AF525" s="49" t="str">
        <f t="shared" si="150"/>
        <v/>
      </c>
      <c r="AG525" s="8" t="str">
        <f t="shared" si="151"/>
        <v/>
      </c>
      <c r="AH525" s="8" t="s">
        <v>1593</v>
      </c>
      <c r="AI525" s="14" t="str">
        <f>IF(R525="","",Rates!$N$7)</f>
        <v/>
      </c>
      <c r="AJ525" s="13" t="str">
        <f t="shared" si="152"/>
        <v/>
      </c>
      <c r="AK525" s="8" t="str">
        <f t="shared" si="153"/>
        <v/>
      </c>
      <c r="AL525" s="9" t="s">
        <v>1578</v>
      </c>
      <c r="AM525" s="14" t="str">
        <f>IF(R525="","",Rates!$N$8)</f>
        <v/>
      </c>
      <c r="AN525" s="13" t="str">
        <f t="shared" si="154"/>
        <v/>
      </c>
      <c r="AO525" s="8" t="str">
        <f>IF(R525="","",W525*Rates!$O$26)</f>
        <v/>
      </c>
      <c r="AP525" s="9" t="s">
        <v>1579</v>
      </c>
      <c r="AQ525" s="14" t="str">
        <f>IF(R525="","",Rates!$N$9)</f>
        <v/>
      </c>
      <c r="AR525" s="13" t="str">
        <f t="shared" si="155"/>
        <v/>
      </c>
      <c r="AS525" s="8" t="str">
        <f>IF(R525="","",W525*Rates!$P$26)</f>
        <v/>
      </c>
      <c r="AT525" s="9" t="s">
        <v>1580</v>
      </c>
      <c r="AU525" s="14" t="str">
        <f>IF(R525="","",Rates!$N$10)</f>
        <v/>
      </c>
      <c r="AV525" s="13" t="str">
        <f t="shared" si="156"/>
        <v/>
      </c>
      <c r="AW525" s="8" t="str">
        <f>IF(R525="","",W525*Rates!$Q$26)</f>
        <v/>
      </c>
      <c r="AX525" s="19" t="str">
        <f t="shared" si="157"/>
        <v/>
      </c>
      <c r="AY525" s="55" t="e">
        <f t="shared" si="158"/>
        <v>#VALUE!</v>
      </c>
      <c r="AZ525" s="8" t="str">
        <f>IF(R525="","",Rates!$N$15)</f>
        <v/>
      </c>
      <c r="BA525" s="8" t="str">
        <f t="shared" si="159"/>
        <v/>
      </c>
      <c r="BB525" s="8" t="str">
        <f t="shared" si="160"/>
        <v/>
      </c>
      <c r="BC525" s="19" t="str">
        <f t="shared" si="161"/>
        <v/>
      </c>
    </row>
    <row r="526" spans="1:55" x14ac:dyDescent="0.25">
      <c r="A526" s="9" t="str">
        <f>IF(B526&lt;&gt;"",COUNTA($B$3:B526)+$A$2,"")</f>
        <v/>
      </c>
      <c r="F526" s="16" t="str">
        <f t="shared" si="144"/>
        <v/>
      </c>
      <c r="P526" s="37"/>
      <c r="Q526" s="9" t="s">
        <v>1581</v>
      </c>
      <c r="R526" s="41"/>
      <c r="S526" s="46" t="str" cm="1">
        <f t="array" ref="S526">IF(R526="","",_xlfn.IFS(F526&lt;=65,"1",F526&lt;=70,"2",F526&lt;=80,"3"))</f>
        <v/>
      </c>
      <c r="T526" s="24" t="e">
        <f>IF(S526="1",VLOOKUP(N526,Rates!$A$2:$K$37,2,0)*S526,VLOOKUP(N526,Rates!$A$2:$K$37,3,0)*S526)</f>
        <v>#N/A</v>
      </c>
      <c r="U526" s="24" t="str">
        <f t="shared" si="145"/>
        <v/>
      </c>
      <c r="W526" s="58" t="str">
        <f t="shared" si="146"/>
        <v/>
      </c>
      <c r="X526" s="8" t="str">
        <f t="shared" si="147"/>
        <v/>
      </c>
      <c r="Y526" s="8" t="str">
        <f t="shared" si="148"/>
        <v/>
      </c>
      <c r="Z526" s="9" t="s">
        <v>1576</v>
      </c>
      <c r="AA526" s="14" t="str">
        <f>IF(R526="","",Rates!$N$5)</f>
        <v/>
      </c>
      <c r="AB526" s="49" t="str">
        <f t="shared" si="149"/>
        <v/>
      </c>
      <c r="AC526" s="8" t="str">
        <f>IF(R526="","",W526*Rates!$M$26)</f>
        <v/>
      </c>
      <c r="AD526" s="9" t="s">
        <v>1592</v>
      </c>
      <c r="AE526" s="14" t="str">
        <f>IF(R526="","",Rates!$N$6)</f>
        <v/>
      </c>
      <c r="AF526" s="49" t="str">
        <f t="shared" si="150"/>
        <v/>
      </c>
      <c r="AG526" s="8" t="str">
        <f t="shared" si="151"/>
        <v/>
      </c>
      <c r="AH526" s="8" t="s">
        <v>1593</v>
      </c>
      <c r="AI526" s="14" t="str">
        <f>IF(R526="","",Rates!$N$7)</f>
        <v/>
      </c>
      <c r="AJ526" s="13" t="str">
        <f t="shared" si="152"/>
        <v/>
      </c>
      <c r="AK526" s="8" t="str">
        <f t="shared" si="153"/>
        <v/>
      </c>
      <c r="AL526" s="9" t="s">
        <v>1578</v>
      </c>
      <c r="AM526" s="14" t="str">
        <f>IF(R526="","",Rates!$N$8)</f>
        <v/>
      </c>
      <c r="AN526" s="13" t="str">
        <f t="shared" si="154"/>
        <v/>
      </c>
      <c r="AO526" s="8" t="str">
        <f>IF(R526="","",W526*Rates!$O$26)</f>
        <v/>
      </c>
      <c r="AP526" s="9" t="s">
        <v>1579</v>
      </c>
      <c r="AQ526" s="14" t="str">
        <f>IF(R526="","",Rates!$N$9)</f>
        <v/>
      </c>
      <c r="AR526" s="13" t="str">
        <f t="shared" si="155"/>
        <v/>
      </c>
      <c r="AS526" s="8" t="str">
        <f>IF(R526="","",W526*Rates!$P$26)</f>
        <v/>
      </c>
      <c r="AT526" s="9" t="s">
        <v>1580</v>
      </c>
      <c r="AU526" s="14" t="str">
        <f>IF(R526="","",Rates!$N$10)</f>
        <v/>
      </c>
      <c r="AV526" s="13" t="str">
        <f t="shared" si="156"/>
        <v/>
      </c>
      <c r="AW526" s="8" t="str">
        <f>IF(R526="","",W526*Rates!$Q$26)</f>
        <v/>
      </c>
      <c r="AX526" s="19" t="str">
        <f t="shared" si="157"/>
        <v/>
      </c>
      <c r="AY526" s="55" t="e">
        <f t="shared" si="158"/>
        <v>#VALUE!</v>
      </c>
      <c r="AZ526" s="8" t="str">
        <f>IF(R526="","",Rates!$N$15)</f>
        <v/>
      </c>
      <c r="BA526" s="8" t="str">
        <f t="shared" si="159"/>
        <v/>
      </c>
      <c r="BB526" s="8" t="str">
        <f t="shared" si="160"/>
        <v/>
      </c>
      <c r="BC526" s="19" t="str">
        <f t="shared" si="161"/>
        <v/>
      </c>
    </row>
    <row r="527" spans="1:55" x14ac:dyDescent="0.25">
      <c r="A527" s="9" t="str">
        <f>IF(B527&lt;&gt;"",COUNTA($B$3:B527)+$A$2,"")</f>
        <v/>
      </c>
      <c r="F527" s="16" t="str">
        <f t="shared" si="144"/>
        <v/>
      </c>
      <c r="P527" s="37"/>
      <c r="Q527" s="9" t="s">
        <v>1581</v>
      </c>
      <c r="R527" s="41"/>
      <c r="S527" s="46" t="str" cm="1">
        <f t="array" ref="S527">IF(R527="","",_xlfn.IFS(F527&lt;=65,"1",F527&lt;=70,"2",F527&lt;=80,"3"))</f>
        <v/>
      </c>
      <c r="T527" s="24" t="e">
        <f>IF(S527="1",VLOOKUP(N527,Rates!$A$2:$K$37,2,0)*S527,VLOOKUP(N527,Rates!$A$2:$K$37,3,0)*S527)</f>
        <v>#N/A</v>
      </c>
      <c r="U527" s="24" t="str">
        <f t="shared" si="145"/>
        <v/>
      </c>
      <c r="W527" s="58" t="str">
        <f t="shared" si="146"/>
        <v/>
      </c>
      <c r="X527" s="8" t="str">
        <f t="shared" si="147"/>
        <v/>
      </c>
      <c r="Y527" s="8" t="str">
        <f t="shared" si="148"/>
        <v/>
      </c>
      <c r="Z527" s="9" t="s">
        <v>1576</v>
      </c>
      <c r="AA527" s="14" t="str">
        <f>IF(R527="","",Rates!$N$5)</f>
        <v/>
      </c>
      <c r="AB527" s="49" t="str">
        <f t="shared" si="149"/>
        <v/>
      </c>
      <c r="AC527" s="8" t="str">
        <f>IF(R527="","",W527*Rates!$M$26)</f>
        <v/>
      </c>
      <c r="AD527" s="9" t="s">
        <v>1592</v>
      </c>
      <c r="AE527" s="14" t="str">
        <f>IF(R527="","",Rates!$N$6)</f>
        <v/>
      </c>
      <c r="AF527" s="49" t="str">
        <f t="shared" si="150"/>
        <v/>
      </c>
      <c r="AG527" s="8" t="str">
        <f t="shared" si="151"/>
        <v/>
      </c>
      <c r="AH527" s="8" t="s">
        <v>1593</v>
      </c>
      <c r="AI527" s="14" t="str">
        <f>IF(R527="","",Rates!$N$7)</f>
        <v/>
      </c>
      <c r="AJ527" s="13" t="str">
        <f t="shared" si="152"/>
        <v/>
      </c>
      <c r="AK527" s="8" t="str">
        <f t="shared" si="153"/>
        <v/>
      </c>
      <c r="AL527" s="9" t="s">
        <v>1578</v>
      </c>
      <c r="AM527" s="14" t="str">
        <f>IF(R527="","",Rates!$N$8)</f>
        <v/>
      </c>
      <c r="AN527" s="13" t="str">
        <f t="shared" si="154"/>
        <v/>
      </c>
      <c r="AO527" s="8" t="str">
        <f>IF(R527="","",W527*Rates!$O$26)</f>
        <v/>
      </c>
      <c r="AP527" s="9" t="s">
        <v>1579</v>
      </c>
      <c r="AQ527" s="14" t="str">
        <f>IF(R527="","",Rates!$N$9)</f>
        <v/>
      </c>
      <c r="AR527" s="13" t="str">
        <f t="shared" si="155"/>
        <v/>
      </c>
      <c r="AS527" s="8" t="str">
        <f>IF(R527="","",W527*Rates!$P$26)</f>
        <v/>
      </c>
      <c r="AT527" s="9" t="s">
        <v>1580</v>
      </c>
      <c r="AU527" s="14" t="str">
        <f>IF(R527="","",Rates!$N$10)</f>
        <v/>
      </c>
      <c r="AV527" s="13" t="str">
        <f t="shared" si="156"/>
        <v/>
      </c>
      <c r="AW527" s="8" t="str">
        <f>IF(R527="","",W527*Rates!$Q$26)</f>
        <v/>
      </c>
      <c r="AX527" s="19" t="str">
        <f t="shared" si="157"/>
        <v/>
      </c>
      <c r="AY527" s="55" t="e">
        <f t="shared" si="158"/>
        <v>#VALUE!</v>
      </c>
      <c r="AZ527" s="8" t="str">
        <f>IF(R527="","",Rates!$N$15)</f>
        <v/>
      </c>
      <c r="BA527" s="8" t="str">
        <f t="shared" si="159"/>
        <v/>
      </c>
      <c r="BB527" s="8" t="str">
        <f t="shared" si="160"/>
        <v/>
      </c>
      <c r="BC527" s="19" t="str">
        <f t="shared" si="161"/>
        <v/>
      </c>
    </row>
    <row r="528" spans="1:55" x14ac:dyDescent="0.25">
      <c r="A528" s="9" t="str">
        <f>IF(B528&lt;&gt;"",COUNTA($B$3:B528)+$A$2,"")</f>
        <v/>
      </c>
      <c r="F528" s="16" t="str">
        <f t="shared" si="144"/>
        <v/>
      </c>
      <c r="P528" s="37"/>
      <c r="Q528" s="9" t="s">
        <v>1581</v>
      </c>
      <c r="R528" s="41"/>
      <c r="S528" s="46" t="str" cm="1">
        <f t="array" ref="S528">IF(R528="","",_xlfn.IFS(F528&lt;=65,"1",F528&lt;=70,"2",F528&lt;=80,"3"))</f>
        <v/>
      </c>
      <c r="T528" s="24" t="e">
        <f>IF(S528="1",VLOOKUP(N528,Rates!$A$2:$K$37,2,0)*S528,VLOOKUP(N528,Rates!$A$2:$K$37,3,0)*S528)</f>
        <v>#N/A</v>
      </c>
      <c r="U528" s="24" t="str">
        <f t="shared" si="145"/>
        <v/>
      </c>
      <c r="W528" s="58" t="str">
        <f t="shared" si="146"/>
        <v/>
      </c>
      <c r="X528" s="8" t="str">
        <f t="shared" si="147"/>
        <v/>
      </c>
      <c r="Y528" s="8" t="str">
        <f t="shared" si="148"/>
        <v/>
      </c>
      <c r="Z528" s="9" t="s">
        <v>1576</v>
      </c>
      <c r="AA528" s="14" t="str">
        <f>IF(R528="","",Rates!$N$5)</f>
        <v/>
      </c>
      <c r="AB528" s="49" t="str">
        <f t="shared" si="149"/>
        <v/>
      </c>
      <c r="AC528" s="8" t="str">
        <f>IF(R528="","",W528*Rates!$M$26)</f>
        <v/>
      </c>
      <c r="AD528" s="9" t="s">
        <v>1592</v>
      </c>
      <c r="AE528" s="14" t="str">
        <f>IF(R528="","",Rates!$N$6)</f>
        <v/>
      </c>
      <c r="AF528" s="49" t="str">
        <f t="shared" si="150"/>
        <v/>
      </c>
      <c r="AG528" s="8" t="str">
        <f t="shared" si="151"/>
        <v/>
      </c>
      <c r="AH528" s="8" t="s">
        <v>1593</v>
      </c>
      <c r="AI528" s="14" t="str">
        <f>IF(R528="","",Rates!$N$7)</f>
        <v/>
      </c>
      <c r="AJ528" s="13" t="str">
        <f t="shared" si="152"/>
        <v/>
      </c>
      <c r="AK528" s="8" t="str">
        <f t="shared" si="153"/>
        <v/>
      </c>
      <c r="AL528" s="9" t="s">
        <v>1578</v>
      </c>
      <c r="AM528" s="14" t="str">
        <f>IF(R528="","",Rates!$N$8)</f>
        <v/>
      </c>
      <c r="AN528" s="13" t="str">
        <f t="shared" si="154"/>
        <v/>
      </c>
      <c r="AO528" s="8" t="str">
        <f>IF(R528="","",W528*Rates!$O$26)</f>
        <v/>
      </c>
      <c r="AP528" s="9" t="s">
        <v>1579</v>
      </c>
      <c r="AQ528" s="14" t="str">
        <f>IF(R528="","",Rates!$N$9)</f>
        <v/>
      </c>
      <c r="AR528" s="13" t="str">
        <f t="shared" si="155"/>
        <v/>
      </c>
      <c r="AS528" s="8" t="str">
        <f>IF(R528="","",W528*Rates!$P$26)</f>
        <v/>
      </c>
      <c r="AT528" s="9" t="s">
        <v>1580</v>
      </c>
      <c r="AU528" s="14" t="str">
        <f>IF(R528="","",Rates!$N$10)</f>
        <v/>
      </c>
      <c r="AV528" s="13" t="str">
        <f t="shared" si="156"/>
        <v/>
      </c>
      <c r="AW528" s="8" t="str">
        <f>IF(R528="","",W528*Rates!$Q$26)</f>
        <v/>
      </c>
      <c r="AX528" s="19" t="str">
        <f t="shared" si="157"/>
        <v/>
      </c>
      <c r="AY528" s="55" t="e">
        <f t="shared" si="158"/>
        <v>#VALUE!</v>
      </c>
      <c r="AZ528" s="8" t="str">
        <f>IF(R528="","",Rates!$N$15)</f>
        <v/>
      </c>
      <c r="BA528" s="8" t="str">
        <f t="shared" si="159"/>
        <v/>
      </c>
      <c r="BB528" s="8" t="str">
        <f t="shared" si="160"/>
        <v/>
      </c>
      <c r="BC528" s="19" t="str">
        <f t="shared" si="161"/>
        <v/>
      </c>
    </row>
    <row r="529" spans="1:55" x14ac:dyDescent="0.25">
      <c r="A529" s="9" t="str">
        <f>IF(B529&lt;&gt;"",COUNTA($B$3:B529)+$A$2,"")</f>
        <v/>
      </c>
      <c r="F529" s="16" t="str">
        <f t="shared" si="144"/>
        <v/>
      </c>
      <c r="P529" s="37"/>
      <c r="Q529" s="9" t="s">
        <v>1581</v>
      </c>
      <c r="R529" s="41"/>
      <c r="S529" s="46" t="str" cm="1">
        <f t="array" ref="S529">IF(R529="","",_xlfn.IFS(F529&lt;=65,"1",F529&lt;=70,"2",F529&lt;=80,"3"))</f>
        <v/>
      </c>
      <c r="T529" s="24" t="e">
        <f>IF(S529="1",VLOOKUP(N529,Rates!$A$2:$K$37,2,0)*S529,VLOOKUP(N529,Rates!$A$2:$K$37,3,0)*S529)</f>
        <v>#N/A</v>
      </c>
      <c r="U529" s="24" t="str">
        <f t="shared" si="145"/>
        <v/>
      </c>
      <c r="W529" s="58" t="str">
        <f t="shared" si="146"/>
        <v/>
      </c>
      <c r="X529" s="8" t="str">
        <f t="shared" si="147"/>
        <v/>
      </c>
      <c r="Y529" s="8" t="str">
        <f t="shared" si="148"/>
        <v/>
      </c>
      <c r="Z529" s="9" t="s">
        <v>1576</v>
      </c>
      <c r="AA529" s="14" t="str">
        <f>IF(R529="","",Rates!$N$5)</f>
        <v/>
      </c>
      <c r="AB529" s="49" t="str">
        <f t="shared" si="149"/>
        <v/>
      </c>
      <c r="AC529" s="8" t="str">
        <f>IF(R529="","",W529*Rates!$M$26)</f>
        <v/>
      </c>
      <c r="AD529" s="9" t="s">
        <v>1592</v>
      </c>
      <c r="AE529" s="14" t="str">
        <f>IF(R529="","",Rates!$N$6)</f>
        <v/>
      </c>
      <c r="AF529" s="49" t="str">
        <f t="shared" si="150"/>
        <v/>
      </c>
      <c r="AG529" s="8" t="str">
        <f t="shared" si="151"/>
        <v/>
      </c>
      <c r="AH529" s="8" t="s">
        <v>1593</v>
      </c>
      <c r="AI529" s="14" t="str">
        <f>IF(R529="","",Rates!$N$7)</f>
        <v/>
      </c>
      <c r="AJ529" s="13" t="str">
        <f t="shared" si="152"/>
        <v/>
      </c>
      <c r="AK529" s="8" t="str">
        <f t="shared" si="153"/>
        <v/>
      </c>
      <c r="AL529" s="9" t="s">
        <v>1578</v>
      </c>
      <c r="AM529" s="14" t="str">
        <f>IF(R529="","",Rates!$N$8)</f>
        <v/>
      </c>
      <c r="AN529" s="13" t="str">
        <f t="shared" si="154"/>
        <v/>
      </c>
      <c r="AO529" s="8" t="str">
        <f>IF(R529="","",W529*Rates!$O$26)</f>
        <v/>
      </c>
      <c r="AP529" s="9" t="s">
        <v>1579</v>
      </c>
      <c r="AQ529" s="14" t="str">
        <f>IF(R529="","",Rates!$N$9)</f>
        <v/>
      </c>
      <c r="AR529" s="13" t="str">
        <f t="shared" si="155"/>
        <v/>
      </c>
      <c r="AS529" s="8" t="str">
        <f>IF(R529="","",W529*Rates!$P$26)</f>
        <v/>
      </c>
      <c r="AT529" s="9" t="s">
        <v>1580</v>
      </c>
      <c r="AU529" s="14" t="str">
        <f>IF(R529="","",Rates!$N$10)</f>
        <v/>
      </c>
      <c r="AV529" s="13" t="str">
        <f t="shared" si="156"/>
        <v/>
      </c>
      <c r="AW529" s="8" t="str">
        <f>IF(R529="","",W529*Rates!$Q$26)</f>
        <v/>
      </c>
      <c r="AX529" s="19" t="str">
        <f t="shared" si="157"/>
        <v/>
      </c>
      <c r="AY529" s="55" t="e">
        <f t="shared" si="158"/>
        <v>#VALUE!</v>
      </c>
      <c r="AZ529" s="8" t="str">
        <f>IF(R529="","",Rates!$N$15)</f>
        <v/>
      </c>
      <c r="BA529" s="8" t="str">
        <f t="shared" si="159"/>
        <v/>
      </c>
      <c r="BB529" s="8" t="str">
        <f t="shared" si="160"/>
        <v/>
      </c>
      <c r="BC529" s="19" t="str">
        <f t="shared" si="161"/>
        <v/>
      </c>
    </row>
    <row r="530" spans="1:55" x14ac:dyDescent="0.25">
      <c r="A530" s="9" t="str">
        <f>IF(B530&lt;&gt;"",COUNTA($B$3:B530)+$A$2,"")</f>
        <v/>
      </c>
      <c r="F530" s="16" t="str">
        <f t="shared" si="144"/>
        <v/>
      </c>
      <c r="P530" s="37"/>
      <c r="Q530" s="9" t="s">
        <v>1581</v>
      </c>
      <c r="R530" s="41"/>
      <c r="S530" s="46" t="str" cm="1">
        <f t="array" ref="S530">IF(R530="","",_xlfn.IFS(F530&lt;=65,"1",F530&lt;=70,"2",F530&lt;=80,"3"))</f>
        <v/>
      </c>
      <c r="T530" s="24" t="e">
        <f>IF(S530="1",VLOOKUP(N530,Rates!$A$2:$K$37,2,0)*S530,VLOOKUP(N530,Rates!$A$2:$K$37,3,0)*S530)</f>
        <v>#N/A</v>
      </c>
      <c r="U530" s="24" t="str">
        <f t="shared" si="145"/>
        <v/>
      </c>
      <c r="W530" s="58" t="str">
        <f t="shared" si="146"/>
        <v/>
      </c>
      <c r="X530" s="8" t="str">
        <f t="shared" si="147"/>
        <v/>
      </c>
      <c r="Y530" s="8" t="str">
        <f t="shared" si="148"/>
        <v/>
      </c>
      <c r="Z530" s="9" t="s">
        <v>1576</v>
      </c>
      <c r="AA530" s="14" t="str">
        <f>IF(R530="","",Rates!$N$5)</f>
        <v/>
      </c>
      <c r="AB530" s="49" t="str">
        <f t="shared" si="149"/>
        <v/>
      </c>
      <c r="AC530" s="8" t="str">
        <f>IF(R530="","",W530*Rates!$M$26)</f>
        <v/>
      </c>
      <c r="AD530" s="9" t="s">
        <v>1592</v>
      </c>
      <c r="AE530" s="14" t="str">
        <f>IF(R530="","",Rates!$N$6)</f>
        <v/>
      </c>
      <c r="AF530" s="49" t="str">
        <f t="shared" si="150"/>
        <v/>
      </c>
      <c r="AG530" s="8" t="str">
        <f t="shared" si="151"/>
        <v/>
      </c>
      <c r="AH530" s="8" t="s">
        <v>1593</v>
      </c>
      <c r="AI530" s="14" t="str">
        <f>IF(R530="","",Rates!$N$7)</f>
        <v/>
      </c>
      <c r="AJ530" s="13" t="str">
        <f t="shared" si="152"/>
        <v/>
      </c>
      <c r="AK530" s="8" t="str">
        <f t="shared" si="153"/>
        <v/>
      </c>
      <c r="AL530" s="9" t="s">
        <v>1578</v>
      </c>
      <c r="AM530" s="14" t="str">
        <f>IF(R530="","",Rates!$N$8)</f>
        <v/>
      </c>
      <c r="AN530" s="13" t="str">
        <f t="shared" si="154"/>
        <v/>
      </c>
      <c r="AO530" s="8" t="str">
        <f>IF(R530="","",W530*Rates!$O$26)</f>
        <v/>
      </c>
      <c r="AP530" s="9" t="s">
        <v>1579</v>
      </c>
      <c r="AQ530" s="14" t="str">
        <f>IF(R530="","",Rates!$N$9)</f>
        <v/>
      </c>
      <c r="AR530" s="13" t="str">
        <f t="shared" si="155"/>
        <v/>
      </c>
      <c r="AS530" s="8" t="str">
        <f>IF(R530="","",W530*Rates!$P$26)</f>
        <v/>
      </c>
      <c r="AT530" s="9" t="s">
        <v>1580</v>
      </c>
      <c r="AU530" s="14" t="str">
        <f>IF(R530="","",Rates!$N$10)</f>
        <v/>
      </c>
      <c r="AV530" s="13" t="str">
        <f t="shared" si="156"/>
        <v/>
      </c>
      <c r="AW530" s="8" t="str">
        <f>IF(R530="","",W530*Rates!$Q$26)</f>
        <v/>
      </c>
      <c r="AX530" s="19" t="str">
        <f t="shared" si="157"/>
        <v/>
      </c>
      <c r="AY530" s="55" t="e">
        <f t="shared" si="158"/>
        <v>#VALUE!</v>
      </c>
      <c r="AZ530" s="8" t="str">
        <f>IF(R530="","",Rates!$N$15)</f>
        <v/>
      </c>
      <c r="BA530" s="8" t="str">
        <f t="shared" si="159"/>
        <v/>
      </c>
      <c r="BB530" s="8" t="str">
        <f t="shared" si="160"/>
        <v/>
      </c>
      <c r="BC530" s="19" t="str">
        <f t="shared" si="161"/>
        <v/>
      </c>
    </row>
    <row r="531" spans="1:55" x14ac:dyDescent="0.25">
      <c r="A531" s="9" t="str">
        <f>IF(B531&lt;&gt;"",COUNTA($B$3:B531)+$A$2,"")</f>
        <v/>
      </c>
      <c r="F531" s="16" t="str">
        <f t="shared" si="144"/>
        <v/>
      </c>
      <c r="P531" s="37"/>
      <c r="Q531" s="9" t="s">
        <v>1581</v>
      </c>
      <c r="R531" s="41"/>
      <c r="S531" s="46" t="str" cm="1">
        <f t="array" ref="S531">IF(R531="","",_xlfn.IFS(F531&lt;=65,"1",F531&lt;=70,"2",F531&lt;=80,"3"))</f>
        <v/>
      </c>
      <c r="T531" s="24" t="e">
        <f>IF(S531="1",VLOOKUP(N531,Rates!$A$2:$K$37,2,0)*S531,VLOOKUP(N531,Rates!$A$2:$K$37,3,0)*S531)</f>
        <v>#N/A</v>
      </c>
      <c r="U531" s="24" t="str">
        <f t="shared" si="145"/>
        <v/>
      </c>
      <c r="W531" s="58" t="str">
        <f t="shared" si="146"/>
        <v/>
      </c>
      <c r="X531" s="8" t="str">
        <f t="shared" si="147"/>
        <v/>
      </c>
      <c r="Y531" s="8" t="str">
        <f t="shared" si="148"/>
        <v/>
      </c>
      <c r="Z531" s="9" t="s">
        <v>1576</v>
      </c>
      <c r="AA531" s="14" t="str">
        <f>IF(R531="","",Rates!$N$5)</f>
        <v/>
      </c>
      <c r="AB531" s="49" t="str">
        <f t="shared" si="149"/>
        <v/>
      </c>
      <c r="AC531" s="8" t="str">
        <f>IF(R531="","",W531*Rates!$M$26)</f>
        <v/>
      </c>
      <c r="AD531" s="9" t="s">
        <v>1592</v>
      </c>
      <c r="AE531" s="14" t="str">
        <f>IF(R531="","",Rates!$N$6)</f>
        <v/>
      </c>
      <c r="AF531" s="49" t="str">
        <f t="shared" si="150"/>
        <v/>
      </c>
      <c r="AG531" s="8" t="str">
        <f t="shared" si="151"/>
        <v/>
      </c>
      <c r="AH531" s="8" t="s">
        <v>1593</v>
      </c>
      <c r="AI531" s="14" t="str">
        <f>IF(R531="","",Rates!$N$7)</f>
        <v/>
      </c>
      <c r="AJ531" s="13" t="str">
        <f t="shared" si="152"/>
        <v/>
      </c>
      <c r="AK531" s="8" t="str">
        <f t="shared" si="153"/>
        <v/>
      </c>
      <c r="AL531" s="9" t="s">
        <v>1578</v>
      </c>
      <c r="AM531" s="14" t="str">
        <f>IF(R531="","",Rates!$N$8)</f>
        <v/>
      </c>
      <c r="AN531" s="13" t="str">
        <f t="shared" si="154"/>
        <v/>
      </c>
      <c r="AO531" s="8" t="str">
        <f>IF(R531="","",W531*Rates!$O$26)</f>
        <v/>
      </c>
      <c r="AP531" s="9" t="s">
        <v>1579</v>
      </c>
      <c r="AQ531" s="14" t="str">
        <f>IF(R531="","",Rates!$N$9)</f>
        <v/>
      </c>
      <c r="AR531" s="13" t="str">
        <f t="shared" si="155"/>
        <v/>
      </c>
      <c r="AS531" s="8" t="str">
        <f>IF(R531="","",W531*Rates!$P$26)</f>
        <v/>
      </c>
      <c r="AT531" s="9" t="s">
        <v>1580</v>
      </c>
      <c r="AU531" s="14" t="str">
        <f>IF(R531="","",Rates!$N$10)</f>
        <v/>
      </c>
      <c r="AV531" s="13" t="str">
        <f t="shared" si="156"/>
        <v/>
      </c>
      <c r="AW531" s="8" t="str">
        <f>IF(R531="","",W531*Rates!$Q$26)</f>
        <v/>
      </c>
      <c r="AX531" s="19" t="str">
        <f t="shared" si="157"/>
        <v/>
      </c>
      <c r="AY531" s="55" t="e">
        <f t="shared" si="158"/>
        <v>#VALUE!</v>
      </c>
      <c r="AZ531" s="8" t="str">
        <f>IF(R531="","",Rates!$N$15)</f>
        <v/>
      </c>
      <c r="BA531" s="8" t="str">
        <f t="shared" si="159"/>
        <v/>
      </c>
      <c r="BB531" s="8" t="str">
        <f t="shared" si="160"/>
        <v/>
      </c>
      <c r="BC531" s="19" t="str">
        <f t="shared" si="161"/>
        <v/>
      </c>
    </row>
    <row r="532" spans="1:55" x14ac:dyDescent="0.25">
      <c r="A532" s="9" t="str">
        <f>IF(B532&lt;&gt;"",COUNTA($B$3:B532)+$A$2,"")</f>
        <v/>
      </c>
      <c r="F532" s="16" t="str">
        <f t="shared" si="144"/>
        <v/>
      </c>
      <c r="P532" s="37"/>
      <c r="Q532" s="9" t="s">
        <v>1581</v>
      </c>
      <c r="R532" s="41"/>
      <c r="S532" s="46" t="str" cm="1">
        <f t="array" ref="S532">IF(R532="","",_xlfn.IFS(F532&lt;=65,"1",F532&lt;=70,"2",F532&lt;=80,"3"))</f>
        <v/>
      </c>
      <c r="T532" s="24" t="e">
        <f>IF(S532="1",VLOOKUP(N532,Rates!$A$2:$K$37,2,0)*S532,VLOOKUP(N532,Rates!$A$2:$K$37,3,0)*S532)</f>
        <v>#N/A</v>
      </c>
      <c r="U532" s="24" t="str">
        <f t="shared" si="145"/>
        <v/>
      </c>
      <c r="W532" s="58" t="str">
        <f t="shared" si="146"/>
        <v/>
      </c>
      <c r="X532" s="8" t="str">
        <f t="shared" si="147"/>
        <v/>
      </c>
      <c r="Y532" s="8" t="str">
        <f t="shared" si="148"/>
        <v/>
      </c>
      <c r="Z532" s="9" t="s">
        <v>1576</v>
      </c>
      <c r="AA532" s="14" t="str">
        <f>IF(R532="","",Rates!$N$5)</f>
        <v/>
      </c>
      <c r="AB532" s="49" t="str">
        <f t="shared" si="149"/>
        <v/>
      </c>
      <c r="AC532" s="8" t="str">
        <f>IF(R532="","",W532*Rates!$M$26)</f>
        <v/>
      </c>
      <c r="AD532" s="9" t="s">
        <v>1592</v>
      </c>
      <c r="AE532" s="14" t="str">
        <f>IF(R532="","",Rates!$N$6)</f>
        <v/>
      </c>
      <c r="AF532" s="49" t="str">
        <f t="shared" si="150"/>
        <v/>
      </c>
      <c r="AG532" s="8" t="str">
        <f t="shared" si="151"/>
        <v/>
      </c>
      <c r="AH532" s="8" t="s">
        <v>1593</v>
      </c>
      <c r="AI532" s="14" t="str">
        <f>IF(R532="","",Rates!$N$7)</f>
        <v/>
      </c>
      <c r="AJ532" s="13" t="str">
        <f t="shared" si="152"/>
        <v/>
      </c>
      <c r="AK532" s="8" t="str">
        <f t="shared" si="153"/>
        <v/>
      </c>
      <c r="AL532" s="9" t="s">
        <v>1578</v>
      </c>
      <c r="AM532" s="14" t="str">
        <f>IF(R532="","",Rates!$N$8)</f>
        <v/>
      </c>
      <c r="AN532" s="13" t="str">
        <f t="shared" si="154"/>
        <v/>
      </c>
      <c r="AO532" s="8" t="str">
        <f>IF(R532="","",W532*Rates!$O$26)</f>
        <v/>
      </c>
      <c r="AP532" s="9" t="s">
        <v>1579</v>
      </c>
      <c r="AQ532" s="14" t="str">
        <f>IF(R532="","",Rates!$N$9)</f>
        <v/>
      </c>
      <c r="AR532" s="13" t="str">
        <f t="shared" si="155"/>
        <v/>
      </c>
      <c r="AS532" s="8" t="str">
        <f>IF(R532="","",W532*Rates!$P$26)</f>
        <v/>
      </c>
      <c r="AT532" s="9" t="s">
        <v>1580</v>
      </c>
      <c r="AU532" s="14" t="str">
        <f>IF(R532="","",Rates!$N$10)</f>
        <v/>
      </c>
      <c r="AV532" s="13" t="str">
        <f t="shared" si="156"/>
        <v/>
      </c>
      <c r="AW532" s="8" t="str">
        <f>IF(R532="","",W532*Rates!$Q$26)</f>
        <v/>
      </c>
      <c r="AX532" s="19" t="str">
        <f t="shared" si="157"/>
        <v/>
      </c>
      <c r="AY532" s="55" t="e">
        <f t="shared" si="158"/>
        <v>#VALUE!</v>
      </c>
      <c r="AZ532" s="8" t="str">
        <f>IF(R532="","",Rates!$N$15)</f>
        <v/>
      </c>
      <c r="BA532" s="8" t="str">
        <f t="shared" si="159"/>
        <v/>
      </c>
      <c r="BB532" s="8" t="str">
        <f t="shared" si="160"/>
        <v/>
      </c>
      <c r="BC532" s="19" t="str">
        <f t="shared" si="161"/>
        <v/>
      </c>
    </row>
    <row r="533" spans="1:55" x14ac:dyDescent="0.25">
      <c r="A533" s="9" t="str">
        <f>IF(B533&lt;&gt;"",COUNTA($B$3:B533)+$A$2,"")</f>
        <v/>
      </c>
      <c r="F533" s="16" t="str">
        <f t="shared" si="144"/>
        <v/>
      </c>
      <c r="P533" s="37"/>
      <c r="Q533" s="9" t="s">
        <v>1581</v>
      </c>
      <c r="R533" s="41"/>
      <c r="S533" s="46" t="str" cm="1">
        <f t="array" ref="S533">IF(R533="","",_xlfn.IFS(F533&lt;=65,"1",F533&lt;=70,"2",F533&lt;=80,"3"))</f>
        <v/>
      </c>
      <c r="T533" s="24" t="e">
        <f>IF(S533="1",VLOOKUP(N533,Rates!$A$2:$K$37,2,0)*S533,VLOOKUP(N533,Rates!$A$2:$K$37,3,0)*S533)</f>
        <v>#N/A</v>
      </c>
      <c r="U533" s="24" t="str">
        <f t="shared" si="145"/>
        <v/>
      </c>
      <c r="W533" s="58" t="str">
        <f t="shared" si="146"/>
        <v/>
      </c>
      <c r="X533" s="8" t="str">
        <f t="shared" si="147"/>
        <v/>
      </c>
      <c r="Y533" s="8" t="str">
        <f t="shared" si="148"/>
        <v/>
      </c>
      <c r="Z533" s="9" t="s">
        <v>1576</v>
      </c>
      <c r="AA533" s="14" t="str">
        <f>IF(R533="","",Rates!$N$5)</f>
        <v/>
      </c>
      <c r="AB533" s="49" t="str">
        <f t="shared" si="149"/>
        <v/>
      </c>
      <c r="AC533" s="8" t="str">
        <f>IF(R533="","",W533*Rates!$M$26)</f>
        <v/>
      </c>
      <c r="AD533" s="9" t="s">
        <v>1592</v>
      </c>
      <c r="AE533" s="14" t="str">
        <f>IF(R533="","",Rates!$N$6)</f>
        <v/>
      </c>
      <c r="AF533" s="49" t="str">
        <f t="shared" si="150"/>
        <v/>
      </c>
      <c r="AG533" s="8" t="str">
        <f t="shared" si="151"/>
        <v/>
      </c>
      <c r="AH533" s="8" t="s">
        <v>1593</v>
      </c>
      <c r="AI533" s="14" t="str">
        <f>IF(R533="","",Rates!$N$7)</f>
        <v/>
      </c>
      <c r="AJ533" s="13" t="str">
        <f t="shared" si="152"/>
        <v/>
      </c>
      <c r="AK533" s="8" t="str">
        <f t="shared" si="153"/>
        <v/>
      </c>
      <c r="AL533" s="9" t="s">
        <v>1578</v>
      </c>
      <c r="AM533" s="14" t="str">
        <f>IF(R533="","",Rates!$N$8)</f>
        <v/>
      </c>
      <c r="AN533" s="13" t="str">
        <f t="shared" si="154"/>
        <v/>
      </c>
      <c r="AO533" s="8" t="str">
        <f>IF(R533="","",W533*Rates!$O$26)</f>
        <v/>
      </c>
      <c r="AP533" s="9" t="s">
        <v>1579</v>
      </c>
      <c r="AQ533" s="14" t="str">
        <f>IF(R533="","",Rates!$N$9)</f>
        <v/>
      </c>
      <c r="AR533" s="13" t="str">
        <f t="shared" si="155"/>
        <v/>
      </c>
      <c r="AS533" s="8" t="str">
        <f>IF(R533="","",W533*Rates!$P$26)</f>
        <v/>
      </c>
      <c r="AT533" s="9" t="s">
        <v>1580</v>
      </c>
      <c r="AU533" s="14" t="str">
        <f>IF(R533="","",Rates!$N$10)</f>
        <v/>
      </c>
      <c r="AV533" s="13" t="str">
        <f t="shared" si="156"/>
        <v/>
      </c>
      <c r="AW533" s="8" t="str">
        <f>IF(R533="","",W533*Rates!$Q$26)</f>
        <v/>
      </c>
      <c r="AX533" s="19" t="str">
        <f t="shared" si="157"/>
        <v/>
      </c>
      <c r="AY533" s="55" t="e">
        <f t="shared" si="158"/>
        <v>#VALUE!</v>
      </c>
      <c r="AZ533" s="8" t="str">
        <f>IF(R533="","",Rates!$N$15)</f>
        <v/>
      </c>
      <c r="BA533" s="8" t="str">
        <f t="shared" si="159"/>
        <v/>
      </c>
      <c r="BB533" s="8" t="str">
        <f t="shared" si="160"/>
        <v/>
      </c>
      <c r="BC533" s="19" t="str">
        <f t="shared" si="161"/>
        <v/>
      </c>
    </row>
    <row r="534" spans="1:55" x14ac:dyDescent="0.25">
      <c r="A534" s="9" t="str">
        <f>IF(B534&lt;&gt;"",COUNTA($B$3:B534)+$A$2,"")</f>
        <v/>
      </c>
      <c r="F534" s="16" t="str">
        <f t="shared" si="144"/>
        <v/>
      </c>
      <c r="P534" s="37"/>
      <c r="Q534" s="9" t="s">
        <v>1581</v>
      </c>
      <c r="R534" s="41"/>
      <c r="S534" s="46" t="str" cm="1">
        <f t="array" ref="S534">IF(R534="","",_xlfn.IFS(F534&lt;=65,"1",F534&lt;=70,"2",F534&lt;=80,"3"))</f>
        <v/>
      </c>
      <c r="T534" s="24" t="e">
        <f>IF(S534="1",VLOOKUP(N534,Rates!$A$2:$K$37,2,0)*S534,VLOOKUP(N534,Rates!$A$2:$K$37,3,0)*S534)</f>
        <v>#N/A</v>
      </c>
      <c r="U534" s="24" t="str">
        <f t="shared" si="145"/>
        <v/>
      </c>
      <c r="W534" s="58" t="str">
        <f t="shared" si="146"/>
        <v/>
      </c>
      <c r="X534" s="8" t="str">
        <f t="shared" si="147"/>
        <v/>
      </c>
      <c r="Y534" s="8" t="str">
        <f t="shared" si="148"/>
        <v/>
      </c>
      <c r="Z534" s="9" t="s">
        <v>1576</v>
      </c>
      <c r="AA534" s="14" t="str">
        <f>IF(R534="","",Rates!$N$5)</f>
        <v/>
      </c>
      <c r="AB534" s="49" t="str">
        <f t="shared" si="149"/>
        <v/>
      </c>
      <c r="AC534" s="8" t="str">
        <f>IF(R534="","",W534*Rates!$M$26)</f>
        <v/>
      </c>
      <c r="AD534" s="9" t="s">
        <v>1592</v>
      </c>
      <c r="AE534" s="14" t="str">
        <f>IF(R534="","",Rates!$N$6)</f>
        <v/>
      </c>
      <c r="AF534" s="49" t="str">
        <f t="shared" si="150"/>
        <v/>
      </c>
      <c r="AG534" s="8" t="str">
        <f t="shared" si="151"/>
        <v/>
      </c>
      <c r="AH534" s="8" t="s">
        <v>1593</v>
      </c>
      <c r="AI534" s="14" t="str">
        <f>IF(R534="","",Rates!$N$7)</f>
        <v/>
      </c>
      <c r="AJ534" s="13" t="str">
        <f t="shared" si="152"/>
        <v/>
      </c>
      <c r="AK534" s="8" t="str">
        <f t="shared" si="153"/>
        <v/>
      </c>
      <c r="AL534" s="9" t="s">
        <v>1578</v>
      </c>
      <c r="AM534" s="14" t="str">
        <f>IF(R534="","",Rates!$N$8)</f>
        <v/>
      </c>
      <c r="AN534" s="13" t="str">
        <f t="shared" si="154"/>
        <v/>
      </c>
      <c r="AO534" s="8" t="str">
        <f>IF(R534="","",W534*Rates!$O$26)</f>
        <v/>
      </c>
      <c r="AP534" s="9" t="s">
        <v>1579</v>
      </c>
      <c r="AQ534" s="14" t="str">
        <f>IF(R534="","",Rates!$N$9)</f>
        <v/>
      </c>
      <c r="AR534" s="13" t="str">
        <f t="shared" si="155"/>
        <v/>
      </c>
      <c r="AS534" s="8" t="str">
        <f>IF(R534="","",W534*Rates!$P$26)</f>
        <v/>
      </c>
      <c r="AT534" s="9" t="s">
        <v>1580</v>
      </c>
      <c r="AU534" s="14" t="str">
        <f>IF(R534="","",Rates!$N$10)</f>
        <v/>
      </c>
      <c r="AV534" s="13" t="str">
        <f t="shared" si="156"/>
        <v/>
      </c>
      <c r="AW534" s="8" t="str">
        <f>IF(R534="","",W534*Rates!$Q$26)</f>
        <v/>
      </c>
      <c r="AX534" s="19" t="str">
        <f t="shared" si="157"/>
        <v/>
      </c>
      <c r="AY534" s="55" t="e">
        <f t="shared" si="158"/>
        <v>#VALUE!</v>
      </c>
      <c r="AZ534" s="8" t="str">
        <f>IF(R534="","",Rates!$N$15)</f>
        <v/>
      </c>
      <c r="BA534" s="8" t="str">
        <f t="shared" si="159"/>
        <v/>
      </c>
      <c r="BB534" s="8" t="str">
        <f t="shared" si="160"/>
        <v/>
      </c>
      <c r="BC534" s="19" t="str">
        <f t="shared" si="161"/>
        <v/>
      </c>
    </row>
    <row r="535" spans="1:55" x14ac:dyDescent="0.25">
      <c r="A535" s="9" t="str">
        <f>IF(B535&lt;&gt;"",COUNTA($B$3:B535)+$A$2,"")</f>
        <v/>
      </c>
      <c r="F535" s="16" t="str">
        <f t="shared" si="144"/>
        <v/>
      </c>
      <c r="P535" s="37"/>
      <c r="Q535" s="9" t="s">
        <v>1581</v>
      </c>
      <c r="R535" s="41"/>
      <c r="S535" s="46" t="str" cm="1">
        <f t="array" ref="S535">IF(R535="","",_xlfn.IFS(F535&lt;=65,"1",F535&lt;=70,"2",F535&lt;=80,"3"))</f>
        <v/>
      </c>
      <c r="T535" s="24" t="e">
        <f>IF(S535="1",VLOOKUP(N535,Rates!$A$2:$K$37,2,0)*S535,VLOOKUP(N535,Rates!$A$2:$K$37,3,0)*S535)</f>
        <v>#N/A</v>
      </c>
      <c r="U535" s="24" t="str">
        <f t="shared" si="145"/>
        <v/>
      </c>
      <c r="W535" s="58" t="str">
        <f t="shared" si="146"/>
        <v/>
      </c>
      <c r="X535" s="8" t="str">
        <f t="shared" si="147"/>
        <v/>
      </c>
      <c r="Y535" s="8" t="str">
        <f t="shared" si="148"/>
        <v/>
      </c>
      <c r="Z535" s="9" t="s">
        <v>1576</v>
      </c>
      <c r="AA535" s="14" t="str">
        <f>IF(R535="","",Rates!$N$5)</f>
        <v/>
      </c>
      <c r="AB535" s="49" t="str">
        <f t="shared" si="149"/>
        <v/>
      </c>
      <c r="AC535" s="8" t="str">
        <f>IF(R535="","",W535*Rates!$M$26)</f>
        <v/>
      </c>
      <c r="AD535" s="9" t="s">
        <v>1592</v>
      </c>
      <c r="AE535" s="14" t="str">
        <f>IF(R535="","",Rates!$N$6)</f>
        <v/>
      </c>
      <c r="AF535" s="49" t="str">
        <f t="shared" si="150"/>
        <v/>
      </c>
      <c r="AG535" s="8" t="str">
        <f t="shared" si="151"/>
        <v/>
      </c>
      <c r="AH535" s="8" t="s">
        <v>1593</v>
      </c>
      <c r="AI535" s="14" t="str">
        <f>IF(R535="","",Rates!$N$7)</f>
        <v/>
      </c>
      <c r="AJ535" s="13" t="str">
        <f t="shared" si="152"/>
        <v/>
      </c>
      <c r="AK535" s="8" t="str">
        <f t="shared" si="153"/>
        <v/>
      </c>
      <c r="AL535" s="9" t="s">
        <v>1578</v>
      </c>
      <c r="AM535" s="14" t="str">
        <f>IF(R535="","",Rates!$N$8)</f>
        <v/>
      </c>
      <c r="AN535" s="13" t="str">
        <f t="shared" si="154"/>
        <v/>
      </c>
      <c r="AO535" s="8" t="str">
        <f>IF(R535="","",W535*Rates!$O$26)</f>
        <v/>
      </c>
      <c r="AP535" s="9" t="s">
        <v>1579</v>
      </c>
      <c r="AQ535" s="14" t="str">
        <f>IF(R535="","",Rates!$N$9)</f>
        <v/>
      </c>
      <c r="AR535" s="13" t="str">
        <f t="shared" si="155"/>
        <v/>
      </c>
      <c r="AS535" s="8" t="str">
        <f>IF(R535="","",W535*Rates!$P$26)</f>
        <v/>
      </c>
      <c r="AT535" s="9" t="s">
        <v>1580</v>
      </c>
      <c r="AU535" s="14" t="str">
        <f>IF(R535="","",Rates!$N$10)</f>
        <v/>
      </c>
      <c r="AV535" s="13" t="str">
        <f t="shared" si="156"/>
        <v/>
      </c>
      <c r="AW535" s="8" t="str">
        <f>IF(R535="","",W535*Rates!$Q$26)</f>
        <v/>
      </c>
      <c r="AX535" s="19" t="str">
        <f t="shared" si="157"/>
        <v/>
      </c>
      <c r="AY535" s="55" t="e">
        <f t="shared" si="158"/>
        <v>#VALUE!</v>
      </c>
      <c r="AZ535" s="8" t="str">
        <f>IF(R535="","",Rates!$N$15)</f>
        <v/>
      </c>
      <c r="BA535" s="8" t="str">
        <f t="shared" si="159"/>
        <v/>
      </c>
      <c r="BB535" s="8" t="str">
        <f t="shared" si="160"/>
        <v/>
      </c>
      <c r="BC535" s="19" t="str">
        <f t="shared" si="161"/>
        <v/>
      </c>
    </row>
    <row r="536" spans="1:55" x14ac:dyDescent="0.25">
      <c r="A536" s="9" t="str">
        <f>IF(B536&lt;&gt;"",COUNTA($B$3:B536)+$A$2,"")</f>
        <v/>
      </c>
      <c r="F536" s="16" t="str">
        <f t="shared" si="144"/>
        <v/>
      </c>
      <c r="P536" s="37"/>
      <c r="Q536" s="9" t="s">
        <v>1581</v>
      </c>
      <c r="R536" s="41"/>
      <c r="S536" s="46" t="str" cm="1">
        <f t="array" ref="S536">IF(R536="","",_xlfn.IFS(F536&lt;=65,"1",F536&lt;=70,"2",F536&lt;=80,"3"))</f>
        <v/>
      </c>
      <c r="T536" s="24" t="e">
        <f>IF(S536="1",VLOOKUP(N536,Rates!$A$2:$K$37,2,0)*S536,VLOOKUP(N536,Rates!$A$2:$K$37,3,0)*S536)</f>
        <v>#N/A</v>
      </c>
      <c r="U536" s="24" t="str">
        <f t="shared" si="145"/>
        <v/>
      </c>
      <c r="W536" s="58" t="str">
        <f t="shared" si="146"/>
        <v/>
      </c>
      <c r="X536" s="8" t="str">
        <f t="shared" si="147"/>
        <v/>
      </c>
      <c r="Y536" s="8" t="str">
        <f t="shared" si="148"/>
        <v/>
      </c>
      <c r="Z536" s="9" t="s">
        <v>1576</v>
      </c>
      <c r="AA536" s="14" t="str">
        <f>IF(R536="","",Rates!$N$5)</f>
        <v/>
      </c>
      <c r="AB536" s="49" t="str">
        <f t="shared" si="149"/>
        <v/>
      </c>
      <c r="AC536" s="8" t="str">
        <f>IF(R536="","",W536*Rates!$M$26)</f>
        <v/>
      </c>
      <c r="AD536" s="9" t="s">
        <v>1592</v>
      </c>
      <c r="AE536" s="14" t="str">
        <f>IF(R536="","",Rates!$N$6)</f>
        <v/>
      </c>
      <c r="AF536" s="49" t="str">
        <f t="shared" si="150"/>
        <v/>
      </c>
      <c r="AG536" s="8" t="str">
        <f t="shared" si="151"/>
        <v/>
      </c>
      <c r="AH536" s="8" t="s">
        <v>1593</v>
      </c>
      <c r="AI536" s="14" t="str">
        <f>IF(R536="","",Rates!$N$7)</f>
        <v/>
      </c>
      <c r="AJ536" s="13" t="str">
        <f t="shared" si="152"/>
        <v/>
      </c>
      <c r="AK536" s="8" t="str">
        <f t="shared" si="153"/>
        <v/>
      </c>
      <c r="AL536" s="9" t="s">
        <v>1578</v>
      </c>
      <c r="AM536" s="14" t="str">
        <f>IF(R536="","",Rates!$N$8)</f>
        <v/>
      </c>
      <c r="AN536" s="13" t="str">
        <f t="shared" si="154"/>
        <v/>
      </c>
      <c r="AO536" s="8" t="str">
        <f>IF(R536="","",W536*Rates!$O$26)</f>
        <v/>
      </c>
      <c r="AP536" s="9" t="s">
        <v>1579</v>
      </c>
      <c r="AQ536" s="14" t="str">
        <f>IF(R536="","",Rates!$N$9)</f>
        <v/>
      </c>
      <c r="AR536" s="13" t="str">
        <f t="shared" si="155"/>
        <v/>
      </c>
      <c r="AS536" s="8" t="str">
        <f>IF(R536="","",W536*Rates!$P$26)</f>
        <v/>
      </c>
      <c r="AT536" s="9" t="s">
        <v>1580</v>
      </c>
      <c r="AU536" s="14" t="str">
        <f>IF(R536="","",Rates!$N$10)</f>
        <v/>
      </c>
      <c r="AV536" s="13" t="str">
        <f t="shared" si="156"/>
        <v/>
      </c>
      <c r="AW536" s="8" t="str">
        <f>IF(R536="","",W536*Rates!$Q$26)</f>
        <v/>
      </c>
      <c r="AX536" s="19" t="str">
        <f t="shared" si="157"/>
        <v/>
      </c>
      <c r="AY536" s="55" t="e">
        <f t="shared" si="158"/>
        <v>#VALUE!</v>
      </c>
      <c r="AZ536" s="8" t="str">
        <f>IF(R536="","",Rates!$N$15)</f>
        <v/>
      </c>
      <c r="BA536" s="8" t="str">
        <f t="shared" si="159"/>
        <v/>
      </c>
      <c r="BB536" s="8" t="str">
        <f t="shared" si="160"/>
        <v/>
      </c>
      <c r="BC536" s="19" t="str">
        <f t="shared" si="161"/>
        <v/>
      </c>
    </row>
    <row r="537" spans="1:55" x14ac:dyDescent="0.25">
      <c r="A537" s="9" t="str">
        <f>IF(B537&lt;&gt;"",COUNTA($B$3:B537)+$A$2,"")</f>
        <v/>
      </c>
      <c r="F537" s="16" t="str">
        <f t="shared" si="144"/>
        <v/>
      </c>
      <c r="P537" s="37"/>
      <c r="Q537" s="9" t="s">
        <v>1581</v>
      </c>
      <c r="R537" s="41"/>
      <c r="S537" s="46" t="str" cm="1">
        <f t="array" ref="S537">IF(R537="","",_xlfn.IFS(F537&lt;=65,"1",F537&lt;=70,"2",F537&lt;=80,"3"))</f>
        <v/>
      </c>
      <c r="T537" s="24" t="e">
        <f>IF(S537="1",VLOOKUP(N537,Rates!$A$2:$K$37,2,0)*S537,VLOOKUP(N537,Rates!$A$2:$K$37,3,0)*S537)</f>
        <v>#N/A</v>
      </c>
      <c r="U537" s="24" t="str">
        <f t="shared" si="145"/>
        <v/>
      </c>
      <c r="W537" s="58" t="str">
        <f t="shared" si="146"/>
        <v/>
      </c>
      <c r="X537" s="8" t="str">
        <f t="shared" si="147"/>
        <v/>
      </c>
      <c r="Y537" s="8" t="str">
        <f t="shared" si="148"/>
        <v/>
      </c>
      <c r="Z537" s="9" t="s">
        <v>1576</v>
      </c>
      <c r="AA537" s="14" t="str">
        <f>IF(R537="","",Rates!$N$5)</f>
        <v/>
      </c>
      <c r="AB537" s="49" t="str">
        <f t="shared" si="149"/>
        <v/>
      </c>
      <c r="AC537" s="8" t="str">
        <f>IF(R537="","",W537*Rates!$M$26)</f>
        <v/>
      </c>
      <c r="AD537" s="9" t="s">
        <v>1592</v>
      </c>
      <c r="AE537" s="14" t="str">
        <f>IF(R537="","",Rates!$N$6)</f>
        <v/>
      </c>
      <c r="AF537" s="49" t="str">
        <f t="shared" si="150"/>
        <v/>
      </c>
      <c r="AG537" s="8" t="str">
        <f t="shared" si="151"/>
        <v/>
      </c>
      <c r="AH537" s="8" t="s">
        <v>1593</v>
      </c>
      <c r="AI537" s="14" t="str">
        <f>IF(R537="","",Rates!$N$7)</f>
        <v/>
      </c>
      <c r="AJ537" s="13" t="str">
        <f t="shared" si="152"/>
        <v/>
      </c>
      <c r="AK537" s="8" t="str">
        <f t="shared" si="153"/>
        <v/>
      </c>
      <c r="AL537" s="9" t="s">
        <v>1578</v>
      </c>
      <c r="AM537" s="14" t="str">
        <f>IF(R537="","",Rates!$N$8)</f>
        <v/>
      </c>
      <c r="AN537" s="13" t="str">
        <f t="shared" si="154"/>
        <v/>
      </c>
      <c r="AO537" s="8" t="str">
        <f>IF(R537="","",W537*Rates!$O$26)</f>
        <v/>
      </c>
      <c r="AP537" s="9" t="s">
        <v>1579</v>
      </c>
      <c r="AQ537" s="14" t="str">
        <f>IF(R537="","",Rates!$N$9)</f>
        <v/>
      </c>
      <c r="AR537" s="13" t="str">
        <f t="shared" si="155"/>
        <v/>
      </c>
      <c r="AS537" s="8" t="str">
        <f>IF(R537="","",W537*Rates!$P$26)</f>
        <v/>
      </c>
      <c r="AT537" s="9" t="s">
        <v>1580</v>
      </c>
      <c r="AU537" s="14" t="str">
        <f>IF(R537="","",Rates!$N$10)</f>
        <v/>
      </c>
      <c r="AV537" s="13" t="str">
        <f t="shared" si="156"/>
        <v/>
      </c>
      <c r="AW537" s="8" t="str">
        <f>IF(R537="","",W537*Rates!$Q$26)</f>
        <v/>
      </c>
      <c r="AX537" s="19" t="str">
        <f t="shared" si="157"/>
        <v/>
      </c>
      <c r="AY537" s="55" t="e">
        <f t="shared" si="158"/>
        <v>#VALUE!</v>
      </c>
      <c r="AZ537" s="8" t="str">
        <f>IF(R537="","",Rates!$N$15)</f>
        <v/>
      </c>
      <c r="BA537" s="8" t="str">
        <f t="shared" si="159"/>
        <v/>
      </c>
      <c r="BB537" s="8" t="str">
        <f t="shared" si="160"/>
        <v/>
      </c>
      <c r="BC537" s="19" t="str">
        <f t="shared" si="161"/>
        <v/>
      </c>
    </row>
    <row r="538" spans="1:55" x14ac:dyDescent="0.25">
      <c r="A538" s="9" t="str">
        <f>IF(B538&lt;&gt;"",COUNTA($B$3:B538)+$A$2,"")</f>
        <v/>
      </c>
      <c r="F538" s="16" t="str">
        <f t="shared" si="144"/>
        <v/>
      </c>
      <c r="P538" s="37"/>
      <c r="Q538" s="9" t="s">
        <v>1581</v>
      </c>
      <c r="R538" s="41"/>
      <c r="S538" s="46" t="str" cm="1">
        <f t="array" ref="S538">IF(R538="","",_xlfn.IFS(F538&lt;=65,"1",F538&lt;=70,"2",F538&lt;=80,"3"))</f>
        <v/>
      </c>
      <c r="T538" s="24" t="e">
        <f>IF(S538="1",VLOOKUP(N538,Rates!$A$2:$K$37,2,0)*S538,VLOOKUP(N538,Rates!$A$2:$K$37,3,0)*S538)</f>
        <v>#N/A</v>
      </c>
      <c r="U538" s="24" t="str">
        <f t="shared" si="145"/>
        <v/>
      </c>
      <c r="W538" s="58" t="str">
        <f t="shared" si="146"/>
        <v/>
      </c>
      <c r="X538" s="8" t="str">
        <f t="shared" si="147"/>
        <v/>
      </c>
      <c r="Y538" s="8" t="str">
        <f t="shared" si="148"/>
        <v/>
      </c>
      <c r="Z538" s="9" t="s">
        <v>1576</v>
      </c>
      <c r="AA538" s="14" t="str">
        <f>IF(R538="","",Rates!$N$5)</f>
        <v/>
      </c>
      <c r="AB538" s="49" t="str">
        <f t="shared" si="149"/>
        <v/>
      </c>
      <c r="AC538" s="8" t="str">
        <f>IF(R538="","",W538*Rates!$M$26)</f>
        <v/>
      </c>
      <c r="AD538" s="9" t="s">
        <v>1592</v>
      </c>
      <c r="AE538" s="14" t="str">
        <f>IF(R538="","",Rates!$N$6)</f>
        <v/>
      </c>
      <c r="AF538" s="49" t="str">
        <f t="shared" si="150"/>
        <v/>
      </c>
      <c r="AG538" s="8" t="str">
        <f t="shared" si="151"/>
        <v/>
      </c>
      <c r="AH538" s="8" t="s">
        <v>1593</v>
      </c>
      <c r="AI538" s="14" t="str">
        <f>IF(R538="","",Rates!$N$7)</f>
        <v/>
      </c>
      <c r="AJ538" s="13" t="str">
        <f t="shared" si="152"/>
        <v/>
      </c>
      <c r="AK538" s="8" t="str">
        <f t="shared" si="153"/>
        <v/>
      </c>
      <c r="AL538" s="9" t="s">
        <v>1578</v>
      </c>
      <c r="AM538" s="14" t="str">
        <f>IF(R538="","",Rates!$N$8)</f>
        <v/>
      </c>
      <c r="AN538" s="13" t="str">
        <f t="shared" si="154"/>
        <v/>
      </c>
      <c r="AO538" s="8" t="str">
        <f>IF(R538="","",W538*Rates!$O$26)</f>
        <v/>
      </c>
      <c r="AP538" s="9" t="s">
        <v>1579</v>
      </c>
      <c r="AQ538" s="14" t="str">
        <f>IF(R538="","",Rates!$N$9)</f>
        <v/>
      </c>
      <c r="AR538" s="13" t="str">
        <f t="shared" si="155"/>
        <v/>
      </c>
      <c r="AS538" s="8" t="str">
        <f>IF(R538="","",W538*Rates!$P$26)</f>
        <v/>
      </c>
      <c r="AT538" s="9" t="s">
        <v>1580</v>
      </c>
      <c r="AU538" s="14" t="str">
        <f>IF(R538="","",Rates!$N$10)</f>
        <v/>
      </c>
      <c r="AV538" s="13" t="str">
        <f t="shared" si="156"/>
        <v/>
      </c>
      <c r="AW538" s="8" t="str">
        <f>IF(R538="","",W538*Rates!$Q$26)</f>
        <v/>
      </c>
      <c r="AX538" s="19" t="str">
        <f t="shared" si="157"/>
        <v/>
      </c>
      <c r="AY538" s="55" t="e">
        <f t="shared" si="158"/>
        <v>#VALUE!</v>
      </c>
      <c r="AZ538" s="8" t="str">
        <f>IF(R538="","",Rates!$N$15)</f>
        <v/>
      </c>
      <c r="BA538" s="8" t="str">
        <f t="shared" si="159"/>
        <v/>
      </c>
      <c r="BB538" s="8" t="str">
        <f t="shared" si="160"/>
        <v/>
      </c>
      <c r="BC538" s="19" t="str">
        <f t="shared" si="161"/>
        <v/>
      </c>
    </row>
    <row r="539" spans="1:55" x14ac:dyDescent="0.25">
      <c r="A539" s="9" t="str">
        <f>IF(B539&lt;&gt;"",COUNTA($B$3:B539)+$A$2,"")</f>
        <v/>
      </c>
      <c r="F539" s="16" t="str">
        <f t="shared" si="144"/>
        <v/>
      </c>
      <c r="P539" s="37"/>
      <c r="Q539" s="9" t="s">
        <v>1581</v>
      </c>
      <c r="R539" s="41"/>
      <c r="S539" s="46" t="str" cm="1">
        <f t="array" ref="S539">IF(R539="","",_xlfn.IFS(F539&lt;=65,"1",F539&lt;=70,"2",F539&lt;=80,"3"))</f>
        <v/>
      </c>
      <c r="T539" s="24" t="e">
        <f>IF(S539="1",VLOOKUP(N539,Rates!$A$2:$K$37,2,0)*S539,VLOOKUP(N539,Rates!$A$2:$K$37,3,0)*S539)</f>
        <v>#N/A</v>
      </c>
      <c r="U539" s="24" t="str">
        <f t="shared" si="145"/>
        <v/>
      </c>
      <c r="W539" s="58" t="str">
        <f t="shared" si="146"/>
        <v/>
      </c>
      <c r="X539" s="8" t="str">
        <f t="shared" si="147"/>
        <v/>
      </c>
      <c r="Y539" s="8" t="str">
        <f t="shared" si="148"/>
        <v/>
      </c>
      <c r="Z539" s="9" t="s">
        <v>1576</v>
      </c>
      <c r="AA539" s="14" t="str">
        <f>IF(R539="","",Rates!$N$5)</f>
        <v/>
      </c>
      <c r="AB539" s="49" t="str">
        <f t="shared" si="149"/>
        <v/>
      </c>
      <c r="AC539" s="8" t="str">
        <f>IF(R539="","",W539*Rates!$M$26)</f>
        <v/>
      </c>
      <c r="AD539" s="9" t="s">
        <v>1592</v>
      </c>
      <c r="AE539" s="14" t="str">
        <f>IF(R539="","",Rates!$N$6)</f>
        <v/>
      </c>
      <c r="AF539" s="49" t="str">
        <f t="shared" si="150"/>
        <v/>
      </c>
      <c r="AG539" s="8" t="str">
        <f t="shared" si="151"/>
        <v/>
      </c>
      <c r="AH539" s="8" t="s">
        <v>1593</v>
      </c>
      <c r="AI539" s="14" t="str">
        <f>IF(R539="","",Rates!$N$7)</f>
        <v/>
      </c>
      <c r="AJ539" s="13" t="str">
        <f t="shared" si="152"/>
        <v/>
      </c>
      <c r="AK539" s="8" t="str">
        <f t="shared" si="153"/>
        <v/>
      </c>
      <c r="AL539" s="9" t="s">
        <v>1578</v>
      </c>
      <c r="AM539" s="14" t="str">
        <f>IF(R539="","",Rates!$N$8)</f>
        <v/>
      </c>
      <c r="AN539" s="13" t="str">
        <f t="shared" si="154"/>
        <v/>
      </c>
      <c r="AO539" s="8" t="str">
        <f>IF(R539="","",W539*Rates!$O$26)</f>
        <v/>
      </c>
      <c r="AP539" s="9" t="s">
        <v>1579</v>
      </c>
      <c r="AQ539" s="14" t="str">
        <f>IF(R539="","",Rates!$N$9)</f>
        <v/>
      </c>
      <c r="AR539" s="13" t="str">
        <f t="shared" si="155"/>
        <v/>
      </c>
      <c r="AS539" s="8" t="str">
        <f>IF(R539="","",W539*Rates!$P$26)</f>
        <v/>
      </c>
      <c r="AT539" s="9" t="s">
        <v>1580</v>
      </c>
      <c r="AU539" s="14" t="str">
        <f>IF(R539="","",Rates!$N$10)</f>
        <v/>
      </c>
      <c r="AV539" s="13" t="str">
        <f t="shared" si="156"/>
        <v/>
      </c>
      <c r="AW539" s="8" t="str">
        <f>IF(R539="","",W539*Rates!$Q$26)</f>
        <v/>
      </c>
      <c r="AX539" s="19" t="str">
        <f t="shared" si="157"/>
        <v/>
      </c>
      <c r="AY539" s="55" t="e">
        <f t="shared" si="158"/>
        <v>#VALUE!</v>
      </c>
      <c r="AZ539" s="8" t="str">
        <f>IF(R539="","",Rates!$N$15)</f>
        <v/>
      </c>
      <c r="BA539" s="8" t="str">
        <f t="shared" si="159"/>
        <v/>
      </c>
      <c r="BB539" s="8" t="str">
        <f t="shared" si="160"/>
        <v/>
      </c>
      <c r="BC539" s="19" t="str">
        <f t="shared" si="161"/>
        <v/>
      </c>
    </row>
    <row r="540" spans="1:55" x14ac:dyDescent="0.25">
      <c r="A540" s="9" t="str">
        <f>IF(B540&lt;&gt;"",COUNTA($B$3:B540)+$A$2,"")</f>
        <v/>
      </c>
      <c r="F540" s="16" t="str">
        <f t="shared" si="144"/>
        <v/>
      </c>
      <c r="P540" s="37"/>
      <c r="Q540" s="9" t="s">
        <v>1581</v>
      </c>
      <c r="R540" s="41"/>
      <c r="S540" s="46" t="str" cm="1">
        <f t="array" ref="S540">IF(R540="","",_xlfn.IFS(F540&lt;=65,"1",F540&lt;=70,"2",F540&lt;=80,"3"))</f>
        <v/>
      </c>
      <c r="T540" s="24" t="e">
        <f>IF(S540="1",VLOOKUP(N540,Rates!$A$2:$K$37,2,0)*S540,VLOOKUP(N540,Rates!$A$2:$K$37,3,0)*S540)</f>
        <v>#N/A</v>
      </c>
      <c r="U540" s="24" t="str">
        <f t="shared" si="145"/>
        <v/>
      </c>
      <c r="W540" s="58" t="str">
        <f t="shared" si="146"/>
        <v/>
      </c>
      <c r="X540" s="8" t="str">
        <f t="shared" si="147"/>
        <v/>
      </c>
      <c r="Y540" s="8" t="str">
        <f t="shared" si="148"/>
        <v/>
      </c>
      <c r="Z540" s="9" t="s">
        <v>1576</v>
      </c>
      <c r="AA540" s="14" t="str">
        <f>IF(R540="","",Rates!$N$5)</f>
        <v/>
      </c>
      <c r="AB540" s="49" t="str">
        <f t="shared" si="149"/>
        <v/>
      </c>
      <c r="AC540" s="8" t="str">
        <f>IF(R540="","",W540*Rates!$M$26)</f>
        <v/>
      </c>
      <c r="AD540" s="9" t="s">
        <v>1592</v>
      </c>
      <c r="AE540" s="14" t="str">
        <f>IF(R540="","",Rates!$N$6)</f>
        <v/>
      </c>
      <c r="AF540" s="49" t="str">
        <f t="shared" si="150"/>
        <v/>
      </c>
      <c r="AG540" s="8" t="str">
        <f t="shared" si="151"/>
        <v/>
      </c>
      <c r="AH540" s="8" t="s">
        <v>1593</v>
      </c>
      <c r="AI540" s="14" t="str">
        <f>IF(R540="","",Rates!$N$7)</f>
        <v/>
      </c>
      <c r="AJ540" s="13" t="str">
        <f t="shared" si="152"/>
        <v/>
      </c>
      <c r="AK540" s="8" t="str">
        <f t="shared" si="153"/>
        <v/>
      </c>
      <c r="AL540" s="9" t="s">
        <v>1578</v>
      </c>
      <c r="AM540" s="14" t="str">
        <f>IF(R540="","",Rates!$N$8)</f>
        <v/>
      </c>
      <c r="AN540" s="13" t="str">
        <f t="shared" si="154"/>
        <v/>
      </c>
      <c r="AO540" s="8" t="str">
        <f>IF(R540="","",W540*Rates!$O$26)</f>
        <v/>
      </c>
      <c r="AP540" s="9" t="s">
        <v>1579</v>
      </c>
      <c r="AQ540" s="14" t="str">
        <f>IF(R540="","",Rates!$N$9)</f>
        <v/>
      </c>
      <c r="AR540" s="13" t="str">
        <f t="shared" si="155"/>
        <v/>
      </c>
      <c r="AS540" s="8" t="str">
        <f>IF(R540="","",W540*Rates!$P$26)</f>
        <v/>
      </c>
      <c r="AT540" s="9" t="s">
        <v>1580</v>
      </c>
      <c r="AU540" s="14" t="str">
        <f>IF(R540="","",Rates!$N$10)</f>
        <v/>
      </c>
      <c r="AV540" s="13" t="str">
        <f t="shared" si="156"/>
        <v/>
      </c>
      <c r="AW540" s="8" t="str">
        <f>IF(R540="","",W540*Rates!$Q$26)</f>
        <v/>
      </c>
      <c r="AX540" s="19" t="str">
        <f t="shared" si="157"/>
        <v/>
      </c>
      <c r="AY540" s="55" t="e">
        <f t="shared" si="158"/>
        <v>#VALUE!</v>
      </c>
      <c r="AZ540" s="8" t="str">
        <f>IF(R540="","",Rates!$N$15)</f>
        <v/>
      </c>
      <c r="BA540" s="8" t="str">
        <f t="shared" si="159"/>
        <v/>
      </c>
      <c r="BB540" s="8" t="str">
        <f t="shared" si="160"/>
        <v/>
      </c>
      <c r="BC540" s="19" t="str">
        <f t="shared" si="161"/>
        <v/>
      </c>
    </row>
    <row r="541" spans="1:55" x14ac:dyDescent="0.25">
      <c r="A541" s="9" t="str">
        <f>IF(B541&lt;&gt;"",COUNTA($B$3:B541)+$A$2,"")</f>
        <v/>
      </c>
      <c r="F541" s="16" t="str">
        <f t="shared" si="144"/>
        <v/>
      </c>
      <c r="P541" s="37"/>
      <c r="Q541" s="9" t="s">
        <v>1581</v>
      </c>
      <c r="R541" s="41"/>
      <c r="S541" s="46" t="str" cm="1">
        <f t="array" ref="S541">IF(R541="","",_xlfn.IFS(F541&lt;=65,"1",F541&lt;=70,"2",F541&lt;=80,"3"))</f>
        <v/>
      </c>
      <c r="T541" s="24" t="e">
        <f>IF(S541="1",VLOOKUP(N541,Rates!$A$2:$K$37,2,0)*S541,VLOOKUP(N541,Rates!$A$2:$K$37,3,0)*S541)</f>
        <v>#N/A</v>
      </c>
      <c r="U541" s="24" t="str">
        <f t="shared" si="145"/>
        <v/>
      </c>
      <c r="W541" s="58" t="str">
        <f t="shared" si="146"/>
        <v/>
      </c>
      <c r="X541" s="8" t="str">
        <f t="shared" si="147"/>
        <v/>
      </c>
      <c r="Y541" s="8" t="str">
        <f t="shared" si="148"/>
        <v/>
      </c>
      <c r="Z541" s="9" t="s">
        <v>1576</v>
      </c>
      <c r="AA541" s="14" t="str">
        <f>IF(R541="","",Rates!$N$5)</f>
        <v/>
      </c>
      <c r="AB541" s="49" t="str">
        <f t="shared" si="149"/>
        <v/>
      </c>
      <c r="AC541" s="8" t="str">
        <f>IF(R541="","",W541*Rates!$M$26)</f>
        <v/>
      </c>
      <c r="AD541" s="9" t="s">
        <v>1592</v>
      </c>
      <c r="AE541" s="14" t="str">
        <f>IF(R541="","",Rates!$N$6)</f>
        <v/>
      </c>
      <c r="AF541" s="49" t="str">
        <f t="shared" si="150"/>
        <v/>
      </c>
      <c r="AG541" s="8" t="str">
        <f t="shared" si="151"/>
        <v/>
      </c>
      <c r="AH541" s="8" t="s">
        <v>1593</v>
      </c>
      <c r="AI541" s="14" t="str">
        <f>IF(R541="","",Rates!$N$7)</f>
        <v/>
      </c>
      <c r="AJ541" s="13" t="str">
        <f t="shared" si="152"/>
        <v/>
      </c>
      <c r="AK541" s="8" t="str">
        <f t="shared" si="153"/>
        <v/>
      </c>
      <c r="AL541" s="9" t="s">
        <v>1578</v>
      </c>
      <c r="AM541" s="14" t="str">
        <f>IF(R541="","",Rates!$N$8)</f>
        <v/>
      </c>
      <c r="AN541" s="13" t="str">
        <f t="shared" si="154"/>
        <v/>
      </c>
      <c r="AO541" s="8" t="str">
        <f>IF(R541="","",W541*Rates!$O$26)</f>
        <v/>
      </c>
      <c r="AP541" s="9" t="s">
        <v>1579</v>
      </c>
      <c r="AQ541" s="14" t="str">
        <f>IF(R541="","",Rates!$N$9)</f>
        <v/>
      </c>
      <c r="AR541" s="13" t="str">
        <f t="shared" si="155"/>
        <v/>
      </c>
      <c r="AS541" s="8" t="str">
        <f>IF(R541="","",W541*Rates!$P$26)</f>
        <v/>
      </c>
      <c r="AT541" s="9" t="s">
        <v>1580</v>
      </c>
      <c r="AU541" s="14" t="str">
        <f>IF(R541="","",Rates!$N$10)</f>
        <v/>
      </c>
      <c r="AV541" s="13" t="str">
        <f t="shared" si="156"/>
        <v/>
      </c>
      <c r="AW541" s="8" t="str">
        <f>IF(R541="","",W541*Rates!$Q$26)</f>
        <v/>
      </c>
      <c r="AX541" s="19" t="str">
        <f t="shared" si="157"/>
        <v/>
      </c>
      <c r="AY541" s="55" t="e">
        <f t="shared" si="158"/>
        <v>#VALUE!</v>
      </c>
      <c r="AZ541" s="8" t="str">
        <f>IF(R541="","",Rates!$N$15)</f>
        <v/>
      </c>
      <c r="BA541" s="8" t="str">
        <f t="shared" si="159"/>
        <v/>
      </c>
      <c r="BB541" s="8" t="str">
        <f t="shared" si="160"/>
        <v/>
      </c>
      <c r="BC541" s="19" t="str">
        <f t="shared" si="161"/>
        <v/>
      </c>
    </row>
    <row r="542" spans="1:55" x14ac:dyDescent="0.25">
      <c r="A542" s="9" t="str">
        <f>IF(B542&lt;&gt;"",COUNTA($B$3:B542)+$A$2,"")</f>
        <v/>
      </c>
      <c r="F542" s="16" t="str">
        <f t="shared" si="144"/>
        <v/>
      </c>
      <c r="P542" s="37"/>
      <c r="Q542" s="9" t="s">
        <v>1581</v>
      </c>
      <c r="R542" s="41"/>
      <c r="S542" s="46" t="str" cm="1">
        <f t="array" ref="S542">IF(R542="","",_xlfn.IFS(F542&lt;=65,"1",F542&lt;=70,"2",F542&lt;=80,"3"))</f>
        <v/>
      </c>
      <c r="T542" s="24" t="e">
        <f>IF(S542="1",VLOOKUP(N542,Rates!$A$2:$K$37,2,0)*S542,VLOOKUP(N542,Rates!$A$2:$K$37,3,0)*S542)</f>
        <v>#N/A</v>
      </c>
      <c r="U542" s="24" t="str">
        <f t="shared" si="145"/>
        <v/>
      </c>
      <c r="W542" s="58" t="str">
        <f t="shared" si="146"/>
        <v/>
      </c>
      <c r="X542" s="8" t="str">
        <f t="shared" si="147"/>
        <v/>
      </c>
      <c r="Y542" s="8" t="str">
        <f t="shared" si="148"/>
        <v/>
      </c>
      <c r="Z542" s="9" t="s">
        <v>1576</v>
      </c>
      <c r="AA542" s="14" t="str">
        <f>IF(R542="","",Rates!$N$5)</f>
        <v/>
      </c>
      <c r="AB542" s="49" t="str">
        <f t="shared" si="149"/>
        <v/>
      </c>
      <c r="AC542" s="8" t="str">
        <f>IF(R542="","",W542*Rates!$M$26)</f>
        <v/>
      </c>
      <c r="AD542" s="9" t="s">
        <v>1592</v>
      </c>
      <c r="AE542" s="14" t="str">
        <f>IF(R542="","",Rates!$N$6)</f>
        <v/>
      </c>
      <c r="AF542" s="49" t="str">
        <f t="shared" si="150"/>
        <v/>
      </c>
      <c r="AG542" s="8" t="str">
        <f t="shared" si="151"/>
        <v/>
      </c>
      <c r="AH542" s="8" t="s">
        <v>1593</v>
      </c>
      <c r="AI542" s="14" t="str">
        <f>IF(R542="","",Rates!$N$7)</f>
        <v/>
      </c>
      <c r="AJ542" s="13" t="str">
        <f t="shared" si="152"/>
        <v/>
      </c>
      <c r="AK542" s="8" t="str">
        <f t="shared" si="153"/>
        <v/>
      </c>
      <c r="AL542" s="9" t="s">
        <v>1578</v>
      </c>
      <c r="AM542" s="14" t="str">
        <f>IF(R542="","",Rates!$N$8)</f>
        <v/>
      </c>
      <c r="AN542" s="13" t="str">
        <f t="shared" si="154"/>
        <v/>
      </c>
      <c r="AO542" s="8" t="str">
        <f>IF(R542="","",W542*Rates!$O$26)</f>
        <v/>
      </c>
      <c r="AP542" s="9" t="s">
        <v>1579</v>
      </c>
      <c r="AQ542" s="14" t="str">
        <f>IF(R542="","",Rates!$N$9)</f>
        <v/>
      </c>
      <c r="AR542" s="13" t="str">
        <f t="shared" si="155"/>
        <v/>
      </c>
      <c r="AS542" s="8" t="str">
        <f>IF(R542="","",W542*Rates!$P$26)</f>
        <v/>
      </c>
      <c r="AT542" s="9" t="s">
        <v>1580</v>
      </c>
      <c r="AU542" s="14" t="str">
        <f>IF(R542="","",Rates!$N$10)</f>
        <v/>
      </c>
      <c r="AV542" s="13" t="str">
        <f t="shared" si="156"/>
        <v/>
      </c>
      <c r="AW542" s="8" t="str">
        <f>IF(R542="","",W542*Rates!$Q$26)</f>
        <v/>
      </c>
      <c r="AX542" s="19" t="str">
        <f t="shared" si="157"/>
        <v/>
      </c>
      <c r="AY542" s="55" t="e">
        <f t="shared" si="158"/>
        <v>#VALUE!</v>
      </c>
      <c r="AZ542" s="8" t="str">
        <f>IF(R542="","",Rates!$N$15)</f>
        <v/>
      </c>
      <c r="BA542" s="8" t="str">
        <f t="shared" si="159"/>
        <v/>
      </c>
      <c r="BB542" s="8" t="str">
        <f t="shared" si="160"/>
        <v/>
      </c>
      <c r="BC542" s="19" t="str">
        <f t="shared" si="161"/>
        <v/>
      </c>
    </row>
    <row r="543" spans="1:55" x14ac:dyDescent="0.25">
      <c r="A543" s="9" t="str">
        <f>IF(B543&lt;&gt;"",COUNTA($B$3:B543)+$A$2,"")</f>
        <v/>
      </c>
      <c r="F543" s="16" t="str">
        <f t="shared" si="144"/>
        <v/>
      </c>
      <c r="P543" s="37"/>
      <c r="Q543" s="9" t="s">
        <v>1581</v>
      </c>
      <c r="R543" s="41"/>
      <c r="S543" s="46" t="str" cm="1">
        <f t="array" ref="S543">IF(R543="","",_xlfn.IFS(F543&lt;=65,"1",F543&lt;=70,"2",F543&lt;=80,"3"))</f>
        <v/>
      </c>
      <c r="T543" s="24" t="e">
        <f>IF(S543="1",VLOOKUP(N543,Rates!$A$2:$K$37,2,0)*S543,VLOOKUP(N543,Rates!$A$2:$K$37,3,0)*S543)</f>
        <v>#N/A</v>
      </c>
      <c r="U543" s="24" t="str">
        <f t="shared" si="145"/>
        <v/>
      </c>
      <c r="W543" s="58" t="str">
        <f t="shared" si="146"/>
        <v/>
      </c>
      <c r="X543" s="8" t="str">
        <f t="shared" si="147"/>
        <v/>
      </c>
      <c r="Y543" s="8" t="str">
        <f t="shared" si="148"/>
        <v/>
      </c>
      <c r="Z543" s="9" t="s">
        <v>1576</v>
      </c>
      <c r="AA543" s="14" t="str">
        <f>IF(R543="","",Rates!$N$5)</f>
        <v/>
      </c>
      <c r="AB543" s="49" t="str">
        <f t="shared" si="149"/>
        <v/>
      </c>
      <c r="AC543" s="8" t="str">
        <f>IF(R543="","",W543*Rates!$M$26)</f>
        <v/>
      </c>
      <c r="AD543" s="9" t="s">
        <v>1592</v>
      </c>
      <c r="AE543" s="14" t="str">
        <f>IF(R543="","",Rates!$N$6)</f>
        <v/>
      </c>
      <c r="AF543" s="49" t="str">
        <f t="shared" si="150"/>
        <v/>
      </c>
      <c r="AG543" s="8" t="str">
        <f t="shared" si="151"/>
        <v/>
      </c>
      <c r="AH543" s="8" t="s">
        <v>1593</v>
      </c>
      <c r="AI543" s="14" t="str">
        <f>IF(R543="","",Rates!$N$7)</f>
        <v/>
      </c>
      <c r="AJ543" s="13" t="str">
        <f t="shared" si="152"/>
        <v/>
      </c>
      <c r="AK543" s="8" t="str">
        <f t="shared" si="153"/>
        <v/>
      </c>
      <c r="AL543" s="9" t="s">
        <v>1578</v>
      </c>
      <c r="AM543" s="14" t="str">
        <f>IF(R543="","",Rates!$N$8)</f>
        <v/>
      </c>
      <c r="AN543" s="13" t="str">
        <f t="shared" si="154"/>
        <v/>
      </c>
      <c r="AO543" s="8" t="str">
        <f>IF(R543="","",W543*Rates!$O$26)</f>
        <v/>
      </c>
      <c r="AP543" s="9" t="s">
        <v>1579</v>
      </c>
      <c r="AQ543" s="14" t="str">
        <f>IF(R543="","",Rates!$N$9)</f>
        <v/>
      </c>
      <c r="AR543" s="13" t="str">
        <f t="shared" si="155"/>
        <v/>
      </c>
      <c r="AS543" s="8" t="str">
        <f>IF(R543="","",W543*Rates!$P$26)</f>
        <v/>
      </c>
      <c r="AT543" s="9" t="s">
        <v>1580</v>
      </c>
      <c r="AU543" s="14" t="str">
        <f>IF(R543="","",Rates!$N$10)</f>
        <v/>
      </c>
      <c r="AV543" s="13" t="str">
        <f t="shared" si="156"/>
        <v/>
      </c>
      <c r="AW543" s="8" t="str">
        <f>IF(R543="","",W543*Rates!$Q$26)</f>
        <v/>
      </c>
      <c r="AX543" s="19" t="str">
        <f t="shared" si="157"/>
        <v/>
      </c>
      <c r="AY543" s="55" t="e">
        <f t="shared" si="158"/>
        <v>#VALUE!</v>
      </c>
      <c r="AZ543" s="8" t="str">
        <f>IF(R543="","",Rates!$N$15)</f>
        <v/>
      </c>
      <c r="BA543" s="8" t="str">
        <f t="shared" si="159"/>
        <v/>
      </c>
      <c r="BB543" s="8" t="str">
        <f t="shared" si="160"/>
        <v/>
      </c>
      <c r="BC543" s="19" t="str">
        <f t="shared" si="161"/>
        <v/>
      </c>
    </row>
    <row r="544" spans="1:55" x14ac:dyDescent="0.25">
      <c r="A544" s="9" t="str">
        <f>IF(B544&lt;&gt;"",COUNTA($B$3:B544)+$A$2,"")</f>
        <v/>
      </c>
      <c r="F544" s="16" t="str">
        <f t="shared" si="144"/>
        <v/>
      </c>
      <c r="P544" s="37"/>
      <c r="Q544" s="9" t="s">
        <v>1581</v>
      </c>
      <c r="R544" s="41"/>
      <c r="S544" s="46" t="str" cm="1">
        <f t="array" ref="S544">IF(R544="","",_xlfn.IFS(F544&lt;=65,"1",F544&lt;=70,"2",F544&lt;=80,"3"))</f>
        <v/>
      </c>
      <c r="T544" s="24" t="e">
        <f>IF(S544="1",VLOOKUP(N544,Rates!$A$2:$K$37,2,0)*S544,VLOOKUP(N544,Rates!$A$2:$K$37,3,0)*S544)</f>
        <v>#N/A</v>
      </c>
      <c r="U544" s="24" t="str">
        <f t="shared" si="145"/>
        <v/>
      </c>
      <c r="W544" s="58" t="str">
        <f t="shared" si="146"/>
        <v/>
      </c>
      <c r="X544" s="8" t="str">
        <f t="shared" si="147"/>
        <v/>
      </c>
      <c r="Y544" s="8" t="str">
        <f t="shared" si="148"/>
        <v/>
      </c>
      <c r="Z544" s="9" t="s">
        <v>1576</v>
      </c>
      <c r="AA544" s="14" t="str">
        <f>IF(R544="","",Rates!$N$5)</f>
        <v/>
      </c>
      <c r="AB544" s="49" t="str">
        <f t="shared" si="149"/>
        <v/>
      </c>
      <c r="AC544" s="8" t="str">
        <f>IF(R544="","",W544*Rates!$M$26)</f>
        <v/>
      </c>
      <c r="AD544" s="9" t="s">
        <v>1592</v>
      </c>
      <c r="AE544" s="14" t="str">
        <f>IF(R544="","",Rates!$N$6)</f>
        <v/>
      </c>
      <c r="AF544" s="49" t="str">
        <f t="shared" si="150"/>
        <v/>
      </c>
      <c r="AG544" s="8" t="str">
        <f t="shared" si="151"/>
        <v/>
      </c>
      <c r="AH544" s="8" t="s">
        <v>1593</v>
      </c>
      <c r="AI544" s="14" t="str">
        <f>IF(R544="","",Rates!$N$7)</f>
        <v/>
      </c>
      <c r="AJ544" s="13" t="str">
        <f t="shared" si="152"/>
        <v/>
      </c>
      <c r="AK544" s="8" t="str">
        <f t="shared" si="153"/>
        <v/>
      </c>
      <c r="AL544" s="9" t="s">
        <v>1578</v>
      </c>
      <c r="AM544" s="14" t="str">
        <f>IF(R544="","",Rates!$N$8)</f>
        <v/>
      </c>
      <c r="AN544" s="13" t="str">
        <f t="shared" si="154"/>
        <v/>
      </c>
      <c r="AO544" s="8" t="str">
        <f>IF(R544="","",W544*Rates!$O$26)</f>
        <v/>
      </c>
      <c r="AP544" s="9" t="s">
        <v>1579</v>
      </c>
      <c r="AQ544" s="14" t="str">
        <f>IF(R544="","",Rates!$N$9)</f>
        <v/>
      </c>
      <c r="AR544" s="13" t="str">
        <f t="shared" si="155"/>
        <v/>
      </c>
      <c r="AS544" s="8" t="str">
        <f>IF(R544="","",W544*Rates!$P$26)</f>
        <v/>
      </c>
      <c r="AT544" s="9" t="s">
        <v>1580</v>
      </c>
      <c r="AU544" s="14" t="str">
        <f>IF(R544="","",Rates!$N$10)</f>
        <v/>
      </c>
      <c r="AV544" s="13" t="str">
        <f t="shared" si="156"/>
        <v/>
      </c>
      <c r="AW544" s="8" t="str">
        <f>IF(R544="","",W544*Rates!$Q$26)</f>
        <v/>
      </c>
      <c r="AX544" s="19" t="str">
        <f t="shared" si="157"/>
        <v/>
      </c>
      <c r="AY544" s="55" t="e">
        <f t="shared" si="158"/>
        <v>#VALUE!</v>
      </c>
      <c r="AZ544" s="8" t="str">
        <f>IF(R544="","",Rates!$N$15)</f>
        <v/>
      </c>
      <c r="BA544" s="8" t="str">
        <f t="shared" si="159"/>
        <v/>
      </c>
      <c r="BB544" s="8" t="str">
        <f t="shared" si="160"/>
        <v/>
      </c>
      <c r="BC544" s="19" t="str">
        <f t="shared" si="161"/>
        <v/>
      </c>
    </row>
    <row r="545" spans="1:55" x14ac:dyDescent="0.25">
      <c r="A545" s="9" t="str">
        <f>IF(B545&lt;&gt;"",COUNTA($B$3:B545)+$A$2,"")</f>
        <v/>
      </c>
      <c r="F545" s="16" t="str">
        <f t="shared" si="144"/>
        <v/>
      </c>
      <c r="P545" s="37"/>
      <c r="Q545" s="9" t="s">
        <v>1581</v>
      </c>
      <c r="R545" s="41"/>
      <c r="S545" s="46" t="str" cm="1">
        <f t="array" ref="S545">IF(R545="","",_xlfn.IFS(F545&lt;=65,"1",F545&lt;=70,"2",F545&lt;=80,"3"))</f>
        <v/>
      </c>
      <c r="T545" s="24" t="e">
        <f>IF(S545="1",VLOOKUP(N545,Rates!$A$2:$K$37,2,0)*S545,VLOOKUP(N545,Rates!$A$2:$K$37,3,0)*S545)</f>
        <v>#N/A</v>
      </c>
      <c r="U545" s="24" t="str">
        <f t="shared" si="145"/>
        <v/>
      </c>
      <c r="W545" s="58" t="str">
        <f t="shared" si="146"/>
        <v/>
      </c>
      <c r="X545" s="8" t="str">
        <f t="shared" si="147"/>
        <v/>
      </c>
      <c r="Y545" s="8" t="str">
        <f t="shared" si="148"/>
        <v/>
      </c>
      <c r="Z545" s="9" t="s">
        <v>1576</v>
      </c>
      <c r="AA545" s="14" t="str">
        <f>IF(R545="","",Rates!$N$5)</f>
        <v/>
      </c>
      <c r="AB545" s="49" t="str">
        <f t="shared" si="149"/>
        <v/>
      </c>
      <c r="AC545" s="8" t="str">
        <f>IF(R545="","",W545*Rates!$M$26)</f>
        <v/>
      </c>
      <c r="AD545" s="9" t="s">
        <v>1592</v>
      </c>
      <c r="AE545" s="14" t="str">
        <f>IF(R545="","",Rates!$N$6)</f>
        <v/>
      </c>
      <c r="AF545" s="49" t="str">
        <f t="shared" si="150"/>
        <v/>
      </c>
      <c r="AG545" s="8" t="str">
        <f t="shared" si="151"/>
        <v/>
      </c>
      <c r="AH545" s="8" t="s">
        <v>1593</v>
      </c>
      <c r="AI545" s="14" t="str">
        <f>IF(R545="","",Rates!$N$7)</f>
        <v/>
      </c>
      <c r="AJ545" s="13" t="str">
        <f t="shared" si="152"/>
        <v/>
      </c>
      <c r="AK545" s="8" t="str">
        <f t="shared" si="153"/>
        <v/>
      </c>
      <c r="AL545" s="9" t="s">
        <v>1578</v>
      </c>
      <c r="AM545" s="14" t="str">
        <f>IF(R545="","",Rates!$N$8)</f>
        <v/>
      </c>
      <c r="AN545" s="13" t="str">
        <f t="shared" si="154"/>
        <v/>
      </c>
      <c r="AO545" s="8" t="str">
        <f>IF(R545="","",W545*Rates!$O$26)</f>
        <v/>
      </c>
      <c r="AP545" s="9" t="s">
        <v>1579</v>
      </c>
      <c r="AQ545" s="14" t="str">
        <f>IF(R545="","",Rates!$N$9)</f>
        <v/>
      </c>
      <c r="AR545" s="13" t="str">
        <f t="shared" si="155"/>
        <v/>
      </c>
      <c r="AS545" s="8" t="str">
        <f>IF(R545="","",W545*Rates!$P$26)</f>
        <v/>
      </c>
      <c r="AT545" s="9" t="s">
        <v>1580</v>
      </c>
      <c r="AU545" s="14" t="str">
        <f>IF(R545="","",Rates!$N$10)</f>
        <v/>
      </c>
      <c r="AV545" s="13" t="str">
        <f t="shared" si="156"/>
        <v/>
      </c>
      <c r="AW545" s="8" t="str">
        <f>IF(R545="","",W545*Rates!$Q$26)</f>
        <v/>
      </c>
      <c r="AX545" s="19" t="str">
        <f t="shared" si="157"/>
        <v/>
      </c>
      <c r="AY545" s="55" t="e">
        <f t="shared" si="158"/>
        <v>#VALUE!</v>
      </c>
      <c r="AZ545" s="8" t="str">
        <f>IF(R545="","",Rates!$N$15)</f>
        <v/>
      </c>
      <c r="BA545" s="8" t="str">
        <f t="shared" si="159"/>
        <v/>
      </c>
      <c r="BB545" s="8" t="str">
        <f t="shared" si="160"/>
        <v/>
      </c>
      <c r="BC545" s="19" t="str">
        <f t="shared" si="161"/>
        <v/>
      </c>
    </row>
    <row r="546" spans="1:55" x14ac:dyDescent="0.25">
      <c r="A546" s="9" t="str">
        <f>IF(B546&lt;&gt;"",COUNTA($B$3:B546)+$A$2,"")</f>
        <v/>
      </c>
      <c r="F546" s="16" t="str">
        <f t="shared" si="144"/>
        <v/>
      </c>
      <c r="P546" s="37"/>
      <c r="Q546" s="9" t="s">
        <v>1581</v>
      </c>
      <c r="R546" s="41"/>
      <c r="S546" s="46" t="str" cm="1">
        <f t="array" ref="S546">IF(R546="","",_xlfn.IFS(F546&lt;=65,"1",F546&lt;=70,"2",F546&lt;=80,"3"))</f>
        <v/>
      </c>
      <c r="T546" s="24" t="e">
        <f>IF(S546="1",VLOOKUP(N546,Rates!$A$2:$K$37,2,0)*S546,VLOOKUP(N546,Rates!$A$2:$K$37,3,0)*S546)</f>
        <v>#N/A</v>
      </c>
      <c r="U546" s="24" t="str">
        <f t="shared" si="145"/>
        <v/>
      </c>
      <c r="W546" s="58" t="str">
        <f t="shared" si="146"/>
        <v/>
      </c>
      <c r="X546" s="8" t="str">
        <f t="shared" si="147"/>
        <v/>
      </c>
      <c r="Y546" s="8" t="str">
        <f t="shared" si="148"/>
        <v/>
      </c>
      <c r="Z546" s="9" t="s">
        <v>1576</v>
      </c>
      <c r="AA546" s="14" t="str">
        <f>IF(R546="","",Rates!$N$5)</f>
        <v/>
      </c>
      <c r="AB546" s="49" t="str">
        <f t="shared" si="149"/>
        <v/>
      </c>
      <c r="AC546" s="8" t="str">
        <f>IF(R546="","",W546*Rates!$M$26)</f>
        <v/>
      </c>
      <c r="AD546" s="9" t="s">
        <v>1592</v>
      </c>
      <c r="AE546" s="14" t="str">
        <f>IF(R546="","",Rates!$N$6)</f>
        <v/>
      </c>
      <c r="AF546" s="49" t="str">
        <f t="shared" si="150"/>
        <v/>
      </c>
      <c r="AG546" s="8" t="str">
        <f t="shared" si="151"/>
        <v/>
      </c>
      <c r="AH546" s="8" t="s">
        <v>1593</v>
      </c>
      <c r="AI546" s="14" t="str">
        <f>IF(R546="","",Rates!$N$7)</f>
        <v/>
      </c>
      <c r="AJ546" s="13" t="str">
        <f t="shared" si="152"/>
        <v/>
      </c>
      <c r="AK546" s="8" t="str">
        <f t="shared" si="153"/>
        <v/>
      </c>
      <c r="AL546" s="9" t="s">
        <v>1578</v>
      </c>
      <c r="AM546" s="14" t="str">
        <f>IF(R546="","",Rates!$N$8)</f>
        <v/>
      </c>
      <c r="AN546" s="13" t="str">
        <f t="shared" si="154"/>
        <v/>
      </c>
      <c r="AO546" s="8" t="str">
        <f>IF(R546="","",W546*Rates!$O$26)</f>
        <v/>
      </c>
      <c r="AP546" s="9" t="s">
        <v>1579</v>
      </c>
      <c r="AQ546" s="14" t="str">
        <f>IF(R546="","",Rates!$N$9)</f>
        <v/>
      </c>
      <c r="AR546" s="13" t="str">
        <f t="shared" si="155"/>
        <v/>
      </c>
      <c r="AS546" s="8" t="str">
        <f>IF(R546="","",W546*Rates!$P$26)</f>
        <v/>
      </c>
      <c r="AT546" s="9" t="s">
        <v>1580</v>
      </c>
      <c r="AU546" s="14" t="str">
        <f>IF(R546="","",Rates!$N$10)</f>
        <v/>
      </c>
      <c r="AV546" s="13" t="str">
        <f t="shared" si="156"/>
        <v/>
      </c>
      <c r="AW546" s="8" t="str">
        <f>IF(R546="","",W546*Rates!$Q$26)</f>
        <v/>
      </c>
      <c r="AX546" s="19" t="str">
        <f t="shared" si="157"/>
        <v/>
      </c>
      <c r="AY546" s="55" t="e">
        <f t="shared" si="158"/>
        <v>#VALUE!</v>
      </c>
      <c r="AZ546" s="8" t="str">
        <f>IF(R546="","",Rates!$N$15)</f>
        <v/>
      </c>
      <c r="BA546" s="8" t="str">
        <f t="shared" si="159"/>
        <v/>
      </c>
      <c r="BB546" s="8" t="str">
        <f t="shared" si="160"/>
        <v/>
      </c>
      <c r="BC546" s="19" t="str">
        <f t="shared" si="161"/>
        <v/>
      </c>
    </row>
    <row r="547" spans="1:55" x14ac:dyDescent="0.25">
      <c r="A547" s="9" t="str">
        <f>IF(B547&lt;&gt;"",COUNTA($B$3:B547)+$A$2,"")</f>
        <v/>
      </c>
      <c r="F547" s="16" t="str">
        <f t="shared" si="144"/>
        <v/>
      </c>
      <c r="P547" s="37"/>
      <c r="Q547" s="9" t="s">
        <v>1581</v>
      </c>
      <c r="R547" s="41"/>
      <c r="S547" s="46" t="str" cm="1">
        <f t="array" ref="S547">IF(R547="","",_xlfn.IFS(F547&lt;=65,"1",F547&lt;=70,"2",F547&lt;=80,"3"))</f>
        <v/>
      </c>
      <c r="T547" s="24" t="e">
        <f>IF(S547="1",VLOOKUP(N547,Rates!$A$2:$K$37,2,0)*S547,VLOOKUP(N547,Rates!$A$2:$K$37,3,0)*S547)</f>
        <v>#N/A</v>
      </c>
      <c r="U547" s="24" t="str">
        <f t="shared" si="145"/>
        <v/>
      </c>
      <c r="W547" s="58" t="str">
        <f t="shared" si="146"/>
        <v/>
      </c>
      <c r="X547" s="8" t="str">
        <f t="shared" si="147"/>
        <v/>
      </c>
      <c r="Y547" s="8" t="str">
        <f t="shared" si="148"/>
        <v/>
      </c>
      <c r="Z547" s="9" t="s">
        <v>1576</v>
      </c>
      <c r="AA547" s="14" t="str">
        <f>IF(R547="","",Rates!$N$5)</f>
        <v/>
      </c>
      <c r="AB547" s="49" t="str">
        <f t="shared" si="149"/>
        <v/>
      </c>
      <c r="AC547" s="8" t="str">
        <f>IF(R547="","",W547*Rates!$M$26)</f>
        <v/>
      </c>
      <c r="AD547" s="9" t="s">
        <v>1592</v>
      </c>
      <c r="AE547" s="14" t="str">
        <f>IF(R547="","",Rates!$N$6)</f>
        <v/>
      </c>
      <c r="AF547" s="49" t="str">
        <f t="shared" si="150"/>
        <v/>
      </c>
      <c r="AG547" s="8" t="str">
        <f t="shared" si="151"/>
        <v/>
      </c>
      <c r="AH547" s="8" t="s">
        <v>1593</v>
      </c>
      <c r="AI547" s="14" t="str">
        <f>IF(R547="","",Rates!$N$7)</f>
        <v/>
      </c>
      <c r="AJ547" s="13" t="str">
        <f t="shared" si="152"/>
        <v/>
      </c>
      <c r="AK547" s="8" t="str">
        <f t="shared" si="153"/>
        <v/>
      </c>
      <c r="AL547" s="9" t="s">
        <v>1578</v>
      </c>
      <c r="AM547" s="14" t="str">
        <f>IF(R547="","",Rates!$N$8)</f>
        <v/>
      </c>
      <c r="AN547" s="13" t="str">
        <f t="shared" si="154"/>
        <v/>
      </c>
      <c r="AO547" s="8" t="str">
        <f>IF(R547="","",W547*Rates!$O$26)</f>
        <v/>
      </c>
      <c r="AP547" s="9" t="s">
        <v>1579</v>
      </c>
      <c r="AQ547" s="14" t="str">
        <f>IF(R547="","",Rates!$N$9)</f>
        <v/>
      </c>
      <c r="AR547" s="13" t="str">
        <f t="shared" si="155"/>
        <v/>
      </c>
      <c r="AS547" s="8" t="str">
        <f>IF(R547="","",W547*Rates!$P$26)</f>
        <v/>
      </c>
      <c r="AT547" s="9" t="s">
        <v>1580</v>
      </c>
      <c r="AU547" s="14" t="str">
        <f>IF(R547="","",Rates!$N$10)</f>
        <v/>
      </c>
      <c r="AV547" s="13" t="str">
        <f t="shared" si="156"/>
        <v/>
      </c>
      <c r="AW547" s="8" t="str">
        <f>IF(R547="","",W547*Rates!$Q$26)</f>
        <v/>
      </c>
      <c r="AX547" s="19" t="str">
        <f t="shared" si="157"/>
        <v/>
      </c>
      <c r="AY547" s="55" t="e">
        <f t="shared" si="158"/>
        <v>#VALUE!</v>
      </c>
      <c r="AZ547" s="8" t="str">
        <f>IF(R547="","",Rates!$N$15)</f>
        <v/>
      </c>
      <c r="BA547" s="8" t="str">
        <f t="shared" si="159"/>
        <v/>
      </c>
      <c r="BB547" s="8" t="str">
        <f t="shared" si="160"/>
        <v/>
      </c>
      <c r="BC547" s="19" t="str">
        <f t="shared" si="161"/>
        <v/>
      </c>
    </row>
    <row r="548" spans="1:55" x14ac:dyDescent="0.25">
      <c r="A548" s="9" t="str">
        <f>IF(B548&lt;&gt;"",COUNTA($B$3:B548)+$A$2,"")</f>
        <v/>
      </c>
      <c r="F548" s="16" t="str">
        <f t="shared" si="144"/>
        <v/>
      </c>
      <c r="P548" s="37"/>
      <c r="Q548" s="9" t="s">
        <v>1581</v>
      </c>
      <c r="R548" s="41"/>
      <c r="S548" s="46" t="str" cm="1">
        <f t="array" ref="S548">IF(R548="","",_xlfn.IFS(F548&lt;=65,"1",F548&lt;=70,"2",F548&lt;=80,"3"))</f>
        <v/>
      </c>
      <c r="T548" s="24" t="e">
        <f>IF(S548="1",VLOOKUP(N548,Rates!$A$2:$K$37,2,0)*S548,VLOOKUP(N548,Rates!$A$2:$K$37,3,0)*S548)</f>
        <v>#N/A</v>
      </c>
      <c r="U548" s="24" t="str">
        <f t="shared" si="145"/>
        <v/>
      </c>
      <c r="W548" s="58" t="str">
        <f t="shared" si="146"/>
        <v/>
      </c>
      <c r="X548" s="8" t="str">
        <f t="shared" si="147"/>
        <v/>
      </c>
      <c r="Y548" s="8" t="str">
        <f t="shared" si="148"/>
        <v/>
      </c>
      <c r="Z548" s="9" t="s">
        <v>1576</v>
      </c>
      <c r="AA548" s="14" t="str">
        <f>IF(R548="","",Rates!$N$5)</f>
        <v/>
      </c>
      <c r="AB548" s="49" t="str">
        <f t="shared" si="149"/>
        <v/>
      </c>
      <c r="AC548" s="8" t="str">
        <f>IF(R548="","",W548*Rates!$M$26)</f>
        <v/>
      </c>
      <c r="AD548" s="9" t="s">
        <v>1592</v>
      </c>
      <c r="AE548" s="14" t="str">
        <f>IF(R548="","",Rates!$N$6)</f>
        <v/>
      </c>
      <c r="AF548" s="49" t="str">
        <f t="shared" si="150"/>
        <v/>
      </c>
      <c r="AG548" s="8" t="str">
        <f t="shared" si="151"/>
        <v/>
      </c>
      <c r="AH548" s="8" t="s">
        <v>1593</v>
      </c>
      <c r="AI548" s="14" t="str">
        <f>IF(R548="","",Rates!$N$7)</f>
        <v/>
      </c>
      <c r="AJ548" s="13" t="str">
        <f t="shared" si="152"/>
        <v/>
      </c>
      <c r="AK548" s="8" t="str">
        <f t="shared" si="153"/>
        <v/>
      </c>
      <c r="AL548" s="9" t="s">
        <v>1578</v>
      </c>
      <c r="AM548" s="14" t="str">
        <f>IF(R548="","",Rates!$N$8)</f>
        <v/>
      </c>
      <c r="AN548" s="13" t="str">
        <f t="shared" si="154"/>
        <v/>
      </c>
      <c r="AO548" s="8" t="str">
        <f>IF(R548="","",W548*Rates!$O$26)</f>
        <v/>
      </c>
      <c r="AP548" s="9" t="s">
        <v>1579</v>
      </c>
      <c r="AQ548" s="14" t="str">
        <f>IF(R548="","",Rates!$N$9)</f>
        <v/>
      </c>
      <c r="AR548" s="13" t="str">
        <f t="shared" si="155"/>
        <v/>
      </c>
      <c r="AS548" s="8" t="str">
        <f>IF(R548="","",W548*Rates!$P$26)</f>
        <v/>
      </c>
      <c r="AT548" s="9" t="s">
        <v>1580</v>
      </c>
      <c r="AU548" s="14" t="str">
        <f>IF(R548="","",Rates!$N$10)</f>
        <v/>
      </c>
      <c r="AV548" s="13" t="str">
        <f t="shared" si="156"/>
        <v/>
      </c>
      <c r="AW548" s="8" t="str">
        <f>IF(R548="","",W548*Rates!$Q$26)</f>
        <v/>
      </c>
      <c r="AX548" s="19" t="str">
        <f t="shared" si="157"/>
        <v/>
      </c>
      <c r="AY548" s="55" t="e">
        <f t="shared" si="158"/>
        <v>#VALUE!</v>
      </c>
      <c r="AZ548" s="8" t="str">
        <f>IF(R548="","",Rates!$N$15)</f>
        <v/>
      </c>
      <c r="BA548" s="8" t="str">
        <f t="shared" si="159"/>
        <v/>
      </c>
      <c r="BB548" s="8" t="str">
        <f t="shared" si="160"/>
        <v/>
      </c>
      <c r="BC548" s="19" t="str">
        <f t="shared" si="161"/>
        <v/>
      </c>
    </row>
    <row r="549" spans="1:55" x14ac:dyDescent="0.25">
      <c r="A549" s="9" t="str">
        <f>IF(B549&lt;&gt;"",COUNTA($B$3:B549)+$A$2,"")</f>
        <v/>
      </c>
      <c r="F549" s="16" t="str">
        <f t="shared" si="144"/>
        <v/>
      </c>
      <c r="P549" s="37"/>
      <c r="Q549" s="9" t="s">
        <v>1581</v>
      </c>
      <c r="R549" s="41"/>
      <c r="S549" s="46" t="str" cm="1">
        <f t="array" ref="S549">IF(R549="","",_xlfn.IFS(F549&lt;=65,"1",F549&lt;=70,"2",F549&lt;=80,"3"))</f>
        <v/>
      </c>
      <c r="T549" s="24" t="e">
        <f>IF(S549="1",VLOOKUP(N549,Rates!$A$2:$K$37,2,0)*S549,VLOOKUP(N549,Rates!$A$2:$K$37,3,0)*S549)</f>
        <v>#N/A</v>
      </c>
      <c r="U549" s="24" t="str">
        <f t="shared" si="145"/>
        <v/>
      </c>
      <c r="W549" s="58" t="str">
        <f t="shared" si="146"/>
        <v/>
      </c>
      <c r="X549" s="8" t="str">
        <f t="shared" si="147"/>
        <v/>
      </c>
      <c r="Y549" s="8" t="str">
        <f t="shared" si="148"/>
        <v/>
      </c>
      <c r="Z549" s="9" t="s">
        <v>1576</v>
      </c>
      <c r="AA549" s="14" t="str">
        <f>IF(R549="","",Rates!$N$5)</f>
        <v/>
      </c>
      <c r="AB549" s="49" t="str">
        <f t="shared" si="149"/>
        <v/>
      </c>
      <c r="AC549" s="8" t="str">
        <f>IF(R549="","",W549*Rates!$M$26)</f>
        <v/>
      </c>
      <c r="AD549" s="9" t="s">
        <v>1592</v>
      </c>
      <c r="AE549" s="14" t="str">
        <f>IF(R549="","",Rates!$N$6)</f>
        <v/>
      </c>
      <c r="AF549" s="49" t="str">
        <f t="shared" si="150"/>
        <v/>
      </c>
      <c r="AG549" s="8" t="str">
        <f t="shared" si="151"/>
        <v/>
      </c>
      <c r="AH549" s="8" t="s">
        <v>1593</v>
      </c>
      <c r="AI549" s="14" t="str">
        <f>IF(R549="","",Rates!$N$7)</f>
        <v/>
      </c>
      <c r="AJ549" s="13" t="str">
        <f t="shared" si="152"/>
        <v/>
      </c>
      <c r="AK549" s="8" t="str">
        <f t="shared" si="153"/>
        <v/>
      </c>
      <c r="AL549" s="9" t="s">
        <v>1578</v>
      </c>
      <c r="AM549" s="14" t="str">
        <f>IF(R549="","",Rates!$N$8)</f>
        <v/>
      </c>
      <c r="AN549" s="13" t="str">
        <f t="shared" si="154"/>
        <v/>
      </c>
      <c r="AO549" s="8" t="str">
        <f>IF(R549="","",W549*Rates!$O$26)</f>
        <v/>
      </c>
      <c r="AP549" s="9" t="s">
        <v>1579</v>
      </c>
      <c r="AQ549" s="14" t="str">
        <f>IF(R549="","",Rates!$N$9)</f>
        <v/>
      </c>
      <c r="AR549" s="13" t="str">
        <f t="shared" si="155"/>
        <v/>
      </c>
      <c r="AS549" s="8" t="str">
        <f>IF(R549="","",W549*Rates!$P$26)</f>
        <v/>
      </c>
      <c r="AT549" s="9" t="s">
        <v>1580</v>
      </c>
      <c r="AU549" s="14" t="str">
        <f>IF(R549="","",Rates!$N$10)</f>
        <v/>
      </c>
      <c r="AV549" s="13" t="str">
        <f t="shared" si="156"/>
        <v/>
      </c>
      <c r="AW549" s="8" t="str">
        <f>IF(R549="","",W549*Rates!$Q$26)</f>
        <v/>
      </c>
      <c r="AX549" s="19" t="str">
        <f t="shared" si="157"/>
        <v/>
      </c>
      <c r="AY549" s="55" t="e">
        <f t="shared" si="158"/>
        <v>#VALUE!</v>
      </c>
      <c r="AZ549" s="8" t="str">
        <f>IF(R549="","",Rates!$N$15)</f>
        <v/>
      </c>
      <c r="BA549" s="8" t="str">
        <f t="shared" si="159"/>
        <v/>
      </c>
      <c r="BB549" s="8" t="str">
        <f t="shared" si="160"/>
        <v/>
      </c>
      <c r="BC549" s="19" t="str">
        <f t="shared" si="161"/>
        <v/>
      </c>
    </row>
    <row r="550" spans="1:55" x14ac:dyDescent="0.25">
      <c r="A550" s="9" t="str">
        <f>IF(B550&lt;&gt;"",COUNTA($B$3:B550)+$A$2,"")</f>
        <v/>
      </c>
      <c r="F550" s="16" t="str">
        <f t="shared" si="144"/>
        <v/>
      </c>
      <c r="P550" s="37"/>
      <c r="Q550" s="9" t="s">
        <v>1581</v>
      </c>
      <c r="R550" s="41"/>
      <c r="S550" s="46" t="str" cm="1">
        <f t="array" ref="S550">IF(R550="","",_xlfn.IFS(F550&lt;=65,"1",F550&lt;=70,"2",F550&lt;=80,"3"))</f>
        <v/>
      </c>
      <c r="T550" s="24" t="e">
        <f>IF(S550="1",VLOOKUP(N550,Rates!$A$2:$K$37,2,0)*S550,VLOOKUP(N550,Rates!$A$2:$K$37,3,0)*S550)</f>
        <v>#N/A</v>
      </c>
      <c r="U550" s="24" t="str">
        <f t="shared" si="145"/>
        <v/>
      </c>
      <c r="W550" s="58" t="str">
        <f t="shared" si="146"/>
        <v/>
      </c>
      <c r="X550" s="8" t="str">
        <f t="shared" si="147"/>
        <v/>
      </c>
      <c r="Y550" s="8" t="str">
        <f t="shared" si="148"/>
        <v/>
      </c>
      <c r="Z550" s="9" t="s">
        <v>1576</v>
      </c>
      <c r="AA550" s="14" t="str">
        <f>IF(R550="","",Rates!$N$5)</f>
        <v/>
      </c>
      <c r="AB550" s="49" t="str">
        <f t="shared" si="149"/>
        <v/>
      </c>
      <c r="AC550" s="8" t="str">
        <f>IF(R550="","",W550*Rates!$M$26)</f>
        <v/>
      </c>
      <c r="AD550" s="9" t="s">
        <v>1592</v>
      </c>
      <c r="AE550" s="14" t="str">
        <f>IF(R550="","",Rates!$N$6)</f>
        <v/>
      </c>
      <c r="AF550" s="49" t="str">
        <f t="shared" si="150"/>
        <v/>
      </c>
      <c r="AG550" s="8" t="str">
        <f t="shared" si="151"/>
        <v/>
      </c>
      <c r="AH550" s="8" t="s">
        <v>1593</v>
      </c>
      <c r="AI550" s="14" t="str">
        <f>IF(R550="","",Rates!$N$7)</f>
        <v/>
      </c>
      <c r="AJ550" s="13" t="str">
        <f t="shared" si="152"/>
        <v/>
      </c>
      <c r="AK550" s="8" t="str">
        <f t="shared" si="153"/>
        <v/>
      </c>
      <c r="AL550" s="9" t="s">
        <v>1578</v>
      </c>
      <c r="AM550" s="14" t="str">
        <f>IF(R550="","",Rates!$N$8)</f>
        <v/>
      </c>
      <c r="AN550" s="13" t="str">
        <f t="shared" si="154"/>
        <v/>
      </c>
      <c r="AO550" s="8" t="str">
        <f>IF(R550="","",W550*Rates!$O$26)</f>
        <v/>
      </c>
      <c r="AP550" s="9" t="s">
        <v>1579</v>
      </c>
      <c r="AQ550" s="14" t="str">
        <f>IF(R550="","",Rates!$N$9)</f>
        <v/>
      </c>
      <c r="AR550" s="13" t="str">
        <f t="shared" si="155"/>
        <v/>
      </c>
      <c r="AS550" s="8" t="str">
        <f>IF(R550="","",W550*Rates!$P$26)</f>
        <v/>
      </c>
      <c r="AT550" s="9" t="s">
        <v>1580</v>
      </c>
      <c r="AU550" s="14" t="str">
        <f>IF(R550="","",Rates!$N$10)</f>
        <v/>
      </c>
      <c r="AV550" s="13" t="str">
        <f t="shared" si="156"/>
        <v/>
      </c>
      <c r="AW550" s="8" t="str">
        <f>IF(R550="","",W550*Rates!$Q$26)</f>
        <v/>
      </c>
      <c r="AX550" s="19" t="str">
        <f t="shared" si="157"/>
        <v/>
      </c>
      <c r="AY550" s="55" t="e">
        <f t="shared" si="158"/>
        <v>#VALUE!</v>
      </c>
      <c r="AZ550" s="8" t="str">
        <f>IF(R550="","",Rates!$N$15)</f>
        <v/>
      </c>
      <c r="BA550" s="8" t="str">
        <f t="shared" si="159"/>
        <v/>
      </c>
      <c r="BB550" s="8" t="str">
        <f t="shared" si="160"/>
        <v/>
      </c>
      <c r="BC550" s="19" t="str">
        <f t="shared" si="161"/>
        <v/>
      </c>
    </row>
    <row r="551" spans="1:55" x14ac:dyDescent="0.25">
      <c r="A551" s="9" t="str">
        <f>IF(B551&lt;&gt;"",COUNTA($B$3:B551)+$A$2,"")</f>
        <v/>
      </c>
      <c r="F551" s="16" t="str">
        <f t="shared" si="144"/>
        <v/>
      </c>
      <c r="P551" s="37"/>
      <c r="Q551" s="9" t="s">
        <v>1581</v>
      </c>
      <c r="R551" s="41"/>
      <c r="S551" s="46" t="str" cm="1">
        <f t="array" ref="S551">IF(R551="","",_xlfn.IFS(F551&lt;=65,"1",F551&lt;=70,"2",F551&lt;=80,"3"))</f>
        <v/>
      </c>
      <c r="T551" s="24" t="e">
        <f>IF(S551="1",VLOOKUP(N551,Rates!$A$2:$K$37,2,0)*S551,VLOOKUP(N551,Rates!$A$2:$K$37,3,0)*S551)</f>
        <v>#N/A</v>
      </c>
      <c r="U551" s="24" t="str">
        <f t="shared" si="145"/>
        <v/>
      </c>
      <c r="W551" s="58" t="str">
        <f t="shared" si="146"/>
        <v/>
      </c>
      <c r="X551" s="8" t="str">
        <f t="shared" si="147"/>
        <v/>
      </c>
      <c r="Y551" s="8" t="str">
        <f t="shared" si="148"/>
        <v/>
      </c>
      <c r="Z551" s="9" t="s">
        <v>1576</v>
      </c>
      <c r="AA551" s="14" t="str">
        <f>IF(R551="","",Rates!$N$5)</f>
        <v/>
      </c>
      <c r="AB551" s="49" t="str">
        <f t="shared" si="149"/>
        <v/>
      </c>
      <c r="AC551" s="8" t="str">
        <f>IF(R551="","",W551*Rates!$M$26)</f>
        <v/>
      </c>
      <c r="AD551" s="9" t="s">
        <v>1592</v>
      </c>
      <c r="AE551" s="14" t="str">
        <f>IF(R551="","",Rates!$N$6)</f>
        <v/>
      </c>
      <c r="AF551" s="49" t="str">
        <f t="shared" si="150"/>
        <v/>
      </c>
      <c r="AG551" s="8" t="str">
        <f t="shared" si="151"/>
        <v/>
      </c>
      <c r="AH551" s="8" t="s">
        <v>1593</v>
      </c>
      <c r="AI551" s="14" t="str">
        <f>IF(R551="","",Rates!$N$7)</f>
        <v/>
      </c>
      <c r="AJ551" s="13" t="str">
        <f t="shared" si="152"/>
        <v/>
      </c>
      <c r="AK551" s="8" t="str">
        <f t="shared" si="153"/>
        <v/>
      </c>
      <c r="AL551" s="9" t="s">
        <v>1578</v>
      </c>
      <c r="AM551" s="14" t="str">
        <f>IF(R551="","",Rates!$N$8)</f>
        <v/>
      </c>
      <c r="AN551" s="13" t="str">
        <f t="shared" si="154"/>
        <v/>
      </c>
      <c r="AO551" s="8" t="str">
        <f>IF(R551="","",W551*Rates!$O$26)</f>
        <v/>
      </c>
      <c r="AP551" s="9" t="s">
        <v>1579</v>
      </c>
      <c r="AQ551" s="14" t="str">
        <f>IF(R551="","",Rates!$N$9)</f>
        <v/>
      </c>
      <c r="AR551" s="13" t="str">
        <f t="shared" si="155"/>
        <v/>
      </c>
      <c r="AS551" s="8" t="str">
        <f>IF(R551="","",W551*Rates!$P$26)</f>
        <v/>
      </c>
      <c r="AT551" s="9" t="s">
        <v>1580</v>
      </c>
      <c r="AU551" s="14" t="str">
        <f>IF(R551="","",Rates!$N$10)</f>
        <v/>
      </c>
      <c r="AV551" s="13" t="str">
        <f t="shared" si="156"/>
        <v/>
      </c>
      <c r="AW551" s="8" t="str">
        <f>IF(R551="","",W551*Rates!$Q$26)</f>
        <v/>
      </c>
      <c r="AX551" s="19" t="str">
        <f t="shared" si="157"/>
        <v/>
      </c>
      <c r="AY551" s="55" t="e">
        <f t="shared" si="158"/>
        <v>#VALUE!</v>
      </c>
      <c r="AZ551" s="8" t="str">
        <f>IF(R551="","",Rates!$N$15)</f>
        <v/>
      </c>
      <c r="BA551" s="8" t="str">
        <f t="shared" si="159"/>
        <v/>
      </c>
      <c r="BB551" s="8" t="str">
        <f t="shared" si="160"/>
        <v/>
      </c>
      <c r="BC551" s="19" t="str">
        <f t="shared" si="161"/>
        <v/>
      </c>
    </row>
    <row r="552" spans="1:55" x14ac:dyDescent="0.25">
      <c r="A552" s="9" t="str">
        <f>IF(B552&lt;&gt;"",COUNTA($B$3:B552)+$A$2,"")</f>
        <v/>
      </c>
      <c r="F552" s="16" t="str">
        <f t="shared" si="144"/>
        <v/>
      </c>
      <c r="P552" s="37"/>
      <c r="Q552" s="9" t="s">
        <v>1581</v>
      </c>
      <c r="R552" s="41"/>
      <c r="S552" s="46" t="str" cm="1">
        <f t="array" ref="S552">IF(R552="","",_xlfn.IFS(F552&lt;=65,"1",F552&lt;=70,"2",F552&lt;=80,"3"))</f>
        <v/>
      </c>
      <c r="T552" s="24" t="e">
        <f>IF(S552="1",VLOOKUP(N552,Rates!$A$2:$K$37,2,0)*S552,VLOOKUP(N552,Rates!$A$2:$K$37,3,0)*S552)</f>
        <v>#N/A</v>
      </c>
      <c r="U552" s="24" t="str">
        <f t="shared" si="145"/>
        <v/>
      </c>
      <c r="W552" s="58" t="str">
        <f t="shared" si="146"/>
        <v/>
      </c>
      <c r="X552" s="8" t="str">
        <f t="shared" si="147"/>
        <v/>
      </c>
      <c r="Y552" s="8" t="str">
        <f t="shared" si="148"/>
        <v/>
      </c>
      <c r="Z552" s="9" t="s">
        <v>1576</v>
      </c>
      <c r="AA552" s="14" t="str">
        <f>IF(R552="","",Rates!$N$5)</f>
        <v/>
      </c>
      <c r="AB552" s="49" t="str">
        <f t="shared" si="149"/>
        <v/>
      </c>
      <c r="AC552" s="8" t="str">
        <f>IF(R552="","",W552*Rates!$M$26)</f>
        <v/>
      </c>
      <c r="AD552" s="9" t="s">
        <v>1592</v>
      </c>
      <c r="AE552" s="14" t="str">
        <f>IF(R552="","",Rates!$N$6)</f>
        <v/>
      </c>
      <c r="AF552" s="49" t="str">
        <f t="shared" si="150"/>
        <v/>
      </c>
      <c r="AG552" s="8" t="str">
        <f t="shared" si="151"/>
        <v/>
      </c>
      <c r="AH552" s="8" t="s">
        <v>1593</v>
      </c>
      <c r="AI552" s="14" t="str">
        <f>IF(R552="","",Rates!$N$7)</f>
        <v/>
      </c>
      <c r="AJ552" s="13" t="str">
        <f t="shared" si="152"/>
        <v/>
      </c>
      <c r="AK552" s="8" t="str">
        <f t="shared" si="153"/>
        <v/>
      </c>
      <c r="AL552" s="9" t="s">
        <v>1578</v>
      </c>
      <c r="AM552" s="14" t="str">
        <f>IF(R552="","",Rates!$N$8)</f>
        <v/>
      </c>
      <c r="AN552" s="13" t="str">
        <f t="shared" si="154"/>
        <v/>
      </c>
      <c r="AO552" s="8" t="str">
        <f>IF(R552="","",W552*Rates!$O$26)</f>
        <v/>
      </c>
      <c r="AP552" s="9" t="s">
        <v>1579</v>
      </c>
      <c r="AQ552" s="14" t="str">
        <f>IF(R552="","",Rates!$N$9)</f>
        <v/>
      </c>
      <c r="AR552" s="13" t="str">
        <f t="shared" si="155"/>
        <v/>
      </c>
      <c r="AS552" s="8" t="str">
        <f>IF(R552="","",W552*Rates!$P$26)</f>
        <v/>
      </c>
      <c r="AT552" s="9" t="s">
        <v>1580</v>
      </c>
      <c r="AU552" s="14" t="str">
        <f>IF(R552="","",Rates!$N$10)</f>
        <v/>
      </c>
      <c r="AV552" s="13" t="str">
        <f t="shared" si="156"/>
        <v/>
      </c>
      <c r="AW552" s="8" t="str">
        <f>IF(R552="","",W552*Rates!$Q$26)</f>
        <v/>
      </c>
      <c r="AX552" s="19" t="str">
        <f t="shared" si="157"/>
        <v/>
      </c>
      <c r="AY552" s="55" t="e">
        <f t="shared" si="158"/>
        <v>#VALUE!</v>
      </c>
      <c r="AZ552" s="8" t="str">
        <f>IF(R552="","",Rates!$N$15)</f>
        <v/>
      </c>
      <c r="BA552" s="8" t="str">
        <f t="shared" si="159"/>
        <v/>
      </c>
      <c r="BB552" s="8" t="str">
        <f t="shared" si="160"/>
        <v/>
      </c>
      <c r="BC552" s="19" t="str">
        <f t="shared" si="161"/>
        <v/>
      </c>
    </row>
    <row r="553" spans="1:55" x14ac:dyDescent="0.25">
      <c r="A553" s="9" t="str">
        <f>IF(B553&lt;&gt;"",COUNTA($B$3:B553)+$A$2,"")</f>
        <v/>
      </c>
      <c r="F553" s="16" t="str">
        <f t="shared" si="144"/>
        <v/>
      </c>
      <c r="P553" s="37"/>
      <c r="Q553" s="9" t="s">
        <v>1581</v>
      </c>
      <c r="R553" s="41"/>
      <c r="S553" s="46" t="str" cm="1">
        <f t="array" ref="S553">IF(R553="","",_xlfn.IFS(F553&lt;=65,"1",F553&lt;=70,"2",F553&lt;=80,"3"))</f>
        <v/>
      </c>
      <c r="T553" s="24" t="e">
        <f>IF(S553="1",VLOOKUP(N553,Rates!$A$2:$K$37,2,0)*S553,VLOOKUP(N553,Rates!$A$2:$K$37,3,0)*S553)</f>
        <v>#N/A</v>
      </c>
      <c r="U553" s="24" t="str">
        <f t="shared" si="145"/>
        <v/>
      </c>
      <c r="W553" s="58" t="str">
        <f t="shared" si="146"/>
        <v/>
      </c>
      <c r="X553" s="8" t="str">
        <f t="shared" si="147"/>
        <v/>
      </c>
      <c r="Y553" s="8" t="str">
        <f t="shared" si="148"/>
        <v/>
      </c>
      <c r="Z553" s="9" t="s">
        <v>1576</v>
      </c>
      <c r="AA553" s="14" t="str">
        <f>IF(R553="","",Rates!$N$5)</f>
        <v/>
      </c>
      <c r="AB553" s="49" t="str">
        <f t="shared" si="149"/>
        <v/>
      </c>
      <c r="AC553" s="8" t="str">
        <f>IF(R553="","",W553*Rates!$M$26)</f>
        <v/>
      </c>
      <c r="AD553" s="9" t="s">
        <v>1592</v>
      </c>
      <c r="AE553" s="14" t="str">
        <f>IF(R553="","",Rates!$N$6)</f>
        <v/>
      </c>
      <c r="AF553" s="49" t="str">
        <f t="shared" si="150"/>
        <v/>
      </c>
      <c r="AG553" s="8" t="str">
        <f t="shared" si="151"/>
        <v/>
      </c>
      <c r="AH553" s="8" t="s">
        <v>1593</v>
      </c>
      <c r="AI553" s="14" t="str">
        <f>IF(R553="","",Rates!$N$7)</f>
        <v/>
      </c>
      <c r="AJ553" s="13" t="str">
        <f t="shared" si="152"/>
        <v/>
      </c>
      <c r="AK553" s="8" t="str">
        <f t="shared" si="153"/>
        <v/>
      </c>
      <c r="AL553" s="9" t="s">
        <v>1578</v>
      </c>
      <c r="AM553" s="14" t="str">
        <f>IF(R553="","",Rates!$N$8)</f>
        <v/>
      </c>
      <c r="AN553" s="13" t="str">
        <f t="shared" si="154"/>
        <v/>
      </c>
      <c r="AO553" s="8" t="str">
        <f>IF(R553="","",W553*Rates!$O$26)</f>
        <v/>
      </c>
      <c r="AP553" s="9" t="s">
        <v>1579</v>
      </c>
      <c r="AQ553" s="14" t="str">
        <f>IF(R553="","",Rates!$N$9)</f>
        <v/>
      </c>
      <c r="AR553" s="13" t="str">
        <f t="shared" si="155"/>
        <v/>
      </c>
      <c r="AS553" s="8" t="str">
        <f>IF(R553="","",W553*Rates!$P$26)</f>
        <v/>
      </c>
      <c r="AT553" s="9" t="s">
        <v>1580</v>
      </c>
      <c r="AU553" s="14" t="str">
        <f>IF(R553="","",Rates!$N$10)</f>
        <v/>
      </c>
      <c r="AV553" s="13" t="str">
        <f t="shared" si="156"/>
        <v/>
      </c>
      <c r="AW553" s="8" t="str">
        <f>IF(R553="","",W553*Rates!$Q$26)</f>
        <v/>
      </c>
      <c r="AX553" s="19" t="str">
        <f t="shared" si="157"/>
        <v/>
      </c>
      <c r="AY553" s="55" t="e">
        <f t="shared" si="158"/>
        <v>#VALUE!</v>
      </c>
      <c r="AZ553" s="8" t="str">
        <f>IF(R553="","",Rates!$N$15)</f>
        <v/>
      </c>
      <c r="BA553" s="8" t="str">
        <f t="shared" si="159"/>
        <v/>
      </c>
      <c r="BB553" s="8" t="str">
        <f t="shared" si="160"/>
        <v/>
      </c>
      <c r="BC553" s="19" t="str">
        <f t="shared" si="161"/>
        <v/>
      </c>
    </row>
    <row r="554" spans="1:55" x14ac:dyDescent="0.25">
      <c r="A554" s="9" t="str">
        <f>IF(B554&lt;&gt;"",COUNTA($B$3:B554)+$A$2,"")</f>
        <v/>
      </c>
      <c r="F554" s="16" t="str">
        <f t="shared" si="144"/>
        <v/>
      </c>
      <c r="P554" s="37"/>
      <c r="Q554" s="9" t="s">
        <v>1581</v>
      </c>
      <c r="R554" s="41"/>
      <c r="S554" s="46" t="str" cm="1">
        <f t="array" ref="S554">IF(R554="","",_xlfn.IFS(F554&lt;=65,"1",F554&lt;=70,"2",F554&lt;=80,"3"))</f>
        <v/>
      </c>
      <c r="T554" s="24" t="e">
        <f>IF(S554="1",VLOOKUP(N554,Rates!$A$2:$K$37,2,0)*S554,VLOOKUP(N554,Rates!$A$2:$K$37,3,0)*S554)</f>
        <v>#N/A</v>
      </c>
      <c r="U554" s="24" t="str">
        <f t="shared" si="145"/>
        <v/>
      </c>
      <c r="W554" s="58" t="str">
        <f t="shared" si="146"/>
        <v/>
      </c>
      <c r="X554" s="8" t="str">
        <f t="shared" si="147"/>
        <v/>
      </c>
      <c r="Y554" s="8" t="str">
        <f t="shared" si="148"/>
        <v/>
      </c>
      <c r="Z554" s="9" t="s">
        <v>1576</v>
      </c>
      <c r="AA554" s="14" t="str">
        <f>IF(R554="","",Rates!$N$5)</f>
        <v/>
      </c>
      <c r="AB554" s="49" t="str">
        <f t="shared" si="149"/>
        <v/>
      </c>
      <c r="AC554" s="8" t="str">
        <f>IF(R554="","",W554*Rates!$M$26)</f>
        <v/>
      </c>
      <c r="AD554" s="9" t="s">
        <v>1592</v>
      </c>
      <c r="AE554" s="14" t="str">
        <f>IF(R554="","",Rates!$N$6)</f>
        <v/>
      </c>
      <c r="AF554" s="49" t="str">
        <f t="shared" si="150"/>
        <v/>
      </c>
      <c r="AG554" s="8" t="str">
        <f t="shared" si="151"/>
        <v/>
      </c>
      <c r="AH554" s="8" t="s">
        <v>1593</v>
      </c>
      <c r="AI554" s="14" t="str">
        <f>IF(R554="","",Rates!$N$7)</f>
        <v/>
      </c>
      <c r="AJ554" s="13" t="str">
        <f t="shared" si="152"/>
        <v/>
      </c>
      <c r="AK554" s="8" t="str">
        <f t="shared" si="153"/>
        <v/>
      </c>
      <c r="AL554" s="9" t="s">
        <v>1578</v>
      </c>
      <c r="AM554" s="14" t="str">
        <f>IF(R554="","",Rates!$N$8)</f>
        <v/>
      </c>
      <c r="AN554" s="13" t="str">
        <f t="shared" si="154"/>
        <v/>
      </c>
      <c r="AO554" s="8" t="str">
        <f>IF(R554="","",W554*Rates!$O$26)</f>
        <v/>
      </c>
      <c r="AP554" s="9" t="s">
        <v>1579</v>
      </c>
      <c r="AQ554" s="14" t="str">
        <f>IF(R554="","",Rates!$N$9)</f>
        <v/>
      </c>
      <c r="AR554" s="13" t="str">
        <f t="shared" si="155"/>
        <v/>
      </c>
      <c r="AS554" s="8" t="str">
        <f>IF(R554="","",W554*Rates!$P$26)</f>
        <v/>
      </c>
      <c r="AT554" s="9" t="s">
        <v>1580</v>
      </c>
      <c r="AU554" s="14" t="str">
        <f>IF(R554="","",Rates!$N$10)</f>
        <v/>
      </c>
      <c r="AV554" s="13" t="str">
        <f t="shared" si="156"/>
        <v/>
      </c>
      <c r="AW554" s="8" t="str">
        <f>IF(R554="","",W554*Rates!$Q$26)</f>
        <v/>
      </c>
      <c r="AX554" s="19" t="str">
        <f t="shared" si="157"/>
        <v/>
      </c>
      <c r="AY554" s="55" t="e">
        <f t="shared" si="158"/>
        <v>#VALUE!</v>
      </c>
      <c r="AZ554" s="8" t="str">
        <f>IF(R554="","",Rates!$N$15)</f>
        <v/>
      </c>
      <c r="BA554" s="8" t="str">
        <f t="shared" si="159"/>
        <v/>
      </c>
      <c r="BB554" s="8" t="str">
        <f t="shared" si="160"/>
        <v/>
      </c>
      <c r="BC554" s="19" t="str">
        <f t="shared" si="161"/>
        <v/>
      </c>
    </row>
    <row r="555" spans="1:55" x14ac:dyDescent="0.25">
      <c r="A555" s="9" t="str">
        <f>IF(B555&lt;&gt;"",COUNTA($B$3:B555)+$A$2,"")</f>
        <v/>
      </c>
      <c r="F555" s="16" t="str">
        <f t="shared" si="144"/>
        <v/>
      </c>
      <c r="P555" s="37"/>
      <c r="Q555" s="9" t="s">
        <v>1581</v>
      </c>
      <c r="R555" s="41"/>
      <c r="S555" s="46" t="str" cm="1">
        <f t="array" ref="S555">IF(R555="","",_xlfn.IFS(F555&lt;=65,"1",F555&lt;=70,"2",F555&lt;=80,"3"))</f>
        <v/>
      </c>
      <c r="T555" s="24" t="e">
        <f>IF(S555="1",VLOOKUP(N555,Rates!$A$2:$K$37,2,0)*S555,VLOOKUP(N555,Rates!$A$2:$K$37,3,0)*S555)</f>
        <v>#N/A</v>
      </c>
      <c r="U555" s="24" t="str">
        <f t="shared" si="145"/>
        <v/>
      </c>
      <c r="W555" s="58" t="str">
        <f t="shared" si="146"/>
        <v/>
      </c>
      <c r="X555" s="8" t="str">
        <f t="shared" si="147"/>
        <v/>
      </c>
      <c r="Y555" s="8" t="str">
        <f t="shared" si="148"/>
        <v/>
      </c>
      <c r="Z555" s="9" t="s">
        <v>1576</v>
      </c>
      <c r="AA555" s="14" t="str">
        <f>IF(R555="","",Rates!$N$5)</f>
        <v/>
      </c>
      <c r="AB555" s="49" t="str">
        <f t="shared" si="149"/>
        <v/>
      </c>
      <c r="AC555" s="8" t="str">
        <f>IF(R555="","",W555*Rates!$M$26)</f>
        <v/>
      </c>
      <c r="AD555" s="9" t="s">
        <v>1592</v>
      </c>
      <c r="AE555" s="14" t="str">
        <f>IF(R555="","",Rates!$N$6)</f>
        <v/>
      </c>
      <c r="AF555" s="49" t="str">
        <f t="shared" si="150"/>
        <v/>
      </c>
      <c r="AG555" s="8" t="str">
        <f t="shared" si="151"/>
        <v/>
      </c>
      <c r="AH555" s="8" t="s">
        <v>1593</v>
      </c>
      <c r="AI555" s="14" t="str">
        <f>IF(R555="","",Rates!$N$7)</f>
        <v/>
      </c>
      <c r="AJ555" s="13" t="str">
        <f t="shared" si="152"/>
        <v/>
      </c>
      <c r="AK555" s="8" t="str">
        <f t="shared" si="153"/>
        <v/>
      </c>
      <c r="AL555" s="9" t="s">
        <v>1578</v>
      </c>
      <c r="AM555" s="14" t="str">
        <f>IF(R555="","",Rates!$N$8)</f>
        <v/>
      </c>
      <c r="AN555" s="13" t="str">
        <f t="shared" si="154"/>
        <v/>
      </c>
      <c r="AO555" s="8" t="str">
        <f>IF(R555="","",W555*Rates!$O$26)</f>
        <v/>
      </c>
      <c r="AP555" s="9" t="s">
        <v>1579</v>
      </c>
      <c r="AQ555" s="14" t="str">
        <f>IF(R555="","",Rates!$N$9)</f>
        <v/>
      </c>
      <c r="AR555" s="13" t="str">
        <f t="shared" si="155"/>
        <v/>
      </c>
      <c r="AS555" s="8" t="str">
        <f>IF(R555="","",W555*Rates!$P$26)</f>
        <v/>
      </c>
      <c r="AT555" s="9" t="s">
        <v>1580</v>
      </c>
      <c r="AU555" s="14" t="str">
        <f>IF(R555="","",Rates!$N$10)</f>
        <v/>
      </c>
      <c r="AV555" s="13" t="str">
        <f t="shared" si="156"/>
        <v/>
      </c>
      <c r="AW555" s="8" t="str">
        <f>IF(R555="","",W555*Rates!$Q$26)</f>
        <v/>
      </c>
      <c r="AX555" s="19" t="str">
        <f t="shared" si="157"/>
        <v/>
      </c>
      <c r="AY555" s="55" t="e">
        <f t="shared" si="158"/>
        <v>#VALUE!</v>
      </c>
      <c r="AZ555" s="8" t="str">
        <f>IF(R555="","",Rates!$N$15)</f>
        <v/>
      </c>
      <c r="BA555" s="8" t="str">
        <f t="shared" si="159"/>
        <v/>
      </c>
      <c r="BB555" s="8" t="str">
        <f t="shared" si="160"/>
        <v/>
      </c>
      <c r="BC555" s="19" t="str">
        <f t="shared" si="161"/>
        <v/>
      </c>
    </row>
    <row r="556" spans="1:55" x14ac:dyDescent="0.25">
      <c r="A556" s="9" t="str">
        <f>IF(B556&lt;&gt;"",COUNTA($B$3:B556)+$A$2,"")</f>
        <v/>
      </c>
      <c r="F556" s="16" t="str">
        <f t="shared" si="144"/>
        <v/>
      </c>
      <c r="P556" s="37"/>
      <c r="Q556" s="9" t="s">
        <v>1581</v>
      </c>
      <c r="R556" s="41"/>
      <c r="S556" s="46" t="str" cm="1">
        <f t="array" ref="S556">IF(R556="","",_xlfn.IFS(F556&lt;=65,"1",F556&lt;=70,"2",F556&lt;=80,"3"))</f>
        <v/>
      </c>
      <c r="T556" s="24" t="e">
        <f>IF(S556="1",VLOOKUP(N556,Rates!$A$2:$K$37,2,0)*S556,VLOOKUP(N556,Rates!$A$2:$K$37,3,0)*S556)</f>
        <v>#N/A</v>
      </c>
      <c r="U556" s="24" t="str">
        <f t="shared" si="145"/>
        <v/>
      </c>
      <c r="W556" s="58" t="str">
        <f t="shared" si="146"/>
        <v/>
      </c>
      <c r="X556" s="8" t="str">
        <f t="shared" si="147"/>
        <v/>
      </c>
      <c r="Y556" s="8" t="str">
        <f t="shared" si="148"/>
        <v/>
      </c>
      <c r="Z556" s="9" t="s">
        <v>1576</v>
      </c>
      <c r="AA556" s="14" t="str">
        <f>IF(R556="","",Rates!$N$5)</f>
        <v/>
      </c>
      <c r="AB556" s="49" t="str">
        <f t="shared" si="149"/>
        <v/>
      </c>
      <c r="AC556" s="8" t="str">
        <f>IF(R556="","",W556*Rates!$M$26)</f>
        <v/>
      </c>
      <c r="AD556" s="9" t="s">
        <v>1592</v>
      </c>
      <c r="AE556" s="14" t="str">
        <f>IF(R556="","",Rates!$N$6)</f>
        <v/>
      </c>
      <c r="AF556" s="49" t="str">
        <f t="shared" si="150"/>
        <v/>
      </c>
      <c r="AG556" s="8" t="str">
        <f t="shared" si="151"/>
        <v/>
      </c>
      <c r="AH556" s="8" t="s">
        <v>1593</v>
      </c>
      <c r="AI556" s="14" t="str">
        <f>IF(R556="","",Rates!$N$7)</f>
        <v/>
      </c>
      <c r="AJ556" s="13" t="str">
        <f t="shared" si="152"/>
        <v/>
      </c>
      <c r="AK556" s="8" t="str">
        <f t="shared" si="153"/>
        <v/>
      </c>
      <c r="AL556" s="9" t="s">
        <v>1578</v>
      </c>
      <c r="AM556" s="14" t="str">
        <f>IF(R556="","",Rates!$N$8)</f>
        <v/>
      </c>
      <c r="AN556" s="13" t="str">
        <f t="shared" si="154"/>
        <v/>
      </c>
      <c r="AO556" s="8" t="str">
        <f>IF(R556="","",W556*Rates!$O$26)</f>
        <v/>
      </c>
      <c r="AP556" s="9" t="s">
        <v>1579</v>
      </c>
      <c r="AQ556" s="14" t="str">
        <f>IF(R556="","",Rates!$N$9)</f>
        <v/>
      </c>
      <c r="AR556" s="13" t="str">
        <f t="shared" si="155"/>
        <v/>
      </c>
      <c r="AS556" s="8" t="str">
        <f>IF(R556="","",W556*Rates!$P$26)</f>
        <v/>
      </c>
      <c r="AT556" s="9" t="s">
        <v>1580</v>
      </c>
      <c r="AU556" s="14" t="str">
        <f>IF(R556="","",Rates!$N$10)</f>
        <v/>
      </c>
      <c r="AV556" s="13" t="str">
        <f t="shared" si="156"/>
        <v/>
      </c>
      <c r="AW556" s="8" t="str">
        <f>IF(R556="","",W556*Rates!$Q$26)</f>
        <v/>
      </c>
      <c r="AX556" s="19" t="str">
        <f t="shared" si="157"/>
        <v/>
      </c>
      <c r="AY556" s="55" t="e">
        <f t="shared" si="158"/>
        <v>#VALUE!</v>
      </c>
      <c r="AZ556" s="8" t="str">
        <f>IF(R556="","",Rates!$N$15)</f>
        <v/>
      </c>
      <c r="BA556" s="8" t="str">
        <f t="shared" si="159"/>
        <v/>
      </c>
      <c r="BB556" s="8" t="str">
        <f t="shared" si="160"/>
        <v/>
      </c>
      <c r="BC556" s="19" t="str">
        <f t="shared" si="161"/>
        <v/>
      </c>
    </row>
    <row r="557" spans="1:55" x14ac:dyDescent="0.25">
      <c r="A557" s="9" t="str">
        <f>IF(B557&lt;&gt;"",COUNTA($B$3:B557)+$A$2,"")</f>
        <v/>
      </c>
      <c r="F557" s="16" t="str">
        <f t="shared" si="144"/>
        <v/>
      </c>
      <c r="P557" s="37"/>
      <c r="Q557" s="9" t="s">
        <v>1581</v>
      </c>
      <c r="R557" s="41"/>
      <c r="S557" s="46" t="str" cm="1">
        <f t="array" ref="S557">IF(R557="","",_xlfn.IFS(F557&lt;=65,"1",F557&lt;=70,"2",F557&lt;=80,"3"))</f>
        <v/>
      </c>
      <c r="T557" s="24" t="e">
        <f>IF(S557="1",VLOOKUP(N557,Rates!$A$2:$K$37,2,0)*S557,VLOOKUP(N557,Rates!$A$2:$K$37,3,0)*S557)</f>
        <v>#N/A</v>
      </c>
      <c r="U557" s="24" t="str">
        <f t="shared" si="145"/>
        <v/>
      </c>
      <c r="W557" s="58" t="str">
        <f t="shared" si="146"/>
        <v/>
      </c>
      <c r="X557" s="8" t="str">
        <f t="shared" si="147"/>
        <v/>
      </c>
      <c r="Y557" s="8" t="str">
        <f t="shared" si="148"/>
        <v/>
      </c>
      <c r="Z557" s="9" t="s">
        <v>1576</v>
      </c>
      <c r="AA557" s="14" t="str">
        <f>IF(R557="","",Rates!$N$5)</f>
        <v/>
      </c>
      <c r="AB557" s="49" t="str">
        <f t="shared" si="149"/>
        <v/>
      </c>
      <c r="AC557" s="8" t="str">
        <f>IF(R557="","",W557*Rates!$M$26)</f>
        <v/>
      </c>
      <c r="AD557" s="9" t="s">
        <v>1592</v>
      </c>
      <c r="AE557" s="14" t="str">
        <f>IF(R557="","",Rates!$N$6)</f>
        <v/>
      </c>
      <c r="AF557" s="49" t="str">
        <f t="shared" si="150"/>
        <v/>
      </c>
      <c r="AG557" s="8" t="str">
        <f t="shared" si="151"/>
        <v/>
      </c>
      <c r="AH557" s="8" t="s">
        <v>1593</v>
      </c>
      <c r="AI557" s="14" t="str">
        <f>IF(R557="","",Rates!$N$7)</f>
        <v/>
      </c>
      <c r="AJ557" s="13" t="str">
        <f t="shared" si="152"/>
        <v/>
      </c>
      <c r="AK557" s="8" t="str">
        <f t="shared" si="153"/>
        <v/>
      </c>
      <c r="AL557" s="9" t="s">
        <v>1578</v>
      </c>
      <c r="AM557" s="14" t="str">
        <f>IF(R557="","",Rates!$N$8)</f>
        <v/>
      </c>
      <c r="AN557" s="13" t="str">
        <f t="shared" si="154"/>
        <v/>
      </c>
      <c r="AO557" s="8" t="str">
        <f>IF(R557="","",W557*Rates!$O$26)</f>
        <v/>
      </c>
      <c r="AP557" s="9" t="s">
        <v>1579</v>
      </c>
      <c r="AQ557" s="14" t="str">
        <f>IF(R557="","",Rates!$N$9)</f>
        <v/>
      </c>
      <c r="AR557" s="13" t="str">
        <f t="shared" si="155"/>
        <v/>
      </c>
      <c r="AS557" s="8" t="str">
        <f>IF(R557="","",W557*Rates!$P$26)</f>
        <v/>
      </c>
      <c r="AT557" s="9" t="s">
        <v>1580</v>
      </c>
      <c r="AU557" s="14" t="str">
        <f>IF(R557="","",Rates!$N$10)</f>
        <v/>
      </c>
      <c r="AV557" s="13" t="str">
        <f t="shared" si="156"/>
        <v/>
      </c>
      <c r="AW557" s="8" t="str">
        <f>IF(R557="","",W557*Rates!$Q$26)</f>
        <v/>
      </c>
      <c r="AX557" s="19" t="str">
        <f t="shared" si="157"/>
        <v/>
      </c>
      <c r="AY557" s="55" t="e">
        <f t="shared" si="158"/>
        <v>#VALUE!</v>
      </c>
      <c r="AZ557" s="8" t="str">
        <f>IF(R557="","",Rates!$N$15)</f>
        <v/>
      </c>
      <c r="BA557" s="8" t="str">
        <f t="shared" si="159"/>
        <v/>
      </c>
      <c r="BB557" s="8" t="str">
        <f t="shared" si="160"/>
        <v/>
      </c>
      <c r="BC557" s="19" t="str">
        <f t="shared" si="161"/>
        <v/>
      </c>
    </row>
    <row r="558" spans="1:55" x14ac:dyDescent="0.25">
      <c r="A558" s="9" t="str">
        <f>IF(B558&lt;&gt;"",COUNTA($B$3:B558)+$A$2,"")</f>
        <v/>
      </c>
      <c r="F558" s="16" t="str">
        <f t="shared" si="144"/>
        <v/>
      </c>
      <c r="P558" s="37"/>
      <c r="Q558" s="9" t="s">
        <v>1581</v>
      </c>
      <c r="R558" s="41"/>
      <c r="S558" s="46" t="str" cm="1">
        <f t="array" ref="S558">IF(R558="","",_xlfn.IFS(F558&lt;=65,"1",F558&lt;=70,"2",F558&lt;=80,"3"))</f>
        <v/>
      </c>
      <c r="T558" s="24" t="e">
        <f>IF(S558="1",VLOOKUP(N558,Rates!$A$2:$K$37,2,0)*S558,VLOOKUP(N558,Rates!$A$2:$K$37,3,0)*S558)</f>
        <v>#N/A</v>
      </c>
      <c r="U558" s="24" t="str">
        <f t="shared" si="145"/>
        <v/>
      </c>
      <c r="W558" s="58" t="str">
        <f t="shared" si="146"/>
        <v/>
      </c>
      <c r="X558" s="8" t="str">
        <f t="shared" si="147"/>
        <v/>
      </c>
      <c r="Y558" s="8" t="str">
        <f t="shared" si="148"/>
        <v/>
      </c>
      <c r="Z558" s="9" t="s">
        <v>1576</v>
      </c>
      <c r="AA558" s="14" t="str">
        <f>IF(R558="","",Rates!$N$5)</f>
        <v/>
      </c>
      <c r="AB558" s="49" t="str">
        <f t="shared" si="149"/>
        <v/>
      </c>
      <c r="AC558" s="8" t="str">
        <f>IF(R558="","",W558*Rates!$M$26)</f>
        <v/>
      </c>
      <c r="AD558" s="9" t="s">
        <v>1592</v>
      </c>
      <c r="AE558" s="14" t="str">
        <f>IF(R558="","",Rates!$N$6)</f>
        <v/>
      </c>
      <c r="AF558" s="49" t="str">
        <f t="shared" si="150"/>
        <v/>
      </c>
      <c r="AG558" s="8" t="str">
        <f t="shared" si="151"/>
        <v/>
      </c>
      <c r="AH558" s="8" t="s">
        <v>1593</v>
      </c>
      <c r="AI558" s="14" t="str">
        <f>IF(R558="","",Rates!$N$7)</f>
        <v/>
      </c>
      <c r="AJ558" s="13" t="str">
        <f t="shared" si="152"/>
        <v/>
      </c>
      <c r="AK558" s="8" t="str">
        <f t="shared" si="153"/>
        <v/>
      </c>
      <c r="AL558" s="9" t="s">
        <v>1578</v>
      </c>
      <c r="AM558" s="14" t="str">
        <f>IF(R558="","",Rates!$N$8)</f>
        <v/>
      </c>
      <c r="AN558" s="13" t="str">
        <f t="shared" si="154"/>
        <v/>
      </c>
      <c r="AO558" s="8" t="str">
        <f>IF(R558="","",W558*Rates!$O$26)</f>
        <v/>
      </c>
      <c r="AP558" s="9" t="s">
        <v>1579</v>
      </c>
      <c r="AQ558" s="14" t="str">
        <f>IF(R558="","",Rates!$N$9)</f>
        <v/>
      </c>
      <c r="AR558" s="13" t="str">
        <f t="shared" si="155"/>
        <v/>
      </c>
      <c r="AS558" s="8" t="str">
        <f>IF(R558="","",W558*Rates!$P$26)</f>
        <v/>
      </c>
      <c r="AT558" s="9" t="s">
        <v>1580</v>
      </c>
      <c r="AU558" s="14" t="str">
        <f>IF(R558="","",Rates!$N$10)</f>
        <v/>
      </c>
      <c r="AV558" s="13" t="str">
        <f t="shared" si="156"/>
        <v/>
      </c>
      <c r="AW558" s="8" t="str">
        <f>IF(R558="","",W558*Rates!$Q$26)</f>
        <v/>
      </c>
      <c r="AX558" s="19" t="str">
        <f t="shared" si="157"/>
        <v/>
      </c>
      <c r="AY558" s="55" t="e">
        <f t="shared" si="158"/>
        <v>#VALUE!</v>
      </c>
      <c r="AZ558" s="8" t="str">
        <f>IF(R558="","",Rates!$N$15)</f>
        <v/>
      </c>
      <c r="BA558" s="8" t="str">
        <f t="shared" si="159"/>
        <v/>
      </c>
      <c r="BB558" s="8" t="str">
        <f t="shared" si="160"/>
        <v/>
      </c>
      <c r="BC558" s="19" t="str">
        <f t="shared" si="161"/>
        <v/>
      </c>
    </row>
    <row r="559" spans="1:55" x14ac:dyDescent="0.25">
      <c r="A559" s="9" t="str">
        <f>IF(B559&lt;&gt;"",COUNTA($B$3:B559)+$A$2,"")</f>
        <v/>
      </c>
      <c r="F559" s="16" t="str">
        <f t="shared" si="144"/>
        <v/>
      </c>
      <c r="P559" s="37"/>
      <c r="Q559" s="9" t="s">
        <v>1581</v>
      </c>
      <c r="R559" s="41"/>
      <c r="S559" s="46" t="str" cm="1">
        <f t="array" ref="S559">IF(R559="","",_xlfn.IFS(F559&lt;=65,"1",F559&lt;=70,"2",F559&lt;=80,"3"))</f>
        <v/>
      </c>
      <c r="T559" s="24" t="e">
        <f>IF(S559="1",VLOOKUP(N559,Rates!$A$2:$K$37,2,0)*S559,VLOOKUP(N559,Rates!$A$2:$K$37,3,0)*S559)</f>
        <v>#N/A</v>
      </c>
      <c r="U559" s="24" t="str">
        <f t="shared" si="145"/>
        <v/>
      </c>
      <c r="W559" s="58" t="str">
        <f t="shared" si="146"/>
        <v/>
      </c>
      <c r="X559" s="8" t="str">
        <f t="shared" si="147"/>
        <v/>
      </c>
      <c r="Y559" s="8" t="str">
        <f t="shared" si="148"/>
        <v/>
      </c>
      <c r="Z559" s="9" t="s">
        <v>1576</v>
      </c>
      <c r="AA559" s="14" t="str">
        <f>IF(R559="","",Rates!$N$5)</f>
        <v/>
      </c>
      <c r="AB559" s="49" t="str">
        <f t="shared" si="149"/>
        <v/>
      </c>
      <c r="AC559" s="8" t="str">
        <f>IF(R559="","",W559*Rates!$M$26)</f>
        <v/>
      </c>
      <c r="AD559" s="9" t="s">
        <v>1592</v>
      </c>
      <c r="AE559" s="14" t="str">
        <f>IF(R559="","",Rates!$N$6)</f>
        <v/>
      </c>
      <c r="AF559" s="49" t="str">
        <f t="shared" si="150"/>
        <v/>
      </c>
      <c r="AG559" s="8" t="str">
        <f t="shared" si="151"/>
        <v/>
      </c>
      <c r="AH559" s="8" t="s">
        <v>1593</v>
      </c>
      <c r="AI559" s="14" t="str">
        <f>IF(R559="","",Rates!$N$7)</f>
        <v/>
      </c>
      <c r="AJ559" s="13" t="str">
        <f t="shared" si="152"/>
        <v/>
      </c>
      <c r="AK559" s="8" t="str">
        <f t="shared" si="153"/>
        <v/>
      </c>
      <c r="AL559" s="9" t="s">
        <v>1578</v>
      </c>
      <c r="AM559" s="14" t="str">
        <f>IF(R559="","",Rates!$N$8)</f>
        <v/>
      </c>
      <c r="AN559" s="13" t="str">
        <f t="shared" si="154"/>
        <v/>
      </c>
      <c r="AO559" s="8" t="str">
        <f>IF(R559="","",W559*Rates!$O$26)</f>
        <v/>
      </c>
      <c r="AP559" s="9" t="s">
        <v>1579</v>
      </c>
      <c r="AQ559" s="14" t="str">
        <f>IF(R559="","",Rates!$N$9)</f>
        <v/>
      </c>
      <c r="AR559" s="13" t="str">
        <f t="shared" si="155"/>
        <v/>
      </c>
      <c r="AS559" s="8" t="str">
        <f>IF(R559="","",W559*Rates!$P$26)</f>
        <v/>
      </c>
      <c r="AT559" s="9" t="s">
        <v>1580</v>
      </c>
      <c r="AU559" s="14" t="str">
        <f>IF(R559="","",Rates!$N$10)</f>
        <v/>
      </c>
      <c r="AV559" s="13" t="str">
        <f t="shared" si="156"/>
        <v/>
      </c>
      <c r="AW559" s="8" t="str">
        <f>IF(R559="","",W559*Rates!$Q$26)</f>
        <v/>
      </c>
      <c r="AX559" s="19" t="str">
        <f t="shared" si="157"/>
        <v/>
      </c>
      <c r="AY559" s="55" t="e">
        <f t="shared" si="158"/>
        <v>#VALUE!</v>
      </c>
      <c r="AZ559" s="8" t="str">
        <f>IF(R559="","",Rates!$N$15)</f>
        <v/>
      </c>
      <c r="BA559" s="8" t="str">
        <f t="shared" si="159"/>
        <v/>
      </c>
      <c r="BB559" s="8" t="str">
        <f t="shared" si="160"/>
        <v/>
      </c>
      <c r="BC559" s="19" t="str">
        <f t="shared" si="161"/>
        <v/>
      </c>
    </row>
    <row r="560" spans="1:55" x14ac:dyDescent="0.25">
      <c r="A560" s="9" t="str">
        <f>IF(B560&lt;&gt;"",COUNTA($B$3:B560)+$A$2,"")</f>
        <v/>
      </c>
      <c r="F560" s="16" t="str">
        <f t="shared" si="144"/>
        <v/>
      </c>
      <c r="P560" s="37"/>
      <c r="Q560" s="9" t="s">
        <v>1581</v>
      </c>
      <c r="R560" s="41"/>
      <c r="S560" s="46" t="str" cm="1">
        <f t="array" ref="S560">IF(R560="","",_xlfn.IFS(F560&lt;=65,"1",F560&lt;=70,"2",F560&lt;=80,"3"))</f>
        <v/>
      </c>
      <c r="T560" s="24" t="e">
        <f>IF(S560="1",VLOOKUP(N560,Rates!$A$2:$K$37,2,0)*S560,VLOOKUP(N560,Rates!$A$2:$K$37,3,0)*S560)</f>
        <v>#N/A</v>
      </c>
      <c r="U560" s="24" t="str">
        <f t="shared" si="145"/>
        <v/>
      </c>
      <c r="W560" s="58" t="str">
        <f t="shared" si="146"/>
        <v/>
      </c>
      <c r="X560" s="8" t="str">
        <f t="shared" si="147"/>
        <v/>
      </c>
      <c r="Y560" s="8" t="str">
        <f t="shared" si="148"/>
        <v/>
      </c>
      <c r="Z560" s="9" t="s">
        <v>1576</v>
      </c>
      <c r="AA560" s="14" t="str">
        <f>IF(R560="","",Rates!$N$5)</f>
        <v/>
      </c>
      <c r="AB560" s="49" t="str">
        <f t="shared" si="149"/>
        <v/>
      </c>
      <c r="AC560" s="8" t="str">
        <f>IF(R560="","",W560*Rates!$M$26)</f>
        <v/>
      </c>
      <c r="AD560" s="9" t="s">
        <v>1592</v>
      </c>
      <c r="AE560" s="14" t="str">
        <f>IF(R560="","",Rates!$N$6)</f>
        <v/>
      </c>
      <c r="AF560" s="49" t="str">
        <f t="shared" si="150"/>
        <v/>
      </c>
      <c r="AG560" s="8" t="str">
        <f t="shared" si="151"/>
        <v/>
      </c>
      <c r="AH560" s="8" t="s">
        <v>1593</v>
      </c>
      <c r="AI560" s="14" t="str">
        <f>IF(R560="","",Rates!$N$7)</f>
        <v/>
      </c>
      <c r="AJ560" s="13" t="str">
        <f t="shared" si="152"/>
        <v/>
      </c>
      <c r="AK560" s="8" t="str">
        <f t="shared" si="153"/>
        <v/>
      </c>
      <c r="AL560" s="9" t="s">
        <v>1578</v>
      </c>
      <c r="AM560" s="14" t="str">
        <f>IF(R560="","",Rates!$N$8)</f>
        <v/>
      </c>
      <c r="AN560" s="13" t="str">
        <f t="shared" si="154"/>
        <v/>
      </c>
      <c r="AO560" s="8" t="str">
        <f>IF(R560="","",W560*Rates!$O$26)</f>
        <v/>
      </c>
      <c r="AP560" s="9" t="s">
        <v>1579</v>
      </c>
      <c r="AQ560" s="14" t="str">
        <f>IF(R560="","",Rates!$N$9)</f>
        <v/>
      </c>
      <c r="AR560" s="13" t="str">
        <f t="shared" si="155"/>
        <v/>
      </c>
      <c r="AS560" s="8" t="str">
        <f>IF(R560="","",W560*Rates!$P$26)</f>
        <v/>
      </c>
      <c r="AT560" s="9" t="s">
        <v>1580</v>
      </c>
      <c r="AU560" s="14" t="str">
        <f>IF(R560="","",Rates!$N$10)</f>
        <v/>
      </c>
      <c r="AV560" s="13" t="str">
        <f t="shared" si="156"/>
        <v/>
      </c>
      <c r="AW560" s="8" t="str">
        <f>IF(R560="","",W560*Rates!$Q$26)</f>
        <v/>
      </c>
      <c r="AX560" s="19" t="str">
        <f t="shared" si="157"/>
        <v/>
      </c>
      <c r="AY560" s="55" t="e">
        <f t="shared" si="158"/>
        <v>#VALUE!</v>
      </c>
      <c r="AZ560" s="8" t="str">
        <f>IF(R560="","",Rates!$N$15)</f>
        <v/>
      </c>
      <c r="BA560" s="8" t="str">
        <f t="shared" si="159"/>
        <v/>
      </c>
      <c r="BB560" s="8" t="str">
        <f t="shared" si="160"/>
        <v/>
      </c>
      <c r="BC560" s="19" t="str">
        <f t="shared" si="161"/>
        <v/>
      </c>
    </row>
    <row r="561" spans="1:55" x14ac:dyDescent="0.25">
      <c r="A561" s="9" t="str">
        <f>IF(B561&lt;&gt;"",COUNTA($B$3:B561)+$A$2,"")</f>
        <v/>
      </c>
      <c r="F561" s="16" t="str">
        <f t="shared" si="144"/>
        <v/>
      </c>
      <c r="P561" s="37"/>
      <c r="Q561" s="9" t="s">
        <v>1581</v>
      </c>
      <c r="R561" s="41"/>
      <c r="S561" s="46" t="str" cm="1">
        <f t="array" ref="S561">IF(R561="","",_xlfn.IFS(F561&lt;=65,"1",F561&lt;=70,"2",F561&lt;=80,"3"))</f>
        <v/>
      </c>
      <c r="T561" s="24" t="e">
        <f>IF(S561="1",VLOOKUP(N561,Rates!$A$2:$K$37,2,0)*S561,VLOOKUP(N561,Rates!$A$2:$K$37,3,0)*S561)</f>
        <v>#N/A</v>
      </c>
      <c r="U561" s="24" t="str">
        <f t="shared" si="145"/>
        <v/>
      </c>
      <c r="W561" s="58" t="str">
        <f t="shared" si="146"/>
        <v/>
      </c>
      <c r="X561" s="8" t="str">
        <f t="shared" si="147"/>
        <v/>
      </c>
      <c r="Y561" s="8" t="str">
        <f t="shared" si="148"/>
        <v/>
      </c>
      <c r="Z561" s="9" t="s">
        <v>1576</v>
      </c>
      <c r="AA561" s="14" t="str">
        <f>IF(R561="","",Rates!$N$5)</f>
        <v/>
      </c>
      <c r="AB561" s="49" t="str">
        <f t="shared" si="149"/>
        <v/>
      </c>
      <c r="AC561" s="8" t="str">
        <f>IF(R561="","",W561*Rates!$M$26)</f>
        <v/>
      </c>
      <c r="AD561" s="9" t="s">
        <v>1592</v>
      </c>
      <c r="AE561" s="14" t="str">
        <f>IF(R561="","",Rates!$N$6)</f>
        <v/>
      </c>
      <c r="AF561" s="49" t="str">
        <f t="shared" si="150"/>
        <v/>
      </c>
      <c r="AG561" s="8" t="str">
        <f t="shared" si="151"/>
        <v/>
      </c>
      <c r="AH561" s="8" t="s">
        <v>1593</v>
      </c>
      <c r="AI561" s="14" t="str">
        <f>IF(R561="","",Rates!$N$7)</f>
        <v/>
      </c>
      <c r="AJ561" s="13" t="str">
        <f t="shared" si="152"/>
        <v/>
      </c>
      <c r="AK561" s="8" t="str">
        <f t="shared" si="153"/>
        <v/>
      </c>
      <c r="AL561" s="9" t="s">
        <v>1578</v>
      </c>
      <c r="AM561" s="14" t="str">
        <f>IF(R561="","",Rates!$N$8)</f>
        <v/>
      </c>
      <c r="AN561" s="13" t="str">
        <f t="shared" si="154"/>
        <v/>
      </c>
      <c r="AO561" s="8" t="str">
        <f>IF(R561="","",W561*Rates!$O$26)</f>
        <v/>
      </c>
      <c r="AP561" s="9" t="s">
        <v>1579</v>
      </c>
      <c r="AQ561" s="14" t="str">
        <f>IF(R561="","",Rates!$N$9)</f>
        <v/>
      </c>
      <c r="AR561" s="13" t="str">
        <f t="shared" si="155"/>
        <v/>
      </c>
      <c r="AS561" s="8" t="str">
        <f>IF(R561="","",W561*Rates!$P$26)</f>
        <v/>
      </c>
      <c r="AT561" s="9" t="s">
        <v>1580</v>
      </c>
      <c r="AU561" s="14" t="str">
        <f>IF(R561="","",Rates!$N$10)</f>
        <v/>
      </c>
      <c r="AV561" s="13" t="str">
        <f t="shared" si="156"/>
        <v/>
      </c>
      <c r="AW561" s="8" t="str">
        <f>IF(R561="","",W561*Rates!$Q$26)</f>
        <v/>
      </c>
      <c r="AX561" s="19" t="str">
        <f t="shared" si="157"/>
        <v/>
      </c>
      <c r="AY561" s="55" t="e">
        <f t="shared" si="158"/>
        <v>#VALUE!</v>
      </c>
      <c r="AZ561" s="8" t="str">
        <f>IF(R561="","",Rates!$N$15)</f>
        <v/>
      </c>
      <c r="BA561" s="8" t="str">
        <f t="shared" si="159"/>
        <v/>
      </c>
      <c r="BB561" s="8" t="str">
        <f t="shared" si="160"/>
        <v/>
      </c>
      <c r="BC561" s="19" t="str">
        <f t="shared" si="161"/>
        <v/>
      </c>
    </row>
    <row r="562" spans="1:55" x14ac:dyDescent="0.25">
      <c r="A562" s="9" t="str">
        <f>IF(B562&lt;&gt;"",COUNTA($B$3:B562)+$A$2,"")</f>
        <v/>
      </c>
      <c r="F562" s="16" t="str">
        <f t="shared" si="144"/>
        <v/>
      </c>
      <c r="P562" s="37"/>
      <c r="Q562" s="9" t="s">
        <v>1581</v>
      </c>
      <c r="R562" s="41"/>
      <c r="S562" s="46" t="str" cm="1">
        <f t="array" ref="S562">IF(R562="","",_xlfn.IFS(F562&lt;=65,"1",F562&lt;=70,"2",F562&lt;=80,"3"))</f>
        <v/>
      </c>
      <c r="T562" s="24" t="e">
        <f>IF(S562="1",VLOOKUP(N562,Rates!$A$2:$K$37,2,0)*S562,VLOOKUP(N562,Rates!$A$2:$K$37,3,0)*S562)</f>
        <v>#N/A</v>
      </c>
      <c r="U562" s="24" t="str">
        <f t="shared" si="145"/>
        <v/>
      </c>
      <c r="W562" s="58" t="str">
        <f t="shared" si="146"/>
        <v/>
      </c>
      <c r="X562" s="8" t="str">
        <f t="shared" si="147"/>
        <v/>
      </c>
      <c r="Y562" s="8" t="str">
        <f t="shared" si="148"/>
        <v/>
      </c>
      <c r="Z562" s="9" t="s">
        <v>1576</v>
      </c>
      <c r="AA562" s="14" t="str">
        <f>IF(R562="","",Rates!$N$5)</f>
        <v/>
      </c>
      <c r="AB562" s="49" t="str">
        <f t="shared" si="149"/>
        <v/>
      </c>
      <c r="AC562" s="8" t="str">
        <f>IF(R562="","",W562*Rates!$M$26)</f>
        <v/>
      </c>
      <c r="AD562" s="9" t="s">
        <v>1592</v>
      </c>
      <c r="AE562" s="14" t="str">
        <f>IF(R562="","",Rates!$N$6)</f>
        <v/>
      </c>
      <c r="AF562" s="49" t="str">
        <f t="shared" si="150"/>
        <v/>
      </c>
      <c r="AG562" s="8" t="str">
        <f t="shared" si="151"/>
        <v/>
      </c>
      <c r="AH562" s="8" t="s">
        <v>1593</v>
      </c>
      <c r="AI562" s="14" t="str">
        <f>IF(R562="","",Rates!$N$7)</f>
        <v/>
      </c>
      <c r="AJ562" s="13" t="str">
        <f t="shared" si="152"/>
        <v/>
      </c>
      <c r="AK562" s="8" t="str">
        <f t="shared" si="153"/>
        <v/>
      </c>
      <c r="AL562" s="9" t="s">
        <v>1578</v>
      </c>
      <c r="AM562" s="14" t="str">
        <f>IF(R562="","",Rates!$N$8)</f>
        <v/>
      </c>
      <c r="AN562" s="13" t="str">
        <f t="shared" si="154"/>
        <v/>
      </c>
      <c r="AO562" s="8" t="str">
        <f>IF(R562="","",W562*Rates!$O$26)</f>
        <v/>
      </c>
      <c r="AP562" s="9" t="s">
        <v>1579</v>
      </c>
      <c r="AQ562" s="14" t="str">
        <f>IF(R562="","",Rates!$N$9)</f>
        <v/>
      </c>
      <c r="AR562" s="13" t="str">
        <f t="shared" si="155"/>
        <v/>
      </c>
      <c r="AS562" s="8" t="str">
        <f>IF(R562="","",W562*Rates!$P$26)</f>
        <v/>
      </c>
      <c r="AT562" s="9" t="s">
        <v>1580</v>
      </c>
      <c r="AU562" s="14" t="str">
        <f>IF(R562="","",Rates!$N$10)</f>
        <v/>
      </c>
      <c r="AV562" s="13" t="str">
        <f t="shared" si="156"/>
        <v/>
      </c>
      <c r="AW562" s="8" t="str">
        <f>IF(R562="","",W562*Rates!$Q$26)</f>
        <v/>
      </c>
      <c r="AX562" s="19" t="str">
        <f t="shared" si="157"/>
        <v/>
      </c>
      <c r="AY562" s="55" t="e">
        <f t="shared" si="158"/>
        <v>#VALUE!</v>
      </c>
      <c r="AZ562" s="8" t="str">
        <f>IF(R562="","",Rates!$N$15)</f>
        <v/>
      </c>
      <c r="BA562" s="8" t="str">
        <f t="shared" si="159"/>
        <v/>
      </c>
      <c r="BB562" s="8" t="str">
        <f t="shared" si="160"/>
        <v/>
      </c>
      <c r="BC562" s="19" t="str">
        <f t="shared" si="161"/>
        <v/>
      </c>
    </row>
    <row r="563" spans="1:55" x14ac:dyDescent="0.25">
      <c r="A563" s="9" t="str">
        <f>IF(B563&lt;&gt;"",COUNTA($B$3:B563)+$A$2,"")</f>
        <v/>
      </c>
      <c r="F563" s="16" t="str">
        <f t="shared" si="144"/>
        <v/>
      </c>
      <c r="P563" s="37"/>
      <c r="Q563" s="9" t="s">
        <v>1581</v>
      </c>
      <c r="R563" s="41"/>
      <c r="S563" s="46" t="str" cm="1">
        <f t="array" ref="S563">IF(R563="","",_xlfn.IFS(F563&lt;=65,"1",F563&lt;=70,"2",F563&lt;=80,"3"))</f>
        <v/>
      </c>
      <c r="T563" s="24" t="e">
        <f>IF(S563="1",VLOOKUP(N563,Rates!$A$2:$K$37,2,0)*S563,VLOOKUP(N563,Rates!$A$2:$K$37,3,0)*S563)</f>
        <v>#N/A</v>
      </c>
      <c r="U563" s="24" t="str">
        <f t="shared" si="145"/>
        <v/>
      </c>
      <c r="W563" s="58" t="str">
        <f t="shared" si="146"/>
        <v/>
      </c>
      <c r="X563" s="8" t="str">
        <f t="shared" si="147"/>
        <v/>
      </c>
      <c r="Y563" s="8" t="str">
        <f t="shared" si="148"/>
        <v/>
      </c>
      <c r="Z563" s="9" t="s">
        <v>1576</v>
      </c>
      <c r="AA563" s="14" t="str">
        <f>IF(R563="","",Rates!$N$5)</f>
        <v/>
      </c>
      <c r="AB563" s="49" t="str">
        <f t="shared" si="149"/>
        <v/>
      </c>
      <c r="AC563" s="8" t="str">
        <f>IF(R563="","",W563*Rates!$M$26)</f>
        <v/>
      </c>
      <c r="AD563" s="9" t="s">
        <v>1592</v>
      </c>
      <c r="AE563" s="14" t="str">
        <f>IF(R563="","",Rates!$N$6)</f>
        <v/>
      </c>
      <c r="AF563" s="49" t="str">
        <f t="shared" si="150"/>
        <v/>
      </c>
      <c r="AG563" s="8" t="str">
        <f t="shared" si="151"/>
        <v/>
      </c>
      <c r="AH563" s="8" t="s">
        <v>1593</v>
      </c>
      <c r="AI563" s="14" t="str">
        <f>IF(R563="","",Rates!$N$7)</f>
        <v/>
      </c>
      <c r="AJ563" s="13" t="str">
        <f t="shared" si="152"/>
        <v/>
      </c>
      <c r="AK563" s="8" t="str">
        <f t="shared" si="153"/>
        <v/>
      </c>
      <c r="AL563" s="9" t="s">
        <v>1578</v>
      </c>
      <c r="AM563" s="14" t="str">
        <f>IF(R563="","",Rates!$N$8)</f>
        <v/>
      </c>
      <c r="AN563" s="13" t="str">
        <f t="shared" si="154"/>
        <v/>
      </c>
      <c r="AO563" s="8" t="str">
        <f>IF(R563="","",W563*Rates!$O$26)</f>
        <v/>
      </c>
      <c r="AP563" s="9" t="s">
        <v>1579</v>
      </c>
      <c r="AQ563" s="14" t="str">
        <f>IF(R563="","",Rates!$N$9)</f>
        <v/>
      </c>
      <c r="AR563" s="13" t="str">
        <f t="shared" si="155"/>
        <v/>
      </c>
      <c r="AS563" s="8" t="str">
        <f>IF(R563="","",W563*Rates!$P$26)</f>
        <v/>
      </c>
      <c r="AT563" s="9" t="s">
        <v>1580</v>
      </c>
      <c r="AU563" s="14" t="str">
        <f>IF(R563="","",Rates!$N$10)</f>
        <v/>
      </c>
      <c r="AV563" s="13" t="str">
        <f t="shared" si="156"/>
        <v/>
      </c>
      <c r="AW563" s="8" t="str">
        <f>IF(R563="","",W563*Rates!$Q$26)</f>
        <v/>
      </c>
      <c r="AX563" s="19" t="str">
        <f t="shared" si="157"/>
        <v/>
      </c>
      <c r="AY563" s="55" t="e">
        <f t="shared" si="158"/>
        <v>#VALUE!</v>
      </c>
      <c r="AZ563" s="8" t="str">
        <f>IF(R563="","",Rates!$N$15)</f>
        <v/>
      </c>
      <c r="BA563" s="8" t="str">
        <f t="shared" si="159"/>
        <v/>
      </c>
      <c r="BB563" s="8" t="str">
        <f t="shared" si="160"/>
        <v/>
      </c>
      <c r="BC563" s="19" t="str">
        <f t="shared" si="161"/>
        <v/>
      </c>
    </row>
    <row r="564" spans="1:55" x14ac:dyDescent="0.25">
      <c r="A564" s="9" t="str">
        <f>IF(B564&lt;&gt;"",COUNTA($B$3:B564)+$A$2,"")</f>
        <v/>
      </c>
      <c r="F564" s="16" t="str">
        <f t="shared" si="144"/>
        <v/>
      </c>
      <c r="P564" s="37"/>
      <c r="Q564" s="9" t="s">
        <v>1581</v>
      </c>
      <c r="R564" s="41"/>
      <c r="S564" s="46" t="str" cm="1">
        <f t="array" ref="S564">IF(R564="","",_xlfn.IFS(F564&lt;=65,"1",F564&lt;=70,"2",F564&lt;=80,"3"))</f>
        <v/>
      </c>
      <c r="T564" s="24" t="e">
        <f>IF(S564="1",VLOOKUP(N564,Rates!$A$2:$K$37,2,0)*S564,VLOOKUP(N564,Rates!$A$2:$K$37,3,0)*S564)</f>
        <v>#N/A</v>
      </c>
      <c r="U564" s="24" t="str">
        <f t="shared" si="145"/>
        <v/>
      </c>
      <c r="W564" s="58" t="str">
        <f t="shared" si="146"/>
        <v/>
      </c>
      <c r="X564" s="8" t="str">
        <f t="shared" si="147"/>
        <v/>
      </c>
      <c r="Y564" s="8" t="str">
        <f t="shared" si="148"/>
        <v/>
      </c>
      <c r="Z564" s="9" t="s">
        <v>1576</v>
      </c>
      <c r="AA564" s="14" t="str">
        <f>IF(R564="","",Rates!$N$5)</f>
        <v/>
      </c>
      <c r="AB564" s="49" t="str">
        <f t="shared" si="149"/>
        <v/>
      </c>
      <c r="AC564" s="8" t="str">
        <f>IF(R564="","",W564*Rates!$M$26)</f>
        <v/>
      </c>
      <c r="AD564" s="9" t="s">
        <v>1592</v>
      </c>
      <c r="AE564" s="14" t="str">
        <f>IF(R564="","",Rates!$N$6)</f>
        <v/>
      </c>
      <c r="AF564" s="49" t="str">
        <f t="shared" si="150"/>
        <v/>
      </c>
      <c r="AG564" s="8" t="str">
        <f t="shared" si="151"/>
        <v/>
      </c>
      <c r="AH564" s="8" t="s">
        <v>1593</v>
      </c>
      <c r="AI564" s="14" t="str">
        <f>IF(R564="","",Rates!$N$7)</f>
        <v/>
      </c>
      <c r="AJ564" s="13" t="str">
        <f t="shared" si="152"/>
        <v/>
      </c>
      <c r="AK564" s="8" t="str">
        <f t="shared" si="153"/>
        <v/>
      </c>
      <c r="AL564" s="9" t="s">
        <v>1578</v>
      </c>
      <c r="AM564" s="14" t="str">
        <f>IF(R564="","",Rates!$N$8)</f>
        <v/>
      </c>
      <c r="AN564" s="13" t="str">
        <f t="shared" si="154"/>
        <v/>
      </c>
      <c r="AO564" s="8" t="str">
        <f>IF(R564="","",W564*Rates!$O$26)</f>
        <v/>
      </c>
      <c r="AP564" s="9" t="s">
        <v>1579</v>
      </c>
      <c r="AQ564" s="14" t="str">
        <f>IF(R564="","",Rates!$N$9)</f>
        <v/>
      </c>
      <c r="AR564" s="13" t="str">
        <f t="shared" si="155"/>
        <v/>
      </c>
      <c r="AS564" s="8" t="str">
        <f>IF(R564="","",W564*Rates!$P$26)</f>
        <v/>
      </c>
      <c r="AT564" s="9" t="s">
        <v>1580</v>
      </c>
      <c r="AU564" s="14" t="str">
        <f>IF(R564="","",Rates!$N$10)</f>
        <v/>
      </c>
      <c r="AV564" s="13" t="str">
        <f t="shared" si="156"/>
        <v/>
      </c>
      <c r="AW564" s="8" t="str">
        <f>IF(R564="","",W564*Rates!$Q$26)</f>
        <v/>
      </c>
      <c r="AX564" s="19" t="str">
        <f t="shared" si="157"/>
        <v/>
      </c>
      <c r="AY564" s="55" t="e">
        <f t="shared" si="158"/>
        <v>#VALUE!</v>
      </c>
      <c r="AZ564" s="8" t="str">
        <f>IF(R564="","",Rates!$N$15)</f>
        <v/>
      </c>
      <c r="BA564" s="8" t="str">
        <f t="shared" si="159"/>
        <v/>
      </c>
      <c r="BB564" s="8" t="str">
        <f t="shared" si="160"/>
        <v/>
      </c>
      <c r="BC564" s="19" t="str">
        <f t="shared" si="161"/>
        <v/>
      </c>
    </row>
    <row r="565" spans="1:55" x14ac:dyDescent="0.25">
      <c r="A565" s="9" t="str">
        <f>IF(B565&lt;&gt;"",COUNTA($B$3:B565)+$A$2,"")</f>
        <v/>
      </c>
      <c r="F565" s="16" t="str">
        <f t="shared" si="144"/>
        <v/>
      </c>
      <c r="P565" s="37"/>
      <c r="Q565" s="9" t="s">
        <v>1581</v>
      </c>
      <c r="R565" s="41"/>
      <c r="S565" s="46" t="str" cm="1">
        <f t="array" ref="S565">IF(R565="","",_xlfn.IFS(F565&lt;=65,"1",F565&lt;=70,"2",F565&lt;=80,"3"))</f>
        <v/>
      </c>
      <c r="T565" s="24" t="e">
        <f>IF(S565="1",VLOOKUP(N565,Rates!$A$2:$K$37,2,0)*S565,VLOOKUP(N565,Rates!$A$2:$K$37,3,0)*S565)</f>
        <v>#N/A</v>
      </c>
      <c r="U565" s="24" t="str">
        <f t="shared" si="145"/>
        <v/>
      </c>
      <c r="W565" s="58" t="str">
        <f t="shared" si="146"/>
        <v/>
      </c>
      <c r="X565" s="8" t="str">
        <f t="shared" si="147"/>
        <v/>
      </c>
      <c r="Y565" s="8" t="str">
        <f t="shared" si="148"/>
        <v/>
      </c>
      <c r="Z565" s="9" t="s">
        <v>1576</v>
      </c>
      <c r="AA565" s="14" t="str">
        <f>IF(R565="","",Rates!$N$5)</f>
        <v/>
      </c>
      <c r="AB565" s="49" t="str">
        <f t="shared" si="149"/>
        <v/>
      </c>
      <c r="AC565" s="8" t="str">
        <f>IF(R565="","",W565*Rates!$M$26)</f>
        <v/>
      </c>
      <c r="AD565" s="9" t="s">
        <v>1592</v>
      </c>
      <c r="AE565" s="14" t="str">
        <f>IF(R565="","",Rates!$N$6)</f>
        <v/>
      </c>
      <c r="AF565" s="49" t="str">
        <f t="shared" si="150"/>
        <v/>
      </c>
      <c r="AG565" s="8" t="str">
        <f t="shared" si="151"/>
        <v/>
      </c>
      <c r="AH565" s="8" t="s">
        <v>1593</v>
      </c>
      <c r="AI565" s="14" t="str">
        <f>IF(R565="","",Rates!$N$7)</f>
        <v/>
      </c>
      <c r="AJ565" s="13" t="str">
        <f t="shared" si="152"/>
        <v/>
      </c>
      <c r="AK565" s="8" t="str">
        <f t="shared" si="153"/>
        <v/>
      </c>
      <c r="AL565" s="9" t="s">
        <v>1578</v>
      </c>
      <c r="AM565" s="14" t="str">
        <f>IF(R565="","",Rates!$N$8)</f>
        <v/>
      </c>
      <c r="AN565" s="13" t="str">
        <f t="shared" si="154"/>
        <v/>
      </c>
      <c r="AO565" s="8" t="str">
        <f>IF(R565="","",W565*Rates!$O$26)</f>
        <v/>
      </c>
      <c r="AP565" s="9" t="s">
        <v>1579</v>
      </c>
      <c r="AQ565" s="14" t="str">
        <f>IF(R565="","",Rates!$N$9)</f>
        <v/>
      </c>
      <c r="AR565" s="13" t="str">
        <f t="shared" si="155"/>
        <v/>
      </c>
      <c r="AS565" s="8" t="str">
        <f>IF(R565="","",W565*Rates!$P$26)</f>
        <v/>
      </c>
      <c r="AT565" s="9" t="s">
        <v>1580</v>
      </c>
      <c r="AU565" s="14" t="str">
        <f>IF(R565="","",Rates!$N$10)</f>
        <v/>
      </c>
      <c r="AV565" s="13" t="str">
        <f t="shared" si="156"/>
        <v/>
      </c>
      <c r="AW565" s="8" t="str">
        <f>IF(R565="","",W565*Rates!$Q$26)</f>
        <v/>
      </c>
      <c r="AX565" s="19" t="str">
        <f t="shared" si="157"/>
        <v/>
      </c>
      <c r="AY565" s="55" t="e">
        <f t="shared" si="158"/>
        <v>#VALUE!</v>
      </c>
      <c r="AZ565" s="8" t="str">
        <f>IF(R565="","",Rates!$N$15)</f>
        <v/>
      </c>
      <c r="BA565" s="8" t="str">
        <f t="shared" si="159"/>
        <v/>
      </c>
      <c r="BB565" s="8" t="str">
        <f t="shared" si="160"/>
        <v/>
      </c>
      <c r="BC565" s="19" t="str">
        <f t="shared" si="161"/>
        <v/>
      </c>
    </row>
    <row r="566" spans="1:55" x14ac:dyDescent="0.25">
      <c r="A566" s="9" t="str">
        <f>IF(B566&lt;&gt;"",COUNTA($B$3:B566)+$A$2,"")</f>
        <v/>
      </c>
      <c r="F566" s="16" t="str">
        <f t="shared" si="144"/>
        <v/>
      </c>
      <c r="P566" s="37"/>
      <c r="Q566" s="9" t="s">
        <v>1581</v>
      </c>
      <c r="R566" s="41"/>
      <c r="S566" s="46" t="str" cm="1">
        <f t="array" ref="S566">IF(R566="","",_xlfn.IFS(F566&lt;=65,"1",F566&lt;=70,"2",F566&lt;=80,"3"))</f>
        <v/>
      </c>
      <c r="T566" s="24" t="e">
        <f>IF(S566="1",VLOOKUP(N566,Rates!$A$2:$K$37,2,0)*S566,VLOOKUP(N566,Rates!$A$2:$K$37,3,0)*S566)</f>
        <v>#N/A</v>
      </c>
      <c r="U566" s="24" t="str">
        <f t="shared" si="145"/>
        <v/>
      </c>
      <c r="W566" s="58" t="str">
        <f t="shared" si="146"/>
        <v/>
      </c>
      <c r="X566" s="8" t="str">
        <f t="shared" si="147"/>
        <v/>
      </c>
      <c r="Y566" s="8" t="str">
        <f t="shared" si="148"/>
        <v/>
      </c>
      <c r="Z566" s="9" t="s">
        <v>1576</v>
      </c>
      <c r="AA566" s="14" t="str">
        <f>IF(R566="","",Rates!$N$5)</f>
        <v/>
      </c>
      <c r="AB566" s="49" t="str">
        <f t="shared" si="149"/>
        <v/>
      </c>
      <c r="AC566" s="8" t="str">
        <f>IF(R566="","",W566*Rates!$M$26)</f>
        <v/>
      </c>
      <c r="AD566" s="9" t="s">
        <v>1592</v>
      </c>
      <c r="AE566" s="14" t="str">
        <f>IF(R566="","",Rates!$N$6)</f>
        <v/>
      </c>
      <c r="AF566" s="49" t="str">
        <f t="shared" si="150"/>
        <v/>
      </c>
      <c r="AG566" s="8" t="str">
        <f t="shared" si="151"/>
        <v/>
      </c>
      <c r="AH566" s="8" t="s">
        <v>1593</v>
      </c>
      <c r="AI566" s="14" t="str">
        <f>IF(R566="","",Rates!$N$7)</f>
        <v/>
      </c>
      <c r="AJ566" s="13" t="str">
        <f t="shared" si="152"/>
        <v/>
      </c>
      <c r="AK566" s="8" t="str">
        <f t="shared" si="153"/>
        <v/>
      </c>
      <c r="AL566" s="9" t="s">
        <v>1578</v>
      </c>
      <c r="AM566" s="14" t="str">
        <f>IF(R566="","",Rates!$N$8)</f>
        <v/>
      </c>
      <c r="AN566" s="13" t="str">
        <f t="shared" si="154"/>
        <v/>
      </c>
      <c r="AO566" s="8" t="str">
        <f>IF(R566="","",W566*Rates!$O$26)</f>
        <v/>
      </c>
      <c r="AP566" s="9" t="s">
        <v>1579</v>
      </c>
      <c r="AQ566" s="14" t="str">
        <f>IF(R566="","",Rates!$N$9)</f>
        <v/>
      </c>
      <c r="AR566" s="13" t="str">
        <f t="shared" si="155"/>
        <v/>
      </c>
      <c r="AS566" s="8" t="str">
        <f>IF(R566="","",W566*Rates!$P$26)</f>
        <v/>
      </c>
      <c r="AT566" s="9" t="s">
        <v>1580</v>
      </c>
      <c r="AU566" s="14" t="str">
        <f>IF(R566="","",Rates!$N$10)</f>
        <v/>
      </c>
      <c r="AV566" s="13" t="str">
        <f t="shared" si="156"/>
        <v/>
      </c>
      <c r="AW566" s="8" t="str">
        <f>IF(R566="","",W566*Rates!$Q$26)</f>
        <v/>
      </c>
      <c r="AX566" s="19" t="str">
        <f t="shared" si="157"/>
        <v/>
      </c>
      <c r="AY566" s="55" t="e">
        <f t="shared" si="158"/>
        <v>#VALUE!</v>
      </c>
      <c r="AZ566" s="8" t="str">
        <f>IF(R566="","",Rates!$N$15)</f>
        <v/>
      </c>
      <c r="BA566" s="8" t="str">
        <f t="shared" si="159"/>
        <v/>
      </c>
      <c r="BB566" s="8" t="str">
        <f t="shared" si="160"/>
        <v/>
      </c>
      <c r="BC566" s="19" t="str">
        <f t="shared" si="161"/>
        <v/>
      </c>
    </row>
    <row r="567" spans="1:55" x14ac:dyDescent="0.25">
      <c r="A567" s="9" t="str">
        <f>IF(B567&lt;&gt;"",COUNTA($B$3:B567)+$A$2,"")</f>
        <v/>
      </c>
      <c r="F567" s="16" t="str">
        <f t="shared" si="144"/>
        <v/>
      </c>
      <c r="P567" s="37"/>
      <c r="Q567" s="9" t="s">
        <v>1581</v>
      </c>
      <c r="R567" s="41"/>
      <c r="S567" s="46" t="str" cm="1">
        <f t="array" ref="S567">IF(R567="","",_xlfn.IFS(F567&lt;=65,"1",F567&lt;=70,"2",F567&lt;=80,"3"))</f>
        <v/>
      </c>
      <c r="T567" s="24" t="e">
        <f>IF(S567="1",VLOOKUP(N567,Rates!$A$2:$K$37,2,0)*S567,VLOOKUP(N567,Rates!$A$2:$K$37,3,0)*S567)</f>
        <v>#N/A</v>
      </c>
      <c r="U567" s="24" t="str">
        <f t="shared" si="145"/>
        <v/>
      </c>
      <c r="W567" s="58" t="str">
        <f t="shared" si="146"/>
        <v/>
      </c>
      <c r="X567" s="8" t="str">
        <f t="shared" si="147"/>
        <v/>
      </c>
      <c r="Y567" s="8" t="str">
        <f t="shared" si="148"/>
        <v/>
      </c>
      <c r="Z567" s="9" t="s">
        <v>1576</v>
      </c>
      <c r="AA567" s="14" t="str">
        <f>IF(R567="","",Rates!$N$5)</f>
        <v/>
      </c>
      <c r="AB567" s="49" t="str">
        <f t="shared" si="149"/>
        <v/>
      </c>
      <c r="AC567" s="8" t="str">
        <f>IF(R567="","",W567*Rates!$M$26)</f>
        <v/>
      </c>
      <c r="AD567" s="9" t="s">
        <v>1592</v>
      </c>
      <c r="AE567" s="14" t="str">
        <f>IF(R567="","",Rates!$N$6)</f>
        <v/>
      </c>
      <c r="AF567" s="49" t="str">
        <f t="shared" si="150"/>
        <v/>
      </c>
      <c r="AG567" s="8" t="str">
        <f t="shared" si="151"/>
        <v/>
      </c>
      <c r="AH567" s="8" t="s">
        <v>1593</v>
      </c>
      <c r="AI567" s="14" t="str">
        <f>IF(R567="","",Rates!$N$7)</f>
        <v/>
      </c>
      <c r="AJ567" s="13" t="str">
        <f t="shared" si="152"/>
        <v/>
      </c>
      <c r="AK567" s="8" t="str">
        <f t="shared" si="153"/>
        <v/>
      </c>
      <c r="AL567" s="9" t="s">
        <v>1578</v>
      </c>
      <c r="AM567" s="14" t="str">
        <f>IF(R567="","",Rates!$N$8)</f>
        <v/>
      </c>
      <c r="AN567" s="13" t="str">
        <f t="shared" si="154"/>
        <v/>
      </c>
      <c r="AO567" s="8" t="str">
        <f>IF(R567="","",W567*Rates!$O$26)</f>
        <v/>
      </c>
      <c r="AP567" s="9" t="s">
        <v>1579</v>
      </c>
      <c r="AQ567" s="14" t="str">
        <f>IF(R567="","",Rates!$N$9)</f>
        <v/>
      </c>
      <c r="AR567" s="13" t="str">
        <f t="shared" si="155"/>
        <v/>
      </c>
      <c r="AS567" s="8" t="str">
        <f>IF(R567="","",W567*Rates!$P$26)</f>
        <v/>
      </c>
      <c r="AT567" s="9" t="s">
        <v>1580</v>
      </c>
      <c r="AU567" s="14" t="str">
        <f>IF(R567="","",Rates!$N$10)</f>
        <v/>
      </c>
      <c r="AV567" s="13" t="str">
        <f t="shared" si="156"/>
        <v/>
      </c>
      <c r="AW567" s="8" t="str">
        <f>IF(R567="","",W567*Rates!$Q$26)</f>
        <v/>
      </c>
      <c r="AX567" s="19" t="str">
        <f t="shared" si="157"/>
        <v/>
      </c>
      <c r="AY567" s="55" t="e">
        <f t="shared" si="158"/>
        <v>#VALUE!</v>
      </c>
      <c r="AZ567" s="8" t="str">
        <f>IF(R567="","",Rates!$N$15)</f>
        <v/>
      </c>
      <c r="BA567" s="8" t="str">
        <f t="shared" si="159"/>
        <v/>
      </c>
      <c r="BB567" s="8" t="str">
        <f t="shared" si="160"/>
        <v/>
      </c>
      <c r="BC567" s="19" t="str">
        <f t="shared" si="161"/>
        <v/>
      </c>
    </row>
    <row r="568" spans="1:55" x14ac:dyDescent="0.25">
      <c r="A568" s="9" t="str">
        <f>IF(B568&lt;&gt;"",COUNTA($B$3:B568)+$A$2,"")</f>
        <v/>
      </c>
      <c r="F568" s="16" t="str">
        <f t="shared" si="144"/>
        <v/>
      </c>
      <c r="P568" s="37"/>
      <c r="Q568" s="9" t="s">
        <v>1581</v>
      </c>
      <c r="R568" s="41"/>
      <c r="S568" s="46" t="str" cm="1">
        <f t="array" ref="S568">IF(R568="","",_xlfn.IFS(F568&lt;=65,"1",F568&lt;=70,"2",F568&lt;=80,"3"))</f>
        <v/>
      </c>
      <c r="T568" s="24" t="e">
        <f>IF(S568="1",VLOOKUP(N568,Rates!$A$2:$K$37,2,0)*S568,VLOOKUP(N568,Rates!$A$2:$K$37,3,0)*S568)</f>
        <v>#N/A</v>
      </c>
      <c r="U568" s="24" t="str">
        <f t="shared" si="145"/>
        <v/>
      </c>
      <c r="W568" s="58" t="str">
        <f t="shared" si="146"/>
        <v/>
      </c>
      <c r="X568" s="8" t="str">
        <f t="shared" si="147"/>
        <v/>
      </c>
      <c r="Y568" s="8" t="str">
        <f t="shared" si="148"/>
        <v/>
      </c>
      <c r="Z568" s="9" t="s">
        <v>1576</v>
      </c>
      <c r="AA568" s="14" t="str">
        <f>IF(R568="","",Rates!$N$5)</f>
        <v/>
      </c>
      <c r="AB568" s="49" t="str">
        <f t="shared" si="149"/>
        <v/>
      </c>
      <c r="AC568" s="8" t="str">
        <f>IF(R568="","",W568*Rates!$M$26)</f>
        <v/>
      </c>
      <c r="AD568" s="9" t="s">
        <v>1592</v>
      </c>
      <c r="AE568" s="14" t="str">
        <f>IF(R568="","",Rates!$N$6)</f>
        <v/>
      </c>
      <c r="AF568" s="49" t="str">
        <f t="shared" si="150"/>
        <v/>
      </c>
      <c r="AG568" s="8" t="str">
        <f t="shared" si="151"/>
        <v/>
      </c>
      <c r="AH568" s="8" t="s">
        <v>1593</v>
      </c>
      <c r="AI568" s="14" t="str">
        <f>IF(R568="","",Rates!$N$7)</f>
        <v/>
      </c>
      <c r="AJ568" s="13" t="str">
        <f t="shared" si="152"/>
        <v/>
      </c>
      <c r="AK568" s="8" t="str">
        <f t="shared" si="153"/>
        <v/>
      </c>
      <c r="AL568" s="9" t="s">
        <v>1578</v>
      </c>
      <c r="AM568" s="14" t="str">
        <f>IF(R568="","",Rates!$N$8)</f>
        <v/>
      </c>
      <c r="AN568" s="13" t="str">
        <f t="shared" si="154"/>
        <v/>
      </c>
      <c r="AO568" s="8" t="str">
        <f>IF(R568="","",W568*Rates!$O$26)</f>
        <v/>
      </c>
      <c r="AP568" s="9" t="s">
        <v>1579</v>
      </c>
      <c r="AQ568" s="14" t="str">
        <f>IF(R568="","",Rates!$N$9)</f>
        <v/>
      </c>
      <c r="AR568" s="13" t="str">
        <f t="shared" si="155"/>
        <v/>
      </c>
      <c r="AS568" s="8" t="str">
        <f>IF(R568="","",W568*Rates!$P$26)</f>
        <v/>
      </c>
      <c r="AT568" s="9" t="s">
        <v>1580</v>
      </c>
      <c r="AU568" s="14" t="str">
        <f>IF(R568="","",Rates!$N$10)</f>
        <v/>
      </c>
      <c r="AV568" s="13" t="str">
        <f t="shared" si="156"/>
        <v/>
      </c>
      <c r="AW568" s="8" t="str">
        <f>IF(R568="","",W568*Rates!$Q$26)</f>
        <v/>
      </c>
      <c r="AX568" s="19" t="str">
        <f t="shared" si="157"/>
        <v/>
      </c>
      <c r="AY568" s="55" t="e">
        <f t="shared" si="158"/>
        <v>#VALUE!</v>
      </c>
      <c r="AZ568" s="8" t="str">
        <f>IF(R568="","",Rates!$N$15)</f>
        <v/>
      </c>
      <c r="BA568" s="8" t="str">
        <f t="shared" si="159"/>
        <v/>
      </c>
      <c r="BB568" s="8" t="str">
        <f t="shared" si="160"/>
        <v/>
      </c>
      <c r="BC568" s="19" t="str">
        <f t="shared" si="161"/>
        <v/>
      </c>
    </row>
    <row r="569" spans="1:55" x14ac:dyDescent="0.25">
      <c r="A569" s="9" t="str">
        <f>IF(B569&lt;&gt;"",COUNTA($B$3:B569)+$A$2,"")</f>
        <v/>
      </c>
      <c r="F569" s="16" t="str">
        <f t="shared" si="144"/>
        <v/>
      </c>
      <c r="P569" s="37"/>
      <c r="Q569" s="9" t="s">
        <v>1581</v>
      </c>
      <c r="R569" s="41"/>
      <c r="S569" s="46" t="str" cm="1">
        <f t="array" ref="S569">IF(R569="","",_xlfn.IFS(F569&lt;=65,"1",F569&lt;=70,"2",F569&lt;=80,"3"))</f>
        <v/>
      </c>
      <c r="T569" s="24" t="e">
        <f>IF(S569="1",VLOOKUP(N569,Rates!$A$2:$K$37,2,0)*S569,VLOOKUP(N569,Rates!$A$2:$K$37,3,0)*S569)</f>
        <v>#N/A</v>
      </c>
      <c r="U569" s="24" t="str">
        <f t="shared" si="145"/>
        <v/>
      </c>
      <c r="W569" s="58" t="str">
        <f t="shared" si="146"/>
        <v/>
      </c>
      <c r="X569" s="8" t="str">
        <f t="shared" si="147"/>
        <v/>
      </c>
      <c r="Y569" s="8" t="str">
        <f t="shared" si="148"/>
        <v/>
      </c>
      <c r="Z569" s="9" t="s">
        <v>1576</v>
      </c>
      <c r="AA569" s="14" t="str">
        <f>IF(R569="","",Rates!$N$5)</f>
        <v/>
      </c>
      <c r="AB569" s="49" t="str">
        <f t="shared" si="149"/>
        <v/>
      </c>
      <c r="AC569" s="8" t="str">
        <f>IF(R569="","",W569*Rates!$M$26)</f>
        <v/>
      </c>
      <c r="AD569" s="9" t="s">
        <v>1592</v>
      </c>
      <c r="AE569" s="14" t="str">
        <f>IF(R569="","",Rates!$N$6)</f>
        <v/>
      </c>
      <c r="AF569" s="49" t="str">
        <f t="shared" si="150"/>
        <v/>
      </c>
      <c r="AG569" s="8" t="str">
        <f t="shared" si="151"/>
        <v/>
      </c>
      <c r="AH569" s="8" t="s">
        <v>1593</v>
      </c>
      <c r="AI569" s="14" t="str">
        <f>IF(R569="","",Rates!$N$7)</f>
        <v/>
      </c>
      <c r="AJ569" s="13" t="str">
        <f t="shared" si="152"/>
        <v/>
      </c>
      <c r="AK569" s="8" t="str">
        <f t="shared" si="153"/>
        <v/>
      </c>
      <c r="AL569" s="9" t="s">
        <v>1578</v>
      </c>
      <c r="AM569" s="14" t="str">
        <f>IF(R569="","",Rates!$N$8)</f>
        <v/>
      </c>
      <c r="AN569" s="13" t="str">
        <f t="shared" si="154"/>
        <v/>
      </c>
      <c r="AO569" s="8" t="str">
        <f>IF(R569="","",W569*Rates!$O$26)</f>
        <v/>
      </c>
      <c r="AP569" s="9" t="s">
        <v>1579</v>
      </c>
      <c r="AQ569" s="14" t="str">
        <f>IF(R569="","",Rates!$N$9)</f>
        <v/>
      </c>
      <c r="AR569" s="13" t="str">
        <f t="shared" si="155"/>
        <v/>
      </c>
      <c r="AS569" s="8" t="str">
        <f>IF(R569="","",W569*Rates!$P$26)</f>
        <v/>
      </c>
      <c r="AT569" s="9" t="s">
        <v>1580</v>
      </c>
      <c r="AU569" s="14" t="str">
        <f>IF(R569="","",Rates!$N$10)</f>
        <v/>
      </c>
      <c r="AV569" s="13" t="str">
        <f t="shared" si="156"/>
        <v/>
      </c>
      <c r="AW569" s="8" t="str">
        <f>IF(R569="","",W569*Rates!$Q$26)</f>
        <v/>
      </c>
      <c r="AX569" s="19" t="str">
        <f t="shared" si="157"/>
        <v/>
      </c>
      <c r="AY569" s="55" t="e">
        <f t="shared" si="158"/>
        <v>#VALUE!</v>
      </c>
      <c r="AZ569" s="8" t="str">
        <f>IF(R569="","",Rates!$N$15)</f>
        <v/>
      </c>
      <c r="BA569" s="8" t="str">
        <f t="shared" si="159"/>
        <v/>
      </c>
      <c r="BB569" s="8" t="str">
        <f t="shared" si="160"/>
        <v/>
      </c>
      <c r="BC569" s="19" t="str">
        <f t="shared" si="161"/>
        <v/>
      </c>
    </row>
    <row r="570" spans="1:55" x14ac:dyDescent="0.25">
      <c r="A570" s="9" t="str">
        <f>IF(B570&lt;&gt;"",COUNTA($B$3:B570)+$A$2,"")</f>
        <v/>
      </c>
      <c r="F570" s="16" t="str">
        <f t="shared" si="144"/>
        <v/>
      </c>
      <c r="P570" s="37"/>
      <c r="Q570" s="9" t="s">
        <v>1581</v>
      </c>
      <c r="R570" s="41"/>
      <c r="S570" s="46" t="str" cm="1">
        <f t="array" ref="S570">IF(R570="","",_xlfn.IFS(F570&lt;=65,"1",F570&lt;=70,"2",F570&lt;=80,"3"))</f>
        <v/>
      </c>
      <c r="T570" s="24" t="e">
        <f>IF(S570="1",VLOOKUP(N570,Rates!$A$2:$K$37,2,0)*S570,VLOOKUP(N570,Rates!$A$2:$K$37,3,0)*S570)</f>
        <v>#N/A</v>
      </c>
      <c r="U570" s="24" t="str">
        <f t="shared" si="145"/>
        <v/>
      </c>
      <c r="W570" s="58" t="str">
        <f t="shared" si="146"/>
        <v/>
      </c>
      <c r="X570" s="8" t="str">
        <f t="shared" si="147"/>
        <v/>
      </c>
      <c r="Y570" s="8" t="str">
        <f t="shared" si="148"/>
        <v/>
      </c>
      <c r="Z570" s="9" t="s">
        <v>1576</v>
      </c>
      <c r="AA570" s="14" t="str">
        <f>IF(R570="","",Rates!$N$5)</f>
        <v/>
      </c>
      <c r="AB570" s="49" t="str">
        <f t="shared" si="149"/>
        <v/>
      </c>
      <c r="AC570" s="8" t="str">
        <f>IF(R570="","",W570*Rates!$M$26)</f>
        <v/>
      </c>
      <c r="AD570" s="9" t="s">
        <v>1592</v>
      </c>
      <c r="AE570" s="14" t="str">
        <f>IF(R570="","",Rates!$N$6)</f>
        <v/>
      </c>
      <c r="AF570" s="49" t="str">
        <f t="shared" si="150"/>
        <v/>
      </c>
      <c r="AG570" s="8" t="str">
        <f t="shared" si="151"/>
        <v/>
      </c>
      <c r="AH570" s="8" t="s">
        <v>1593</v>
      </c>
      <c r="AI570" s="14" t="str">
        <f>IF(R570="","",Rates!$N$7)</f>
        <v/>
      </c>
      <c r="AJ570" s="13" t="str">
        <f t="shared" si="152"/>
        <v/>
      </c>
      <c r="AK570" s="8" t="str">
        <f t="shared" si="153"/>
        <v/>
      </c>
      <c r="AL570" s="9" t="s">
        <v>1578</v>
      </c>
      <c r="AM570" s="14" t="str">
        <f>IF(R570="","",Rates!$N$8)</f>
        <v/>
      </c>
      <c r="AN570" s="13" t="str">
        <f t="shared" si="154"/>
        <v/>
      </c>
      <c r="AO570" s="8" t="str">
        <f>IF(R570="","",W570*Rates!$O$26)</f>
        <v/>
      </c>
      <c r="AP570" s="9" t="s">
        <v>1579</v>
      </c>
      <c r="AQ570" s="14" t="str">
        <f>IF(R570="","",Rates!$N$9)</f>
        <v/>
      </c>
      <c r="AR570" s="13" t="str">
        <f t="shared" si="155"/>
        <v/>
      </c>
      <c r="AS570" s="8" t="str">
        <f>IF(R570="","",W570*Rates!$P$26)</f>
        <v/>
      </c>
      <c r="AT570" s="9" t="s">
        <v>1580</v>
      </c>
      <c r="AU570" s="14" t="str">
        <f>IF(R570="","",Rates!$N$10)</f>
        <v/>
      </c>
      <c r="AV570" s="13" t="str">
        <f t="shared" si="156"/>
        <v/>
      </c>
      <c r="AW570" s="8" t="str">
        <f>IF(R570="","",W570*Rates!$Q$26)</f>
        <v/>
      </c>
      <c r="AX570" s="19" t="str">
        <f t="shared" si="157"/>
        <v/>
      </c>
      <c r="AY570" s="55" t="e">
        <f t="shared" si="158"/>
        <v>#VALUE!</v>
      </c>
      <c r="AZ570" s="8" t="str">
        <f>IF(R570="","",Rates!$N$15)</f>
        <v/>
      </c>
      <c r="BA570" s="8" t="str">
        <f t="shared" si="159"/>
        <v/>
      </c>
      <c r="BB570" s="8" t="str">
        <f t="shared" si="160"/>
        <v/>
      </c>
      <c r="BC570" s="19" t="str">
        <f t="shared" si="161"/>
        <v/>
      </c>
    </row>
    <row r="571" spans="1:55" x14ac:dyDescent="0.25">
      <c r="A571" s="9" t="str">
        <f>IF(B571&lt;&gt;"",COUNTA($B$3:B571)+$A$2,"")</f>
        <v/>
      </c>
      <c r="F571" s="16" t="str">
        <f t="shared" si="144"/>
        <v/>
      </c>
      <c r="P571" s="37"/>
      <c r="Q571" s="9" t="s">
        <v>1581</v>
      </c>
      <c r="R571" s="41"/>
      <c r="S571" s="46" t="str" cm="1">
        <f t="array" ref="S571">IF(R571="","",_xlfn.IFS(F571&lt;=65,"1",F571&lt;=70,"2",F571&lt;=80,"3"))</f>
        <v/>
      </c>
      <c r="T571" s="24" t="e">
        <f>IF(S571="1",VLOOKUP(N571,Rates!$A$2:$K$37,2,0)*S571,VLOOKUP(N571,Rates!$A$2:$K$37,3,0)*S571)</f>
        <v>#N/A</v>
      </c>
      <c r="U571" s="24" t="str">
        <f t="shared" si="145"/>
        <v/>
      </c>
      <c r="W571" s="58" t="str">
        <f t="shared" si="146"/>
        <v/>
      </c>
      <c r="X571" s="8" t="str">
        <f t="shared" si="147"/>
        <v/>
      </c>
      <c r="Y571" s="8" t="str">
        <f t="shared" si="148"/>
        <v/>
      </c>
      <c r="Z571" s="9" t="s">
        <v>1576</v>
      </c>
      <c r="AA571" s="14" t="str">
        <f>IF(R571="","",Rates!$N$5)</f>
        <v/>
      </c>
      <c r="AB571" s="49" t="str">
        <f t="shared" si="149"/>
        <v/>
      </c>
      <c r="AC571" s="8" t="str">
        <f>IF(R571="","",W571*Rates!$M$26)</f>
        <v/>
      </c>
      <c r="AD571" s="9" t="s">
        <v>1592</v>
      </c>
      <c r="AE571" s="14" t="str">
        <f>IF(R571="","",Rates!$N$6)</f>
        <v/>
      </c>
      <c r="AF571" s="49" t="str">
        <f t="shared" si="150"/>
        <v/>
      </c>
      <c r="AG571" s="8" t="str">
        <f t="shared" si="151"/>
        <v/>
      </c>
      <c r="AH571" s="8" t="s">
        <v>1593</v>
      </c>
      <c r="AI571" s="14" t="str">
        <f>IF(R571="","",Rates!$N$7)</f>
        <v/>
      </c>
      <c r="AJ571" s="13" t="str">
        <f t="shared" si="152"/>
        <v/>
      </c>
      <c r="AK571" s="8" t="str">
        <f t="shared" si="153"/>
        <v/>
      </c>
      <c r="AL571" s="9" t="s">
        <v>1578</v>
      </c>
      <c r="AM571" s="14" t="str">
        <f>IF(R571="","",Rates!$N$8)</f>
        <v/>
      </c>
      <c r="AN571" s="13" t="str">
        <f t="shared" si="154"/>
        <v/>
      </c>
      <c r="AO571" s="8" t="str">
        <f>IF(R571="","",W571*Rates!$O$26)</f>
        <v/>
      </c>
      <c r="AP571" s="9" t="s">
        <v>1579</v>
      </c>
      <c r="AQ571" s="14" t="str">
        <f>IF(R571="","",Rates!$N$9)</f>
        <v/>
      </c>
      <c r="AR571" s="13" t="str">
        <f t="shared" si="155"/>
        <v/>
      </c>
      <c r="AS571" s="8" t="str">
        <f>IF(R571="","",W571*Rates!$P$26)</f>
        <v/>
      </c>
      <c r="AT571" s="9" t="s">
        <v>1580</v>
      </c>
      <c r="AU571" s="14" t="str">
        <f>IF(R571="","",Rates!$N$10)</f>
        <v/>
      </c>
      <c r="AV571" s="13" t="str">
        <f t="shared" si="156"/>
        <v/>
      </c>
      <c r="AW571" s="8" t="str">
        <f>IF(R571="","",W571*Rates!$Q$26)</f>
        <v/>
      </c>
      <c r="AX571" s="19" t="str">
        <f t="shared" si="157"/>
        <v/>
      </c>
      <c r="AY571" s="55" t="e">
        <f t="shared" si="158"/>
        <v>#VALUE!</v>
      </c>
      <c r="AZ571" s="8" t="str">
        <f>IF(R571="","",Rates!$N$15)</f>
        <v/>
      </c>
      <c r="BA571" s="8" t="str">
        <f t="shared" si="159"/>
        <v/>
      </c>
      <c r="BB571" s="8" t="str">
        <f t="shared" si="160"/>
        <v/>
      </c>
      <c r="BC571" s="19" t="str">
        <f t="shared" si="161"/>
        <v/>
      </c>
    </row>
    <row r="572" spans="1:55" x14ac:dyDescent="0.25">
      <c r="A572" s="9" t="str">
        <f>IF(B572&lt;&gt;"",COUNTA($B$3:B572)+$A$2,"")</f>
        <v/>
      </c>
      <c r="F572" s="16" t="str">
        <f t="shared" si="144"/>
        <v/>
      </c>
      <c r="P572" s="37"/>
      <c r="Q572" s="9" t="s">
        <v>1581</v>
      </c>
      <c r="R572" s="41"/>
      <c r="S572" s="46" t="str" cm="1">
        <f t="array" ref="S572">IF(R572="","",_xlfn.IFS(F572&lt;=65,"1",F572&lt;=70,"2",F572&lt;=80,"3"))</f>
        <v/>
      </c>
      <c r="T572" s="24" t="e">
        <f>IF(S572="1",VLOOKUP(N572,Rates!$A$2:$K$37,2,0)*S572,VLOOKUP(N572,Rates!$A$2:$K$37,3,0)*S572)</f>
        <v>#N/A</v>
      </c>
      <c r="U572" s="24" t="str">
        <f t="shared" si="145"/>
        <v/>
      </c>
      <c r="W572" s="58" t="str">
        <f t="shared" si="146"/>
        <v/>
      </c>
      <c r="X572" s="8" t="str">
        <f t="shared" si="147"/>
        <v/>
      </c>
      <c r="Y572" s="8" t="str">
        <f t="shared" si="148"/>
        <v/>
      </c>
      <c r="Z572" s="9" t="s">
        <v>1576</v>
      </c>
      <c r="AA572" s="14" t="str">
        <f>IF(R572="","",Rates!$N$5)</f>
        <v/>
      </c>
      <c r="AB572" s="49" t="str">
        <f t="shared" si="149"/>
        <v/>
      </c>
      <c r="AC572" s="8" t="str">
        <f>IF(R572="","",W572*Rates!$M$26)</f>
        <v/>
      </c>
      <c r="AD572" s="9" t="s">
        <v>1592</v>
      </c>
      <c r="AE572" s="14" t="str">
        <f>IF(R572="","",Rates!$N$6)</f>
        <v/>
      </c>
      <c r="AF572" s="49" t="str">
        <f t="shared" si="150"/>
        <v/>
      </c>
      <c r="AG572" s="8" t="str">
        <f t="shared" si="151"/>
        <v/>
      </c>
      <c r="AH572" s="8" t="s">
        <v>1593</v>
      </c>
      <c r="AI572" s="14" t="str">
        <f>IF(R572="","",Rates!$N$7)</f>
        <v/>
      </c>
      <c r="AJ572" s="13" t="str">
        <f t="shared" si="152"/>
        <v/>
      </c>
      <c r="AK572" s="8" t="str">
        <f t="shared" si="153"/>
        <v/>
      </c>
      <c r="AL572" s="9" t="s">
        <v>1578</v>
      </c>
      <c r="AM572" s="14" t="str">
        <f>IF(R572="","",Rates!$N$8)</f>
        <v/>
      </c>
      <c r="AN572" s="13" t="str">
        <f t="shared" si="154"/>
        <v/>
      </c>
      <c r="AO572" s="8" t="str">
        <f>IF(R572="","",W572*Rates!$O$26)</f>
        <v/>
      </c>
      <c r="AP572" s="9" t="s">
        <v>1579</v>
      </c>
      <c r="AQ572" s="14" t="str">
        <f>IF(R572="","",Rates!$N$9)</f>
        <v/>
      </c>
      <c r="AR572" s="13" t="str">
        <f t="shared" si="155"/>
        <v/>
      </c>
      <c r="AS572" s="8" t="str">
        <f>IF(R572="","",W572*Rates!$P$26)</f>
        <v/>
      </c>
      <c r="AT572" s="9" t="s">
        <v>1580</v>
      </c>
      <c r="AU572" s="14" t="str">
        <f>IF(R572="","",Rates!$N$10)</f>
        <v/>
      </c>
      <c r="AV572" s="13" t="str">
        <f t="shared" si="156"/>
        <v/>
      </c>
      <c r="AW572" s="8" t="str">
        <f>IF(R572="","",W572*Rates!$Q$26)</f>
        <v/>
      </c>
      <c r="AX572" s="19" t="str">
        <f t="shared" si="157"/>
        <v/>
      </c>
      <c r="AY572" s="55" t="e">
        <f t="shared" si="158"/>
        <v>#VALUE!</v>
      </c>
      <c r="AZ572" s="8" t="str">
        <f>IF(R572="","",Rates!$N$15)</f>
        <v/>
      </c>
      <c r="BA572" s="8" t="str">
        <f t="shared" si="159"/>
        <v/>
      </c>
      <c r="BB572" s="8" t="str">
        <f t="shared" si="160"/>
        <v/>
      </c>
      <c r="BC572" s="19" t="str">
        <f t="shared" si="161"/>
        <v/>
      </c>
    </row>
    <row r="573" spans="1:55" x14ac:dyDescent="0.25">
      <c r="A573" s="9" t="str">
        <f>IF(B573&lt;&gt;"",COUNTA($B$3:B573)+$A$2,"")</f>
        <v/>
      </c>
      <c r="F573" s="16" t="str">
        <f t="shared" si="144"/>
        <v/>
      </c>
      <c r="P573" s="37"/>
      <c r="Q573" s="9" t="s">
        <v>1581</v>
      </c>
      <c r="R573" s="41"/>
      <c r="S573" s="46" t="str" cm="1">
        <f t="array" ref="S573">IF(R573="","",_xlfn.IFS(F573&lt;=65,"1",F573&lt;=70,"2",F573&lt;=80,"3"))</f>
        <v/>
      </c>
      <c r="T573" s="24" t="e">
        <f>IF(S573="1",VLOOKUP(N573,Rates!$A$2:$K$37,2,0)*S573,VLOOKUP(N573,Rates!$A$2:$K$37,3,0)*S573)</f>
        <v>#N/A</v>
      </c>
      <c r="U573" s="24" t="str">
        <f t="shared" si="145"/>
        <v/>
      </c>
      <c r="W573" s="58" t="str">
        <f t="shared" si="146"/>
        <v/>
      </c>
      <c r="X573" s="8" t="str">
        <f t="shared" si="147"/>
        <v/>
      </c>
      <c r="Y573" s="8" t="str">
        <f t="shared" si="148"/>
        <v/>
      </c>
      <c r="Z573" s="9" t="s">
        <v>1576</v>
      </c>
      <c r="AA573" s="14" t="str">
        <f>IF(R573="","",Rates!$N$5)</f>
        <v/>
      </c>
      <c r="AB573" s="49" t="str">
        <f t="shared" si="149"/>
        <v/>
      </c>
      <c r="AC573" s="8" t="str">
        <f>IF(R573="","",W573*Rates!$M$26)</f>
        <v/>
      </c>
      <c r="AD573" s="9" t="s">
        <v>1592</v>
      </c>
      <c r="AE573" s="14" t="str">
        <f>IF(R573="","",Rates!$N$6)</f>
        <v/>
      </c>
      <c r="AF573" s="49" t="str">
        <f t="shared" si="150"/>
        <v/>
      </c>
      <c r="AG573" s="8" t="str">
        <f t="shared" si="151"/>
        <v/>
      </c>
      <c r="AH573" s="8" t="s">
        <v>1593</v>
      </c>
      <c r="AI573" s="14" t="str">
        <f>IF(R573="","",Rates!$N$7)</f>
        <v/>
      </c>
      <c r="AJ573" s="13" t="str">
        <f t="shared" si="152"/>
        <v/>
      </c>
      <c r="AK573" s="8" t="str">
        <f t="shared" si="153"/>
        <v/>
      </c>
      <c r="AL573" s="9" t="s">
        <v>1578</v>
      </c>
      <c r="AM573" s="14" t="str">
        <f>IF(R573="","",Rates!$N$8)</f>
        <v/>
      </c>
      <c r="AN573" s="13" t="str">
        <f t="shared" si="154"/>
        <v/>
      </c>
      <c r="AO573" s="8" t="str">
        <f>IF(R573="","",W573*Rates!$O$26)</f>
        <v/>
      </c>
      <c r="AP573" s="9" t="s">
        <v>1579</v>
      </c>
      <c r="AQ573" s="14" t="str">
        <f>IF(R573="","",Rates!$N$9)</f>
        <v/>
      </c>
      <c r="AR573" s="13" t="str">
        <f t="shared" si="155"/>
        <v/>
      </c>
      <c r="AS573" s="8" t="str">
        <f>IF(R573="","",W573*Rates!$P$26)</f>
        <v/>
      </c>
      <c r="AT573" s="9" t="s">
        <v>1580</v>
      </c>
      <c r="AU573" s="14" t="str">
        <f>IF(R573="","",Rates!$N$10)</f>
        <v/>
      </c>
      <c r="AV573" s="13" t="str">
        <f t="shared" si="156"/>
        <v/>
      </c>
      <c r="AW573" s="8" t="str">
        <f>IF(R573="","",W573*Rates!$Q$26)</f>
        <v/>
      </c>
      <c r="AX573" s="19" t="str">
        <f t="shared" si="157"/>
        <v/>
      </c>
      <c r="AY573" s="55" t="e">
        <f t="shared" si="158"/>
        <v>#VALUE!</v>
      </c>
      <c r="AZ573" s="8" t="str">
        <f>IF(R573="","",Rates!$N$15)</f>
        <v/>
      </c>
      <c r="BA573" s="8" t="str">
        <f t="shared" si="159"/>
        <v/>
      </c>
      <c r="BB573" s="8" t="str">
        <f t="shared" si="160"/>
        <v/>
      </c>
      <c r="BC573" s="19" t="str">
        <f t="shared" si="161"/>
        <v/>
      </c>
    </row>
    <row r="574" spans="1:55" x14ac:dyDescent="0.25">
      <c r="A574" s="9" t="str">
        <f>IF(B574&lt;&gt;"",COUNTA($B$3:B574)+$A$2,"")</f>
        <v/>
      </c>
      <c r="F574" s="16" t="str">
        <f t="shared" si="144"/>
        <v/>
      </c>
      <c r="P574" s="37"/>
      <c r="Q574" s="9" t="s">
        <v>1581</v>
      </c>
      <c r="R574" s="41"/>
      <c r="S574" s="46" t="str" cm="1">
        <f t="array" ref="S574">IF(R574="","",_xlfn.IFS(F574&lt;=65,"1",F574&lt;=70,"2",F574&lt;=80,"3"))</f>
        <v/>
      </c>
      <c r="T574" s="24" t="e">
        <f>IF(S574="1",VLOOKUP(N574,Rates!$A$2:$K$37,2,0)*S574,VLOOKUP(N574,Rates!$A$2:$K$37,3,0)*S574)</f>
        <v>#N/A</v>
      </c>
      <c r="U574" s="24" t="str">
        <f t="shared" si="145"/>
        <v/>
      </c>
      <c r="W574" s="58" t="str">
        <f t="shared" si="146"/>
        <v/>
      </c>
      <c r="X574" s="8" t="str">
        <f t="shared" si="147"/>
        <v/>
      </c>
      <c r="Y574" s="8" t="str">
        <f t="shared" si="148"/>
        <v/>
      </c>
      <c r="Z574" s="9" t="s">
        <v>1576</v>
      </c>
      <c r="AA574" s="14" t="str">
        <f>IF(R574="","",Rates!$N$5)</f>
        <v/>
      </c>
      <c r="AB574" s="49" t="str">
        <f t="shared" si="149"/>
        <v/>
      </c>
      <c r="AC574" s="8" t="str">
        <f>IF(R574="","",W574*Rates!$M$26)</f>
        <v/>
      </c>
      <c r="AD574" s="9" t="s">
        <v>1592</v>
      </c>
      <c r="AE574" s="14" t="str">
        <f>IF(R574="","",Rates!$N$6)</f>
        <v/>
      </c>
      <c r="AF574" s="49" t="str">
        <f t="shared" si="150"/>
        <v/>
      </c>
      <c r="AG574" s="8" t="str">
        <f t="shared" si="151"/>
        <v/>
      </c>
      <c r="AH574" s="8" t="s">
        <v>1593</v>
      </c>
      <c r="AI574" s="14" t="str">
        <f>IF(R574="","",Rates!$N$7)</f>
        <v/>
      </c>
      <c r="AJ574" s="13" t="str">
        <f t="shared" si="152"/>
        <v/>
      </c>
      <c r="AK574" s="8" t="str">
        <f t="shared" si="153"/>
        <v/>
      </c>
      <c r="AL574" s="9" t="s">
        <v>1578</v>
      </c>
      <c r="AM574" s="14" t="str">
        <f>IF(R574="","",Rates!$N$8)</f>
        <v/>
      </c>
      <c r="AN574" s="13" t="str">
        <f t="shared" si="154"/>
        <v/>
      </c>
      <c r="AO574" s="8" t="str">
        <f>IF(R574="","",W574*Rates!$O$26)</f>
        <v/>
      </c>
      <c r="AP574" s="9" t="s">
        <v>1579</v>
      </c>
      <c r="AQ574" s="14" t="str">
        <f>IF(R574="","",Rates!$N$9)</f>
        <v/>
      </c>
      <c r="AR574" s="13" t="str">
        <f t="shared" si="155"/>
        <v/>
      </c>
      <c r="AS574" s="8" t="str">
        <f>IF(R574="","",W574*Rates!$P$26)</f>
        <v/>
      </c>
      <c r="AT574" s="9" t="s">
        <v>1580</v>
      </c>
      <c r="AU574" s="14" t="str">
        <f>IF(R574="","",Rates!$N$10)</f>
        <v/>
      </c>
      <c r="AV574" s="13" t="str">
        <f t="shared" si="156"/>
        <v/>
      </c>
      <c r="AW574" s="8" t="str">
        <f>IF(R574="","",W574*Rates!$Q$26)</f>
        <v/>
      </c>
      <c r="AX574" s="19" t="str">
        <f t="shared" si="157"/>
        <v/>
      </c>
      <c r="AY574" s="55" t="e">
        <f t="shared" si="158"/>
        <v>#VALUE!</v>
      </c>
      <c r="AZ574" s="8" t="str">
        <f>IF(R574="","",Rates!$N$15)</f>
        <v/>
      </c>
      <c r="BA574" s="8" t="str">
        <f t="shared" si="159"/>
        <v/>
      </c>
      <c r="BB574" s="8" t="str">
        <f t="shared" si="160"/>
        <v/>
      </c>
      <c r="BC574" s="19" t="str">
        <f t="shared" si="161"/>
        <v/>
      </c>
    </row>
    <row r="575" spans="1:55" x14ac:dyDescent="0.25">
      <c r="A575" s="9" t="str">
        <f>IF(B575&lt;&gt;"",COUNTA($B$3:B575)+$A$2,"")</f>
        <v/>
      </c>
      <c r="F575" s="16" t="str">
        <f t="shared" si="144"/>
        <v/>
      </c>
      <c r="P575" s="37"/>
      <c r="Q575" s="9" t="s">
        <v>1581</v>
      </c>
      <c r="R575" s="41"/>
      <c r="S575" s="46" t="str" cm="1">
        <f t="array" ref="S575">IF(R575="","",_xlfn.IFS(F575&lt;=65,"1",F575&lt;=70,"2",F575&lt;=80,"3"))</f>
        <v/>
      </c>
      <c r="T575" s="24" t="e">
        <f>IF(S575="1",VLOOKUP(N575,Rates!$A$2:$K$37,2,0)*S575,VLOOKUP(N575,Rates!$A$2:$K$37,3,0)*S575)</f>
        <v>#N/A</v>
      </c>
      <c r="U575" s="24" t="str">
        <f t="shared" si="145"/>
        <v/>
      </c>
      <c r="W575" s="58" t="str">
        <f t="shared" si="146"/>
        <v/>
      </c>
      <c r="X575" s="8" t="str">
        <f t="shared" si="147"/>
        <v/>
      </c>
      <c r="Y575" s="8" t="str">
        <f t="shared" si="148"/>
        <v/>
      </c>
      <c r="Z575" s="9" t="s">
        <v>1576</v>
      </c>
      <c r="AA575" s="14" t="str">
        <f>IF(R575="","",Rates!$N$5)</f>
        <v/>
      </c>
      <c r="AB575" s="49" t="str">
        <f t="shared" si="149"/>
        <v/>
      </c>
      <c r="AC575" s="8" t="str">
        <f>IF(R575="","",W575*Rates!$M$26)</f>
        <v/>
      </c>
      <c r="AD575" s="9" t="s">
        <v>1592</v>
      </c>
      <c r="AE575" s="14" t="str">
        <f>IF(R575="","",Rates!$N$6)</f>
        <v/>
      </c>
      <c r="AF575" s="49" t="str">
        <f t="shared" si="150"/>
        <v/>
      </c>
      <c r="AG575" s="8" t="str">
        <f t="shared" si="151"/>
        <v/>
      </c>
      <c r="AH575" s="8" t="s">
        <v>1593</v>
      </c>
      <c r="AI575" s="14" t="str">
        <f>IF(R575="","",Rates!$N$7)</f>
        <v/>
      </c>
      <c r="AJ575" s="13" t="str">
        <f t="shared" si="152"/>
        <v/>
      </c>
      <c r="AK575" s="8" t="str">
        <f t="shared" si="153"/>
        <v/>
      </c>
      <c r="AL575" s="9" t="s">
        <v>1578</v>
      </c>
      <c r="AM575" s="14" t="str">
        <f>IF(R575="","",Rates!$N$8)</f>
        <v/>
      </c>
      <c r="AN575" s="13" t="str">
        <f t="shared" si="154"/>
        <v/>
      </c>
      <c r="AO575" s="8" t="str">
        <f>IF(R575="","",W575*Rates!$O$26)</f>
        <v/>
      </c>
      <c r="AP575" s="9" t="s">
        <v>1579</v>
      </c>
      <c r="AQ575" s="14" t="str">
        <f>IF(R575="","",Rates!$N$9)</f>
        <v/>
      </c>
      <c r="AR575" s="13" t="str">
        <f t="shared" si="155"/>
        <v/>
      </c>
      <c r="AS575" s="8" t="str">
        <f>IF(R575="","",W575*Rates!$P$26)</f>
        <v/>
      </c>
      <c r="AT575" s="9" t="s">
        <v>1580</v>
      </c>
      <c r="AU575" s="14" t="str">
        <f>IF(R575="","",Rates!$N$10)</f>
        <v/>
      </c>
      <c r="AV575" s="13" t="str">
        <f t="shared" si="156"/>
        <v/>
      </c>
      <c r="AW575" s="8" t="str">
        <f>IF(R575="","",W575*Rates!$Q$26)</f>
        <v/>
      </c>
      <c r="AX575" s="19" t="str">
        <f t="shared" si="157"/>
        <v/>
      </c>
      <c r="AY575" s="55" t="e">
        <f t="shared" si="158"/>
        <v>#VALUE!</v>
      </c>
      <c r="AZ575" s="8" t="str">
        <f>IF(R575="","",Rates!$N$15)</f>
        <v/>
      </c>
      <c r="BA575" s="8" t="str">
        <f t="shared" si="159"/>
        <v/>
      </c>
      <c r="BB575" s="8" t="str">
        <f t="shared" si="160"/>
        <v/>
      </c>
      <c r="BC575" s="19" t="str">
        <f t="shared" si="161"/>
        <v/>
      </c>
    </row>
    <row r="576" spans="1:55" x14ac:dyDescent="0.25">
      <c r="A576" s="9" t="str">
        <f>IF(B576&lt;&gt;"",COUNTA($B$3:B576)+$A$2,"")</f>
        <v/>
      </c>
      <c r="F576" s="16" t="str">
        <f t="shared" si="144"/>
        <v/>
      </c>
      <c r="P576" s="37"/>
      <c r="Q576" s="9" t="s">
        <v>1581</v>
      </c>
      <c r="R576" s="41"/>
      <c r="S576" s="46" t="str" cm="1">
        <f t="array" ref="S576">IF(R576="","",_xlfn.IFS(F576&lt;=65,"1",F576&lt;=70,"2",F576&lt;=80,"3"))</f>
        <v/>
      </c>
      <c r="T576" s="24" t="e">
        <f>IF(S576="1",VLOOKUP(N576,Rates!$A$2:$K$37,2,0)*S576,VLOOKUP(N576,Rates!$A$2:$K$37,3,0)*S576)</f>
        <v>#N/A</v>
      </c>
      <c r="U576" s="24" t="str">
        <f t="shared" si="145"/>
        <v/>
      </c>
      <c r="W576" s="58" t="str">
        <f t="shared" si="146"/>
        <v/>
      </c>
      <c r="X576" s="8" t="str">
        <f t="shared" si="147"/>
        <v/>
      </c>
      <c r="Y576" s="8" t="str">
        <f t="shared" si="148"/>
        <v/>
      </c>
      <c r="Z576" s="9" t="s">
        <v>1576</v>
      </c>
      <c r="AA576" s="14" t="str">
        <f>IF(R576="","",Rates!$N$5)</f>
        <v/>
      </c>
      <c r="AB576" s="49" t="str">
        <f t="shared" si="149"/>
        <v/>
      </c>
      <c r="AC576" s="8" t="str">
        <f>IF(R576="","",W576*Rates!$M$26)</f>
        <v/>
      </c>
      <c r="AD576" s="9" t="s">
        <v>1592</v>
      </c>
      <c r="AE576" s="14" t="str">
        <f>IF(R576="","",Rates!$N$6)</f>
        <v/>
      </c>
      <c r="AF576" s="49" t="str">
        <f t="shared" si="150"/>
        <v/>
      </c>
      <c r="AG576" s="8" t="str">
        <f t="shared" si="151"/>
        <v/>
      </c>
      <c r="AH576" s="8" t="s">
        <v>1593</v>
      </c>
      <c r="AI576" s="14" t="str">
        <f>IF(R576="","",Rates!$N$7)</f>
        <v/>
      </c>
      <c r="AJ576" s="13" t="str">
        <f t="shared" si="152"/>
        <v/>
      </c>
      <c r="AK576" s="8" t="str">
        <f t="shared" si="153"/>
        <v/>
      </c>
      <c r="AL576" s="9" t="s">
        <v>1578</v>
      </c>
      <c r="AM576" s="14" t="str">
        <f>IF(R576="","",Rates!$N$8)</f>
        <v/>
      </c>
      <c r="AN576" s="13" t="str">
        <f t="shared" si="154"/>
        <v/>
      </c>
      <c r="AO576" s="8" t="str">
        <f>IF(R576="","",W576*Rates!$O$26)</f>
        <v/>
      </c>
      <c r="AP576" s="9" t="s">
        <v>1579</v>
      </c>
      <c r="AQ576" s="14" t="str">
        <f>IF(R576="","",Rates!$N$9)</f>
        <v/>
      </c>
      <c r="AR576" s="13" t="str">
        <f t="shared" si="155"/>
        <v/>
      </c>
      <c r="AS576" s="8" t="str">
        <f>IF(R576="","",W576*Rates!$P$26)</f>
        <v/>
      </c>
      <c r="AT576" s="9" t="s">
        <v>1580</v>
      </c>
      <c r="AU576" s="14" t="str">
        <f>IF(R576="","",Rates!$N$10)</f>
        <v/>
      </c>
      <c r="AV576" s="13" t="str">
        <f t="shared" si="156"/>
        <v/>
      </c>
      <c r="AW576" s="8" t="str">
        <f>IF(R576="","",W576*Rates!$Q$26)</f>
        <v/>
      </c>
      <c r="AX576" s="19" t="str">
        <f t="shared" si="157"/>
        <v/>
      </c>
      <c r="AY576" s="55" t="e">
        <f t="shared" si="158"/>
        <v>#VALUE!</v>
      </c>
      <c r="AZ576" s="8" t="str">
        <f>IF(R576="","",Rates!$N$15)</f>
        <v/>
      </c>
      <c r="BA576" s="8" t="str">
        <f t="shared" si="159"/>
        <v/>
      </c>
      <c r="BB576" s="8" t="str">
        <f t="shared" si="160"/>
        <v/>
      </c>
      <c r="BC576" s="19" t="str">
        <f t="shared" si="161"/>
        <v/>
      </c>
    </row>
    <row r="577" spans="1:55" x14ac:dyDescent="0.25">
      <c r="A577" s="9" t="str">
        <f>IF(B577&lt;&gt;"",COUNTA($B$3:B577)+$A$2,"")</f>
        <v/>
      </c>
      <c r="F577" s="16" t="str">
        <f t="shared" si="144"/>
        <v/>
      </c>
      <c r="P577" s="37"/>
      <c r="Q577" s="9" t="s">
        <v>1581</v>
      </c>
      <c r="R577" s="41"/>
      <c r="S577" s="46" t="str" cm="1">
        <f t="array" ref="S577">IF(R577="","",_xlfn.IFS(F577&lt;=65,"1",F577&lt;=70,"2",F577&lt;=80,"3"))</f>
        <v/>
      </c>
      <c r="T577" s="24" t="e">
        <f>IF(S577="1",VLOOKUP(N577,Rates!$A$2:$K$37,2,0)*S577,VLOOKUP(N577,Rates!$A$2:$K$37,3,0)*S577)</f>
        <v>#N/A</v>
      </c>
      <c r="U577" s="24" t="str">
        <f t="shared" si="145"/>
        <v/>
      </c>
      <c r="W577" s="58" t="str">
        <f t="shared" si="146"/>
        <v/>
      </c>
      <c r="X577" s="8" t="str">
        <f t="shared" si="147"/>
        <v/>
      </c>
      <c r="Y577" s="8" t="str">
        <f t="shared" si="148"/>
        <v/>
      </c>
      <c r="Z577" s="9" t="s">
        <v>1576</v>
      </c>
      <c r="AA577" s="14" t="str">
        <f>IF(R577="","",Rates!$N$5)</f>
        <v/>
      </c>
      <c r="AB577" s="49" t="str">
        <f t="shared" si="149"/>
        <v/>
      </c>
      <c r="AC577" s="8" t="str">
        <f>IF(R577="","",W577*Rates!$M$26)</f>
        <v/>
      </c>
      <c r="AD577" s="9" t="s">
        <v>1592</v>
      </c>
      <c r="AE577" s="14" t="str">
        <f>IF(R577="","",Rates!$N$6)</f>
        <v/>
      </c>
      <c r="AF577" s="49" t="str">
        <f t="shared" si="150"/>
        <v/>
      </c>
      <c r="AG577" s="8" t="str">
        <f t="shared" si="151"/>
        <v/>
      </c>
      <c r="AH577" s="8" t="s">
        <v>1593</v>
      </c>
      <c r="AI577" s="14" t="str">
        <f>IF(R577="","",Rates!$N$7)</f>
        <v/>
      </c>
      <c r="AJ577" s="13" t="str">
        <f t="shared" si="152"/>
        <v/>
      </c>
      <c r="AK577" s="8" t="str">
        <f t="shared" si="153"/>
        <v/>
      </c>
      <c r="AL577" s="9" t="s">
        <v>1578</v>
      </c>
      <c r="AM577" s="14" t="str">
        <f>IF(R577="","",Rates!$N$8)</f>
        <v/>
      </c>
      <c r="AN577" s="13" t="str">
        <f t="shared" si="154"/>
        <v/>
      </c>
      <c r="AO577" s="8" t="str">
        <f>IF(R577="","",W577*Rates!$O$26)</f>
        <v/>
      </c>
      <c r="AP577" s="9" t="s">
        <v>1579</v>
      </c>
      <c r="AQ577" s="14" t="str">
        <f>IF(R577="","",Rates!$N$9)</f>
        <v/>
      </c>
      <c r="AR577" s="13" t="str">
        <f t="shared" si="155"/>
        <v/>
      </c>
      <c r="AS577" s="8" t="str">
        <f>IF(R577="","",W577*Rates!$P$26)</f>
        <v/>
      </c>
      <c r="AT577" s="9" t="s">
        <v>1580</v>
      </c>
      <c r="AU577" s="14" t="str">
        <f>IF(R577="","",Rates!$N$10)</f>
        <v/>
      </c>
      <c r="AV577" s="13" t="str">
        <f t="shared" si="156"/>
        <v/>
      </c>
      <c r="AW577" s="8" t="str">
        <f>IF(R577="","",W577*Rates!$Q$26)</f>
        <v/>
      </c>
      <c r="AX577" s="19" t="str">
        <f t="shared" si="157"/>
        <v/>
      </c>
      <c r="AY577" s="55" t="e">
        <f t="shared" si="158"/>
        <v>#VALUE!</v>
      </c>
      <c r="AZ577" s="8" t="str">
        <f>IF(R577="","",Rates!$N$15)</f>
        <v/>
      </c>
      <c r="BA577" s="8" t="str">
        <f t="shared" si="159"/>
        <v/>
      </c>
      <c r="BB577" s="8" t="str">
        <f t="shared" si="160"/>
        <v/>
      </c>
      <c r="BC577" s="19" t="str">
        <f t="shared" si="161"/>
        <v/>
      </c>
    </row>
    <row r="578" spans="1:55" x14ac:dyDescent="0.25">
      <c r="A578" s="9" t="str">
        <f>IF(B578&lt;&gt;"",COUNTA($B$3:B578)+$A$2,"")</f>
        <v/>
      </c>
      <c r="F578" s="16" t="str">
        <f t="shared" ref="F578:F641" si="162">IF(E578="","",INT((YEARFRAC(E578,P578,1))))</f>
        <v/>
      </c>
      <c r="P578" s="37"/>
      <c r="Q578" s="9" t="s">
        <v>1581</v>
      </c>
      <c r="R578" s="41"/>
      <c r="S578" s="46" t="str" cm="1">
        <f t="array" ref="S578">IF(R578="","",_xlfn.IFS(F578&lt;=65,"1",F578&lt;=70,"2",F578&lt;=80,"3"))</f>
        <v/>
      </c>
      <c r="T578" s="24" t="e">
        <f>IF(S578="1",VLOOKUP(N578,Rates!$A$2:$K$37,2,0)*S578,VLOOKUP(N578,Rates!$A$2:$K$37,3,0)*S578)</f>
        <v>#N/A</v>
      </c>
      <c r="U578" s="24" t="str">
        <f t="shared" si="145"/>
        <v/>
      </c>
      <c r="W578" s="58" t="str">
        <f t="shared" si="146"/>
        <v/>
      </c>
      <c r="X578" s="8" t="str">
        <f t="shared" si="147"/>
        <v/>
      </c>
      <c r="Y578" s="8" t="str">
        <f t="shared" si="148"/>
        <v/>
      </c>
      <c r="Z578" s="9" t="s">
        <v>1576</v>
      </c>
      <c r="AA578" s="14" t="str">
        <f>IF(R578="","",Rates!$N$5)</f>
        <v/>
      </c>
      <c r="AB578" s="49" t="str">
        <f t="shared" si="149"/>
        <v/>
      </c>
      <c r="AC578" s="8" t="str">
        <f>IF(R578="","",W578*Rates!$M$26)</f>
        <v/>
      </c>
      <c r="AD578" s="9" t="s">
        <v>1592</v>
      </c>
      <c r="AE578" s="14" t="str">
        <f>IF(R578="","",Rates!$N$6)</f>
        <v/>
      </c>
      <c r="AF578" s="49" t="str">
        <f t="shared" si="150"/>
        <v/>
      </c>
      <c r="AG578" s="8" t="str">
        <f t="shared" si="151"/>
        <v/>
      </c>
      <c r="AH578" s="8" t="s">
        <v>1593</v>
      </c>
      <c r="AI578" s="14" t="str">
        <f>IF(R578="","",Rates!$N$7)</f>
        <v/>
      </c>
      <c r="AJ578" s="13" t="str">
        <f t="shared" si="152"/>
        <v/>
      </c>
      <c r="AK578" s="8" t="str">
        <f t="shared" si="153"/>
        <v/>
      </c>
      <c r="AL578" s="9" t="s">
        <v>1578</v>
      </c>
      <c r="AM578" s="14" t="str">
        <f>IF(R578="","",Rates!$N$8)</f>
        <v/>
      </c>
      <c r="AN578" s="13" t="str">
        <f t="shared" si="154"/>
        <v/>
      </c>
      <c r="AO578" s="8" t="str">
        <f>IF(R578="","",W578*Rates!$O$26)</f>
        <v/>
      </c>
      <c r="AP578" s="9" t="s">
        <v>1579</v>
      </c>
      <c r="AQ578" s="14" t="str">
        <f>IF(R578="","",Rates!$N$9)</f>
        <v/>
      </c>
      <c r="AR578" s="13" t="str">
        <f t="shared" si="155"/>
        <v/>
      </c>
      <c r="AS578" s="8" t="str">
        <f>IF(R578="","",W578*Rates!$P$26)</f>
        <v/>
      </c>
      <c r="AT578" s="9" t="s">
        <v>1580</v>
      </c>
      <c r="AU578" s="14" t="str">
        <f>IF(R578="","",Rates!$N$10)</f>
        <v/>
      </c>
      <c r="AV578" s="13" t="str">
        <f t="shared" si="156"/>
        <v/>
      </c>
      <c r="AW578" s="8" t="str">
        <f>IF(R578="","",W578*Rates!$Q$26)</f>
        <v/>
      </c>
      <c r="AX578" s="19" t="str">
        <f t="shared" si="157"/>
        <v/>
      </c>
      <c r="AY578" s="55" t="e">
        <f t="shared" si="158"/>
        <v>#VALUE!</v>
      </c>
      <c r="AZ578" s="8" t="str">
        <f>IF(R578="","",Rates!$N$15)</f>
        <v/>
      </c>
      <c r="BA578" s="8" t="str">
        <f t="shared" si="159"/>
        <v/>
      </c>
      <c r="BB578" s="8" t="str">
        <f t="shared" si="160"/>
        <v/>
      </c>
      <c r="BC578" s="19" t="str">
        <f t="shared" si="161"/>
        <v/>
      </c>
    </row>
    <row r="579" spans="1:55" x14ac:dyDescent="0.25">
      <c r="A579" s="9" t="str">
        <f>IF(B579&lt;&gt;"",COUNTA($B$3:B579)+$A$2,"")</f>
        <v/>
      </c>
      <c r="F579" s="16" t="str">
        <f t="shared" si="162"/>
        <v/>
      </c>
      <c r="P579" s="37"/>
      <c r="Q579" s="9" t="s">
        <v>1581</v>
      </c>
      <c r="R579" s="41"/>
      <c r="S579" s="46" t="str" cm="1">
        <f t="array" ref="S579">IF(R579="","",_xlfn.IFS(F579&lt;=65,"1",F579&lt;=70,"2",F579&lt;=80,"3"))</f>
        <v/>
      </c>
      <c r="T579" s="24" t="e">
        <f>IF(S579="1",VLOOKUP(N579,Rates!$A$2:$K$37,2,0)*S579,VLOOKUP(N579,Rates!$A$2:$K$37,3,0)*S579)</f>
        <v>#N/A</v>
      </c>
      <c r="U579" s="24" t="str">
        <f t="shared" ref="U579:U642" si="163">IF(R579="","",ROUND((R579*T579)/1000,2))</f>
        <v/>
      </c>
      <c r="W579" s="58" t="str">
        <f t="shared" ref="W579:W642" si="164">IF(R579="","",BC579-SUM(AZ579:BB579))</f>
        <v/>
      </c>
      <c r="X579" s="8" t="str">
        <f t="shared" ref="X579:X642" si="165">IF(R579="","",Y579/(R579/1000))</f>
        <v/>
      </c>
      <c r="Y579" s="8" t="str">
        <f t="shared" ref="Y579:Y642" si="166">IF(R579="","",(W579-SUM(AC579,AK579,AO579,AS579,AW579,AG579)))</f>
        <v/>
      </c>
      <c r="Z579" s="9" t="s">
        <v>1576</v>
      </c>
      <c r="AA579" s="14" t="str">
        <f>IF(R579="","",Rates!$N$5)</f>
        <v/>
      </c>
      <c r="AB579" s="49" t="str">
        <f t="shared" ref="AB579:AB642" si="167">IF(R579="","",(AC579/AA579)*1000)</f>
        <v/>
      </c>
      <c r="AC579" s="8" t="str">
        <f>IF(R579="","",W579*Rates!$M$26)</f>
        <v/>
      </c>
      <c r="AD579" s="9" t="s">
        <v>1592</v>
      </c>
      <c r="AE579" s="14" t="str">
        <f>IF(R579="","",Rates!$N$6)</f>
        <v/>
      </c>
      <c r="AF579" s="49" t="str">
        <f t="shared" ref="AF579:AF642" si="168">IF(R579="","",AB579*10)</f>
        <v/>
      </c>
      <c r="AG579" s="8" t="str">
        <f t="shared" ref="AG579:AG642" si="169">IF(N579="","",(AF579*AE579)/1000)</f>
        <v/>
      </c>
      <c r="AH579" s="8" t="s">
        <v>1593</v>
      </c>
      <c r="AI579" s="14" t="str">
        <f>IF(R579="","",Rates!$N$7)</f>
        <v/>
      </c>
      <c r="AJ579" s="13" t="str">
        <f t="shared" ref="AJ579:AJ642" si="170">IF(R579="","",AB579)</f>
        <v/>
      </c>
      <c r="AK579" s="8" t="str">
        <f t="shared" ref="AK579:AK642" si="171">IF(R579="","",(AJ579*AI579)/1000)</f>
        <v/>
      </c>
      <c r="AL579" s="9" t="s">
        <v>1578</v>
      </c>
      <c r="AM579" s="14" t="str">
        <f>IF(R579="","",Rates!$N$8)</f>
        <v/>
      </c>
      <c r="AN579" s="13" t="str">
        <f t="shared" ref="AN579:AN642" si="172">IF(R579="","",(AO579/AM579)*1000)</f>
        <v/>
      </c>
      <c r="AO579" s="8" t="str">
        <f>IF(R579="","",W579*Rates!$O$26)</f>
        <v/>
      </c>
      <c r="AP579" s="9" t="s">
        <v>1579</v>
      </c>
      <c r="AQ579" s="14" t="str">
        <f>IF(R579="","",Rates!$N$9)</f>
        <v/>
      </c>
      <c r="AR579" s="13" t="str">
        <f t="shared" ref="AR579:AR642" si="173">IF(R579="","",(AS579/AQ579)*1000)</f>
        <v/>
      </c>
      <c r="AS579" s="8" t="str">
        <f>IF(R579="","",W579*Rates!$P$26)</f>
        <v/>
      </c>
      <c r="AT579" s="9" t="s">
        <v>1580</v>
      </c>
      <c r="AU579" s="14" t="str">
        <f>IF(R579="","",Rates!$N$10)</f>
        <v/>
      </c>
      <c r="AV579" s="13" t="str">
        <f t="shared" ref="AV579:AV642" si="174">IF(R579="","",(AW579/AU579)*1000)</f>
        <v/>
      </c>
      <c r="AW579" s="8" t="str">
        <f>IF(R579="","",W579*Rates!$Q$26)</f>
        <v/>
      </c>
      <c r="AX579" s="19" t="str">
        <f t="shared" ref="AX579:AX642" si="175">IF(R579="","",AY579/(1+0.025))</f>
        <v/>
      </c>
      <c r="AY579" s="55" t="e">
        <f t="shared" ref="AY579:AY642" si="176">BC579-AZ579</f>
        <v>#VALUE!</v>
      </c>
      <c r="AZ579" s="8" t="str">
        <f>IF(R579="","",Rates!$N$15)</f>
        <v/>
      </c>
      <c r="BA579" s="8" t="str">
        <f t="shared" ref="BA579:BA642" si="177">IF(R579="","",AX579*2%)</f>
        <v/>
      </c>
      <c r="BB579" s="8" t="str">
        <f t="shared" ref="BB579:BB642" si="178">IF(R579="","",AX579*0.5%)</f>
        <v/>
      </c>
      <c r="BC579" s="19" t="str">
        <f t="shared" ref="BC579:BC642" si="179">U579</f>
        <v/>
      </c>
    </row>
    <row r="580" spans="1:55" x14ac:dyDescent="0.25">
      <c r="A580" s="9" t="str">
        <f>IF(B580&lt;&gt;"",COUNTA($B$3:B580)+$A$2,"")</f>
        <v/>
      </c>
      <c r="F580" s="16" t="str">
        <f t="shared" si="162"/>
        <v/>
      </c>
      <c r="P580" s="37"/>
      <c r="Q580" s="9" t="s">
        <v>1581</v>
      </c>
      <c r="R580" s="41"/>
      <c r="S580" s="46" t="str" cm="1">
        <f t="array" ref="S580">IF(R580="","",_xlfn.IFS(F580&lt;=65,"1",F580&lt;=70,"2",F580&lt;=80,"3"))</f>
        <v/>
      </c>
      <c r="T580" s="24" t="e">
        <f>IF(S580="1",VLOOKUP(N580,Rates!$A$2:$K$37,2,0)*S580,VLOOKUP(N580,Rates!$A$2:$K$37,3,0)*S580)</f>
        <v>#N/A</v>
      </c>
      <c r="U580" s="24" t="str">
        <f t="shared" si="163"/>
        <v/>
      </c>
      <c r="W580" s="58" t="str">
        <f t="shared" si="164"/>
        <v/>
      </c>
      <c r="X580" s="8" t="str">
        <f t="shared" si="165"/>
        <v/>
      </c>
      <c r="Y580" s="8" t="str">
        <f t="shared" si="166"/>
        <v/>
      </c>
      <c r="Z580" s="9" t="s">
        <v>1576</v>
      </c>
      <c r="AA580" s="14" t="str">
        <f>IF(R580="","",Rates!$N$5)</f>
        <v/>
      </c>
      <c r="AB580" s="49" t="str">
        <f t="shared" si="167"/>
        <v/>
      </c>
      <c r="AC580" s="8" t="str">
        <f>IF(R580="","",W580*Rates!$M$26)</f>
        <v/>
      </c>
      <c r="AD580" s="9" t="s">
        <v>1592</v>
      </c>
      <c r="AE580" s="14" t="str">
        <f>IF(R580="","",Rates!$N$6)</f>
        <v/>
      </c>
      <c r="AF580" s="49" t="str">
        <f t="shared" si="168"/>
        <v/>
      </c>
      <c r="AG580" s="8" t="str">
        <f t="shared" si="169"/>
        <v/>
      </c>
      <c r="AH580" s="8" t="s">
        <v>1593</v>
      </c>
      <c r="AI580" s="14" t="str">
        <f>IF(R580="","",Rates!$N$7)</f>
        <v/>
      </c>
      <c r="AJ580" s="13" t="str">
        <f t="shared" si="170"/>
        <v/>
      </c>
      <c r="AK580" s="8" t="str">
        <f t="shared" si="171"/>
        <v/>
      </c>
      <c r="AL580" s="9" t="s">
        <v>1578</v>
      </c>
      <c r="AM580" s="14" t="str">
        <f>IF(R580="","",Rates!$N$8)</f>
        <v/>
      </c>
      <c r="AN580" s="13" t="str">
        <f t="shared" si="172"/>
        <v/>
      </c>
      <c r="AO580" s="8" t="str">
        <f>IF(R580="","",W580*Rates!$O$26)</f>
        <v/>
      </c>
      <c r="AP580" s="9" t="s">
        <v>1579</v>
      </c>
      <c r="AQ580" s="14" t="str">
        <f>IF(R580="","",Rates!$N$9)</f>
        <v/>
      </c>
      <c r="AR580" s="13" t="str">
        <f t="shared" si="173"/>
        <v/>
      </c>
      <c r="AS580" s="8" t="str">
        <f>IF(R580="","",W580*Rates!$P$26)</f>
        <v/>
      </c>
      <c r="AT580" s="9" t="s">
        <v>1580</v>
      </c>
      <c r="AU580" s="14" t="str">
        <f>IF(R580="","",Rates!$N$10)</f>
        <v/>
      </c>
      <c r="AV580" s="13" t="str">
        <f t="shared" si="174"/>
        <v/>
      </c>
      <c r="AW580" s="8" t="str">
        <f>IF(R580="","",W580*Rates!$Q$26)</f>
        <v/>
      </c>
      <c r="AX580" s="19" t="str">
        <f t="shared" si="175"/>
        <v/>
      </c>
      <c r="AY580" s="55" t="e">
        <f t="shared" si="176"/>
        <v>#VALUE!</v>
      </c>
      <c r="AZ580" s="8" t="str">
        <f>IF(R580="","",Rates!$N$15)</f>
        <v/>
      </c>
      <c r="BA580" s="8" t="str">
        <f t="shared" si="177"/>
        <v/>
      </c>
      <c r="BB580" s="8" t="str">
        <f t="shared" si="178"/>
        <v/>
      </c>
      <c r="BC580" s="19" t="str">
        <f t="shared" si="179"/>
        <v/>
      </c>
    </row>
    <row r="581" spans="1:55" x14ac:dyDescent="0.25">
      <c r="A581" s="9" t="str">
        <f>IF(B581&lt;&gt;"",COUNTA($B$3:B581)+$A$2,"")</f>
        <v/>
      </c>
      <c r="F581" s="16" t="str">
        <f t="shared" si="162"/>
        <v/>
      </c>
      <c r="P581" s="37"/>
      <c r="Q581" s="9" t="s">
        <v>1581</v>
      </c>
      <c r="R581" s="41"/>
      <c r="S581" s="46" t="str" cm="1">
        <f t="array" ref="S581">IF(R581="","",_xlfn.IFS(F581&lt;=65,"1",F581&lt;=70,"2",F581&lt;=80,"3"))</f>
        <v/>
      </c>
      <c r="T581" s="24" t="e">
        <f>IF(S581="1",VLOOKUP(N581,Rates!$A$2:$K$37,2,0)*S581,VLOOKUP(N581,Rates!$A$2:$K$37,3,0)*S581)</f>
        <v>#N/A</v>
      </c>
      <c r="U581" s="24" t="str">
        <f t="shared" si="163"/>
        <v/>
      </c>
      <c r="W581" s="58" t="str">
        <f t="shared" si="164"/>
        <v/>
      </c>
      <c r="X581" s="8" t="str">
        <f t="shared" si="165"/>
        <v/>
      </c>
      <c r="Y581" s="8" t="str">
        <f t="shared" si="166"/>
        <v/>
      </c>
      <c r="Z581" s="9" t="s">
        <v>1576</v>
      </c>
      <c r="AA581" s="14" t="str">
        <f>IF(R581="","",Rates!$N$5)</f>
        <v/>
      </c>
      <c r="AB581" s="49" t="str">
        <f t="shared" si="167"/>
        <v/>
      </c>
      <c r="AC581" s="8" t="str">
        <f>IF(R581="","",W581*Rates!$M$26)</f>
        <v/>
      </c>
      <c r="AD581" s="9" t="s">
        <v>1592</v>
      </c>
      <c r="AE581" s="14" t="str">
        <f>IF(R581="","",Rates!$N$6)</f>
        <v/>
      </c>
      <c r="AF581" s="49" t="str">
        <f t="shared" si="168"/>
        <v/>
      </c>
      <c r="AG581" s="8" t="str">
        <f t="shared" si="169"/>
        <v/>
      </c>
      <c r="AH581" s="8" t="s">
        <v>1593</v>
      </c>
      <c r="AI581" s="14" t="str">
        <f>IF(R581="","",Rates!$N$7)</f>
        <v/>
      </c>
      <c r="AJ581" s="13" t="str">
        <f t="shared" si="170"/>
        <v/>
      </c>
      <c r="AK581" s="8" t="str">
        <f t="shared" si="171"/>
        <v/>
      </c>
      <c r="AL581" s="9" t="s">
        <v>1578</v>
      </c>
      <c r="AM581" s="14" t="str">
        <f>IF(R581="","",Rates!$N$8)</f>
        <v/>
      </c>
      <c r="AN581" s="13" t="str">
        <f t="shared" si="172"/>
        <v/>
      </c>
      <c r="AO581" s="8" t="str">
        <f>IF(R581="","",W581*Rates!$O$26)</f>
        <v/>
      </c>
      <c r="AP581" s="9" t="s">
        <v>1579</v>
      </c>
      <c r="AQ581" s="14" t="str">
        <f>IF(R581="","",Rates!$N$9)</f>
        <v/>
      </c>
      <c r="AR581" s="13" t="str">
        <f t="shared" si="173"/>
        <v/>
      </c>
      <c r="AS581" s="8" t="str">
        <f>IF(R581="","",W581*Rates!$P$26)</f>
        <v/>
      </c>
      <c r="AT581" s="9" t="s">
        <v>1580</v>
      </c>
      <c r="AU581" s="14" t="str">
        <f>IF(R581="","",Rates!$N$10)</f>
        <v/>
      </c>
      <c r="AV581" s="13" t="str">
        <f t="shared" si="174"/>
        <v/>
      </c>
      <c r="AW581" s="8" t="str">
        <f>IF(R581="","",W581*Rates!$Q$26)</f>
        <v/>
      </c>
      <c r="AX581" s="19" t="str">
        <f t="shared" si="175"/>
        <v/>
      </c>
      <c r="AY581" s="55" t="e">
        <f t="shared" si="176"/>
        <v>#VALUE!</v>
      </c>
      <c r="AZ581" s="8" t="str">
        <f>IF(R581="","",Rates!$N$15)</f>
        <v/>
      </c>
      <c r="BA581" s="8" t="str">
        <f t="shared" si="177"/>
        <v/>
      </c>
      <c r="BB581" s="8" t="str">
        <f t="shared" si="178"/>
        <v/>
      </c>
      <c r="BC581" s="19" t="str">
        <f t="shared" si="179"/>
        <v/>
      </c>
    </row>
    <row r="582" spans="1:55" x14ac:dyDescent="0.25">
      <c r="A582" s="9" t="str">
        <f>IF(B582&lt;&gt;"",COUNTA($B$3:B582)+$A$2,"")</f>
        <v/>
      </c>
      <c r="F582" s="16" t="str">
        <f t="shared" si="162"/>
        <v/>
      </c>
      <c r="P582" s="37"/>
      <c r="Q582" s="9" t="s">
        <v>1581</v>
      </c>
      <c r="R582" s="41"/>
      <c r="S582" s="46" t="str" cm="1">
        <f t="array" ref="S582">IF(R582="","",_xlfn.IFS(F582&lt;=65,"1",F582&lt;=70,"2",F582&lt;=80,"3"))</f>
        <v/>
      </c>
      <c r="T582" s="24" t="e">
        <f>IF(S582="1",VLOOKUP(N582,Rates!$A$2:$K$37,2,0)*S582,VLOOKUP(N582,Rates!$A$2:$K$37,3,0)*S582)</f>
        <v>#N/A</v>
      </c>
      <c r="U582" s="24" t="str">
        <f t="shared" si="163"/>
        <v/>
      </c>
      <c r="W582" s="58" t="str">
        <f t="shared" si="164"/>
        <v/>
      </c>
      <c r="X582" s="8" t="str">
        <f t="shared" si="165"/>
        <v/>
      </c>
      <c r="Y582" s="8" t="str">
        <f t="shared" si="166"/>
        <v/>
      </c>
      <c r="Z582" s="9" t="s">
        <v>1576</v>
      </c>
      <c r="AA582" s="14" t="str">
        <f>IF(R582="","",Rates!$N$5)</f>
        <v/>
      </c>
      <c r="AB582" s="49" t="str">
        <f t="shared" si="167"/>
        <v/>
      </c>
      <c r="AC582" s="8" t="str">
        <f>IF(R582="","",W582*Rates!$M$26)</f>
        <v/>
      </c>
      <c r="AD582" s="9" t="s">
        <v>1592</v>
      </c>
      <c r="AE582" s="14" t="str">
        <f>IF(R582="","",Rates!$N$6)</f>
        <v/>
      </c>
      <c r="AF582" s="49" t="str">
        <f t="shared" si="168"/>
        <v/>
      </c>
      <c r="AG582" s="8" t="str">
        <f t="shared" si="169"/>
        <v/>
      </c>
      <c r="AH582" s="8" t="s">
        <v>1593</v>
      </c>
      <c r="AI582" s="14" t="str">
        <f>IF(R582="","",Rates!$N$7)</f>
        <v/>
      </c>
      <c r="AJ582" s="13" t="str">
        <f t="shared" si="170"/>
        <v/>
      </c>
      <c r="AK582" s="8" t="str">
        <f t="shared" si="171"/>
        <v/>
      </c>
      <c r="AL582" s="9" t="s">
        <v>1578</v>
      </c>
      <c r="AM582" s="14" t="str">
        <f>IF(R582="","",Rates!$N$8)</f>
        <v/>
      </c>
      <c r="AN582" s="13" t="str">
        <f t="shared" si="172"/>
        <v/>
      </c>
      <c r="AO582" s="8" t="str">
        <f>IF(R582="","",W582*Rates!$O$26)</f>
        <v/>
      </c>
      <c r="AP582" s="9" t="s">
        <v>1579</v>
      </c>
      <c r="AQ582" s="14" t="str">
        <f>IF(R582="","",Rates!$N$9)</f>
        <v/>
      </c>
      <c r="AR582" s="13" t="str">
        <f t="shared" si="173"/>
        <v/>
      </c>
      <c r="AS582" s="8" t="str">
        <f>IF(R582="","",W582*Rates!$P$26)</f>
        <v/>
      </c>
      <c r="AT582" s="9" t="s">
        <v>1580</v>
      </c>
      <c r="AU582" s="14" t="str">
        <f>IF(R582="","",Rates!$N$10)</f>
        <v/>
      </c>
      <c r="AV582" s="13" t="str">
        <f t="shared" si="174"/>
        <v/>
      </c>
      <c r="AW582" s="8" t="str">
        <f>IF(R582="","",W582*Rates!$Q$26)</f>
        <v/>
      </c>
      <c r="AX582" s="19" t="str">
        <f t="shared" si="175"/>
        <v/>
      </c>
      <c r="AY582" s="55" t="e">
        <f t="shared" si="176"/>
        <v>#VALUE!</v>
      </c>
      <c r="AZ582" s="8" t="str">
        <f>IF(R582="","",Rates!$N$15)</f>
        <v/>
      </c>
      <c r="BA582" s="8" t="str">
        <f t="shared" si="177"/>
        <v/>
      </c>
      <c r="BB582" s="8" t="str">
        <f t="shared" si="178"/>
        <v/>
      </c>
      <c r="BC582" s="19" t="str">
        <f t="shared" si="179"/>
        <v/>
      </c>
    </row>
    <row r="583" spans="1:55" x14ac:dyDescent="0.25">
      <c r="A583" s="9" t="str">
        <f>IF(B583&lt;&gt;"",COUNTA($B$3:B583)+$A$2,"")</f>
        <v/>
      </c>
      <c r="F583" s="16" t="str">
        <f t="shared" si="162"/>
        <v/>
      </c>
      <c r="P583" s="37"/>
      <c r="Q583" s="9" t="s">
        <v>1581</v>
      </c>
      <c r="R583" s="41"/>
      <c r="S583" s="46" t="str" cm="1">
        <f t="array" ref="S583">IF(R583="","",_xlfn.IFS(F583&lt;=65,"1",F583&lt;=70,"2",F583&lt;=80,"3"))</f>
        <v/>
      </c>
      <c r="T583" s="24" t="e">
        <f>IF(S583="1",VLOOKUP(N583,Rates!$A$2:$K$37,2,0)*S583,VLOOKUP(N583,Rates!$A$2:$K$37,3,0)*S583)</f>
        <v>#N/A</v>
      </c>
      <c r="U583" s="24" t="str">
        <f t="shared" si="163"/>
        <v/>
      </c>
      <c r="W583" s="58" t="str">
        <f t="shared" si="164"/>
        <v/>
      </c>
      <c r="X583" s="8" t="str">
        <f t="shared" si="165"/>
        <v/>
      </c>
      <c r="Y583" s="8" t="str">
        <f t="shared" si="166"/>
        <v/>
      </c>
      <c r="Z583" s="9" t="s">
        <v>1576</v>
      </c>
      <c r="AA583" s="14" t="str">
        <f>IF(R583="","",Rates!$N$5)</f>
        <v/>
      </c>
      <c r="AB583" s="49" t="str">
        <f t="shared" si="167"/>
        <v/>
      </c>
      <c r="AC583" s="8" t="str">
        <f>IF(R583="","",W583*Rates!$M$26)</f>
        <v/>
      </c>
      <c r="AD583" s="9" t="s">
        <v>1592</v>
      </c>
      <c r="AE583" s="14" t="str">
        <f>IF(R583="","",Rates!$N$6)</f>
        <v/>
      </c>
      <c r="AF583" s="49" t="str">
        <f t="shared" si="168"/>
        <v/>
      </c>
      <c r="AG583" s="8" t="str">
        <f t="shared" si="169"/>
        <v/>
      </c>
      <c r="AH583" s="8" t="s">
        <v>1593</v>
      </c>
      <c r="AI583" s="14" t="str">
        <f>IF(R583="","",Rates!$N$7)</f>
        <v/>
      </c>
      <c r="AJ583" s="13" t="str">
        <f t="shared" si="170"/>
        <v/>
      </c>
      <c r="AK583" s="8" t="str">
        <f t="shared" si="171"/>
        <v/>
      </c>
      <c r="AL583" s="9" t="s">
        <v>1578</v>
      </c>
      <c r="AM583" s="14" t="str">
        <f>IF(R583="","",Rates!$N$8)</f>
        <v/>
      </c>
      <c r="AN583" s="13" t="str">
        <f t="shared" si="172"/>
        <v/>
      </c>
      <c r="AO583" s="8" t="str">
        <f>IF(R583="","",W583*Rates!$O$26)</f>
        <v/>
      </c>
      <c r="AP583" s="9" t="s">
        <v>1579</v>
      </c>
      <c r="AQ583" s="14" t="str">
        <f>IF(R583="","",Rates!$N$9)</f>
        <v/>
      </c>
      <c r="AR583" s="13" t="str">
        <f t="shared" si="173"/>
        <v/>
      </c>
      <c r="AS583" s="8" t="str">
        <f>IF(R583="","",W583*Rates!$P$26)</f>
        <v/>
      </c>
      <c r="AT583" s="9" t="s">
        <v>1580</v>
      </c>
      <c r="AU583" s="14" t="str">
        <f>IF(R583="","",Rates!$N$10)</f>
        <v/>
      </c>
      <c r="AV583" s="13" t="str">
        <f t="shared" si="174"/>
        <v/>
      </c>
      <c r="AW583" s="8" t="str">
        <f>IF(R583="","",W583*Rates!$Q$26)</f>
        <v/>
      </c>
      <c r="AX583" s="19" t="str">
        <f t="shared" si="175"/>
        <v/>
      </c>
      <c r="AY583" s="55" t="e">
        <f t="shared" si="176"/>
        <v>#VALUE!</v>
      </c>
      <c r="AZ583" s="8" t="str">
        <f>IF(R583="","",Rates!$N$15)</f>
        <v/>
      </c>
      <c r="BA583" s="8" t="str">
        <f t="shared" si="177"/>
        <v/>
      </c>
      <c r="BB583" s="8" t="str">
        <f t="shared" si="178"/>
        <v/>
      </c>
      <c r="BC583" s="19" t="str">
        <f t="shared" si="179"/>
        <v/>
      </c>
    </row>
    <row r="584" spans="1:55" x14ac:dyDescent="0.25">
      <c r="A584" s="9" t="str">
        <f>IF(B584&lt;&gt;"",COUNTA($B$3:B584)+$A$2,"")</f>
        <v/>
      </c>
      <c r="F584" s="16" t="str">
        <f t="shared" si="162"/>
        <v/>
      </c>
      <c r="P584" s="37"/>
      <c r="Q584" s="9" t="s">
        <v>1581</v>
      </c>
      <c r="R584" s="41"/>
      <c r="S584" s="46" t="str" cm="1">
        <f t="array" ref="S584">IF(R584="","",_xlfn.IFS(F584&lt;=65,"1",F584&lt;=70,"2",F584&lt;=80,"3"))</f>
        <v/>
      </c>
      <c r="T584" s="24" t="e">
        <f>IF(S584="1",VLOOKUP(N584,Rates!$A$2:$K$37,2,0)*S584,VLOOKUP(N584,Rates!$A$2:$K$37,3,0)*S584)</f>
        <v>#N/A</v>
      </c>
      <c r="U584" s="24" t="str">
        <f t="shared" si="163"/>
        <v/>
      </c>
      <c r="W584" s="58" t="str">
        <f t="shared" si="164"/>
        <v/>
      </c>
      <c r="X584" s="8" t="str">
        <f t="shared" si="165"/>
        <v/>
      </c>
      <c r="Y584" s="8" t="str">
        <f t="shared" si="166"/>
        <v/>
      </c>
      <c r="Z584" s="9" t="s">
        <v>1576</v>
      </c>
      <c r="AA584" s="14" t="str">
        <f>IF(R584="","",Rates!$N$5)</f>
        <v/>
      </c>
      <c r="AB584" s="49" t="str">
        <f t="shared" si="167"/>
        <v/>
      </c>
      <c r="AC584" s="8" t="str">
        <f>IF(R584="","",W584*Rates!$M$26)</f>
        <v/>
      </c>
      <c r="AD584" s="9" t="s">
        <v>1592</v>
      </c>
      <c r="AE584" s="14" t="str">
        <f>IF(R584="","",Rates!$N$6)</f>
        <v/>
      </c>
      <c r="AF584" s="49" t="str">
        <f t="shared" si="168"/>
        <v/>
      </c>
      <c r="AG584" s="8" t="str">
        <f t="shared" si="169"/>
        <v/>
      </c>
      <c r="AH584" s="8" t="s">
        <v>1593</v>
      </c>
      <c r="AI584" s="14" t="str">
        <f>IF(R584="","",Rates!$N$7)</f>
        <v/>
      </c>
      <c r="AJ584" s="13" t="str">
        <f t="shared" si="170"/>
        <v/>
      </c>
      <c r="AK584" s="8" t="str">
        <f t="shared" si="171"/>
        <v/>
      </c>
      <c r="AL584" s="9" t="s">
        <v>1578</v>
      </c>
      <c r="AM584" s="14" t="str">
        <f>IF(R584="","",Rates!$N$8)</f>
        <v/>
      </c>
      <c r="AN584" s="13" t="str">
        <f t="shared" si="172"/>
        <v/>
      </c>
      <c r="AO584" s="8" t="str">
        <f>IF(R584="","",W584*Rates!$O$26)</f>
        <v/>
      </c>
      <c r="AP584" s="9" t="s">
        <v>1579</v>
      </c>
      <c r="AQ584" s="14" t="str">
        <f>IF(R584="","",Rates!$N$9)</f>
        <v/>
      </c>
      <c r="AR584" s="13" t="str">
        <f t="shared" si="173"/>
        <v/>
      </c>
      <c r="AS584" s="8" t="str">
        <f>IF(R584="","",W584*Rates!$P$26)</f>
        <v/>
      </c>
      <c r="AT584" s="9" t="s">
        <v>1580</v>
      </c>
      <c r="AU584" s="14" t="str">
        <f>IF(R584="","",Rates!$N$10)</f>
        <v/>
      </c>
      <c r="AV584" s="13" t="str">
        <f t="shared" si="174"/>
        <v/>
      </c>
      <c r="AW584" s="8" t="str">
        <f>IF(R584="","",W584*Rates!$Q$26)</f>
        <v/>
      </c>
      <c r="AX584" s="19" t="str">
        <f t="shared" si="175"/>
        <v/>
      </c>
      <c r="AY584" s="55" t="e">
        <f t="shared" si="176"/>
        <v>#VALUE!</v>
      </c>
      <c r="AZ584" s="8" t="str">
        <f>IF(R584="","",Rates!$N$15)</f>
        <v/>
      </c>
      <c r="BA584" s="8" t="str">
        <f t="shared" si="177"/>
        <v/>
      </c>
      <c r="BB584" s="8" t="str">
        <f t="shared" si="178"/>
        <v/>
      </c>
      <c r="BC584" s="19" t="str">
        <f t="shared" si="179"/>
        <v/>
      </c>
    </row>
    <row r="585" spans="1:55" x14ac:dyDescent="0.25">
      <c r="A585" s="9" t="str">
        <f>IF(B585&lt;&gt;"",COUNTA($B$3:B585)+$A$2,"")</f>
        <v/>
      </c>
      <c r="F585" s="16" t="str">
        <f t="shared" si="162"/>
        <v/>
      </c>
      <c r="P585" s="37"/>
      <c r="Q585" s="9" t="s">
        <v>1581</v>
      </c>
      <c r="R585" s="41"/>
      <c r="S585" s="46" t="str" cm="1">
        <f t="array" ref="S585">IF(R585="","",_xlfn.IFS(F585&lt;=65,"1",F585&lt;=70,"2",F585&lt;=80,"3"))</f>
        <v/>
      </c>
      <c r="T585" s="24" t="e">
        <f>IF(S585="1",VLOOKUP(N585,Rates!$A$2:$K$37,2,0)*S585,VLOOKUP(N585,Rates!$A$2:$K$37,3,0)*S585)</f>
        <v>#N/A</v>
      </c>
      <c r="U585" s="24" t="str">
        <f t="shared" si="163"/>
        <v/>
      </c>
      <c r="W585" s="58" t="str">
        <f t="shared" si="164"/>
        <v/>
      </c>
      <c r="X585" s="8" t="str">
        <f t="shared" si="165"/>
        <v/>
      </c>
      <c r="Y585" s="8" t="str">
        <f t="shared" si="166"/>
        <v/>
      </c>
      <c r="Z585" s="9" t="s">
        <v>1576</v>
      </c>
      <c r="AA585" s="14" t="str">
        <f>IF(R585="","",Rates!$N$5)</f>
        <v/>
      </c>
      <c r="AB585" s="49" t="str">
        <f t="shared" si="167"/>
        <v/>
      </c>
      <c r="AC585" s="8" t="str">
        <f>IF(R585="","",W585*Rates!$M$26)</f>
        <v/>
      </c>
      <c r="AD585" s="9" t="s">
        <v>1592</v>
      </c>
      <c r="AE585" s="14" t="str">
        <f>IF(R585="","",Rates!$N$6)</f>
        <v/>
      </c>
      <c r="AF585" s="49" t="str">
        <f t="shared" si="168"/>
        <v/>
      </c>
      <c r="AG585" s="8" t="str">
        <f t="shared" si="169"/>
        <v/>
      </c>
      <c r="AH585" s="8" t="s">
        <v>1593</v>
      </c>
      <c r="AI585" s="14" t="str">
        <f>IF(R585="","",Rates!$N$7)</f>
        <v/>
      </c>
      <c r="AJ585" s="13" t="str">
        <f t="shared" si="170"/>
        <v/>
      </c>
      <c r="AK585" s="8" t="str">
        <f t="shared" si="171"/>
        <v/>
      </c>
      <c r="AL585" s="9" t="s">
        <v>1578</v>
      </c>
      <c r="AM585" s="14" t="str">
        <f>IF(R585="","",Rates!$N$8)</f>
        <v/>
      </c>
      <c r="AN585" s="13" t="str">
        <f t="shared" si="172"/>
        <v/>
      </c>
      <c r="AO585" s="8" t="str">
        <f>IF(R585="","",W585*Rates!$O$26)</f>
        <v/>
      </c>
      <c r="AP585" s="9" t="s">
        <v>1579</v>
      </c>
      <c r="AQ585" s="14" t="str">
        <f>IF(R585="","",Rates!$N$9)</f>
        <v/>
      </c>
      <c r="AR585" s="13" t="str">
        <f t="shared" si="173"/>
        <v/>
      </c>
      <c r="AS585" s="8" t="str">
        <f>IF(R585="","",W585*Rates!$P$26)</f>
        <v/>
      </c>
      <c r="AT585" s="9" t="s">
        <v>1580</v>
      </c>
      <c r="AU585" s="14" t="str">
        <f>IF(R585="","",Rates!$N$10)</f>
        <v/>
      </c>
      <c r="AV585" s="13" t="str">
        <f t="shared" si="174"/>
        <v/>
      </c>
      <c r="AW585" s="8" t="str">
        <f>IF(R585="","",W585*Rates!$Q$26)</f>
        <v/>
      </c>
      <c r="AX585" s="19" t="str">
        <f t="shared" si="175"/>
        <v/>
      </c>
      <c r="AY585" s="55" t="e">
        <f t="shared" si="176"/>
        <v>#VALUE!</v>
      </c>
      <c r="AZ585" s="8" t="str">
        <f>IF(R585="","",Rates!$N$15)</f>
        <v/>
      </c>
      <c r="BA585" s="8" t="str">
        <f t="shared" si="177"/>
        <v/>
      </c>
      <c r="BB585" s="8" t="str">
        <f t="shared" si="178"/>
        <v/>
      </c>
      <c r="BC585" s="19" t="str">
        <f t="shared" si="179"/>
        <v/>
      </c>
    </row>
    <row r="586" spans="1:55" x14ac:dyDescent="0.25">
      <c r="A586" s="9" t="str">
        <f>IF(B586&lt;&gt;"",COUNTA($B$3:B586)+$A$2,"")</f>
        <v/>
      </c>
      <c r="F586" s="16" t="str">
        <f t="shared" si="162"/>
        <v/>
      </c>
      <c r="P586" s="37"/>
      <c r="Q586" s="9" t="s">
        <v>1581</v>
      </c>
      <c r="R586" s="41"/>
      <c r="S586" s="46" t="str" cm="1">
        <f t="array" ref="S586">IF(R586="","",_xlfn.IFS(F586&lt;=65,"1",F586&lt;=70,"2",F586&lt;=80,"3"))</f>
        <v/>
      </c>
      <c r="T586" s="24" t="e">
        <f>IF(S586="1",VLOOKUP(N586,Rates!$A$2:$K$37,2,0)*S586,VLOOKUP(N586,Rates!$A$2:$K$37,3,0)*S586)</f>
        <v>#N/A</v>
      </c>
      <c r="U586" s="24" t="str">
        <f t="shared" si="163"/>
        <v/>
      </c>
      <c r="W586" s="58" t="str">
        <f t="shared" si="164"/>
        <v/>
      </c>
      <c r="X586" s="8" t="str">
        <f t="shared" si="165"/>
        <v/>
      </c>
      <c r="Y586" s="8" t="str">
        <f t="shared" si="166"/>
        <v/>
      </c>
      <c r="Z586" s="9" t="s">
        <v>1576</v>
      </c>
      <c r="AA586" s="14" t="str">
        <f>IF(R586="","",Rates!$N$5)</f>
        <v/>
      </c>
      <c r="AB586" s="49" t="str">
        <f t="shared" si="167"/>
        <v/>
      </c>
      <c r="AC586" s="8" t="str">
        <f>IF(R586="","",W586*Rates!$M$26)</f>
        <v/>
      </c>
      <c r="AD586" s="9" t="s">
        <v>1592</v>
      </c>
      <c r="AE586" s="14" t="str">
        <f>IF(R586="","",Rates!$N$6)</f>
        <v/>
      </c>
      <c r="AF586" s="49" t="str">
        <f t="shared" si="168"/>
        <v/>
      </c>
      <c r="AG586" s="8" t="str">
        <f t="shared" si="169"/>
        <v/>
      </c>
      <c r="AH586" s="8" t="s">
        <v>1593</v>
      </c>
      <c r="AI586" s="14" t="str">
        <f>IF(R586="","",Rates!$N$7)</f>
        <v/>
      </c>
      <c r="AJ586" s="13" t="str">
        <f t="shared" si="170"/>
        <v/>
      </c>
      <c r="AK586" s="8" t="str">
        <f t="shared" si="171"/>
        <v/>
      </c>
      <c r="AL586" s="9" t="s">
        <v>1578</v>
      </c>
      <c r="AM586" s="14" t="str">
        <f>IF(R586="","",Rates!$N$8)</f>
        <v/>
      </c>
      <c r="AN586" s="13" t="str">
        <f t="shared" si="172"/>
        <v/>
      </c>
      <c r="AO586" s="8" t="str">
        <f>IF(R586="","",W586*Rates!$O$26)</f>
        <v/>
      </c>
      <c r="AP586" s="9" t="s">
        <v>1579</v>
      </c>
      <c r="AQ586" s="14" t="str">
        <f>IF(R586="","",Rates!$N$9)</f>
        <v/>
      </c>
      <c r="AR586" s="13" t="str">
        <f t="shared" si="173"/>
        <v/>
      </c>
      <c r="AS586" s="8" t="str">
        <f>IF(R586="","",W586*Rates!$P$26)</f>
        <v/>
      </c>
      <c r="AT586" s="9" t="s">
        <v>1580</v>
      </c>
      <c r="AU586" s="14" t="str">
        <f>IF(R586="","",Rates!$N$10)</f>
        <v/>
      </c>
      <c r="AV586" s="13" t="str">
        <f t="shared" si="174"/>
        <v/>
      </c>
      <c r="AW586" s="8" t="str">
        <f>IF(R586="","",W586*Rates!$Q$26)</f>
        <v/>
      </c>
      <c r="AX586" s="19" t="str">
        <f t="shared" si="175"/>
        <v/>
      </c>
      <c r="AY586" s="55" t="e">
        <f t="shared" si="176"/>
        <v>#VALUE!</v>
      </c>
      <c r="AZ586" s="8" t="str">
        <f>IF(R586="","",Rates!$N$15)</f>
        <v/>
      </c>
      <c r="BA586" s="8" t="str">
        <f t="shared" si="177"/>
        <v/>
      </c>
      <c r="BB586" s="8" t="str">
        <f t="shared" si="178"/>
        <v/>
      </c>
      <c r="BC586" s="19" t="str">
        <f t="shared" si="179"/>
        <v/>
      </c>
    </row>
    <row r="587" spans="1:55" x14ac:dyDescent="0.25">
      <c r="A587" s="9" t="str">
        <f>IF(B587&lt;&gt;"",COUNTA($B$3:B587)+$A$2,"")</f>
        <v/>
      </c>
      <c r="F587" s="16" t="str">
        <f t="shared" si="162"/>
        <v/>
      </c>
      <c r="P587" s="37"/>
      <c r="Q587" s="9" t="s">
        <v>1581</v>
      </c>
      <c r="R587" s="41"/>
      <c r="S587" s="46" t="str" cm="1">
        <f t="array" ref="S587">IF(R587="","",_xlfn.IFS(F587&lt;=65,"1",F587&lt;=70,"2",F587&lt;=80,"3"))</f>
        <v/>
      </c>
      <c r="T587" s="24" t="e">
        <f>IF(S587="1",VLOOKUP(N587,Rates!$A$2:$K$37,2,0)*S587,VLOOKUP(N587,Rates!$A$2:$K$37,3,0)*S587)</f>
        <v>#N/A</v>
      </c>
      <c r="U587" s="24" t="str">
        <f t="shared" si="163"/>
        <v/>
      </c>
      <c r="W587" s="58" t="str">
        <f t="shared" si="164"/>
        <v/>
      </c>
      <c r="X587" s="8" t="str">
        <f t="shared" si="165"/>
        <v/>
      </c>
      <c r="Y587" s="8" t="str">
        <f t="shared" si="166"/>
        <v/>
      </c>
      <c r="Z587" s="9" t="s">
        <v>1576</v>
      </c>
      <c r="AA587" s="14" t="str">
        <f>IF(R587="","",Rates!$N$5)</f>
        <v/>
      </c>
      <c r="AB587" s="49" t="str">
        <f t="shared" si="167"/>
        <v/>
      </c>
      <c r="AC587" s="8" t="str">
        <f>IF(R587="","",W587*Rates!$M$26)</f>
        <v/>
      </c>
      <c r="AD587" s="9" t="s">
        <v>1592</v>
      </c>
      <c r="AE587" s="14" t="str">
        <f>IF(R587="","",Rates!$N$6)</f>
        <v/>
      </c>
      <c r="AF587" s="49" t="str">
        <f t="shared" si="168"/>
        <v/>
      </c>
      <c r="AG587" s="8" t="str">
        <f t="shared" si="169"/>
        <v/>
      </c>
      <c r="AH587" s="8" t="s">
        <v>1593</v>
      </c>
      <c r="AI587" s="14" t="str">
        <f>IF(R587="","",Rates!$N$7)</f>
        <v/>
      </c>
      <c r="AJ587" s="13" t="str">
        <f t="shared" si="170"/>
        <v/>
      </c>
      <c r="AK587" s="8" t="str">
        <f t="shared" si="171"/>
        <v/>
      </c>
      <c r="AL587" s="9" t="s">
        <v>1578</v>
      </c>
      <c r="AM587" s="14" t="str">
        <f>IF(R587="","",Rates!$N$8)</f>
        <v/>
      </c>
      <c r="AN587" s="13" t="str">
        <f t="shared" si="172"/>
        <v/>
      </c>
      <c r="AO587" s="8" t="str">
        <f>IF(R587="","",W587*Rates!$O$26)</f>
        <v/>
      </c>
      <c r="AP587" s="9" t="s">
        <v>1579</v>
      </c>
      <c r="AQ587" s="14" t="str">
        <f>IF(R587="","",Rates!$N$9)</f>
        <v/>
      </c>
      <c r="AR587" s="13" t="str">
        <f t="shared" si="173"/>
        <v/>
      </c>
      <c r="AS587" s="8" t="str">
        <f>IF(R587="","",W587*Rates!$P$26)</f>
        <v/>
      </c>
      <c r="AT587" s="9" t="s">
        <v>1580</v>
      </c>
      <c r="AU587" s="14" t="str">
        <f>IF(R587="","",Rates!$N$10)</f>
        <v/>
      </c>
      <c r="AV587" s="13" t="str">
        <f t="shared" si="174"/>
        <v/>
      </c>
      <c r="AW587" s="8" t="str">
        <f>IF(R587="","",W587*Rates!$Q$26)</f>
        <v/>
      </c>
      <c r="AX587" s="19" t="str">
        <f t="shared" si="175"/>
        <v/>
      </c>
      <c r="AY587" s="55" t="e">
        <f t="shared" si="176"/>
        <v>#VALUE!</v>
      </c>
      <c r="AZ587" s="8" t="str">
        <f>IF(R587="","",Rates!$N$15)</f>
        <v/>
      </c>
      <c r="BA587" s="8" t="str">
        <f t="shared" si="177"/>
        <v/>
      </c>
      <c r="BB587" s="8" t="str">
        <f t="shared" si="178"/>
        <v/>
      </c>
      <c r="BC587" s="19" t="str">
        <f t="shared" si="179"/>
        <v/>
      </c>
    </row>
    <row r="588" spans="1:55" x14ac:dyDescent="0.25">
      <c r="A588" s="9" t="str">
        <f>IF(B588&lt;&gt;"",COUNTA($B$3:B588)+$A$2,"")</f>
        <v/>
      </c>
      <c r="F588" s="16" t="str">
        <f t="shared" si="162"/>
        <v/>
      </c>
      <c r="P588" s="37"/>
      <c r="Q588" s="9" t="s">
        <v>1581</v>
      </c>
      <c r="R588" s="41"/>
      <c r="S588" s="46" t="str" cm="1">
        <f t="array" ref="S588">IF(R588="","",_xlfn.IFS(F588&lt;=65,"1",F588&lt;=70,"2",F588&lt;=80,"3"))</f>
        <v/>
      </c>
      <c r="T588" s="24" t="e">
        <f>IF(S588="1",VLOOKUP(N588,Rates!$A$2:$K$37,2,0)*S588,VLOOKUP(N588,Rates!$A$2:$K$37,3,0)*S588)</f>
        <v>#N/A</v>
      </c>
      <c r="U588" s="24" t="str">
        <f t="shared" si="163"/>
        <v/>
      </c>
      <c r="W588" s="58" t="str">
        <f t="shared" si="164"/>
        <v/>
      </c>
      <c r="X588" s="8" t="str">
        <f t="shared" si="165"/>
        <v/>
      </c>
      <c r="Y588" s="8" t="str">
        <f t="shared" si="166"/>
        <v/>
      </c>
      <c r="Z588" s="9" t="s">
        <v>1576</v>
      </c>
      <c r="AA588" s="14" t="str">
        <f>IF(R588="","",Rates!$N$5)</f>
        <v/>
      </c>
      <c r="AB588" s="49" t="str">
        <f t="shared" si="167"/>
        <v/>
      </c>
      <c r="AC588" s="8" t="str">
        <f>IF(R588="","",W588*Rates!$M$26)</f>
        <v/>
      </c>
      <c r="AD588" s="9" t="s">
        <v>1592</v>
      </c>
      <c r="AE588" s="14" t="str">
        <f>IF(R588="","",Rates!$N$6)</f>
        <v/>
      </c>
      <c r="AF588" s="49" t="str">
        <f t="shared" si="168"/>
        <v/>
      </c>
      <c r="AG588" s="8" t="str">
        <f t="shared" si="169"/>
        <v/>
      </c>
      <c r="AH588" s="8" t="s">
        <v>1593</v>
      </c>
      <c r="AI588" s="14" t="str">
        <f>IF(R588="","",Rates!$N$7)</f>
        <v/>
      </c>
      <c r="AJ588" s="13" t="str">
        <f t="shared" si="170"/>
        <v/>
      </c>
      <c r="AK588" s="8" t="str">
        <f t="shared" si="171"/>
        <v/>
      </c>
      <c r="AL588" s="9" t="s">
        <v>1578</v>
      </c>
      <c r="AM588" s="14" t="str">
        <f>IF(R588="","",Rates!$N$8)</f>
        <v/>
      </c>
      <c r="AN588" s="13" t="str">
        <f t="shared" si="172"/>
        <v/>
      </c>
      <c r="AO588" s="8" t="str">
        <f>IF(R588="","",W588*Rates!$O$26)</f>
        <v/>
      </c>
      <c r="AP588" s="9" t="s">
        <v>1579</v>
      </c>
      <c r="AQ588" s="14" t="str">
        <f>IF(R588="","",Rates!$N$9)</f>
        <v/>
      </c>
      <c r="AR588" s="13" t="str">
        <f t="shared" si="173"/>
        <v/>
      </c>
      <c r="AS588" s="8" t="str">
        <f>IF(R588="","",W588*Rates!$P$26)</f>
        <v/>
      </c>
      <c r="AT588" s="9" t="s">
        <v>1580</v>
      </c>
      <c r="AU588" s="14" t="str">
        <f>IF(R588="","",Rates!$N$10)</f>
        <v/>
      </c>
      <c r="AV588" s="13" t="str">
        <f t="shared" si="174"/>
        <v/>
      </c>
      <c r="AW588" s="8" t="str">
        <f>IF(R588="","",W588*Rates!$Q$26)</f>
        <v/>
      </c>
      <c r="AX588" s="19" t="str">
        <f t="shared" si="175"/>
        <v/>
      </c>
      <c r="AY588" s="55" t="e">
        <f t="shared" si="176"/>
        <v>#VALUE!</v>
      </c>
      <c r="AZ588" s="8" t="str">
        <f>IF(R588="","",Rates!$N$15)</f>
        <v/>
      </c>
      <c r="BA588" s="8" t="str">
        <f t="shared" si="177"/>
        <v/>
      </c>
      <c r="BB588" s="8" t="str">
        <f t="shared" si="178"/>
        <v/>
      </c>
      <c r="BC588" s="19" t="str">
        <f t="shared" si="179"/>
        <v/>
      </c>
    </row>
    <row r="589" spans="1:55" x14ac:dyDescent="0.25">
      <c r="A589" s="9" t="str">
        <f>IF(B589&lt;&gt;"",COUNTA($B$3:B589)+$A$2,"")</f>
        <v/>
      </c>
      <c r="F589" s="16" t="str">
        <f t="shared" si="162"/>
        <v/>
      </c>
      <c r="P589" s="37"/>
      <c r="Q589" s="9" t="s">
        <v>1581</v>
      </c>
      <c r="R589" s="41"/>
      <c r="S589" s="46" t="str" cm="1">
        <f t="array" ref="S589">IF(R589="","",_xlfn.IFS(F589&lt;=65,"1",F589&lt;=70,"2",F589&lt;=80,"3"))</f>
        <v/>
      </c>
      <c r="T589" s="24" t="e">
        <f>IF(S589="1",VLOOKUP(N589,Rates!$A$2:$K$37,2,0)*S589,VLOOKUP(N589,Rates!$A$2:$K$37,3,0)*S589)</f>
        <v>#N/A</v>
      </c>
      <c r="U589" s="24" t="str">
        <f t="shared" si="163"/>
        <v/>
      </c>
      <c r="W589" s="58" t="str">
        <f t="shared" si="164"/>
        <v/>
      </c>
      <c r="X589" s="8" t="str">
        <f t="shared" si="165"/>
        <v/>
      </c>
      <c r="Y589" s="8" t="str">
        <f t="shared" si="166"/>
        <v/>
      </c>
      <c r="Z589" s="9" t="s">
        <v>1576</v>
      </c>
      <c r="AA589" s="14" t="str">
        <f>IF(R589="","",Rates!$N$5)</f>
        <v/>
      </c>
      <c r="AB589" s="49" t="str">
        <f t="shared" si="167"/>
        <v/>
      </c>
      <c r="AC589" s="8" t="str">
        <f>IF(R589="","",W589*Rates!$M$26)</f>
        <v/>
      </c>
      <c r="AD589" s="9" t="s">
        <v>1592</v>
      </c>
      <c r="AE589" s="14" t="str">
        <f>IF(R589="","",Rates!$N$6)</f>
        <v/>
      </c>
      <c r="AF589" s="49" t="str">
        <f t="shared" si="168"/>
        <v/>
      </c>
      <c r="AG589" s="8" t="str">
        <f t="shared" si="169"/>
        <v/>
      </c>
      <c r="AH589" s="8" t="s">
        <v>1593</v>
      </c>
      <c r="AI589" s="14" t="str">
        <f>IF(R589="","",Rates!$N$7)</f>
        <v/>
      </c>
      <c r="AJ589" s="13" t="str">
        <f t="shared" si="170"/>
        <v/>
      </c>
      <c r="AK589" s="8" t="str">
        <f t="shared" si="171"/>
        <v/>
      </c>
      <c r="AL589" s="9" t="s">
        <v>1578</v>
      </c>
      <c r="AM589" s="14" t="str">
        <f>IF(R589="","",Rates!$N$8)</f>
        <v/>
      </c>
      <c r="AN589" s="13" t="str">
        <f t="shared" si="172"/>
        <v/>
      </c>
      <c r="AO589" s="8" t="str">
        <f>IF(R589="","",W589*Rates!$O$26)</f>
        <v/>
      </c>
      <c r="AP589" s="9" t="s">
        <v>1579</v>
      </c>
      <c r="AQ589" s="14" t="str">
        <f>IF(R589="","",Rates!$N$9)</f>
        <v/>
      </c>
      <c r="AR589" s="13" t="str">
        <f t="shared" si="173"/>
        <v/>
      </c>
      <c r="AS589" s="8" t="str">
        <f>IF(R589="","",W589*Rates!$P$26)</f>
        <v/>
      </c>
      <c r="AT589" s="9" t="s">
        <v>1580</v>
      </c>
      <c r="AU589" s="14" t="str">
        <f>IF(R589="","",Rates!$N$10)</f>
        <v/>
      </c>
      <c r="AV589" s="13" t="str">
        <f t="shared" si="174"/>
        <v/>
      </c>
      <c r="AW589" s="8" t="str">
        <f>IF(R589="","",W589*Rates!$Q$26)</f>
        <v/>
      </c>
      <c r="AX589" s="19" t="str">
        <f t="shared" si="175"/>
        <v/>
      </c>
      <c r="AY589" s="55" t="e">
        <f t="shared" si="176"/>
        <v>#VALUE!</v>
      </c>
      <c r="AZ589" s="8" t="str">
        <f>IF(R589="","",Rates!$N$15)</f>
        <v/>
      </c>
      <c r="BA589" s="8" t="str">
        <f t="shared" si="177"/>
        <v/>
      </c>
      <c r="BB589" s="8" t="str">
        <f t="shared" si="178"/>
        <v/>
      </c>
      <c r="BC589" s="19" t="str">
        <f t="shared" si="179"/>
        <v/>
      </c>
    </row>
    <row r="590" spans="1:55" x14ac:dyDescent="0.25">
      <c r="A590" s="9" t="str">
        <f>IF(B590&lt;&gt;"",COUNTA($B$3:B590)+$A$2,"")</f>
        <v/>
      </c>
      <c r="F590" s="16" t="str">
        <f t="shared" si="162"/>
        <v/>
      </c>
      <c r="P590" s="37"/>
      <c r="Q590" s="9" t="s">
        <v>1581</v>
      </c>
      <c r="R590" s="41"/>
      <c r="S590" s="46" t="str" cm="1">
        <f t="array" ref="S590">IF(R590="","",_xlfn.IFS(F590&lt;=65,"1",F590&lt;=70,"2",F590&lt;=80,"3"))</f>
        <v/>
      </c>
      <c r="T590" s="24" t="e">
        <f>IF(S590="1",VLOOKUP(N590,Rates!$A$2:$K$37,2,0)*S590,VLOOKUP(N590,Rates!$A$2:$K$37,3,0)*S590)</f>
        <v>#N/A</v>
      </c>
      <c r="U590" s="24" t="str">
        <f t="shared" si="163"/>
        <v/>
      </c>
      <c r="W590" s="58" t="str">
        <f t="shared" si="164"/>
        <v/>
      </c>
      <c r="X590" s="8" t="str">
        <f t="shared" si="165"/>
        <v/>
      </c>
      <c r="Y590" s="8" t="str">
        <f t="shared" si="166"/>
        <v/>
      </c>
      <c r="Z590" s="9" t="s">
        <v>1576</v>
      </c>
      <c r="AA590" s="14" t="str">
        <f>IF(R590="","",Rates!$N$5)</f>
        <v/>
      </c>
      <c r="AB590" s="49" t="str">
        <f t="shared" si="167"/>
        <v/>
      </c>
      <c r="AC590" s="8" t="str">
        <f>IF(R590="","",W590*Rates!$M$26)</f>
        <v/>
      </c>
      <c r="AD590" s="9" t="s">
        <v>1592</v>
      </c>
      <c r="AE590" s="14" t="str">
        <f>IF(R590="","",Rates!$N$6)</f>
        <v/>
      </c>
      <c r="AF590" s="49" t="str">
        <f t="shared" si="168"/>
        <v/>
      </c>
      <c r="AG590" s="8" t="str">
        <f t="shared" si="169"/>
        <v/>
      </c>
      <c r="AH590" s="8" t="s">
        <v>1593</v>
      </c>
      <c r="AI590" s="14" t="str">
        <f>IF(R590="","",Rates!$N$7)</f>
        <v/>
      </c>
      <c r="AJ590" s="13" t="str">
        <f t="shared" si="170"/>
        <v/>
      </c>
      <c r="AK590" s="8" t="str">
        <f t="shared" si="171"/>
        <v/>
      </c>
      <c r="AL590" s="9" t="s">
        <v>1578</v>
      </c>
      <c r="AM590" s="14" t="str">
        <f>IF(R590="","",Rates!$N$8)</f>
        <v/>
      </c>
      <c r="AN590" s="13" t="str">
        <f t="shared" si="172"/>
        <v/>
      </c>
      <c r="AO590" s="8" t="str">
        <f>IF(R590="","",W590*Rates!$O$26)</f>
        <v/>
      </c>
      <c r="AP590" s="9" t="s">
        <v>1579</v>
      </c>
      <c r="AQ590" s="14" t="str">
        <f>IF(R590="","",Rates!$N$9)</f>
        <v/>
      </c>
      <c r="AR590" s="13" t="str">
        <f t="shared" si="173"/>
        <v/>
      </c>
      <c r="AS590" s="8" t="str">
        <f>IF(R590="","",W590*Rates!$P$26)</f>
        <v/>
      </c>
      <c r="AT590" s="9" t="s">
        <v>1580</v>
      </c>
      <c r="AU590" s="14" t="str">
        <f>IF(R590="","",Rates!$N$10)</f>
        <v/>
      </c>
      <c r="AV590" s="13" t="str">
        <f t="shared" si="174"/>
        <v/>
      </c>
      <c r="AW590" s="8" t="str">
        <f>IF(R590="","",W590*Rates!$Q$26)</f>
        <v/>
      </c>
      <c r="AX590" s="19" t="str">
        <f t="shared" si="175"/>
        <v/>
      </c>
      <c r="AY590" s="55" t="e">
        <f t="shared" si="176"/>
        <v>#VALUE!</v>
      </c>
      <c r="AZ590" s="8" t="str">
        <f>IF(R590="","",Rates!$N$15)</f>
        <v/>
      </c>
      <c r="BA590" s="8" t="str">
        <f t="shared" si="177"/>
        <v/>
      </c>
      <c r="BB590" s="8" t="str">
        <f t="shared" si="178"/>
        <v/>
      </c>
      <c r="BC590" s="19" t="str">
        <f t="shared" si="179"/>
        <v/>
      </c>
    </row>
    <row r="591" spans="1:55" x14ac:dyDescent="0.25">
      <c r="A591" s="9" t="str">
        <f>IF(B591&lt;&gt;"",COUNTA($B$3:B591)+$A$2,"")</f>
        <v/>
      </c>
      <c r="F591" s="16" t="str">
        <f t="shared" si="162"/>
        <v/>
      </c>
      <c r="P591" s="37"/>
      <c r="Q591" s="9" t="s">
        <v>1581</v>
      </c>
      <c r="R591" s="41"/>
      <c r="S591" s="46" t="str" cm="1">
        <f t="array" ref="S591">IF(R591="","",_xlfn.IFS(F591&lt;=65,"1",F591&lt;=70,"2",F591&lt;=80,"3"))</f>
        <v/>
      </c>
      <c r="T591" s="24" t="e">
        <f>IF(S591="1",VLOOKUP(N591,Rates!$A$2:$K$37,2,0)*S591,VLOOKUP(N591,Rates!$A$2:$K$37,3,0)*S591)</f>
        <v>#N/A</v>
      </c>
      <c r="U591" s="24" t="str">
        <f t="shared" si="163"/>
        <v/>
      </c>
      <c r="W591" s="58" t="str">
        <f t="shared" si="164"/>
        <v/>
      </c>
      <c r="X591" s="8" t="str">
        <f t="shared" si="165"/>
        <v/>
      </c>
      <c r="Y591" s="8" t="str">
        <f t="shared" si="166"/>
        <v/>
      </c>
      <c r="Z591" s="9" t="s">
        <v>1576</v>
      </c>
      <c r="AA591" s="14" t="str">
        <f>IF(R591="","",Rates!$N$5)</f>
        <v/>
      </c>
      <c r="AB591" s="49" t="str">
        <f t="shared" si="167"/>
        <v/>
      </c>
      <c r="AC591" s="8" t="str">
        <f>IF(R591="","",W591*Rates!$M$26)</f>
        <v/>
      </c>
      <c r="AD591" s="9" t="s">
        <v>1592</v>
      </c>
      <c r="AE591" s="14" t="str">
        <f>IF(R591="","",Rates!$N$6)</f>
        <v/>
      </c>
      <c r="AF591" s="49" t="str">
        <f t="shared" si="168"/>
        <v/>
      </c>
      <c r="AG591" s="8" t="str">
        <f t="shared" si="169"/>
        <v/>
      </c>
      <c r="AH591" s="8" t="s">
        <v>1593</v>
      </c>
      <c r="AI591" s="14" t="str">
        <f>IF(R591="","",Rates!$N$7)</f>
        <v/>
      </c>
      <c r="AJ591" s="13" t="str">
        <f t="shared" si="170"/>
        <v/>
      </c>
      <c r="AK591" s="8" t="str">
        <f t="shared" si="171"/>
        <v/>
      </c>
      <c r="AL591" s="9" t="s">
        <v>1578</v>
      </c>
      <c r="AM591" s="14" t="str">
        <f>IF(R591="","",Rates!$N$8)</f>
        <v/>
      </c>
      <c r="AN591" s="13" t="str">
        <f t="shared" si="172"/>
        <v/>
      </c>
      <c r="AO591" s="8" t="str">
        <f>IF(R591="","",W591*Rates!$O$26)</f>
        <v/>
      </c>
      <c r="AP591" s="9" t="s">
        <v>1579</v>
      </c>
      <c r="AQ591" s="14" t="str">
        <f>IF(R591="","",Rates!$N$9)</f>
        <v/>
      </c>
      <c r="AR591" s="13" t="str">
        <f t="shared" si="173"/>
        <v/>
      </c>
      <c r="AS591" s="8" t="str">
        <f>IF(R591="","",W591*Rates!$P$26)</f>
        <v/>
      </c>
      <c r="AT591" s="9" t="s">
        <v>1580</v>
      </c>
      <c r="AU591" s="14" t="str">
        <f>IF(R591="","",Rates!$N$10)</f>
        <v/>
      </c>
      <c r="AV591" s="13" t="str">
        <f t="shared" si="174"/>
        <v/>
      </c>
      <c r="AW591" s="8" t="str">
        <f>IF(R591="","",W591*Rates!$Q$26)</f>
        <v/>
      </c>
      <c r="AX591" s="19" t="str">
        <f t="shared" si="175"/>
        <v/>
      </c>
      <c r="AY591" s="55" t="e">
        <f t="shared" si="176"/>
        <v>#VALUE!</v>
      </c>
      <c r="AZ591" s="8" t="str">
        <f>IF(R591="","",Rates!$N$15)</f>
        <v/>
      </c>
      <c r="BA591" s="8" t="str">
        <f t="shared" si="177"/>
        <v/>
      </c>
      <c r="BB591" s="8" t="str">
        <f t="shared" si="178"/>
        <v/>
      </c>
      <c r="BC591" s="19" t="str">
        <f t="shared" si="179"/>
        <v/>
      </c>
    </row>
    <row r="592" spans="1:55" x14ac:dyDescent="0.25">
      <c r="A592" s="9" t="str">
        <f>IF(B592&lt;&gt;"",COUNTA($B$3:B592)+$A$2,"")</f>
        <v/>
      </c>
      <c r="F592" s="16" t="str">
        <f t="shared" si="162"/>
        <v/>
      </c>
      <c r="P592" s="37"/>
      <c r="Q592" s="9" t="s">
        <v>1581</v>
      </c>
      <c r="R592" s="41"/>
      <c r="S592" s="46" t="str" cm="1">
        <f t="array" ref="S592">IF(R592="","",_xlfn.IFS(F592&lt;=65,"1",F592&lt;=70,"2",F592&lt;=80,"3"))</f>
        <v/>
      </c>
      <c r="T592" s="24" t="e">
        <f>IF(S592="1",VLOOKUP(N592,Rates!$A$2:$K$37,2,0)*S592,VLOOKUP(N592,Rates!$A$2:$K$37,3,0)*S592)</f>
        <v>#N/A</v>
      </c>
      <c r="U592" s="24" t="str">
        <f t="shared" si="163"/>
        <v/>
      </c>
      <c r="W592" s="58" t="str">
        <f t="shared" si="164"/>
        <v/>
      </c>
      <c r="X592" s="8" t="str">
        <f t="shared" si="165"/>
        <v/>
      </c>
      <c r="Y592" s="8" t="str">
        <f t="shared" si="166"/>
        <v/>
      </c>
      <c r="Z592" s="9" t="s">
        <v>1576</v>
      </c>
      <c r="AA592" s="14" t="str">
        <f>IF(R592="","",Rates!$N$5)</f>
        <v/>
      </c>
      <c r="AB592" s="49" t="str">
        <f t="shared" si="167"/>
        <v/>
      </c>
      <c r="AC592" s="8" t="str">
        <f>IF(R592="","",W592*Rates!$M$26)</f>
        <v/>
      </c>
      <c r="AD592" s="9" t="s">
        <v>1592</v>
      </c>
      <c r="AE592" s="14" t="str">
        <f>IF(R592="","",Rates!$N$6)</f>
        <v/>
      </c>
      <c r="AF592" s="49" t="str">
        <f t="shared" si="168"/>
        <v/>
      </c>
      <c r="AG592" s="8" t="str">
        <f t="shared" si="169"/>
        <v/>
      </c>
      <c r="AH592" s="8" t="s">
        <v>1593</v>
      </c>
      <c r="AI592" s="14" t="str">
        <f>IF(R592="","",Rates!$N$7)</f>
        <v/>
      </c>
      <c r="AJ592" s="13" t="str">
        <f t="shared" si="170"/>
        <v/>
      </c>
      <c r="AK592" s="8" t="str">
        <f t="shared" si="171"/>
        <v/>
      </c>
      <c r="AL592" s="9" t="s">
        <v>1578</v>
      </c>
      <c r="AM592" s="14" t="str">
        <f>IF(R592="","",Rates!$N$8)</f>
        <v/>
      </c>
      <c r="AN592" s="13" t="str">
        <f t="shared" si="172"/>
        <v/>
      </c>
      <c r="AO592" s="8" t="str">
        <f>IF(R592="","",W592*Rates!$O$26)</f>
        <v/>
      </c>
      <c r="AP592" s="9" t="s">
        <v>1579</v>
      </c>
      <c r="AQ592" s="14" t="str">
        <f>IF(R592="","",Rates!$N$9)</f>
        <v/>
      </c>
      <c r="AR592" s="13" t="str">
        <f t="shared" si="173"/>
        <v/>
      </c>
      <c r="AS592" s="8" t="str">
        <f>IF(R592="","",W592*Rates!$P$26)</f>
        <v/>
      </c>
      <c r="AT592" s="9" t="s">
        <v>1580</v>
      </c>
      <c r="AU592" s="14" t="str">
        <f>IF(R592="","",Rates!$N$10)</f>
        <v/>
      </c>
      <c r="AV592" s="13" t="str">
        <f t="shared" si="174"/>
        <v/>
      </c>
      <c r="AW592" s="8" t="str">
        <f>IF(R592="","",W592*Rates!$Q$26)</f>
        <v/>
      </c>
      <c r="AX592" s="19" t="str">
        <f t="shared" si="175"/>
        <v/>
      </c>
      <c r="AY592" s="55" t="e">
        <f t="shared" si="176"/>
        <v>#VALUE!</v>
      </c>
      <c r="AZ592" s="8" t="str">
        <f>IF(R592="","",Rates!$N$15)</f>
        <v/>
      </c>
      <c r="BA592" s="8" t="str">
        <f t="shared" si="177"/>
        <v/>
      </c>
      <c r="BB592" s="8" t="str">
        <f t="shared" si="178"/>
        <v/>
      </c>
      <c r="BC592" s="19" t="str">
        <f t="shared" si="179"/>
        <v/>
      </c>
    </row>
    <row r="593" spans="1:55" x14ac:dyDescent="0.25">
      <c r="A593" s="9" t="str">
        <f>IF(B593&lt;&gt;"",COUNTA($B$3:B593)+$A$2,"")</f>
        <v/>
      </c>
      <c r="F593" s="16" t="str">
        <f t="shared" si="162"/>
        <v/>
      </c>
      <c r="P593" s="37"/>
      <c r="Q593" s="9" t="s">
        <v>1581</v>
      </c>
      <c r="R593" s="41"/>
      <c r="S593" s="46" t="str" cm="1">
        <f t="array" ref="S593">IF(R593="","",_xlfn.IFS(F593&lt;=65,"1",F593&lt;=70,"2",F593&lt;=80,"3"))</f>
        <v/>
      </c>
      <c r="T593" s="24" t="e">
        <f>IF(S593="1",VLOOKUP(N593,Rates!$A$2:$K$37,2,0)*S593,VLOOKUP(N593,Rates!$A$2:$K$37,3,0)*S593)</f>
        <v>#N/A</v>
      </c>
      <c r="U593" s="24" t="str">
        <f t="shared" si="163"/>
        <v/>
      </c>
      <c r="W593" s="58" t="str">
        <f t="shared" si="164"/>
        <v/>
      </c>
      <c r="X593" s="8" t="str">
        <f t="shared" si="165"/>
        <v/>
      </c>
      <c r="Y593" s="8" t="str">
        <f t="shared" si="166"/>
        <v/>
      </c>
      <c r="Z593" s="9" t="s">
        <v>1576</v>
      </c>
      <c r="AA593" s="14" t="str">
        <f>IF(R593="","",Rates!$N$5)</f>
        <v/>
      </c>
      <c r="AB593" s="49" t="str">
        <f t="shared" si="167"/>
        <v/>
      </c>
      <c r="AC593" s="8" t="str">
        <f>IF(R593="","",W593*Rates!$M$26)</f>
        <v/>
      </c>
      <c r="AD593" s="9" t="s">
        <v>1592</v>
      </c>
      <c r="AE593" s="14" t="str">
        <f>IF(R593="","",Rates!$N$6)</f>
        <v/>
      </c>
      <c r="AF593" s="49" t="str">
        <f t="shared" si="168"/>
        <v/>
      </c>
      <c r="AG593" s="8" t="str">
        <f t="shared" si="169"/>
        <v/>
      </c>
      <c r="AH593" s="8" t="s">
        <v>1593</v>
      </c>
      <c r="AI593" s="14" t="str">
        <f>IF(R593="","",Rates!$N$7)</f>
        <v/>
      </c>
      <c r="AJ593" s="13" t="str">
        <f t="shared" si="170"/>
        <v/>
      </c>
      <c r="AK593" s="8" t="str">
        <f t="shared" si="171"/>
        <v/>
      </c>
      <c r="AL593" s="9" t="s">
        <v>1578</v>
      </c>
      <c r="AM593" s="14" t="str">
        <f>IF(R593="","",Rates!$N$8)</f>
        <v/>
      </c>
      <c r="AN593" s="13" t="str">
        <f t="shared" si="172"/>
        <v/>
      </c>
      <c r="AO593" s="8" t="str">
        <f>IF(R593="","",W593*Rates!$O$26)</f>
        <v/>
      </c>
      <c r="AP593" s="9" t="s">
        <v>1579</v>
      </c>
      <c r="AQ593" s="14" t="str">
        <f>IF(R593="","",Rates!$N$9)</f>
        <v/>
      </c>
      <c r="AR593" s="13" t="str">
        <f t="shared" si="173"/>
        <v/>
      </c>
      <c r="AS593" s="8" t="str">
        <f>IF(R593="","",W593*Rates!$P$26)</f>
        <v/>
      </c>
      <c r="AT593" s="9" t="s">
        <v>1580</v>
      </c>
      <c r="AU593" s="14" t="str">
        <f>IF(R593="","",Rates!$N$10)</f>
        <v/>
      </c>
      <c r="AV593" s="13" t="str">
        <f t="shared" si="174"/>
        <v/>
      </c>
      <c r="AW593" s="8" t="str">
        <f>IF(R593="","",W593*Rates!$Q$26)</f>
        <v/>
      </c>
      <c r="AX593" s="19" t="str">
        <f t="shared" si="175"/>
        <v/>
      </c>
      <c r="AY593" s="55" t="e">
        <f t="shared" si="176"/>
        <v>#VALUE!</v>
      </c>
      <c r="AZ593" s="8" t="str">
        <f>IF(R593="","",Rates!$N$15)</f>
        <v/>
      </c>
      <c r="BA593" s="8" t="str">
        <f t="shared" si="177"/>
        <v/>
      </c>
      <c r="BB593" s="8" t="str">
        <f t="shared" si="178"/>
        <v/>
      </c>
      <c r="BC593" s="19" t="str">
        <f t="shared" si="179"/>
        <v/>
      </c>
    </row>
    <row r="594" spans="1:55" x14ac:dyDescent="0.25">
      <c r="A594" s="9" t="str">
        <f>IF(B594&lt;&gt;"",COUNTA($B$3:B594)+$A$2,"")</f>
        <v/>
      </c>
      <c r="F594" s="16" t="str">
        <f t="shared" si="162"/>
        <v/>
      </c>
      <c r="P594" s="37"/>
      <c r="Q594" s="9" t="s">
        <v>1581</v>
      </c>
      <c r="R594" s="41"/>
      <c r="S594" s="46" t="str" cm="1">
        <f t="array" ref="S594">IF(R594="","",_xlfn.IFS(F594&lt;=65,"1",F594&lt;=70,"2",F594&lt;=80,"3"))</f>
        <v/>
      </c>
      <c r="T594" s="24" t="e">
        <f>IF(S594="1",VLOOKUP(N594,Rates!$A$2:$K$37,2,0)*S594,VLOOKUP(N594,Rates!$A$2:$K$37,3,0)*S594)</f>
        <v>#N/A</v>
      </c>
      <c r="U594" s="24" t="str">
        <f t="shared" si="163"/>
        <v/>
      </c>
      <c r="W594" s="58" t="str">
        <f t="shared" si="164"/>
        <v/>
      </c>
      <c r="X594" s="8" t="str">
        <f t="shared" si="165"/>
        <v/>
      </c>
      <c r="Y594" s="8" t="str">
        <f t="shared" si="166"/>
        <v/>
      </c>
      <c r="Z594" s="9" t="s">
        <v>1576</v>
      </c>
      <c r="AA594" s="14" t="str">
        <f>IF(R594="","",Rates!$N$5)</f>
        <v/>
      </c>
      <c r="AB594" s="49" t="str">
        <f t="shared" si="167"/>
        <v/>
      </c>
      <c r="AC594" s="8" t="str">
        <f>IF(R594="","",W594*Rates!$M$26)</f>
        <v/>
      </c>
      <c r="AD594" s="9" t="s">
        <v>1592</v>
      </c>
      <c r="AE594" s="14" t="str">
        <f>IF(R594="","",Rates!$N$6)</f>
        <v/>
      </c>
      <c r="AF594" s="49" t="str">
        <f t="shared" si="168"/>
        <v/>
      </c>
      <c r="AG594" s="8" t="str">
        <f t="shared" si="169"/>
        <v/>
      </c>
      <c r="AH594" s="8" t="s">
        <v>1593</v>
      </c>
      <c r="AI594" s="14" t="str">
        <f>IF(R594="","",Rates!$N$7)</f>
        <v/>
      </c>
      <c r="AJ594" s="13" t="str">
        <f t="shared" si="170"/>
        <v/>
      </c>
      <c r="AK594" s="8" t="str">
        <f t="shared" si="171"/>
        <v/>
      </c>
      <c r="AL594" s="9" t="s">
        <v>1578</v>
      </c>
      <c r="AM594" s="14" t="str">
        <f>IF(R594="","",Rates!$N$8)</f>
        <v/>
      </c>
      <c r="AN594" s="13" t="str">
        <f t="shared" si="172"/>
        <v/>
      </c>
      <c r="AO594" s="8" t="str">
        <f>IF(R594="","",W594*Rates!$O$26)</f>
        <v/>
      </c>
      <c r="AP594" s="9" t="s">
        <v>1579</v>
      </c>
      <c r="AQ594" s="14" t="str">
        <f>IF(R594="","",Rates!$N$9)</f>
        <v/>
      </c>
      <c r="AR594" s="13" t="str">
        <f t="shared" si="173"/>
        <v/>
      </c>
      <c r="AS594" s="8" t="str">
        <f>IF(R594="","",W594*Rates!$P$26)</f>
        <v/>
      </c>
      <c r="AT594" s="9" t="s">
        <v>1580</v>
      </c>
      <c r="AU594" s="14" t="str">
        <f>IF(R594="","",Rates!$N$10)</f>
        <v/>
      </c>
      <c r="AV594" s="13" t="str">
        <f t="shared" si="174"/>
        <v/>
      </c>
      <c r="AW594" s="8" t="str">
        <f>IF(R594="","",W594*Rates!$Q$26)</f>
        <v/>
      </c>
      <c r="AX594" s="19" t="str">
        <f t="shared" si="175"/>
        <v/>
      </c>
      <c r="AY594" s="55" t="e">
        <f t="shared" si="176"/>
        <v>#VALUE!</v>
      </c>
      <c r="AZ594" s="8" t="str">
        <f>IF(R594="","",Rates!$N$15)</f>
        <v/>
      </c>
      <c r="BA594" s="8" t="str">
        <f t="shared" si="177"/>
        <v/>
      </c>
      <c r="BB594" s="8" t="str">
        <f t="shared" si="178"/>
        <v/>
      </c>
      <c r="BC594" s="19" t="str">
        <f t="shared" si="179"/>
        <v/>
      </c>
    </row>
    <row r="595" spans="1:55" x14ac:dyDescent="0.25">
      <c r="A595" s="9" t="str">
        <f>IF(B595&lt;&gt;"",COUNTA($B$3:B595)+$A$2,"")</f>
        <v/>
      </c>
      <c r="F595" s="16" t="str">
        <f t="shared" si="162"/>
        <v/>
      </c>
      <c r="P595" s="37"/>
      <c r="Q595" s="9" t="s">
        <v>1581</v>
      </c>
      <c r="R595" s="41"/>
      <c r="S595" s="46" t="str" cm="1">
        <f t="array" ref="S595">IF(R595="","",_xlfn.IFS(F595&lt;=65,"1",F595&lt;=70,"2",F595&lt;=80,"3"))</f>
        <v/>
      </c>
      <c r="T595" s="24" t="e">
        <f>IF(S595="1",VLOOKUP(N595,Rates!$A$2:$K$37,2,0)*S595,VLOOKUP(N595,Rates!$A$2:$K$37,3,0)*S595)</f>
        <v>#N/A</v>
      </c>
      <c r="U595" s="24" t="str">
        <f t="shared" si="163"/>
        <v/>
      </c>
      <c r="W595" s="58" t="str">
        <f t="shared" si="164"/>
        <v/>
      </c>
      <c r="X595" s="8" t="str">
        <f t="shared" si="165"/>
        <v/>
      </c>
      <c r="Y595" s="8" t="str">
        <f t="shared" si="166"/>
        <v/>
      </c>
      <c r="Z595" s="9" t="s">
        <v>1576</v>
      </c>
      <c r="AA595" s="14" t="str">
        <f>IF(R595="","",Rates!$N$5)</f>
        <v/>
      </c>
      <c r="AB595" s="49" t="str">
        <f t="shared" si="167"/>
        <v/>
      </c>
      <c r="AC595" s="8" t="str">
        <f>IF(R595="","",W595*Rates!$M$26)</f>
        <v/>
      </c>
      <c r="AD595" s="9" t="s">
        <v>1592</v>
      </c>
      <c r="AE595" s="14" t="str">
        <f>IF(R595="","",Rates!$N$6)</f>
        <v/>
      </c>
      <c r="AF595" s="49" t="str">
        <f t="shared" si="168"/>
        <v/>
      </c>
      <c r="AG595" s="8" t="str">
        <f t="shared" si="169"/>
        <v/>
      </c>
      <c r="AH595" s="8" t="s">
        <v>1593</v>
      </c>
      <c r="AI595" s="14" t="str">
        <f>IF(R595="","",Rates!$N$7)</f>
        <v/>
      </c>
      <c r="AJ595" s="13" t="str">
        <f t="shared" si="170"/>
        <v/>
      </c>
      <c r="AK595" s="8" t="str">
        <f t="shared" si="171"/>
        <v/>
      </c>
      <c r="AL595" s="9" t="s">
        <v>1578</v>
      </c>
      <c r="AM595" s="14" t="str">
        <f>IF(R595="","",Rates!$N$8)</f>
        <v/>
      </c>
      <c r="AN595" s="13" t="str">
        <f t="shared" si="172"/>
        <v/>
      </c>
      <c r="AO595" s="8" t="str">
        <f>IF(R595="","",W595*Rates!$O$26)</f>
        <v/>
      </c>
      <c r="AP595" s="9" t="s">
        <v>1579</v>
      </c>
      <c r="AQ595" s="14" t="str">
        <f>IF(R595="","",Rates!$N$9)</f>
        <v/>
      </c>
      <c r="AR595" s="13" t="str">
        <f t="shared" si="173"/>
        <v/>
      </c>
      <c r="AS595" s="8" t="str">
        <f>IF(R595="","",W595*Rates!$P$26)</f>
        <v/>
      </c>
      <c r="AT595" s="9" t="s">
        <v>1580</v>
      </c>
      <c r="AU595" s="14" t="str">
        <f>IF(R595="","",Rates!$N$10)</f>
        <v/>
      </c>
      <c r="AV595" s="13" t="str">
        <f t="shared" si="174"/>
        <v/>
      </c>
      <c r="AW595" s="8" t="str">
        <f>IF(R595="","",W595*Rates!$Q$26)</f>
        <v/>
      </c>
      <c r="AX595" s="19" t="str">
        <f t="shared" si="175"/>
        <v/>
      </c>
      <c r="AY595" s="55" t="e">
        <f t="shared" si="176"/>
        <v>#VALUE!</v>
      </c>
      <c r="AZ595" s="8" t="str">
        <f>IF(R595="","",Rates!$N$15)</f>
        <v/>
      </c>
      <c r="BA595" s="8" t="str">
        <f t="shared" si="177"/>
        <v/>
      </c>
      <c r="BB595" s="8" t="str">
        <f t="shared" si="178"/>
        <v/>
      </c>
      <c r="BC595" s="19" t="str">
        <f t="shared" si="179"/>
        <v/>
      </c>
    </row>
    <row r="596" spans="1:55" x14ac:dyDescent="0.25">
      <c r="A596" s="9" t="str">
        <f>IF(B596&lt;&gt;"",COUNTA($B$3:B596)+$A$2,"")</f>
        <v/>
      </c>
      <c r="F596" s="16" t="str">
        <f t="shared" si="162"/>
        <v/>
      </c>
      <c r="P596" s="37"/>
      <c r="Q596" s="9" t="s">
        <v>1581</v>
      </c>
      <c r="R596" s="41"/>
      <c r="S596" s="46" t="str" cm="1">
        <f t="array" ref="S596">IF(R596="","",_xlfn.IFS(F596&lt;=65,"1",F596&lt;=70,"2",F596&lt;=80,"3"))</f>
        <v/>
      </c>
      <c r="T596" s="24" t="e">
        <f>IF(S596="1",VLOOKUP(N596,Rates!$A$2:$K$37,2,0)*S596,VLOOKUP(N596,Rates!$A$2:$K$37,3,0)*S596)</f>
        <v>#N/A</v>
      </c>
      <c r="U596" s="24" t="str">
        <f t="shared" si="163"/>
        <v/>
      </c>
      <c r="W596" s="58" t="str">
        <f t="shared" si="164"/>
        <v/>
      </c>
      <c r="X596" s="8" t="str">
        <f t="shared" si="165"/>
        <v/>
      </c>
      <c r="Y596" s="8" t="str">
        <f t="shared" si="166"/>
        <v/>
      </c>
      <c r="Z596" s="9" t="s">
        <v>1576</v>
      </c>
      <c r="AA596" s="14" t="str">
        <f>IF(R596="","",Rates!$N$5)</f>
        <v/>
      </c>
      <c r="AB596" s="49" t="str">
        <f t="shared" si="167"/>
        <v/>
      </c>
      <c r="AC596" s="8" t="str">
        <f>IF(R596="","",W596*Rates!$M$26)</f>
        <v/>
      </c>
      <c r="AD596" s="9" t="s">
        <v>1592</v>
      </c>
      <c r="AE596" s="14" t="str">
        <f>IF(R596="","",Rates!$N$6)</f>
        <v/>
      </c>
      <c r="AF596" s="49" t="str">
        <f t="shared" si="168"/>
        <v/>
      </c>
      <c r="AG596" s="8" t="str">
        <f t="shared" si="169"/>
        <v/>
      </c>
      <c r="AH596" s="8" t="s">
        <v>1593</v>
      </c>
      <c r="AI596" s="14" t="str">
        <f>IF(R596="","",Rates!$N$7)</f>
        <v/>
      </c>
      <c r="AJ596" s="13" t="str">
        <f t="shared" si="170"/>
        <v/>
      </c>
      <c r="AK596" s="8" t="str">
        <f t="shared" si="171"/>
        <v/>
      </c>
      <c r="AL596" s="9" t="s">
        <v>1578</v>
      </c>
      <c r="AM596" s="14" t="str">
        <f>IF(R596="","",Rates!$N$8)</f>
        <v/>
      </c>
      <c r="AN596" s="13" t="str">
        <f t="shared" si="172"/>
        <v/>
      </c>
      <c r="AO596" s="8" t="str">
        <f>IF(R596="","",W596*Rates!$O$26)</f>
        <v/>
      </c>
      <c r="AP596" s="9" t="s">
        <v>1579</v>
      </c>
      <c r="AQ596" s="14" t="str">
        <f>IF(R596="","",Rates!$N$9)</f>
        <v/>
      </c>
      <c r="AR596" s="13" t="str">
        <f t="shared" si="173"/>
        <v/>
      </c>
      <c r="AS596" s="8" t="str">
        <f>IF(R596="","",W596*Rates!$P$26)</f>
        <v/>
      </c>
      <c r="AT596" s="9" t="s">
        <v>1580</v>
      </c>
      <c r="AU596" s="14" t="str">
        <f>IF(R596="","",Rates!$N$10)</f>
        <v/>
      </c>
      <c r="AV596" s="13" t="str">
        <f t="shared" si="174"/>
        <v/>
      </c>
      <c r="AW596" s="8" t="str">
        <f>IF(R596="","",W596*Rates!$Q$26)</f>
        <v/>
      </c>
      <c r="AX596" s="19" t="str">
        <f t="shared" si="175"/>
        <v/>
      </c>
      <c r="AY596" s="55" t="e">
        <f t="shared" si="176"/>
        <v>#VALUE!</v>
      </c>
      <c r="AZ596" s="8" t="str">
        <f>IF(R596="","",Rates!$N$15)</f>
        <v/>
      </c>
      <c r="BA596" s="8" t="str">
        <f t="shared" si="177"/>
        <v/>
      </c>
      <c r="BB596" s="8" t="str">
        <f t="shared" si="178"/>
        <v/>
      </c>
      <c r="BC596" s="19" t="str">
        <f t="shared" si="179"/>
        <v/>
      </c>
    </row>
    <row r="597" spans="1:55" x14ac:dyDescent="0.25">
      <c r="A597" s="9" t="str">
        <f>IF(B597&lt;&gt;"",COUNTA($B$3:B597)+$A$2,"")</f>
        <v/>
      </c>
      <c r="F597" s="16" t="str">
        <f t="shared" si="162"/>
        <v/>
      </c>
      <c r="P597" s="37"/>
      <c r="Q597" s="9" t="s">
        <v>1581</v>
      </c>
      <c r="R597" s="41"/>
      <c r="S597" s="46" t="str" cm="1">
        <f t="array" ref="S597">IF(R597="","",_xlfn.IFS(F597&lt;=65,"1",F597&lt;=70,"2",F597&lt;=80,"3"))</f>
        <v/>
      </c>
      <c r="T597" s="24" t="e">
        <f>IF(S597="1",VLOOKUP(N597,Rates!$A$2:$K$37,2,0)*S597,VLOOKUP(N597,Rates!$A$2:$K$37,3,0)*S597)</f>
        <v>#N/A</v>
      </c>
      <c r="U597" s="24" t="str">
        <f t="shared" si="163"/>
        <v/>
      </c>
      <c r="W597" s="58" t="str">
        <f t="shared" si="164"/>
        <v/>
      </c>
      <c r="X597" s="8" t="str">
        <f t="shared" si="165"/>
        <v/>
      </c>
      <c r="Y597" s="8" t="str">
        <f t="shared" si="166"/>
        <v/>
      </c>
      <c r="Z597" s="9" t="s">
        <v>1576</v>
      </c>
      <c r="AA597" s="14" t="str">
        <f>IF(R597="","",Rates!$N$5)</f>
        <v/>
      </c>
      <c r="AB597" s="49" t="str">
        <f t="shared" si="167"/>
        <v/>
      </c>
      <c r="AC597" s="8" t="str">
        <f>IF(R597="","",W597*Rates!$M$26)</f>
        <v/>
      </c>
      <c r="AD597" s="9" t="s">
        <v>1592</v>
      </c>
      <c r="AE597" s="14" t="str">
        <f>IF(R597="","",Rates!$N$6)</f>
        <v/>
      </c>
      <c r="AF597" s="49" t="str">
        <f t="shared" si="168"/>
        <v/>
      </c>
      <c r="AG597" s="8" t="str">
        <f t="shared" si="169"/>
        <v/>
      </c>
      <c r="AH597" s="8" t="s">
        <v>1593</v>
      </c>
      <c r="AI597" s="14" t="str">
        <f>IF(R597="","",Rates!$N$7)</f>
        <v/>
      </c>
      <c r="AJ597" s="13" t="str">
        <f t="shared" si="170"/>
        <v/>
      </c>
      <c r="AK597" s="8" t="str">
        <f t="shared" si="171"/>
        <v/>
      </c>
      <c r="AL597" s="9" t="s">
        <v>1578</v>
      </c>
      <c r="AM597" s="14" t="str">
        <f>IF(R597="","",Rates!$N$8)</f>
        <v/>
      </c>
      <c r="AN597" s="13" t="str">
        <f t="shared" si="172"/>
        <v/>
      </c>
      <c r="AO597" s="8" t="str">
        <f>IF(R597="","",W597*Rates!$O$26)</f>
        <v/>
      </c>
      <c r="AP597" s="9" t="s">
        <v>1579</v>
      </c>
      <c r="AQ597" s="14" t="str">
        <f>IF(R597="","",Rates!$N$9)</f>
        <v/>
      </c>
      <c r="AR597" s="13" t="str">
        <f t="shared" si="173"/>
        <v/>
      </c>
      <c r="AS597" s="8" t="str">
        <f>IF(R597="","",W597*Rates!$P$26)</f>
        <v/>
      </c>
      <c r="AT597" s="9" t="s">
        <v>1580</v>
      </c>
      <c r="AU597" s="14" t="str">
        <f>IF(R597="","",Rates!$N$10)</f>
        <v/>
      </c>
      <c r="AV597" s="13" t="str">
        <f t="shared" si="174"/>
        <v/>
      </c>
      <c r="AW597" s="8" t="str">
        <f>IF(R597="","",W597*Rates!$Q$26)</f>
        <v/>
      </c>
      <c r="AX597" s="19" t="str">
        <f t="shared" si="175"/>
        <v/>
      </c>
      <c r="AY597" s="55" t="e">
        <f t="shared" si="176"/>
        <v>#VALUE!</v>
      </c>
      <c r="AZ597" s="8" t="str">
        <f>IF(R597="","",Rates!$N$15)</f>
        <v/>
      </c>
      <c r="BA597" s="8" t="str">
        <f t="shared" si="177"/>
        <v/>
      </c>
      <c r="BB597" s="8" t="str">
        <f t="shared" si="178"/>
        <v/>
      </c>
      <c r="BC597" s="19" t="str">
        <f t="shared" si="179"/>
        <v/>
      </c>
    </row>
    <row r="598" spans="1:55" x14ac:dyDescent="0.25">
      <c r="A598" s="9" t="str">
        <f>IF(B598&lt;&gt;"",COUNTA($B$3:B598)+$A$2,"")</f>
        <v/>
      </c>
      <c r="F598" s="16" t="str">
        <f t="shared" si="162"/>
        <v/>
      </c>
      <c r="P598" s="37"/>
      <c r="Q598" s="9" t="s">
        <v>1581</v>
      </c>
      <c r="R598" s="41"/>
      <c r="S598" s="46" t="str" cm="1">
        <f t="array" ref="S598">IF(R598="","",_xlfn.IFS(F598&lt;=65,"1",F598&lt;=70,"2",F598&lt;=80,"3"))</f>
        <v/>
      </c>
      <c r="T598" s="24" t="e">
        <f>IF(S598="1",VLOOKUP(N598,Rates!$A$2:$K$37,2,0)*S598,VLOOKUP(N598,Rates!$A$2:$K$37,3,0)*S598)</f>
        <v>#N/A</v>
      </c>
      <c r="U598" s="24" t="str">
        <f t="shared" si="163"/>
        <v/>
      </c>
      <c r="W598" s="58" t="str">
        <f t="shared" si="164"/>
        <v/>
      </c>
      <c r="X598" s="8" t="str">
        <f t="shared" si="165"/>
        <v/>
      </c>
      <c r="Y598" s="8" t="str">
        <f t="shared" si="166"/>
        <v/>
      </c>
      <c r="Z598" s="9" t="s">
        <v>1576</v>
      </c>
      <c r="AA598" s="14" t="str">
        <f>IF(R598="","",Rates!$N$5)</f>
        <v/>
      </c>
      <c r="AB598" s="49" t="str">
        <f t="shared" si="167"/>
        <v/>
      </c>
      <c r="AC598" s="8" t="str">
        <f>IF(R598="","",W598*Rates!$M$26)</f>
        <v/>
      </c>
      <c r="AD598" s="9" t="s">
        <v>1592</v>
      </c>
      <c r="AE598" s="14" t="str">
        <f>IF(R598="","",Rates!$N$6)</f>
        <v/>
      </c>
      <c r="AF598" s="49" t="str">
        <f t="shared" si="168"/>
        <v/>
      </c>
      <c r="AG598" s="8" t="str">
        <f t="shared" si="169"/>
        <v/>
      </c>
      <c r="AH598" s="8" t="s">
        <v>1593</v>
      </c>
      <c r="AI598" s="14" t="str">
        <f>IF(R598="","",Rates!$N$7)</f>
        <v/>
      </c>
      <c r="AJ598" s="13" t="str">
        <f t="shared" si="170"/>
        <v/>
      </c>
      <c r="AK598" s="8" t="str">
        <f t="shared" si="171"/>
        <v/>
      </c>
      <c r="AL598" s="9" t="s">
        <v>1578</v>
      </c>
      <c r="AM598" s="14" t="str">
        <f>IF(R598="","",Rates!$N$8)</f>
        <v/>
      </c>
      <c r="AN598" s="13" t="str">
        <f t="shared" si="172"/>
        <v/>
      </c>
      <c r="AO598" s="8" t="str">
        <f>IF(R598="","",W598*Rates!$O$26)</f>
        <v/>
      </c>
      <c r="AP598" s="9" t="s">
        <v>1579</v>
      </c>
      <c r="AQ598" s="14" t="str">
        <f>IF(R598="","",Rates!$N$9)</f>
        <v/>
      </c>
      <c r="AR598" s="13" t="str">
        <f t="shared" si="173"/>
        <v/>
      </c>
      <c r="AS598" s="8" t="str">
        <f>IF(R598="","",W598*Rates!$P$26)</f>
        <v/>
      </c>
      <c r="AT598" s="9" t="s">
        <v>1580</v>
      </c>
      <c r="AU598" s="14" t="str">
        <f>IF(R598="","",Rates!$N$10)</f>
        <v/>
      </c>
      <c r="AV598" s="13" t="str">
        <f t="shared" si="174"/>
        <v/>
      </c>
      <c r="AW598" s="8" t="str">
        <f>IF(R598="","",W598*Rates!$Q$26)</f>
        <v/>
      </c>
      <c r="AX598" s="19" t="str">
        <f t="shared" si="175"/>
        <v/>
      </c>
      <c r="AY598" s="55" t="e">
        <f t="shared" si="176"/>
        <v>#VALUE!</v>
      </c>
      <c r="AZ598" s="8" t="str">
        <f>IF(R598="","",Rates!$N$15)</f>
        <v/>
      </c>
      <c r="BA598" s="8" t="str">
        <f t="shared" si="177"/>
        <v/>
      </c>
      <c r="BB598" s="8" t="str">
        <f t="shared" si="178"/>
        <v/>
      </c>
      <c r="BC598" s="19" t="str">
        <f t="shared" si="179"/>
        <v/>
      </c>
    </row>
    <row r="599" spans="1:55" x14ac:dyDescent="0.25">
      <c r="A599" s="9" t="str">
        <f>IF(B599&lt;&gt;"",COUNTA($B$3:B599)+$A$2,"")</f>
        <v/>
      </c>
      <c r="F599" s="16" t="str">
        <f t="shared" si="162"/>
        <v/>
      </c>
      <c r="P599" s="37"/>
      <c r="Q599" s="9" t="s">
        <v>1581</v>
      </c>
      <c r="R599" s="41"/>
      <c r="S599" s="46" t="str" cm="1">
        <f t="array" ref="S599">IF(R599="","",_xlfn.IFS(F599&lt;=65,"1",F599&lt;=70,"2",F599&lt;=80,"3"))</f>
        <v/>
      </c>
      <c r="T599" s="24" t="e">
        <f>IF(S599="1",VLOOKUP(N599,Rates!$A$2:$K$37,2,0)*S599,VLOOKUP(N599,Rates!$A$2:$K$37,3,0)*S599)</f>
        <v>#N/A</v>
      </c>
      <c r="U599" s="24" t="str">
        <f t="shared" si="163"/>
        <v/>
      </c>
      <c r="W599" s="58" t="str">
        <f t="shared" si="164"/>
        <v/>
      </c>
      <c r="X599" s="8" t="str">
        <f t="shared" si="165"/>
        <v/>
      </c>
      <c r="Y599" s="8" t="str">
        <f t="shared" si="166"/>
        <v/>
      </c>
      <c r="Z599" s="9" t="s">
        <v>1576</v>
      </c>
      <c r="AA599" s="14" t="str">
        <f>IF(R599="","",Rates!$N$5)</f>
        <v/>
      </c>
      <c r="AB599" s="49" t="str">
        <f t="shared" si="167"/>
        <v/>
      </c>
      <c r="AC599" s="8" t="str">
        <f>IF(R599="","",W599*Rates!$M$26)</f>
        <v/>
      </c>
      <c r="AD599" s="9" t="s">
        <v>1592</v>
      </c>
      <c r="AE599" s="14" t="str">
        <f>IF(R599="","",Rates!$N$6)</f>
        <v/>
      </c>
      <c r="AF599" s="49" t="str">
        <f t="shared" si="168"/>
        <v/>
      </c>
      <c r="AG599" s="8" t="str">
        <f t="shared" si="169"/>
        <v/>
      </c>
      <c r="AH599" s="8" t="s">
        <v>1593</v>
      </c>
      <c r="AI599" s="14" t="str">
        <f>IF(R599="","",Rates!$N$7)</f>
        <v/>
      </c>
      <c r="AJ599" s="13" t="str">
        <f t="shared" si="170"/>
        <v/>
      </c>
      <c r="AK599" s="8" t="str">
        <f t="shared" si="171"/>
        <v/>
      </c>
      <c r="AL599" s="9" t="s">
        <v>1578</v>
      </c>
      <c r="AM599" s="14" t="str">
        <f>IF(R599="","",Rates!$N$8)</f>
        <v/>
      </c>
      <c r="AN599" s="13" t="str">
        <f t="shared" si="172"/>
        <v/>
      </c>
      <c r="AO599" s="8" t="str">
        <f>IF(R599="","",W599*Rates!$O$26)</f>
        <v/>
      </c>
      <c r="AP599" s="9" t="s">
        <v>1579</v>
      </c>
      <c r="AQ599" s="14" t="str">
        <f>IF(R599="","",Rates!$N$9)</f>
        <v/>
      </c>
      <c r="AR599" s="13" t="str">
        <f t="shared" si="173"/>
        <v/>
      </c>
      <c r="AS599" s="8" t="str">
        <f>IF(R599="","",W599*Rates!$P$26)</f>
        <v/>
      </c>
      <c r="AT599" s="9" t="s">
        <v>1580</v>
      </c>
      <c r="AU599" s="14" t="str">
        <f>IF(R599="","",Rates!$N$10)</f>
        <v/>
      </c>
      <c r="AV599" s="13" t="str">
        <f t="shared" si="174"/>
        <v/>
      </c>
      <c r="AW599" s="8" t="str">
        <f>IF(R599="","",W599*Rates!$Q$26)</f>
        <v/>
      </c>
      <c r="AX599" s="19" t="str">
        <f t="shared" si="175"/>
        <v/>
      </c>
      <c r="AY599" s="55" t="e">
        <f t="shared" si="176"/>
        <v>#VALUE!</v>
      </c>
      <c r="AZ599" s="8" t="str">
        <f>IF(R599="","",Rates!$N$15)</f>
        <v/>
      </c>
      <c r="BA599" s="8" t="str">
        <f t="shared" si="177"/>
        <v/>
      </c>
      <c r="BB599" s="8" t="str">
        <f t="shared" si="178"/>
        <v/>
      </c>
      <c r="BC599" s="19" t="str">
        <f t="shared" si="179"/>
        <v/>
      </c>
    </row>
    <row r="600" spans="1:55" x14ac:dyDescent="0.25">
      <c r="A600" s="9" t="str">
        <f>IF(B600&lt;&gt;"",COUNTA($B$3:B600)+$A$2,"")</f>
        <v/>
      </c>
      <c r="F600" s="16" t="str">
        <f t="shared" si="162"/>
        <v/>
      </c>
      <c r="P600" s="37"/>
      <c r="Q600" s="9" t="s">
        <v>1581</v>
      </c>
      <c r="R600" s="41"/>
      <c r="S600" s="46" t="str" cm="1">
        <f t="array" ref="S600">IF(R600="","",_xlfn.IFS(F600&lt;=65,"1",F600&lt;=70,"2",F600&lt;=80,"3"))</f>
        <v/>
      </c>
      <c r="T600" s="24" t="e">
        <f>IF(S600="1",VLOOKUP(N600,Rates!$A$2:$K$37,2,0)*S600,VLOOKUP(N600,Rates!$A$2:$K$37,3,0)*S600)</f>
        <v>#N/A</v>
      </c>
      <c r="U600" s="24" t="str">
        <f t="shared" si="163"/>
        <v/>
      </c>
      <c r="W600" s="58" t="str">
        <f t="shared" si="164"/>
        <v/>
      </c>
      <c r="X600" s="8" t="str">
        <f t="shared" si="165"/>
        <v/>
      </c>
      <c r="Y600" s="8" t="str">
        <f t="shared" si="166"/>
        <v/>
      </c>
      <c r="Z600" s="9" t="s">
        <v>1576</v>
      </c>
      <c r="AA600" s="14" t="str">
        <f>IF(R600="","",Rates!$N$5)</f>
        <v/>
      </c>
      <c r="AB600" s="49" t="str">
        <f t="shared" si="167"/>
        <v/>
      </c>
      <c r="AC600" s="8" t="str">
        <f>IF(R600="","",W600*Rates!$M$26)</f>
        <v/>
      </c>
      <c r="AD600" s="9" t="s">
        <v>1592</v>
      </c>
      <c r="AE600" s="14" t="str">
        <f>IF(R600="","",Rates!$N$6)</f>
        <v/>
      </c>
      <c r="AF600" s="49" t="str">
        <f t="shared" si="168"/>
        <v/>
      </c>
      <c r="AG600" s="8" t="str">
        <f t="shared" si="169"/>
        <v/>
      </c>
      <c r="AH600" s="8" t="s">
        <v>1593</v>
      </c>
      <c r="AI600" s="14" t="str">
        <f>IF(R600="","",Rates!$N$7)</f>
        <v/>
      </c>
      <c r="AJ600" s="13" t="str">
        <f t="shared" si="170"/>
        <v/>
      </c>
      <c r="AK600" s="8" t="str">
        <f t="shared" si="171"/>
        <v/>
      </c>
      <c r="AL600" s="9" t="s">
        <v>1578</v>
      </c>
      <c r="AM600" s="14" t="str">
        <f>IF(R600="","",Rates!$N$8)</f>
        <v/>
      </c>
      <c r="AN600" s="13" t="str">
        <f t="shared" si="172"/>
        <v/>
      </c>
      <c r="AO600" s="8" t="str">
        <f>IF(R600="","",W600*Rates!$O$26)</f>
        <v/>
      </c>
      <c r="AP600" s="9" t="s">
        <v>1579</v>
      </c>
      <c r="AQ600" s="14" t="str">
        <f>IF(R600="","",Rates!$N$9)</f>
        <v/>
      </c>
      <c r="AR600" s="13" t="str">
        <f t="shared" si="173"/>
        <v/>
      </c>
      <c r="AS600" s="8" t="str">
        <f>IF(R600="","",W600*Rates!$P$26)</f>
        <v/>
      </c>
      <c r="AT600" s="9" t="s">
        <v>1580</v>
      </c>
      <c r="AU600" s="14" t="str">
        <f>IF(R600="","",Rates!$N$10)</f>
        <v/>
      </c>
      <c r="AV600" s="13" t="str">
        <f t="shared" si="174"/>
        <v/>
      </c>
      <c r="AW600" s="8" t="str">
        <f>IF(R600="","",W600*Rates!$Q$26)</f>
        <v/>
      </c>
      <c r="AX600" s="19" t="str">
        <f t="shared" si="175"/>
        <v/>
      </c>
      <c r="AY600" s="55" t="e">
        <f t="shared" si="176"/>
        <v>#VALUE!</v>
      </c>
      <c r="AZ600" s="8" t="str">
        <f>IF(R600="","",Rates!$N$15)</f>
        <v/>
      </c>
      <c r="BA600" s="8" t="str">
        <f t="shared" si="177"/>
        <v/>
      </c>
      <c r="BB600" s="8" t="str">
        <f t="shared" si="178"/>
        <v/>
      </c>
      <c r="BC600" s="19" t="str">
        <f t="shared" si="179"/>
        <v/>
      </c>
    </row>
    <row r="601" spans="1:55" x14ac:dyDescent="0.25">
      <c r="A601" s="9" t="str">
        <f>IF(B601&lt;&gt;"",COUNTA($B$3:B601)+$A$2,"")</f>
        <v/>
      </c>
      <c r="F601" s="16" t="str">
        <f t="shared" si="162"/>
        <v/>
      </c>
      <c r="P601" s="37"/>
      <c r="Q601" s="9" t="s">
        <v>1581</v>
      </c>
      <c r="R601" s="41"/>
      <c r="S601" s="46" t="str" cm="1">
        <f t="array" ref="S601">IF(R601="","",_xlfn.IFS(F601&lt;=65,"1",F601&lt;=70,"2",F601&lt;=80,"3"))</f>
        <v/>
      </c>
      <c r="T601" s="24" t="e">
        <f>IF(S601="1",VLOOKUP(N601,Rates!$A$2:$K$37,2,0)*S601,VLOOKUP(N601,Rates!$A$2:$K$37,3,0)*S601)</f>
        <v>#N/A</v>
      </c>
      <c r="U601" s="24" t="str">
        <f t="shared" si="163"/>
        <v/>
      </c>
      <c r="W601" s="58" t="str">
        <f t="shared" si="164"/>
        <v/>
      </c>
      <c r="X601" s="8" t="str">
        <f t="shared" si="165"/>
        <v/>
      </c>
      <c r="Y601" s="8" t="str">
        <f t="shared" si="166"/>
        <v/>
      </c>
      <c r="Z601" s="9" t="s">
        <v>1576</v>
      </c>
      <c r="AA601" s="14" t="str">
        <f>IF(R601="","",Rates!$N$5)</f>
        <v/>
      </c>
      <c r="AB601" s="49" t="str">
        <f t="shared" si="167"/>
        <v/>
      </c>
      <c r="AC601" s="8" t="str">
        <f>IF(R601="","",W601*Rates!$M$26)</f>
        <v/>
      </c>
      <c r="AD601" s="9" t="s">
        <v>1592</v>
      </c>
      <c r="AE601" s="14" t="str">
        <f>IF(R601="","",Rates!$N$6)</f>
        <v/>
      </c>
      <c r="AF601" s="49" t="str">
        <f t="shared" si="168"/>
        <v/>
      </c>
      <c r="AG601" s="8" t="str">
        <f t="shared" si="169"/>
        <v/>
      </c>
      <c r="AH601" s="8" t="s">
        <v>1593</v>
      </c>
      <c r="AI601" s="14" t="str">
        <f>IF(R601="","",Rates!$N$7)</f>
        <v/>
      </c>
      <c r="AJ601" s="13" t="str">
        <f t="shared" si="170"/>
        <v/>
      </c>
      <c r="AK601" s="8" t="str">
        <f t="shared" si="171"/>
        <v/>
      </c>
      <c r="AL601" s="9" t="s">
        <v>1578</v>
      </c>
      <c r="AM601" s="14" t="str">
        <f>IF(R601="","",Rates!$N$8)</f>
        <v/>
      </c>
      <c r="AN601" s="13" t="str">
        <f t="shared" si="172"/>
        <v/>
      </c>
      <c r="AO601" s="8" t="str">
        <f>IF(R601="","",W601*Rates!$O$26)</f>
        <v/>
      </c>
      <c r="AP601" s="9" t="s">
        <v>1579</v>
      </c>
      <c r="AQ601" s="14" t="str">
        <f>IF(R601="","",Rates!$N$9)</f>
        <v/>
      </c>
      <c r="AR601" s="13" t="str">
        <f t="shared" si="173"/>
        <v/>
      </c>
      <c r="AS601" s="8" t="str">
        <f>IF(R601="","",W601*Rates!$P$26)</f>
        <v/>
      </c>
      <c r="AT601" s="9" t="s">
        <v>1580</v>
      </c>
      <c r="AU601" s="14" t="str">
        <f>IF(R601="","",Rates!$N$10)</f>
        <v/>
      </c>
      <c r="AV601" s="13" t="str">
        <f t="shared" si="174"/>
        <v/>
      </c>
      <c r="AW601" s="8" t="str">
        <f>IF(R601="","",W601*Rates!$Q$26)</f>
        <v/>
      </c>
      <c r="AX601" s="19" t="str">
        <f t="shared" si="175"/>
        <v/>
      </c>
      <c r="AY601" s="55" t="e">
        <f t="shared" si="176"/>
        <v>#VALUE!</v>
      </c>
      <c r="AZ601" s="8" t="str">
        <f>IF(R601="","",Rates!$N$15)</f>
        <v/>
      </c>
      <c r="BA601" s="8" t="str">
        <f t="shared" si="177"/>
        <v/>
      </c>
      <c r="BB601" s="8" t="str">
        <f t="shared" si="178"/>
        <v/>
      </c>
      <c r="BC601" s="19" t="str">
        <f t="shared" si="179"/>
        <v/>
      </c>
    </row>
    <row r="602" spans="1:55" x14ac:dyDescent="0.25">
      <c r="A602" s="9" t="str">
        <f>IF(B602&lt;&gt;"",COUNTA($B$3:B602)+$A$2,"")</f>
        <v/>
      </c>
      <c r="F602" s="16" t="str">
        <f t="shared" si="162"/>
        <v/>
      </c>
      <c r="P602" s="37"/>
      <c r="Q602" s="9" t="s">
        <v>1581</v>
      </c>
      <c r="R602" s="41"/>
      <c r="S602" s="46" t="str" cm="1">
        <f t="array" ref="S602">IF(R602="","",_xlfn.IFS(F602&lt;=65,"1",F602&lt;=70,"2",F602&lt;=80,"3"))</f>
        <v/>
      </c>
      <c r="T602" s="24" t="e">
        <f>IF(S602="1",VLOOKUP(N602,Rates!$A$2:$K$37,2,0)*S602,VLOOKUP(N602,Rates!$A$2:$K$37,3,0)*S602)</f>
        <v>#N/A</v>
      </c>
      <c r="U602" s="24" t="str">
        <f t="shared" si="163"/>
        <v/>
      </c>
      <c r="W602" s="58" t="str">
        <f t="shared" si="164"/>
        <v/>
      </c>
      <c r="X602" s="8" t="str">
        <f t="shared" si="165"/>
        <v/>
      </c>
      <c r="Y602" s="8" t="str">
        <f t="shared" si="166"/>
        <v/>
      </c>
      <c r="Z602" s="9" t="s">
        <v>1576</v>
      </c>
      <c r="AA602" s="14" t="str">
        <f>IF(R602="","",Rates!$N$5)</f>
        <v/>
      </c>
      <c r="AB602" s="49" t="str">
        <f t="shared" si="167"/>
        <v/>
      </c>
      <c r="AC602" s="8" t="str">
        <f>IF(R602="","",W602*Rates!$M$26)</f>
        <v/>
      </c>
      <c r="AD602" s="9" t="s">
        <v>1592</v>
      </c>
      <c r="AE602" s="14" t="str">
        <f>IF(R602="","",Rates!$N$6)</f>
        <v/>
      </c>
      <c r="AF602" s="49" t="str">
        <f t="shared" si="168"/>
        <v/>
      </c>
      <c r="AG602" s="8" t="str">
        <f t="shared" si="169"/>
        <v/>
      </c>
      <c r="AH602" s="8" t="s">
        <v>1593</v>
      </c>
      <c r="AI602" s="14" t="str">
        <f>IF(R602="","",Rates!$N$7)</f>
        <v/>
      </c>
      <c r="AJ602" s="13" t="str">
        <f t="shared" si="170"/>
        <v/>
      </c>
      <c r="AK602" s="8" t="str">
        <f t="shared" si="171"/>
        <v/>
      </c>
      <c r="AL602" s="9" t="s">
        <v>1578</v>
      </c>
      <c r="AM602" s="14" t="str">
        <f>IF(R602="","",Rates!$N$8)</f>
        <v/>
      </c>
      <c r="AN602" s="13" t="str">
        <f t="shared" si="172"/>
        <v/>
      </c>
      <c r="AO602" s="8" t="str">
        <f>IF(R602="","",W602*Rates!$O$26)</f>
        <v/>
      </c>
      <c r="AP602" s="9" t="s">
        <v>1579</v>
      </c>
      <c r="AQ602" s="14" t="str">
        <f>IF(R602="","",Rates!$N$9)</f>
        <v/>
      </c>
      <c r="AR602" s="13" t="str">
        <f t="shared" si="173"/>
        <v/>
      </c>
      <c r="AS602" s="8" t="str">
        <f>IF(R602="","",W602*Rates!$P$26)</f>
        <v/>
      </c>
      <c r="AT602" s="9" t="s">
        <v>1580</v>
      </c>
      <c r="AU602" s="14" t="str">
        <f>IF(R602="","",Rates!$N$10)</f>
        <v/>
      </c>
      <c r="AV602" s="13" t="str">
        <f t="shared" si="174"/>
        <v/>
      </c>
      <c r="AW602" s="8" t="str">
        <f>IF(R602="","",W602*Rates!$Q$26)</f>
        <v/>
      </c>
      <c r="AX602" s="19" t="str">
        <f t="shared" si="175"/>
        <v/>
      </c>
      <c r="AY602" s="55" t="e">
        <f t="shared" si="176"/>
        <v>#VALUE!</v>
      </c>
      <c r="AZ602" s="8" t="str">
        <f>IF(R602="","",Rates!$N$15)</f>
        <v/>
      </c>
      <c r="BA602" s="8" t="str">
        <f t="shared" si="177"/>
        <v/>
      </c>
      <c r="BB602" s="8" t="str">
        <f t="shared" si="178"/>
        <v/>
      </c>
      <c r="BC602" s="19" t="str">
        <f t="shared" si="179"/>
        <v/>
      </c>
    </row>
    <row r="603" spans="1:55" x14ac:dyDescent="0.25">
      <c r="A603" s="9" t="str">
        <f>IF(B603&lt;&gt;"",COUNTA($B$3:B603)+$A$2,"")</f>
        <v/>
      </c>
      <c r="F603" s="16" t="str">
        <f t="shared" si="162"/>
        <v/>
      </c>
      <c r="P603" s="37"/>
      <c r="Q603" s="9" t="s">
        <v>1581</v>
      </c>
      <c r="R603" s="41"/>
      <c r="S603" s="46" t="str" cm="1">
        <f t="array" ref="S603">IF(R603="","",_xlfn.IFS(F603&lt;=65,"1",F603&lt;=70,"2",F603&lt;=80,"3"))</f>
        <v/>
      </c>
      <c r="T603" s="24" t="e">
        <f>IF(S603="1",VLOOKUP(N603,Rates!$A$2:$K$37,2,0)*S603,VLOOKUP(N603,Rates!$A$2:$K$37,3,0)*S603)</f>
        <v>#N/A</v>
      </c>
      <c r="U603" s="24" t="str">
        <f t="shared" si="163"/>
        <v/>
      </c>
      <c r="W603" s="58" t="str">
        <f t="shared" si="164"/>
        <v/>
      </c>
      <c r="X603" s="8" t="str">
        <f t="shared" si="165"/>
        <v/>
      </c>
      <c r="Y603" s="8" t="str">
        <f t="shared" si="166"/>
        <v/>
      </c>
      <c r="Z603" s="9" t="s">
        <v>1576</v>
      </c>
      <c r="AA603" s="14" t="str">
        <f>IF(R603="","",Rates!$N$5)</f>
        <v/>
      </c>
      <c r="AB603" s="49" t="str">
        <f t="shared" si="167"/>
        <v/>
      </c>
      <c r="AC603" s="8" t="str">
        <f>IF(R603="","",W603*Rates!$M$26)</f>
        <v/>
      </c>
      <c r="AD603" s="9" t="s">
        <v>1592</v>
      </c>
      <c r="AE603" s="14" t="str">
        <f>IF(R603="","",Rates!$N$6)</f>
        <v/>
      </c>
      <c r="AF603" s="49" t="str">
        <f t="shared" si="168"/>
        <v/>
      </c>
      <c r="AG603" s="8" t="str">
        <f t="shared" si="169"/>
        <v/>
      </c>
      <c r="AH603" s="8" t="s">
        <v>1593</v>
      </c>
      <c r="AI603" s="14" t="str">
        <f>IF(R603="","",Rates!$N$7)</f>
        <v/>
      </c>
      <c r="AJ603" s="13" t="str">
        <f t="shared" si="170"/>
        <v/>
      </c>
      <c r="AK603" s="8" t="str">
        <f t="shared" si="171"/>
        <v/>
      </c>
      <c r="AL603" s="9" t="s">
        <v>1578</v>
      </c>
      <c r="AM603" s="14" t="str">
        <f>IF(R603="","",Rates!$N$8)</f>
        <v/>
      </c>
      <c r="AN603" s="13" t="str">
        <f t="shared" si="172"/>
        <v/>
      </c>
      <c r="AO603" s="8" t="str">
        <f>IF(R603="","",W603*Rates!$O$26)</f>
        <v/>
      </c>
      <c r="AP603" s="9" t="s">
        <v>1579</v>
      </c>
      <c r="AQ603" s="14" t="str">
        <f>IF(R603="","",Rates!$N$9)</f>
        <v/>
      </c>
      <c r="AR603" s="13" t="str">
        <f t="shared" si="173"/>
        <v/>
      </c>
      <c r="AS603" s="8" t="str">
        <f>IF(R603="","",W603*Rates!$P$26)</f>
        <v/>
      </c>
      <c r="AT603" s="9" t="s">
        <v>1580</v>
      </c>
      <c r="AU603" s="14" t="str">
        <f>IF(R603="","",Rates!$N$10)</f>
        <v/>
      </c>
      <c r="AV603" s="13" t="str">
        <f t="shared" si="174"/>
        <v/>
      </c>
      <c r="AW603" s="8" t="str">
        <f>IF(R603="","",W603*Rates!$Q$26)</f>
        <v/>
      </c>
      <c r="AX603" s="19" t="str">
        <f t="shared" si="175"/>
        <v/>
      </c>
      <c r="AY603" s="55" t="e">
        <f t="shared" si="176"/>
        <v>#VALUE!</v>
      </c>
      <c r="AZ603" s="8" t="str">
        <f>IF(R603="","",Rates!$N$15)</f>
        <v/>
      </c>
      <c r="BA603" s="8" t="str">
        <f t="shared" si="177"/>
        <v/>
      </c>
      <c r="BB603" s="8" t="str">
        <f t="shared" si="178"/>
        <v/>
      </c>
      <c r="BC603" s="19" t="str">
        <f t="shared" si="179"/>
        <v/>
      </c>
    </row>
    <row r="604" spans="1:55" x14ac:dyDescent="0.25">
      <c r="A604" s="9" t="str">
        <f>IF(B604&lt;&gt;"",COUNTA($B$3:B604)+$A$2,"")</f>
        <v/>
      </c>
      <c r="F604" s="16" t="str">
        <f t="shared" si="162"/>
        <v/>
      </c>
      <c r="P604" s="37"/>
      <c r="Q604" s="9" t="s">
        <v>1581</v>
      </c>
      <c r="R604" s="41"/>
      <c r="S604" s="46" t="str" cm="1">
        <f t="array" ref="S604">IF(R604="","",_xlfn.IFS(F604&lt;=65,"1",F604&lt;=70,"2",F604&lt;=80,"3"))</f>
        <v/>
      </c>
      <c r="T604" s="24" t="e">
        <f>IF(S604="1",VLOOKUP(N604,Rates!$A$2:$K$37,2,0)*S604,VLOOKUP(N604,Rates!$A$2:$K$37,3,0)*S604)</f>
        <v>#N/A</v>
      </c>
      <c r="U604" s="24" t="str">
        <f t="shared" si="163"/>
        <v/>
      </c>
      <c r="W604" s="58" t="str">
        <f t="shared" si="164"/>
        <v/>
      </c>
      <c r="X604" s="8" t="str">
        <f t="shared" si="165"/>
        <v/>
      </c>
      <c r="Y604" s="8" t="str">
        <f t="shared" si="166"/>
        <v/>
      </c>
      <c r="Z604" s="9" t="s">
        <v>1576</v>
      </c>
      <c r="AA604" s="14" t="str">
        <f>IF(R604="","",Rates!$N$5)</f>
        <v/>
      </c>
      <c r="AB604" s="49" t="str">
        <f t="shared" si="167"/>
        <v/>
      </c>
      <c r="AC604" s="8" t="str">
        <f>IF(R604="","",W604*Rates!$M$26)</f>
        <v/>
      </c>
      <c r="AD604" s="9" t="s">
        <v>1592</v>
      </c>
      <c r="AE604" s="14" t="str">
        <f>IF(R604="","",Rates!$N$6)</f>
        <v/>
      </c>
      <c r="AF604" s="49" t="str">
        <f t="shared" si="168"/>
        <v/>
      </c>
      <c r="AG604" s="8" t="str">
        <f t="shared" si="169"/>
        <v/>
      </c>
      <c r="AH604" s="8" t="s">
        <v>1593</v>
      </c>
      <c r="AI604" s="14" t="str">
        <f>IF(R604="","",Rates!$N$7)</f>
        <v/>
      </c>
      <c r="AJ604" s="13" t="str">
        <f t="shared" si="170"/>
        <v/>
      </c>
      <c r="AK604" s="8" t="str">
        <f t="shared" si="171"/>
        <v/>
      </c>
      <c r="AL604" s="9" t="s">
        <v>1578</v>
      </c>
      <c r="AM604" s="14" t="str">
        <f>IF(R604="","",Rates!$N$8)</f>
        <v/>
      </c>
      <c r="AN604" s="13" t="str">
        <f t="shared" si="172"/>
        <v/>
      </c>
      <c r="AO604" s="8" t="str">
        <f>IF(R604="","",W604*Rates!$O$26)</f>
        <v/>
      </c>
      <c r="AP604" s="9" t="s">
        <v>1579</v>
      </c>
      <c r="AQ604" s="14" t="str">
        <f>IF(R604="","",Rates!$N$9)</f>
        <v/>
      </c>
      <c r="AR604" s="13" t="str">
        <f t="shared" si="173"/>
        <v/>
      </c>
      <c r="AS604" s="8" t="str">
        <f>IF(R604="","",W604*Rates!$P$26)</f>
        <v/>
      </c>
      <c r="AT604" s="9" t="s">
        <v>1580</v>
      </c>
      <c r="AU604" s="14" t="str">
        <f>IF(R604="","",Rates!$N$10)</f>
        <v/>
      </c>
      <c r="AV604" s="13" t="str">
        <f t="shared" si="174"/>
        <v/>
      </c>
      <c r="AW604" s="8" t="str">
        <f>IF(R604="","",W604*Rates!$Q$26)</f>
        <v/>
      </c>
      <c r="AX604" s="19" t="str">
        <f t="shared" si="175"/>
        <v/>
      </c>
      <c r="AY604" s="55" t="e">
        <f t="shared" si="176"/>
        <v>#VALUE!</v>
      </c>
      <c r="AZ604" s="8" t="str">
        <f>IF(R604="","",Rates!$N$15)</f>
        <v/>
      </c>
      <c r="BA604" s="8" t="str">
        <f t="shared" si="177"/>
        <v/>
      </c>
      <c r="BB604" s="8" t="str">
        <f t="shared" si="178"/>
        <v/>
      </c>
      <c r="BC604" s="19" t="str">
        <f t="shared" si="179"/>
        <v/>
      </c>
    </row>
    <row r="605" spans="1:55" x14ac:dyDescent="0.25">
      <c r="A605" s="9" t="str">
        <f>IF(B605&lt;&gt;"",COUNTA($B$3:B605)+$A$2,"")</f>
        <v/>
      </c>
      <c r="F605" s="16" t="str">
        <f t="shared" si="162"/>
        <v/>
      </c>
      <c r="P605" s="37"/>
      <c r="Q605" s="9" t="s">
        <v>1581</v>
      </c>
      <c r="R605" s="41"/>
      <c r="S605" s="46" t="str" cm="1">
        <f t="array" ref="S605">IF(R605="","",_xlfn.IFS(F605&lt;=65,"1",F605&lt;=70,"2",F605&lt;=80,"3"))</f>
        <v/>
      </c>
      <c r="T605" s="24" t="e">
        <f>IF(S605="1",VLOOKUP(N605,Rates!$A$2:$K$37,2,0)*S605,VLOOKUP(N605,Rates!$A$2:$K$37,3,0)*S605)</f>
        <v>#N/A</v>
      </c>
      <c r="U605" s="24" t="str">
        <f t="shared" si="163"/>
        <v/>
      </c>
      <c r="W605" s="58" t="str">
        <f t="shared" si="164"/>
        <v/>
      </c>
      <c r="X605" s="8" t="str">
        <f t="shared" si="165"/>
        <v/>
      </c>
      <c r="Y605" s="8" t="str">
        <f t="shared" si="166"/>
        <v/>
      </c>
      <c r="Z605" s="9" t="s">
        <v>1576</v>
      </c>
      <c r="AA605" s="14" t="str">
        <f>IF(R605="","",Rates!$N$5)</f>
        <v/>
      </c>
      <c r="AB605" s="49" t="str">
        <f t="shared" si="167"/>
        <v/>
      </c>
      <c r="AC605" s="8" t="str">
        <f>IF(R605="","",W605*Rates!$M$26)</f>
        <v/>
      </c>
      <c r="AD605" s="9" t="s">
        <v>1592</v>
      </c>
      <c r="AE605" s="14" t="str">
        <f>IF(R605="","",Rates!$N$6)</f>
        <v/>
      </c>
      <c r="AF605" s="49" t="str">
        <f t="shared" si="168"/>
        <v/>
      </c>
      <c r="AG605" s="8" t="str">
        <f t="shared" si="169"/>
        <v/>
      </c>
      <c r="AH605" s="8" t="s">
        <v>1593</v>
      </c>
      <c r="AI605" s="14" t="str">
        <f>IF(R605="","",Rates!$N$7)</f>
        <v/>
      </c>
      <c r="AJ605" s="13" t="str">
        <f t="shared" si="170"/>
        <v/>
      </c>
      <c r="AK605" s="8" t="str">
        <f t="shared" si="171"/>
        <v/>
      </c>
      <c r="AL605" s="9" t="s">
        <v>1578</v>
      </c>
      <c r="AM605" s="14" t="str">
        <f>IF(R605="","",Rates!$N$8)</f>
        <v/>
      </c>
      <c r="AN605" s="13" t="str">
        <f t="shared" si="172"/>
        <v/>
      </c>
      <c r="AO605" s="8" t="str">
        <f>IF(R605="","",W605*Rates!$O$26)</f>
        <v/>
      </c>
      <c r="AP605" s="9" t="s">
        <v>1579</v>
      </c>
      <c r="AQ605" s="14" t="str">
        <f>IF(R605="","",Rates!$N$9)</f>
        <v/>
      </c>
      <c r="AR605" s="13" t="str">
        <f t="shared" si="173"/>
        <v/>
      </c>
      <c r="AS605" s="8" t="str">
        <f>IF(R605="","",W605*Rates!$P$26)</f>
        <v/>
      </c>
      <c r="AT605" s="9" t="s">
        <v>1580</v>
      </c>
      <c r="AU605" s="14" t="str">
        <f>IF(R605="","",Rates!$N$10)</f>
        <v/>
      </c>
      <c r="AV605" s="13" t="str">
        <f t="shared" si="174"/>
        <v/>
      </c>
      <c r="AW605" s="8" t="str">
        <f>IF(R605="","",W605*Rates!$Q$26)</f>
        <v/>
      </c>
      <c r="AX605" s="19" t="str">
        <f t="shared" si="175"/>
        <v/>
      </c>
      <c r="AY605" s="55" t="e">
        <f t="shared" si="176"/>
        <v>#VALUE!</v>
      </c>
      <c r="AZ605" s="8" t="str">
        <f>IF(R605="","",Rates!$N$15)</f>
        <v/>
      </c>
      <c r="BA605" s="8" t="str">
        <f t="shared" si="177"/>
        <v/>
      </c>
      <c r="BB605" s="8" t="str">
        <f t="shared" si="178"/>
        <v/>
      </c>
      <c r="BC605" s="19" t="str">
        <f t="shared" si="179"/>
        <v/>
      </c>
    </row>
    <row r="606" spans="1:55" x14ac:dyDescent="0.25">
      <c r="A606" s="9" t="str">
        <f>IF(B606&lt;&gt;"",COUNTA($B$3:B606)+$A$2,"")</f>
        <v/>
      </c>
      <c r="F606" s="16" t="str">
        <f t="shared" si="162"/>
        <v/>
      </c>
      <c r="P606" s="37"/>
      <c r="Q606" s="9" t="s">
        <v>1581</v>
      </c>
      <c r="R606" s="41"/>
      <c r="S606" s="46" t="str" cm="1">
        <f t="array" ref="S606">IF(R606="","",_xlfn.IFS(F606&lt;=65,"1",F606&lt;=70,"2",F606&lt;=80,"3"))</f>
        <v/>
      </c>
      <c r="T606" s="24" t="e">
        <f>IF(S606="1",VLOOKUP(N606,Rates!$A$2:$K$37,2,0)*S606,VLOOKUP(N606,Rates!$A$2:$K$37,3,0)*S606)</f>
        <v>#N/A</v>
      </c>
      <c r="U606" s="24" t="str">
        <f t="shared" si="163"/>
        <v/>
      </c>
      <c r="W606" s="58" t="str">
        <f t="shared" si="164"/>
        <v/>
      </c>
      <c r="X606" s="8" t="str">
        <f t="shared" si="165"/>
        <v/>
      </c>
      <c r="Y606" s="8" t="str">
        <f t="shared" si="166"/>
        <v/>
      </c>
      <c r="Z606" s="9" t="s">
        <v>1576</v>
      </c>
      <c r="AA606" s="14" t="str">
        <f>IF(R606="","",Rates!$N$5)</f>
        <v/>
      </c>
      <c r="AB606" s="49" t="str">
        <f t="shared" si="167"/>
        <v/>
      </c>
      <c r="AC606" s="8" t="str">
        <f>IF(R606="","",W606*Rates!$M$26)</f>
        <v/>
      </c>
      <c r="AD606" s="9" t="s">
        <v>1592</v>
      </c>
      <c r="AE606" s="14" t="str">
        <f>IF(R606="","",Rates!$N$6)</f>
        <v/>
      </c>
      <c r="AF606" s="49" t="str">
        <f t="shared" si="168"/>
        <v/>
      </c>
      <c r="AG606" s="8" t="str">
        <f t="shared" si="169"/>
        <v/>
      </c>
      <c r="AH606" s="8" t="s">
        <v>1593</v>
      </c>
      <c r="AI606" s="14" t="str">
        <f>IF(R606="","",Rates!$N$7)</f>
        <v/>
      </c>
      <c r="AJ606" s="13" t="str">
        <f t="shared" si="170"/>
        <v/>
      </c>
      <c r="AK606" s="8" t="str">
        <f t="shared" si="171"/>
        <v/>
      </c>
      <c r="AL606" s="9" t="s">
        <v>1578</v>
      </c>
      <c r="AM606" s="14" t="str">
        <f>IF(R606="","",Rates!$N$8)</f>
        <v/>
      </c>
      <c r="AN606" s="13" t="str">
        <f t="shared" si="172"/>
        <v/>
      </c>
      <c r="AO606" s="8" t="str">
        <f>IF(R606="","",W606*Rates!$O$26)</f>
        <v/>
      </c>
      <c r="AP606" s="9" t="s">
        <v>1579</v>
      </c>
      <c r="AQ606" s="14" t="str">
        <f>IF(R606="","",Rates!$N$9)</f>
        <v/>
      </c>
      <c r="AR606" s="13" t="str">
        <f t="shared" si="173"/>
        <v/>
      </c>
      <c r="AS606" s="8" t="str">
        <f>IF(R606="","",W606*Rates!$P$26)</f>
        <v/>
      </c>
      <c r="AT606" s="9" t="s">
        <v>1580</v>
      </c>
      <c r="AU606" s="14" t="str">
        <f>IF(R606="","",Rates!$N$10)</f>
        <v/>
      </c>
      <c r="AV606" s="13" t="str">
        <f t="shared" si="174"/>
        <v/>
      </c>
      <c r="AW606" s="8" t="str">
        <f>IF(R606="","",W606*Rates!$Q$26)</f>
        <v/>
      </c>
      <c r="AX606" s="19" t="str">
        <f t="shared" si="175"/>
        <v/>
      </c>
      <c r="AY606" s="55" t="e">
        <f t="shared" si="176"/>
        <v>#VALUE!</v>
      </c>
      <c r="AZ606" s="8" t="str">
        <f>IF(R606="","",Rates!$N$15)</f>
        <v/>
      </c>
      <c r="BA606" s="8" t="str">
        <f t="shared" si="177"/>
        <v/>
      </c>
      <c r="BB606" s="8" t="str">
        <f t="shared" si="178"/>
        <v/>
      </c>
      <c r="BC606" s="19" t="str">
        <f t="shared" si="179"/>
        <v/>
      </c>
    </row>
    <row r="607" spans="1:55" x14ac:dyDescent="0.25">
      <c r="A607" s="9" t="str">
        <f>IF(B607&lt;&gt;"",COUNTA($B$3:B607)+$A$2,"")</f>
        <v/>
      </c>
      <c r="F607" s="16" t="str">
        <f t="shared" si="162"/>
        <v/>
      </c>
      <c r="P607" s="37"/>
      <c r="Q607" s="9" t="s">
        <v>1581</v>
      </c>
      <c r="R607" s="41"/>
      <c r="S607" s="46" t="str" cm="1">
        <f t="array" ref="S607">IF(R607="","",_xlfn.IFS(F607&lt;=65,"1",F607&lt;=70,"2",F607&lt;=80,"3"))</f>
        <v/>
      </c>
      <c r="T607" s="24" t="e">
        <f>IF(S607="1",VLOOKUP(N607,Rates!$A$2:$K$37,2,0)*S607,VLOOKUP(N607,Rates!$A$2:$K$37,3,0)*S607)</f>
        <v>#N/A</v>
      </c>
      <c r="U607" s="24" t="str">
        <f t="shared" si="163"/>
        <v/>
      </c>
      <c r="W607" s="58" t="str">
        <f t="shared" si="164"/>
        <v/>
      </c>
      <c r="X607" s="8" t="str">
        <f t="shared" si="165"/>
        <v/>
      </c>
      <c r="Y607" s="8" t="str">
        <f t="shared" si="166"/>
        <v/>
      </c>
      <c r="Z607" s="9" t="s">
        <v>1576</v>
      </c>
      <c r="AA607" s="14" t="str">
        <f>IF(R607="","",Rates!$N$5)</f>
        <v/>
      </c>
      <c r="AB607" s="49" t="str">
        <f t="shared" si="167"/>
        <v/>
      </c>
      <c r="AC607" s="8" t="str">
        <f>IF(R607="","",W607*Rates!$M$26)</f>
        <v/>
      </c>
      <c r="AD607" s="9" t="s">
        <v>1592</v>
      </c>
      <c r="AE607" s="14" t="str">
        <f>IF(R607="","",Rates!$N$6)</f>
        <v/>
      </c>
      <c r="AF607" s="49" t="str">
        <f t="shared" si="168"/>
        <v/>
      </c>
      <c r="AG607" s="8" t="str">
        <f t="shared" si="169"/>
        <v/>
      </c>
      <c r="AH607" s="8" t="s">
        <v>1593</v>
      </c>
      <c r="AI607" s="14" t="str">
        <f>IF(R607="","",Rates!$N$7)</f>
        <v/>
      </c>
      <c r="AJ607" s="13" t="str">
        <f t="shared" si="170"/>
        <v/>
      </c>
      <c r="AK607" s="8" t="str">
        <f t="shared" si="171"/>
        <v/>
      </c>
      <c r="AL607" s="9" t="s">
        <v>1578</v>
      </c>
      <c r="AM607" s="14" t="str">
        <f>IF(R607="","",Rates!$N$8)</f>
        <v/>
      </c>
      <c r="AN607" s="13" t="str">
        <f t="shared" si="172"/>
        <v/>
      </c>
      <c r="AO607" s="8" t="str">
        <f>IF(R607="","",W607*Rates!$O$26)</f>
        <v/>
      </c>
      <c r="AP607" s="9" t="s">
        <v>1579</v>
      </c>
      <c r="AQ607" s="14" t="str">
        <f>IF(R607="","",Rates!$N$9)</f>
        <v/>
      </c>
      <c r="AR607" s="13" t="str">
        <f t="shared" si="173"/>
        <v/>
      </c>
      <c r="AS607" s="8" t="str">
        <f>IF(R607="","",W607*Rates!$P$26)</f>
        <v/>
      </c>
      <c r="AT607" s="9" t="s">
        <v>1580</v>
      </c>
      <c r="AU607" s="14" t="str">
        <f>IF(R607="","",Rates!$N$10)</f>
        <v/>
      </c>
      <c r="AV607" s="13" t="str">
        <f t="shared" si="174"/>
        <v/>
      </c>
      <c r="AW607" s="8" t="str">
        <f>IF(R607="","",W607*Rates!$Q$26)</f>
        <v/>
      </c>
      <c r="AX607" s="19" t="str">
        <f t="shared" si="175"/>
        <v/>
      </c>
      <c r="AY607" s="55" t="e">
        <f t="shared" si="176"/>
        <v>#VALUE!</v>
      </c>
      <c r="AZ607" s="8" t="str">
        <f>IF(R607="","",Rates!$N$15)</f>
        <v/>
      </c>
      <c r="BA607" s="8" t="str">
        <f t="shared" si="177"/>
        <v/>
      </c>
      <c r="BB607" s="8" t="str">
        <f t="shared" si="178"/>
        <v/>
      </c>
      <c r="BC607" s="19" t="str">
        <f t="shared" si="179"/>
        <v/>
      </c>
    </row>
    <row r="608" spans="1:55" x14ac:dyDescent="0.25">
      <c r="A608" s="9" t="str">
        <f>IF(B608&lt;&gt;"",COUNTA($B$3:B608)+$A$2,"")</f>
        <v/>
      </c>
      <c r="F608" s="16" t="str">
        <f t="shared" si="162"/>
        <v/>
      </c>
      <c r="P608" s="37"/>
      <c r="Q608" s="9" t="s">
        <v>1581</v>
      </c>
      <c r="R608" s="41"/>
      <c r="S608" s="46" t="str" cm="1">
        <f t="array" ref="S608">IF(R608="","",_xlfn.IFS(F608&lt;=65,"1",F608&lt;=70,"2",F608&lt;=80,"3"))</f>
        <v/>
      </c>
      <c r="T608" s="24" t="e">
        <f>IF(S608="1",VLOOKUP(N608,Rates!$A$2:$K$37,2,0)*S608,VLOOKUP(N608,Rates!$A$2:$K$37,3,0)*S608)</f>
        <v>#N/A</v>
      </c>
      <c r="U608" s="24" t="str">
        <f t="shared" si="163"/>
        <v/>
      </c>
      <c r="W608" s="58" t="str">
        <f t="shared" si="164"/>
        <v/>
      </c>
      <c r="X608" s="8" t="str">
        <f t="shared" si="165"/>
        <v/>
      </c>
      <c r="Y608" s="8" t="str">
        <f t="shared" si="166"/>
        <v/>
      </c>
      <c r="Z608" s="9" t="s">
        <v>1576</v>
      </c>
      <c r="AA608" s="14" t="str">
        <f>IF(R608="","",Rates!$N$5)</f>
        <v/>
      </c>
      <c r="AB608" s="49" t="str">
        <f t="shared" si="167"/>
        <v/>
      </c>
      <c r="AC608" s="8" t="str">
        <f>IF(R608="","",W608*Rates!$M$26)</f>
        <v/>
      </c>
      <c r="AD608" s="9" t="s">
        <v>1592</v>
      </c>
      <c r="AE608" s="14" t="str">
        <f>IF(R608="","",Rates!$N$6)</f>
        <v/>
      </c>
      <c r="AF608" s="49" t="str">
        <f t="shared" si="168"/>
        <v/>
      </c>
      <c r="AG608" s="8" t="str">
        <f t="shared" si="169"/>
        <v/>
      </c>
      <c r="AH608" s="8" t="s">
        <v>1593</v>
      </c>
      <c r="AI608" s="14" t="str">
        <f>IF(R608="","",Rates!$N$7)</f>
        <v/>
      </c>
      <c r="AJ608" s="13" t="str">
        <f t="shared" si="170"/>
        <v/>
      </c>
      <c r="AK608" s="8" t="str">
        <f t="shared" si="171"/>
        <v/>
      </c>
      <c r="AL608" s="9" t="s">
        <v>1578</v>
      </c>
      <c r="AM608" s="14" t="str">
        <f>IF(R608="","",Rates!$N$8)</f>
        <v/>
      </c>
      <c r="AN608" s="13" t="str">
        <f t="shared" si="172"/>
        <v/>
      </c>
      <c r="AO608" s="8" t="str">
        <f>IF(R608="","",W608*Rates!$O$26)</f>
        <v/>
      </c>
      <c r="AP608" s="9" t="s">
        <v>1579</v>
      </c>
      <c r="AQ608" s="14" t="str">
        <f>IF(R608="","",Rates!$N$9)</f>
        <v/>
      </c>
      <c r="AR608" s="13" t="str">
        <f t="shared" si="173"/>
        <v/>
      </c>
      <c r="AS608" s="8" t="str">
        <f>IF(R608="","",W608*Rates!$P$26)</f>
        <v/>
      </c>
      <c r="AT608" s="9" t="s">
        <v>1580</v>
      </c>
      <c r="AU608" s="14" t="str">
        <f>IF(R608="","",Rates!$N$10)</f>
        <v/>
      </c>
      <c r="AV608" s="13" t="str">
        <f t="shared" si="174"/>
        <v/>
      </c>
      <c r="AW608" s="8" t="str">
        <f>IF(R608="","",W608*Rates!$Q$26)</f>
        <v/>
      </c>
      <c r="AX608" s="19" t="str">
        <f t="shared" si="175"/>
        <v/>
      </c>
      <c r="AY608" s="55" t="e">
        <f t="shared" si="176"/>
        <v>#VALUE!</v>
      </c>
      <c r="AZ608" s="8" t="str">
        <f>IF(R608="","",Rates!$N$15)</f>
        <v/>
      </c>
      <c r="BA608" s="8" t="str">
        <f t="shared" si="177"/>
        <v/>
      </c>
      <c r="BB608" s="8" t="str">
        <f t="shared" si="178"/>
        <v/>
      </c>
      <c r="BC608" s="19" t="str">
        <f t="shared" si="179"/>
        <v/>
      </c>
    </row>
    <row r="609" spans="1:55" x14ac:dyDescent="0.25">
      <c r="A609" s="9" t="str">
        <f>IF(B609&lt;&gt;"",COUNTA($B$3:B609)+$A$2,"")</f>
        <v/>
      </c>
      <c r="F609" s="16" t="str">
        <f t="shared" si="162"/>
        <v/>
      </c>
      <c r="P609" s="37"/>
      <c r="Q609" s="9" t="s">
        <v>1581</v>
      </c>
      <c r="R609" s="41"/>
      <c r="S609" s="46" t="str" cm="1">
        <f t="array" ref="S609">IF(R609="","",_xlfn.IFS(F609&lt;=65,"1",F609&lt;=70,"2",F609&lt;=80,"3"))</f>
        <v/>
      </c>
      <c r="T609" s="24" t="e">
        <f>IF(S609="1",VLOOKUP(N609,Rates!$A$2:$K$37,2,0)*S609,VLOOKUP(N609,Rates!$A$2:$K$37,3,0)*S609)</f>
        <v>#N/A</v>
      </c>
      <c r="U609" s="24" t="str">
        <f t="shared" si="163"/>
        <v/>
      </c>
      <c r="W609" s="58" t="str">
        <f t="shared" si="164"/>
        <v/>
      </c>
      <c r="X609" s="8" t="str">
        <f t="shared" si="165"/>
        <v/>
      </c>
      <c r="Y609" s="8" t="str">
        <f t="shared" si="166"/>
        <v/>
      </c>
      <c r="Z609" s="9" t="s">
        <v>1576</v>
      </c>
      <c r="AA609" s="14" t="str">
        <f>IF(R609="","",Rates!$N$5)</f>
        <v/>
      </c>
      <c r="AB609" s="49" t="str">
        <f t="shared" si="167"/>
        <v/>
      </c>
      <c r="AC609" s="8" t="str">
        <f>IF(R609="","",W609*Rates!$M$26)</f>
        <v/>
      </c>
      <c r="AD609" s="9" t="s">
        <v>1592</v>
      </c>
      <c r="AE609" s="14" t="str">
        <f>IF(R609="","",Rates!$N$6)</f>
        <v/>
      </c>
      <c r="AF609" s="49" t="str">
        <f t="shared" si="168"/>
        <v/>
      </c>
      <c r="AG609" s="8" t="str">
        <f t="shared" si="169"/>
        <v/>
      </c>
      <c r="AH609" s="8" t="s">
        <v>1593</v>
      </c>
      <c r="AI609" s="14" t="str">
        <f>IF(R609="","",Rates!$N$7)</f>
        <v/>
      </c>
      <c r="AJ609" s="13" t="str">
        <f t="shared" si="170"/>
        <v/>
      </c>
      <c r="AK609" s="8" t="str">
        <f t="shared" si="171"/>
        <v/>
      </c>
      <c r="AL609" s="9" t="s">
        <v>1578</v>
      </c>
      <c r="AM609" s="14" t="str">
        <f>IF(R609="","",Rates!$N$8)</f>
        <v/>
      </c>
      <c r="AN609" s="13" t="str">
        <f t="shared" si="172"/>
        <v/>
      </c>
      <c r="AO609" s="8" t="str">
        <f>IF(R609="","",W609*Rates!$O$26)</f>
        <v/>
      </c>
      <c r="AP609" s="9" t="s">
        <v>1579</v>
      </c>
      <c r="AQ609" s="14" t="str">
        <f>IF(R609="","",Rates!$N$9)</f>
        <v/>
      </c>
      <c r="AR609" s="13" t="str">
        <f t="shared" si="173"/>
        <v/>
      </c>
      <c r="AS609" s="8" t="str">
        <f>IF(R609="","",W609*Rates!$P$26)</f>
        <v/>
      </c>
      <c r="AT609" s="9" t="s">
        <v>1580</v>
      </c>
      <c r="AU609" s="14" t="str">
        <f>IF(R609="","",Rates!$N$10)</f>
        <v/>
      </c>
      <c r="AV609" s="13" t="str">
        <f t="shared" si="174"/>
        <v/>
      </c>
      <c r="AW609" s="8" t="str">
        <f>IF(R609="","",W609*Rates!$Q$26)</f>
        <v/>
      </c>
      <c r="AX609" s="19" t="str">
        <f t="shared" si="175"/>
        <v/>
      </c>
      <c r="AY609" s="55" t="e">
        <f t="shared" si="176"/>
        <v>#VALUE!</v>
      </c>
      <c r="AZ609" s="8" t="str">
        <f>IF(R609="","",Rates!$N$15)</f>
        <v/>
      </c>
      <c r="BA609" s="8" t="str">
        <f t="shared" si="177"/>
        <v/>
      </c>
      <c r="BB609" s="8" t="str">
        <f t="shared" si="178"/>
        <v/>
      </c>
      <c r="BC609" s="19" t="str">
        <f t="shared" si="179"/>
        <v/>
      </c>
    </row>
    <row r="610" spans="1:55" x14ac:dyDescent="0.25">
      <c r="A610" s="9" t="str">
        <f>IF(B610&lt;&gt;"",COUNTA($B$3:B610)+$A$2,"")</f>
        <v/>
      </c>
      <c r="F610" s="16" t="str">
        <f t="shared" si="162"/>
        <v/>
      </c>
      <c r="P610" s="37"/>
      <c r="Q610" s="9" t="s">
        <v>1581</v>
      </c>
      <c r="R610" s="41"/>
      <c r="S610" s="46" t="str" cm="1">
        <f t="array" ref="S610">IF(R610="","",_xlfn.IFS(F610&lt;=65,"1",F610&lt;=70,"2",F610&lt;=80,"3"))</f>
        <v/>
      </c>
      <c r="T610" s="24" t="e">
        <f>IF(S610="1",VLOOKUP(N610,Rates!$A$2:$K$37,2,0)*S610,VLOOKUP(N610,Rates!$A$2:$K$37,3,0)*S610)</f>
        <v>#N/A</v>
      </c>
      <c r="U610" s="24" t="str">
        <f t="shared" si="163"/>
        <v/>
      </c>
      <c r="W610" s="58" t="str">
        <f t="shared" si="164"/>
        <v/>
      </c>
      <c r="X610" s="8" t="str">
        <f t="shared" si="165"/>
        <v/>
      </c>
      <c r="Y610" s="8" t="str">
        <f t="shared" si="166"/>
        <v/>
      </c>
      <c r="Z610" s="9" t="s">
        <v>1576</v>
      </c>
      <c r="AA610" s="14" t="str">
        <f>IF(R610="","",Rates!$N$5)</f>
        <v/>
      </c>
      <c r="AB610" s="49" t="str">
        <f t="shared" si="167"/>
        <v/>
      </c>
      <c r="AC610" s="8" t="str">
        <f>IF(R610="","",W610*Rates!$M$26)</f>
        <v/>
      </c>
      <c r="AD610" s="9" t="s">
        <v>1592</v>
      </c>
      <c r="AE610" s="14" t="str">
        <f>IF(R610="","",Rates!$N$6)</f>
        <v/>
      </c>
      <c r="AF610" s="49" t="str">
        <f t="shared" si="168"/>
        <v/>
      </c>
      <c r="AG610" s="8" t="str">
        <f t="shared" si="169"/>
        <v/>
      </c>
      <c r="AH610" s="8" t="s">
        <v>1593</v>
      </c>
      <c r="AI610" s="14" t="str">
        <f>IF(R610="","",Rates!$N$7)</f>
        <v/>
      </c>
      <c r="AJ610" s="13" t="str">
        <f t="shared" si="170"/>
        <v/>
      </c>
      <c r="AK610" s="8" t="str">
        <f t="shared" si="171"/>
        <v/>
      </c>
      <c r="AL610" s="9" t="s">
        <v>1578</v>
      </c>
      <c r="AM610" s="14" t="str">
        <f>IF(R610="","",Rates!$N$8)</f>
        <v/>
      </c>
      <c r="AN610" s="13" t="str">
        <f t="shared" si="172"/>
        <v/>
      </c>
      <c r="AO610" s="8" t="str">
        <f>IF(R610="","",W610*Rates!$O$26)</f>
        <v/>
      </c>
      <c r="AP610" s="9" t="s">
        <v>1579</v>
      </c>
      <c r="AQ610" s="14" t="str">
        <f>IF(R610="","",Rates!$N$9)</f>
        <v/>
      </c>
      <c r="AR610" s="13" t="str">
        <f t="shared" si="173"/>
        <v/>
      </c>
      <c r="AS610" s="8" t="str">
        <f>IF(R610="","",W610*Rates!$P$26)</f>
        <v/>
      </c>
      <c r="AT610" s="9" t="s">
        <v>1580</v>
      </c>
      <c r="AU610" s="14" t="str">
        <f>IF(R610="","",Rates!$N$10)</f>
        <v/>
      </c>
      <c r="AV610" s="13" t="str">
        <f t="shared" si="174"/>
        <v/>
      </c>
      <c r="AW610" s="8" t="str">
        <f>IF(R610="","",W610*Rates!$Q$26)</f>
        <v/>
      </c>
      <c r="AX610" s="19" t="str">
        <f t="shared" si="175"/>
        <v/>
      </c>
      <c r="AY610" s="55" t="e">
        <f t="shared" si="176"/>
        <v>#VALUE!</v>
      </c>
      <c r="AZ610" s="8" t="str">
        <f>IF(R610="","",Rates!$N$15)</f>
        <v/>
      </c>
      <c r="BA610" s="8" t="str">
        <f t="shared" si="177"/>
        <v/>
      </c>
      <c r="BB610" s="8" t="str">
        <f t="shared" si="178"/>
        <v/>
      </c>
      <c r="BC610" s="19" t="str">
        <f t="shared" si="179"/>
        <v/>
      </c>
    </row>
    <row r="611" spans="1:55" x14ac:dyDescent="0.25">
      <c r="A611" s="9" t="str">
        <f>IF(B611&lt;&gt;"",COUNTA($B$3:B611)+$A$2,"")</f>
        <v/>
      </c>
      <c r="F611" s="16" t="str">
        <f t="shared" si="162"/>
        <v/>
      </c>
      <c r="P611" s="37"/>
      <c r="Q611" s="9" t="s">
        <v>1581</v>
      </c>
      <c r="R611" s="41"/>
      <c r="S611" s="46" t="str" cm="1">
        <f t="array" ref="S611">IF(R611="","",_xlfn.IFS(F611&lt;=65,"1",F611&lt;=70,"2",F611&lt;=80,"3"))</f>
        <v/>
      </c>
      <c r="T611" s="24" t="e">
        <f>IF(S611="1",VLOOKUP(N611,Rates!$A$2:$K$37,2,0)*S611,VLOOKUP(N611,Rates!$A$2:$K$37,3,0)*S611)</f>
        <v>#N/A</v>
      </c>
      <c r="U611" s="24" t="str">
        <f t="shared" si="163"/>
        <v/>
      </c>
      <c r="W611" s="58" t="str">
        <f t="shared" si="164"/>
        <v/>
      </c>
      <c r="X611" s="8" t="str">
        <f t="shared" si="165"/>
        <v/>
      </c>
      <c r="Y611" s="8" t="str">
        <f t="shared" si="166"/>
        <v/>
      </c>
      <c r="Z611" s="9" t="s">
        <v>1576</v>
      </c>
      <c r="AA611" s="14" t="str">
        <f>IF(R611="","",Rates!$N$5)</f>
        <v/>
      </c>
      <c r="AB611" s="49" t="str">
        <f t="shared" si="167"/>
        <v/>
      </c>
      <c r="AC611" s="8" t="str">
        <f>IF(R611="","",W611*Rates!$M$26)</f>
        <v/>
      </c>
      <c r="AD611" s="9" t="s">
        <v>1592</v>
      </c>
      <c r="AE611" s="14" t="str">
        <f>IF(R611="","",Rates!$N$6)</f>
        <v/>
      </c>
      <c r="AF611" s="49" t="str">
        <f t="shared" si="168"/>
        <v/>
      </c>
      <c r="AG611" s="8" t="str">
        <f t="shared" si="169"/>
        <v/>
      </c>
      <c r="AH611" s="8" t="s">
        <v>1593</v>
      </c>
      <c r="AI611" s="14" t="str">
        <f>IF(R611="","",Rates!$N$7)</f>
        <v/>
      </c>
      <c r="AJ611" s="13" t="str">
        <f t="shared" si="170"/>
        <v/>
      </c>
      <c r="AK611" s="8" t="str">
        <f t="shared" si="171"/>
        <v/>
      </c>
      <c r="AL611" s="9" t="s">
        <v>1578</v>
      </c>
      <c r="AM611" s="14" t="str">
        <f>IF(R611="","",Rates!$N$8)</f>
        <v/>
      </c>
      <c r="AN611" s="13" t="str">
        <f t="shared" si="172"/>
        <v/>
      </c>
      <c r="AO611" s="8" t="str">
        <f>IF(R611="","",W611*Rates!$O$26)</f>
        <v/>
      </c>
      <c r="AP611" s="9" t="s">
        <v>1579</v>
      </c>
      <c r="AQ611" s="14" t="str">
        <f>IF(R611="","",Rates!$N$9)</f>
        <v/>
      </c>
      <c r="AR611" s="13" t="str">
        <f t="shared" si="173"/>
        <v/>
      </c>
      <c r="AS611" s="8" t="str">
        <f>IF(R611="","",W611*Rates!$P$26)</f>
        <v/>
      </c>
      <c r="AT611" s="9" t="s">
        <v>1580</v>
      </c>
      <c r="AU611" s="14" t="str">
        <f>IF(R611="","",Rates!$N$10)</f>
        <v/>
      </c>
      <c r="AV611" s="13" t="str">
        <f t="shared" si="174"/>
        <v/>
      </c>
      <c r="AW611" s="8" t="str">
        <f>IF(R611="","",W611*Rates!$Q$26)</f>
        <v/>
      </c>
      <c r="AX611" s="19" t="str">
        <f t="shared" si="175"/>
        <v/>
      </c>
      <c r="AY611" s="55" t="e">
        <f t="shared" si="176"/>
        <v>#VALUE!</v>
      </c>
      <c r="AZ611" s="8" t="str">
        <f>IF(R611="","",Rates!$N$15)</f>
        <v/>
      </c>
      <c r="BA611" s="8" t="str">
        <f t="shared" si="177"/>
        <v/>
      </c>
      <c r="BB611" s="8" t="str">
        <f t="shared" si="178"/>
        <v/>
      </c>
      <c r="BC611" s="19" t="str">
        <f t="shared" si="179"/>
        <v/>
      </c>
    </row>
    <row r="612" spans="1:55" x14ac:dyDescent="0.25">
      <c r="A612" s="9" t="str">
        <f>IF(B612&lt;&gt;"",COUNTA($B$3:B612)+$A$2,"")</f>
        <v/>
      </c>
      <c r="F612" s="16" t="str">
        <f t="shared" si="162"/>
        <v/>
      </c>
      <c r="P612" s="37"/>
      <c r="Q612" s="9" t="s">
        <v>1581</v>
      </c>
      <c r="R612" s="41"/>
      <c r="S612" s="46" t="str" cm="1">
        <f t="array" ref="S612">IF(R612="","",_xlfn.IFS(F612&lt;=65,"1",F612&lt;=70,"2",F612&lt;=80,"3"))</f>
        <v/>
      </c>
      <c r="T612" s="24" t="e">
        <f>IF(S612="1",VLOOKUP(N612,Rates!$A$2:$K$37,2,0)*S612,VLOOKUP(N612,Rates!$A$2:$K$37,3,0)*S612)</f>
        <v>#N/A</v>
      </c>
      <c r="U612" s="24" t="str">
        <f t="shared" si="163"/>
        <v/>
      </c>
      <c r="W612" s="58" t="str">
        <f t="shared" si="164"/>
        <v/>
      </c>
      <c r="X612" s="8" t="str">
        <f t="shared" si="165"/>
        <v/>
      </c>
      <c r="Y612" s="8" t="str">
        <f t="shared" si="166"/>
        <v/>
      </c>
      <c r="Z612" s="9" t="s">
        <v>1576</v>
      </c>
      <c r="AA612" s="14" t="str">
        <f>IF(R612="","",Rates!$N$5)</f>
        <v/>
      </c>
      <c r="AB612" s="49" t="str">
        <f t="shared" si="167"/>
        <v/>
      </c>
      <c r="AC612" s="8" t="str">
        <f>IF(R612="","",W612*Rates!$M$26)</f>
        <v/>
      </c>
      <c r="AD612" s="9" t="s">
        <v>1592</v>
      </c>
      <c r="AE612" s="14" t="str">
        <f>IF(R612="","",Rates!$N$6)</f>
        <v/>
      </c>
      <c r="AF612" s="49" t="str">
        <f t="shared" si="168"/>
        <v/>
      </c>
      <c r="AG612" s="8" t="str">
        <f t="shared" si="169"/>
        <v/>
      </c>
      <c r="AH612" s="8" t="s">
        <v>1593</v>
      </c>
      <c r="AI612" s="14" t="str">
        <f>IF(R612="","",Rates!$N$7)</f>
        <v/>
      </c>
      <c r="AJ612" s="13" t="str">
        <f t="shared" si="170"/>
        <v/>
      </c>
      <c r="AK612" s="8" t="str">
        <f t="shared" si="171"/>
        <v/>
      </c>
      <c r="AL612" s="9" t="s">
        <v>1578</v>
      </c>
      <c r="AM612" s="14" t="str">
        <f>IF(R612="","",Rates!$N$8)</f>
        <v/>
      </c>
      <c r="AN612" s="13" t="str">
        <f t="shared" si="172"/>
        <v/>
      </c>
      <c r="AO612" s="8" t="str">
        <f>IF(R612="","",W612*Rates!$O$26)</f>
        <v/>
      </c>
      <c r="AP612" s="9" t="s">
        <v>1579</v>
      </c>
      <c r="AQ612" s="14" t="str">
        <f>IF(R612="","",Rates!$N$9)</f>
        <v/>
      </c>
      <c r="AR612" s="13" t="str">
        <f t="shared" si="173"/>
        <v/>
      </c>
      <c r="AS612" s="8" t="str">
        <f>IF(R612="","",W612*Rates!$P$26)</f>
        <v/>
      </c>
      <c r="AT612" s="9" t="s">
        <v>1580</v>
      </c>
      <c r="AU612" s="14" t="str">
        <f>IF(R612="","",Rates!$N$10)</f>
        <v/>
      </c>
      <c r="AV612" s="13" t="str">
        <f t="shared" si="174"/>
        <v/>
      </c>
      <c r="AW612" s="8" t="str">
        <f>IF(R612="","",W612*Rates!$Q$26)</f>
        <v/>
      </c>
      <c r="AX612" s="19" t="str">
        <f t="shared" si="175"/>
        <v/>
      </c>
      <c r="AY612" s="55" t="e">
        <f t="shared" si="176"/>
        <v>#VALUE!</v>
      </c>
      <c r="AZ612" s="8" t="str">
        <f>IF(R612="","",Rates!$N$15)</f>
        <v/>
      </c>
      <c r="BA612" s="8" t="str">
        <f t="shared" si="177"/>
        <v/>
      </c>
      <c r="BB612" s="8" t="str">
        <f t="shared" si="178"/>
        <v/>
      </c>
      <c r="BC612" s="19" t="str">
        <f t="shared" si="179"/>
        <v/>
      </c>
    </row>
    <row r="613" spans="1:55" x14ac:dyDescent="0.25">
      <c r="A613" s="9" t="str">
        <f>IF(B613&lt;&gt;"",COUNTA($B$3:B613)+$A$2,"")</f>
        <v/>
      </c>
      <c r="F613" s="16" t="str">
        <f t="shared" si="162"/>
        <v/>
      </c>
      <c r="P613" s="37"/>
      <c r="Q613" s="9" t="s">
        <v>1581</v>
      </c>
      <c r="R613" s="41"/>
      <c r="S613" s="46" t="str" cm="1">
        <f t="array" ref="S613">IF(R613="","",_xlfn.IFS(F613&lt;=65,"1",F613&lt;=70,"2",F613&lt;=80,"3"))</f>
        <v/>
      </c>
      <c r="T613" s="24" t="e">
        <f>IF(S613="1",VLOOKUP(N613,Rates!$A$2:$K$37,2,0)*S613,VLOOKUP(N613,Rates!$A$2:$K$37,3,0)*S613)</f>
        <v>#N/A</v>
      </c>
      <c r="U613" s="24" t="str">
        <f t="shared" si="163"/>
        <v/>
      </c>
      <c r="W613" s="58" t="str">
        <f t="shared" si="164"/>
        <v/>
      </c>
      <c r="X613" s="8" t="str">
        <f t="shared" si="165"/>
        <v/>
      </c>
      <c r="Y613" s="8" t="str">
        <f t="shared" si="166"/>
        <v/>
      </c>
      <c r="Z613" s="9" t="s">
        <v>1576</v>
      </c>
      <c r="AA613" s="14" t="str">
        <f>IF(R613="","",Rates!$N$5)</f>
        <v/>
      </c>
      <c r="AB613" s="49" t="str">
        <f t="shared" si="167"/>
        <v/>
      </c>
      <c r="AC613" s="8" t="str">
        <f>IF(R613="","",W613*Rates!$M$26)</f>
        <v/>
      </c>
      <c r="AD613" s="9" t="s">
        <v>1592</v>
      </c>
      <c r="AE613" s="14" t="str">
        <f>IF(R613="","",Rates!$N$6)</f>
        <v/>
      </c>
      <c r="AF613" s="49" t="str">
        <f t="shared" si="168"/>
        <v/>
      </c>
      <c r="AG613" s="8" t="str">
        <f t="shared" si="169"/>
        <v/>
      </c>
      <c r="AH613" s="8" t="s">
        <v>1593</v>
      </c>
      <c r="AI613" s="14" t="str">
        <f>IF(R613="","",Rates!$N$7)</f>
        <v/>
      </c>
      <c r="AJ613" s="13" t="str">
        <f t="shared" si="170"/>
        <v/>
      </c>
      <c r="AK613" s="8" t="str">
        <f t="shared" si="171"/>
        <v/>
      </c>
      <c r="AL613" s="9" t="s">
        <v>1578</v>
      </c>
      <c r="AM613" s="14" t="str">
        <f>IF(R613="","",Rates!$N$8)</f>
        <v/>
      </c>
      <c r="AN613" s="13" t="str">
        <f t="shared" si="172"/>
        <v/>
      </c>
      <c r="AO613" s="8" t="str">
        <f>IF(R613="","",W613*Rates!$O$26)</f>
        <v/>
      </c>
      <c r="AP613" s="9" t="s">
        <v>1579</v>
      </c>
      <c r="AQ613" s="14" t="str">
        <f>IF(R613="","",Rates!$N$9)</f>
        <v/>
      </c>
      <c r="AR613" s="13" t="str">
        <f t="shared" si="173"/>
        <v/>
      </c>
      <c r="AS613" s="8" t="str">
        <f>IF(R613="","",W613*Rates!$P$26)</f>
        <v/>
      </c>
      <c r="AT613" s="9" t="s">
        <v>1580</v>
      </c>
      <c r="AU613" s="14" t="str">
        <f>IF(R613="","",Rates!$N$10)</f>
        <v/>
      </c>
      <c r="AV613" s="13" t="str">
        <f t="shared" si="174"/>
        <v/>
      </c>
      <c r="AW613" s="8" t="str">
        <f>IF(R613="","",W613*Rates!$Q$26)</f>
        <v/>
      </c>
      <c r="AX613" s="19" t="str">
        <f t="shared" si="175"/>
        <v/>
      </c>
      <c r="AY613" s="55" t="e">
        <f t="shared" si="176"/>
        <v>#VALUE!</v>
      </c>
      <c r="AZ613" s="8" t="str">
        <f>IF(R613="","",Rates!$N$15)</f>
        <v/>
      </c>
      <c r="BA613" s="8" t="str">
        <f t="shared" si="177"/>
        <v/>
      </c>
      <c r="BB613" s="8" t="str">
        <f t="shared" si="178"/>
        <v/>
      </c>
      <c r="BC613" s="19" t="str">
        <f t="shared" si="179"/>
        <v/>
      </c>
    </row>
    <row r="614" spans="1:55" x14ac:dyDescent="0.25">
      <c r="A614" s="9" t="str">
        <f>IF(B614&lt;&gt;"",COUNTA($B$3:B614)+$A$2,"")</f>
        <v/>
      </c>
      <c r="F614" s="16" t="str">
        <f t="shared" si="162"/>
        <v/>
      </c>
      <c r="P614" s="37"/>
      <c r="Q614" s="9" t="s">
        <v>1581</v>
      </c>
      <c r="R614" s="41"/>
      <c r="S614" s="46" t="str" cm="1">
        <f t="array" ref="S614">IF(R614="","",_xlfn.IFS(F614&lt;=65,"1",F614&lt;=70,"2",F614&lt;=80,"3"))</f>
        <v/>
      </c>
      <c r="T614" s="24" t="e">
        <f>IF(S614="1",VLOOKUP(N614,Rates!$A$2:$K$37,2,0)*S614,VLOOKUP(N614,Rates!$A$2:$K$37,3,0)*S614)</f>
        <v>#N/A</v>
      </c>
      <c r="U614" s="24" t="str">
        <f t="shared" si="163"/>
        <v/>
      </c>
      <c r="W614" s="58" t="str">
        <f t="shared" si="164"/>
        <v/>
      </c>
      <c r="X614" s="8" t="str">
        <f t="shared" si="165"/>
        <v/>
      </c>
      <c r="Y614" s="8" t="str">
        <f t="shared" si="166"/>
        <v/>
      </c>
      <c r="Z614" s="9" t="s">
        <v>1576</v>
      </c>
      <c r="AA614" s="14" t="str">
        <f>IF(R614="","",Rates!$N$5)</f>
        <v/>
      </c>
      <c r="AB614" s="49" t="str">
        <f t="shared" si="167"/>
        <v/>
      </c>
      <c r="AC614" s="8" t="str">
        <f>IF(R614="","",W614*Rates!$M$26)</f>
        <v/>
      </c>
      <c r="AD614" s="9" t="s">
        <v>1592</v>
      </c>
      <c r="AE614" s="14" t="str">
        <f>IF(R614="","",Rates!$N$6)</f>
        <v/>
      </c>
      <c r="AF614" s="49" t="str">
        <f t="shared" si="168"/>
        <v/>
      </c>
      <c r="AG614" s="8" t="str">
        <f t="shared" si="169"/>
        <v/>
      </c>
      <c r="AH614" s="8" t="s">
        <v>1593</v>
      </c>
      <c r="AI614" s="14" t="str">
        <f>IF(R614="","",Rates!$N$7)</f>
        <v/>
      </c>
      <c r="AJ614" s="13" t="str">
        <f t="shared" si="170"/>
        <v/>
      </c>
      <c r="AK614" s="8" t="str">
        <f t="shared" si="171"/>
        <v/>
      </c>
      <c r="AL614" s="9" t="s">
        <v>1578</v>
      </c>
      <c r="AM614" s="14" t="str">
        <f>IF(R614="","",Rates!$N$8)</f>
        <v/>
      </c>
      <c r="AN614" s="13" t="str">
        <f t="shared" si="172"/>
        <v/>
      </c>
      <c r="AO614" s="8" t="str">
        <f>IF(R614="","",W614*Rates!$O$26)</f>
        <v/>
      </c>
      <c r="AP614" s="9" t="s">
        <v>1579</v>
      </c>
      <c r="AQ614" s="14" t="str">
        <f>IF(R614="","",Rates!$N$9)</f>
        <v/>
      </c>
      <c r="AR614" s="13" t="str">
        <f t="shared" si="173"/>
        <v/>
      </c>
      <c r="AS614" s="8" t="str">
        <f>IF(R614="","",W614*Rates!$P$26)</f>
        <v/>
      </c>
      <c r="AT614" s="9" t="s">
        <v>1580</v>
      </c>
      <c r="AU614" s="14" t="str">
        <f>IF(R614="","",Rates!$N$10)</f>
        <v/>
      </c>
      <c r="AV614" s="13" t="str">
        <f t="shared" si="174"/>
        <v/>
      </c>
      <c r="AW614" s="8" t="str">
        <f>IF(R614="","",W614*Rates!$Q$26)</f>
        <v/>
      </c>
      <c r="AX614" s="19" t="str">
        <f t="shared" si="175"/>
        <v/>
      </c>
      <c r="AY614" s="55" t="e">
        <f t="shared" si="176"/>
        <v>#VALUE!</v>
      </c>
      <c r="AZ614" s="8" t="str">
        <f>IF(R614="","",Rates!$N$15)</f>
        <v/>
      </c>
      <c r="BA614" s="8" t="str">
        <f t="shared" si="177"/>
        <v/>
      </c>
      <c r="BB614" s="8" t="str">
        <f t="shared" si="178"/>
        <v/>
      </c>
      <c r="BC614" s="19" t="str">
        <f t="shared" si="179"/>
        <v/>
      </c>
    </row>
    <row r="615" spans="1:55" x14ac:dyDescent="0.25">
      <c r="A615" s="9" t="str">
        <f>IF(B615&lt;&gt;"",COUNTA($B$3:B615)+$A$2,"")</f>
        <v/>
      </c>
      <c r="F615" s="16" t="str">
        <f t="shared" si="162"/>
        <v/>
      </c>
      <c r="P615" s="37"/>
      <c r="Q615" s="9" t="s">
        <v>1581</v>
      </c>
      <c r="R615" s="41"/>
      <c r="S615" s="46" t="str" cm="1">
        <f t="array" ref="S615">IF(R615="","",_xlfn.IFS(F615&lt;=65,"1",F615&lt;=70,"2",F615&lt;=80,"3"))</f>
        <v/>
      </c>
      <c r="T615" s="24" t="e">
        <f>IF(S615="1",VLOOKUP(N615,Rates!$A$2:$K$37,2,0)*S615,VLOOKUP(N615,Rates!$A$2:$K$37,3,0)*S615)</f>
        <v>#N/A</v>
      </c>
      <c r="U615" s="24" t="str">
        <f t="shared" si="163"/>
        <v/>
      </c>
      <c r="W615" s="58" t="str">
        <f t="shared" si="164"/>
        <v/>
      </c>
      <c r="X615" s="8" t="str">
        <f t="shared" si="165"/>
        <v/>
      </c>
      <c r="Y615" s="8" t="str">
        <f t="shared" si="166"/>
        <v/>
      </c>
      <c r="Z615" s="9" t="s">
        <v>1576</v>
      </c>
      <c r="AA615" s="14" t="str">
        <f>IF(R615="","",Rates!$N$5)</f>
        <v/>
      </c>
      <c r="AB615" s="49" t="str">
        <f t="shared" si="167"/>
        <v/>
      </c>
      <c r="AC615" s="8" t="str">
        <f>IF(R615="","",W615*Rates!$M$26)</f>
        <v/>
      </c>
      <c r="AD615" s="9" t="s">
        <v>1592</v>
      </c>
      <c r="AE615" s="14" t="str">
        <f>IF(R615="","",Rates!$N$6)</f>
        <v/>
      </c>
      <c r="AF615" s="49" t="str">
        <f t="shared" si="168"/>
        <v/>
      </c>
      <c r="AG615" s="8" t="str">
        <f t="shared" si="169"/>
        <v/>
      </c>
      <c r="AH615" s="8" t="s">
        <v>1593</v>
      </c>
      <c r="AI615" s="14" t="str">
        <f>IF(R615="","",Rates!$N$7)</f>
        <v/>
      </c>
      <c r="AJ615" s="13" t="str">
        <f t="shared" si="170"/>
        <v/>
      </c>
      <c r="AK615" s="8" t="str">
        <f t="shared" si="171"/>
        <v/>
      </c>
      <c r="AL615" s="9" t="s">
        <v>1578</v>
      </c>
      <c r="AM615" s="14" t="str">
        <f>IF(R615="","",Rates!$N$8)</f>
        <v/>
      </c>
      <c r="AN615" s="13" t="str">
        <f t="shared" si="172"/>
        <v/>
      </c>
      <c r="AO615" s="8" t="str">
        <f>IF(R615="","",W615*Rates!$O$26)</f>
        <v/>
      </c>
      <c r="AP615" s="9" t="s">
        <v>1579</v>
      </c>
      <c r="AQ615" s="14" t="str">
        <f>IF(R615="","",Rates!$N$9)</f>
        <v/>
      </c>
      <c r="AR615" s="13" t="str">
        <f t="shared" si="173"/>
        <v/>
      </c>
      <c r="AS615" s="8" t="str">
        <f>IF(R615="","",W615*Rates!$P$26)</f>
        <v/>
      </c>
      <c r="AT615" s="9" t="s">
        <v>1580</v>
      </c>
      <c r="AU615" s="14" t="str">
        <f>IF(R615="","",Rates!$N$10)</f>
        <v/>
      </c>
      <c r="AV615" s="13" t="str">
        <f t="shared" si="174"/>
        <v/>
      </c>
      <c r="AW615" s="8" t="str">
        <f>IF(R615="","",W615*Rates!$Q$26)</f>
        <v/>
      </c>
      <c r="AX615" s="19" t="str">
        <f t="shared" si="175"/>
        <v/>
      </c>
      <c r="AY615" s="55" t="e">
        <f t="shared" si="176"/>
        <v>#VALUE!</v>
      </c>
      <c r="AZ615" s="8" t="str">
        <f>IF(R615="","",Rates!$N$15)</f>
        <v/>
      </c>
      <c r="BA615" s="8" t="str">
        <f t="shared" si="177"/>
        <v/>
      </c>
      <c r="BB615" s="8" t="str">
        <f t="shared" si="178"/>
        <v/>
      </c>
      <c r="BC615" s="19" t="str">
        <f t="shared" si="179"/>
        <v/>
      </c>
    </row>
    <row r="616" spans="1:55" x14ac:dyDescent="0.25">
      <c r="A616" s="9" t="str">
        <f>IF(B616&lt;&gt;"",COUNTA($B$3:B616)+$A$2,"")</f>
        <v/>
      </c>
      <c r="F616" s="16" t="str">
        <f t="shared" si="162"/>
        <v/>
      </c>
      <c r="P616" s="37"/>
      <c r="Q616" s="9" t="s">
        <v>1581</v>
      </c>
      <c r="R616" s="41"/>
      <c r="S616" s="46" t="str" cm="1">
        <f t="array" ref="S616">IF(R616="","",_xlfn.IFS(F616&lt;=65,"1",F616&lt;=70,"2",F616&lt;=80,"3"))</f>
        <v/>
      </c>
      <c r="T616" s="24" t="e">
        <f>IF(S616="1",VLOOKUP(N616,Rates!$A$2:$K$37,2,0)*S616,VLOOKUP(N616,Rates!$A$2:$K$37,3,0)*S616)</f>
        <v>#N/A</v>
      </c>
      <c r="U616" s="24" t="str">
        <f t="shared" si="163"/>
        <v/>
      </c>
      <c r="W616" s="58" t="str">
        <f t="shared" si="164"/>
        <v/>
      </c>
      <c r="X616" s="8" t="str">
        <f t="shared" si="165"/>
        <v/>
      </c>
      <c r="Y616" s="8" t="str">
        <f t="shared" si="166"/>
        <v/>
      </c>
      <c r="Z616" s="9" t="s">
        <v>1576</v>
      </c>
      <c r="AA616" s="14" t="str">
        <f>IF(R616="","",Rates!$N$5)</f>
        <v/>
      </c>
      <c r="AB616" s="49" t="str">
        <f t="shared" si="167"/>
        <v/>
      </c>
      <c r="AC616" s="8" t="str">
        <f>IF(R616="","",W616*Rates!$M$26)</f>
        <v/>
      </c>
      <c r="AD616" s="9" t="s">
        <v>1592</v>
      </c>
      <c r="AE616" s="14" t="str">
        <f>IF(R616="","",Rates!$N$6)</f>
        <v/>
      </c>
      <c r="AF616" s="49" t="str">
        <f t="shared" si="168"/>
        <v/>
      </c>
      <c r="AG616" s="8" t="str">
        <f t="shared" si="169"/>
        <v/>
      </c>
      <c r="AH616" s="8" t="s">
        <v>1593</v>
      </c>
      <c r="AI616" s="14" t="str">
        <f>IF(R616="","",Rates!$N$7)</f>
        <v/>
      </c>
      <c r="AJ616" s="13" t="str">
        <f t="shared" si="170"/>
        <v/>
      </c>
      <c r="AK616" s="8" t="str">
        <f t="shared" si="171"/>
        <v/>
      </c>
      <c r="AL616" s="9" t="s">
        <v>1578</v>
      </c>
      <c r="AM616" s="14" t="str">
        <f>IF(R616="","",Rates!$N$8)</f>
        <v/>
      </c>
      <c r="AN616" s="13" t="str">
        <f t="shared" si="172"/>
        <v/>
      </c>
      <c r="AO616" s="8" t="str">
        <f>IF(R616="","",W616*Rates!$O$26)</f>
        <v/>
      </c>
      <c r="AP616" s="9" t="s">
        <v>1579</v>
      </c>
      <c r="AQ616" s="14" t="str">
        <f>IF(R616="","",Rates!$N$9)</f>
        <v/>
      </c>
      <c r="AR616" s="13" t="str">
        <f t="shared" si="173"/>
        <v/>
      </c>
      <c r="AS616" s="8" t="str">
        <f>IF(R616="","",W616*Rates!$P$26)</f>
        <v/>
      </c>
      <c r="AT616" s="9" t="s">
        <v>1580</v>
      </c>
      <c r="AU616" s="14" t="str">
        <f>IF(R616="","",Rates!$N$10)</f>
        <v/>
      </c>
      <c r="AV616" s="13" t="str">
        <f t="shared" si="174"/>
        <v/>
      </c>
      <c r="AW616" s="8" t="str">
        <f>IF(R616="","",W616*Rates!$Q$26)</f>
        <v/>
      </c>
      <c r="AX616" s="19" t="str">
        <f t="shared" si="175"/>
        <v/>
      </c>
      <c r="AY616" s="55" t="e">
        <f t="shared" si="176"/>
        <v>#VALUE!</v>
      </c>
      <c r="AZ616" s="8" t="str">
        <f>IF(R616="","",Rates!$N$15)</f>
        <v/>
      </c>
      <c r="BA616" s="8" t="str">
        <f t="shared" si="177"/>
        <v/>
      </c>
      <c r="BB616" s="8" t="str">
        <f t="shared" si="178"/>
        <v/>
      </c>
      <c r="BC616" s="19" t="str">
        <f t="shared" si="179"/>
        <v/>
      </c>
    </row>
    <row r="617" spans="1:55" x14ac:dyDescent="0.25">
      <c r="A617" s="9" t="str">
        <f>IF(B617&lt;&gt;"",COUNTA($B$3:B617)+$A$2,"")</f>
        <v/>
      </c>
      <c r="F617" s="16" t="str">
        <f t="shared" si="162"/>
        <v/>
      </c>
      <c r="P617" s="37"/>
      <c r="Q617" s="9" t="s">
        <v>1581</v>
      </c>
      <c r="R617" s="41"/>
      <c r="S617" s="46" t="str" cm="1">
        <f t="array" ref="S617">IF(R617="","",_xlfn.IFS(F617&lt;=65,"1",F617&lt;=70,"2",F617&lt;=80,"3"))</f>
        <v/>
      </c>
      <c r="T617" s="24" t="e">
        <f>IF(S617="1",VLOOKUP(N617,Rates!$A$2:$K$37,2,0)*S617,VLOOKUP(N617,Rates!$A$2:$K$37,3,0)*S617)</f>
        <v>#N/A</v>
      </c>
      <c r="U617" s="24" t="str">
        <f t="shared" si="163"/>
        <v/>
      </c>
      <c r="W617" s="58" t="str">
        <f t="shared" si="164"/>
        <v/>
      </c>
      <c r="X617" s="8" t="str">
        <f t="shared" si="165"/>
        <v/>
      </c>
      <c r="Y617" s="8" t="str">
        <f t="shared" si="166"/>
        <v/>
      </c>
      <c r="Z617" s="9" t="s">
        <v>1576</v>
      </c>
      <c r="AA617" s="14" t="str">
        <f>IF(R617="","",Rates!$N$5)</f>
        <v/>
      </c>
      <c r="AB617" s="49" t="str">
        <f t="shared" si="167"/>
        <v/>
      </c>
      <c r="AC617" s="8" t="str">
        <f>IF(R617="","",W617*Rates!$M$26)</f>
        <v/>
      </c>
      <c r="AD617" s="9" t="s">
        <v>1592</v>
      </c>
      <c r="AE617" s="14" t="str">
        <f>IF(R617="","",Rates!$N$6)</f>
        <v/>
      </c>
      <c r="AF617" s="49" t="str">
        <f t="shared" si="168"/>
        <v/>
      </c>
      <c r="AG617" s="8" t="str">
        <f t="shared" si="169"/>
        <v/>
      </c>
      <c r="AH617" s="8" t="s">
        <v>1593</v>
      </c>
      <c r="AI617" s="14" t="str">
        <f>IF(R617="","",Rates!$N$7)</f>
        <v/>
      </c>
      <c r="AJ617" s="13" t="str">
        <f t="shared" si="170"/>
        <v/>
      </c>
      <c r="AK617" s="8" t="str">
        <f t="shared" si="171"/>
        <v/>
      </c>
      <c r="AL617" s="9" t="s">
        <v>1578</v>
      </c>
      <c r="AM617" s="14" t="str">
        <f>IF(R617="","",Rates!$N$8)</f>
        <v/>
      </c>
      <c r="AN617" s="13" t="str">
        <f t="shared" si="172"/>
        <v/>
      </c>
      <c r="AO617" s="8" t="str">
        <f>IF(R617="","",W617*Rates!$O$26)</f>
        <v/>
      </c>
      <c r="AP617" s="9" t="s">
        <v>1579</v>
      </c>
      <c r="AQ617" s="14" t="str">
        <f>IF(R617="","",Rates!$N$9)</f>
        <v/>
      </c>
      <c r="AR617" s="13" t="str">
        <f t="shared" si="173"/>
        <v/>
      </c>
      <c r="AS617" s="8" t="str">
        <f>IF(R617="","",W617*Rates!$P$26)</f>
        <v/>
      </c>
      <c r="AT617" s="9" t="s">
        <v>1580</v>
      </c>
      <c r="AU617" s="14" t="str">
        <f>IF(R617="","",Rates!$N$10)</f>
        <v/>
      </c>
      <c r="AV617" s="13" t="str">
        <f t="shared" si="174"/>
        <v/>
      </c>
      <c r="AW617" s="8" t="str">
        <f>IF(R617="","",W617*Rates!$Q$26)</f>
        <v/>
      </c>
      <c r="AX617" s="19" t="str">
        <f t="shared" si="175"/>
        <v/>
      </c>
      <c r="AY617" s="55" t="e">
        <f t="shared" si="176"/>
        <v>#VALUE!</v>
      </c>
      <c r="AZ617" s="8" t="str">
        <f>IF(R617="","",Rates!$N$15)</f>
        <v/>
      </c>
      <c r="BA617" s="8" t="str">
        <f t="shared" si="177"/>
        <v/>
      </c>
      <c r="BB617" s="8" t="str">
        <f t="shared" si="178"/>
        <v/>
      </c>
      <c r="BC617" s="19" t="str">
        <f t="shared" si="179"/>
        <v/>
      </c>
    </row>
    <row r="618" spans="1:55" x14ac:dyDescent="0.25">
      <c r="A618" s="9" t="str">
        <f>IF(B618&lt;&gt;"",COUNTA($B$3:B618)+$A$2,"")</f>
        <v/>
      </c>
      <c r="F618" s="16" t="str">
        <f t="shared" si="162"/>
        <v/>
      </c>
      <c r="P618" s="37"/>
      <c r="Q618" s="9" t="s">
        <v>1581</v>
      </c>
      <c r="R618" s="41"/>
      <c r="S618" s="46" t="str" cm="1">
        <f t="array" ref="S618">IF(R618="","",_xlfn.IFS(F618&lt;=65,"1",F618&lt;=70,"2",F618&lt;=80,"3"))</f>
        <v/>
      </c>
      <c r="T618" s="24" t="e">
        <f>IF(S618="1",VLOOKUP(N618,Rates!$A$2:$K$37,2,0)*S618,VLOOKUP(N618,Rates!$A$2:$K$37,3,0)*S618)</f>
        <v>#N/A</v>
      </c>
      <c r="U618" s="24" t="str">
        <f t="shared" si="163"/>
        <v/>
      </c>
      <c r="W618" s="58" t="str">
        <f t="shared" si="164"/>
        <v/>
      </c>
      <c r="X618" s="8" t="str">
        <f t="shared" si="165"/>
        <v/>
      </c>
      <c r="Y618" s="8" t="str">
        <f t="shared" si="166"/>
        <v/>
      </c>
      <c r="Z618" s="9" t="s">
        <v>1576</v>
      </c>
      <c r="AA618" s="14" t="str">
        <f>IF(R618="","",Rates!$N$5)</f>
        <v/>
      </c>
      <c r="AB618" s="49" t="str">
        <f t="shared" si="167"/>
        <v/>
      </c>
      <c r="AC618" s="8" t="str">
        <f>IF(R618="","",W618*Rates!$M$26)</f>
        <v/>
      </c>
      <c r="AD618" s="9" t="s">
        <v>1592</v>
      </c>
      <c r="AE618" s="14" t="str">
        <f>IF(R618="","",Rates!$N$6)</f>
        <v/>
      </c>
      <c r="AF618" s="49" t="str">
        <f t="shared" si="168"/>
        <v/>
      </c>
      <c r="AG618" s="8" t="str">
        <f t="shared" si="169"/>
        <v/>
      </c>
      <c r="AH618" s="8" t="s">
        <v>1593</v>
      </c>
      <c r="AI618" s="14" t="str">
        <f>IF(R618="","",Rates!$N$7)</f>
        <v/>
      </c>
      <c r="AJ618" s="13" t="str">
        <f t="shared" si="170"/>
        <v/>
      </c>
      <c r="AK618" s="8" t="str">
        <f t="shared" si="171"/>
        <v/>
      </c>
      <c r="AL618" s="9" t="s">
        <v>1578</v>
      </c>
      <c r="AM618" s="14" t="str">
        <f>IF(R618="","",Rates!$N$8)</f>
        <v/>
      </c>
      <c r="AN618" s="13" t="str">
        <f t="shared" si="172"/>
        <v/>
      </c>
      <c r="AO618" s="8" t="str">
        <f>IF(R618="","",W618*Rates!$O$26)</f>
        <v/>
      </c>
      <c r="AP618" s="9" t="s">
        <v>1579</v>
      </c>
      <c r="AQ618" s="14" t="str">
        <f>IF(R618="","",Rates!$N$9)</f>
        <v/>
      </c>
      <c r="AR618" s="13" t="str">
        <f t="shared" si="173"/>
        <v/>
      </c>
      <c r="AS618" s="8" t="str">
        <f>IF(R618="","",W618*Rates!$P$26)</f>
        <v/>
      </c>
      <c r="AT618" s="9" t="s">
        <v>1580</v>
      </c>
      <c r="AU618" s="14" t="str">
        <f>IF(R618="","",Rates!$N$10)</f>
        <v/>
      </c>
      <c r="AV618" s="13" t="str">
        <f t="shared" si="174"/>
        <v/>
      </c>
      <c r="AW618" s="8" t="str">
        <f>IF(R618="","",W618*Rates!$Q$26)</f>
        <v/>
      </c>
      <c r="AX618" s="19" t="str">
        <f t="shared" si="175"/>
        <v/>
      </c>
      <c r="AY618" s="55" t="e">
        <f t="shared" si="176"/>
        <v>#VALUE!</v>
      </c>
      <c r="AZ618" s="8" t="str">
        <f>IF(R618="","",Rates!$N$15)</f>
        <v/>
      </c>
      <c r="BA618" s="8" t="str">
        <f t="shared" si="177"/>
        <v/>
      </c>
      <c r="BB618" s="8" t="str">
        <f t="shared" si="178"/>
        <v/>
      </c>
      <c r="BC618" s="19" t="str">
        <f t="shared" si="179"/>
        <v/>
      </c>
    </row>
    <row r="619" spans="1:55" x14ac:dyDescent="0.25">
      <c r="A619" s="9" t="str">
        <f>IF(B619&lt;&gt;"",COUNTA($B$3:B619)+$A$2,"")</f>
        <v/>
      </c>
      <c r="F619" s="16" t="str">
        <f t="shared" si="162"/>
        <v/>
      </c>
      <c r="P619" s="37"/>
      <c r="Q619" s="9" t="s">
        <v>1581</v>
      </c>
      <c r="R619" s="41"/>
      <c r="S619" s="46" t="str" cm="1">
        <f t="array" ref="S619">IF(R619="","",_xlfn.IFS(F619&lt;=65,"1",F619&lt;=70,"2",F619&lt;=80,"3"))</f>
        <v/>
      </c>
      <c r="T619" s="24" t="e">
        <f>IF(S619="1",VLOOKUP(N619,Rates!$A$2:$K$37,2,0)*S619,VLOOKUP(N619,Rates!$A$2:$K$37,3,0)*S619)</f>
        <v>#N/A</v>
      </c>
      <c r="U619" s="24" t="str">
        <f t="shared" si="163"/>
        <v/>
      </c>
      <c r="W619" s="58" t="str">
        <f t="shared" si="164"/>
        <v/>
      </c>
      <c r="X619" s="8" t="str">
        <f t="shared" si="165"/>
        <v/>
      </c>
      <c r="Y619" s="8" t="str">
        <f t="shared" si="166"/>
        <v/>
      </c>
      <c r="Z619" s="9" t="s">
        <v>1576</v>
      </c>
      <c r="AA619" s="14" t="str">
        <f>IF(R619="","",Rates!$N$5)</f>
        <v/>
      </c>
      <c r="AB619" s="49" t="str">
        <f t="shared" si="167"/>
        <v/>
      </c>
      <c r="AC619" s="8" t="str">
        <f>IF(R619="","",W619*Rates!$M$26)</f>
        <v/>
      </c>
      <c r="AD619" s="9" t="s">
        <v>1592</v>
      </c>
      <c r="AE619" s="14" t="str">
        <f>IF(R619="","",Rates!$N$6)</f>
        <v/>
      </c>
      <c r="AF619" s="49" t="str">
        <f t="shared" si="168"/>
        <v/>
      </c>
      <c r="AG619" s="8" t="str">
        <f t="shared" si="169"/>
        <v/>
      </c>
      <c r="AH619" s="8" t="s">
        <v>1593</v>
      </c>
      <c r="AI619" s="14" t="str">
        <f>IF(R619="","",Rates!$N$7)</f>
        <v/>
      </c>
      <c r="AJ619" s="13" t="str">
        <f t="shared" si="170"/>
        <v/>
      </c>
      <c r="AK619" s="8" t="str">
        <f t="shared" si="171"/>
        <v/>
      </c>
      <c r="AL619" s="9" t="s">
        <v>1578</v>
      </c>
      <c r="AM619" s="14" t="str">
        <f>IF(R619="","",Rates!$N$8)</f>
        <v/>
      </c>
      <c r="AN619" s="13" t="str">
        <f t="shared" si="172"/>
        <v/>
      </c>
      <c r="AO619" s="8" t="str">
        <f>IF(R619="","",W619*Rates!$O$26)</f>
        <v/>
      </c>
      <c r="AP619" s="9" t="s">
        <v>1579</v>
      </c>
      <c r="AQ619" s="14" t="str">
        <f>IF(R619="","",Rates!$N$9)</f>
        <v/>
      </c>
      <c r="AR619" s="13" t="str">
        <f t="shared" si="173"/>
        <v/>
      </c>
      <c r="AS619" s="8" t="str">
        <f>IF(R619="","",W619*Rates!$P$26)</f>
        <v/>
      </c>
      <c r="AT619" s="9" t="s">
        <v>1580</v>
      </c>
      <c r="AU619" s="14" t="str">
        <f>IF(R619="","",Rates!$N$10)</f>
        <v/>
      </c>
      <c r="AV619" s="13" t="str">
        <f t="shared" si="174"/>
        <v/>
      </c>
      <c r="AW619" s="8" t="str">
        <f>IF(R619="","",W619*Rates!$Q$26)</f>
        <v/>
      </c>
      <c r="AX619" s="19" t="str">
        <f t="shared" si="175"/>
        <v/>
      </c>
      <c r="AY619" s="55" t="e">
        <f t="shared" si="176"/>
        <v>#VALUE!</v>
      </c>
      <c r="AZ619" s="8" t="str">
        <f>IF(R619="","",Rates!$N$15)</f>
        <v/>
      </c>
      <c r="BA619" s="8" t="str">
        <f t="shared" si="177"/>
        <v/>
      </c>
      <c r="BB619" s="8" t="str">
        <f t="shared" si="178"/>
        <v/>
      </c>
      <c r="BC619" s="19" t="str">
        <f t="shared" si="179"/>
        <v/>
      </c>
    </row>
    <row r="620" spans="1:55" x14ac:dyDescent="0.25">
      <c r="A620" s="9" t="str">
        <f>IF(B620&lt;&gt;"",COUNTA($B$3:B620)+$A$2,"")</f>
        <v/>
      </c>
      <c r="F620" s="16" t="str">
        <f t="shared" si="162"/>
        <v/>
      </c>
      <c r="P620" s="37"/>
      <c r="Q620" s="9" t="s">
        <v>1581</v>
      </c>
      <c r="R620" s="41"/>
      <c r="S620" s="46" t="str" cm="1">
        <f t="array" ref="S620">IF(R620="","",_xlfn.IFS(F620&lt;=65,"1",F620&lt;=70,"2",F620&lt;=80,"3"))</f>
        <v/>
      </c>
      <c r="T620" s="24" t="e">
        <f>IF(S620="1",VLOOKUP(N620,Rates!$A$2:$K$37,2,0)*S620,VLOOKUP(N620,Rates!$A$2:$K$37,3,0)*S620)</f>
        <v>#N/A</v>
      </c>
      <c r="U620" s="24" t="str">
        <f t="shared" si="163"/>
        <v/>
      </c>
      <c r="W620" s="58" t="str">
        <f t="shared" si="164"/>
        <v/>
      </c>
      <c r="X620" s="8" t="str">
        <f t="shared" si="165"/>
        <v/>
      </c>
      <c r="Y620" s="8" t="str">
        <f t="shared" si="166"/>
        <v/>
      </c>
      <c r="Z620" s="9" t="s">
        <v>1576</v>
      </c>
      <c r="AA620" s="14" t="str">
        <f>IF(R620="","",Rates!$N$5)</f>
        <v/>
      </c>
      <c r="AB620" s="49" t="str">
        <f t="shared" si="167"/>
        <v/>
      </c>
      <c r="AC620" s="8" t="str">
        <f>IF(R620="","",W620*Rates!$M$26)</f>
        <v/>
      </c>
      <c r="AD620" s="9" t="s">
        <v>1592</v>
      </c>
      <c r="AE620" s="14" t="str">
        <f>IF(R620="","",Rates!$N$6)</f>
        <v/>
      </c>
      <c r="AF620" s="49" t="str">
        <f t="shared" si="168"/>
        <v/>
      </c>
      <c r="AG620" s="8" t="str">
        <f t="shared" si="169"/>
        <v/>
      </c>
      <c r="AH620" s="8" t="s">
        <v>1593</v>
      </c>
      <c r="AI620" s="14" t="str">
        <f>IF(R620="","",Rates!$N$7)</f>
        <v/>
      </c>
      <c r="AJ620" s="13" t="str">
        <f t="shared" si="170"/>
        <v/>
      </c>
      <c r="AK620" s="8" t="str">
        <f t="shared" si="171"/>
        <v/>
      </c>
      <c r="AL620" s="9" t="s">
        <v>1578</v>
      </c>
      <c r="AM620" s="14" t="str">
        <f>IF(R620="","",Rates!$N$8)</f>
        <v/>
      </c>
      <c r="AN620" s="13" t="str">
        <f t="shared" si="172"/>
        <v/>
      </c>
      <c r="AO620" s="8" t="str">
        <f>IF(R620="","",W620*Rates!$O$26)</f>
        <v/>
      </c>
      <c r="AP620" s="9" t="s">
        <v>1579</v>
      </c>
      <c r="AQ620" s="14" t="str">
        <f>IF(R620="","",Rates!$N$9)</f>
        <v/>
      </c>
      <c r="AR620" s="13" t="str">
        <f t="shared" si="173"/>
        <v/>
      </c>
      <c r="AS620" s="8" t="str">
        <f>IF(R620="","",W620*Rates!$P$26)</f>
        <v/>
      </c>
      <c r="AT620" s="9" t="s">
        <v>1580</v>
      </c>
      <c r="AU620" s="14" t="str">
        <f>IF(R620="","",Rates!$N$10)</f>
        <v/>
      </c>
      <c r="AV620" s="13" t="str">
        <f t="shared" si="174"/>
        <v/>
      </c>
      <c r="AW620" s="8" t="str">
        <f>IF(R620="","",W620*Rates!$Q$26)</f>
        <v/>
      </c>
      <c r="AX620" s="19" t="str">
        <f t="shared" si="175"/>
        <v/>
      </c>
      <c r="AY620" s="55" t="e">
        <f t="shared" si="176"/>
        <v>#VALUE!</v>
      </c>
      <c r="AZ620" s="8" t="str">
        <f>IF(R620="","",Rates!$N$15)</f>
        <v/>
      </c>
      <c r="BA620" s="8" t="str">
        <f t="shared" si="177"/>
        <v/>
      </c>
      <c r="BB620" s="8" t="str">
        <f t="shared" si="178"/>
        <v/>
      </c>
      <c r="BC620" s="19" t="str">
        <f t="shared" si="179"/>
        <v/>
      </c>
    </row>
    <row r="621" spans="1:55" x14ac:dyDescent="0.25">
      <c r="A621" s="9" t="str">
        <f>IF(B621&lt;&gt;"",COUNTA($B$3:B621)+$A$2,"")</f>
        <v/>
      </c>
      <c r="F621" s="16" t="str">
        <f t="shared" si="162"/>
        <v/>
      </c>
      <c r="P621" s="37"/>
      <c r="Q621" s="9" t="s">
        <v>1581</v>
      </c>
      <c r="R621" s="41"/>
      <c r="S621" s="46" t="str" cm="1">
        <f t="array" ref="S621">IF(R621="","",_xlfn.IFS(F621&lt;=65,"1",F621&lt;=70,"2",F621&lt;=80,"3"))</f>
        <v/>
      </c>
      <c r="T621" s="24" t="e">
        <f>IF(S621="1",VLOOKUP(N621,Rates!$A$2:$K$37,2,0)*S621,VLOOKUP(N621,Rates!$A$2:$K$37,3,0)*S621)</f>
        <v>#N/A</v>
      </c>
      <c r="U621" s="24" t="str">
        <f t="shared" si="163"/>
        <v/>
      </c>
      <c r="W621" s="58" t="str">
        <f t="shared" si="164"/>
        <v/>
      </c>
      <c r="X621" s="8" t="str">
        <f t="shared" si="165"/>
        <v/>
      </c>
      <c r="Y621" s="8" t="str">
        <f t="shared" si="166"/>
        <v/>
      </c>
      <c r="Z621" s="9" t="s">
        <v>1576</v>
      </c>
      <c r="AA621" s="14" t="str">
        <f>IF(R621="","",Rates!$N$5)</f>
        <v/>
      </c>
      <c r="AB621" s="49" t="str">
        <f t="shared" si="167"/>
        <v/>
      </c>
      <c r="AC621" s="8" t="str">
        <f>IF(R621="","",W621*Rates!$M$26)</f>
        <v/>
      </c>
      <c r="AD621" s="9" t="s">
        <v>1592</v>
      </c>
      <c r="AE621" s="14" t="str">
        <f>IF(R621="","",Rates!$N$6)</f>
        <v/>
      </c>
      <c r="AF621" s="49" t="str">
        <f t="shared" si="168"/>
        <v/>
      </c>
      <c r="AG621" s="8" t="str">
        <f t="shared" si="169"/>
        <v/>
      </c>
      <c r="AH621" s="8" t="s">
        <v>1593</v>
      </c>
      <c r="AI621" s="14" t="str">
        <f>IF(R621="","",Rates!$N$7)</f>
        <v/>
      </c>
      <c r="AJ621" s="13" t="str">
        <f t="shared" si="170"/>
        <v/>
      </c>
      <c r="AK621" s="8" t="str">
        <f t="shared" si="171"/>
        <v/>
      </c>
      <c r="AL621" s="9" t="s">
        <v>1578</v>
      </c>
      <c r="AM621" s="14" t="str">
        <f>IF(R621="","",Rates!$N$8)</f>
        <v/>
      </c>
      <c r="AN621" s="13" t="str">
        <f t="shared" si="172"/>
        <v/>
      </c>
      <c r="AO621" s="8" t="str">
        <f>IF(R621="","",W621*Rates!$O$26)</f>
        <v/>
      </c>
      <c r="AP621" s="9" t="s">
        <v>1579</v>
      </c>
      <c r="AQ621" s="14" t="str">
        <f>IF(R621="","",Rates!$N$9)</f>
        <v/>
      </c>
      <c r="AR621" s="13" t="str">
        <f t="shared" si="173"/>
        <v/>
      </c>
      <c r="AS621" s="8" t="str">
        <f>IF(R621="","",W621*Rates!$P$26)</f>
        <v/>
      </c>
      <c r="AT621" s="9" t="s">
        <v>1580</v>
      </c>
      <c r="AU621" s="14" t="str">
        <f>IF(R621="","",Rates!$N$10)</f>
        <v/>
      </c>
      <c r="AV621" s="13" t="str">
        <f t="shared" si="174"/>
        <v/>
      </c>
      <c r="AW621" s="8" t="str">
        <f>IF(R621="","",W621*Rates!$Q$26)</f>
        <v/>
      </c>
      <c r="AX621" s="19" t="str">
        <f t="shared" si="175"/>
        <v/>
      </c>
      <c r="AY621" s="55" t="e">
        <f t="shared" si="176"/>
        <v>#VALUE!</v>
      </c>
      <c r="AZ621" s="8" t="str">
        <f>IF(R621="","",Rates!$N$15)</f>
        <v/>
      </c>
      <c r="BA621" s="8" t="str">
        <f t="shared" si="177"/>
        <v/>
      </c>
      <c r="BB621" s="8" t="str">
        <f t="shared" si="178"/>
        <v/>
      </c>
      <c r="BC621" s="19" t="str">
        <f t="shared" si="179"/>
        <v/>
      </c>
    </row>
    <row r="622" spans="1:55" x14ac:dyDescent="0.25">
      <c r="A622" s="9" t="str">
        <f>IF(B622&lt;&gt;"",COUNTA($B$3:B622)+$A$2,"")</f>
        <v/>
      </c>
      <c r="F622" s="16" t="str">
        <f t="shared" si="162"/>
        <v/>
      </c>
      <c r="P622" s="37"/>
      <c r="Q622" s="9" t="s">
        <v>1581</v>
      </c>
      <c r="R622" s="41"/>
      <c r="S622" s="46" t="str" cm="1">
        <f t="array" ref="S622">IF(R622="","",_xlfn.IFS(F622&lt;=65,"1",F622&lt;=70,"2",F622&lt;=80,"3"))</f>
        <v/>
      </c>
      <c r="T622" s="24" t="e">
        <f>IF(S622="1",VLOOKUP(N622,Rates!$A$2:$K$37,2,0)*S622,VLOOKUP(N622,Rates!$A$2:$K$37,3,0)*S622)</f>
        <v>#N/A</v>
      </c>
      <c r="U622" s="24" t="str">
        <f t="shared" si="163"/>
        <v/>
      </c>
      <c r="W622" s="58" t="str">
        <f t="shared" si="164"/>
        <v/>
      </c>
      <c r="X622" s="8" t="str">
        <f t="shared" si="165"/>
        <v/>
      </c>
      <c r="Y622" s="8" t="str">
        <f t="shared" si="166"/>
        <v/>
      </c>
      <c r="Z622" s="9" t="s">
        <v>1576</v>
      </c>
      <c r="AA622" s="14" t="str">
        <f>IF(R622="","",Rates!$N$5)</f>
        <v/>
      </c>
      <c r="AB622" s="49" t="str">
        <f t="shared" si="167"/>
        <v/>
      </c>
      <c r="AC622" s="8" t="str">
        <f>IF(R622="","",W622*Rates!$M$26)</f>
        <v/>
      </c>
      <c r="AD622" s="9" t="s">
        <v>1592</v>
      </c>
      <c r="AE622" s="14" t="str">
        <f>IF(R622="","",Rates!$N$6)</f>
        <v/>
      </c>
      <c r="AF622" s="49" t="str">
        <f t="shared" si="168"/>
        <v/>
      </c>
      <c r="AG622" s="8" t="str">
        <f t="shared" si="169"/>
        <v/>
      </c>
      <c r="AH622" s="8" t="s">
        <v>1593</v>
      </c>
      <c r="AI622" s="14" t="str">
        <f>IF(R622="","",Rates!$N$7)</f>
        <v/>
      </c>
      <c r="AJ622" s="13" t="str">
        <f t="shared" si="170"/>
        <v/>
      </c>
      <c r="AK622" s="8" t="str">
        <f t="shared" si="171"/>
        <v/>
      </c>
      <c r="AL622" s="9" t="s">
        <v>1578</v>
      </c>
      <c r="AM622" s="14" t="str">
        <f>IF(R622="","",Rates!$N$8)</f>
        <v/>
      </c>
      <c r="AN622" s="13" t="str">
        <f t="shared" si="172"/>
        <v/>
      </c>
      <c r="AO622" s="8" t="str">
        <f>IF(R622="","",W622*Rates!$O$26)</f>
        <v/>
      </c>
      <c r="AP622" s="9" t="s">
        <v>1579</v>
      </c>
      <c r="AQ622" s="14" t="str">
        <f>IF(R622="","",Rates!$N$9)</f>
        <v/>
      </c>
      <c r="AR622" s="13" t="str">
        <f t="shared" si="173"/>
        <v/>
      </c>
      <c r="AS622" s="8" t="str">
        <f>IF(R622="","",W622*Rates!$P$26)</f>
        <v/>
      </c>
      <c r="AT622" s="9" t="s">
        <v>1580</v>
      </c>
      <c r="AU622" s="14" t="str">
        <f>IF(R622="","",Rates!$N$10)</f>
        <v/>
      </c>
      <c r="AV622" s="13" t="str">
        <f t="shared" si="174"/>
        <v/>
      </c>
      <c r="AW622" s="8" t="str">
        <f>IF(R622="","",W622*Rates!$Q$26)</f>
        <v/>
      </c>
      <c r="AX622" s="19" t="str">
        <f t="shared" si="175"/>
        <v/>
      </c>
      <c r="AY622" s="55" t="e">
        <f t="shared" si="176"/>
        <v>#VALUE!</v>
      </c>
      <c r="AZ622" s="8" t="str">
        <f>IF(R622="","",Rates!$N$15)</f>
        <v/>
      </c>
      <c r="BA622" s="8" t="str">
        <f t="shared" si="177"/>
        <v/>
      </c>
      <c r="BB622" s="8" t="str">
        <f t="shared" si="178"/>
        <v/>
      </c>
      <c r="BC622" s="19" t="str">
        <f t="shared" si="179"/>
        <v/>
      </c>
    </row>
    <row r="623" spans="1:55" x14ac:dyDescent="0.25">
      <c r="A623" s="9" t="str">
        <f>IF(B623&lt;&gt;"",COUNTA($B$3:B623)+$A$2,"")</f>
        <v/>
      </c>
      <c r="F623" s="16" t="str">
        <f t="shared" si="162"/>
        <v/>
      </c>
      <c r="P623" s="37"/>
      <c r="Q623" s="9" t="s">
        <v>1581</v>
      </c>
      <c r="R623" s="41"/>
      <c r="S623" s="46" t="str" cm="1">
        <f t="array" ref="S623">IF(R623="","",_xlfn.IFS(F623&lt;=65,"1",F623&lt;=70,"2",F623&lt;=80,"3"))</f>
        <v/>
      </c>
      <c r="T623" s="24" t="e">
        <f>IF(S623="1",VLOOKUP(N623,Rates!$A$2:$K$37,2,0)*S623,VLOOKUP(N623,Rates!$A$2:$K$37,3,0)*S623)</f>
        <v>#N/A</v>
      </c>
      <c r="U623" s="24" t="str">
        <f t="shared" si="163"/>
        <v/>
      </c>
      <c r="W623" s="58" t="str">
        <f t="shared" si="164"/>
        <v/>
      </c>
      <c r="X623" s="8" t="str">
        <f t="shared" si="165"/>
        <v/>
      </c>
      <c r="Y623" s="8" t="str">
        <f t="shared" si="166"/>
        <v/>
      </c>
      <c r="Z623" s="9" t="s">
        <v>1576</v>
      </c>
      <c r="AA623" s="14" t="str">
        <f>IF(R623="","",Rates!$N$5)</f>
        <v/>
      </c>
      <c r="AB623" s="49" t="str">
        <f t="shared" si="167"/>
        <v/>
      </c>
      <c r="AC623" s="8" t="str">
        <f>IF(R623="","",W623*Rates!$M$26)</f>
        <v/>
      </c>
      <c r="AD623" s="9" t="s">
        <v>1592</v>
      </c>
      <c r="AE623" s="14" t="str">
        <f>IF(R623="","",Rates!$N$6)</f>
        <v/>
      </c>
      <c r="AF623" s="49" t="str">
        <f t="shared" si="168"/>
        <v/>
      </c>
      <c r="AG623" s="8" t="str">
        <f t="shared" si="169"/>
        <v/>
      </c>
      <c r="AH623" s="8" t="s">
        <v>1593</v>
      </c>
      <c r="AI623" s="14" t="str">
        <f>IF(R623="","",Rates!$N$7)</f>
        <v/>
      </c>
      <c r="AJ623" s="13" t="str">
        <f t="shared" si="170"/>
        <v/>
      </c>
      <c r="AK623" s="8" t="str">
        <f t="shared" si="171"/>
        <v/>
      </c>
      <c r="AL623" s="9" t="s">
        <v>1578</v>
      </c>
      <c r="AM623" s="14" t="str">
        <f>IF(R623="","",Rates!$N$8)</f>
        <v/>
      </c>
      <c r="AN623" s="13" t="str">
        <f t="shared" si="172"/>
        <v/>
      </c>
      <c r="AO623" s="8" t="str">
        <f>IF(R623="","",W623*Rates!$O$26)</f>
        <v/>
      </c>
      <c r="AP623" s="9" t="s">
        <v>1579</v>
      </c>
      <c r="AQ623" s="14" t="str">
        <f>IF(R623="","",Rates!$N$9)</f>
        <v/>
      </c>
      <c r="AR623" s="13" t="str">
        <f t="shared" si="173"/>
        <v/>
      </c>
      <c r="AS623" s="8" t="str">
        <f>IF(R623="","",W623*Rates!$P$26)</f>
        <v/>
      </c>
      <c r="AT623" s="9" t="s">
        <v>1580</v>
      </c>
      <c r="AU623" s="14" t="str">
        <f>IF(R623="","",Rates!$N$10)</f>
        <v/>
      </c>
      <c r="AV623" s="13" t="str">
        <f t="shared" si="174"/>
        <v/>
      </c>
      <c r="AW623" s="8" t="str">
        <f>IF(R623="","",W623*Rates!$Q$26)</f>
        <v/>
      </c>
      <c r="AX623" s="19" t="str">
        <f t="shared" si="175"/>
        <v/>
      </c>
      <c r="AY623" s="55" t="e">
        <f t="shared" si="176"/>
        <v>#VALUE!</v>
      </c>
      <c r="AZ623" s="8" t="str">
        <f>IF(R623="","",Rates!$N$15)</f>
        <v/>
      </c>
      <c r="BA623" s="8" t="str">
        <f t="shared" si="177"/>
        <v/>
      </c>
      <c r="BB623" s="8" t="str">
        <f t="shared" si="178"/>
        <v/>
      </c>
      <c r="BC623" s="19" t="str">
        <f t="shared" si="179"/>
        <v/>
      </c>
    </row>
    <row r="624" spans="1:55" x14ac:dyDescent="0.25">
      <c r="A624" s="9" t="str">
        <f>IF(B624&lt;&gt;"",COUNTA($B$3:B624)+$A$2,"")</f>
        <v/>
      </c>
      <c r="F624" s="16" t="str">
        <f t="shared" si="162"/>
        <v/>
      </c>
      <c r="P624" s="37"/>
      <c r="Q624" s="9" t="s">
        <v>1581</v>
      </c>
      <c r="R624" s="41"/>
      <c r="S624" s="46" t="str" cm="1">
        <f t="array" ref="S624">IF(R624="","",_xlfn.IFS(F624&lt;=65,"1",F624&lt;=70,"2",F624&lt;=80,"3"))</f>
        <v/>
      </c>
      <c r="T624" s="24" t="e">
        <f>IF(S624="1",VLOOKUP(N624,Rates!$A$2:$K$37,2,0)*S624,VLOOKUP(N624,Rates!$A$2:$K$37,3,0)*S624)</f>
        <v>#N/A</v>
      </c>
      <c r="U624" s="24" t="str">
        <f t="shared" si="163"/>
        <v/>
      </c>
      <c r="W624" s="58" t="str">
        <f t="shared" si="164"/>
        <v/>
      </c>
      <c r="X624" s="8" t="str">
        <f t="shared" si="165"/>
        <v/>
      </c>
      <c r="Y624" s="8" t="str">
        <f t="shared" si="166"/>
        <v/>
      </c>
      <c r="Z624" s="9" t="s">
        <v>1576</v>
      </c>
      <c r="AA624" s="14" t="str">
        <f>IF(R624="","",Rates!$N$5)</f>
        <v/>
      </c>
      <c r="AB624" s="49" t="str">
        <f t="shared" si="167"/>
        <v/>
      </c>
      <c r="AC624" s="8" t="str">
        <f>IF(R624="","",W624*Rates!$M$26)</f>
        <v/>
      </c>
      <c r="AD624" s="9" t="s">
        <v>1592</v>
      </c>
      <c r="AE624" s="14" t="str">
        <f>IF(R624="","",Rates!$N$6)</f>
        <v/>
      </c>
      <c r="AF624" s="49" t="str">
        <f t="shared" si="168"/>
        <v/>
      </c>
      <c r="AG624" s="8" t="str">
        <f t="shared" si="169"/>
        <v/>
      </c>
      <c r="AH624" s="8" t="s">
        <v>1593</v>
      </c>
      <c r="AI624" s="14" t="str">
        <f>IF(R624="","",Rates!$N$7)</f>
        <v/>
      </c>
      <c r="AJ624" s="13" t="str">
        <f t="shared" si="170"/>
        <v/>
      </c>
      <c r="AK624" s="8" t="str">
        <f t="shared" si="171"/>
        <v/>
      </c>
      <c r="AL624" s="9" t="s">
        <v>1578</v>
      </c>
      <c r="AM624" s="14" t="str">
        <f>IF(R624="","",Rates!$N$8)</f>
        <v/>
      </c>
      <c r="AN624" s="13" t="str">
        <f t="shared" si="172"/>
        <v/>
      </c>
      <c r="AO624" s="8" t="str">
        <f>IF(R624="","",W624*Rates!$O$26)</f>
        <v/>
      </c>
      <c r="AP624" s="9" t="s">
        <v>1579</v>
      </c>
      <c r="AQ624" s="14" t="str">
        <f>IF(R624="","",Rates!$N$9)</f>
        <v/>
      </c>
      <c r="AR624" s="13" t="str">
        <f t="shared" si="173"/>
        <v/>
      </c>
      <c r="AS624" s="8" t="str">
        <f>IF(R624="","",W624*Rates!$P$26)</f>
        <v/>
      </c>
      <c r="AT624" s="9" t="s">
        <v>1580</v>
      </c>
      <c r="AU624" s="14" t="str">
        <f>IF(R624="","",Rates!$N$10)</f>
        <v/>
      </c>
      <c r="AV624" s="13" t="str">
        <f t="shared" si="174"/>
        <v/>
      </c>
      <c r="AW624" s="8" t="str">
        <f>IF(R624="","",W624*Rates!$Q$26)</f>
        <v/>
      </c>
      <c r="AX624" s="19" t="str">
        <f t="shared" si="175"/>
        <v/>
      </c>
      <c r="AY624" s="55" t="e">
        <f t="shared" si="176"/>
        <v>#VALUE!</v>
      </c>
      <c r="AZ624" s="8" t="str">
        <f>IF(R624="","",Rates!$N$15)</f>
        <v/>
      </c>
      <c r="BA624" s="8" t="str">
        <f t="shared" si="177"/>
        <v/>
      </c>
      <c r="BB624" s="8" t="str">
        <f t="shared" si="178"/>
        <v/>
      </c>
      <c r="BC624" s="19" t="str">
        <f t="shared" si="179"/>
        <v/>
      </c>
    </row>
    <row r="625" spans="1:55" x14ac:dyDescent="0.25">
      <c r="A625" s="9" t="str">
        <f>IF(B625&lt;&gt;"",COUNTA($B$3:B625)+$A$2,"")</f>
        <v/>
      </c>
      <c r="F625" s="16" t="str">
        <f t="shared" si="162"/>
        <v/>
      </c>
      <c r="P625" s="37"/>
      <c r="Q625" s="9" t="s">
        <v>1581</v>
      </c>
      <c r="R625" s="41"/>
      <c r="S625" s="46" t="str" cm="1">
        <f t="array" ref="S625">IF(R625="","",_xlfn.IFS(F625&lt;=65,"1",F625&lt;=70,"2",F625&lt;=80,"3"))</f>
        <v/>
      </c>
      <c r="T625" s="24" t="e">
        <f>IF(S625="1",VLOOKUP(N625,Rates!$A$2:$K$37,2,0)*S625,VLOOKUP(N625,Rates!$A$2:$K$37,3,0)*S625)</f>
        <v>#N/A</v>
      </c>
      <c r="U625" s="24" t="str">
        <f t="shared" si="163"/>
        <v/>
      </c>
      <c r="W625" s="58" t="str">
        <f t="shared" si="164"/>
        <v/>
      </c>
      <c r="X625" s="8" t="str">
        <f t="shared" si="165"/>
        <v/>
      </c>
      <c r="Y625" s="8" t="str">
        <f t="shared" si="166"/>
        <v/>
      </c>
      <c r="Z625" s="9" t="s">
        <v>1576</v>
      </c>
      <c r="AA625" s="14" t="str">
        <f>IF(R625="","",Rates!$N$5)</f>
        <v/>
      </c>
      <c r="AB625" s="49" t="str">
        <f t="shared" si="167"/>
        <v/>
      </c>
      <c r="AC625" s="8" t="str">
        <f>IF(R625="","",W625*Rates!$M$26)</f>
        <v/>
      </c>
      <c r="AD625" s="9" t="s">
        <v>1592</v>
      </c>
      <c r="AE625" s="14" t="str">
        <f>IF(R625="","",Rates!$N$6)</f>
        <v/>
      </c>
      <c r="AF625" s="49" t="str">
        <f t="shared" si="168"/>
        <v/>
      </c>
      <c r="AG625" s="8" t="str">
        <f t="shared" si="169"/>
        <v/>
      </c>
      <c r="AH625" s="8" t="s">
        <v>1593</v>
      </c>
      <c r="AI625" s="14" t="str">
        <f>IF(R625="","",Rates!$N$7)</f>
        <v/>
      </c>
      <c r="AJ625" s="13" t="str">
        <f t="shared" si="170"/>
        <v/>
      </c>
      <c r="AK625" s="8" t="str">
        <f t="shared" si="171"/>
        <v/>
      </c>
      <c r="AL625" s="9" t="s">
        <v>1578</v>
      </c>
      <c r="AM625" s="14" t="str">
        <f>IF(R625="","",Rates!$N$8)</f>
        <v/>
      </c>
      <c r="AN625" s="13" t="str">
        <f t="shared" si="172"/>
        <v/>
      </c>
      <c r="AO625" s="8" t="str">
        <f>IF(R625="","",W625*Rates!$O$26)</f>
        <v/>
      </c>
      <c r="AP625" s="9" t="s">
        <v>1579</v>
      </c>
      <c r="AQ625" s="14" t="str">
        <f>IF(R625="","",Rates!$N$9)</f>
        <v/>
      </c>
      <c r="AR625" s="13" t="str">
        <f t="shared" si="173"/>
        <v/>
      </c>
      <c r="AS625" s="8" t="str">
        <f>IF(R625="","",W625*Rates!$P$26)</f>
        <v/>
      </c>
      <c r="AT625" s="9" t="s">
        <v>1580</v>
      </c>
      <c r="AU625" s="14" t="str">
        <f>IF(R625="","",Rates!$N$10)</f>
        <v/>
      </c>
      <c r="AV625" s="13" t="str">
        <f t="shared" si="174"/>
        <v/>
      </c>
      <c r="AW625" s="8" t="str">
        <f>IF(R625="","",W625*Rates!$Q$26)</f>
        <v/>
      </c>
      <c r="AX625" s="19" t="str">
        <f t="shared" si="175"/>
        <v/>
      </c>
      <c r="AY625" s="55" t="e">
        <f t="shared" si="176"/>
        <v>#VALUE!</v>
      </c>
      <c r="AZ625" s="8" t="str">
        <f>IF(R625="","",Rates!$N$15)</f>
        <v/>
      </c>
      <c r="BA625" s="8" t="str">
        <f t="shared" si="177"/>
        <v/>
      </c>
      <c r="BB625" s="8" t="str">
        <f t="shared" si="178"/>
        <v/>
      </c>
      <c r="BC625" s="19" t="str">
        <f t="shared" si="179"/>
        <v/>
      </c>
    </row>
    <row r="626" spans="1:55" x14ac:dyDescent="0.25">
      <c r="A626" s="9" t="str">
        <f>IF(B626&lt;&gt;"",COUNTA($B$3:B626)+$A$2,"")</f>
        <v/>
      </c>
      <c r="F626" s="16" t="str">
        <f t="shared" si="162"/>
        <v/>
      </c>
      <c r="P626" s="37"/>
      <c r="Q626" s="9" t="s">
        <v>1581</v>
      </c>
      <c r="R626" s="41"/>
      <c r="S626" s="46" t="str" cm="1">
        <f t="array" ref="S626">IF(R626="","",_xlfn.IFS(F626&lt;=65,"1",F626&lt;=70,"2",F626&lt;=80,"3"))</f>
        <v/>
      </c>
      <c r="T626" s="24" t="e">
        <f>IF(S626="1",VLOOKUP(N626,Rates!$A$2:$K$37,2,0)*S626,VLOOKUP(N626,Rates!$A$2:$K$37,3,0)*S626)</f>
        <v>#N/A</v>
      </c>
      <c r="U626" s="24" t="str">
        <f t="shared" si="163"/>
        <v/>
      </c>
      <c r="W626" s="58" t="str">
        <f t="shared" si="164"/>
        <v/>
      </c>
      <c r="X626" s="8" t="str">
        <f t="shared" si="165"/>
        <v/>
      </c>
      <c r="Y626" s="8" t="str">
        <f t="shared" si="166"/>
        <v/>
      </c>
      <c r="Z626" s="9" t="s">
        <v>1576</v>
      </c>
      <c r="AA626" s="14" t="str">
        <f>IF(R626="","",Rates!$N$5)</f>
        <v/>
      </c>
      <c r="AB626" s="49" t="str">
        <f t="shared" si="167"/>
        <v/>
      </c>
      <c r="AC626" s="8" t="str">
        <f>IF(R626="","",W626*Rates!$M$26)</f>
        <v/>
      </c>
      <c r="AD626" s="9" t="s">
        <v>1592</v>
      </c>
      <c r="AE626" s="14" t="str">
        <f>IF(R626="","",Rates!$N$6)</f>
        <v/>
      </c>
      <c r="AF626" s="49" t="str">
        <f t="shared" si="168"/>
        <v/>
      </c>
      <c r="AG626" s="8" t="str">
        <f t="shared" si="169"/>
        <v/>
      </c>
      <c r="AH626" s="8" t="s">
        <v>1593</v>
      </c>
      <c r="AI626" s="14" t="str">
        <f>IF(R626="","",Rates!$N$7)</f>
        <v/>
      </c>
      <c r="AJ626" s="13" t="str">
        <f t="shared" si="170"/>
        <v/>
      </c>
      <c r="AK626" s="8" t="str">
        <f t="shared" si="171"/>
        <v/>
      </c>
      <c r="AL626" s="9" t="s">
        <v>1578</v>
      </c>
      <c r="AM626" s="14" t="str">
        <f>IF(R626="","",Rates!$N$8)</f>
        <v/>
      </c>
      <c r="AN626" s="13" t="str">
        <f t="shared" si="172"/>
        <v/>
      </c>
      <c r="AO626" s="8" t="str">
        <f>IF(R626="","",W626*Rates!$O$26)</f>
        <v/>
      </c>
      <c r="AP626" s="9" t="s">
        <v>1579</v>
      </c>
      <c r="AQ626" s="14" t="str">
        <f>IF(R626="","",Rates!$N$9)</f>
        <v/>
      </c>
      <c r="AR626" s="13" t="str">
        <f t="shared" si="173"/>
        <v/>
      </c>
      <c r="AS626" s="8" t="str">
        <f>IF(R626="","",W626*Rates!$P$26)</f>
        <v/>
      </c>
      <c r="AT626" s="9" t="s">
        <v>1580</v>
      </c>
      <c r="AU626" s="14" t="str">
        <f>IF(R626="","",Rates!$N$10)</f>
        <v/>
      </c>
      <c r="AV626" s="13" t="str">
        <f t="shared" si="174"/>
        <v/>
      </c>
      <c r="AW626" s="8" t="str">
        <f>IF(R626="","",W626*Rates!$Q$26)</f>
        <v/>
      </c>
      <c r="AX626" s="19" t="str">
        <f t="shared" si="175"/>
        <v/>
      </c>
      <c r="AY626" s="55" t="e">
        <f t="shared" si="176"/>
        <v>#VALUE!</v>
      </c>
      <c r="AZ626" s="8" t="str">
        <f>IF(R626="","",Rates!$N$15)</f>
        <v/>
      </c>
      <c r="BA626" s="8" t="str">
        <f t="shared" si="177"/>
        <v/>
      </c>
      <c r="BB626" s="8" t="str">
        <f t="shared" si="178"/>
        <v/>
      </c>
      <c r="BC626" s="19" t="str">
        <f t="shared" si="179"/>
        <v/>
      </c>
    </row>
    <row r="627" spans="1:55" x14ac:dyDescent="0.25">
      <c r="A627" s="9" t="str">
        <f>IF(B627&lt;&gt;"",COUNTA($B$3:B627)+$A$2,"")</f>
        <v/>
      </c>
      <c r="F627" s="16" t="str">
        <f t="shared" si="162"/>
        <v/>
      </c>
      <c r="P627" s="37"/>
      <c r="Q627" s="9" t="s">
        <v>1581</v>
      </c>
      <c r="R627" s="41"/>
      <c r="S627" s="46" t="str" cm="1">
        <f t="array" ref="S627">IF(R627="","",_xlfn.IFS(F627&lt;=65,"1",F627&lt;=70,"2",F627&lt;=80,"3"))</f>
        <v/>
      </c>
      <c r="T627" s="24" t="e">
        <f>IF(S627="1",VLOOKUP(N627,Rates!$A$2:$K$37,2,0)*S627,VLOOKUP(N627,Rates!$A$2:$K$37,3,0)*S627)</f>
        <v>#N/A</v>
      </c>
      <c r="U627" s="24" t="str">
        <f t="shared" si="163"/>
        <v/>
      </c>
      <c r="W627" s="58" t="str">
        <f t="shared" si="164"/>
        <v/>
      </c>
      <c r="X627" s="8" t="str">
        <f t="shared" si="165"/>
        <v/>
      </c>
      <c r="Y627" s="8" t="str">
        <f t="shared" si="166"/>
        <v/>
      </c>
      <c r="Z627" s="9" t="s">
        <v>1576</v>
      </c>
      <c r="AA627" s="14" t="str">
        <f>IF(R627="","",Rates!$N$5)</f>
        <v/>
      </c>
      <c r="AB627" s="49" t="str">
        <f t="shared" si="167"/>
        <v/>
      </c>
      <c r="AC627" s="8" t="str">
        <f>IF(R627="","",W627*Rates!$M$26)</f>
        <v/>
      </c>
      <c r="AD627" s="9" t="s">
        <v>1592</v>
      </c>
      <c r="AE627" s="14" t="str">
        <f>IF(R627="","",Rates!$N$6)</f>
        <v/>
      </c>
      <c r="AF627" s="49" t="str">
        <f t="shared" si="168"/>
        <v/>
      </c>
      <c r="AG627" s="8" t="str">
        <f t="shared" si="169"/>
        <v/>
      </c>
      <c r="AH627" s="8" t="s">
        <v>1593</v>
      </c>
      <c r="AI627" s="14" t="str">
        <f>IF(R627="","",Rates!$N$7)</f>
        <v/>
      </c>
      <c r="AJ627" s="13" t="str">
        <f t="shared" si="170"/>
        <v/>
      </c>
      <c r="AK627" s="8" t="str">
        <f t="shared" si="171"/>
        <v/>
      </c>
      <c r="AL627" s="9" t="s">
        <v>1578</v>
      </c>
      <c r="AM627" s="14" t="str">
        <f>IF(R627="","",Rates!$N$8)</f>
        <v/>
      </c>
      <c r="AN627" s="13" t="str">
        <f t="shared" si="172"/>
        <v/>
      </c>
      <c r="AO627" s="8" t="str">
        <f>IF(R627="","",W627*Rates!$O$26)</f>
        <v/>
      </c>
      <c r="AP627" s="9" t="s">
        <v>1579</v>
      </c>
      <c r="AQ627" s="14" t="str">
        <f>IF(R627="","",Rates!$N$9)</f>
        <v/>
      </c>
      <c r="AR627" s="13" t="str">
        <f t="shared" si="173"/>
        <v/>
      </c>
      <c r="AS627" s="8" t="str">
        <f>IF(R627="","",W627*Rates!$P$26)</f>
        <v/>
      </c>
      <c r="AT627" s="9" t="s">
        <v>1580</v>
      </c>
      <c r="AU627" s="14" t="str">
        <f>IF(R627="","",Rates!$N$10)</f>
        <v/>
      </c>
      <c r="AV627" s="13" t="str">
        <f t="shared" si="174"/>
        <v/>
      </c>
      <c r="AW627" s="8" t="str">
        <f>IF(R627="","",W627*Rates!$Q$26)</f>
        <v/>
      </c>
      <c r="AX627" s="19" t="str">
        <f t="shared" si="175"/>
        <v/>
      </c>
      <c r="AY627" s="55" t="e">
        <f t="shared" si="176"/>
        <v>#VALUE!</v>
      </c>
      <c r="AZ627" s="8" t="str">
        <f>IF(R627="","",Rates!$N$15)</f>
        <v/>
      </c>
      <c r="BA627" s="8" t="str">
        <f t="shared" si="177"/>
        <v/>
      </c>
      <c r="BB627" s="8" t="str">
        <f t="shared" si="178"/>
        <v/>
      </c>
      <c r="BC627" s="19" t="str">
        <f t="shared" si="179"/>
        <v/>
      </c>
    </row>
    <row r="628" spans="1:55" x14ac:dyDescent="0.25">
      <c r="A628" s="9" t="str">
        <f>IF(B628&lt;&gt;"",COUNTA($B$3:B628)+$A$2,"")</f>
        <v/>
      </c>
      <c r="F628" s="16" t="str">
        <f t="shared" si="162"/>
        <v/>
      </c>
      <c r="P628" s="37"/>
      <c r="Q628" s="9" t="s">
        <v>1581</v>
      </c>
      <c r="R628" s="41"/>
      <c r="S628" s="46" t="str" cm="1">
        <f t="array" ref="S628">IF(R628="","",_xlfn.IFS(F628&lt;=65,"1",F628&lt;=70,"2",F628&lt;=80,"3"))</f>
        <v/>
      </c>
      <c r="T628" s="24" t="e">
        <f>IF(S628="1",VLOOKUP(N628,Rates!$A$2:$K$37,2,0)*S628,VLOOKUP(N628,Rates!$A$2:$K$37,3,0)*S628)</f>
        <v>#N/A</v>
      </c>
      <c r="U628" s="24" t="str">
        <f t="shared" si="163"/>
        <v/>
      </c>
      <c r="W628" s="58" t="str">
        <f t="shared" si="164"/>
        <v/>
      </c>
      <c r="X628" s="8" t="str">
        <f t="shared" si="165"/>
        <v/>
      </c>
      <c r="Y628" s="8" t="str">
        <f t="shared" si="166"/>
        <v/>
      </c>
      <c r="Z628" s="9" t="s">
        <v>1576</v>
      </c>
      <c r="AA628" s="14" t="str">
        <f>IF(R628="","",Rates!$N$5)</f>
        <v/>
      </c>
      <c r="AB628" s="49" t="str">
        <f t="shared" si="167"/>
        <v/>
      </c>
      <c r="AC628" s="8" t="str">
        <f>IF(R628="","",W628*Rates!$M$26)</f>
        <v/>
      </c>
      <c r="AD628" s="9" t="s">
        <v>1592</v>
      </c>
      <c r="AE628" s="14" t="str">
        <f>IF(R628="","",Rates!$N$6)</f>
        <v/>
      </c>
      <c r="AF628" s="49" t="str">
        <f t="shared" si="168"/>
        <v/>
      </c>
      <c r="AG628" s="8" t="str">
        <f t="shared" si="169"/>
        <v/>
      </c>
      <c r="AH628" s="8" t="s">
        <v>1593</v>
      </c>
      <c r="AI628" s="14" t="str">
        <f>IF(R628="","",Rates!$N$7)</f>
        <v/>
      </c>
      <c r="AJ628" s="13" t="str">
        <f t="shared" si="170"/>
        <v/>
      </c>
      <c r="AK628" s="8" t="str">
        <f t="shared" si="171"/>
        <v/>
      </c>
      <c r="AL628" s="9" t="s">
        <v>1578</v>
      </c>
      <c r="AM628" s="14" t="str">
        <f>IF(R628="","",Rates!$N$8)</f>
        <v/>
      </c>
      <c r="AN628" s="13" t="str">
        <f t="shared" si="172"/>
        <v/>
      </c>
      <c r="AO628" s="8" t="str">
        <f>IF(R628="","",W628*Rates!$O$26)</f>
        <v/>
      </c>
      <c r="AP628" s="9" t="s">
        <v>1579</v>
      </c>
      <c r="AQ628" s="14" t="str">
        <f>IF(R628="","",Rates!$N$9)</f>
        <v/>
      </c>
      <c r="AR628" s="13" t="str">
        <f t="shared" si="173"/>
        <v/>
      </c>
      <c r="AS628" s="8" t="str">
        <f>IF(R628="","",W628*Rates!$P$26)</f>
        <v/>
      </c>
      <c r="AT628" s="9" t="s">
        <v>1580</v>
      </c>
      <c r="AU628" s="14" t="str">
        <f>IF(R628="","",Rates!$N$10)</f>
        <v/>
      </c>
      <c r="AV628" s="13" t="str">
        <f t="shared" si="174"/>
        <v/>
      </c>
      <c r="AW628" s="8" t="str">
        <f>IF(R628="","",W628*Rates!$Q$26)</f>
        <v/>
      </c>
      <c r="AX628" s="19" t="str">
        <f t="shared" si="175"/>
        <v/>
      </c>
      <c r="AY628" s="55" t="e">
        <f t="shared" si="176"/>
        <v>#VALUE!</v>
      </c>
      <c r="AZ628" s="8" t="str">
        <f>IF(R628="","",Rates!$N$15)</f>
        <v/>
      </c>
      <c r="BA628" s="8" t="str">
        <f t="shared" si="177"/>
        <v/>
      </c>
      <c r="BB628" s="8" t="str">
        <f t="shared" si="178"/>
        <v/>
      </c>
      <c r="BC628" s="19" t="str">
        <f t="shared" si="179"/>
        <v/>
      </c>
    </row>
    <row r="629" spans="1:55" x14ac:dyDescent="0.25">
      <c r="A629" s="9" t="str">
        <f>IF(B629&lt;&gt;"",COUNTA($B$3:B629)+$A$2,"")</f>
        <v/>
      </c>
      <c r="F629" s="16" t="str">
        <f t="shared" si="162"/>
        <v/>
      </c>
      <c r="P629" s="37"/>
      <c r="Q629" s="9" t="s">
        <v>1581</v>
      </c>
      <c r="R629" s="41"/>
      <c r="S629" s="46" t="str" cm="1">
        <f t="array" ref="S629">IF(R629="","",_xlfn.IFS(F629&lt;=65,"1",F629&lt;=70,"2",F629&lt;=80,"3"))</f>
        <v/>
      </c>
      <c r="T629" s="24" t="e">
        <f>IF(S629="1",VLOOKUP(N629,Rates!$A$2:$K$37,2,0)*S629,VLOOKUP(N629,Rates!$A$2:$K$37,3,0)*S629)</f>
        <v>#N/A</v>
      </c>
      <c r="U629" s="24" t="str">
        <f t="shared" si="163"/>
        <v/>
      </c>
      <c r="W629" s="58" t="str">
        <f t="shared" si="164"/>
        <v/>
      </c>
      <c r="X629" s="8" t="str">
        <f t="shared" si="165"/>
        <v/>
      </c>
      <c r="Y629" s="8" t="str">
        <f t="shared" si="166"/>
        <v/>
      </c>
      <c r="Z629" s="9" t="s">
        <v>1576</v>
      </c>
      <c r="AA629" s="14" t="str">
        <f>IF(R629="","",Rates!$N$5)</f>
        <v/>
      </c>
      <c r="AB629" s="49" t="str">
        <f t="shared" si="167"/>
        <v/>
      </c>
      <c r="AC629" s="8" t="str">
        <f>IF(R629="","",W629*Rates!$M$26)</f>
        <v/>
      </c>
      <c r="AD629" s="9" t="s">
        <v>1592</v>
      </c>
      <c r="AE629" s="14" t="str">
        <f>IF(R629="","",Rates!$N$6)</f>
        <v/>
      </c>
      <c r="AF629" s="49" t="str">
        <f t="shared" si="168"/>
        <v/>
      </c>
      <c r="AG629" s="8" t="str">
        <f t="shared" si="169"/>
        <v/>
      </c>
      <c r="AH629" s="8" t="s">
        <v>1593</v>
      </c>
      <c r="AI629" s="14" t="str">
        <f>IF(R629="","",Rates!$N$7)</f>
        <v/>
      </c>
      <c r="AJ629" s="13" t="str">
        <f t="shared" si="170"/>
        <v/>
      </c>
      <c r="AK629" s="8" t="str">
        <f t="shared" si="171"/>
        <v/>
      </c>
      <c r="AL629" s="9" t="s">
        <v>1578</v>
      </c>
      <c r="AM629" s="14" t="str">
        <f>IF(R629="","",Rates!$N$8)</f>
        <v/>
      </c>
      <c r="AN629" s="13" t="str">
        <f t="shared" si="172"/>
        <v/>
      </c>
      <c r="AO629" s="8" t="str">
        <f>IF(R629="","",W629*Rates!$O$26)</f>
        <v/>
      </c>
      <c r="AP629" s="9" t="s">
        <v>1579</v>
      </c>
      <c r="AQ629" s="14" t="str">
        <f>IF(R629="","",Rates!$N$9)</f>
        <v/>
      </c>
      <c r="AR629" s="13" t="str">
        <f t="shared" si="173"/>
        <v/>
      </c>
      <c r="AS629" s="8" t="str">
        <f>IF(R629="","",W629*Rates!$P$26)</f>
        <v/>
      </c>
      <c r="AT629" s="9" t="s">
        <v>1580</v>
      </c>
      <c r="AU629" s="14" t="str">
        <f>IF(R629="","",Rates!$N$10)</f>
        <v/>
      </c>
      <c r="AV629" s="13" t="str">
        <f t="shared" si="174"/>
        <v/>
      </c>
      <c r="AW629" s="8" t="str">
        <f>IF(R629="","",W629*Rates!$Q$26)</f>
        <v/>
      </c>
      <c r="AX629" s="19" t="str">
        <f t="shared" si="175"/>
        <v/>
      </c>
      <c r="AY629" s="55" t="e">
        <f t="shared" si="176"/>
        <v>#VALUE!</v>
      </c>
      <c r="AZ629" s="8" t="str">
        <f>IF(R629="","",Rates!$N$15)</f>
        <v/>
      </c>
      <c r="BA629" s="8" t="str">
        <f t="shared" si="177"/>
        <v/>
      </c>
      <c r="BB629" s="8" t="str">
        <f t="shared" si="178"/>
        <v/>
      </c>
      <c r="BC629" s="19" t="str">
        <f t="shared" si="179"/>
        <v/>
      </c>
    </row>
    <row r="630" spans="1:55" x14ac:dyDescent="0.25">
      <c r="A630" s="9" t="str">
        <f>IF(B630&lt;&gt;"",COUNTA($B$3:B630)+$A$2,"")</f>
        <v/>
      </c>
      <c r="F630" s="16" t="str">
        <f t="shared" si="162"/>
        <v/>
      </c>
      <c r="P630" s="37"/>
      <c r="Q630" s="9" t="s">
        <v>1581</v>
      </c>
      <c r="R630" s="41"/>
      <c r="S630" s="46" t="str" cm="1">
        <f t="array" ref="S630">IF(R630="","",_xlfn.IFS(F630&lt;=65,"1",F630&lt;=70,"2",F630&lt;=80,"3"))</f>
        <v/>
      </c>
      <c r="T630" s="24" t="e">
        <f>IF(S630="1",VLOOKUP(N630,Rates!$A$2:$K$37,2,0)*S630,VLOOKUP(N630,Rates!$A$2:$K$37,3,0)*S630)</f>
        <v>#N/A</v>
      </c>
      <c r="U630" s="24" t="str">
        <f t="shared" si="163"/>
        <v/>
      </c>
      <c r="W630" s="58" t="str">
        <f t="shared" si="164"/>
        <v/>
      </c>
      <c r="X630" s="8" t="str">
        <f t="shared" si="165"/>
        <v/>
      </c>
      <c r="Y630" s="8" t="str">
        <f t="shared" si="166"/>
        <v/>
      </c>
      <c r="Z630" s="9" t="s">
        <v>1576</v>
      </c>
      <c r="AA630" s="14" t="str">
        <f>IF(R630="","",Rates!$N$5)</f>
        <v/>
      </c>
      <c r="AB630" s="49" t="str">
        <f t="shared" si="167"/>
        <v/>
      </c>
      <c r="AC630" s="8" t="str">
        <f>IF(R630="","",W630*Rates!$M$26)</f>
        <v/>
      </c>
      <c r="AD630" s="9" t="s">
        <v>1592</v>
      </c>
      <c r="AE630" s="14" t="str">
        <f>IF(R630="","",Rates!$N$6)</f>
        <v/>
      </c>
      <c r="AF630" s="49" t="str">
        <f t="shared" si="168"/>
        <v/>
      </c>
      <c r="AG630" s="8" t="str">
        <f t="shared" si="169"/>
        <v/>
      </c>
      <c r="AH630" s="8" t="s">
        <v>1593</v>
      </c>
      <c r="AI630" s="14" t="str">
        <f>IF(R630="","",Rates!$N$7)</f>
        <v/>
      </c>
      <c r="AJ630" s="13" t="str">
        <f t="shared" si="170"/>
        <v/>
      </c>
      <c r="AK630" s="8" t="str">
        <f t="shared" si="171"/>
        <v/>
      </c>
      <c r="AL630" s="9" t="s">
        <v>1578</v>
      </c>
      <c r="AM630" s="14" t="str">
        <f>IF(R630="","",Rates!$N$8)</f>
        <v/>
      </c>
      <c r="AN630" s="13" t="str">
        <f t="shared" si="172"/>
        <v/>
      </c>
      <c r="AO630" s="8" t="str">
        <f>IF(R630="","",W630*Rates!$O$26)</f>
        <v/>
      </c>
      <c r="AP630" s="9" t="s">
        <v>1579</v>
      </c>
      <c r="AQ630" s="14" t="str">
        <f>IF(R630="","",Rates!$N$9)</f>
        <v/>
      </c>
      <c r="AR630" s="13" t="str">
        <f t="shared" si="173"/>
        <v/>
      </c>
      <c r="AS630" s="8" t="str">
        <f>IF(R630="","",W630*Rates!$P$26)</f>
        <v/>
      </c>
      <c r="AT630" s="9" t="s">
        <v>1580</v>
      </c>
      <c r="AU630" s="14" t="str">
        <f>IF(R630="","",Rates!$N$10)</f>
        <v/>
      </c>
      <c r="AV630" s="13" t="str">
        <f t="shared" si="174"/>
        <v/>
      </c>
      <c r="AW630" s="8" t="str">
        <f>IF(R630="","",W630*Rates!$Q$26)</f>
        <v/>
      </c>
      <c r="AX630" s="19" t="str">
        <f t="shared" si="175"/>
        <v/>
      </c>
      <c r="AY630" s="55" t="e">
        <f t="shared" si="176"/>
        <v>#VALUE!</v>
      </c>
      <c r="AZ630" s="8" t="str">
        <f>IF(R630="","",Rates!$N$15)</f>
        <v/>
      </c>
      <c r="BA630" s="8" t="str">
        <f t="shared" si="177"/>
        <v/>
      </c>
      <c r="BB630" s="8" t="str">
        <f t="shared" si="178"/>
        <v/>
      </c>
      <c r="BC630" s="19" t="str">
        <f t="shared" si="179"/>
        <v/>
      </c>
    </row>
    <row r="631" spans="1:55" x14ac:dyDescent="0.25">
      <c r="A631" s="9" t="str">
        <f>IF(B631&lt;&gt;"",COUNTA($B$3:B631)+$A$2,"")</f>
        <v/>
      </c>
      <c r="F631" s="16" t="str">
        <f t="shared" si="162"/>
        <v/>
      </c>
      <c r="P631" s="37"/>
      <c r="Q631" s="9" t="s">
        <v>1581</v>
      </c>
      <c r="R631" s="41"/>
      <c r="S631" s="46" t="str" cm="1">
        <f t="array" ref="S631">IF(R631="","",_xlfn.IFS(F631&lt;=65,"1",F631&lt;=70,"2",F631&lt;=80,"3"))</f>
        <v/>
      </c>
      <c r="T631" s="24" t="e">
        <f>IF(S631="1",VLOOKUP(N631,Rates!$A$2:$K$37,2,0)*S631,VLOOKUP(N631,Rates!$A$2:$K$37,3,0)*S631)</f>
        <v>#N/A</v>
      </c>
      <c r="U631" s="24" t="str">
        <f t="shared" si="163"/>
        <v/>
      </c>
      <c r="W631" s="58" t="str">
        <f t="shared" si="164"/>
        <v/>
      </c>
      <c r="X631" s="8" t="str">
        <f t="shared" si="165"/>
        <v/>
      </c>
      <c r="Y631" s="8" t="str">
        <f t="shared" si="166"/>
        <v/>
      </c>
      <c r="Z631" s="9" t="s">
        <v>1576</v>
      </c>
      <c r="AA631" s="14" t="str">
        <f>IF(R631="","",Rates!$N$5)</f>
        <v/>
      </c>
      <c r="AB631" s="49" t="str">
        <f t="shared" si="167"/>
        <v/>
      </c>
      <c r="AC631" s="8" t="str">
        <f>IF(R631="","",W631*Rates!$M$26)</f>
        <v/>
      </c>
      <c r="AD631" s="9" t="s">
        <v>1592</v>
      </c>
      <c r="AE631" s="14" t="str">
        <f>IF(R631="","",Rates!$N$6)</f>
        <v/>
      </c>
      <c r="AF631" s="49" t="str">
        <f t="shared" si="168"/>
        <v/>
      </c>
      <c r="AG631" s="8" t="str">
        <f t="shared" si="169"/>
        <v/>
      </c>
      <c r="AH631" s="8" t="s">
        <v>1593</v>
      </c>
      <c r="AI631" s="14" t="str">
        <f>IF(R631="","",Rates!$N$7)</f>
        <v/>
      </c>
      <c r="AJ631" s="13" t="str">
        <f t="shared" si="170"/>
        <v/>
      </c>
      <c r="AK631" s="8" t="str">
        <f t="shared" si="171"/>
        <v/>
      </c>
      <c r="AL631" s="9" t="s">
        <v>1578</v>
      </c>
      <c r="AM631" s="14" t="str">
        <f>IF(R631="","",Rates!$N$8)</f>
        <v/>
      </c>
      <c r="AN631" s="13" t="str">
        <f t="shared" si="172"/>
        <v/>
      </c>
      <c r="AO631" s="8" t="str">
        <f>IF(R631="","",W631*Rates!$O$26)</f>
        <v/>
      </c>
      <c r="AP631" s="9" t="s">
        <v>1579</v>
      </c>
      <c r="AQ631" s="14" t="str">
        <f>IF(R631="","",Rates!$N$9)</f>
        <v/>
      </c>
      <c r="AR631" s="13" t="str">
        <f t="shared" si="173"/>
        <v/>
      </c>
      <c r="AS631" s="8" t="str">
        <f>IF(R631="","",W631*Rates!$P$26)</f>
        <v/>
      </c>
      <c r="AT631" s="9" t="s">
        <v>1580</v>
      </c>
      <c r="AU631" s="14" t="str">
        <f>IF(R631="","",Rates!$N$10)</f>
        <v/>
      </c>
      <c r="AV631" s="13" t="str">
        <f t="shared" si="174"/>
        <v/>
      </c>
      <c r="AW631" s="8" t="str">
        <f>IF(R631="","",W631*Rates!$Q$26)</f>
        <v/>
      </c>
      <c r="AX631" s="19" t="str">
        <f t="shared" si="175"/>
        <v/>
      </c>
      <c r="AY631" s="55" t="e">
        <f t="shared" si="176"/>
        <v>#VALUE!</v>
      </c>
      <c r="AZ631" s="8" t="str">
        <f>IF(R631="","",Rates!$N$15)</f>
        <v/>
      </c>
      <c r="BA631" s="8" t="str">
        <f t="shared" si="177"/>
        <v/>
      </c>
      <c r="BB631" s="8" t="str">
        <f t="shared" si="178"/>
        <v/>
      </c>
      <c r="BC631" s="19" t="str">
        <f t="shared" si="179"/>
        <v/>
      </c>
    </row>
    <row r="632" spans="1:55" x14ac:dyDescent="0.25">
      <c r="A632" s="9" t="str">
        <f>IF(B632&lt;&gt;"",COUNTA($B$3:B632)+$A$2,"")</f>
        <v/>
      </c>
      <c r="F632" s="16" t="str">
        <f t="shared" si="162"/>
        <v/>
      </c>
      <c r="P632" s="37"/>
      <c r="Q632" s="9" t="s">
        <v>1581</v>
      </c>
      <c r="R632" s="41"/>
      <c r="S632" s="46" t="str" cm="1">
        <f t="array" ref="S632">IF(R632="","",_xlfn.IFS(F632&lt;=65,"1",F632&lt;=70,"2",F632&lt;=80,"3"))</f>
        <v/>
      </c>
      <c r="T632" s="24" t="e">
        <f>IF(S632="1",VLOOKUP(N632,Rates!$A$2:$K$37,2,0)*S632,VLOOKUP(N632,Rates!$A$2:$K$37,3,0)*S632)</f>
        <v>#N/A</v>
      </c>
      <c r="U632" s="24" t="str">
        <f t="shared" si="163"/>
        <v/>
      </c>
      <c r="W632" s="58" t="str">
        <f t="shared" si="164"/>
        <v/>
      </c>
      <c r="X632" s="8" t="str">
        <f t="shared" si="165"/>
        <v/>
      </c>
      <c r="Y632" s="8" t="str">
        <f t="shared" si="166"/>
        <v/>
      </c>
      <c r="Z632" s="9" t="s">
        <v>1576</v>
      </c>
      <c r="AA632" s="14" t="str">
        <f>IF(R632="","",Rates!$N$5)</f>
        <v/>
      </c>
      <c r="AB632" s="49" t="str">
        <f t="shared" si="167"/>
        <v/>
      </c>
      <c r="AC632" s="8" t="str">
        <f>IF(R632="","",W632*Rates!$M$26)</f>
        <v/>
      </c>
      <c r="AD632" s="9" t="s">
        <v>1592</v>
      </c>
      <c r="AE632" s="14" t="str">
        <f>IF(R632="","",Rates!$N$6)</f>
        <v/>
      </c>
      <c r="AF632" s="49" t="str">
        <f t="shared" si="168"/>
        <v/>
      </c>
      <c r="AG632" s="8" t="str">
        <f t="shared" si="169"/>
        <v/>
      </c>
      <c r="AH632" s="8" t="s">
        <v>1593</v>
      </c>
      <c r="AI632" s="14" t="str">
        <f>IF(R632="","",Rates!$N$7)</f>
        <v/>
      </c>
      <c r="AJ632" s="13" t="str">
        <f t="shared" si="170"/>
        <v/>
      </c>
      <c r="AK632" s="8" t="str">
        <f t="shared" si="171"/>
        <v/>
      </c>
      <c r="AL632" s="9" t="s">
        <v>1578</v>
      </c>
      <c r="AM632" s="14" t="str">
        <f>IF(R632="","",Rates!$N$8)</f>
        <v/>
      </c>
      <c r="AN632" s="13" t="str">
        <f t="shared" si="172"/>
        <v/>
      </c>
      <c r="AO632" s="8" t="str">
        <f>IF(R632="","",W632*Rates!$O$26)</f>
        <v/>
      </c>
      <c r="AP632" s="9" t="s">
        <v>1579</v>
      </c>
      <c r="AQ632" s="14" t="str">
        <f>IF(R632="","",Rates!$N$9)</f>
        <v/>
      </c>
      <c r="AR632" s="13" t="str">
        <f t="shared" si="173"/>
        <v/>
      </c>
      <c r="AS632" s="8" t="str">
        <f>IF(R632="","",W632*Rates!$P$26)</f>
        <v/>
      </c>
      <c r="AT632" s="9" t="s">
        <v>1580</v>
      </c>
      <c r="AU632" s="14" t="str">
        <f>IF(R632="","",Rates!$N$10)</f>
        <v/>
      </c>
      <c r="AV632" s="13" t="str">
        <f t="shared" si="174"/>
        <v/>
      </c>
      <c r="AW632" s="8" t="str">
        <f>IF(R632="","",W632*Rates!$Q$26)</f>
        <v/>
      </c>
      <c r="AX632" s="19" t="str">
        <f t="shared" si="175"/>
        <v/>
      </c>
      <c r="AY632" s="55" t="e">
        <f t="shared" si="176"/>
        <v>#VALUE!</v>
      </c>
      <c r="AZ632" s="8" t="str">
        <f>IF(R632="","",Rates!$N$15)</f>
        <v/>
      </c>
      <c r="BA632" s="8" t="str">
        <f t="shared" si="177"/>
        <v/>
      </c>
      <c r="BB632" s="8" t="str">
        <f t="shared" si="178"/>
        <v/>
      </c>
      <c r="BC632" s="19" t="str">
        <f t="shared" si="179"/>
        <v/>
      </c>
    </row>
    <row r="633" spans="1:55" x14ac:dyDescent="0.25">
      <c r="A633" s="9" t="str">
        <f>IF(B633&lt;&gt;"",COUNTA($B$3:B633)+$A$2,"")</f>
        <v/>
      </c>
      <c r="F633" s="16" t="str">
        <f t="shared" si="162"/>
        <v/>
      </c>
      <c r="P633" s="37"/>
      <c r="Q633" s="9" t="s">
        <v>1581</v>
      </c>
      <c r="R633" s="41"/>
      <c r="S633" s="46" t="str" cm="1">
        <f t="array" ref="S633">IF(R633="","",_xlfn.IFS(F633&lt;=65,"1",F633&lt;=70,"2",F633&lt;=80,"3"))</f>
        <v/>
      </c>
      <c r="T633" s="24" t="e">
        <f>IF(S633="1",VLOOKUP(N633,Rates!$A$2:$K$37,2,0)*S633,VLOOKUP(N633,Rates!$A$2:$K$37,3,0)*S633)</f>
        <v>#N/A</v>
      </c>
      <c r="U633" s="24" t="str">
        <f t="shared" si="163"/>
        <v/>
      </c>
      <c r="W633" s="58" t="str">
        <f t="shared" si="164"/>
        <v/>
      </c>
      <c r="X633" s="8" t="str">
        <f t="shared" si="165"/>
        <v/>
      </c>
      <c r="Y633" s="8" t="str">
        <f t="shared" si="166"/>
        <v/>
      </c>
      <c r="Z633" s="9" t="s">
        <v>1576</v>
      </c>
      <c r="AA633" s="14" t="str">
        <f>IF(R633="","",Rates!$N$5)</f>
        <v/>
      </c>
      <c r="AB633" s="49" t="str">
        <f t="shared" si="167"/>
        <v/>
      </c>
      <c r="AC633" s="8" t="str">
        <f>IF(R633="","",W633*Rates!$M$26)</f>
        <v/>
      </c>
      <c r="AD633" s="9" t="s">
        <v>1592</v>
      </c>
      <c r="AE633" s="14" t="str">
        <f>IF(R633="","",Rates!$N$6)</f>
        <v/>
      </c>
      <c r="AF633" s="49" t="str">
        <f t="shared" si="168"/>
        <v/>
      </c>
      <c r="AG633" s="8" t="str">
        <f t="shared" si="169"/>
        <v/>
      </c>
      <c r="AH633" s="8" t="s">
        <v>1593</v>
      </c>
      <c r="AI633" s="14" t="str">
        <f>IF(R633="","",Rates!$N$7)</f>
        <v/>
      </c>
      <c r="AJ633" s="13" t="str">
        <f t="shared" si="170"/>
        <v/>
      </c>
      <c r="AK633" s="8" t="str">
        <f t="shared" si="171"/>
        <v/>
      </c>
      <c r="AL633" s="9" t="s">
        <v>1578</v>
      </c>
      <c r="AM633" s="14" t="str">
        <f>IF(R633="","",Rates!$N$8)</f>
        <v/>
      </c>
      <c r="AN633" s="13" t="str">
        <f t="shared" si="172"/>
        <v/>
      </c>
      <c r="AO633" s="8" t="str">
        <f>IF(R633="","",W633*Rates!$O$26)</f>
        <v/>
      </c>
      <c r="AP633" s="9" t="s">
        <v>1579</v>
      </c>
      <c r="AQ633" s="14" t="str">
        <f>IF(R633="","",Rates!$N$9)</f>
        <v/>
      </c>
      <c r="AR633" s="13" t="str">
        <f t="shared" si="173"/>
        <v/>
      </c>
      <c r="AS633" s="8" t="str">
        <f>IF(R633="","",W633*Rates!$P$26)</f>
        <v/>
      </c>
      <c r="AT633" s="9" t="s">
        <v>1580</v>
      </c>
      <c r="AU633" s="14" t="str">
        <f>IF(R633="","",Rates!$N$10)</f>
        <v/>
      </c>
      <c r="AV633" s="13" t="str">
        <f t="shared" si="174"/>
        <v/>
      </c>
      <c r="AW633" s="8" t="str">
        <f>IF(R633="","",W633*Rates!$Q$26)</f>
        <v/>
      </c>
      <c r="AX633" s="19" t="str">
        <f t="shared" si="175"/>
        <v/>
      </c>
      <c r="AY633" s="55" t="e">
        <f t="shared" si="176"/>
        <v>#VALUE!</v>
      </c>
      <c r="AZ633" s="8" t="str">
        <f>IF(R633="","",Rates!$N$15)</f>
        <v/>
      </c>
      <c r="BA633" s="8" t="str">
        <f t="shared" si="177"/>
        <v/>
      </c>
      <c r="BB633" s="8" t="str">
        <f t="shared" si="178"/>
        <v/>
      </c>
      <c r="BC633" s="19" t="str">
        <f t="shared" si="179"/>
        <v/>
      </c>
    </row>
    <row r="634" spans="1:55" x14ac:dyDescent="0.25">
      <c r="A634" s="9" t="str">
        <f>IF(B634&lt;&gt;"",COUNTA($B$3:B634)+$A$2,"")</f>
        <v/>
      </c>
      <c r="F634" s="16" t="str">
        <f t="shared" si="162"/>
        <v/>
      </c>
      <c r="P634" s="37"/>
      <c r="Q634" s="9" t="s">
        <v>1581</v>
      </c>
      <c r="R634" s="41"/>
      <c r="S634" s="46" t="str" cm="1">
        <f t="array" ref="S634">IF(R634="","",_xlfn.IFS(F634&lt;=65,"1",F634&lt;=70,"2",F634&lt;=80,"3"))</f>
        <v/>
      </c>
      <c r="T634" s="24" t="e">
        <f>IF(S634="1",VLOOKUP(N634,Rates!$A$2:$K$37,2,0)*S634,VLOOKUP(N634,Rates!$A$2:$K$37,3,0)*S634)</f>
        <v>#N/A</v>
      </c>
      <c r="U634" s="24" t="str">
        <f t="shared" si="163"/>
        <v/>
      </c>
      <c r="W634" s="58" t="str">
        <f t="shared" si="164"/>
        <v/>
      </c>
      <c r="X634" s="8" t="str">
        <f t="shared" si="165"/>
        <v/>
      </c>
      <c r="Y634" s="8" t="str">
        <f t="shared" si="166"/>
        <v/>
      </c>
      <c r="Z634" s="9" t="s">
        <v>1576</v>
      </c>
      <c r="AA634" s="14" t="str">
        <f>IF(R634="","",Rates!$N$5)</f>
        <v/>
      </c>
      <c r="AB634" s="49" t="str">
        <f t="shared" si="167"/>
        <v/>
      </c>
      <c r="AC634" s="8" t="str">
        <f>IF(R634="","",W634*Rates!$M$26)</f>
        <v/>
      </c>
      <c r="AD634" s="9" t="s">
        <v>1592</v>
      </c>
      <c r="AE634" s="14" t="str">
        <f>IF(R634="","",Rates!$N$6)</f>
        <v/>
      </c>
      <c r="AF634" s="49" t="str">
        <f t="shared" si="168"/>
        <v/>
      </c>
      <c r="AG634" s="8" t="str">
        <f t="shared" si="169"/>
        <v/>
      </c>
      <c r="AH634" s="8" t="s">
        <v>1593</v>
      </c>
      <c r="AI634" s="14" t="str">
        <f>IF(R634="","",Rates!$N$7)</f>
        <v/>
      </c>
      <c r="AJ634" s="13" t="str">
        <f t="shared" si="170"/>
        <v/>
      </c>
      <c r="AK634" s="8" t="str">
        <f t="shared" si="171"/>
        <v/>
      </c>
      <c r="AL634" s="9" t="s">
        <v>1578</v>
      </c>
      <c r="AM634" s="14" t="str">
        <f>IF(R634="","",Rates!$N$8)</f>
        <v/>
      </c>
      <c r="AN634" s="13" t="str">
        <f t="shared" si="172"/>
        <v/>
      </c>
      <c r="AO634" s="8" t="str">
        <f>IF(R634="","",W634*Rates!$O$26)</f>
        <v/>
      </c>
      <c r="AP634" s="9" t="s">
        <v>1579</v>
      </c>
      <c r="AQ634" s="14" t="str">
        <f>IF(R634="","",Rates!$N$9)</f>
        <v/>
      </c>
      <c r="AR634" s="13" t="str">
        <f t="shared" si="173"/>
        <v/>
      </c>
      <c r="AS634" s="8" t="str">
        <f>IF(R634="","",W634*Rates!$P$26)</f>
        <v/>
      </c>
      <c r="AT634" s="9" t="s">
        <v>1580</v>
      </c>
      <c r="AU634" s="14" t="str">
        <f>IF(R634="","",Rates!$N$10)</f>
        <v/>
      </c>
      <c r="AV634" s="13" t="str">
        <f t="shared" si="174"/>
        <v/>
      </c>
      <c r="AW634" s="8" t="str">
        <f>IF(R634="","",W634*Rates!$Q$26)</f>
        <v/>
      </c>
      <c r="AX634" s="19" t="str">
        <f t="shared" si="175"/>
        <v/>
      </c>
      <c r="AY634" s="55" t="e">
        <f t="shared" si="176"/>
        <v>#VALUE!</v>
      </c>
      <c r="AZ634" s="8" t="str">
        <f>IF(R634="","",Rates!$N$15)</f>
        <v/>
      </c>
      <c r="BA634" s="8" t="str">
        <f t="shared" si="177"/>
        <v/>
      </c>
      <c r="BB634" s="8" t="str">
        <f t="shared" si="178"/>
        <v/>
      </c>
      <c r="BC634" s="19" t="str">
        <f t="shared" si="179"/>
        <v/>
      </c>
    </row>
    <row r="635" spans="1:55" x14ac:dyDescent="0.25">
      <c r="A635" s="9" t="str">
        <f>IF(B635&lt;&gt;"",COUNTA($B$3:B635)+$A$2,"")</f>
        <v/>
      </c>
      <c r="F635" s="16" t="str">
        <f t="shared" si="162"/>
        <v/>
      </c>
      <c r="P635" s="37"/>
      <c r="Q635" s="9" t="s">
        <v>1581</v>
      </c>
      <c r="R635" s="41"/>
      <c r="S635" s="46" t="str" cm="1">
        <f t="array" ref="S635">IF(R635="","",_xlfn.IFS(F635&lt;=65,"1",F635&lt;=70,"2",F635&lt;=80,"3"))</f>
        <v/>
      </c>
      <c r="T635" s="24" t="e">
        <f>IF(S635="1",VLOOKUP(N635,Rates!$A$2:$K$37,2,0)*S635,VLOOKUP(N635,Rates!$A$2:$K$37,3,0)*S635)</f>
        <v>#N/A</v>
      </c>
      <c r="U635" s="24" t="str">
        <f t="shared" si="163"/>
        <v/>
      </c>
      <c r="W635" s="58" t="str">
        <f t="shared" si="164"/>
        <v/>
      </c>
      <c r="X635" s="8" t="str">
        <f t="shared" si="165"/>
        <v/>
      </c>
      <c r="Y635" s="8" t="str">
        <f t="shared" si="166"/>
        <v/>
      </c>
      <c r="Z635" s="9" t="s">
        <v>1576</v>
      </c>
      <c r="AA635" s="14" t="str">
        <f>IF(R635="","",Rates!$N$5)</f>
        <v/>
      </c>
      <c r="AB635" s="49" t="str">
        <f t="shared" si="167"/>
        <v/>
      </c>
      <c r="AC635" s="8" t="str">
        <f>IF(R635="","",W635*Rates!$M$26)</f>
        <v/>
      </c>
      <c r="AD635" s="9" t="s">
        <v>1592</v>
      </c>
      <c r="AE635" s="14" t="str">
        <f>IF(R635="","",Rates!$N$6)</f>
        <v/>
      </c>
      <c r="AF635" s="49" t="str">
        <f t="shared" si="168"/>
        <v/>
      </c>
      <c r="AG635" s="8" t="str">
        <f t="shared" si="169"/>
        <v/>
      </c>
      <c r="AH635" s="8" t="s">
        <v>1593</v>
      </c>
      <c r="AI635" s="14" t="str">
        <f>IF(R635="","",Rates!$N$7)</f>
        <v/>
      </c>
      <c r="AJ635" s="13" t="str">
        <f t="shared" si="170"/>
        <v/>
      </c>
      <c r="AK635" s="8" t="str">
        <f t="shared" si="171"/>
        <v/>
      </c>
      <c r="AL635" s="9" t="s">
        <v>1578</v>
      </c>
      <c r="AM635" s="14" t="str">
        <f>IF(R635="","",Rates!$N$8)</f>
        <v/>
      </c>
      <c r="AN635" s="13" t="str">
        <f t="shared" si="172"/>
        <v/>
      </c>
      <c r="AO635" s="8" t="str">
        <f>IF(R635="","",W635*Rates!$O$26)</f>
        <v/>
      </c>
      <c r="AP635" s="9" t="s">
        <v>1579</v>
      </c>
      <c r="AQ635" s="14" t="str">
        <f>IF(R635="","",Rates!$N$9)</f>
        <v/>
      </c>
      <c r="AR635" s="13" t="str">
        <f t="shared" si="173"/>
        <v/>
      </c>
      <c r="AS635" s="8" t="str">
        <f>IF(R635="","",W635*Rates!$P$26)</f>
        <v/>
      </c>
      <c r="AT635" s="9" t="s">
        <v>1580</v>
      </c>
      <c r="AU635" s="14" t="str">
        <f>IF(R635="","",Rates!$N$10)</f>
        <v/>
      </c>
      <c r="AV635" s="13" t="str">
        <f t="shared" si="174"/>
        <v/>
      </c>
      <c r="AW635" s="8" t="str">
        <f>IF(R635="","",W635*Rates!$Q$26)</f>
        <v/>
      </c>
      <c r="AX635" s="19" t="str">
        <f t="shared" si="175"/>
        <v/>
      </c>
      <c r="AY635" s="55" t="e">
        <f t="shared" si="176"/>
        <v>#VALUE!</v>
      </c>
      <c r="AZ635" s="8" t="str">
        <f>IF(R635="","",Rates!$N$15)</f>
        <v/>
      </c>
      <c r="BA635" s="8" t="str">
        <f t="shared" si="177"/>
        <v/>
      </c>
      <c r="BB635" s="8" t="str">
        <f t="shared" si="178"/>
        <v/>
      </c>
      <c r="BC635" s="19" t="str">
        <f t="shared" si="179"/>
        <v/>
      </c>
    </row>
    <row r="636" spans="1:55" x14ac:dyDescent="0.25">
      <c r="A636" s="9" t="str">
        <f>IF(B636&lt;&gt;"",COUNTA($B$3:B636)+$A$2,"")</f>
        <v/>
      </c>
      <c r="F636" s="16" t="str">
        <f t="shared" si="162"/>
        <v/>
      </c>
      <c r="P636" s="37"/>
      <c r="Q636" s="9" t="s">
        <v>1581</v>
      </c>
      <c r="R636" s="41"/>
      <c r="S636" s="46" t="str" cm="1">
        <f t="array" ref="S636">IF(R636="","",_xlfn.IFS(F636&lt;=65,"1",F636&lt;=70,"2",F636&lt;=80,"3"))</f>
        <v/>
      </c>
      <c r="T636" s="24" t="e">
        <f>IF(S636="1",VLOOKUP(N636,Rates!$A$2:$K$37,2,0)*S636,VLOOKUP(N636,Rates!$A$2:$K$37,3,0)*S636)</f>
        <v>#N/A</v>
      </c>
      <c r="U636" s="24" t="str">
        <f t="shared" si="163"/>
        <v/>
      </c>
      <c r="W636" s="58" t="str">
        <f t="shared" si="164"/>
        <v/>
      </c>
      <c r="X636" s="8" t="str">
        <f t="shared" si="165"/>
        <v/>
      </c>
      <c r="Y636" s="8" t="str">
        <f t="shared" si="166"/>
        <v/>
      </c>
      <c r="Z636" s="9" t="s">
        <v>1576</v>
      </c>
      <c r="AA636" s="14" t="str">
        <f>IF(R636="","",Rates!$N$5)</f>
        <v/>
      </c>
      <c r="AB636" s="49" t="str">
        <f t="shared" si="167"/>
        <v/>
      </c>
      <c r="AC636" s="8" t="str">
        <f>IF(R636="","",W636*Rates!$M$26)</f>
        <v/>
      </c>
      <c r="AD636" s="9" t="s">
        <v>1592</v>
      </c>
      <c r="AE636" s="14" t="str">
        <f>IF(R636="","",Rates!$N$6)</f>
        <v/>
      </c>
      <c r="AF636" s="49" t="str">
        <f t="shared" si="168"/>
        <v/>
      </c>
      <c r="AG636" s="8" t="str">
        <f t="shared" si="169"/>
        <v/>
      </c>
      <c r="AH636" s="8" t="s">
        <v>1593</v>
      </c>
      <c r="AI636" s="14" t="str">
        <f>IF(R636="","",Rates!$N$7)</f>
        <v/>
      </c>
      <c r="AJ636" s="13" t="str">
        <f t="shared" si="170"/>
        <v/>
      </c>
      <c r="AK636" s="8" t="str">
        <f t="shared" si="171"/>
        <v/>
      </c>
      <c r="AL636" s="9" t="s">
        <v>1578</v>
      </c>
      <c r="AM636" s="14" t="str">
        <f>IF(R636="","",Rates!$N$8)</f>
        <v/>
      </c>
      <c r="AN636" s="13" t="str">
        <f t="shared" si="172"/>
        <v/>
      </c>
      <c r="AO636" s="8" t="str">
        <f>IF(R636="","",W636*Rates!$O$26)</f>
        <v/>
      </c>
      <c r="AP636" s="9" t="s">
        <v>1579</v>
      </c>
      <c r="AQ636" s="14" t="str">
        <f>IF(R636="","",Rates!$N$9)</f>
        <v/>
      </c>
      <c r="AR636" s="13" t="str">
        <f t="shared" si="173"/>
        <v/>
      </c>
      <c r="AS636" s="8" t="str">
        <f>IF(R636="","",W636*Rates!$P$26)</f>
        <v/>
      </c>
      <c r="AT636" s="9" t="s">
        <v>1580</v>
      </c>
      <c r="AU636" s="14" t="str">
        <f>IF(R636="","",Rates!$N$10)</f>
        <v/>
      </c>
      <c r="AV636" s="13" t="str">
        <f t="shared" si="174"/>
        <v/>
      </c>
      <c r="AW636" s="8" t="str">
        <f>IF(R636="","",W636*Rates!$Q$26)</f>
        <v/>
      </c>
      <c r="AX636" s="19" t="str">
        <f t="shared" si="175"/>
        <v/>
      </c>
      <c r="AY636" s="55" t="e">
        <f t="shared" si="176"/>
        <v>#VALUE!</v>
      </c>
      <c r="AZ636" s="8" t="str">
        <f>IF(R636="","",Rates!$N$15)</f>
        <v/>
      </c>
      <c r="BA636" s="8" t="str">
        <f t="shared" si="177"/>
        <v/>
      </c>
      <c r="BB636" s="8" t="str">
        <f t="shared" si="178"/>
        <v/>
      </c>
      <c r="BC636" s="19" t="str">
        <f t="shared" si="179"/>
        <v/>
      </c>
    </row>
    <row r="637" spans="1:55" x14ac:dyDescent="0.25">
      <c r="A637" s="9" t="str">
        <f>IF(B637&lt;&gt;"",COUNTA($B$3:B637)+$A$2,"")</f>
        <v/>
      </c>
      <c r="F637" s="16" t="str">
        <f t="shared" si="162"/>
        <v/>
      </c>
      <c r="P637" s="37"/>
      <c r="Q637" s="9" t="s">
        <v>1581</v>
      </c>
      <c r="R637" s="41"/>
      <c r="S637" s="46" t="str" cm="1">
        <f t="array" ref="S637">IF(R637="","",_xlfn.IFS(F637&lt;=65,"1",F637&lt;=70,"2",F637&lt;=80,"3"))</f>
        <v/>
      </c>
      <c r="T637" s="24" t="e">
        <f>IF(S637="1",VLOOKUP(N637,Rates!$A$2:$K$37,2,0)*S637,VLOOKUP(N637,Rates!$A$2:$K$37,3,0)*S637)</f>
        <v>#N/A</v>
      </c>
      <c r="U637" s="24" t="str">
        <f t="shared" si="163"/>
        <v/>
      </c>
      <c r="W637" s="58" t="str">
        <f t="shared" si="164"/>
        <v/>
      </c>
      <c r="X637" s="8" t="str">
        <f t="shared" si="165"/>
        <v/>
      </c>
      <c r="Y637" s="8" t="str">
        <f t="shared" si="166"/>
        <v/>
      </c>
      <c r="Z637" s="9" t="s">
        <v>1576</v>
      </c>
      <c r="AA637" s="14" t="str">
        <f>IF(R637="","",Rates!$N$5)</f>
        <v/>
      </c>
      <c r="AB637" s="49" t="str">
        <f t="shared" si="167"/>
        <v/>
      </c>
      <c r="AC637" s="8" t="str">
        <f>IF(R637="","",W637*Rates!$M$26)</f>
        <v/>
      </c>
      <c r="AD637" s="9" t="s">
        <v>1592</v>
      </c>
      <c r="AE637" s="14" t="str">
        <f>IF(R637="","",Rates!$N$6)</f>
        <v/>
      </c>
      <c r="AF637" s="49" t="str">
        <f t="shared" si="168"/>
        <v/>
      </c>
      <c r="AG637" s="8" t="str">
        <f t="shared" si="169"/>
        <v/>
      </c>
      <c r="AH637" s="8" t="s">
        <v>1593</v>
      </c>
      <c r="AI637" s="14" t="str">
        <f>IF(R637="","",Rates!$N$7)</f>
        <v/>
      </c>
      <c r="AJ637" s="13" t="str">
        <f t="shared" si="170"/>
        <v/>
      </c>
      <c r="AK637" s="8" t="str">
        <f t="shared" si="171"/>
        <v/>
      </c>
      <c r="AL637" s="9" t="s">
        <v>1578</v>
      </c>
      <c r="AM637" s="14" t="str">
        <f>IF(R637="","",Rates!$N$8)</f>
        <v/>
      </c>
      <c r="AN637" s="13" t="str">
        <f t="shared" si="172"/>
        <v/>
      </c>
      <c r="AO637" s="8" t="str">
        <f>IF(R637="","",W637*Rates!$O$26)</f>
        <v/>
      </c>
      <c r="AP637" s="9" t="s">
        <v>1579</v>
      </c>
      <c r="AQ637" s="14" t="str">
        <f>IF(R637="","",Rates!$N$9)</f>
        <v/>
      </c>
      <c r="AR637" s="13" t="str">
        <f t="shared" si="173"/>
        <v/>
      </c>
      <c r="AS637" s="8" t="str">
        <f>IF(R637="","",W637*Rates!$P$26)</f>
        <v/>
      </c>
      <c r="AT637" s="9" t="s">
        <v>1580</v>
      </c>
      <c r="AU637" s="14" t="str">
        <f>IF(R637="","",Rates!$N$10)</f>
        <v/>
      </c>
      <c r="AV637" s="13" t="str">
        <f t="shared" si="174"/>
        <v/>
      </c>
      <c r="AW637" s="8" t="str">
        <f>IF(R637="","",W637*Rates!$Q$26)</f>
        <v/>
      </c>
      <c r="AX637" s="19" t="str">
        <f t="shared" si="175"/>
        <v/>
      </c>
      <c r="AY637" s="55" t="e">
        <f t="shared" si="176"/>
        <v>#VALUE!</v>
      </c>
      <c r="AZ637" s="8" t="str">
        <f>IF(R637="","",Rates!$N$15)</f>
        <v/>
      </c>
      <c r="BA637" s="8" t="str">
        <f t="shared" si="177"/>
        <v/>
      </c>
      <c r="BB637" s="8" t="str">
        <f t="shared" si="178"/>
        <v/>
      </c>
      <c r="BC637" s="19" t="str">
        <f t="shared" si="179"/>
        <v/>
      </c>
    </row>
    <row r="638" spans="1:55" x14ac:dyDescent="0.25">
      <c r="A638" s="9" t="str">
        <f>IF(B638&lt;&gt;"",COUNTA($B$3:B638)+$A$2,"")</f>
        <v/>
      </c>
      <c r="F638" s="16" t="str">
        <f t="shared" si="162"/>
        <v/>
      </c>
      <c r="P638" s="37"/>
      <c r="Q638" s="9" t="s">
        <v>1581</v>
      </c>
      <c r="R638" s="41"/>
      <c r="S638" s="46" t="str" cm="1">
        <f t="array" ref="S638">IF(R638="","",_xlfn.IFS(F638&lt;=65,"1",F638&lt;=70,"2",F638&lt;=80,"3"))</f>
        <v/>
      </c>
      <c r="T638" s="24" t="e">
        <f>IF(S638="1",VLOOKUP(N638,Rates!$A$2:$K$37,2,0)*S638,VLOOKUP(N638,Rates!$A$2:$K$37,3,0)*S638)</f>
        <v>#N/A</v>
      </c>
      <c r="U638" s="24" t="str">
        <f t="shared" si="163"/>
        <v/>
      </c>
      <c r="W638" s="58" t="str">
        <f t="shared" si="164"/>
        <v/>
      </c>
      <c r="X638" s="8" t="str">
        <f t="shared" si="165"/>
        <v/>
      </c>
      <c r="Y638" s="8" t="str">
        <f t="shared" si="166"/>
        <v/>
      </c>
      <c r="Z638" s="9" t="s">
        <v>1576</v>
      </c>
      <c r="AA638" s="14" t="str">
        <f>IF(R638="","",Rates!$N$5)</f>
        <v/>
      </c>
      <c r="AB638" s="49" t="str">
        <f t="shared" si="167"/>
        <v/>
      </c>
      <c r="AC638" s="8" t="str">
        <f>IF(R638="","",W638*Rates!$M$26)</f>
        <v/>
      </c>
      <c r="AD638" s="9" t="s">
        <v>1592</v>
      </c>
      <c r="AE638" s="14" t="str">
        <f>IF(R638="","",Rates!$N$6)</f>
        <v/>
      </c>
      <c r="AF638" s="49" t="str">
        <f t="shared" si="168"/>
        <v/>
      </c>
      <c r="AG638" s="8" t="str">
        <f t="shared" si="169"/>
        <v/>
      </c>
      <c r="AH638" s="8" t="s">
        <v>1593</v>
      </c>
      <c r="AI638" s="14" t="str">
        <f>IF(R638="","",Rates!$N$7)</f>
        <v/>
      </c>
      <c r="AJ638" s="13" t="str">
        <f t="shared" si="170"/>
        <v/>
      </c>
      <c r="AK638" s="8" t="str">
        <f t="shared" si="171"/>
        <v/>
      </c>
      <c r="AL638" s="9" t="s">
        <v>1578</v>
      </c>
      <c r="AM638" s="14" t="str">
        <f>IF(R638="","",Rates!$N$8)</f>
        <v/>
      </c>
      <c r="AN638" s="13" t="str">
        <f t="shared" si="172"/>
        <v/>
      </c>
      <c r="AO638" s="8" t="str">
        <f>IF(R638="","",W638*Rates!$O$26)</f>
        <v/>
      </c>
      <c r="AP638" s="9" t="s">
        <v>1579</v>
      </c>
      <c r="AQ638" s="14" t="str">
        <f>IF(R638="","",Rates!$N$9)</f>
        <v/>
      </c>
      <c r="AR638" s="13" t="str">
        <f t="shared" si="173"/>
        <v/>
      </c>
      <c r="AS638" s="8" t="str">
        <f>IF(R638="","",W638*Rates!$P$26)</f>
        <v/>
      </c>
      <c r="AT638" s="9" t="s">
        <v>1580</v>
      </c>
      <c r="AU638" s="14" t="str">
        <f>IF(R638="","",Rates!$N$10)</f>
        <v/>
      </c>
      <c r="AV638" s="13" t="str">
        <f t="shared" si="174"/>
        <v/>
      </c>
      <c r="AW638" s="8" t="str">
        <f>IF(R638="","",W638*Rates!$Q$26)</f>
        <v/>
      </c>
      <c r="AX638" s="19" t="str">
        <f t="shared" si="175"/>
        <v/>
      </c>
      <c r="AY638" s="55" t="e">
        <f t="shared" si="176"/>
        <v>#VALUE!</v>
      </c>
      <c r="AZ638" s="8" t="str">
        <f>IF(R638="","",Rates!$N$15)</f>
        <v/>
      </c>
      <c r="BA638" s="8" t="str">
        <f t="shared" si="177"/>
        <v/>
      </c>
      <c r="BB638" s="8" t="str">
        <f t="shared" si="178"/>
        <v/>
      </c>
      <c r="BC638" s="19" t="str">
        <f t="shared" si="179"/>
        <v/>
      </c>
    </row>
    <row r="639" spans="1:55" x14ac:dyDescent="0.25">
      <c r="A639" s="9" t="str">
        <f>IF(B639&lt;&gt;"",COUNTA($B$3:B639)+$A$2,"")</f>
        <v/>
      </c>
      <c r="F639" s="16" t="str">
        <f t="shared" si="162"/>
        <v/>
      </c>
      <c r="P639" s="37"/>
      <c r="Q639" s="9" t="s">
        <v>1581</v>
      </c>
      <c r="R639" s="41"/>
      <c r="S639" s="46" t="str" cm="1">
        <f t="array" ref="S639">IF(R639="","",_xlfn.IFS(F639&lt;=65,"1",F639&lt;=70,"2",F639&lt;=80,"3"))</f>
        <v/>
      </c>
      <c r="T639" s="24" t="e">
        <f>IF(S639="1",VLOOKUP(N639,Rates!$A$2:$K$37,2,0)*S639,VLOOKUP(N639,Rates!$A$2:$K$37,3,0)*S639)</f>
        <v>#N/A</v>
      </c>
      <c r="U639" s="24" t="str">
        <f t="shared" si="163"/>
        <v/>
      </c>
      <c r="W639" s="58" t="str">
        <f t="shared" si="164"/>
        <v/>
      </c>
      <c r="X639" s="8" t="str">
        <f t="shared" si="165"/>
        <v/>
      </c>
      <c r="Y639" s="8" t="str">
        <f t="shared" si="166"/>
        <v/>
      </c>
      <c r="Z639" s="9" t="s">
        <v>1576</v>
      </c>
      <c r="AA639" s="14" t="str">
        <f>IF(R639="","",Rates!$N$5)</f>
        <v/>
      </c>
      <c r="AB639" s="49" t="str">
        <f t="shared" si="167"/>
        <v/>
      </c>
      <c r="AC639" s="8" t="str">
        <f>IF(R639="","",W639*Rates!$M$26)</f>
        <v/>
      </c>
      <c r="AD639" s="9" t="s">
        <v>1592</v>
      </c>
      <c r="AE639" s="14" t="str">
        <f>IF(R639="","",Rates!$N$6)</f>
        <v/>
      </c>
      <c r="AF639" s="49" t="str">
        <f t="shared" si="168"/>
        <v/>
      </c>
      <c r="AG639" s="8" t="str">
        <f t="shared" si="169"/>
        <v/>
      </c>
      <c r="AH639" s="8" t="s">
        <v>1593</v>
      </c>
      <c r="AI639" s="14" t="str">
        <f>IF(R639="","",Rates!$N$7)</f>
        <v/>
      </c>
      <c r="AJ639" s="13" t="str">
        <f t="shared" si="170"/>
        <v/>
      </c>
      <c r="AK639" s="8" t="str">
        <f t="shared" si="171"/>
        <v/>
      </c>
      <c r="AL639" s="9" t="s">
        <v>1578</v>
      </c>
      <c r="AM639" s="14" t="str">
        <f>IF(R639="","",Rates!$N$8)</f>
        <v/>
      </c>
      <c r="AN639" s="13" t="str">
        <f t="shared" si="172"/>
        <v/>
      </c>
      <c r="AO639" s="8" t="str">
        <f>IF(R639="","",W639*Rates!$O$26)</f>
        <v/>
      </c>
      <c r="AP639" s="9" t="s">
        <v>1579</v>
      </c>
      <c r="AQ639" s="14" t="str">
        <f>IF(R639="","",Rates!$N$9)</f>
        <v/>
      </c>
      <c r="AR639" s="13" t="str">
        <f t="shared" si="173"/>
        <v/>
      </c>
      <c r="AS639" s="8" t="str">
        <f>IF(R639="","",W639*Rates!$P$26)</f>
        <v/>
      </c>
      <c r="AT639" s="9" t="s">
        <v>1580</v>
      </c>
      <c r="AU639" s="14" t="str">
        <f>IF(R639="","",Rates!$N$10)</f>
        <v/>
      </c>
      <c r="AV639" s="13" t="str">
        <f t="shared" si="174"/>
        <v/>
      </c>
      <c r="AW639" s="8" t="str">
        <f>IF(R639="","",W639*Rates!$Q$26)</f>
        <v/>
      </c>
      <c r="AX639" s="19" t="str">
        <f t="shared" si="175"/>
        <v/>
      </c>
      <c r="AY639" s="55" t="e">
        <f t="shared" si="176"/>
        <v>#VALUE!</v>
      </c>
      <c r="AZ639" s="8" t="str">
        <f>IF(R639="","",Rates!$N$15)</f>
        <v/>
      </c>
      <c r="BA639" s="8" t="str">
        <f t="shared" si="177"/>
        <v/>
      </c>
      <c r="BB639" s="8" t="str">
        <f t="shared" si="178"/>
        <v/>
      </c>
      <c r="BC639" s="19" t="str">
        <f t="shared" si="179"/>
        <v/>
      </c>
    </row>
    <row r="640" spans="1:55" x14ac:dyDescent="0.25">
      <c r="A640" s="9" t="str">
        <f>IF(B640&lt;&gt;"",COUNTA($B$3:B640)+$A$2,"")</f>
        <v/>
      </c>
      <c r="F640" s="16" t="str">
        <f t="shared" si="162"/>
        <v/>
      </c>
      <c r="P640" s="37"/>
      <c r="Q640" s="9" t="s">
        <v>1581</v>
      </c>
      <c r="R640" s="41"/>
      <c r="S640" s="46" t="str" cm="1">
        <f t="array" ref="S640">IF(R640="","",_xlfn.IFS(F640&lt;=65,"1",F640&lt;=70,"2",F640&lt;=80,"3"))</f>
        <v/>
      </c>
      <c r="T640" s="24" t="e">
        <f>IF(S640="1",VLOOKUP(N640,Rates!$A$2:$K$37,2,0)*S640,VLOOKUP(N640,Rates!$A$2:$K$37,3,0)*S640)</f>
        <v>#N/A</v>
      </c>
      <c r="U640" s="24" t="str">
        <f t="shared" si="163"/>
        <v/>
      </c>
      <c r="W640" s="58" t="str">
        <f t="shared" si="164"/>
        <v/>
      </c>
      <c r="X640" s="8" t="str">
        <f t="shared" si="165"/>
        <v/>
      </c>
      <c r="Y640" s="8" t="str">
        <f t="shared" si="166"/>
        <v/>
      </c>
      <c r="Z640" s="9" t="s">
        <v>1576</v>
      </c>
      <c r="AA640" s="14" t="str">
        <f>IF(R640="","",Rates!$N$5)</f>
        <v/>
      </c>
      <c r="AB640" s="49" t="str">
        <f t="shared" si="167"/>
        <v/>
      </c>
      <c r="AC640" s="8" t="str">
        <f>IF(R640="","",W640*Rates!$M$26)</f>
        <v/>
      </c>
      <c r="AD640" s="9" t="s">
        <v>1592</v>
      </c>
      <c r="AE640" s="14" t="str">
        <f>IF(R640="","",Rates!$N$6)</f>
        <v/>
      </c>
      <c r="AF640" s="49" t="str">
        <f t="shared" si="168"/>
        <v/>
      </c>
      <c r="AG640" s="8" t="str">
        <f t="shared" si="169"/>
        <v/>
      </c>
      <c r="AH640" s="8" t="s">
        <v>1593</v>
      </c>
      <c r="AI640" s="14" t="str">
        <f>IF(R640="","",Rates!$N$7)</f>
        <v/>
      </c>
      <c r="AJ640" s="13" t="str">
        <f t="shared" si="170"/>
        <v/>
      </c>
      <c r="AK640" s="8" t="str">
        <f t="shared" si="171"/>
        <v/>
      </c>
      <c r="AL640" s="9" t="s">
        <v>1578</v>
      </c>
      <c r="AM640" s="14" t="str">
        <f>IF(R640="","",Rates!$N$8)</f>
        <v/>
      </c>
      <c r="AN640" s="13" t="str">
        <f t="shared" si="172"/>
        <v/>
      </c>
      <c r="AO640" s="8" t="str">
        <f>IF(R640="","",W640*Rates!$O$26)</f>
        <v/>
      </c>
      <c r="AP640" s="9" t="s">
        <v>1579</v>
      </c>
      <c r="AQ640" s="14" t="str">
        <f>IF(R640="","",Rates!$N$9)</f>
        <v/>
      </c>
      <c r="AR640" s="13" t="str">
        <f t="shared" si="173"/>
        <v/>
      </c>
      <c r="AS640" s="8" t="str">
        <f>IF(R640="","",W640*Rates!$P$26)</f>
        <v/>
      </c>
      <c r="AT640" s="9" t="s">
        <v>1580</v>
      </c>
      <c r="AU640" s="14" t="str">
        <f>IF(R640="","",Rates!$N$10)</f>
        <v/>
      </c>
      <c r="AV640" s="13" t="str">
        <f t="shared" si="174"/>
        <v/>
      </c>
      <c r="AW640" s="8" t="str">
        <f>IF(R640="","",W640*Rates!$Q$26)</f>
        <v/>
      </c>
      <c r="AX640" s="19" t="str">
        <f t="shared" si="175"/>
        <v/>
      </c>
      <c r="AY640" s="55" t="e">
        <f t="shared" si="176"/>
        <v>#VALUE!</v>
      </c>
      <c r="AZ640" s="8" t="str">
        <f>IF(R640="","",Rates!$N$15)</f>
        <v/>
      </c>
      <c r="BA640" s="8" t="str">
        <f t="shared" si="177"/>
        <v/>
      </c>
      <c r="BB640" s="8" t="str">
        <f t="shared" si="178"/>
        <v/>
      </c>
      <c r="BC640" s="19" t="str">
        <f t="shared" si="179"/>
        <v/>
      </c>
    </row>
    <row r="641" spans="1:55" x14ac:dyDescent="0.25">
      <c r="A641" s="9" t="str">
        <f>IF(B641&lt;&gt;"",COUNTA($B$3:B641)+$A$2,"")</f>
        <v/>
      </c>
      <c r="F641" s="16" t="str">
        <f t="shared" si="162"/>
        <v/>
      </c>
      <c r="P641" s="37"/>
      <c r="Q641" s="9" t="s">
        <v>1581</v>
      </c>
      <c r="R641" s="41"/>
      <c r="S641" s="46" t="str" cm="1">
        <f t="array" ref="S641">IF(R641="","",_xlfn.IFS(F641&lt;=65,"1",F641&lt;=70,"2",F641&lt;=80,"3"))</f>
        <v/>
      </c>
      <c r="T641" s="24" t="e">
        <f>IF(S641="1",VLOOKUP(N641,Rates!$A$2:$K$37,2,0)*S641,VLOOKUP(N641,Rates!$A$2:$K$37,3,0)*S641)</f>
        <v>#N/A</v>
      </c>
      <c r="U641" s="24" t="str">
        <f t="shared" si="163"/>
        <v/>
      </c>
      <c r="W641" s="58" t="str">
        <f t="shared" si="164"/>
        <v/>
      </c>
      <c r="X641" s="8" t="str">
        <f t="shared" si="165"/>
        <v/>
      </c>
      <c r="Y641" s="8" t="str">
        <f t="shared" si="166"/>
        <v/>
      </c>
      <c r="Z641" s="9" t="s">
        <v>1576</v>
      </c>
      <c r="AA641" s="14" t="str">
        <f>IF(R641="","",Rates!$N$5)</f>
        <v/>
      </c>
      <c r="AB641" s="49" t="str">
        <f t="shared" si="167"/>
        <v/>
      </c>
      <c r="AC641" s="8" t="str">
        <f>IF(R641="","",W641*Rates!$M$26)</f>
        <v/>
      </c>
      <c r="AD641" s="9" t="s">
        <v>1592</v>
      </c>
      <c r="AE641" s="14" t="str">
        <f>IF(R641="","",Rates!$N$6)</f>
        <v/>
      </c>
      <c r="AF641" s="49" t="str">
        <f t="shared" si="168"/>
        <v/>
      </c>
      <c r="AG641" s="8" t="str">
        <f t="shared" si="169"/>
        <v/>
      </c>
      <c r="AH641" s="8" t="s">
        <v>1593</v>
      </c>
      <c r="AI641" s="14" t="str">
        <f>IF(R641="","",Rates!$N$7)</f>
        <v/>
      </c>
      <c r="AJ641" s="13" t="str">
        <f t="shared" si="170"/>
        <v/>
      </c>
      <c r="AK641" s="8" t="str">
        <f t="shared" si="171"/>
        <v/>
      </c>
      <c r="AL641" s="9" t="s">
        <v>1578</v>
      </c>
      <c r="AM641" s="14" t="str">
        <f>IF(R641="","",Rates!$N$8)</f>
        <v/>
      </c>
      <c r="AN641" s="13" t="str">
        <f t="shared" si="172"/>
        <v/>
      </c>
      <c r="AO641" s="8" t="str">
        <f>IF(R641="","",W641*Rates!$O$26)</f>
        <v/>
      </c>
      <c r="AP641" s="9" t="s">
        <v>1579</v>
      </c>
      <c r="AQ641" s="14" t="str">
        <f>IF(R641="","",Rates!$N$9)</f>
        <v/>
      </c>
      <c r="AR641" s="13" t="str">
        <f t="shared" si="173"/>
        <v/>
      </c>
      <c r="AS641" s="8" t="str">
        <f>IF(R641="","",W641*Rates!$P$26)</f>
        <v/>
      </c>
      <c r="AT641" s="9" t="s">
        <v>1580</v>
      </c>
      <c r="AU641" s="14" t="str">
        <f>IF(R641="","",Rates!$N$10)</f>
        <v/>
      </c>
      <c r="AV641" s="13" t="str">
        <f t="shared" si="174"/>
        <v/>
      </c>
      <c r="AW641" s="8" t="str">
        <f>IF(R641="","",W641*Rates!$Q$26)</f>
        <v/>
      </c>
      <c r="AX641" s="19" t="str">
        <f t="shared" si="175"/>
        <v/>
      </c>
      <c r="AY641" s="55" t="e">
        <f t="shared" si="176"/>
        <v>#VALUE!</v>
      </c>
      <c r="AZ641" s="8" t="str">
        <f>IF(R641="","",Rates!$N$15)</f>
        <v/>
      </c>
      <c r="BA641" s="8" t="str">
        <f t="shared" si="177"/>
        <v/>
      </c>
      <c r="BB641" s="8" t="str">
        <f t="shared" si="178"/>
        <v/>
      </c>
      <c r="BC641" s="19" t="str">
        <f t="shared" si="179"/>
        <v/>
      </c>
    </row>
    <row r="642" spans="1:55" x14ac:dyDescent="0.25">
      <c r="A642" s="9" t="str">
        <f>IF(B642&lt;&gt;"",COUNTA($B$3:B642)+$A$2,"")</f>
        <v/>
      </c>
      <c r="F642" s="16" t="str">
        <f t="shared" ref="F642:F705" si="180">IF(E642="","",INT((YEARFRAC(E642,P642,1))))</f>
        <v/>
      </c>
      <c r="P642" s="37"/>
      <c r="Q642" s="9" t="s">
        <v>1581</v>
      </c>
      <c r="R642" s="41"/>
      <c r="S642" s="46" t="str" cm="1">
        <f t="array" ref="S642">IF(R642="","",_xlfn.IFS(F642&lt;=65,"1",F642&lt;=70,"2",F642&lt;=80,"3"))</f>
        <v/>
      </c>
      <c r="T642" s="24" t="e">
        <f>IF(S642="1",VLOOKUP(N642,Rates!$A$2:$K$37,2,0)*S642,VLOOKUP(N642,Rates!$A$2:$K$37,3,0)*S642)</f>
        <v>#N/A</v>
      </c>
      <c r="U642" s="24" t="str">
        <f t="shared" si="163"/>
        <v/>
      </c>
      <c r="W642" s="58" t="str">
        <f t="shared" si="164"/>
        <v/>
      </c>
      <c r="X642" s="8" t="str">
        <f t="shared" si="165"/>
        <v/>
      </c>
      <c r="Y642" s="8" t="str">
        <f t="shared" si="166"/>
        <v/>
      </c>
      <c r="Z642" s="9" t="s">
        <v>1576</v>
      </c>
      <c r="AA642" s="14" t="str">
        <f>IF(R642="","",Rates!$N$5)</f>
        <v/>
      </c>
      <c r="AB642" s="49" t="str">
        <f t="shared" si="167"/>
        <v/>
      </c>
      <c r="AC642" s="8" t="str">
        <f>IF(R642="","",W642*Rates!$M$26)</f>
        <v/>
      </c>
      <c r="AD642" s="9" t="s">
        <v>1592</v>
      </c>
      <c r="AE642" s="14" t="str">
        <f>IF(R642="","",Rates!$N$6)</f>
        <v/>
      </c>
      <c r="AF642" s="49" t="str">
        <f t="shared" si="168"/>
        <v/>
      </c>
      <c r="AG642" s="8" t="str">
        <f t="shared" si="169"/>
        <v/>
      </c>
      <c r="AH642" s="8" t="s">
        <v>1593</v>
      </c>
      <c r="AI642" s="14" t="str">
        <f>IF(R642="","",Rates!$N$7)</f>
        <v/>
      </c>
      <c r="AJ642" s="13" t="str">
        <f t="shared" si="170"/>
        <v/>
      </c>
      <c r="AK642" s="8" t="str">
        <f t="shared" si="171"/>
        <v/>
      </c>
      <c r="AL642" s="9" t="s">
        <v>1578</v>
      </c>
      <c r="AM642" s="14" t="str">
        <f>IF(R642="","",Rates!$N$8)</f>
        <v/>
      </c>
      <c r="AN642" s="13" t="str">
        <f t="shared" si="172"/>
        <v/>
      </c>
      <c r="AO642" s="8" t="str">
        <f>IF(R642="","",W642*Rates!$O$26)</f>
        <v/>
      </c>
      <c r="AP642" s="9" t="s">
        <v>1579</v>
      </c>
      <c r="AQ642" s="14" t="str">
        <f>IF(R642="","",Rates!$N$9)</f>
        <v/>
      </c>
      <c r="AR642" s="13" t="str">
        <f t="shared" si="173"/>
        <v/>
      </c>
      <c r="AS642" s="8" t="str">
        <f>IF(R642="","",W642*Rates!$P$26)</f>
        <v/>
      </c>
      <c r="AT642" s="9" t="s">
        <v>1580</v>
      </c>
      <c r="AU642" s="14" t="str">
        <f>IF(R642="","",Rates!$N$10)</f>
        <v/>
      </c>
      <c r="AV642" s="13" t="str">
        <f t="shared" si="174"/>
        <v/>
      </c>
      <c r="AW642" s="8" t="str">
        <f>IF(R642="","",W642*Rates!$Q$26)</f>
        <v/>
      </c>
      <c r="AX642" s="19" t="str">
        <f t="shared" si="175"/>
        <v/>
      </c>
      <c r="AY642" s="55" t="e">
        <f t="shared" si="176"/>
        <v>#VALUE!</v>
      </c>
      <c r="AZ642" s="8" t="str">
        <f>IF(R642="","",Rates!$N$15)</f>
        <v/>
      </c>
      <c r="BA642" s="8" t="str">
        <f t="shared" si="177"/>
        <v/>
      </c>
      <c r="BB642" s="8" t="str">
        <f t="shared" si="178"/>
        <v/>
      </c>
      <c r="BC642" s="19" t="str">
        <f t="shared" si="179"/>
        <v/>
      </c>
    </row>
    <row r="643" spans="1:55" x14ac:dyDescent="0.25">
      <c r="A643" s="9" t="str">
        <f>IF(B643&lt;&gt;"",COUNTA($B$3:B643)+$A$2,"")</f>
        <v/>
      </c>
      <c r="F643" s="16" t="str">
        <f t="shared" si="180"/>
        <v/>
      </c>
      <c r="P643" s="37"/>
      <c r="Q643" s="9" t="s">
        <v>1581</v>
      </c>
      <c r="R643" s="41"/>
      <c r="S643" s="46" t="str" cm="1">
        <f t="array" ref="S643">IF(R643="","",_xlfn.IFS(F643&lt;=65,"1",F643&lt;=70,"2",F643&lt;=80,"3"))</f>
        <v/>
      </c>
      <c r="T643" s="24" t="e">
        <f>IF(S643="1",VLOOKUP(N643,Rates!$A$2:$K$37,2,0)*S643,VLOOKUP(N643,Rates!$A$2:$K$37,3,0)*S643)</f>
        <v>#N/A</v>
      </c>
      <c r="U643" s="24" t="str">
        <f t="shared" ref="U643:U706" si="181">IF(R643="","",ROUND((R643*T643)/1000,2))</f>
        <v/>
      </c>
      <c r="W643" s="58" t="str">
        <f t="shared" ref="W643:W706" si="182">IF(R643="","",BC643-SUM(AZ643:BB643))</f>
        <v/>
      </c>
      <c r="X643" s="8" t="str">
        <f t="shared" ref="X643:X706" si="183">IF(R643="","",Y643/(R643/1000))</f>
        <v/>
      </c>
      <c r="Y643" s="8" t="str">
        <f t="shared" ref="Y643:Y706" si="184">IF(R643="","",(W643-SUM(AC643,AK643,AO643,AS643,AW643,AG643)))</f>
        <v/>
      </c>
      <c r="Z643" s="9" t="s">
        <v>1576</v>
      </c>
      <c r="AA643" s="14" t="str">
        <f>IF(R643="","",Rates!$N$5)</f>
        <v/>
      </c>
      <c r="AB643" s="49" t="str">
        <f t="shared" ref="AB643:AB706" si="185">IF(R643="","",(AC643/AA643)*1000)</f>
        <v/>
      </c>
      <c r="AC643" s="8" t="str">
        <f>IF(R643="","",W643*Rates!$M$26)</f>
        <v/>
      </c>
      <c r="AD643" s="9" t="s">
        <v>1592</v>
      </c>
      <c r="AE643" s="14" t="str">
        <f>IF(R643="","",Rates!$N$6)</f>
        <v/>
      </c>
      <c r="AF643" s="49" t="str">
        <f t="shared" ref="AF643:AF706" si="186">IF(R643="","",AB643*10)</f>
        <v/>
      </c>
      <c r="AG643" s="8" t="str">
        <f t="shared" ref="AG643:AG706" si="187">IF(N643="","",(AF643*AE643)/1000)</f>
        <v/>
      </c>
      <c r="AH643" s="8" t="s">
        <v>1593</v>
      </c>
      <c r="AI643" s="14" t="str">
        <f>IF(R643="","",Rates!$N$7)</f>
        <v/>
      </c>
      <c r="AJ643" s="13" t="str">
        <f t="shared" ref="AJ643:AJ706" si="188">IF(R643="","",AB643)</f>
        <v/>
      </c>
      <c r="AK643" s="8" t="str">
        <f t="shared" ref="AK643:AK706" si="189">IF(R643="","",(AJ643*AI643)/1000)</f>
        <v/>
      </c>
      <c r="AL643" s="9" t="s">
        <v>1578</v>
      </c>
      <c r="AM643" s="14" t="str">
        <f>IF(R643="","",Rates!$N$8)</f>
        <v/>
      </c>
      <c r="AN643" s="13" t="str">
        <f t="shared" ref="AN643:AN706" si="190">IF(R643="","",(AO643/AM643)*1000)</f>
        <v/>
      </c>
      <c r="AO643" s="8" t="str">
        <f>IF(R643="","",W643*Rates!$O$26)</f>
        <v/>
      </c>
      <c r="AP643" s="9" t="s">
        <v>1579</v>
      </c>
      <c r="AQ643" s="14" t="str">
        <f>IF(R643="","",Rates!$N$9)</f>
        <v/>
      </c>
      <c r="AR643" s="13" t="str">
        <f t="shared" ref="AR643:AR706" si="191">IF(R643="","",(AS643/AQ643)*1000)</f>
        <v/>
      </c>
      <c r="AS643" s="8" t="str">
        <f>IF(R643="","",W643*Rates!$P$26)</f>
        <v/>
      </c>
      <c r="AT643" s="9" t="s">
        <v>1580</v>
      </c>
      <c r="AU643" s="14" t="str">
        <f>IF(R643="","",Rates!$N$10)</f>
        <v/>
      </c>
      <c r="AV643" s="13" t="str">
        <f t="shared" ref="AV643:AV706" si="192">IF(R643="","",(AW643/AU643)*1000)</f>
        <v/>
      </c>
      <c r="AW643" s="8" t="str">
        <f>IF(R643="","",W643*Rates!$Q$26)</f>
        <v/>
      </c>
      <c r="AX643" s="19" t="str">
        <f t="shared" ref="AX643:AX706" si="193">IF(R643="","",AY643/(1+0.025))</f>
        <v/>
      </c>
      <c r="AY643" s="55" t="e">
        <f t="shared" ref="AY643:AY706" si="194">BC643-AZ643</f>
        <v>#VALUE!</v>
      </c>
      <c r="AZ643" s="8" t="str">
        <f>IF(R643="","",Rates!$N$15)</f>
        <v/>
      </c>
      <c r="BA643" s="8" t="str">
        <f t="shared" ref="BA643:BA706" si="195">IF(R643="","",AX643*2%)</f>
        <v/>
      </c>
      <c r="BB643" s="8" t="str">
        <f t="shared" ref="BB643:BB706" si="196">IF(R643="","",AX643*0.5%)</f>
        <v/>
      </c>
      <c r="BC643" s="19" t="str">
        <f t="shared" ref="BC643:BC706" si="197">U643</f>
        <v/>
      </c>
    </row>
    <row r="644" spans="1:55" x14ac:dyDescent="0.25">
      <c r="A644" s="9" t="str">
        <f>IF(B644&lt;&gt;"",COUNTA($B$3:B644)+$A$2,"")</f>
        <v/>
      </c>
      <c r="F644" s="16" t="str">
        <f t="shared" si="180"/>
        <v/>
      </c>
      <c r="P644" s="37"/>
      <c r="Q644" s="9" t="s">
        <v>1581</v>
      </c>
      <c r="R644" s="41"/>
      <c r="S644" s="46" t="str" cm="1">
        <f t="array" ref="S644">IF(R644="","",_xlfn.IFS(F644&lt;=65,"1",F644&lt;=70,"2",F644&lt;=80,"3"))</f>
        <v/>
      </c>
      <c r="T644" s="24" t="e">
        <f>IF(S644="1",VLOOKUP(N644,Rates!$A$2:$K$37,2,0)*S644,VLOOKUP(N644,Rates!$A$2:$K$37,3,0)*S644)</f>
        <v>#N/A</v>
      </c>
      <c r="U644" s="24" t="str">
        <f t="shared" si="181"/>
        <v/>
      </c>
      <c r="W644" s="58" t="str">
        <f t="shared" si="182"/>
        <v/>
      </c>
      <c r="X644" s="8" t="str">
        <f t="shared" si="183"/>
        <v/>
      </c>
      <c r="Y644" s="8" t="str">
        <f t="shared" si="184"/>
        <v/>
      </c>
      <c r="Z644" s="9" t="s">
        <v>1576</v>
      </c>
      <c r="AA644" s="14" t="str">
        <f>IF(R644="","",Rates!$N$5)</f>
        <v/>
      </c>
      <c r="AB644" s="49" t="str">
        <f t="shared" si="185"/>
        <v/>
      </c>
      <c r="AC644" s="8" t="str">
        <f>IF(R644="","",W644*Rates!$M$26)</f>
        <v/>
      </c>
      <c r="AD644" s="9" t="s">
        <v>1592</v>
      </c>
      <c r="AE644" s="14" t="str">
        <f>IF(R644="","",Rates!$N$6)</f>
        <v/>
      </c>
      <c r="AF644" s="49" t="str">
        <f t="shared" si="186"/>
        <v/>
      </c>
      <c r="AG644" s="8" t="str">
        <f t="shared" si="187"/>
        <v/>
      </c>
      <c r="AH644" s="8" t="s">
        <v>1593</v>
      </c>
      <c r="AI644" s="14" t="str">
        <f>IF(R644="","",Rates!$N$7)</f>
        <v/>
      </c>
      <c r="AJ644" s="13" t="str">
        <f t="shared" si="188"/>
        <v/>
      </c>
      <c r="AK644" s="8" t="str">
        <f t="shared" si="189"/>
        <v/>
      </c>
      <c r="AL644" s="9" t="s">
        <v>1578</v>
      </c>
      <c r="AM644" s="14" t="str">
        <f>IF(R644="","",Rates!$N$8)</f>
        <v/>
      </c>
      <c r="AN644" s="13" t="str">
        <f t="shared" si="190"/>
        <v/>
      </c>
      <c r="AO644" s="8" t="str">
        <f>IF(R644="","",W644*Rates!$O$26)</f>
        <v/>
      </c>
      <c r="AP644" s="9" t="s">
        <v>1579</v>
      </c>
      <c r="AQ644" s="14" t="str">
        <f>IF(R644="","",Rates!$N$9)</f>
        <v/>
      </c>
      <c r="AR644" s="13" t="str">
        <f t="shared" si="191"/>
        <v/>
      </c>
      <c r="AS644" s="8" t="str">
        <f>IF(R644="","",W644*Rates!$P$26)</f>
        <v/>
      </c>
      <c r="AT644" s="9" t="s">
        <v>1580</v>
      </c>
      <c r="AU644" s="14" t="str">
        <f>IF(R644="","",Rates!$N$10)</f>
        <v/>
      </c>
      <c r="AV644" s="13" t="str">
        <f t="shared" si="192"/>
        <v/>
      </c>
      <c r="AW644" s="8" t="str">
        <f>IF(R644="","",W644*Rates!$Q$26)</f>
        <v/>
      </c>
      <c r="AX644" s="19" t="str">
        <f t="shared" si="193"/>
        <v/>
      </c>
      <c r="AY644" s="55" t="e">
        <f t="shared" si="194"/>
        <v>#VALUE!</v>
      </c>
      <c r="AZ644" s="8" t="str">
        <f>IF(R644="","",Rates!$N$15)</f>
        <v/>
      </c>
      <c r="BA644" s="8" t="str">
        <f t="shared" si="195"/>
        <v/>
      </c>
      <c r="BB644" s="8" t="str">
        <f t="shared" si="196"/>
        <v/>
      </c>
      <c r="BC644" s="19" t="str">
        <f t="shared" si="197"/>
        <v/>
      </c>
    </row>
    <row r="645" spans="1:55" x14ac:dyDescent="0.25">
      <c r="A645" s="9" t="str">
        <f>IF(B645&lt;&gt;"",COUNTA($B$3:B645)+$A$2,"")</f>
        <v/>
      </c>
      <c r="F645" s="16" t="str">
        <f t="shared" si="180"/>
        <v/>
      </c>
      <c r="P645" s="37"/>
      <c r="Q645" s="9" t="s">
        <v>1581</v>
      </c>
      <c r="R645" s="41"/>
      <c r="S645" s="46" t="str" cm="1">
        <f t="array" ref="S645">IF(R645="","",_xlfn.IFS(F645&lt;=65,"1",F645&lt;=70,"2",F645&lt;=80,"3"))</f>
        <v/>
      </c>
      <c r="T645" s="24" t="e">
        <f>IF(S645="1",VLOOKUP(N645,Rates!$A$2:$K$37,2,0)*S645,VLOOKUP(N645,Rates!$A$2:$K$37,3,0)*S645)</f>
        <v>#N/A</v>
      </c>
      <c r="U645" s="24" t="str">
        <f t="shared" si="181"/>
        <v/>
      </c>
      <c r="W645" s="58" t="str">
        <f t="shared" si="182"/>
        <v/>
      </c>
      <c r="X645" s="8" t="str">
        <f t="shared" si="183"/>
        <v/>
      </c>
      <c r="Y645" s="8" t="str">
        <f t="shared" si="184"/>
        <v/>
      </c>
      <c r="Z645" s="9" t="s">
        <v>1576</v>
      </c>
      <c r="AA645" s="14" t="str">
        <f>IF(R645="","",Rates!$N$5)</f>
        <v/>
      </c>
      <c r="AB645" s="49" t="str">
        <f t="shared" si="185"/>
        <v/>
      </c>
      <c r="AC645" s="8" t="str">
        <f>IF(R645="","",W645*Rates!$M$26)</f>
        <v/>
      </c>
      <c r="AD645" s="9" t="s">
        <v>1592</v>
      </c>
      <c r="AE645" s="14" t="str">
        <f>IF(R645="","",Rates!$N$6)</f>
        <v/>
      </c>
      <c r="AF645" s="49" t="str">
        <f t="shared" si="186"/>
        <v/>
      </c>
      <c r="AG645" s="8" t="str">
        <f t="shared" si="187"/>
        <v/>
      </c>
      <c r="AH645" s="8" t="s">
        <v>1593</v>
      </c>
      <c r="AI645" s="14" t="str">
        <f>IF(R645="","",Rates!$N$7)</f>
        <v/>
      </c>
      <c r="AJ645" s="13" t="str">
        <f t="shared" si="188"/>
        <v/>
      </c>
      <c r="AK645" s="8" t="str">
        <f t="shared" si="189"/>
        <v/>
      </c>
      <c r="AL645" s="9" t="s">
        <v>1578</v>
      </c>
      <c r="AM645" s="14" t="str">
        <f>IF(R645="","",Rates!$N$8)</f>
        <v/>
      </c>
      <c r="AN645" s="13" t="str">
        <f t="shared" si="190"/>
        <v/>
      </c>
      <c r="AO645" s="8" t="str">
        <f>IF(R645="","",W645*Rates!$O$26)</f>
        <v/>
      </c>
      <c r="AP645" s="9" t="s">
        <v>1579</v>
      </c>
      <c r="AQ645" s="14" t="str">
        <f>IF(R645="","",Rates!$N$9)</f>
        <v/>
      </c>
      <c r="AR645" s="13" t="str">
        <f t="shared" si="191"/>
        <v/>
      </c>
      <c r="AS645" s="8" t="str">
        <f>IF(R645="","",W645*Rates!$P$26)</f>
        <v/>
      </c>
      <c r="AT645" s="9" t="s">
        <v>1580</v>
      </c>
      <c r="AU645" s="14" t="str">
        <f>IF(R645="","",Rates!$N$10)</f>
        <v/>
      </c>
      <c r="AV645" s="13" t="str">
        <f t="shared" si="192"/>
        <v/>
      </c>
      <c r="AW645" s="8" t="str">
        <f>IF(R645="","",W645*Rates!$Q$26)</f>
        <v/>
      </c>
      <c r="AX645" s="19" t="str">
        <f t="shared" si="193"/>
        <v/>
      </c>
      <c r="AY645" s="55" t="e">
        <f t="shared" si="194"/>
        <v>#VALUE!</v>
      </c>
      <c r="AZ645" s="8" t="str">
        <f>IF(R645="","",Rates!$N$15)</f>
        <v/>
      </c>
      <c r="BA645" s="8" t="str">
        <f t="shared" si="195"/>
        <v/>
      </c>
      <c r="BB645" s="8" t="str">
        <f t="shared" si="196"/>
        <v/>
      </c>
      <c r="BC645" s="19" t="str">
        <f t="shared" si="197"/>
        <v/>
      </c>
    </row>
    <row r="646" spans="1:55" x14ac:dyDescent="0.25">
      <c r="A646" s="9" t="str">
        <f>IF(B646&lt;&gt;"",COUNTA($B$3:B646)+$A$2,"")</f>
        <v/>
      </c>
      <c r="F646" s="16" t="str">
        <f t="shared" si="180"/>
        <v/>
      </c>
      <c r="P646" s="37"/>
      <c r="Q646" s="9" t="s">
        <v>1581</v>
      </c>
      <c r="R646" s="41"/>
      <c r="S646" s="46" t="str" cm="1">
        <f t="array" ref="S646">IF(R646="","",_xlfn.IFS(F646&lt;=65,"1",F646&lt;=70,"2",F646&lt;=80,"3"))</f>
        <v/>
      </c>
      <c r="T646" s="24" t="e">
        <f>IF(S646="1",VLOOKUP(N646,Rates!$A$2:$K$37,2,0)*S646,VLOOKUP(N646,Rates!$A$2:$K$37,3,0)*S646)</f>
        <v>#N/A</v>
      </c>
      <c r="U646" s="24" t="str">
        <f t="shared" si="181"/>
        <v/>
      </c>
      <c r="W646" s="58" t="str">
        <f t="shared" si="182"/>
        <v/>
      </c>
      <c r="X646" s="8" t="str">
        <f t="shared" si="183"/>
        <v/>
      </c>
      <c r="Y646" s="8" t="str">
        <f t="shared" si="184"/>
        <v/>
      </c>
      <c r="Z646" s="9" t="s">
        <v>1576</v>
      </c>
      <c r="AA646" s="14" t="str">
        <f>IF(R646="","",Rates!$N$5)</f>
        <v/>
      </c>
      <c r="AB646" s="49" t="str">
        <f t="shared" si="185"/>
        <v/>
      </c>
      <c r="AC646" s="8" t="str">
        <f>IF(R646="","",W646*Rates!$M$26)</f>
        <v/>
      </c>
      <c r="AD646" s="9" t="s">
        <v>1592</v>
      </c>
      <c r="AE646" s="14" t="str">
        <f>IF(R646="","",Rates!$N$6)</f>
        <v/>
      </c>
      <c r="AF646" s="49" t="str">
        <f t="shared" si="186"/>
        <v/>
      </c>
      <c r="AG646" s="8" t="str">
        <f t="shared" si="187"/>
        <v/>
      </c>
      <c r="AH646" s="8" t="s">
        <v>1593</v>
      </c>
      <c r="AI646" s="14" t="str">
        <f>IF(R646="","",Rates!$N$7)</f>
        <v/>
      </c>
      <c r="AJ646" s="13" t="str">
        <f t="shared" si="188"/>
        <v/>
      </c>
      <c r="AK646" s="8" t="str">
        <f t="shared" si="189"/>
        <v/>
      </c>
      <c r="AL646" s="9" t="s">
        <v>1578</v>
      </c>
      <c r="AM646" s="14" t="str">
        <f>IF(R646="","",Rates!$N$8)</f>
        <v/>
      </c>
      <c r="AN646" s="13" t="str">
        <f t="shared" si="190"/>
        <v/>
      </c>
      <c r="AO646" s="8" t="str">
        <f>IF(R646="","",W646*Rates!$O$26)</f>
        <v/>
      </c>
      <c r="AP646" s="9" t="s">
        <v>1579</v>
      </c>
      <c r="AQ646" s="14" t="str">
        <f>IF(R646="","",Rates!$N$9)</f>
        <v/>
      </c>
      <c r="AR646" s="13" t="str">
        <f t="shared" si="191"/>
        <v/>
      </c>
      <c r="AS646" s="8" t="str">
        <f>IF(R646="","",W646*Rates!$P$26)</f>
        <v/>
      </c>
      <c r="AT646" s="9" t="s">
        <v>1580</v>
      </c>
      <c r="AU646" s="14" t="str">
        <f>IF(R646="","",Rates!$N$10)</f>
        <v/>
      </c>
      <c r="AV646" s="13" t="str">
        <f t="shared" si="192"/>
        <v/>
      </c>
      <c r="AW646" s="8" t="str">
        <f>IF(R646="","",W646*Rates!$Q$26)</f>
        <v/>
      </c>
      <c r="AX646" s="19" t="str">
        <f t="shared" si="193"/>
        <v/>
      </c>
      <c r="AY646" s="55" t="e">
        <f t="shared" si="194"/>
        <v>#VALUE!</v>
      </c>
      <c r="AZ646" s="8" t="str">
        <f>IF(R646="","",Rates!$N$15)</f>
        <v/>
      </c>
      <c r="BA646" s="8" t="str">
        <f t="shared" si="195"/>
        <v/>
      </c>
      <c r="BB646" s="8" t="str">
        <f t="shared" si="196"/>
        <v/>
      </c>
      <c r="BC646" s="19" t="str">
        <f t="shared" si="197"/>
        <v/>
      </c>
    </row>
    <row r="647" spans="1:55" x14ac:dyDescent="0.25">
      <c r="A647" s="9" t="str">
        <f>IF(B647&lt;&gt;"",COUNTA($B$3:B647)+$A$2,"")</f>
        <v/>
      </c>
      <c r="F647" s="16" t="str">
        <f t="shared" si="180"/>
        <v/>
      </c>
      <c r="P647" s="37"/>
      <c r="Q647" s="9" t="s">
        <v>1581</v>
      </c>
      <c r="R647" s="41"/>
      <c r="S647" s="46" t="str" cm="1">
        <f t="array" ref="S647">IF(R647="","",_xlfn.IFS(F647&lt;=65,"1",F647&lt;=70,"2",F647&lt;=80,"3"))</f>
        <v/>
      </c>
      <c r="T647" s="24" t="e">
        <f>IF(S647="1",VLOOKUP(N647,Rates!$A$2:$K$37,2,0)*S647,VLOOKUP(N647,Rates!$A$2:$K$37,3,0)*S647)</f>
        <v>#N/A</v>
      </c>
      <c r="U647" s="24" t="str">
        <f t="shared" si="181"/>
        <v/>
      </c>
      <c r="W647" s="58" t="str">
        <f t="shared" si="182"/>
        <v/>
      </c>
      <c r="X647" s="8" t="str">
        <f t="shared" si="183"/>
        <v/>
      </c>
      <c r="Y647" s="8" t="str">
        <f t="shared" si="184"/>
        <v/>
      </c>
      <c r="Z647" s="9" t="s">
        <v>1576</v>
      </c>
      <c r="AA647" s="14" t="str">
        <f>IF(R647="","",Rates!$N$5)</f>
        <v/>
      </c>
      <c r="AB647" s="49" t="str">
        <f t="shared" si="185"/>
        <v/>
      </c>
      <c r="AC647" s="8" t="str">
        <f>IF(R647="","",W647*Rates!$M$26)</f>
        <v/>
      </c>
      <c r="AD647" s="9" t="s">
        <v>1592</v>
      </c>
      <c r="AE647" s="14" t="str">
        <f>IF(R647="","",Rates!$N$6)</f>
        <v/>
      </c>
      <c r="AF647" s="49" t="str">
        <f t="shared" si="186"/>
        <v/>
      </c>
      <c r="AG647" s="8" t="str">
        <f t="shared" si="187"/>
        <v/>
      </c>
      <c r="AH647" s="8" t="s">
        <v>1593</v>
      </c>
      <c r="AI647" s="14" t="str">
        <f>IF(R647="","",Rates!$N$7)</f>
        <v/>
      </c>
      <c r="AJ647" s="13" t="str">
        <f t="shared" si="188"/>
        <v/>
      </c>
      <c r="AK647" s="8" t="str">
        <f t="shared" si="189"/>
        <v/>
      </c>
      <c r="AL647" s="9" t="s">
        <v>1578</v>
      </c>
      <c r="AM647" s="14" t="str">
        <f>IF(R647="","",Rates!$N$8)</f>
        <v/>
      </c>
      <c r="AN647" s="13" t="str">
        <f t="shared" si="190"/>
        <v/>
      </c>
      <c r="AO647" s="8" t="str">
        <f>IF(R647="","",W647*Rates!$O$26)</f>
        <v/>
      </c>
      <c r="AP647" s="9" t="s">
        <v>1579</v>
      </c>
      <c r="AQ647" s="14" t="str">
        <f>IF(R647="","",Rates!$N$9)</f>
        <v/>
      </c>
      <c r="AR647" s="13" t="str">
        <f t="shared" si="191"/>
        <v/>
      </c>
      <c r="AS647" s="8" t="str">
        <f>IF(R647="","",W647*Rates!$P$26)</f>
        <v/>
      </c>
      <c r="AT647" s="9" t="s">
        <v>1580</v>
      </c>
      <c r="AU647" s="14" t="str">
        <f>IF(R647="","",Rates!$N$10)</f>
        <v/>
      </c>
      <c r="AV647" s="13" t="str">
        <f t="shared" si="192"/>
        <v/>
      </c>
      <c r="AW647" s="8" t="str">
        <f>IF(R647="","",W647*Rates!$Q$26)</f>
        <v/>
      </c>
      <c r="AX647" s="19" t="str">
        <f t="shared" si="193"/>
        <v/>
      </c>
      <c r="AY647" s="55" t="e">
        <f t="shared" si="194"/>
        <v>#VALUE!</v>
      </c>
      <c r="AZ647" s="8" t="str">
        <f>IF(R647="","",Rates!$N$15)</f>
        <v/>
      </c>
      <c r="BA647" s="8" t="str">
        <f t="shared" si="195"/>
        <v/>
      </c>
      <c r="BB647" s="8" t="str">
        <f t="shared" si="196"/>
        <v/>
      </c>
      <c r="BC647" s="19" t="str">
        <f t="shared" si="197"/>
        <v/>
      </c>
    </row>
    <row r="648" spans="1:55" x14ac:dyDescent="0.25">
      <c r="A648" s="9" t="str">
        <f>IF(B648&lt;&gt;"",COUNTA($B$3:B648)+$A$2,"")</f>
        <v/>
      </c>
      <c r="F648" s="16" t="str">
        <f t="shared" si="180"/>
        <v/>
      </c>
      <c r="P648" s="37"/>
      <c r="Q648" s="9" t="s">
        <v>1581</v>
      </c>
      <c r="R648" s="41"/>
      <c r="S648" s="46" t="str" cm="1">
        <f t="array" ref="S648">IF(R648="","",_xlfn.IFS(F648&lt;=65,"1",F648&lt;=70,"2",F648&lt;=80,"3"))</f>
        <v/>
      </c>
      <c r="T648" s="24" t="e">
        <f>IF(S648="1",VLOOKUP(N648,Rates!$A$2:$K$37,2,0)*S648,VLOOKUP(N648,Rates!$A$2:$K$37,3,0)*S648)</f>
        <v>#N/A</v>
      </c>
      <c r="U648" s="24" t="str">
        <f t="shared" si="181"/>
        <v/>
      </c>
      <c r="W648" s="58" t="str">
        <f t="shared" si="182"/>
        <v/>
      </c>
      <c r="X648" s="8" t="str">
        <f t="shared" si="183"/>
        <v/>
      </c>
      <c r="Y648" s="8" t="str">
        <f t="shared" si="184"/>
        <v/>
      </c>
      <c r="Z648" s="9" t="s">
        <v>1576</v>
      </c>
      <c r="AA648" s="14" t="str">
        <f>IF(R648="","",Rates!$N$5)</f>
        <v/>
      </c>
      <c r="AB648" s="49" t="str">
        <f t="shared" si="185"/>
        <v/>
      </c>
      <c r="AC648" s="8" t="str">
        <f>IF(R648="","",W648*Rates!$M$26)</f>
        <v/>
      </c>
      <c r="AD648" s="9" t="s">
        <v>1592</v>
      </c>
      <c r="AE648" s="14" t="str">
        <f>IF(R648="","",Rates!$N$6)</f>
        <v/>
      </c>
      <c r="AF648" s="49" t="str">
        <f t="shared" si="186"/>
        <v/>
      </c>
      <c r="AG648" s="8" t="str">
        <f t="shared" si="187"/>
        <v/>
      </c>
      <c r="AH648" s="8" t="s">
        <v>1593</v>
      </c>
      <c r="AI648" s="14" t="str">
        <f>IF(R648="","",Rates!$N$7)</f>
        <v/>
      </c>
      <c r="AJ648" s="13" t="str">
        <f t="shared" si="188"/>
        <v/>
      </c>
      <c r="AK648" s="8" t="str">
        <f t="shared" si="189"/>
        <v/>
      </c>
      <c r="AL648" s="9" t="s">
        <v>1578</v>
      </c>
      <c r="AM648" s="14" t="str">
        <f>IF(R648="","",Rates!$N$8)</f>
        <v/>
      </c>
      <c r="AN648" s="13" t="str">
        <f t="shared" si="190"/>
        <v/>
      </c>
      <c r="AO648" s="8" t="str">
        <f>IF(R648="","",W648*Rates!$O$26)</f>
        <v/>
      </c>
      <c r="AP648" s="9" t="s">
        <v>1579</v>
      </c>
      <c r="AQ648" s="14" t="str">
        <f>IF(R648="","",Rates!$N$9)</f>
        <v/>
      </c>
      <c r="AR648" s="13" t="str">
        <f t="shared" si="191"/>
        <v/>
      </c>
      <c r="AS648" s="8" t="str">
        <f>IF(R648="","",W648*Rates!$P$26)</f>
        <v/>
      </c>
      <c r="AT648" s="9" t="s">
        <v>1580</v>
      </c>
      <c r="AU648" s="14" t="str">
        <f>IF(R648="","",Rates!$N$10)</f>
        <v/>
      </c>
      <c r="AV648" s="13" t="str">
        <f t="shared" si="192"/>
        <v/>
      </c>
      <c r="AW648" s="8" t="str">
        <f>IF(R648="","",W648*Rates!$Q$26)</f>
        <v/>
      </c>
      <c r="AX648" s="19" t="str">
        <f t="shared" si="193"/>
        <v/>
      </c>
      <c r="AY648" s="55" t="e">
        <f t="shared" si="194"/>
        <v>#VALUE!</v>
      </c>
      <c r="AZ648" s="8" t="str">
        <f>IF(R648="","",Rates!$N$15)</f>
        <v/>
      </c>
      <c r="BA648" s="8" t="str">
        <f t="shared" si="195"/>
        <v/>
      </c>
      <c r="BB648" s="8" t="str">
        <f t="shared" si="196"/>
        <v/>
      </c>
      <c r="BC648" s="19" t="str">
        <f t="shared" si="197"/>
        <v/>
      </c>
    </row>
    <row r="649" spans="1:55" x14ac:dyDescent="0.25">
      <c r="A649" s="9" t="str">
        <f>IF(B649&lt;&gt;"",COUNTA($B$3:B649)+$A$2,"")</f>
        <v/>
      </c>
      <c r="F649" s="16" t="str">
        <f t="shared" si="180"/>
        <v/>
      </c>
      <c r="P649" s="37"/>
      <c r="Q649" s="9" t="s">
        <v>1581</v>
      </c>
      <c r="R649" s="41"/>
      <c r="S649" s="46" t="str" cm="1">
        <f t="array" ref="S649">IF(R649="","",_xlfn.IFS(F649&lt;=65,"1",F649&lt;=70,"2",F649&lt;=80,"3"))</f>
        <v/>
      </c>
      <c r="T649" s="24" t="e">
        <f>IF(S649="1",VLOOKUP(N649,Rates!$A$2:$K$37,2,0)*S649,VLOOKUP(N649,Rates!$A$2:$K$37,3,0)*S649)</f>
        <v>#N/A</v>
      </c>
      <c r="U649" s="24" t="str">
        <f t="shared" si="181"/>
        <v/>
      </c>
      <c r="W649" s="58" t="str">
        <f t="shared" si="182"/>
        <v/>
      </c>
      <c r="X649" s="8" t="str">
        <f t="shared" si="183"/>
        <v/>
      </c>
      <c r="Y649" s="8" t="str">
        <f t="shared" si="184"/>
        <v/>
      </c>
      <c r="Z649" s="9" t="s">
        <v>1576</v>
      </c>
      <c r="AA649" s="14" t="str">
        <f>IF(R649="","",Rates!$N$5)</f>
        <v/>
      </c>
      <c r="AB649" s="49" t="str">
        <f t="shared" si="185"/>
        <v/>
      </c>
      <c r="AC649" s="8" t="str">
        <f>IF(R649="","",W649*Rates!$M$26)</f>
        <v/>
      </c>
      <c r="AD649" s="9" t="s">
        <v>1592</v>
      </c>
      <c r="AE649" s="14" t="str">
        <f>IF(R649="","",Rates!$N$6)</f>
        <v/>
      </c>
      <c r="AF649" s="49" t="str">
        <f t="shared" si="186"/>
        <v/>
      </c>
      <c r="AG649" s="8" t="str">
        <f t="shared" si="187"/>
        <v/>
      </c>
      <c r="AH649" s="8" t="s">
        <v>1593</v>
      </c>
      <c r="AI649" s="14" t="str">
        <f>IF(R649="","",Rates!$N$7)</f>
        <v/>
      </c>
      <c r="AJ649" s="13" t="str">
        <f t="shared" si="188"/>
        <v/>
      </c>
      <c r="AK649" s="8" t="str">
        <f t="shared" si="189"/>
        <v/>
      </c>
      <c r="AL649" s="9" t="s">
        <v>1578</v>
      </c>
      <c r="AM649" s="14" t="str">
        <f>IF(R649="","",Rates!$N$8)</f>
        <v/>
      </c>
      <c r="AN649" s="13" t="str">
        <f t="shared" si="190"/>
        <v/>
      </c>
      <c r="AO649" s="8" t="str">
        <f>IF(R649="","",W649*Rates!$O$26)</f>
        <v/>
      </c>
      <c r="AP649" s="9" t="s">
        <v>1579</v>
      </c>
      <c r="AQ649" s="14" t="str">
        <f>IF(R649="","",Rates!$N$9)</f>
        <v/>
      </c>
      <c r="AR649" s="13" t="str">
        <f t="shared" si="191"/>
        <v/>
      </c>
      <c r="AS649" s="8" t="str">
        <f>IF(R649="","",W649*Rates!$P$26)</f>
        <v/>
      </c>
      <c r="AT649" s="9" t="s">
        <v>1580</v>
      </c>
      <c r="AU649" s="14" t="str">
        <f>IF(R649="","",Rates!$N$10)</f>
        <v/>
      </c>
      <c r="AV649" s="13" t="str">
        <f t="shared" si="192"/>
        <v/>
      </c>
      <c r="AW649" s="8" t="str">
        <f>IF(R649="","",W649*Rates!$Q$26)</f>
        <v/>
      </c>
      <c r="AX649" s="19" t="str">
        <f t="shared" si="193"/>
        <v/>
      </c>
      <c r="AY649" s="55" t="e">
        <f t="shared" si="194"/>
        <v>#VALUE!</v>
      </c>
      <c r="AZ649" s="8" t="str">
        <f>IF(R649="","",Rates!$N$15)</f>
        <v/>
      </c>
      <c r="BA649" s="8" t="str">
        <f t="shared" si="195"/>
        <v/>
      </c>
      <c r="BB649" s="8" t="str">
        <f t="shared" si="196"/>
        <v/>
      </c>
      <c r="BC649" s="19" t="str">
        <f t="shared" si="197"/>
        <v/>
      </c>
    </row>
    <row r="650" spans="1:55" x14ac:dyDescent="0.25">
      <c r="A650" s="9" t="str">
        <f>IF(B650&lt;&gt;"",COUNTA($B$3:B650)+$A$2,"")</f>
        <v/>
      </c>
      <c r="F650" s="16" t="str">
        <f t="shared" si="180"/>
        <v/>
      </c>
      <c r="P650" s="37"/>
      <c r="Q650" s="9" t="s">
        <v>1581</v>
      </c>
      <c r="R650" s="41"/>
      <c r="S650" s="46" t="str" cm="1">
        <f t="array" ref="S650">IF(R650="","",_xlfn.IFS(F650&lt;=65,"1",F650&lt;=70,"2",F650&lt;=80,"3"))</f>
        <v/>
      </c>
      <c r="T650" s="24" t="e">
        <f>IF(S650="1",VLOOKUP(N650,Rates!$A$2:$K$37,2,0)*S650,VLOOKUP(N650,Rates!$A$2:$K$37,3,0)*S650)</f>
        <v>#N/A</v>
      </c>
      <c r="U650" s="24" t="str">
        <f t="shared" si="181"/>
        <v/>
      </c>
      <c r="W650" s="58" t="str">
        <f t="shared" si="182"/>
        <v/>
      </c>
      <c r="X650" s="8" t="str">
        <f t="shared" si="183"/>
        <v/>
      </c>
      <c r="Y650" s="8" t="str">
        <f t="shared" si="184"/>
        <v/>
      </c>
      <c r="Z650" s="9" t="s">
        <v>1576</v>
      </c>
      <c r="AA650" s="14" t="str">
        <f>IF(R650="","",Rates!$N$5)</f>
        <v/>
      </c>
      <c r="AB650" s="49" t="str">
        <f t="shared" si="185"/>
        <v/>
      </c>
      <c r="AC650" s="8" t="str">
        <f>IF(R650="","",W650*Rates!$M$26)</f>
        <v/>
      </c>
      <c r="AD650" s="9" t="s">
        <v>1592</v>
      </c>
      <c r="AE650" s="14" t="str">
        <f>IF(R650="","",Rates!$N$6)</f>
        <v/>
      </c>
      <c r="AF650" s="49" t="str">
        <f t="shared" si="186"/>
        <v/>
      </c>
      <c r="AG650" s="8" t="str">
        <f t="shared" si="187"/>
        <v/>
      </c>
      <c r="AH650" s="8" t="s">
        <v>1593</v>
      </c>
      <c r="AI650" s="14" t="str">
        <f>IF(R650="","",Rates!$N$7)</f>
        <v/>
      </c>
      <c r="AJ650" s="13" t="str">
        <f t="shared" si="188"/>
        <v/>
      </c>
      <c r="AK650" s="8" t="str">
        <f t="shared" si="189"/>
        <v/>
      </c>
      <c r="AL650" s="9" t="s">
        <v>1578</v>
      </c>
      <c r="AM650" s="14" t="str">
        <f>IF(R650="","",Rates!$N$8)</f>
        <v/>
      </c>
      <c r="AN650" s="13" t="str">
        <f t="shared" si="190"/>
        <v/>
      </c>
      <c r="AO650" s="8" t="str">
        <f>IF(R650="","",W650*Rates!$O$26)</f>
        <v/>
      </c>
      <c r="AP650" s="9" t="s">
        <v>1579</v>
      </c>
      <c r="AQ650" s="14" t="str">
        <f>IF(R650="","",Rates!$N$9)</f>
        <v/>
      </c>
      <c r="AR650" s="13" t="str">
        <f t="shared" si="191"/>
        <v/>
      </c>
      <c r="AS650" s="8" t="str">
        <f>IF(R650="","",W650*Rates!$P$26)</f>
        <v/>
      </c>
      <c r="AT650" s="9" t="s">
        <v>1580</v>
      </c>
      <c r="AU650" s="14" t="str">
        <f>IF(R650="","",Rates!$N$10)</f>
        <v/>
      </c>
      <c r="AV650" s="13" t="str">
        <f t="shared" si="192"/>
        <v/>
      </c>
      <c r="AW650" s="8" t="str">
        <f>IF(R650="","",W650*Rates!$Q$26)</f>
        <v/>
      </c>
      <c r="AX650" s="19" t="str">
        <f t="shared" si="193"/>
        <v/>
      </c>
      <c r="AY650" s="55" t="e">
        <f t="shared" si="194"/>
        <v>#VALUE!</v>
      </c>
      <c r="AZ650" s="8" t="str">
        <f>IF(R650="","",Rates!$N$15)</f>
        <v/>
      </c>
      <c r="BA650" s="8" t="str">
        <f t="shared" si="195"/>
        <v/>
      </c>
      <c r="BB650" s="8" t="str">
        <f t="shared" si="196"/>
        <v/>
      </c>
      <c r="BC650" s="19" t="str">
        <f t="shared" si="197"/>
        <v/>
      </c>
    </row>
    <row r="651" spans="1:55" x14ac:dyDescent="0.25">
      <c r="A651" s="9" t="str">
        <f>IF(B651&lt;&gt;"",COUNTA($B$3:B651)+$A$2,"")</f>
        <v/>
      </c>
      <c r="F651" s="16" t="str">
        <f t="shared" si="180"/>
        <v/>
      </c>
      <c r="P651" s="37"/>
      <c r="Q651" s="9" t="s">
        <v>1581</v>
      </c>
      <c r="R651" s="41"/>
      <c r="S651" s="46" t="str" cm="1">
        <f t="array" ref="S651">IF(R651="","",_xlfn.IFS(F651&lt;=65,"1",F651&lt;=70,"2",F651&lt;=80,"3"))</f>
        <v/>
      </c>
      <c r="T651" s="24" t="e">
        <f>IF(S651="1",VLOOKUP(N651,Rates!$A$2:$K$37,2,0)*S651,VLOOKUP(N651,Rates!$A$2:$K$37,3,0)*S651)</f>
        <v>#N/A</v>
      </c>
      <c r="U651" s="24" t="str">
        <f t="shared" si="181"/>
        <v/>
      </c>
      <c r="W651" s="58" t="str">
        <f t="shared" si="182"/>
        <v/>
      </c>
      <c r="X651" s="8" t="str">
        <f t="shared" si="183"/>
        <v/>
      </c>
      <c r="Y651" s="8" t="str">
        <f t="shared" si="184"/>
        <v/>
      </c>
      <c r="Z651" s="9" t="s">
        <v>1576</v>
      </c>
      <c r="AA651" s="14" t="str">
        <f>IF(R651="","",Rates!$N$5)</f>
        <v/>
      </c>
      <c r="AB651" s="49" t="str">
        <f t="shared" si="185"/>
        <v/>
      </c>
      <c r="AC651" s="8" t="str">
        <f>IF(R651="","",W651*Rates!$M$26)</f>
        <v/>
      </c>
      <c r="AD651" s="9" t="s">
        <v>1592</v>
      </c>
      <c r="AE651" s="14" t="str">
        <f>IF(R651="","",Rates!$N$6)</f>
        <v/>
      </c>
      <c r="AF651" s="49" t="str">
        <f t="shared" si="186"/>
        <v/>
      </c>
      <c r="AG651" s="8" t="str">
        <f t="shared" si="187"/>
        <v/>
      </c>
      <c r="AH651" s="8" t="s">
        <v>1593</v>
      </c>
      <c r="AI651" s="14" t="str">
        <f>IF(R651="","",Rates!$N$7)</f>
        <v/>
      </c>
      <c r="AJ651" s="13" t="str">
        <f t="shared" si="188"/>
        <v/>
      </c>
      <c r="AK651" s="8" t="str">
        <f t="shared" si="189"/>
        <v/>
      </c>
      <c r="AL651" s="9" t="s">
        <v>1578</v>
      </c>
      <c r="AM651" s="14" t="str">
        <f>IF(R651="","",Rates!$N$8)</f>
        <v/>
      </c>
      <c r="AN651" s="13" t="str">
        <f t="shared" si="190"/>
        <v/>
      </c>
      <c r="AO651" s="8" t="str">
        <f>IF(R651="","",W651*Rates!$O$26)</f>
        <v/>
      </c>
      <c r="AP651" s="9" t="s">
        <v>1579</v>
      </c>
      <c r="AQ651" s="14" t="str">
        <f>IF(R651="","",Rates!$N$9)</f>
        <v/>
      </c>
      <c r="AR651" s="13" t="str">
        <f t="shared" si="191"/>
        <v/>
      </c>
      <c r="AS651" s="8" t="str">
        <f>IF(R651="","",W651*Rates!$P$26)</f>
        <v/>
      </c>
      <c r="AT651" s="9" t="s">
        <v>1580</v>
      </c>
      <c r="AU651" s="14" t="str">
        <f>IF(R651="","",Rates!$N$10)</f>
        <v/>
      </c>
      <c r="AV651" s="13" t="str">
        <f t="shared" si="192"/>
        <v/>
      </c>
      <c r="AW651" s="8" t="str">
        <f>IF(R651="","",W651*Rates!$Q$26)</f>
        <v/>
      </c>
      <c r="AX651" s="19" t="str">
        <f t="shared" si="193"/>
        <v/>
      </c>
      <c r="AY651" s="55" t="e">
        <f t="shared" si="194"/>
        <v>#VALUE!</v>
      </c>
      <c r="AZ651" s="8" t="str">
        <f>IF(R651="","",Rates!$N$15)</f>
        <v/>
      </c>
      <c r="BA651" s="8" t="str">
        <f t="shared" si="195"/>
        <v/>
      </c>
      <c r="BB651" s="8" t="str">
        <f t="shared" si="196"/>
        <v/>
      </c>
      <c r="BC651" s="19" t="str">
        <f t="shared" si="197"/>
        <v/>
      </c>
    </row>
    <row r="652" spans="1:55" x14ac:dyDescent="0.25">
      <c r="A652" s="9" t="str">
        <f>IF(B652&lt;&gt;"",COUNTA($B$3:B652)+$A$2,"")</f>
        <v/>
      </c>
      <c r="F652" s="16" t="str">
        <f t="shared" si="180"/>
        <v/>
      </c>
      <c r="P652" s="37"/>
      <c r="Q652" s="9" t="s">
        <v>1581</v>
      </c>
      <c r="R652" s="41"/>
      <c r="S652" s="46" t="str" cm="1">
        <f t="array" ref="S652">IF(R652="","",_xlfn.IFS(F652&lt;=65,"1",F652&lt;=70,"2",F652&lt;=80,"3"))</f>
        <v/>
      </c>
      <c r="T652" s="24" t="e">
        <f>IF(S652="1",VLOOKUP(N652,Rates!$A$2:$K$37,2,0)*S652,VLOOKUP(N652,Rates!$A$2:$K$37,3,0)*S652)</f>
        <v>#N/A</v>
      </c>
      <c r="U652" s="24" t="str">
        <f t="shared" si="181"/>
        <v/>
      </c>
      <c r="W652" s="58" t="str">
        <f t="shared" si="182"/>
        <v/>
      </c>
      <c r="X652" s="8" t="str">
        <f t="shared" si="183"/>
        <v/>
      </c>
      <c r="Y652" s="8" t="str">
        <f t="shared" si="184"/>
        <v/>
      </c>
      <c r="Z652" s="9" t="s">
        <v>1576</v>
      </c>
      <c r="AA652" s="14" t="str">
        <f>IF(R652="","",Rates!$N$5)</f>
        <v/>
      </c>
      <c r="AB652" s="49" t="str">
        <f t="shared" si="185"/>
        <v/>
      </c>
      <c r="AC652" s="8" t="str">
        <f>IF(R652="","",W652*Rates!$M$26)</f>
        <v/>
      </c>
      <c r="AD652" s="9" t="s">
        <v>1592</v>
      </c>
      <c r="AE652" s="14" t="str">
        <f>IF(R652="","",Rates!$N$6)</f>
        <v/>
      </c>
      <c r="AF652" s="49" t="str">
        <f t="shared" si="186"/>
        <v/>
      </c>
      <c r="AG652" s="8" t="str">
        <f t="shared" si="187"/>
        <v/>
      </c>
      <c r="AH652" s="8" t="s">
        <v>1593</v>
      </c>
      <c r="AI652" s="14" t="str">
        <f>IF(R652="","",Rates!$N$7)</f>
        <v/>
      </c>
      <c r="AJ652" s="13" t="str">
        <f t="shared" si="188"/>
        <v/>
      </c>
      <c r="AK652" s="8" t="str">
        <f t="shared" si="189"/>
        <v/>
      </c>
      <c r="AL652" s="9" t="s">
        <v>1578</v>
      </c>
      <c r="AM652" s="14" t="str">
        <f>IF(R652="","",Rates!$N$8)</f>
        <v/>
      </c>
      <c r="AN652" s="13" t="str">
        <f t="shared" si="190"/>
        <v/>
      </c>
      <c r="AO652" s="8" t="str">
        <f>IF(R652="","",W652*Rates!$O$26)</f>
        <v/>
      </c>
      <c r="AP652" s="9" t="s">
        <v>1579</v>
      </c>
      <c r="AQ652" s="14" t="str">
        <f>IF(R652="","",Rates!$N$9)</f>
        <v/>
      </c>
      <c r="AR652" s="13" t="str">
        <f t="shared" si="191"/>
        <v/>
      </c>
      <c r="AS652" s="8" t="str">
        <f>IF(R652="","",W652*Rates!$P$26)</f>
        <v/>
      </c>
      <c r="AT652" s="9" t="s">
        <v>1580</v>
      </c>
      <c r="AU652" s="14" t="str">
        <f>IF(R652="","",Rates!$N$10)</f>
        <v/>
      </c>
      <c r="AV652" s="13" t="str">
        <f t="shared" si="192"/>
        <v/>
      </c>
      <c r="AW652" s="8" t="str">
        <f>IF(R652="","",W652*Rates!$Q$26)</f>
        <v/>
      </c>
      <c r="AX652" s="19" t="str">
        <f t="shared" si="193"/>
        <v/>
      </c>
      <c r="AY652" s="55" t="e">
        <f t="shared" si="194"/>
        <v>#VALUE!</v>
      </c>
      <c r="AZ652" s="8" t="str">
        <f>IF(R652="","",Rates!$N$15)</f>
        <v/>
      </c>
      <c r="BA652" s="8" t="str">
        <f t="shared" si="195"/>
        <v/>
      </c>
      <c r="BB652" s="8" t="str">
        <f t="shared" si="196"/>
        <v/>
      </c>
      <c r="BC652" s="19" t="str">
        <f t="shared" si="197"/>
        <v/>
      </c>
    </row>
    <row r="653" spans="1:55" x14ac:dyDescent="0.25">
      <c r="A653" s="9" t="str">
        <f>IF(B653&lt;&gt;"",COUNTA($B$3:B653)+$A$2,"")</f>
        <v/>
      </c>
      <c r="F653" s="16" t="str">
        <f t="shared" si="180"/>
        <v/>
      </c>
      <c r="P653" s="37"/>
      <c r="Q653" s="9" t="s">
        <v>1581</v>
      </c>
      <c r="R653" s="41"/>
      <c r="S653" s="46" t="str" cm="1">
        <f t="array" ref="S653">IF(R653="","",_xlfn.IFS(F653&lt;=65,"1",F653&lt;=70,"2",F653&lt;=80,"3"))</f>
        <v/>
      </c>
      <c r="T653" s="24" t="e">
        <f>IF(S653="1",VLOOKUP(N653,Rates!$A$2:$K$37,2,0)*S653,VLOOKUP(N653,Rates!$A$2:$K$37,3,0)*S653)</f>
        <v>#N/A</v>
      </c>
      <c r="U653" s="24" t="str">
        <f t="shared" si="181"/>
        <v/>
      </c>
      <c r="W653" s="58" t="str">
        <f t="shared" si="182"/>
        <v/>
      </c>
      <c r="X653" s="8" t="str">
        <f t="shared" si="183"/>
        <v/>
      </c>
      <c r="Y653" s="8" t="str">
        <f t="shared" si="184"/>
        <v/>
      </c>
      <c r="Z653" s="9" t="s">
        <v>1576</v>
      </c>
      <c r="AA653" s="14" t="str">
        <f>IF(R653="","",Rates!$N$5)</f>
        <v/>
      </c>
      <c r="AB653" s="49" t="str">
        <f t="shared" si="185"/>
        <v/>
      </c>
      <c r="AC653" s="8" t="str">
        <f>IF(R653="","",W653*Rates!$M$26)</f>
        <v/>
      </c>
      <c r="AD653" s="9" t="s">
        <v>1592</v>
      </c>
      <c r="AE653" s="14" t="str">
        <f>IF(R653="","",Rates!$N$6)</f>
        <v/>
      </c>
      <c r="AF653" s="49" t="str">
        <f t="shared" si="186"/>
        <v/>
      </c>
      <c r="AG653" s="8" t="str">
        <f t="shared" si="187"/>
        <v/>
      </c>
      <c r="AH653" s="8" t="s">
        <v>1593</v>
      </c>
      <c r="AI653" s="14" t="str">
        <f>IF(R653="","",Rates!$N$7)</f>
        <v/>
      </c>
      <c r="AJ653" s="13" t="str">
        <f t="shared" si="188"/>
        <v/>
      </c>
      <c r="AK653" s="8" t="str">
        <f t="shared" si="189"/>
        <v/>
      </c>
      <c r="AL653" s="9" t="s">
        <v>1578</v>
      </c>
      <c r="AM653" s="14" t="str">
        <f>IF(R653="","",Rates!$N$8)</f>
        <v/>
      </c>
      <c r="AN653" s="13" t="str">
        <f t="shared" si="190"/>
        <v/>
      </c>
      <c r="AO653" s="8" t="str">
        <f>IF(R653="","",W653*Rates!$O$26)</f>
        <v/>
      </c>
      <c r="AP653" s="9" t="s">
        <v>1579</v>
      </c>
      <c r="AQ653" s="14" t="str">
        <f>IF(R653="","",Rates!$N$9)</f>
        <v/>
      </c>
      <c r="AR653" s="13" t="str">
        <f t="shared" si="191"/>
        <v/>
      </c>
      <c r="AS653" s="8" t="str">
        <f>IF(R653="","",W653*Rates!$P$26)</f>
        <v/>
      </c>
      <c r="AT653" s="9" t="s">
        <v>1580</v>
      </c>
      <c r="AU653" s="14" t="str">
        <f>IF(R653="","",Rates!$N$10)</f>
        <v/>
      </c>
      <c r="AV653" s="13" t="str">
        <f t="shared" si="192"/>
        <v/>
      </c>
      <c r="AW653" s="8" t="str">
        <f>IF(R653="","",W653*Rates!$Q$26)</f>
        <v/>
      </c>
      <c r="AX653" s="19" t="str">
        <f t="shared" si="193"/>
        <v/>
      </c>
      <c r="AY653" s="55" t="e">
        <f t="shared" si="194"/>
        <v>#VALUE!</v>
      </c>
      <c r="AZ653" s="8" t="str">
        <f>IF(R653="","",Rates!$N$15)</f>
        <v/>
      </c>
      <c r="BA653" s="8" t="str">
        <f t="shared" si="195"/>
        <v/>
      </c>
      <c r="BB653" s="8" t="str">
        <f t="shared" si="196"/>
        <v/>
      </c>
      <c r="BC653" s="19" t="str">
        <f t="shared" si="197"/>
        <v/>
      </c>
    </row>
    <row r="654" spans="1:55" x14ac:dyDescent="0.25">
      <c r="A654" s="9" t="str">
        <f>IF(B654&lt;&gt;"",COUNTA($B$3:B654)+$A$2,"")</f>
        <v/>
      </c>
      <c r="F654" s="16" t="str">
        <f t="shared" si="180"/>
        <v/>
      </c>
      <c r="P654" s="37"/>
      <c r="Q654" s="9" t="s">
        <v>1581</v>
      </c>
      <c r="R654" s="41"/>
      <c r="S654" s="46" t="str" cm="1">
        <f t="array" ref="S654">IF(R654="","",_xlfn.IFS(F654&lt;=65,"1",F654&lt;=70,"2",F654&lt;=80,"3"))</f>
        <v/>
      </c>
      <c r="T654" s="24" t="e">
        <f>IF(S654="1",VLOOKUP(N654,Rates!$A$2:$K$37,2,0)*S654,VLOOKUP(N654,Rates!$A$2:$K$37,3,0)*S654)</f>
        <v>#N/A</v>
      </c>
      <c r="U654" s="24" t="str">
        <f t="shared" si="181"/>
        <v/>
      </c>
      <c r="W654" s="58" t="str">
        <f t="shared" si="182"/>
        <v/>
      </c>
      <c r="X654" s="8" t="str">
        <f t="shared" si="183"/>
        <v/>
      </c>
      <c r="Y654" s="8" t="str">
        <f t="shared" si="184"/>
        <v/>
      </c>
      <c r="Z654" s="9" t="s">
        <v>1576</v>
      </c>
      <c r="AA654" s="14" t="str">
        <f>IF(R654="","",Rates!$N$5)</f>
        <v/>
      </c>
      <c r="AB654" s="49" t="str">
        <f t="shared" si="185"/>
        <v/>
      </c>
      <c r="AC654" s="8" t="str">
        <f>IF(R654="","",W654*Rates!$M$26)</f>
        <v/>
      </c>
      <c r="AD654" s="9" t="s">
        <v>1592</v>
      </c>
      <c r="AE654" s="14" t="str">
        <f>IF(R654="","",Rates!$N$6)</f>
        <v/>
      </c>
      <c r="AF654" s="49" t="str">
        <f t="shared" si="186"/>
        <v/>
      </c>
      <c r="AG654" s="8" t="str">
        <f t="shared" si="187"/>
        <v/>
      </c>
      <c r="AH654" s="8" t="s">
        <v>1593</v>
      </c>
      <c r="AI654" s="14" t="str">
        <f>IF(R654="","",Rates!$N$7)</f>
        <v/>
      </c>
      <c r="AJ654" s="13" t="str">
        <f t="shared" si="188"/>
        <v/>
      </c>
      <c r="AK654" s="8" t="str">
        <f t="shared" si="189"/>
        <v/>
      </c>
      <c r="AL654" s="9" t="s">
        <v>1578</v>
      </c>
      <c r="AM654" s="14" t="str">
        <f>IF(R654="","",Rates!$N$8)</f>
        <v/>
      </c>
      <c r="AN654" s="13" t="str">
        <f t="shared" si="190"/>
        <v/>
      </c>
      <c r="AO654" s="8" t="str">
        <f>IF(R654="","",W654*Rates!$O$26)</f>
        <v/>
      </c>
      <c r="AP654" s="9" t="s">
        <v>1579</v>
      </c>
      <c r="AQ654" s="14" t="str">
        <f>IF(R654="","",Rates!$N$9)</f>
        <v/>
      </c>
      <c r="AR654" s="13" t="str">
        <f t="shared" si="191"/>
        <v/>
      </c>
      <c r="AS654" s="8" t="str">
        <f>IF(R654="","",W654*Rates!$P$26)</f>
        <v/>
      </c>
      <c r="AT654" s="9" t="s">
        <v>1580</v>
      </c>
      <c r="AU654" s="14" t="str">
        <f>IF(R654="","",Rates!$N$10)</f>
        <v/>
      </c>
      <c r="AV654" s="13" t="str">
        <f t="shared" si="192"/>
        <v/>
      </c>
      <c r="AW654" s="8" t="str">
        <f>IF(R654="","",W654*Rates!$Q$26)</f>
        <v/>
      </c>
      <c r="AX654" s="19" t="str">
        <f t="shared" si="193"/>
        <v/>
      </c>
      <c r="AY654" s="55" t="e">
        <f t="shared" si="194"/>
        <v>#VALUE!</v>
      </c>
      <c r="AZ654" s="8" t="str">
        <f>IF(R654="","",Rates!$N$15)</f>
        <v/>
      </c>
      <c r="BA654" s="8" t="str">
        <f t="shared" si="195"/>
        <v/>
      </c>
      <c r="BB654" s="8" t="str">
        <f t="shared" si="196"/>
        <v/>
      </c>
      <c r="BC654" s="19" t="str">
        <f t="shared" si="197"/>
        <v/>
      </c>
    </row>
    <row r="655" spans="1:55" x14ac:dyDescent="0.25">
      <c r="A655" s="9" t="str">
        <f>IF(B655&lt;&gt;"",COUNTA($B$3:B655)+$A$2,"")</f>
        <v/>
      </c>
      <c r="F655" s="16" t="str">
        <f t="shared" si="180"/>
        <v/>
      </c>
      <c r="P655" s="37"/>
      <c r="Q655" s="9" t="s">
        <v>1581</v>
      </c>
      <c r="R655" s="41"/>
      <c r="S655" s="46" t="str" cm="1">
        <f t="array" ref="S655">IF(R655="","",_xlfn.IFS(F655&lt;=65,"1",F655&lt;=70,"2",F655&lt;=80,"3"))</f>
        <v/>
      </c>
      <c r="T655" s="24" t="e">
        <f>IF(S655="1",VLOOKUP(N655,Rates!$A$2:$K$37,2,0)*S655,VLOOKUP(N655,Rates!$A$2:$K$37,3,0)*S655)</f>
        <v>#N/A</v>
      </c>
      <c r="U655" s="24" t="str">
        <f t="shared" si="181"/>
        <v/>
      </c>
      <c r="W655" s="58" t="str">
        <f t="shared" si="182"/>
        <v/>
      </c>
      <c r="X655" s="8" t="str">
        <f t="shared" si="183"/>
        <v/>
      </c>
      <c r="Y655" s="8" t="str">
        <f t="shared" si="184"/>
        <v/>
      </c>
      <c r="Z655" s="9" t="s">
        <v>1576</v>
      </c>
      <c r="AA655" s="14" t="str">
        <f>IF(R655="","",Rates!$N$5)</f>
        <v/>
      </c>
      <c r="AB655" s="49" t="str">
        <f t="shared" si="185"/>
        <v/>
      </c>
      <c r="AC655" s="8" t="str">
        <f>IF(R655="","",W655*Rates!$M$26)</f>
        <v/>
      </c>
      <c r="AD655" s="9" t="s">
        <v>1592</v>
      </c>
      <c r="AE655" s="14" t="str">
        <f>IF(R655="","",Rates!$N$6)</f>
        <v/>
      </c>
      <c r="AF655" s="49" t="str">
        <f t="shared" si="186"/>
        <v/>
      </c>
      <c r="AG655" s="8" t="str">
        <f t="shared" si="187"/>
        <v/>
      </c>
      <c r="AH655" s="8" t="s">
        <v>1593</v>
      </c>
      <c r="AI655" s="14" t="str">
        <f>IF(R655="","",Rates!$N$7)</f>
        <v/>
      </c>
      <c r="AJ655" s="13" t="str">
        <f t="shared" si="188"/>
        <v/>
      </c>
      <c r="AK655" s="8" t="str">
        <f t="shared" si="189"/>
        <v/>
      </c>
      <c r="AL655" s="9" t="s">
        <v>1578</v>
      </c>
      <c r="AM655" s="14" t="str">
        <f>IF(R655="","",Rates!$N$8)</f>
        <v/>
      </c>
      <c r="AN655" s="13" t="str">
        <f t="shared" si="190"/>
        <v/>
      </c>
      <c r="AO655" s="8" t="str">
        <f>IF(R655="","",W655*Rates!$O$26)</f>
        <v/>
      </c>
      <c r="AP655" s="9" t="s">
        <v>1579</v>
      </c>
      <c r="AQ655" s="14" t="str">
        <f>IF(R655="","",Rates!$N$9)</f>
        <v/>
      </c>
      <c r="AR655" s="13" t="str">
        <f t="shared" si="191"/>
        <v/>
      </c>
      <c r="AS655" s="8" t="str">
        <f>IF(R655="","",W655*Rates!$P$26)</f>
        <v/>
      </c>
      <c r="AT655" s="9" t="s">
        <v>1580</v>
      </c>
      <c r="AU655" s="14" t="str">
        <f>IF(R655="","",Rates!$N$10)</f>
        <v/>
      </c>
      <c r="AV655" s="13" t="str">
        <f t="shared" si="192"/>
        <v/>
      </c>
      <c r="AW655" s="8" t="str">
        <f>IF(R655="","",W655*Rates!$Q$26)</f>
        <v/>
      </c>
      <c r="AX655" s="19" t="str">
        <f t="shared" si="193"/>
        <v/>
      </c>
      <c r="AY655" s="55" t="e">
        <f t="shared" si="194"/>
        <v>#VALUE!</v>
      </c>
      <c r="AZ655" s="8" t="str">
        <f>IF(R655="","",Rates!$N$15)</f>
        <v/>
      </c>
      <c r="BA655" s="8" t="str">
        <f t="shared" si="195"/>
        <v/>
      </c>
      <c r="BB655" s="8" t="str">
        <f t="shared" si="196"/>
        <v/>
      </c>
      <c r="BC655" s="19" t="str">
        <f t="shared" si="197"/>
        <v/>
      </c>
    </row>
    <row r="656" spans="1:55" x14ac:dyDescent="0.25">
      <c r="A656" s="9" t="str">
        <f>IF(B656&lt;&gt;"",COUNTA($B$3:B656)+$A$2,"")</f>
        <v/>
      </c>
      <c r="F656" s="16" t="str">
        <f t="shared" si="180"/>
        <v/>
      </c>
      <c r="P656" s="37"/>
      <c r="Q656" s="9" t="s">
        <v>1581</v>
      </c>
      <c r="R656" s="41"/>
      <c r="S656" s="46" t="str" cm="1">
        <f t="array" ref="S656">IF(R656="","",_xlfn.IFS(F656&lt;=65,"1",F656&lt;=70,"2",F656&lt;=80,"3"))</f>
        <v/>
      </c>
      <c r="T656" s="24" t="e">
        <f>IF(S656="1",VLOOKUP(N656,Rates!$A$2:$K$37,2,0)*S656,VLOOKUP(N656,Rates!$A$2:$K$37,3,0)*S656)</f>
        <v>#N/A</v>
      </c>
      <c r="U656" s="24" t="str">
        <f t="shared" si="181"/>
        <v/>
      </c>
      <c r="W656" s="58" t="str">
        <f t="shared" si="182"/>
        <v/>
      </c>
      <c r="X656" s="8" t="str">
        <f t="shared" si="183"/>
        <v/>
      </c>
      <c r="Y656" s="8" t="str">
        <f t="shared" si="184"/>
        <v/>
      </c>
      <c r="Z656" s="9" t="s">
        <v>1576</v>
      </c>
      <c r="AA656" s="14" t="str">
        <f>IF(R656="","",Rates!$N$5)</f>
        <v/>
      </c>
      <c r="AB656" s="49" t="str">
        <f t="shared" si="185"/>
        <v/>
      </c>
      <c r="AC656" s="8" t="str">
        <f>IF(R656="","",W656*Rates!$M$26)</f>
        <v/>
      </c>
      <c r="AD656" s="9" t="s">
        <v>1592</v>
      </c>
      <c r="AE656" s="14" t="str">
        <f>IF(R656="","",Rates!$N$6)</f>
        <v/>
      </c>
      <c r="AF656" s="49" t="str">
        <f t="shared" si="186"/>
        <v/>
      </c>
      <c r="AG656" s="8" t="str">
        <f t="shared" si="187"/>
        <v/>
      </c>
      <c r="AH656" s="8" t="s">
        <v>1593</v>
      </c>
      <c r="AI656" s="14" t="str">
        <f>IF(R656="","",Rates!$N$7)</f>
        <v/>
      </c>
      <c r="AJ656" s="13" t="str">
        <f t="shared" si="188"/>
        <v/>
      </c>
      <c r="AK656" s="8" t="str">
        <f t="shared" si="189"/>
        <v/>
      </c>
      <c r="AL656" s="9" t="s">
        <v>1578</v>
      </c>
      <c r="AM656" s="14" t="str">
        <f>IF(R656="","",Rates!$N$8)</f>
        <v/>
      </c>
      <c r="AN656" s="13" t="str">
        <f t="shared" si="190"/>
        <v/>
      </c>
      <c r="AO656" s="8" t="str">
        <f>IF(R656="","",W656*Rates!$O$26)</f>
        <v/>
      </c>
      <c r="AP656" s="9" t="s">
        <v>1579</v>
      </c>
      <c r="AQ656" s="14" t="str">
        <f>IF(R656="","",Rates!$N$9)</f>
        <v/>
      </c>
      <c r="AR656" s="13" t="str">
        <f t="shared" si="191"/>
        <v/>
      </c>
      <c r="AS656" s="8" t="str">
        <f>IF(R656="","",W656*Rates!$P$26)</f>
        <v/>
      </c>
      <c r="AT656" s="9" t="s">
        <v>1580</v>
      </c>
      <c r="AU656" s="14" t="str">
        <f>IF(R656="","",Rates!$N$10)</f>
        <v/>
      </c>
      <c r="AV656" s="13" t="str">
        <f t="shared" si="192"/>
        <v/>
      </c>
      <c r="AW656" s="8" t="str">
        <f>IF(R656="","",W656*Rates!$Q$26)</f>
        <v/>
      </c>
      <c r="AX656" s="19" t="str">
        <f t="shared" si="193"/>
        <v/>
      </c>
      <c r="AY656" s="55" t="e">
        <f t="shared" si="194"/>
        <v>#VALUE!</v>
      </c>
      <c r="AZ656" s="8" t="str">
        <f>IF(R656="","",Rates!$N$15)</f>
        <v/>
      </c>
      <c r="BA656" s="8" t="str">
        <f t="shared" si="195"/>
        <v/>
      </c>
      <c r="BB656" s="8" t="str">
        <f t="shared" si="196"/>
        <v/>
      </c>
      <c r="BC656" s="19" t="str">
        <f t="shared" si="197"/>
        <v/>
      </c>
    </row>
    <row r="657" spans="1:55" x14ac:dyDescent="0.25">
      <c r="A657" s="9" t="str">
        <f>IF(B657&lt;&gt;"",COUNTA($B$3:B657)+$A$2,"")</f>
        <v/>
      </c>
      <c r="F657" s="16" t="str">
        <f t="shared" si="180"/>
        <v/>
      </c>
      <c r="P657" s="37"/>
      <c r="Q657" s="9" t="s">
        <v>1581</v>
      </c>
      <c r="R657" s="41"/>
      <c r="S657" s="46" t="str" cm="1">
        <f t="array" ref="S657">IF(R657="","",_xlfn.IFS(F657&lt;=65,"1",F657&lt;=70,"2",F657&lt;=80,"3"))</f>
        <v/>
      </c>
      <c r="T657" s="24" t="e">
        <f>IF(S657="1",VLOOKUP(N657,Rates!$A$2:$K$37,2,0)*S657,VLOOKUP(N657,Rates!$A$2:$K$37,3,0)*S657)</f>
        <v>#N/A</v>
      </c>
      <c r="U657" s="24" t="str">
        <f t="shared" si="181"/>
        <v/>
      </c>
      <c r="W657" s="58" t="str">
        <f t="shared" si="182"/>
        <v/>
      </c>
      <c r="X657" s="8" t="str">
        <f t="shared" si="183"/>
        <v/>
      </c>
      <c r="Y657" s="8" t="str">
        <f t="shared" si="184"/>
        <v/>
      </c>
      <c r="Z657" s="9" t="s">
        <v>1576</v>
      </c>
      <c r="AA657" s="14" t="str">
        <f>IF(R657="","",Rates!$N$5)</f>
        <v/>
      </c>
      <c r="AB657" s="49" t="str">
        <f t="shared" si="185"/>
        <v/>
      </c>
      <c r="AC657" s="8" t="str">
        <f>IF(R657="","",W657*Rates!$M$26)</f>
        <v/>
      </c>
      <c r="AD657" s="9" t="s">
        <v>1592</v>
      </c>
      <c r="AE657" s="14" t="str">
        <f>IF(R657="","",Rates!$N$6)</f>
        <v/>
      </c>
      <c r="AF657" s="49" t="str">
        <f t="shared" si="186"/>
        <v/>
      </c>
      <c r="AG657" s="8" t="str">
        <f t="shared" si="187"/>
        <v/>
      </c>
      <c r="AH657" s="8" t="s">
        <v>1593</v>
      </c>
      <c r="AI657" s="14" t="str">
        <f>IF(R657="","",Rates!$N$7)</f>
        <v/>
      </c>
      <c r="AJ657" s="13" t="str">
        <f t="shared" si="188"/>
        <v/>
      </c>
      <c r="AK657" s="8" t="str">
        <f t="shared" si="189"/>
        <v/>
      </c>
      <c r="AL657" s="9" t="s">
        <v>1578</v>
      </c>
      <c r="AM657" s="14" t="str">
        <f>IF(R657="","",Rates!$N$8)</f>
        <v/>
      </c>
      <c r="AN657" s="13" t="str">
        <f t="shared" si="190"/>
        <v/>
      </c>
      <c r="AO657" s="8" t="str">
        <f>IF(R657="","",W657*Rates!$O$26)</f>
        <v/>
      </c>
      <c r="AP657" s="9" t="s">
        <v>1579</v>
      </c>
      <c r="AQ657" s="14" t="str">
        <f>IF(R657="","",Rates!$N$9)</f>
        <v/>
      </c>
      <c r="AR657" s="13" t="str">
        <f t="shared" si="191"/>
        <v/>
      </c>
      <c r="AS657" s="8" t="str">
        <f>IF(R657="","",W657*Rates!$P$26)</f>
        <v/>
      </c>
      <c r="AT657" s="9" t="s">
        <v>1580</v>
      </c>
      <c r="AU657" s="14" t="str">
        <f>IF(R657="","",Rates!$N$10)</f>
        <v/>
      </c>
      <c r="AV657" s="13" t="str">
        <f t="shared" si="192"/>
        <v/>
      </c>
      <c r="AW657" s="8" t="str">
        <f>IF(R657="","",W657*Rates!$Q$26)</f>
        <v/>
      </c>
      <c r="AX657" s="19" t="str">
        <f t="shared" si="193"/>
        <v/>
      </c>
      <c r="AY657" s="55" t="e">
        <f t="shared" si="194"/>
        <v>#VALUE!</v>
      </c>
      <c r="AZ657" s="8" t="str">
        <f>IF(R657="","",Rates!$N$15)</f>
        <v/>
      </c>
      <c r="BA657" s="8" t="str">
        <f t="shared" si="195"/>
        <v/>
      </c>
      <c r="BB657" s="8" t="str">
        <f t="shared" si="196"/>
        <v/>
      </c>
      <c r="BC657" s="19" t="str">
        <f t="shared" si="197"/>
        <v/>
      </c>
    </row>
    <row r="658" spans="1:55" x14ac:dyDescent="0.25">
      <c r="A658" s="9" t="str">
        <f>IF(B658&lt;&gt;"",COUNTA($B$3:B658)+$A$2,"")</f>
        <v/>
      </c>
      <c r="F658" s="16" t="str">
        <f t="shared" si="180"/>
        <v/>
      </c>
      <c r="P658" s="37"/>
      <c r="Q658" s="9" t="s">
        <v>1581</v>
      </c>
      <c r="R658" s="41"/>
      <c r="S658" s="46" t="str" cm="1">
        <f t="array" ref="S658">IF(R658="","",_xlfn.IFS(F658&lt;=65,"1",F658&lt;=70,"2",F658&lt;=80,"3"))</f>
        <v/>
      </c>
      <c r="T658" s="24" t="e">
        <f>IF(S658="1",VLOOKUP(N658,Rates!$A$2:$K$37,2,0)*S658,VLOOKUP(N658,Rates!$A$2:$K$37,3,0)*S658)</f>
        <v>#N/A</v>
      </c>
      <c r="U658" s="24" t="str">
        <f t="shared" si="181"/>
        <v/>
      </c>
      <c r="W658" s="58" t="str">
        <f t="shared" si="182"/>
        <v/>
      </c>
      <c r="X658" s="8" t="str">
        <f t="shared" si="183"/>
        <v/>
      </c>
      <c r="Y658" s="8" t="str">
        <f t="shared" si="184"/>
        <v/>
      </c>
      <c r="Z658" s="9" t="s">
        <v>1576</v>
      </c>
      <c r="AA658" s="14" t="str">
        <f>IF(R658="","",Rates!$N$5)</f>
        <v/>
      </c>
      <c r="AB658" s="49" t="str">
        <f t="shared" si="185"/>
        <v/>
      </c>
      <c r="AC658" s="8" t="str">
        <f>IF(R658="","",W658*Rates!$M$26)</f>
        <v/>
      </c>
      <c r="AD658" s="9" t="s">
        <v>1592</v>
      </c>
      <c r="AE658" s="14" t="str">
        <f>IF(R658="","",Rates!$N$6)</f>
        <v/>
      </c>
      <c r="AF658" s="49" t="str">
        <f t="shared" si="186"/>
        <v/>
      </c>
      <c r="AG658" s="8" t="str">
        <f t="shared" si="187"/>
        <v/>
      </c>
      <c r="AH658" s="8" t="s">
        <v>1593</v>
      </c>
      <c r="AI658" s="14" t="str">
        <f>IF(R658="","",Rates!$N$7)</f>
        <v/>
      </c>
      <c r="AJ658" s="13" t="str">
        <f t="shared" si="188"/>
        <v/>
      </c>
      <c r="AK658" s="8" t="str">
        <f t="shared" si="189"/>
        <v/>
      </c>
      <c r="AL658" s="9" t="s">
        <v>1578</v>
      </c>
      <c r="AM658" s="14" t="str">
        <f>IF(R658="","",Rates!$N$8)</f>
        <v/>
      </c>
      <c r="AN658" s="13" t="str">
        <f t="shared" si="190"/>
        <v/>
      </c>
      <c r="AO658" s="8" t="str">
        <f>IF(R658="","",W658*Rates!$O$26)</f>
        <v/>
      </c>
      <c r="AP658" s="9" t="s">
        <v>1579</v>
      </c>
      <c r="AQ658" s="14" t="str">
        <f>IF(R658="","",Rates!$N$9)</f>
        <v/>
      </c>
      <c r="AR658" s="13" t="str">
        <f t="shared" si="191"/>
        <v/>
      </c>
      <c r="AS658" s="8" t="str">
        <f>IF(R658="","",W658*Rates!$P$26)</f>
        <v/>
      </c>
      <c r="AT658" s="9" t="s">
        <v>1580</v>
      </c>
      <c r="AU658" s="14" t="str">
        <f>IF(R658="","",Rates!$N$10)</f>
        <v/>
      </c>
      <c r="AV658" s="13" t="str">
        <f t="shared" si="192"/>
        <v/>
      </c>
      <c r="AW658" s="8" t="str">
        <f>IF(R658="","",W658*Rates!$Q$26)</f>
        <v/>
      </c>
      <c r="AX658" s="19" t="str">
        <f t="shared" si="193"/>
        <v/>
      </c>
      <c r="AY658" s="55" t="e">
        <f t="shared" si="194"/>
        <v>#VALUE!</v>
      </c>
      <c r="AZ658" s="8" t="str">
        <f>IF(R658="","",Rates!$N$15)</f>
        <v/>
      </c>
      <c r="BA658" s="8" t="str">
        <f t="shared" si="195"/>
        <v/>
      </c>
      <c r="BB658" s="8" t="str">
        <f t="shared" si="196"/>
        <v/>
      </c>
      <c r="BC658" s="19" t="str">
        <f t="shared" si="197"/>
        <v/>
      </c>
    </row>
    <row r="659" spans="1:55" x14ac:dyDescent="0.25">
      <c r="A659" s="9" t="str">
        <f>IF(B659&lt;&gt;"",COUNTA($B$3:B659)+$A$2,"")</f>
        <v/>
      </c>
      <c r="F659" s="16" t="str">
        <f t="shared" si="180"/>
        <v/>
      </c>
      <c r="P659" s="37"/>
      <c r="Q659" s="9" t="s">
        <v>1581</v>
      </c>
      <c r="R659" s="41"/>
      <c r="S659" s="46" t="str" cm="1">
        <f t="array" ref="S659">IF(R659="","",_xlfn.IFS(F659&lt;=65,"1",F659&lt;=70,"2",F659&lt;=80,"3"))</f>
        <v/>
      </c>
      <c r="T659" s="24" t="e">
        <f>IF(S659="1",VLOOKUP(N659,Rates!$A$2:$K$37,2,0)*S659,VLOOKUP(N659,Rates!$A$2:$K$37,3,0)*S659)</f>
        <v>#N/A</v>
      </c>
      <c r="U659" s="24" t="str">
        <f t="shared" si="181"/>
        <v/>
      </c>
      <c r="W659" s="58" t="str">
        <f t="shared" si="182"/>
        <v/>
      </c>
      <c r="X659" s="8" t="str">
        <f t="shared" si="183"/>
        <v/>
      </c>
      <c r="Y659" s="8" t="str">
        <f t="shared" si="184"/>
        <v/>
      </c>
      <c r="Z659" s="9" t="s">
        <v>1576</v>
      </c>
      <c r="AA659" s="14" t="str">
        <f>IF(R659="","",Rates!$N$5)</f>
        <v/>
      </c>
      <c r="AB659" s="49" t="str">
        <f t="shared" si="185"/>
        <v/>
      </c>
      <c r="AC659" s="8" t="str">
        <f>IF(R659="","",W659*Rates!$M$26)</f>
        <v/>
      </c>
      <c r="AD659" s="9" t="s">
        <v>1592</v>
      </c>
      <c r="AE659" s="14" t="str">
        <f>IF(R659="","",Rates!$N$6)</f>
        <v/>
      </c>
      <c r="AF659" s="49" t="str">
        <f t="shared" si="186"/>
        <v/>
      </c>
      <c r="AG659" s="8" t="str">
        <f t="shared" si="187"/>
        <v/>
      </c>
      <c r="AH659" s="8" t="s">
        <v>1593</v>
      </c>
      <c r="AI659" s="14" t="str">
        <f>IF(R659="","",Rates!$N$7)</f>
        <v/>
      </c>
      <c r="AJ659" s="13" t="str">
        <f t="shared" si="188"/>
        <v/>
      </c>
      <c r="AK659" s="8" t="str">
        <f t="shared" si="189"/>
        <v/>
      </c>
      <c r="AL659" s="9" t="s">
        <v>1578</v>
      </c>
      <c r="AM659" s="14" t="str">
        <f>IF(R659="","",Rates!$N$8)</f>
        <v/>
      </c>
      <c r="AN659" s="13" t="str">
        <f t="shared" si="190"/>
        <v/>
      </c>
      <c r="AO659" s="8" t="str">
        <f>IF(R659="","",W659*Rates!$O$26)</f>
        <v/>
      </c>
      <c r="AP659" s="9" t="s">
        <v>1579</v>
      </c>
      <c r="AQ659" s="14" t="str">
        <f>IF(R659="","",Rates!$N$9)</f>
        <v/>
      </c>
      <c r="AR659" s="13" t="str">
        <f t="shared" si="191"/>
        <v/>
      </c>
      <c r="AS659" s="8" t="str">
        <f>IF(R659="","",W659*Rates!$P$26)</f>
        <v/>
      </c>
      <c r="AT659" s="9" t="s">
        <v>1580</v>
      </c>
      <c r="AU659" s="14" t="str">
        <f>IF(R659="","",Rates!$N$10)</f>
        <v/>
      </c>
      <c r="AV659" s="13" t="str">
        <f t="shared" si="192"/>
        <v/>
      </c>
      <c r="AW659" s="8" t="str">
        <f>IF(R659="","",W659*Rates!$Q$26)</f>
        <v/>
      </c>
      <c r="AX659" s="19" t="str">
        <f t="shared" si="193"/>
        <v/>
      </c>
      <c r="AY659" s="55" t="e">
        <f t="shared" si="194"/>
        <v>#VALUE!</v>
      </c>
      <c r="AZ659" s="8" t="str">
        <f>IF(R659="","",Rates!$N$15)</f>
        <v/>
      </c>
      <c r="BA659" s="8" t="str">
        <f t="shared" si="195"/>
        <v/>
      </c>
      <c r="BB659" s="8" t="str">
        <f t="shared" si="196"/>
        <v/>
      </c>
      <c r="BC659" s="19" t="str">
        <f t="shared" si="197"/>
        <v/>
      </c>
    </row>
    <row r="660" spans="1:55" x14ac:dyDescent="0.25">
      <c r="A660" s="9" t="str">
        <f>IF(B660&lt;&gt;"",COUNTA($B$3:B660)+$A$2,"")</f>
        <v/>
      </c>
      <c r="F660" s="16" t="str">
        <f t="shared" si="180"/>
        <v/>
      </c>
      <c r="P660" s="37"/>
      <c r="Q660" s="9" t="s">
        <v>1581</v>
      </c>
      <c r="R660" s="41"/>
      <c r="S660" s="46" t="str" cm="1">
        <f t="array" ref="S660">IF(R660="","",_xlfn.IFS(F660&lt;=65,"1",F660&lt;=70,"2",F660&lt;=80,"3"))</f>
        <v/>
      </c>
      <c r="T660" s="24" t="e">
        <f>IF(S660="1",VLOOKUP(N660,Rates!$A$2:$K$37,2,0)*S660,VLOOKUP(N660,Rates!$A$2:$K$37,3,0)*S660)</f>
        <v>#N/A</v>
      </c>
      <c r="U660" s="24" t="str">
        <f t="shared" si="181"/>
        <v/>
      </c>
      <c r="W660" s="58" t="str">
        <f t="shared" si="182"/>
        <v/>
      </c>
      <c r="X660" s="8" t="str">
        <f t="shared" si="183"/>
        <v/>
      </c>
      <c r="Y660" s="8" t="str">
        <f t="shared" si="184"/>
        <v/>
      </c>
      <c r="Z660" s="9" t="s">
        <v>1576</v>
      </c>
      <c r="AA660" s="14" t="str">
        <f>IF(R660="","",Rates!$N$5)</f>
        <v/>
      </c>
      <c r="AB660" s="49" t="str">
        <f t="shared" si="185"/>
        <v/>
      </c>
      <c r="AC660" s="8" t="str">
        <f>IF(R660="","",W660*Rates!$M$26)</f>
        <v/>
      </c>
      <c r="AD660" s="9" t="s">
        <v>1592</v>
      </c>
      <c r="AE660" s="14" t="str">
        <f>IF(R660="","",Rates!$N$6)</f>
        <v/>
      </c>
      <c r="AF660" s="49" t="str">
        <f t="shared" si="186"/>
        <v/>
      </c>
      <c r="AG660" s="8" t="str">
        <f t="shared" si="187"/>
        <v/>
      </c>
      <c r="AH660" s="8" t="s">
        <v>1593</v>
      </c>
      <c r="AI660" s="14" t="str">
        <f>IF(R660="","",Rates!$N$7)</f>
        <v/>
      </c>
      <c r="AJ660" s="13" t="str">
        <f t="shared" si="188"/>
        <v/>
      </c>
      <c r="AK660" s="8" t="str">
        <f t="shared" si="189"/>
        <v/>
      </c>
      <c r="AL660" s="9" t="s">
        <v>1578</v>
      </c>
      <c r="AM660" s="14" t="str">
        <f>IF(R660="","",Rates!$N$8)</f>
        <v/>
      </c>
      <c r="AN660" s="13" t="str">
        <f t="shared" si="190"/>
        <v/>
      </c>
      <c r="AO660" s="8" t="str">
        <f>IF(R660="","",W660*Rates!$O$26)</f>
        <v/>
      </c>
      <c r="AP660" s="9" t="s">
        <v>1579</v>
      </c>
      <c r="AQ660" s="14" t="str">
        <f>IF(R660="","",Rates!$N$9)</f>
        <v/>
      </c>
      <c r="AR660" s="13" t="str">
        <f t="shared" si="191"/>
        <v/>
      </c>
      <c r="AS660" s="8" t="str">
        <f>IF(R660="","",W660*Rates!$P$26)</f>
        <v/>
      </c>
      <c r="AT660" s="9" t="s">
        <v>1580</v>
      </c>
      <c r="AU660" s="14" t="str">
        <f>IF(R660="","",Rates!$N$10)</f>
        <v/>
      </c>
      <c r="AV660" s="13" t="str">
        <f t="shared" si="192"/>
        <v/>
      </c>
      <c r="AW660" s="8" t="str">
        <f>IF(R660="","",W660*Rates!$Q$26)</f>
        <v/>
      </c>
      <c r="AX660" s="19" t="str">
        <f t="shared" si="193"/>
        <v/>
      </c>
      <c r="AY660" s="55" t="e">
        <f t="shared" si="194"/>
        <v>#VALUE!</v>
      </c>
      <c r="AZ660" s="8" t="str">
        <f>IF(R660="","",Rates!$N$15)</f>
        <v/>
      </c>
      <c r="BA660" s="8" t="str">
        <f t="shared" si="195"/>
        <v/>
      </c>
      <c r="BB660" s="8" t="str">
        <f t="shared" si="196"/>
        <v/>
      </c>
      <c r="BC660" s="19" t="str">
        <f t="shared" si="197"/>
        <v/>
      </c>
    </row>
    <row r="661" spans="1:55" x14ac:dyDescent="0.25">
      <c r="A661" s="9" t="str">
        <f>IF(B661&lt;&gt;"",COUNTA($B$3:B661)+$A$2,"")</f>
        <v/>
      </c>
      <c r="F661" s="16" t="str">
        <f t="shared" si="180"/>
        <v/>
      </c>
      <c r="P661" s="37"/>
      <c r="Q661" s="9" t="s">
        <v>1581</v>
      </c>
      <c r="R661" s="41"/>
      <c r="S661" s="46" t="str" cm="1">
        <f t="array" ref="S661">IF(R661="","",_xlfn.IFS(F661&lt;=65,"1",F661&lt;=70,"2",F661&lt;=80,"3"))</f>
        <v/>
      </c>
      <c r="T661" s="24" t="e">
        <f>IF(S661="1",VLOOKUP(N661,Rates!$A$2:$K$37,2,0)*S661,VLOOKUP(N661,Rates!$A$2:$K$37,3,0)*S661)</f>
        <v>#N/A</v>
      </c>
      <c r="U661" s="24" t="str">
        <f t="shared" si="181"/>
        <v/>
      </c>
      <c r="W661" s="58" t="str">
        <f t="shared" si="182"/>
        <v/>
      </c>
      <c r="X661" s="8" t="str">
        <f t="shared" si="183"/>
        <v/>
      </c>
      <c r="Y661" s="8" t="str">
        <f t="shared" si="184"/>
        <v/>
      </c>
      <c r="Z661" s="9" t="s">
        <v>1576</v>
      </c>
      <c r="AA661" s="14" t="str">
        <f>IF(R661="","",Rates!$N$5)</f>
        <v/>
      </c>
      <c r="AB661" s="49" t="str">
        <f t="shared" si="185"/>
        <v/>
      </c>
      <c r="AC661" s="8" t="str">
        <f>IF(R661="","",W661*Rates!$M$26)</f>
        <v/>
      </c>
      <c r="AD661" s="9" t="s">
        <v>1592</v>
      </c>
      <c r="AE661" s="14" t="str">
        <f>IF(R661="","",Rates!$N$6)</f>
        <v/>
      </c>
      <c r="AF661" s="49" t="str">
        <f t="shared" si="186"/>
        <v/>
      </c>
      <c r="AG661" s="8" t="str">
        <f t="shared" si="187"/>
        <v/>
      </c>
      <c r="AH661" s="8" t="s">
        <v>1593</v>
      </c>
      <c r="AI661" s="14" t="str">
        <f>IF(R661="","",Rates!$N$7)</f>
        <v/>
      </c>
      <c r="AJ661" s="13" t="str">
        <f t="shared" si="188"/>
        <v/>
      </c>
      <c r="AK661" s="8" t="str">
        <f t="shared" si="189"/>
        <v/>
      </c>
      <c r="AL661" s="9" t="s">
        <v>1578</v>
      </c>
      <c r="AM661" s="14" t="str">
        <f>IF(R661="","",Rates!$N$8)</f>
        <v/>
      </c>
      <c r="AN661" s="13" t="str">
        <f t="shared" si="190"/>
        <v/>
      </c>
      <c r="AO661" s="8" t="str">
        <f>IF(R661="","",W661*Rates!$O$26)</f>
        <v/>
      </c>
      <c r="AP661" s="9" t="s">
        <v>1579</v>
      </c>
      <c r="AQ661" s="14" t="str">
        <f>IF(R661="","",Rates!$N$9)</f>
        <v/>
      </c>
      <c r="AR661" s="13" t="str">
        <f t="shared" si="191"/>
        <v/>
      </c>
      <c r="AS661" s="8" t="str">
        <f>IF(R661="","",W661*Rates!$P$26)</f>
        <v/>
      </c>
      <c r="AT661" s="9" t="s">
        <v>1580</v>
      </c>
      <c r="AU661" s="14" t="str">
        <f>IF(R661="","",Rates!$N$10)</f>
        <v/>
      </c>
      <c r="AV661" s="13" t="str">
        <f t="shared" si="192"/>
        <v/>
      </c>
      <c r="AW661" s="8" t="str">
        <f>IF(R661="","",W661*Rates!$Q$26)</f>
        <v/>
      </c>
      <c r="AX661" s="19" t="str">
        <f t="shared" si="193"/>
        <v/>
      </c>
      <c r="AY661" s="55" t="e">
        <f t="shared" si="194"/>
        <v>#VALUE!</v>
      </c>
      <c r="AZ661" s="8" t="str">
        <f>IF(R661="","",Rates!$N$15)</f>
        <v/>
      </c>
      <c r="BA661" s="8" t="str">
        <f t="shared" si="195"/>
        <v/>
      </c>
      <c r="BB661" s="8" t="str">
        <f t="shared" si="196"/>
        <v/>
      </c>
      <c r="BC661" s="19" t="str">
        <f t="shared" si="197"/>
        <v/>
      </c>
    </row>
    <row r="662" spans="1:55" x14ac:dyDescent="0.25">
      <c r="A662" s="9" t="str">
        <f>IF(B662&lt;&gt;"",COUNTA($B$3:B662)+$A$2,"")</f>
        <v/>
      </c>
      <c r="F662" s="16" t="str">
        <f t="shared" si="180"/>
        <v/>
      </c>
      <c r="P662" s="37"/>
      <c r="Q662" s="9" t="s">
        <v>1581</v>
      </c>
      <c r="R662" s="41"/>
      <c r="S662" s="46" t="str" cm="1">
        <f t="array" ref="S662">IF(R662="","",_xlfn.IFS(F662&lt;=65,"1",F662&lt;=70,"2",F662&lt;=80,"3"))</f>
        <v/>
      </c>
      <c r="T662" s="24" t="e">
        <f>IF(S662="1",VLOOKUP(N662,Rates!$A$2:$K$37,2,0)*S662,VLOOKUP(N662,Rates!$A$2:$K$37,3,0)*S662)</f>
        <v>#N/A</v>
      </c>
      <c r="U662" s="24" t="str">
        <f t="shared" si="181"/>
        <v/>
      </c>
      <c r="W662" s="58" t="str">
        <f t="shared" si="182"/>
        <v/>
      </c>
      <c r="X662" s="8" t="str">
        <f t="shared" si="183"/>
        <v/>
      </c>
      <c r="Y662" s="8" t="str">
        <f t="shared" si="184"/>
        <v/>
      </c>
      <c r="Z662" s="9" t="s">
        <v>1576</v>
      </c>
      <c r="AA662" s="14" t="str">
        <f>IF(R662="","",Rates!$N$5)</f>
        <v/>
      </c>
      <c r="AB662" s="49" t="str">
        <f t="shared" si="185"/>
        <v/>
      </c>
      <c r="AC662" s="8" t="str">
        <f>IF(R662="","",W662*Rates!$M$26)</f>
        <v/>
      </c>
      <c r="AD662" s="9" t="s">
        <v>1592</v>
      </c>
      <c r="AE662" s="14" t="str">
        <f>IF(R662="","",Rates!$N$6)</f>
        <v/>
      </c>
      <c r="AF662" s="49" t="str">
        <f t="shared" si="186"/>
        <v/>
      </c>
      <c r="AG662" s="8" t="str">
        <f t="shared" si="187"/>
        <v/>
      </c>
      <c r="AH662" s="8" t="s">
        <v>1593</v>
      </c>
      <c r="AI662" s="14" t="str">
        <f>IF(R662="","",Rates!$N$7)</f>
        <v/>
      </c>
      <c r="AJ662" s="13" t="str">
        <f t="shared" si="188"/>
        <v/>
      </c>
      <c r="AK662" s="8" t="str">
        <f t="shared" si="189"/>
        <v/>
      </c>
      <c r="AL662" s="9" t="s">
        <v>1578</v>
      </c>
      <c r="AM662" s="14" t="str">
        <f>IF(R662="","",Rates!$N$8)</f>
        <v/>
      </c>
      <c r="AN662" s="13" t="str">
        <f t="shared" si="190"/>
        <v/>
      </c>
      <c r="AO662" s="8" t="str">
        <f>IF(R662="","",W662*Rates!$O$26)</f>
        <v/>
      </c>
      <c r="AP662" s="9" t="s">
        <v>1579</v>
      </c>
      <c r="AQ662" s="14" t="str">
        <f>IF(R662="","",Rates!$N$9)</f>
        <v/>
      </c>
      <c r="AR662" s="13" t="str">
        <f t="shared" si="191"/>
        <v/>
      </c>
      <c r="AS662" s="8" t="str">
        <f>IF(R662="","",W662*Rates!$P$26)</f>
        <v/>
      </c>
      <c r="AT662" s="9" t="s">
        <v>1580</v>
      </c>
      <c r="AU662" s="14" t="str">
        <f>IF(R662="","",Rates!$N$10)</f>
        <v/>
      </c>
      <c r="AV662" s="13" t="str">
        <f t="shared" si="192"/>
        <v/>
      </c>
      <c r="AW662" s="8" t="str">
        <f>IF(R662="","",W662*Rates!$Q$26)</f>
        <v/>
      </c>
      <c r="AX662" s="19" t="str">
        <f t="shared" si="193"/>
        <v/>
      </c>
      <c r="AY662" s="55" t="e">
        <f t="shared" si="194"/>
        <v>#VALUE!</v>
      </c>
      <c r="AZ662" s="8" t="str">
        <f>IF(R662="","",Rates!$N$15)</f>
        <v/>
      </c>
      <c r="BA662" s="8" t="str">
        <f t="shared" si="195"/>
        <v/>
      </c>
      <c r="BB662" s="8" t="str">
        <f t="shared" si="196"/>
        <v/>
      </c>
      <c r="BC662" s="19" t="str">
        <f t="shared" si="197"/>
        <v/>
      </c>
    </row>
    <row r="663" spans="1:55" x14ac:dyDescent="0.25">
      <c r="A663" s="9" t="str">
        <f>IF(B663&lt;&gt;"",COUNTA($B$3:B663)+$A$2,"")</f>
        <v/>
      </c>
      <c r="F663" s="16" t="str">
        <f t="shared" si="180"/>
        <v/>
      </c>
      <c r="P663" s="37"/>
      <c r="Q663" s="9" t="s">
        <v>1581</v>
      </c>
      <c r="R663" s="41"/>
      <c r="S663" s="46" t="str" cm="1">
        <f t="array" ref="S663">IF(R663="","",_xlfn.IFS(F663&lt;=65,"1",F663&lt;=70,"2",F663&lt;=80,"3"))</f>
        <v/>
      </c>
      <c r="T663" s="24" t="e">
        <f>IF(S663="1",VLOOKUP(N663,Rates!$A$2:$K$37,2,0)*S663,VLOOKUP(N663,Rates!$A$2:$K$37,3,0)*S663)</f>
        <v>#N/A</v>
      </c>
      <c r="U663" s="24" t="str">
        <f t="shared" si="181"/>
        <v/>
      </c>
      <c r="W663" s="58" t="str">
        <f t="shared" si="182"/>
        <v/>
      </c>
      <c r="X663" s="8" t="str">
        <f t="shared" si="183"/>
        <v/>
      </c>
      <c r="Y663" s="8" t="str">
        <f t="shared" si="184"/>
        <v/>
      </c>
      <c r="Z663" s="9" t="s">
        <v>1576</v>
      </c>
      <c r="AA663" s="14" t="str">
        <f>IF(R663="","",Rates!$N$5)</f>
        <v/>
      </c>
      <c r="AB663" s="49" t="str">
        <f t="shared" si="185"/>
        <v/>
      </c>
      <c r="AC663" s="8" t="str">
        <f>IF(R663="","",W663*Rates!$M$26)</f>
        <v/>
      </c>
      <c r="AD663" s="9" t="s">
        <v>1592</v>
      </c>
      <c r="AE663" s="14" t="str">
        <f>IF(R663="","",Rates!$N$6)</f>
        <v/>
      </c>
      <c r="AF663" s="49" t="str">
        <f t="shared" si="186"/>
        <v/>
      </c>
      <c r="AG663" s="8" t="str">
        <f t="shared" si="187"/>
        <v/>
      </c>
      <c r="AH663" s="8" t="s">
        <v>1593</v>
      </c>
      <c r="AI663" s="14" t="str">
        <f>IF(R663="","",Rates!$N$7)</f>
        <v/>
      </c>
      <c r="AJ663" s="13" t="str">
        <f t="shared" si="188"/>
        <v/>
      </c>
      <c r="AK663" s="8" t="str">
        <f t="shared" si="189"/>
        <v/>
      </c>
      <c r="AL663" s="9" t="s">
        <v>1578</v>
      </c>
      <c r="AM663" s="14" t="str">
        <f>IF(R663="","",Rates!$N$8)</f>
        <v/>
      </c>
      <c r="AN663" s="13" t="str">
        <f t="shared" si="190"/>
        <v/>
      </c>
      <c r="AO663" s="8" t="str">
        <f>IF(R663="","",W663*Rates!$O$26)</f>
        <v/>
      </c>
      <c r="AP663" s="9" t="s">
        <v>1579</v>
      </c>
      <c r="AQ663" s="14" t="str">
        <f>IF(R663="","",Rates!$N$9)</f>
        <v/>
      </c>
      <c r="AR663" s="13" t="str">
        <f t="shared" si="191"/>
        <v/>
      </c>
      <c r="AS663" s="8" t="str">
        <f>IF(R663="","",W663*Rates!$P$26)</f>
        <v/>
      </c>
      <c r="AT663" s="9" t="s">
        <v>1580</v>
      </c>
      <c r="AU663" s="14" t="str">
        <f>IF(R663="","",Rates!$N$10)</f>
        <v/>
      </c>
      <c r="AV663" s="13" t="str">
        <f t="shared" si="192"/>
        <v/>
      </c>
      <c r="AW663" s="8" t="str">
        <f>IF(R663="","",W663*Rates!$Q$26)</f>
        <v/>
      </c>
      <c r="AX663" s="19" t="str">
        <f t="shared" si="193"/>
        <v/>
      </c>
      <c r="AY663" s="55" t="e">
        <f t="shared" si="194"/>
        <v>#VALUE!</v>
      </c>
      <c r="AZ663" s="8" t="str">
        <f>IF(R663="","",Rates!$N$15)</f>
        <v/>
      </c>
      <c r="BA663" s="8" t="str">
        <f t="shared" si="195"/>
        <v/>
      </c>
      <c r="BB663" s="8" t="str">
        <f t="shared" si="196"/>
        <v/>
      </c>
      <c r="BC663" s="19" t="str">
        <f t="shared" si="197"/>
        <v/>
      </c>
    </row>
    <row r="664" spans="1:55" x14ac:dyDescent="0.25">
      <c r="A664" s="9" t="str">
        <f>IF(B664&lt;&gt;"",COUNTA($B$3:B664)+$A$2,"")</f>
        <v/>
      </c>
      <c r="F664" s="16" t="str">
        <f t="shared" si="180"/>
        <v/>
      </c>
      <c r="P664" s="37"/>
      <c r="Q664" s="9" t="s">
        <v>1581</v>
      </c>
      <c r="R664" s="41"/>
      <c r="S664" s="46" t="str" cm="1">
        <f t="array" ref="S664">IF(R664="","",_xlfn.IFS(F664&lt;=65,"1",F664&lt;=70,"2",F664&lt;=80,"3"))</f>
        <v/>
      </c>
      <c r="T664" s="24" t="e">
        <f>IF(S664="1",VLOOKUP(N664,Rates!$A$2:$K$37,2,0)*S664,VLOOKUP(N664,Rates!$A$2:$K$37,3,0)*S664)</f>
        <v>#N/A</v>
      </c>
      <c r="U664" s="24" t="str">
        <f t="shared" si="181"/>
        <v/>
      </c>
      <c r="W664" s="58" t="str">
        <f t="shared" si="182"/>
        <v/>
      </c>
      <c r="X664" s="8" t="str">
        <f t="shared" si="183"/>
        <v/>
      </c>
      <c r="Y664" s="8" t="str">
        <f t="shared" si="184"/>
        <v/>
      </c>
      <c r="Z664" s="9" t="s">
        <v>1576</v>
      </c>
      <c r="AA664" s="14" t="str">
        <f>IF(R664="","",Rates!$N$5)</f>
        <v/>
      </c>
      <c r="AB664" s="49" t="str">
        <f t="shared" si="185"/>
        <v/>
      </c>
      <c r="AC664" s="8" t="str">
        <f>IF(R664="","",W664*Rates!$M$26)</f>
        <v/>
      </c>
      <c r="AD664" s="9" t="s">
        <v>1592</v>
      </c>
      <c r="AE664" s="14" t="str">
        <f>IF(R664="","",Rates!$N$6)</f>
        <v/>
      </c>
      <c r="AF664" s="49" t="str">
        <f t="shared" si="186"/>
        <v/>
      </c>
      <c r="AG664" s="8" t="str">
        <f t="shared" si="187"/>
        <v/>
      </c>
      <c r="AH664" s="8" t="s">
        <v>1593</v>
      </c>
      <c r="AI664" s="14" t="str">
        <f>IF(R664="","",Rates!$N$7)</f>
        <v/>
      </c>
      <c r="AJ664" s="13" t="str">
        <f t="shared" si="188"/>
        <v/>
      </c>
      <c r="AK664" s="8" t="str">
        <f t="shared" si="189"/>
        <v/>
      </c>
      <c r="AL664" s="9" t="s">
        <v>1578</v>
      </c>
      <c r="AM664" s="14" t="str">
        <f>IF(R664="","",Rates!$N$8)</f>
        <v/>
      </c>
      <c r="AN664" s="13" t="str">
        <f t="shared" si="190"/>
        <v/>
      </c>
      <c r="AO664" s="8" t="str">
        <f>IF(R664="","",W664*Rates!$O$26)</f>
        <v/>
      </c>
      <c r="AP664" s="9" t="s">
        <v>1579</v>
      </c>
      <c r="AQ664" s="14" t="str">
        <f>IF(R664="","",Rates!$N$9)</f>
        <v/>
      </c>
      <c r="AR664" s="13" t="str">
        <f t="shared" si="191"/>
        <v/>
      </c>
      <c r="AS664" s="8" t="str">
        <f>IF(R664="","",W664*Rates!$P$26)</f>
        <v/>
      </c>
      <c r="AT664" s="9" t="s">
        <v>1580</v>
      </c>
      <c r="AU664" s="14" t="str">
        <f>IF(R664="","",Rates!$N$10)</f>
        <v/>
      </c>
      <c r="AV664" s="13" t="str">
        <f t="shared" si="192"/>
        <v/>
      </c>
      <c r="AW664" s="8" t="str">
        <f>IF(R664="","",W664*Rates!$Q$26)</f>
        <v/>
      </c>
      <c r="AX664" s="19" t="str">
        <f t="shared" si="193"/>
        <v/>
      </c>
      <c r="AY664" s="55" t="e">
        <f t="shared" si="194"/>
        <v>#VALUE!</v>
      </c>
      <c r="AZ664" s="8" t="str">
        <f>IF(R664="","",Rates!$N$15)</f>
        <v/>
      </c>
      <c r="BA664" s="8" t="str">
        <f t="shared" si="195"/>
        <v/>
      </c>
      <c r="BB664" s="8" t="str">
        <f t="shared" si="196"/>
        <v/>
      </c>
      <c r="BC664" s="19" t="str">
        <f t="shared" si="197"/>
        <v/>
      </c>
    </row>
    <row r="665" spans="1:55" x14ac:dyDescent="0.25">
      <c r="A665" s="9" t="str">
        <f>IF(B665&lt;&gt;"",COUNTA($B$3:B665)+$A$2,"")</f>
        <v/>
      </c>
      <c r="F665" s="16" t="str">
        <f t="shared" si="180"/>
        <v/>
      </c>
      <c r="P665" s="37"/>
      <c r="Q665" s="9" t="s">
        <v>1581</v>
      </c>
      <c r="R665" s="41"/>
      <c r="S665" s="46" t="str" cm="1">
        <f t="array" ref="S665">IF(R665="","",_xlfn.IFS(F665&lt;=65,"1",F665&lt;=70,"2",F665&lt;=80,"3"))</f>
        <v/>
      </c>
      <c r="T665" s="24" t="e">
        <f>IF(S665="1",VLOOKUP(N665,Rates!$A$2:$K$37,2,0)*S665,VLOOKUP(N665,Rates!$A$2:$K$37,3,0)*S665)</f>
        <v>#N/A</v>
      </c>
      <c r="U665" s="24" t="str">
        <f t="shared" si="181"/>
        <v/>
      </c>
      <c r="W665" s="58" t="str">
        <f t="shared" si="182"/>
        <v/>
      </c>
      <c r="X665" s="8" t="str">
        <f t="shared" si="183"/>
        <v/>
      </c>
      <c r="Y665" s="8" t="str">
        <f t="shared" si="184"/>
        <v/>
      </c>
      <c r="Z665" s="9" t="s">
        <v>1576</v>
      </c>
      <c r="AA665" s="14" t="str">
        <f>IF(R665="","",Rates!$N$5)</f>
        <v/>
      </c>
      <c r="AB665" s="49" t="str">
        <f t="shared" si="185"/>
        <v/>
      </c>
      <c r="AC665" s="8" t="str">
        <f>IF(R665="","",W665*Rates!$M$26)</f>
        <v/>
      </c>
      <c r="AD665" s="9" t="s">
        <v>1592</v>
      </c>
      <c r="AE665" s="14" t="str">
        <f>IF(R665="","",Rates!$N$6)</f>
        <v/>
      </c>
      <c r="AF665" s="49" t="str">
        <f t="shared" si="186"/>
        <v/>
      </c>
      <c r="AG665" s="8" t="str">
        <f t="shared" si="187"/>
        <v/>
      </c>
      <c r="AH665" s="8" t="s">
        <v>1593</v>
      </c>
      <c r="AI665" s="14" t="str">
        <f>IF(R665="","",Rates!$N$7)</f>
        <v/>
      </c>
      <c r="AJ665" s="13" t="str">
        <f t="shared" si="188"/>
        <v/>
      </c>
      <c r="AK665" s="8" t="str">
        <f t="shared" si="189"/>
        <v/>
      </c>
      <c r="AL665" s="9" t="s">
        <v>1578</v>
      </c>
      <c r="AM665" s="14" t="str">
        <f>IF(R665="","",Rates!$N$8)</f>
        <v/>
      </c>
      <c r="AN665" s="13" t="str">
        <f t="shared" si="190"/>
        <v/>
      </c>
      <c r="AO665" s="8" t="str">
        <f>IF(R665="","",W665*Rates!$O$26)</f>
        <v/>
      </c>
      <c r="AP665" s="9" t="s">
        <v>1579</v>
      </c>
      <c r="AQ665" s="14" t="str">
        <f>IF(R665="","",Rates!$N$9)</f>
        <v/>
      </c>
      <c r="AR665" s="13" t="str">
        <f t="shared" si="191"/>
        <v/>
      </c>
      <c r="AS665" s="8" t="str">
        <f>IF(R665="","",W665*Rates!$P$26)</f>
        <v/>
      </c>
      <c r="AT665" s="9" t="s">
        <v>1580</v>
      </c>
      <c r="AU665" s="14" t="str">
        <f>IF(R665="","",Rates!$N$10)</f>
        <v/>
      </c>
      <c r="AV665" s="13" t="str">
        <f t="shared" si="192"/>
        <v/>
      </c>
      <c r="AW665" s="8" t="str">
        <f>IF(R665="","",W665*Rates!$Q$26)</f>
        <v/>
      </c>
      <c r="AX665" s="19" t="str">
        <f t="shared" si="193"/>
        <v/>
      </c>
      <c r="AY665" s="55" t="e">
        <f t="shared" si="194"/>
        <v>#VALUE!</v>
      </c>
      <c r="AZ665" s="8" t="str">
        <f>IF(R665="","",Rates!$N$15)</f>
        <v/>
      </c>
      <c r="BA665" s="8" t="str">
        <f t="shared" si="195"/>
        <v/>
      </c>
      <c r="BB665" s="8" t="str">
        <f t="shared" si="196"/>
        <v/>
      </c>
      <c r="BC665" s="19" t="str">
        <f t="shared" si="197"/>
        <v/>
      </c>
    </row>
    <row r="666" spans="1:55" x14ac:dyDescent="0.25">
      <c r="A666" s="9" t="str">
        <f>IF(B666&lt;&gt;"",COUNTA($B$3:B666)+$A$2,"")</f>
        <v/>
      </c>
      <c r="F666" s="16" t="str">
        <f t="shared" si="180"/>
        <v/>
      </c>
      <c r="P666" s="37"/>
      <c r="Q666" s="9" t="s">
        <v>1581</v>
      </c>
      <c r="R666" s="41"/>
      <c r="S666" s="46" t="str" cm="1">
        <f t="array" ref="S666">IF(R666="","",_xlfn.IFS(F666&lt;=65,"1",F666&lt;=70,"2",F666&lt;=80,"3"))</f>
        <v/>
      </c>
      <c r="T666" s="24" t="e">
        <f>IF(S666="1",VLOOKUP(N666,Rates!$A$2:$K$37,2,0)*S666,VLOOKUP(N666,Rates!$A$2:$K$37,3,0)*S666)</f>
        <v>#N/A</v>
      </c>
      <c r="U666" s="24" t="str">
        <f t="shared" si="181"/>
        <v/>
      </c>
      <c r="W666" s="58" t="str">
        <f t="shared" si="182"/>
        <v/>
      </c>
      <c r="X666" s="8" t="str">
        <f t="shared" si="183"/>
        <v/>
      </c>
      <c r="Y666" s="8" t="str">
        <f t="shared" si="184"/>
        <v/>
      </c>
      <c r="Z666" s="9" t="s">
        <v>1576</v>
      </c>
      <c r="AA666" s="14" t="str">
        <f>IF(R666="","",Rates!$N$5)</f>
        <v/>
      </c>
      <c r="AB666" s="49" t="str">
        <f t="shared" si="185"/>
        <v/>
      </c>
      <c r="AC666" s="8" t="str">
        <f>IF(R666="","",W666*Rates!$M$26)</f>
        <v/>
      </c>
      <c r="AD666" s="9" t="s">
        <v>1592</v>
      </c>
      <c r="AE666" s="14" t="str">
        <f>IF(R666="","",Rates!$N$6)</f>
        <v/>
      </c>
      <c r="AF666" s="49" t="str">
        <f t="shared" si="186"/>
        <v/>
      </c>
      <c r="AG666" s="8" t="str">
        <f t="shared" si="187"/>
        <v/>
      </c>
      <c r="AH666" s="8" t="s">
        <v>1593</v>
      </c>
      <c r="AI666" s="14" t="str">
        <f>IF(R666="","",Rates!$N$7)</f>
        <v/>
      </c>
      <c r="AJ666" s="13" t="str">
        <f t="shared" si="188"/>
        <v/>
      </c>
      <c r="AK666" s="8" t="str">
        <f t="shared" si="189"/>
        <v/>
      </c>
      <c r="AL666" s="9" t="s">
        <v>1578</v>
      </c>
      <c r="AM666" s="14" t="str">
        <f>IF(R666="","",Rates!$N$8)</f>
        <v/>
      </c>
      <c r="AN666" s="13" t="str">
        <f t="shared" si="190"/>
        <v/>
      </c>
      <c r="AO666" s="8" t="str">
        <f>IF(R666="","",W666*Rates!$O$26)</f>
        <v/>
      </c>
      <c r="AP666" s="9" t="s">
        <v>1579</v>
      </c>
      <c r="AQ666" s="14" t="str">
        <f>IF(R666="","",Rates!$N$9)</f>
        <v/>
      </c>
      <c r="AR666" s="13" t="str">
        <f t="shared" si="191"/>
        <v/>
      </c>
      <c r="AS666" s="8" t="str">
        <f>IF(R666="","",W666*Rates!$P$26)</f>
        <v/>
      </c>
      <c r="AT666" s="9" t="s">
        <v>1580</v>
      </c>
      <c r="AU666" s="14" t="str">
        <f>IF(R666="","",Rates!$N$10)</f>
        <v/>
      </c>
      <c r="AV666" s="13" t="str">
        <f t="shared" si="192"/>
        <v/>
      </c>
      <c r="AW666" s="8" t="str">
        <f>IF(R666="","",W666*Rates!$Q$26)</f>
        <v/>
      </c>
      <c r="AX666" s="19" t="str">
        <f t="shared" si="193"/>
        <v/>
      </c>
      <c r="AY666" s="55" t="e">
        <f t="shared" si="194"/>
        <v>#VALUE!</v>
      </c>
      <c r="AZ666" s="8" t="str">
        <f>IF(R666="","",Rates!$N$15)</f>
        <v/>
      </c>
      <c r="BA666" s="8" t="str">
        <f t="shared" si="195"/>
        <v/>
      </c>
      <c r="BB666" s="8" t="str">
        <f t="shared" si="196"/>
        <v/>
      </c>
      <c r="BC666" s="19" t="str">
        <f t="shared" si="197"/>
        <v/>
      </c>
    </row>
    <row r="667" spans="1:55" x14ac:dyDescent="0.25">
      <c r="A667" s="9" t="str">
        <f>IF(B667&lt;&gt;"",COUNTA($B$3:B667)+$A$2,"")</f>
        <v/>
      </c>
      <c r="F667" s="16" t="str">
        <f t="shared" si="180"/>
        <v/>
      </c>
      <c r="P667" s="37"/>
      <c r="Q667" s="9" t="s">
        <v>1581</v>
      </c>
      <c r="R667" s="41"/>
      <c r="S667" s="46" t="str" cm="1">
        <f t="array" ref="S667">IF(R667="","",_xlfn.IFS(F667&lt;=65,"1",F667&lt;=70,"2",F667&lt;=80,"3"))</f>
        <v/>
      </c>
      <c r="T667" s="24" t="e">
        <f>IF(S667="1",VLOOKUP(N667,Rates!$A$2:$K$37,2,0)*S667,VLOOKUP(N667,Rates!$A$2:$K$37,3,0)*S667)</f>
        <v>#N/A</v>
      </c>
      <c r="U667" s="24" t="str">
        <f t="shared" si="181"/>
        <v/>
      </c>
      <c r="W667" s="58" t="str">
        <f t="shared" si="182"/>
        <v/>
      </c>
      <c r="X667" s="8" t="str">
        <f t="shared" si="183"/>
        <v/>
      </c>
      <c r="Y667" s="8" t="str">
        <f t="shared" si="184"/>
        <v/>
      </c>
      <c r="Z667" s="9" t="s">
        <v>1576</v>
      </c>
      <c r="AA667" s="14" t="str">
        <f>IF(R667="","",Rates!$N$5)</f>
        <v/>
      </c>
      <c r="AB667" s="49" t="str">
        <f t="shared" si="185"/>
        <v/>
      </c>
      <c r="AC667" s="8" t="str">
        <f>IF(R667="","",W667*Rates!$M$26)</f>
        <v/>
      </c>
      <c r="AD667" s="9" t="s">
        <v>1592</v>
      </c>
      <c r="AE667" s="14" t="str">
        <f>IF(R667="","",Rates!$N$6)</f>
        <v/>
      </c>
      <c r="AF667" s="49" t="str">
        <f t="shared" si="186"/>
        <v/>
      </c>
      <c r="AG667" s="8" t="str">
        <f t="shared" si="187"/>
        <v/>
      </c>
      <c r="AH667" s="8" t="s">
        <v>1593</v>
      </c>
      <c r="AI667" s="14" t="str">
        <f>IF(R667="","",Rates!$N$7)</f>
        <v/>
      </c>
      <c r="AJ667" s="13" t="str">
        <f t="shared" si="188"/>
        <v/>
      </c>
      <c r="AK667" s="8" t="str">
        <f t="shared" si="189"/>
        <v/>
      </c>
      <c r="AL667" s="9" t="s">
        <v>1578</v>
      </c>
      <c r="AM667" s="14" t="str">
        <f>IF(R667="","",Rates!$N$8)</f>
        <v/>
      </c>
      <c r="AN667" s="13" t="str">
        <f t="shared" si="190"/>
        <v/>
      </c>
      <c r="AO667" s="8" t="str">
        <f>IF(R667="","",W667*Rates!$O$26)</f>
        <v/>
      </c>
      <c r="AP667" s="9" t="s">
        <v>1579</v>
      </c>
      <c r="AQ667" s="14" t="str">
        <f>IF(R667="","",Rates!$N$9)</f>
        <v/>
      </c>
      <c r="AR667" s="13" t="str">
        <f t="shared" si="191"/>
        <v/>
      </c>
      <c r="AS667" s="8" t="str">
        <f>IF(R667="","",W667*Rates!$P$26)</f>
        <v/>
      </c>
      <c r="AT667" s="9" t="s">
        <v>1580</v>
      </c>
      <c r="AU667" s="14" t="str">
        <f>IF(R667="","",Rates!$N$10)</f>
        <v/>
      </c>
      <c r="AV667" s="13" t="str">
        <f t="shared" si="192"/>
        <v/>
      </c>
      <c r="AW667" s="8" t="str">
        <f>IF(R667="","",W667*Rates!$Q$26)</f>
        <v/>
      </c>
      <c r="AX667" s="19" t="str">
        <f t="shared" si="193"/>
        <v/>
      </c>
      <c r="AY667" s="55" t="e">
        <f t="shared" si="194"/>
        <v>#VALUE!</v>
      </c>
      <c r="AZ667" s="8" t="str">
        <f>IF(R667="","",Rates!$N$15)</f>
        <v/>
      </c>
      <c r="BA667" s="8" t="str">
        <f t="shared" si="195"/>
        <v/>
      </c>
      <c r="BB667" s="8" t="str">
        <f t="shared" si="196"/>
        <v/>
      </c>
      <c r="BC667" s="19" t="str">
        <f t="shared" si="197"/>
        <v/>
      </c>
    </row>
    <row r="668" spans="1:55" x14ac:dyDescent="0.25">
      <c r="A668" s="9" t="str">
        <f>IF(B668&lt;&gt;"",COUNTA($B$3:B668)+$A$2,"")</f>
        <v/>
      </c>
      <c r="F668" s="16" t="str">
        <f t="shared" si="180"/>
        <v/>
      </c>
      <c r="P668" s="37"/>
      <c r="Q668" s="9" t="s">
        <v>1581</v>
      </c>
      <c r="R668" s="41"/>
      <c r="S668" s="46" t="str" cm="1">
        <f t="array" ref="S668">IF(R668="","",_xlfn.IFS(F668&lt;=65,"1",F668&lt;=70,"2",F668&lt;=80,"3"))</f>
        <v/>
      </c>
      <c r="T668" s="24" t="e">
        <f>IF(S668="1",VLOOKUP(N668,Rates!$A$2:$K$37,2,0)*S668,VLOOKUP(N668,Rates!$A$2:$K$37,3,0)*S668)</f>
        <v>#N/A</v>
      </c>
      <c r="U668" s="24" t="str">
        <f t="shared" si="181"/>
        <v/>
      </c>
      <c r="W668" s="58" t="str">
        <f t="shared" si="182"/>
        <v/>
      </c>
      <c r="X668" s="8" t="str">
        <f t="shared" si="183"/>
        <v/>
      </c>
      <c r="Y668" s="8" t="str">
        <f t="shared" si="184"/>
        <v/>
      </c>
      <c r="Z668" s="9" t="s">
        <v>1576</v>
      </c>
      <c r="AA668" s="14" t="str">
        <f>IF(R668="","",Rates!$N$5)</f>
        <v/>
      </c>
      <c r="AB668" s="49" t="str">
        <f t="shared" si="185"/>
        <v/>
      </c>
      <c r="AC668" s="8" t="str">
        <f>IF(R668="","",W668*Rates!$M$26)</f>
        <v/>
      </c>
      <c r="AD668" s="9" t="s">
        <v>1592</v>
      </c>
      <c r="AE668" s="14" t="str">
        <f>IF(R668="","",Rates!$N$6)</f>
        <v/>
      </c>
      <c r="AF668" s="49" t="str">
        <f t="shared" si="186"/>
        <v/>
      </c>
      <c r="AG668" s="8" t="str">
        <f t="shared" si="187"/>
        <v/>
      </c>
      <c r="AH668" s="8" t="s">
        <v>1593</v>
      </c>
      <c r="AI668" s="14" t="str">
        <f>IF(R668="","",Rates!$N$7)</f>
        <v/>
      </c>
      <c r="AJ668" s="13" t="str">
        <f t="shared" si="188"/>
        <v/>
      </c>
      <c r="AK668" s="8" t="str">
        <f t="shared" si="189"/>
        <v/>
      </c>
      <c r="AL668" s="9" t="s">
        <v>1578</v>
      </c>
      <c r="AM668" s="14" t="str">
        <f>IF(R668="","",Rates!$N$8)</f>
        <v/>
      </c>
      <c r="AN668" s="13" t="str">
        <f t="shared" si="190"/>
        <v/>
      </c>
      <c r="AO668" s="8" t="str">
        <f>IF(R668="","",W668*Rates!$O$26)</f>
        <v/>
      </c>
      <c r="AP668" s="9" t="s">
        <v>1579</v>
      </c>
      <c r="AQ668" s="14" t="str">
        <f>IF(R668="","",Rates!$N$9)</f>
        <v/>
      </c>
      <c r="AR668" s="13" t="str">
        <f t="shared" si="191"/>
        <v/>
      </c>
      <c r="AS668" s="8" t="str">
        <f>IF(R668="","",W668*Rates!$P$26)</f>
        <v/>
      </c>
      <c r="AT668" s="9" t="s">
        <v>1580</v>
      </c>
      <c r="AU668" s="14" t="str">
        <f>IF(R668="","",Rates!$N$10)</f>
        <v/>
      </c>
      <c r="AV668" s="13" t="str">
        <f t="shared" si="192"/>
        <v/>
      </c>
      <c r="AW668" s="8" t="str">
        <f>IF(R668="","",W668*Rates!$Q$26)</f>
        <v/>
      </c>
      <c r="AX668" s="19" t="str">
        <f t="shared" si="193"/>
        <v/>
      </c>
      <c r="AY668" s="55" t="e">
        <f t="shared" si="194"/>
        <v>#VALUE!</v>
      </c>
      <c r="AZ668" s="8" t="str">
        <f>IF(R668="","",Rates!$N$15)</f>
        <v/>
      </c>
      <c r="BA668" s="8" t="str">
        <f t="shared" si="195"/>
        <v/>
      </c>
      <c r="BB668" s="8" t="str">
        <f t="shared" si="196"/>
        <v/>
      </c>
      <c r="BC668" s="19" t="str">
        <f t="shared" si="197"/>
        <v/>
      </c>
    </row>
    <row r="669" spans="1:55" x14ac:dyDescent="0.25">
      <c r="A669" s="9" t="str">
        <f>IF(B669&lt;&gt;"",COUNTA($B$3:B669)+$A$2,"")</f>
        <v/>
      </c>
      <c r="F669" s="16" t="str">
        <f t="shared" si="180"/>
        <v/>
      </c>
      <c r="P669" s="37"/>
      <c r="Q669" s="9" t="s">
        <v>1581</v>
      </c>
      <c r="R669" s="41"/>
      <c r="S669" s="46" t="str" cm="1">
        <f t="array" ref="S669">IF(R669="","",_xlfn.IFS(F669&lt;=65,"1",F669&lt;=70,"2",F669&lt;=80,"3"))</f>
        <v/>
      </c>
      <c r="T669" s="24" t="e">
        <f>IF(S669="1",VLOOKUP(N669,Rates!$A$2:$K$37,2,0)*S669,VLOOKUP(N669,Rates!$A$2:$K$37,3,0)*S669)</f>
        <v>#N/A</v>
      </c>
      <c r="U669" s="24" t="str">
        <f t="shared" si="181"/>
        <v/>
      </c>
      <c r="W669" s="58" t="str">
        <f t="shared" si="182"/>
        <v/>
      </c>
      <c r="X669" s="8" t="str">
        <f t="shared" si="183"/>
        <v/>
      </c>
      <c r="Y669" s="8" t="str">
        <f t="shared" si="184"/>
        <v/>
      </c>
      <c r="Z669" s="9" t="s">
        <v>1576</v>
      </c>
      <c r="AA669" s="14" t="str">
        <f>IF(R669="","",Rates!$N$5)</f>
        <v/>
      </c>
      <c r="AB669" s="49" t="str">
        <f t="shared" si="185"/>
        <v/>
      </c>
      <c r="AC669" s="8" t="str">
        <f>IF(R669="","",W669*Rates!$M$26)</f>
        <v/>
      </c>
      <c r="AD669" s="9" t="s">
        <v>1592</v>
      </c>
      <c r="AE669" s="14" t="str">
        <f>IF(R669="","",Rates!$N$6)</f>
        <v/>
      </c>
      <c r="AF669" s="49" t="str">
        <f t="shared" si="186"/>
        <v/>
      </c>
      <c r="AG669" s="8" t="str">
        <f t="shared" si="187"/>
        <v/>
      </c>
      <c r="AH669" s="8" t="s">
        <v>1593</v>
      </c>
      <c r="AI669" s="14" t="str">
        <f>IF(R669="","",Rates!$N$7)</f>
        <v/>
      </c>
      <c r="AJ669" s="13" t="str">
        <f t="shared" si="188"/>
        <v/>
      </c>
      <c r="AK669" s="8" t="str">
        <f t="shared" si="189"/>
        <v/>
      </c>
      <c r="AL669" s="9" t="s">
        <v>1578</v>
      </c>
      <c r="AM669" s="14" t="str">
        <f>IF(R669="","",Rates!$N$8)</f>
        <v/>
      </c>
      <c r="AN669" s="13" t="str">
        <f t="shared" si="190"/>
        <v/>
      </c>
      <c r="AO669" s="8" t="str">
        <f>IF(R669="","",W669*Rates!$O$26)</f>
        <v/>
      </c>
      <c r="AP669" s="9" t="s">
        <v>1579</v>
      </c>
      <c r="AQ669" s="14" t="str">
        <f>IF(R669="","",Rates!$N$9)</f>
        <v/>
      </c>
      <c r="AR669" s="13" t="str">
        <f t="shared" si="191"/>
        <v/>
      </c>
      <c r="AS669" s="8" t="str">
        <f>IF(R669="","",W669*Rates!$P$26)</f>
        <v/>
      </c>
      <c r="AT669" s="9" t="s">
        <v>1580</v>
      </c>
      <c r="AU669" s="14" t="str">
        <f>IF(R669="","",Rates!$N$10)</f>
        <v/>
      </c>
      <c r="AV669" s="13" t="str">
        <f t="shared" si="192"/>
        <v/>
      </c>
      <c r="AW669" s="8" t="str">
        <f>IF(R669="","",W669*Rates!$Q$26)</f>
        <v/>
      </c>
      <c r="AX669" s="19" t="str">
        <f t="shared" si="193"/>
        <v/>
      </c>
      <c r="AY669" s="55" t="e">
        <f t="shared" si="194"/>
        <v>#VALUE!</v>
      </c>
      <c r="AZ669" s="8" t="str">
        <f>IF(R669="","",Rates!$N$15)</f>
        <v/>
      </c>
      <c r="BA669" s="8" t="str">
        <f t="shared" si="195"/>
        <v/>
      </c>
      <c r="BB669" s="8" t="str">
        <f t="shared" si="196"/>
        <v/>
      </c>
      <c r="BC669" s="19" t="str">
        <f t="shared" si="197"/>
        <v/>
      </c>
    </row>
    <row r="670" spans="1:55" x14ac:dyDescent="0.25">
      <c r="A670" s="9" t="str">
        <f>IF(B670&lt;&gt;"",COUNTA($B$3:B670)+$A$2,"")</f>
        <v/>
      </c>
      <c r="F670" s="16" t="str">
        <f t="shared" si="180"/>
        <v/>
      </c>
      <c r="P670" s="37"/>
      <c r="Q670" s="9" t="s">
        <v>1581</v>
      </c>
      <c r="R670" s="41"/>
      <c r="S670" s="46" t="str" cm="1">
        <f t="array" ref="S670">IF(R670="","",_xlfn.IFS(F670&lt;=65,"1",F670&lt;=70,"2",F670&lt;=80,"3"))</f>
        <v/>
      </c>
      <c r="T670" s="24" t="e">
        <f>IF(S670="1",VLOOKUP(N670,Rates!$A$2:$K$37,2,0)*S670,VLOOKUP(N670,Rates!$A$2:$K$37,3,0)*S670)</f>
        <v>#N/A</v>
      </c>
      <c r="U670" s="24" t="str">
        <f t="shared" si="181"/>
        <v/>
      </c>
      <c r="W670" s="58" t="str">
        <f t="shared" si="182"/>
        <v/>
      </c>
      <c r="X670" s="8" t="str">
        <f t="shared" si="183"/>
        <v/>
      </c>
      <c r="Y670" s="8" t="str">
        <f t="shared" si="184"/>
        <v/>
      </c>
      <c r="Z670" s="9" t="s">
        <v>1576</v>
      </c>
      <c r="AA670" s="14" t="str">
        <f>IF(R670="","",Rates!$N$5)</f>
        <v/>
      </c>
      <c r="AB670" s="49" t="str">
        <f t="shared" si="185"/>
        <v/>
      </c>
      <c r="AC670" s="8" t="str">
        <f>IF(R670="","",W670*Rates!$M$26)</f>
        <v/>
      </c>
      <c r="AD670" s="9" t="s">
        <v>1592</v>
      </c>
      <c r="AE670" s="14" t="str">
        <f>IF(R670="","",Rates!$N$6)</f>
        <v/>
      </c>
      <c r="AF670" s="49" t="str">
        <f t="shared" si="186"/>
        <v/>
      </c>
      <c r="AG670" s="8" t="str">
        <f t="shared" si="187"/>
        <v/>
      </c>
      <c r="AH670" s="8" t="s">
        <v>1593</v>
      </c>
      <c r="AI670" s="14" t="str">
        <f>IF(R670="","",Rates!$N$7)</f>
        <v/>
      </c>
      <c r="AJ670" s="13" t="str">
        <f t="shared" si="188"/>
        <v/>
      </c>
      <c r="AK670" s="8" t="str">
        <f t="shared" si="189"/>
        <v/>
      </c>
      <c r="AL670" s="9" t="s">
        <v>1578</v>
      </c>
      <c r="AM670" s="14" t="str">
        <f>IF(R670="","",Rates!$N$8)</f>
        <v/>
      </c>
      <c r="AN670" s="13" t="str">
        <f t="shared" si="190"/>
        <v/>
      </c>
      <c r="AO670" s="8" t="str">
        <f>IF(R670="","",W670*Rates!$O$26)</f>
        <v/>
      </c>
      <c r="AP670" s="9" t="s">
        <v>1579</v>
      </c>
      <c r="AQ670" s="14" t="str">
        <f>IF(R670="","",Rates!$N$9)</f>
        <v/>
      </c>
      <c r="AR670" s="13" t="str">
        <f t="shared" si="191"/>
        <v/>
      </c>
      <c r="AS670" s="8" t="str">
        <f>IF(R670="","",W670*Rates!$P$26)</f>
        <v/>
      </c>
      <c r="AT670" s="9" t="s">
        <v>1580</v>
      </c>
      <c r="AU670" s="14" t="str">
        <f>IF(R670="","",Rates!$N$10)</f>
        <v/>
      </c>
      <c r="AV670" s="13" t="str">
        <f t="shared" si="192"/>
        <v/>
      </c>
      <c r="AW670" s="8" t="str">
        <f>IF(R670="","",W670*Rates!$Q$26)</f>
        <v/>
      </c>
      <c r="AX670" s="19" t="str">
        <f t="shared" si="193"/>
        <v/>
      </c>
      <c r="AY670" s="55" t="e">
        <f t="shared" si="194"/>
        <v>#VALUE!</v>
      </c>
      <c r="AZ670" s="8" t="str">
        <f>IF(R670="","",Rates!$N$15)</f>
        <v/>
      </c>
      <c r="BA670" s="8" t="str">
        <f t="shared" si="195"/>
        <v/>
      </c>
      <c r="BB670" s="8" t="str">
        <f t="shared" si="196"/>
        <v/>
      </c>
      <c r="BC670" s="19" t="str">
        <f t="shared" si="197"/>
        <v/>
      </c>
    </row>
    <row r="671" spans="1:55" x14ac:dyDescent="0.25">
      <c r="A671" s="9" t="str">
        <f>IF(B671&lt;&gt;"",COUNTA($B$3:B671)+$A$2,"")</f>
        <v/>
      </c>
      <c r="F671" s="16" t="str">
        <f t="shared" si="180"/>
        <v/>
      </c>
      <c r="P671" s="37"/>
      <c r="Q671" s="9" t="s">
        <v>1581</v>
      </c>
      <c r="R671" s="41"/>
      <c r="S671" s="46" t="str" cm="1">
        <f t="array" ref="S671">IF(R671="","",_xlfn.IFS(F671&lt;=65,"1",F671&lt;=70,"2",F671&lt;=80,"3"))</f>
        <v/>
      </c>
      <c r="T671" s="24" t="e">
        <f>IF(S671="1",VLOOKUP(N671,Rates!$A$2:$K$37,2,0)*S671,VLOOKUP(N671,Rates!$A$2:$K$37,3,0)*S671)</f>
        <v>#N/A</v>
      </c>
      <c r="U671" s="24" t="str">
        <f t="shared" si="181"/>
        <v/>
      </c>
      <c r="W671" s="58" t="str">
        <f t="shared" si="182"/>
        <v/>
      </c>
      <c r="X671" s="8" t="str">
        <f t="shared" si="183"/>
        <v/>
      </c>
      <c r="Y671" s="8" t="str">
        <f t="shared" si="184"/>
        <v/>
      </c>
      <c r="Z671" s="9" t="s">
        <v>1576</v>
      </c>
      <c r="AA671" s="14" t="str">
        <f>IF(R671="","",Rates!$N$5)</f>
        <v/>
      </c>
      <c r="AB671" s="49" t="str">
        <f t="shared" si="185"/>
        <v/>
      </c>
      <c r="AC671" s="8" t="str">
        <f>IF(R671="","",W671*Rates!$M$26)</f>
        <v/>
      </c>
      <c r="AD671" s="9" t="s">
        <v>1592</v>
      </c>
      <c r="AE671" s="14" t="str">
        <f>IF(R671="","",Rates!$N$6)</f>
        <v/>
      </c>
      <c r="AF671" s="49" t="str">
        <f t="shared" si="186"/>
        <v/>
      </c>
      <c r="AG671" s="8" t="str">
        <f t="shared" si="187"/>
        <v/>
      </c>
      <c r="AH671" s="8" t="s">
        <v>1593</v>
      </c>
      <c r="AI671" s="14" t="str">
        <f>IF(R671="","",Rates!$N$7)</f>
        <v/>
      </c>
      <c r="AJ671" s="13" t="str">
        <f t="shared" si="188"/>
        <v/>
      </c>
      <c r="AK671" s="8" t="str">
        <f t="shared" si="189"/>
        <v/>
      </c>
      <c r="AL671" s="9" t="s">
        <v>1578</v>
      </c>
      <c r="AM671" s="14" t="str">
        <f>IF(R671="","",Rates!$N$8)</f>
        <v/>
      </c>
      <c r="AN671" s="13" t="str">
        <f t="shared" si="190"/>
        <v/>
      </c>
      <c r="AO671" s="8" t="str">
        <f>IF(R671="","",W671*Rates!$O$26)</f>
        <v/>
      </c>
      <c r="AP671" s="9" t="s">
        <v>1579</v>
      </c>
      <c r="AQ671" s="14" t="str">
        <f>IF(R671="","",Rates!$N$9)</f>
        <v/>
      </c>
      <c r="AR671" s="13" t="str">
        <f t="shared" si="191"/>
        <v/>
      </c>
      <c r="AS671" s="8" t="str">
        <f>IF(R671="","",W671*Rates!$P$26)</f>
        <v/>
      </c>
      <c r="AT671" s="9" t="s">
        <v>1580</v>
      </c>
      <c r="AU671" s="14" t="str">
        <f>IF(R671="","",Rates!$N$10)</f>
        <v/>
      </c>
      <c r="AV671" s="13" t="str">
        <f t="shared" si="192"/>
        <v/>
      </c>
      <c r="AW671" s="8" t="str">
        <f>IF(R671="","",W671*Rates!$Q$26)</f>
        <v/>
      </c>
      <c r="AX671" s="19" t="str">
        <f t="shared" si="193"/>
        <v/>
      </c>
      <c r="AY671" s="55" t="e">
        <f t="shared" si="194"/>
        <v>#VALUE!</v>
      </c>
      <c r="AZ671" s="8" t="str">
        <f>IF(R671="","",Rates!$N$15)</f>
        <v/>
      </c>
      <c r="BA671" s="8" t="str">
        <f t="shared" si="195"/>
        <v/>
      </c>
      <c r="BB671" s="8" t="str">
        <f t="shared" si="196"/>
        <v/>
      </c>
      <c r="BC671" s="19" t="str">
        <f t="shared" si="197"/>
        <v/>
      </c>
    </row>
    <row r="672" spans="1:55" x14ac:dyDescent="0.25">
      <c r="A672" s="9" t="str">
        <f>IF(B672&lt;&gt;"",COUNTA($B$3:B672)+$A$2,"")</f>
        <v/>
      </c>
      <c r="F672" s="16" t="str">
        <f t="shared" si="180"/>
        <v/>
      </c>
      <c r="P672" s="37"/>
      <c r="Q672" s="9" t="s">
        <v>1581</v>
      </c>
      <c r="R672" s="41"/>
      <c r="S672" s="46" t="str" cm="1">
        <f t="array" ref="S672">IF(R672="","",_xlfn.IFS(F672&lt;=65,"1",F672&lt;=70,"2",F672&lt;=80,"3"))</f>
        <v/>
      </c>
      <c r="T672" s="24" t="e">
        <f>IF(S672="1",VLOOKUP(N672,Rates!$A$2:$K$37,2,0)*S672,VLOOKUP(N672,Rates!$A$2:$K$37,3,0)*S672)</f>
        <v>#N/A</v>
      </c>
      <c r="U672" s="24" t="str">
        <f t="shared" si="181"/>
        <v/>
      </c>
      <c r="W672" s="58" t="str">
        <f t="shared" si="182"/>
        <v/>
      </c>
      <c r="X672" s="8" t="str">
        <f t="shared" si="183"/>
        <v/>
      </c>
      <c r="Y672" s="8" t="str">
        <f t="shared" si="184"/>
        <v/>
      </c>
      <c r="Z672" s="9" t="s">
        <v>1576</v>
      </c>
      <c r="AA672" s="14" t="str">
        <f>IF(R672="","",Rates!$N$5)</f>
        <v/>
      </c>
      <c r="AB672" s="49" t="str">
        <f t="shared" si="185"/>
        <v/>
      </c>
      <c r="AC672" s="8" t="str">
        <f>IF(R672="","",W672*Rates!$M$26)</f>
        <v/>
      </c>
      <c r="AD672" s="9" t="s">
        <v>1592</v>
      </c>
      <c r="AE672" s="14" t="str">
        <f>IF(R672="","",Rates!$N$6)</f>
        <v/>
      </c>
      <c r="AF672" s="49" t="str">
        <f t="shared" si="186"/>
        <v/>
      </c>
      <c r="AG672" s="8" t="str">
        <f t="shared" si="187"/>
        <v/>
      </c>
      <c r="AH672" s="8" t="s">
        <v>1593</v>
      </c>
      <c r="AI672" s="14" t="str">
        <f>IF(R672="","",Rates!$N$7)</f>
        <v/>
      </c>
      <c r="AJ672" s="13" t="str">
        <f t="shared" si="188"/>
        <v/>
      </c>
      <c r="AK672" s="8" t="str">
        <f t="shared" si="189"/>
        <v/>
      </c>
      <c r="AL672" s="9" t="s">
        <v>1578</v>
      </c>
      <c r="AM672" s="14" t="str">
        <f>IF(R672="","",Rates!$N$8)</f>
        <v/>
      </c>
      <c r="AN672" s="13" t="str">
        <f t="shared" si="190"/>
        <v/>
      </c>
      <c r="AO672" s="8" t="str">
        <f>IF(R672="","",W672*Rates!$O$26)</f>
        <v/>
      </c>
      <c r="AP672" s="9" t="s">
        <v>1579</v>
      </c>
      <c r="AQ672" s="14" t="str">
        <f>IF(R672="","",Rates!$N$9)</f>
        <v/>
      </c>
      <c r="AR672" s="13" t="str">
        <f t="shared" si="191"/>
        <v/>
      </c>
      <c r="AS672" s="8" t="str">
        <f>IF(R672="","",W672*Rates!$P$26)</f>
        <v/>
      </c>
      <c r="AT672" s="9" t="s">
        <v>1580</v>
      </c>
      <c r="AU672" s="14" t="str">
        <f>IF(R672="","",Rates!$N$10)</f>
        <v/>
      </c>
      <c r="AV672" s="13" t="str">
        <f t="shared" si="192"/>
        <v/>
      </c>
      <c r="AW672" s="8" t="str">
        <f>IF(R672="","",W672*Rates!$Q$26)</f>
        <v/>
      </c>
      <c r="AX672" s="19" t="str">
        <f t="shared" si="193"/>
        <v/>
      </c>
      <c r="AY672" s="55" t="e">
        <f t="shared" si="194"/>
        <v>#VALUE!</v>
      </c>
      <c r="AZ672" s="8" t="str">
        <f>IF(R672="","",Rates!$N$15)</f>
        <v/>
      </c>
      <c r="BA672" s="8" t="str">
        <f t="shared" si="195"/>
        <v/>
      </c>
      <c r="BB672" s="8" t="str">
        <f t="shared" si="196"/>
        <v/>
      </c>
      <c r="BC672" s="19" t="str">
        <f t="shared" si="197"/>
        <v/>
      </c>
    </row>
    <row r="673" spans="1:55" x14ac:dyDescent="0.25">
      <c r="A673" s="9" t="str">
        <f>IF(B673&lt;&gt;"",COUNTA($B$3:B673)+$A$2,"")</f>
        <v/>
      </c>
      <c r="F673" s="16" t="str">
        <f t="shared" si="180"/>
        <v/>
      </c>
      <c r="P673" s="37"/>
      <c r="Q673" s="9" t="s">
        <v>1581</v>
      </c>
      <c r="R673" s="41"/>
      <c r="S673" s="46" t="str" cm="1">
        <f t="array" ref="S673">IF(R673="","",_xlfn.IFS(F673&lt;=65,"1",F673&lt;=70,"2",F673&lt;=80,"3"))</f>
        <v/>
      </c>
      <c r="T673" s="24" t="e">
        <f>IF(S673="1",VLOOKUP(N673,Rates!$A$2:$K$37,2,0)*S673,VLOOKUP(N673,Rates!$A$2:$K$37,3,0)*S673)</f>
        <v>#N/A</v>
      </c>
      <c r="U673" s="24" t="str">
        <f t="shared" si="181"/>
        <v/>
      </c>
      <c r="W673" s="58" t="str">
        <f t="shared" si="182"/>
        <v/>
      </c>
      <c r="X673" s="8" t="str">
        <f t="shared" si="183"/>
        <v/>
      </c>
      <c r="Y673" s="8" t="str">
        <f t="shared" si="184"/>
        <v/>
      </c>
      <c r="Z673" s="9" t="s">
        <v>1576</v>
      </c>
      <c r="AA673" s="14" t="str">
        <f>IF(R673="","",Rates!$N$5)</f>
        <v/>
      </c>
      <c r="AB673" s="49" t="str">
        <f t="shared" si="185"/>
        <v/>
      </c>
      <c r="AC673" s="8" t="str">
        <f>IF(R673="","",W673*Rates!$M$26)</f>
        <v/>
      </c>
      <c r="AD673" s="9" t="s">
        <v>1592</v>
      </c>
      <c r="AE673" s="14" t="str">
        <f>IF(R673="","",Rates!$N$6)</f>
        <v/>
      </c>
      <c r="AF673" s="49" t="str">
        <f t="shared" si="186"/>
        <v/>
      </c>
      <c r="AG673" s="8" t="str">
        <f t="shared" si="187"/>
        <v/>
      </c>
      <c r="AH673" s="8" t="s">
        <v>1593</v>
      </c>
      <c r="AI673" s="14" t="str">
        <f>IF(R673="","",Rates!$N$7)</f>
        <v/>
      </c>
      <c r="AJ673" s="13" t="str">
        <f t="shared" si="188"/>
        <v/>
      </c>
      <c r="AK673" s="8" t="str">
        <f t="shared" si="189"/>
        <v/>
      </c>
      <c r="AL673" s="9" t="s">
        <v>1578</v>
      </c>
      <c r="AM673" s="14" t="str">
        <f>IF(R673="","",Rates!$N$8)</f>
        <v/>
      </c>
      <c r="AN673" s="13" t="str">
        <f t="shared" si="190"/>
        <v/>
      </c>
      <c r="AO673" s="8" t="str">
        <f>IF(R673="","",W673*Rates!$O$26)</f>
        <v/>
      </c>
      <c r="AP673" s="9" t="s">
        <v>1579</v>
      </c>
      <c r="AQ673" s="14" t="str">
        <f>IF(R673="","",Rates!$N$9)</f>
        <v/>
      </c>
      <c r="AR673" s="13" t="str">
        <f t="shared" si="191"/>
        <v/>
      </c>
      <c r="AS673" s="8" t="str">
        <f>IF(R673="","",W673*Rates!$P$26)</f>
        <v/>
      </c>
      <c r="AT673" s="9" t="s">
        <v>1580</v>
      </c>
      <c r="AU673" s="14" t="str">
        <f>IF(R673="","",Rates!$N$10)</f>
        <v/>
      </c>
      <c r="AV673" s="13" t="str">
        <f t="shared" si="192"/>
        <v/>
      </c>
      <c r="AW673" s="8" t="str">
        <f>IF(R673="","",W673*Rates!$Q$26)</f>
        <v/>
      </c>
      <c r="AX673" s="19" t="str">
        <f t="shared" si="193"/>
        <v/>
      </c>
      <c r="AY673" s="55" t="e">
        <f t="shared" si="194"/>
        <v>#VALUE!</v>
      </c>
      <c r="AZ673" s="8" t="str">
        <f>IF(R673="","",Rates!$N$15)</f>
        <v/>
      </c>
      <c r="BA673" s="8" t="str">
        <f t="shared" si="195"/>
        <v/>
      </c>
      <c r="BB673" s="8" t="str">
        <f t="shared" si="196"/>
        <v/>
      </c>
      <c r="BC673" s="19" t="str">
        <f t="shared" si="197"/>
        <v/>
      </c>
    </row>
    <row r="674" spans="1:55" x14ac:dyDescent="0.25">
      <c r="A674" s="9" t="str">
        <f>IF(B674&lt;&gt;"",COUNTA($B$3:B674)+$A$2,"")</f>
        <v/>
      </c>
      <c r="F674" s="16" t="str">
        <f t="shared" si="180"/>
        <v/>
      </c>
      <c r="P674" s="37"/>
      <c r="Q674" s="9" t="s">
        <v>1581</v>
      </c>
      <c r="R674" s="41"/>
      <c r="S674" s="46" t="str" cm="1">
        <f t="array" ref="S674">IF(R674="","",_xlfn.IFS(F674&lt;=65,"1",F674&lt;=70,"2",F674&lt;=80,"3"))</f>
        <v/>
      </c>
      <c r="T674" s="24" t="e">
        <f>IF(S674="1",VLOOKUP(N674,Rates!$A$2:$K$37,2,0)*S674,VLOOKUP(N674,Rates!$A$2:$K$37,3,0)*S674)</f>
        <v>#N/A</v>
      </c>
      <c r="U674" s="24" t="str">
        <f t="shared" si="181"/>
        <v/>
      </c>
      <c r="W674" s="58" t="str">
        <f t="shared" si="182"/>
        <v/>
      </c>
      <c r="X674" s="8" t="str">
        <f t="shared" si="183"/>
        <v/>
      </c>
      <c r="Y674" s="8" t="str">
        <f t="shared" si="184"/>
        <v/>
      </c>
      <c r="Z674" s="9" t="s">
        <v>1576</v>
      </c>
      <c r="AA674" s="14" t="str">
        <f>IF(R674="","",Rates!$N$5)</f>
        <v/>
      </c>
      <c r="AB674" s="49" t="str">
        <f t="shared" si="185"/>
        <v/>
      </c>
      <c r="AC674" s="8" t="str">
        <f>IF(R674="","",W674*Rates!$M$26)</f>
        <v/>
      </c>
      <c r="AD674" s="9" t="s">
        <v>1592</v>
      </c>
      <c r="AE674" s="14" t="str">
        <f>IF(R674="","",Rates!$N$6)</f>
        <v/>
      </c>
      <c r="AF674" s="49" t="str">
        <f t="shared" si="186"/>
        <v/>
      </c>
      <c r="AG674" s="8" t="str">
        <f t="shared" si="187"/>
        <v/>
      </c>
      <c r="AH674" s="8" t="s">
        <v>1593</v>
      </c>
      <c r="AI674" s="14" t="str">
        <f>IF(R674="","",Rates!$N$7)</f>
        <v/>
      </c>
      <c r="AJ674" s="13" t="str">
        <f t="shared" si="188"/>
        <v/>
      </c>
      <c r="AK674" s="8" t="str">
        <f t="shared" si="189"/>
        <v/>
      </c>
      <c r="AL674" s="9" t="s">
        <v>1578</v>
      </c>
      <c r="AM674" s="14" t="str">
        <f>IF(R674="","",Rates!$N$8)</f>
        <v/>
      </c>
      <c r="AN674" s="13" t="str">
        <f t="shared" si="190"/>
        <v/>
      </c>
      <c r="AO674" s="8" t="str">
        <f>IF(R674="","",W674*Rates!$O$26)</f>
        <v/>
      </c>
      <c r="AP674" s="9" t="s">
        <v>1579</v>
      </c>
      <c r="AQ674" s="14" t="str">
        <f>IF(R674="","",Rates!$N$9)</f>
        <v/>
      </c>
      <c r="AR674" s="13" t="str">
        <f t="shared" si="191"/>
        <v/>
      </c>
      <c r="AS674" s="8" t="str">
        <f>IF(R674="","",W674*Rates!$P$26)</f>
        <v/>
      </c>
      <c r="AT674" s="9" t="s">
        <v>1580</v>
      </c>
      <c r="AU674" s="14" t="str">
        <f>IF(R674="","",Rates!$N$10)</f>
        <v/>
      </c>
      <c r="AV674" s="13" t="str">
        <f t="shared" si="192"/>
        <v/>
      </c>
      <c r="AW674" s="8" t="str">
        <f>IF(R674="","",W674*Rates!$Q$26)</f>
        <v/>
      </c>
      <c r="AX674" s="19" t="str">
        <f t="shared" si="193"/>
        <v/>
      </c>
      <c r="AY674" s="55" t="e">
        <f t="shared" si="194"/>
        <v>#VALUE!</v>
      </c>
      <c r="AZ674" s="8" t="str">
        <f>IF(R674="","",Rates!$N$15)</f>
        <v/>
      </c>
      <c r="BA674" s="8" t="str">
        <f t="shared" si="195"/>
        <v/>
      </c>
      <c r="BB674" s="8" t="str">
        <f t="shared" si="196"/>
        <v/>
      </c>
      <c r="BC674" s="19" t="str">
        <f t="shared" si="197"/>
        <v/>
      </c>
    </row>
    <row r="675" spans="1:55" x14ac:dyDescent="0.25">
      <c r="A675" s="9" t="str">
        <f>IF(B675&lt;&gt;"",COUNTA($B$3:B675)+$A$2,"")</f>
        <v/>
      </c>
      <c r="F675" s="16" t="str">
        <f t="shared" si="180"/>
        <v/>
      </c>
      <c r="P675" s="37"/>
      <c r="Q675" s="9" t="s">
        <v>1581</v>
      </c>
      <c r="R675" s="41"/>
      <c r="S675" s="46" t="str" cm="1">
        <f t="array" ref="S675">IF(R675="","",_xlfn.IFS(F675&lt;=65,"1",F675&lt;=70,"2",F675&lt;=80,"3"))</f>
        <v/>
      </c>
      <c r="T675" s="24" t="e">
        <f>IF(S675="1",VLOOKUP(N675,Rates!$A$2:$K$37,2,0)*S675,VLOOKUP(N675,Rates!$A$2:$K$37,3,0)*S675)</f>
        <v>#N/A</v>
      </c>
      <c r="U675" s="24" t="str">
        <f t="shared" si="181"/>
        <v/>
      </c>
      <c r="W675" s="58" t="str">
        <f t="shared" si="182"/>
        <v/>
      </c>
      <c r="X675" s="8" t="str">
        <f t="shared" si="183"/>
        <v/>
      </c>
      <c r="Y675" s="8" t="str">
        <f t="shared" si="184"/>
        <v/>
      </c>
      <c r="Z675" s="9" t="s">
        <v>1576</v>
      </c>
      <c r="AA675" s="14" t="str">
        <f>IF(R675="","",Rates!$N$5)</f>
        <v/>
      </c>
      <c r="AB675" s="49" t="str">
        <f t="shared" si="185"/>
        <v/>
      </c>
      <c r="AC675" s="8" t="str">
        <f>IF(R675="","",W675*Rates!$M$26)</f>
        <v/>
      </c>
      <c r="AD675" s="9" t="s">
        <v>1592</v>
      </c>
      <c r="AE675" s="14" t="str">
        <f>IF(R675="","",Rates!$N$6)</f>
        <v/>
      </c>
      <c r="AF675" s="49" t="str">
        <f t="shared" si="186"/>
        <v/>
      </c>
      <c r="AG675" s="8" t="str">
        <f t="shared" si="187"/>
        <v/>
      </c>
      <c r="AH675" s="8" t="s">
        <v>1593</v>
      </c>
      <c r="AI675" s="14" t="str">
        <f>IF(R675="","",Rates!$N$7)</f>
        <v/>
      </c>
      <c r="AJ675" s="13" t="str">
        <f t="shared" si="188"/>
        <v/>
      </c>
      <c r="AK675" s="8" t="str">
        <f t="shared" si="189"/>
        <v/>
      </c>
      <c r="AL675" s="9" t="s">
        <v>1578</v>
      </c>
      <c r="AM675" s="14" t="str">
        <f>IF(R675="","",Rates!$N$8)</f>
        <v/>
      </c>
      <c r="AN675" s="13" t="str">
        <f t="shared" si="190"/>
        <v/>
      </c>
      <c r="AO675" s="8" t="str">
        <f>IF(R675="","",W675*Rates!$O$26)</f>
        <v/>
      </c>
      <c r="AP675" s="9" t="s">
        <v>1579</v>
      </c>
      <c r="AQ675" s="14" t="str">
        <f>IF(R675="","",Rates!$N$9)</f>
        <v/>
      </c>
      <c r="AR675" s="13" t="str">
        <f t="shared" si="191"/>
        <v/>
      </c>
      <c r="AS675" s="8" t="str">
        <f>IF(R675="","",W675*Rates!$P$26)</f>
        <v/>
      </c>
      <c r="AT675" s="9" t="s">
        <v>1580</v>
      </c>
      <c r="AU675" s="14" t="str">
        <f>IF(R675="","",Rates!$N$10)</f>
        <v/>
      </c>
      <c r="AV675" s="13" t="str">
        <f t="shared" si="192"/>
        <v/>
      </c>
      <c r="AW675" s="8" t="str">
        <f>IF(R675="","",W675*Rates!$Q$26)</f>
        <v/>
      </c>
      <c r="AX675" s="19" t="str">
        <f t="shared" si="193"/>
        <v/>
      </c>
      <c r="AY675" s="55" t="e">
        <f t="shared" si="194"/>
        <v>#VALUE!</v>
      </c>
      <c r="AZ675" s="8" t="str">
        <f>IF(R675="","",Rates!$N$15)</f>
        <v/>
      </c>
      <c r="BA675" s="8" t="str">
        <f t="shared" si="195"/>
        <v/>
      </c>
      <c r="BB675" s="8" t="str">
        <f t="shared" si="196"/>
        <v/>
      </c>
      <c r="BC675" s="19" t="str">
        <f t="shared" si="197"/>
        <v/>
      </c>
    </row>
    <row r="676" spans="1:55" x14ac:dyDescent="0.25">
      <c r="A676" s="9" t="str">
        <f>IF(B676&lt;&gt;"",COUNTA($B$3:B676)+$A$2,"")</f>
        <v/>
      </c>
      <c r="F676" s="16" t="str">
        <f t="shared" si="180"/>
        <v/>
      </c>
      <c r="P676" s="37"/>
      <c r="Q676" s="9" t="s">
        <v>1581</v>
      </c>
      <c r="R676" s="41"/>
      <c r="S676" s="46" t="str" cm="1">
        <f t="array" ref="S676">IF(R676="","",_xlfn.IFS(F676&lt;=65,"1",F676&lt;=70,"2",F676&lt;=80,"3"))</f>
        <v/>
      </c>
      <c r="T676" s="24" t="e">
        <f>IF(S676="1",VLOOKUP(N676,Rates!$A$2:$K$37,2,0)*S676,VLOOKUP(N676,Rates!$A$2:$K$37,3,0)*S676)</f>
        <v>#N/A</v>
      </c>
      <c r="U676" s="24" t="str">
        <f t="shared" si="181"/>
        <v/>
      </c>
      <c r="W676" s="58" t="str">
        <f t="shared" si="182"/>
        <v/>
      </c>
      <c r="X676" s="8" t="str">
        <f t="shared" si="183"/>
        <v/>
      </c>
      <c r="Y676" s="8" t="str">
        <f t="shared" si="184"/>
        <v/>
      </c>
      <c r="Z676" s="9" t="s">
        <v>1576</v>
      </c>
      <c r="AA676" s="14" t="str">
        <f>IF(R676="","",Rates!$N$5)</f>
        <v/>
      </c>
      <c r="AB676" s="49" t="str">
        <f t="shared" si="185"/>
        <v/>
      </c>
      <c r="AC676" s="8" t="str">
        <f>IF(R676="","",W676*Rates!$M$26)</f>
        <v/>
      </c>
      <c r="AD676" s="9" t="s">
        <v>1592</v>
      </c>
      <c r="AE676" s="14" t="str">
        <f>IF(R676="","",Rates!$N$6)</f>
        <v/>
      </c>
      <c r="AF676" s="49" t="str">
        <f t="shared" si="186"/>
        <v/>
      </c>
      <c r="AG676" s="8" t="str">
        <f t="shared" si="187"/>
        <v/>
      </c>
      <c r="AH676" s="8" t="s">
        <v>1593</v>
      </c>
      <c r="AI676" s="14" t="str">
        <f>IF(R676="","",Rates!$N$7)</f>
        <v/>
      </c>
      <c r="AJ676" s="13" t="str">
        <f t="shared" si="188"/>
        <v/>
      </c>
      <c r="AK676" s="8" t="str">
        <f t="shared" si="189"/>
        <v/>
      </c>
      <c r="AL676" s="9" t="s">
        <v>1578</v>
      </c>
      <c r="AM676" s="14" t="str">
        <f>IF(R676="","",Rates!$N$8)</f>
        <v/>
      </c>
      <c r="AN676" s="13" t="str">
        <f t="shared" si="190"/>
        <v/>
      </c>
      <c r="AO676" s="8" t="str">
        <f>IF(R676="","",W676*Rates!$O$26)</f>
        <v/>
      </c>
      <c r="AP676" s="9" t="s">
        <v>1579</v>
      </c>
      <c r="AQ676" s="14" t="str">
        <f>IF(R676="","",Rates!$N$9)</f>
        <v/>
      </c>
      <c r="AR676" s="13" t="str">
        <f t="shared" si="191"/>
        <v/>
      </c>
      <c r="AS676" s="8" t="str">
        <f>IF(R676="","",W676*Rates!$P$26)</f>
        <v/>
      </c>
      <c r="AT676" s="9" t="s">
        <v>1580</v>
      </c>
      <c r="AU676" s="14" t="str">
        <f>IF(R676="","",Rates!$N$10)</f>
        <v/>
      </c>
      <c r="AV676" s="13" t="str">
        <f t="shared" si="192"/>
        <v/>
      </c>
      <c r="AW676" s="8" t="str">
        <f>IF(R676="","",W676*Rates!$Q$26)</f>
        <v/>
      </c>
      <c r="AX676" s="19" t="str">
        <f t="shared" si="193"/>
        <v/>
      </c>
      <c r="AY676" s="55" t="e">
        <f t="shared" si="194"/>
        <v>#VALUE!</v>
      </c>
      <c r="AZ676" s="8" t="str">
        <f>IF(R676="","",Rates!$N$15)</f>
        <v/>
      </c>
      <c r="BA676" s="8" t="str">
        <f t="shared" si="195"/>
        <v/>
      </c>
      <c r="BB676" s="8" t="str">
        <f t="shared" si="196"/>
        <v/>
      </c>
      <c r="BC676" s="19" t="str">
        <f t="shared" si="197"/>
        <v/>
      </c>
    </row>
    <row r="677" spans="1:55" x14ac:dyDescent="0.25">
      <c r="A677" s="9" t="str">
        <f>IF(B677&lt;&gt;"",COUNTA($B$3:B677)+$A$2,"")</f>
        <v/>
      </c>
      <c r="F677" s="16" t="str">
        <f t="shared" si="180"/>
        <v/>
      </c>
      <c r="P677" s="37"/>
      <c r="Q677" s="9" t="s">
        <v>1581</v>
      </c>
      <c r="R677" s="41"/>
      <c r="S677" s="46" t="str" cm="1">
        <f t="array" ref="S677">IF(R677="","",_xlfn.IFS(F677&lt;=65,"1",F677&lt;=70,"2",F677&lt;=80,"3"))</f>
        <v/>
      </c>
      <c r="T677" s="24" t="e">
        <f>IF(S677="1",VLOOKUP(N677,Rates!$A$2:$K$37,2,0)*S677,VLOOKUP(N677,Rates!$A$2:$K$37,3,0)*S677)</f>
        <v>#N/A</v>
      </c>
      <c r="U677" s="24" t="str">
        <f t="shared" si="181"/>
        <v/>
      </c>
      <c r="W677" s="58" t="str">
        <f t="shared" si="182"/>
        <v/>
      </c>
      <c r="X677" s="8" t="str">
        <f t="shared" si="183"/>
        <v/>
      </c>
      <c r="Y677" s="8" t="str">
        <f t="shared" si="184"/>
        <v/>
      </c>
      <c r="Z677" s="9" t="s">
        <v>1576</v>
      </c>
      <c r="AA677" s="14" t="str">
        <f>IF(R677="","",Rates!$N$5)</f>
        <v/>
      </c>
      <c r="AB677" s="49" t="str">
        <f t="shared" si="185"/>
        <v/>
      </c>
      <c r="AC677" s="8" t="str">
        <f>IF(R677="","",W677*Rates!$M$26)</f>
        <v/>
      </c>
      <c r="AD677" s="9" t="s">
        <v>1592</v>
      </c>
      <c r="AE677" s="14" t="str">
        <f>IF(R677="","",Rates!$N$6)</f>
        <v/>
      </c>
      <c r="AF677" s="49" t="str">
        <f t="shared" si="186"/>
        <v/>
      </c>
      <c r="AG677" s="8" t="str">
        <f t="shared" si="187"/>
        <v/>
      </c>
      <c r="AH677" s="8" t="s">
        <v>1593</v>
      </c>
      <c r="AI677" s="14" t="str">
        <f>IF(R677="","",Rates!$N$7)</f>
        <v/>
      </c>
      <c r="AJ677" s="13" t="str">
        <f t="shared" si="188"/>
        <v/>
      </c>
      <c r="AK677" s="8" t="str">
        <f t="shared" si="189"/>
        <v/>
      </c>
      <c r="AL677" s="9" t="s">
        <v>1578</v>
      </c>
      <c r="AM677" s="14" t="str">
        <f>IF(R677="","",Rates!$N$8)</f>
        <v/>
      </c>
      <c r="AN677" s="13" t="str">
        <f t="shared" si="190"/>
        <v/>
      </c>
      <c r="AO677" s="8" t="str">
        <f>IF(R677="","",W677*Rates!$O$26)</f>
        <v/>
      </c>
      <c r="AP677" s="9" t="s">
        <v>1579</v>
      </c>
      <c r="AQ677" s="14" t="str">
        <f>IF(R677="","",Rates!$N$9)</f>
        <v/>
      </c>
      <c r="AR677" s="13" t="str">
        <f t="shared" si="191"/>
        <v/>
      </c>
      <c r="AS677" s="8" t="str">
        <f>IF(R677="","",W677*Rates!$P$26)</f>
        <v/>
      </c>
      <c r="AT677" s="9" t="s">
        <v>1580</v>
      </c>
      <c r="AU677" s="14" t="str">
        <f>IF(R677="","",Rates!$N$10)</f>
        <v/>
      </c>
      <c r="AV677" s="13" t="str">
        <f t="shared" si="192"/>
        <v/>
      </c>
      <c r="AW677" s="8" t="str">
        <f>IF(R677="","",W677*Rates!$Q$26)</f>
        <v/>
      </c>
      <c r="AX677" s="19" t="str">
        <f t="shared" si="193"/>
        <v/>
      </c>
      <c r="AY677" s="55" t="e">
        <f t="shared" si="194"/>
        <v>#VALUE!</v>
      </c>
      <c r="AZ677" s="8" t="str">
        <f>IF(R677="","",Rates!$N$15)</f>
        <v/>
      </c>
      <c r="BA677" s="8" t="str">
        <f t="shared" si="195"/>
        <v/>
      </c>
      <c r="BB677" s="8" t="str">
        <f t="shared" si="196"/>
        <v/>
      </c>
      <c r="BC677" s="19" t="str">
        <f t="shared" si="197"/>
        <v/>
      </c>
    </row>
    <row r="678" spans="1:55" x14ac:dyDescent="0.25">
      <c r="A678" s="9" t="str">
        <f>IF(B678&lt;&gt;"",COUNTA($B$3:B678)+$A$2,"")</f>
        <v/>
      </c>
      <c r="F678" s="16" t="str">
        <f t="shared" si="180"/>
        <v/>
      </c>
      <c r="P678" s="37"/>
      <c r="Q678" s="9" t="s">
        <v>1581</v>
      </c>
      <c r="R678" s="41"/>
      <c r="S678" s="46" t="str" cm="1">
        <f t="array" ref="S678">IF(R678="","",_xlfn.IFS(F678&lt;=65,"1",F678&lt;=70,"2",F678&lt;=80,"3"))</f>
        <v/>
      </c>
      <c r="T678" s="24" t="e">
        <f>IF(S678="1",VLOOKUP(N678,Rates!$A$2:$K$37,2,0)*S678,VLOOKUP(N678,Rates!$A$2:$K$37,3,0)*S678)</f>
        <v>#N/A</v>
      </c>
      <c r="U678" s="24" t="str">
        <f t="shared" si="181"/>
        <v/>
      </c>
      <c r="W678" s="58" t="str">
        <f t="shared" si="182"/>
        <v/>
      </c>
      <c r="X678" s="8" t="str">
        <f t="shared" si="183"/>
        <v/>
      </c>
      <c r="Y678" s="8" t="str">
        <f t="shared" si="184"/>
        <v/>
      </c>
      <c r="Z678" s="9" t="s">
        <v>1576</v>
      </c>
      <c r="AA678" s="14" t="str">
        <f>IF(R678="","",Rates!$N$5)</f>
        <v/>
      </c>
      <c r="AB678" s="49" t="str">
        <f t="shared" si="185"/>
        <v/>
      </c>
      <c r="AC678" s="8" t="str">
        <f>IF(R678="","",W678*Rates!$M$26)</f>
        <v/>
      </c>
      <c r="AD678" s="9" t="s">
        <v>1592</v>
      </c>
      <c r="AE678" s="14" t="str">
        <f>IF(R678="","",Rates!$N$6)</f>
        <v/>
      </c>
      <c r="AF678" s="49" t="str">
        <f t="shared" si="186"/>
        <v/>
      </c>
      <c r="AG678" s="8" t="str">
        <f t="shared" si="187"/>
        <v/>
      </c>
      <c r="AH678" s="8" t="s">
        <v>1593</v>
      </c>
      <c r="AI678" s="14" t="str">
        <f>IF(R678="","",Rates!$N$7)</f>
        <v/>
      </c>
      <c r="AJ678" s="13" t="str">
        <f t="shared" si="188"/>
        <v/>
      </c>
      <c r="AK678" s="8" t="str">
        <f t="shared" si="189"/>
        <v/>
      </c>
      <c r="AL678" s="9" t="s">
        <v>1578</v>
      </c>
      <c r="AM678" s="14" t="str">
        <f>IF(R678="","",Rates!$N$8)</f>
        <v/>
      </c>
      <c r="AN678" s="13" t="str">
        <f t="shared" si="190"/>
        <v/>
      </c>
      <c r="AO678" s="8" t="str">
        <f>IF(R678="","",W678*Rates!$O$26)</f>
        <v/>
      </c>
      <c r="AP678" s="9" t="s">
        <v>1579</v>
      </c>
      <c r="AQ678" s="14" t="str">
        <f>IF(R678="","",Rates!$N$9)</f>
        <v/>
      </c>
      <c r="AR678" s="13" t="str">
        <f t="shared" si="191"/>
        <v/>
      </c>
      <c r="AS678" s="8" t="str">
        <f>IF(R678="","",W678*Rates!$P$26)</f>
        <v/>
      </c>
      <c r="AT678" s="9" t="s">
        <v>1580</v>
      </c>
      <c r="AU678" s="14" t="str">
        <f>IF(R678="","",Rates!$N$10)</f>
        <v/>
      </c>
      <c r="AV678" s="13" t="str">
        <f t="shared" si="192"/>
        <v/>
      </c>
      <c r="AW678" s="8" t="str">
        <f>IF(R678="","",W678*Rates!$Q$26)</f>
        <v/>
      </c>
      <c r="AX678" s="19" t="str">
        <f t="shared" si="193"/>
        <v/>
      </c>
      <c r="AY678" s="55" t="e">
        <f t="shared" si="194"/>
        <v>#VALUE!</v>
      </c>
      <c r="AZ678" s="8" t="str">
        <f>IF(R678="","",Rates!$N$15)</f>
        <v/>
      </c>
      <c r="BA678" s="8" t="str">
        <f t="shared" si="195"/>
        <v/>
      </c>
      <c r="BB678" s="8" t="str">
        <f t="shared" si="196"/>
        <v/>
      </c>
      <c r="BC678" s="19" t="str">
        <f t="shared" si="197"/>
        <v/>
      </c>
    </row>
    <row r="679" spans="1:55" x14ac:dyDescent="0.25">
      <c r="A679" s="9" t="str">
        <f>IF(B679&lt;&gt;"",COUNTA($B$3:B679)+$A$2,"")</f>
        <v/>
      </c>
      <c r="F679" s="16" t="str">
        <f t="shared" si="180"/>
        <v/>
      </c>
      <c r="P679" s="37"/>
      <c r="Q679" s="9" t="s">
        <v>1581</v>
      </c>
      <c r="R679" s="41"/>
      <c r="S679" s="46" t="str" cm="1">
        <f t="array" ref="S679">IF(R679="","",_xlfn.IFS(F679&lt;=65,"1",F679&lt;=70,"2",F679&lt;=80,"3"))</f>
        <v/>
      </c>
      <c r="T679" s="24" t="e">
        <f>IF(S679="1",VLOOKUP(N679,Rates!$A$2:$K$37,2,0)*S679,VLOOKUP(N679,Rates!$A$2:$K$37,3,0)*S679)</f>
        <v>#N/A</v>
      </c>
      <c r="U679" s="24" t="str">
        <f t="shared" si="181"/>
        <v/>
      </c>
      <c r="W679" s="58" t="str">
        <f t="shared" si="182"/>
        <v/>
      </c>
      <c r="X679" s="8" t="str">
        <f t="shared" si="183"/>
        <v/>
      </c>
      <c r="Y679" s="8" t="str">
        <f t="shared" si="184"/>
        <v/>
      </c>
      <c r="Z679" s="9" t="s">
        <v>1576</v>
      </c>
      <c r="AA679" s="14" t="str">
        <f>IF(R679="","",Rates!$N$5)</f>
        <v/>
      </c>
      <c r="AB679" s="49" t="str">
        <f t="shared" si="185"/>
        <v/>
      </c>
      <c r="AC679" s="8" t="str">
        <f>IF(R679="","",W679*Rates!$M$26)</f>
        <v/>
      </c>
      <c r="AD679" s="9" t="s">
        <v>1592</v>
      </c>
      <c r="AE679" s="14" t="str">
        <f>IF(R679="","",Rates!$N$6)</f>
        <v/>
      </c>
      <c r="AF679" s="49" t="str">
        <f t="shared" si="186"/>
        <v/>
      </c>
      <c r="AG679" s="8" t="str">
        <f t="shared" si="187"/>
        <v/>
      </c>
      <c r="AH679" s="8" t="s">
        <v>1593</v>
      </c>
      <c r="AI679" s="14" t="str">
        <f>IF(R679="","",Rates!$N$7)</f>
        <v/>
      </c>
      <c r="AJ679" s="13" t="str">
        <f t="shared" si="188"/>
        <v/>
      </c>
      <c r="AK679" s="8" t="str">
        <f t="shared" si="189"/>
        <v/>
      </c>
      <c r="AL679" s="9" t="s">
        <v>1578</v>
      </c>
      <c r="AM679" s="14" t="str">
        <f>IF(R679="","",Rates!$N$8)</f>
        <v/>
      </c>
      <c r="AN679" s="13" t="str">
        <f t="shared" si="190"/>
        <v/>
      </c>
      <c r="AO679" s="8" t="str">
        <f>IF(R679="","",W679*Rates!$O$26)</f>
        <v/>
      </c>
      <c r="AP679" s="9" t="s">
        <v>1579</v>
      </c>
      <c r="AQ679" s="14" t="str">
        <f>IF(R679="","",Rates!$N$9)</f>
        <v/>
      </c>
      <c r="AR679" s="13" t="str">
        <f t="shared" si="191"/>
        <v/>
      </c>
      <c r="AS679" s="8" t="str">
        <f>IF(R679="","",W679*Rates!$P$26)</f>
        <v/>
      </c>
      <c r="AT679" s="9" t="s">
        <v>1580</v>
      </c>
      <c r="AU679" s="14" t="str">
        <f>IF(R679="","",Rates!$N$10)</f>
        <v/>
      </c>
      <c r="AV679" s="13" t="str">
        <f t="shared" si="192"/>
        <v/>
      </c>
      <c r="AW679" s="8" t="str">
        <f>IF(R679="","",W679*Rates!$Q$26)</f>
        <v/>
      </c>
      <c r="AX679" s="19" t="str">
        <f t="shared" si="193"/>
        <v/>
      </c>
      <c r="AY679" s="55" t="e">
        <f t="shared" si="194"/>
        <v>#VALUE!</v>
      </c>
      <c r="AZ679" s="8" t="str">
        <f>IF(R679="","",Rates!$N$15)</f>
        <v/>
      </c>
      <c r="BA679" s="8" t="str">
        <f t="shared" si="195"/>
        <v/>
      </c>
      <c r="BB679" s="8" t="str">
        <f t="shared" si="196"/>
        <v/>
      </c>
      <c r="BC679" s="19" t="str">
        <f t="shared" si="197"/>
        <v/>
      </c>
    </row>
    <row r="680" spans="1:55" x14ac:dyDescent="0.25">
      <c r="A680" s="9" t="str">
        <f>IF(B680&lt;&gt;"",COUNTA($B$3:B680)+$A$2,"")</f>
        <v/>
      </c>
      <c r="F680" s="16" t="str">
        <f t="shared" si="180"/>
        <v/>
      </c>
      <c r="P680" s="37"/>
      <c r="Q680" s="9" t="s">
        <v>1581</v>
      </c>
      <c r="R680" s="41"/>
      <c r="S680" s="46" t="str" cm="1">
        <f t="array" ref="S680">IF(R680="","",_xlfn.IFS(F680&lt;=65,"1",F680&lt;=70,"2",F680&lt;=80,"3"))</f>
        <v/>
      </c>
      <c r="T680" s="24" t="e">
        <f>IF(S680="1",VLOOKUP(N680,Rates!$A$2:$K$37,2,0)*S680,VLOOKUP(N680,Rates!$A$2:$K$37,3,0)*S680)</f>
        <v>#N/A</v>
      </c>
      <c r="U680" s="24" t="str">
        <f t="shared" si="181"/>
        <v/>
      </c>
      <c r="W680" s="58" t="str">
        <f t="shared" si="182"/>
        <v/>
      </c>
      <c r="X680" s="8" t="str">
        <f t="shared" si="183"/>
        <v/>
      </c>
      <c r="Y680" s="8" t="str">
        <f t="shared" si="184"/>
        <v/>
      </c>
      <c r="Z680" s="9" t="s">
        <v>1576</v>
      </c>
      <c r="AA680" s="14" t="str">
        <f>IF(R680="","",Rates!$N$5)</f>
        <v/>
      </c>
      <c r="AB680" s="49" t="str">
        <f t="shared" si="185"/>
        <v/>
      </c>
      <c r="AC680" s="8" t="str">
        <f>IF(R680="","",W680*Rates!$M$26)</f>
        <v/>
      </c>
      <c r="AD680" s="9" t="s">
        <v>1592</v>
      </c>
      <c r="AE680" s="14" t="str">
        <f>IF(R680="","",Rates!$N$6)</f>
        <v/>
      </c>
      <c r="AF680" s="49" t="str">
        <f t="shared" si="186"/>
        <v/>
      </c>
      <c r="AG680" s="8" t="str">
        <f t="shared" si="187"/>
        <v/>
      </c>
      <c r="AH680" s="8" t="s">
        <v>1593</v>
      </c>
      <c r="AI680" s="14" t="str">
        <f>IF(R680="","",Rates!$N$7)</f>
        <v/>
      </c>
      <c r="AJ680" s="13" t="str">
        <f t="shared" si="188"/>
        <v/>
      </c>
      <c r="AK680" s="8" t="str">
        <f t="shared" si="189"/>
        <v/>
      </c>
      <c r="AL680" s="9" t="s">
        <v>1578</v>
      </c>
      <c r="AM680" s="14" t="str">
        <f>IF(R680="","",Rates!$N$8)</f>
        <v/>
      </c>
      <c r="AN680" s="13" t="str">
        <f t="shared" si="190"/>
        <v/>
      </c>
      <c r="AO680" s="8" t="str">
        <f>IF(R680="","",W680*Rates!$O$26)</f>
        <v/>
      </c>
      <c r="AP680" s="9" t="s">
        <v>1579</v>
      </c>
      <c r="AQ680" s="14" t="str">
        <f>IF(R680="","",Rates!$N$9)</f>
        <v/>
      </c>
      <c r="AR680" s="13" t="str">
        <f t="shared" si="191"/>
        <v/>
      </c>
      <c r="AS680" s="8" t="str">
        <f>IF(R680="","",W680*Rates!$P$26)</f>
        <v/>
      </c>
      <c r="AT680" s="9" t="s">
        <v>1580</v>
      </c>
      <c r="AU680" s="14" t="str">
        <f>IF(R680="","",Rates!$N$10)</f>
        <v/>
      </c>
      <c r="AV680" s="13" t="str">
        <f t="shared" si="192"/>
        <v/>
      </c>
      <c r="AW680" s="8" t="str">
        <f>IF(R680="","",W680*Rates!$Q$26)</f>
        <v/>
      </c>
      <c r="AX680" s="19" t="str">
        <f t="shared" si="193"/>
        <v/>
      </c>
      <c r="AY680" s="55" t="e">
        <f t="shared" si="194"/>
        <v>#VALUE!</v>
      </c>
      <c r="AZ680" s="8" t="str">
        <f>IF(R680="","",Rates!$N$15)</f>
        <v/>
      </c>
      <c r="BA680" s="8" t="str">
        <f t="shared" si="195"/>
        <v/>
      </c>
      <c r="BB680" s="8" t="str">
        <f t="shared" si="196"/>
        <v/>
      </c>
      <c r="BC680" s="19" t="str">
        <f t="shared" si="197"/>
        <v/>
      </c>
    </row>
    <row r="681" spans="1:55" x14ac:dyDescent="0.25">
      <c r="A681" s="9" t="str">
        <f>IF(B681&lt;&gt;"",COUNTA($B$3:B681)+$A$2,"")</f>
        <v/>
      </c>
      <c r="F681" s="16" t="str">
        <f t="shared" si="180"/>
        <v/>
      </c>
      <c r="P681" s="37"/>
      <c r="Q681" s="9" t="s">
        <v>1581</v>
      </c>
      <c r="R681" s="41"/>
      <c r="S681" s="46" t="str" cm="1">
        <f t="array" ref="S681">IF(R681="","",_xlfn.IFS(F681&lt;=65,"1",F681&lt;=70,"2",F681&lt;=80,"3"))</f>
        <v/>
      </c>
      <c r="T681" s="24" t="e">
        <f>IF(S681="1",VLOOKUP(N681,Rates!$A$2:$K$37,2,0)*S681,VLOOKUP(N681,Rates!$A$2:$K$37,3,0)*S681)</f>
        <v>#N/A</v>
      </c>
      <c r="U681" s="24" t="str">
        <f t="shared" si="181"/>
        <v/>
      </c>
      <c r="W681" s="58" t="str">
        <f t="shared" si="182"/>
        <v/>
      </c>
      <c r="X681" s="8" t="str">
        <f t="shared" si="183"/>
        <v/>
      </c>
      <c r="Y681" s="8" t="str">
        <f t="shared" si="184"/>
        <v/>
      </c>
      <c r="Z681" s="9" t="s">
        <v>1576</v>
      </c>
      <c r="AA681" s="14" t="str">
        <f>IF(R681="","",Rates!$N$5)</f>
        <v/>
      </c>
      <c r="AB681" s="49" t="str">
        <f t="shared" si="185"/>
        <v/>
      </c>
      <c r="AC681" s="8" t="str">
        <f>IF(R681="","",W681*Rates!$M$26)</f>
        <v/>
      </c>
      <c r="AD681" s="9" t="s">
        <v>1592</v>
      </c>
      <c r="AE681" s="14" t="str">
        <f>IF(R681="","",Rates!$N$6)</f>
        <v/>
      </c>
      <c r="AF681" s="49" t="str">
        <f t="shared" si="186"/>
        <v/>
      </c>
      <c r="AG681" s="8" t="str">
        <f t="shared" si="187"/>
        <v/>
      </c>
      <c r="AH681" s="8" t="s">
        <v>1593</v>
      </c>
      <c r="AI681" s="14" t="str">
        <f>IF(R681="","",Rates!$N$7)</f>
        <v/>
      </c>
      <c r="AJ681" s="13" t="str">
        <f t="shared" si="188"/>
        <v/>
      </c>
      <c r="AK681" s="8" t="str">
        <f t="shared" si="189"/>
        <v/>
      </c>
      <c r="AL681" s="9" t="s">
        <v>1578</v>
      </c>
      <c r="AM681" s="14" t="str">
        <f>IF(R681="","",Rates!$N$8)</f>
        <v/>
      </c>
      <c r="AN681" s="13" t="str">
        <f t="shared" si="190"/>
        <v/>
      </c>
      <c r="AO681" s="8" t="str">
        <f>IF(R681="","",W681*Rates!$O$26)</f>
        <v/>
      </c>
      <c r="AP681" s="9" t="s">
        <v>1579</v>
      </c>
      <c r="AQ681" s="14" t="str">
        <f>IF(R681="","",Rates!$N$9)</f>
        <v/>
      </c>
      <c r="AR681" s="13" t="str">
        <f t="shared" si="191"/>
        <v/>
      </c>
      <c r="AS681" s="8" t="str">
        <f>IF(R681="","",W681*Rates!$P$26)</f>
        <v/>
      </c>
      <c r="AT681" s="9" t="s">
        <v>1580</v>
      </c>
      <c r="AU681" s="14" t="str">
        <f>IF(R681="","",Rates!$N$10)</f>
        <v/>
      </c>
      <c r="AV681" s="13" t="str">
        <f t="shared" si="192"/>
        <v/>
      </c>
      <c r="AW681" s="8" t="str">
        <f>IF(R681="","",W681*Rates!$Q$26)</f>
        <v/>
      </c>
      <c r="AX681" s="19" t="str">
        <f t="shared" si="193"/>
        <v/>
      </c>
      <c r="AY681" s="55" t="e">
        <f t="shared" si="194"/>
        <v>#VALUE!</v>
      </c>
      <c r="AZ681" s="8" t="str">
        <f>IF(R681="","",Rates!$N$15)</f>
        <v/>
      </c>
      <c r="BA681" s="8" t="str">
        <f t="shared" si="195"/>
        <v/>
      </c>
      <c r="BB681" s="8" t="str">
        <f t="shared" si="196"/>
        <v/>
      </c>
      <c r="BC681" s="19" t="str">
        <f t="shared" si="197"/>
        <v/>
      </c>
    </row>
    <row r="682" spans="1:55" x14ac:dyDescent="0.25">
      <c r="A682" s="9" t="str">
        <f>IF(B682&lt;&gt;"",COUNTA($B$3:B682)+$A$2,"")</f>
        <v/>
      </c>
      <c r="F682" s="16" t="str">
        <f t="shared" si="180"/>
        <v/>
      </c>
      <c r="P682" s="37"/>
      <c r="Q682" s="9" t="s">
        <v>1581</v>
      </c>
      <c r="R682" s="41"/>
      <c r="S682" s="46" t="str" cm="1">
        <f t="array" ref="S682">IF(R682="","",_xlfn.IFS(F682&lt;=65,"1",F682&lt;=70,"2",F682&lt;=80,"3"))</f>
        <v/>
      </c>
      <c r="T682" s="24" t="e">
        <f>IF(S682="1",VLOOKUP(N682,Rates!$A$2:$K$37,2,0)*S682,VLOOKUP(N682,Rates!$A$2:$K$37,3,0)*S682)</f>
        <v>#N/A</v>
      </c>
      <c r="U682" s="24" t="str">
        <f t="shared" si="181"/>
        <v/>
      </c>
      <c r="W682" s="58" t="str">
        <f t="shared" si="182"/>
        <v/>
      </c>
      <c r="X682" s="8" t="str">
        <f t="shared" si="183"/>
        <v/>
      </c>
      <c r="Y682" s="8" t="str">
        <f t="shared" si="184"/>
        <v/>
      </c>
      <c r="Z682" s="9" t="s">
        <v>1576</v>
      </c>
      <c r="AA682" s="14" t="str">
        <f>IF(R682="","",Rates!$N$5)</f>
        <v/>
      </c>
      <c r="AB682" s="49" t="str">
        <f t="shared" si="185"/>
        <v/>
      </c>
      <c r="AC682" s="8" t="str">
        <f>IF(R682="","",W682*Rates!$M$26)</f>
        <v/>
      </c>
      <c r="AD682" s="9" t="s">
        <v>1592</v>
      </c>
      <c r="AE682" s="14" t="str">
        <f>IF(R682="","",Rates!$N$6)</f>
        <v/>
      </c>
      <c r="AF682" s="49" t="str">
        <f t="shared" si="186"/>
        <v/>
      </c>
      <c r="AG682" s="8" t="str">
        <f t="shared" si="187"/>
        <v/>
      </c>
      <c r="AH682" s="8" t="s">
        <v>1593</v>
      </c>
      <c r="AI682" s="14" t="str">
        <f>IF(R682="","",Rates!$N$7)</f>
        <v/>
      </c>
      <c r="AJ682" s="13" t="str">
        <f t="shared" si="188"/>
        <v/>
      </c>
      <c r="AK682" s="8" t="str">
        <f t="shared" si="189"/>
        <v/>
      </c>
      <c r="AL682" s="9" t="s">
        <v>1578</v>
      </c>
      <c r="AM682" s="14" t="str">
        <f>IF(R682="","",Rates!$N$8)</f>
        <v/>
      </c>
      <c r="AN682" s="13" t="str">
        <f t="shared" si="190"/>
        <v/>
      </c>
      <c r="AO682" s="8" t="str">
        <f>IF(R682="","",W682*Rates!$O$26)</f>
        <v/>
      </c>
      <c r="AP682" s="9" t="s">
        <v>1579</v>
      </c>
      <c r="AQ682" s="14" t="str">
        <f>IF(R682="","",Rates!$N$9)</f>
        <v/>
      </c>
      <c r="AR682" s="13" t="str">
        <f t="shared" si="191"/>
        <v/>
      </c>
      <c r="AS682" s="8" t="str">
        <f>IF(R682="","",W682*Rates!$P$26)</f>
        <v/>
      </c>
      <c r="AT682" s="9" t="s">
        <v>1580</v>
      </c>
      <c r="AU682" s="14" t="str">
        <f>IF(R682="","",Rates!$N$10)</f>
        <v/>
      </c>
      <c r="AV682" s="13" t="str">
        <f t="shared" si="192"/>
        <v/>
      </c>
      <c r="AW682" s="8" t="str">
        <f>IF(R682="","",W682*Rates!$Q$26)</f>
        <v/>
      </c>
      <c r="AX682" s="19" t="str">
        <f t="shared" si="193"/>
        <v/>
      </c>
      <c r="AY682" s="55" t="e">
        <f t="shared" si="194"/>
        <v>#VALUE!</v>
      </c>
      <c r="AZ682" s="8" t="str">
        <f>IF(R682="","",Rates!$N$15)</f>
        <v/>
      </c>
      <c r="BA682" s="8" t="str">
        <f t="shared" si="195"/>
        <v/>
      </c>
      <c r="BB682" s="8" t="str">
        <f t="shared" si="196"/>
        <v/>
      </c>
      <c r="BC682" s="19" t="str">
        <f t="shared" si="197"/>
        <v/>
      </c>
    </row>
    <row r="683" spans="1:55" x14ac:dyDescent="0.25">
      <c r="A683" s="9" t="str">
        <f>IF(B683&lt;&gt;"",COUNTA($B$3:B683)+$A$2,"")</f>
        <v/>
      </c>
      <c r="F683" s="16" t="str">
        <f t="shared" si="180"/>
        <v/>
      </c>
      <c r="P683" s="37"/>
      <c r="Q683" s="9" t="s">
        <v>1581</v>
      </c>
      <c r="R683" s="41"/>
      <c r="S683" s="46" t="str" cm="1">
        <f t="array" ref="S683">IF(R683="","",_xlfn.IFS(F683&lt;=65,"1",F683&lt;=70,"2",F683&lt;=80,"3"))</f>
        <v/>
      </c>
      <c r="T683" s="24" t="e">
        <f>IF(S683="1",VLOOKUP(N683,Rates!$A$2:$K$37,2,0)*S683,VLOOKUP(N683,Rates!$A$2:$K$37,3,0)*S683)</f>
        <v>#N/A</v>
      </c>
      <c r="U683" s="24" t="str">
        <f t="shared" si="181"/>
        <v/>
      </c>
      <c r="W683" s="58" t="str">
        <f t="shared" si="182"/>
        <v/>
      </c>
      <c r="X683" s="8" t="str">
        <f t="shared" si="183"/>
        <v/>
      </c>
      <c r="Y683" s="8" t="str">
        <f t="shared" si="184"/>
        <v/>
      </c>
      <c r="Z683" s="9" t="s">
        <v>1576</v>
      </c>
      <c r="AA683" s="14" t="str">
        <f>IF(R683="","",Rates!$N$5)</f>
        <v/>
      </c>
      <c r="AB683" s="49" t="str">
        <f t="shared" si="185"/>
        <v/>
      </c>
      <c r="AC683" s="8" t="str">
        <f>IF(R683="","",W683*Rates!$M$26)</f>
        <v/>
      </c>
      <c r="AD683" s="9" t="s">
        <v>1592</v>
      </c>
      <c r="AE683" s="14" t="str">
        <f>IF(R683="","",Rates!$N$6)</f>
        <v/>
      </c>
      <c r="AF683" s="49" t="str">
        <f t="shared" si="186"/>
        <v/>
      </c>
      <c r="AG683" s="8" t="str">
        <f t="shared" si="187"/>
        <v/>
      </c>
      <c r="AH683" s="8" t="s">
        <v>1593</v>
      </c>
      <c r="AI683" s="14" t="str">
        <f>IF(R683="","",Rates!$N$7)</f>
        <v/>
      </c>
      <c r="AJ683" s="13" t="str">
        <f t="shared" si="188"/>
        <v/>
      </c>
      <c r="AK683" s="8" t="str">
        <f t="shared" si="189"/>
        <v/>
      </c>
      <c r="AL683" s="9" t="s">
        <v>1578</v>
      </c>
      <c r="AM683" s="14" t="str">
        <f>IF(R683="","",Rates!$N$8)</f>
        <v/>
      </c>
      <c r="AN683" s="13" t="str">
        <f t="shared" si="190"/>
        <v/>
      </c>
      <c r="AO683" s="8" t="str">
        <f>IF(R683="","",W683*Rates!$O$26)</f>
        <v/>
      </c>
      <c r="AP683" s="9" t="s">
        <v>1579</v>
      </c>
      <c r="AQ683" s="14" t="str">
        <f>IF(R683="","",Rates!$N$9)</f>
        <v/>
      </c>
      <c r="AR683" s="13" t="str">
        <f t="shared" si="191"/>
        <v/>
      </c>
      <c r="AS683" s="8" t="str">
        <f>IF(R683="","",W683*Rates!$P$26)</f>
        <v/>
      </c>
      <c r="AT683" s="9" t="s">
        <v>1580</v>
      </c>
      <c r="AU683" s="14" t="str">
        <f>IF(R683="","",Rates!$N$10)</f>
        <v/>
      </c>
      <c r="AV683" s="13" t="str">
        <f t="shared" si="192"/>
        <v/>
      </c>
      <c r="AW683" s="8" t="str">
        <f>IF(R683="","",W683*Rates!$Q$26)</f>
        <v/>
      </c>
      <c r="AX683" s="19" t="str">
        <f t="shared" si="193"/>
        <v/>
      </c>
      <c r="AY683" s="55" t="e">
        <f t="shared" si="194"/>
        <v>#VALUE!</v>
      </c>
      <c r="AZ683" s="8" t="str">
        <f>IF(R683="","",Rates!$N$15)</f>
        <v/>
      </c>
      <c r="BA683" s="8" t="str">
        <f t="shared" si="195"/>
        <v/>
      </c>
      <c r="BB683" s="8" t="str">
        <f t="shared" si="196"/>
        <v/>
      </c>
      <c r="BC683" s="19" t="str">
        <f t="shared" si="197"/>
        <v/>
      </c>
    </row>
    <row r="684" spans="1:55" x14ac:dyDescent="0.25">
      <c r="A684" s="9" t="str">
        <f>IF(B684&lt;&gt;"",COUNTA($B$3:B684)+$A$2,"")</f>
        <v/>
      </c>
      <c r="F684" s="16" t="str">
        <f t="shared" si="180"/>
        <v/>
      </c>
      <c r="P684" s="37"/>
      <c r="Q684" s="9" t="s">
        <v>1581</v>
      </c>
      <c r="R684" s="41"/>
      <c r="S684" s="46" t="str" cm="1">
        <f t="array" ref="S684">IF(R684="","",_xlfn.IFS(F684&lt;=65,"1",F684&lt;=70,"2",F684&lt;=80,"3"))</f>
        <v/>
      </c>
      <c r="T684" s="24" t="e">
        <f>IF(S684="1",VLOOKUP(N684,Rates!$A$2:$K$37,2,0)*S684,VLOOKUP(N684,Rates!$A$2:$K$37,3,0)*S684)</f>
        <v>#N/A</v>
      </c>
      <c r="U684" s="24" t="str">
        <f t="shared" si="181"/>
        <v/>
      </c>
      <c r="W684" s="58" t="str">
        <f t="shared" si="182"/>
        <v/>
      </c>
      <c r="X684" s="8" t="str">
        <f t="shared" si="183"/>
        <v/>
      </c>
      <c r="Y684" s="8" t="str">
        <f t="shared" si="184"/>
        <v/>
      </c>
      <c r="Z684" s="9" t="s">
        <v>1576</v>
      </c>
      <c r="AA684" s="14" t="str">
        <f>IF(R684="","",Rates!$N$5)</f>
        <v/>
      </c>
      <c r="AB684" s="49" t="str">
        <f t="shared" si="185"/>
        <v/>
      </c>
      <c r="AC684" s="8" t="str">
        <f>IF(R684="","",W684*Rates!$M$26)</f>
        <v/>
      </c>
      <c r="AD684" s="9" t="s">
        <v>1592</v>
      </c>
      <c r="AE684" s="14" t="str">
        <f>IF(R684="","",Rates!$N$6)</f>
        <v/>
      </c>
      <c r="AF684" s="49" t="str">
        <f t="shared" si="186"/>
        <v/>
      </c>
      <c r="AG684" s="8" t="str">
        <f t="shared" si="187"/>
        <v/>
      </c>
      <c r="AH684" s="8" t="s">
        <v>1593</v>
      </c>
      <c r="AI684" s="14" t="str">
        <f>IF(R684="","",Rates!$N$7)</f>
        <v/>
      </c>
      <c r="AJ684" s="13" t="str">
        <f t="shared" si="188"/>
        <v/>
      </c>
      <c r="AK684" s="8" t="str">
        <f t="shared" si="189"/>
        <v/>
      </c>
      <c r="AL684" s="9" t="s">
        <v>1578</v>
      </c>
      <c r="AM684" s="14" t="str">
        <f>IF(R684="","",Rates!$N$8)</f>
        <v/>
      </c>
      <c r="AN684" s="13" t="str">
        <f t="shared" si="190"/>
        <v/>
      </c>
      <c r="AO684" s="8" t="str">
        <f>IF(R684="","",W684*Rates!$O$26)</f>
        <v/>
      </c>
      <c r="AP684" s="9" t="s">
        <v>1579</v>
      </c>
      <c r="AQ684" s="14" t="str">
        <f>IF(R684="","",Rates!$N$9)</f>
        <v/>
      </c>
      <c r="AR684" s="13" t="str">
        <f t="shared" si="191"/>
        <v/>
      </c>
      <c r="AS684" s="8" t="str">
        <f>IF(R684="","",W684*Rates!$P$26)</f>
        <v/>
      </c>
      <c r="AT684" s="9" t="s">
        <v>1580</v>
      </c>
      <c r="AU684" s="14" t="str">
        <f>IF(R684="","",Rates!$N$10)</f>
        <v/>
      </c>
      <c r="AV684" s="13" t="str">
        <f t="shared" si="192"/>
        <v/>
      </c>
      <c r="AW684" s="8" t="str">
        <f>IF(R684="","",W684*Rates!$Q$26)</f>
        <v/>
      </c>
      <c r="AX684" s="19" t="str">
        <f t="shared" si="193"/>
        <v/>
      </c>
      <c r="AY684" s="55" t="e">
        <f t="shared" si="194"/>
        <v>#VALUE!</v>
      </c>
      <c r="AZ684" s="8" t="str">
        <f>IF(R684="","",Rates!$N$15)</f>
        <v/>
      </c>
      <c r="BA684" s="8" t="str">
        <f t="shared" si="195"/>
        <v/>
      </c>
      <c r="BB684" s="8" t="str">
        <f t="shared" si="196"/>
        <v/>
      </c>
      <c r="BC684" s="19" t="str">
        <f t="shared" si="197"/>
        <v/>
      </c>
    </row>
    <row r="685" spans="1:55" x14ac:dyDescent="0.25">
      <c r="A685" s="9" t="str">
        <f>IF(B685&lt;&gt;"",COUNTA($B$3:B685)+$A$2,"")</f>
        <v/>
      </c>
      <c r="F685" s="16" t="str">
        <f t="shared" si="180"/>
        <v/>
      </c>
      <c r="P685" s="37"/>
      <c r="Q685" s="9" t="s">
        <v>1581</v>
      </c>
      <c r="R685" s="41"/>
      <c r="S685" s="46" t="str" cm="1">
        <f t="array" ref="S685">IF(R685="","",_xlfn.IFS(F685&lt;=65,"1",F685&lt;=70,"2",F685&lt;=80,"3"))</f>
        <v/>
      </c>
      <c r="T685" s="24" t="e">
        <f>IF(S685="1",VLOOKUP(N685,Rates!$A$2:$K$37,2,0)*S685,VLOOKUP(N685,Rates!$A$2:$K$37,3,0)*S685)</f>
        <v>#N/A</v>
      </c>
      <c r="U685" s="24" t="str">
        <f t="shared" si="181"/>
        <v/>
      </c>
      <c r="W685" s="58" t="str">
        <f t="shared" si="182"/>
        <v/>
      </c>
      <c r="X685" s="8" t="str">
        <f t="shared" si="183"/>
        <v/>
      </c>
      <c r="Y685" s="8" t="str">
        <f t="shared" si="184"/>
        <v/>
      </c>
      <c r="Z685" s="9" t="s">
        <v>1576</v>
      </c>
      <c r="AA685" s="14" t="str">
        <f>IF(R685="","",Rates!$N$5)</f>
        <v/>
      </c>
      <c r="AB685" s="49" t="str">
        <f t="shared" si="185"/>
        <v/>
      </c>
      <c r="AC685" s="8" t="str">
        <f>IF(R685="","",W685*Rates!$M$26)</f>
        <v/>
      </c>
      <c r="AD685" s="9" t="s">
        <v>1592</v>
      </c>
      <c r="AE685" s="14" t="str">
        <f>IF(R685="","",Rates!$N$6)</f>
        <v/>
      </c>
      <c r="AF685" s="49" t="str">
        <f t="shared" si="186"/>
        <v/>
      </c>
      <c r="AG685" s="8" t="str">
        <f t="shared" si="187"/>
        <v/>
      </c>
      <c r="AH685" s="8" t="s">
        <v>1593</v>
      </c>
      <c r="AI685" s="14" t="str">
        <f>IF(R685="","",Rates!$N$7)</f>
        <v/>
      </c>
      <c r="AJ685" s="13" t="str">
        <f t="shared" si="188"/>
        <v/>
      </c>
      <c r="AK685" s="8" t="str">
        <f t="shared" si="189"/>
        <v/>
      </c>
      <c r="AL685" s="9" t="s">
        <v>1578</v>
      </c>
      <c r="AM685" s="14" t="str">
        <f>IF(R685="","",Rates!$N$8)</f>
        <v/>
      </c>
      <c r="AN685" s="13" t="str">
        <f t="shared" si="190"/>
        <v/>
      </c>
      <c r="AO685" s="8" t="str">
        <f>IF(R685="","",W685*Rates!$O$26)</f>
        <v/>
      </c>
      <c r="AP685" s="9" t="s">
        <v>1579</v>
      </c>
      <c r="AQ685" s="14" t="str">
        <f>IF(R685="","",Rates!$N$9)</f>
        <v/>
      </c>
      <c r="AR685" s="13" t="str">
        <f t="shared" si="191"/>
        <v/>
      </c>
      <c r="AS685" s="8" t="str">
        <f>IF(R685="","",W685*Rates!$P$26)</f>
        <v/>
      </c>
      <c r="AT685" s="9" t="s">
        <v>1580</v>
      </c>
      <c r="AU685" s="14" t="str">
        <f>IF(R685="","",Rates!$N$10)</f>
        <v/>
      </c>
      <c r="AV685" s="13" t="str">
        <f t="shared" si="192"/>
        <v/>
      </c>
      <c r="AW685" s="8" t="str">
        <f>IF(R685="","",W685*Rates!$Q$26)</f>
        <v/>
      </c>
      <c r="AX685" s="19" t="str">
        <f t="shared" si="193"/>
        <v/>
      </c>
      <c r="AY685" s="55" t="e">
        <f t="shared" si="194"/>
        <v>#VALUE!</v>
      </c>
      <c r="AZ685" s="8" t="str">
        <f>IF(R685="","",Rates!$N$15)</f>
        <v/>
      </c>
      <c r="BA685" s="8" t="str">
        <f t="shared" si="195"/>
        <v/>
      </c>
      <c r="BB685" s="8" t="str">
        <f t="shared" si="196"/>
        <v/>
      </c>
      <c r="BC685" s="19" t="str">
        <f t="shared" si="197"/>
        <v/>
      </c>
    </row>
    <row r="686" spans="1:55" x14ac:dyDescent="0.25">
      <c r="A686" s="9" t="str">
        <f>IF(B686&lt;&gt;"",COUNTA($B$3:B686)+$A$2,"")</f>
        <v/>
      </c>
      <c r="F686" s="16" t="str">
        <f t="shared" si="180"/>
        <v/>
      </c>
      <c r="P686" s="37"/>
      <c r="Q686" s="9" t="s">
        <v>1581</v>
      </c>
      <c r="R686" s="41"/>
      <c r="S686" s="46" t="str" cm="1">
        <f t="array" ref="S686">IF(R686="","",_xlfn.IFS(F686&lt;=65,"1",F686&lt;=70,"2",F686&lt;=80,"3"))</f>
        <v/>
      </c>
      <c r="T686" s="24" t="e">
        <f>IF(S686="1",VLOOKUP(N686,Rates!$A$2:$K$37,2,0)*S686,VLOOKUP(N686,Rates!$A$2:$K$37,3,0)*S686)</f>
        <v>#N/A</v>
      </c>
      <c r="U686" s="24" t="str">
        <f t="shared" si="181"/>
        <v/>
      </c>
      <c r="W686" s="58" t="str">
        <f t="shared" si="182"/>
        <v/>
      </c>
      <c r="X686" s="8" t="str">
        <f t="shared" si="183"/>
        <v/>
      </c>
      <c r="Y686" s="8" t="str">
        <f t="shared" si="184"/>
        <v/>
      </c>
      <c r="Z686" s="9" t="s">
        <v>1576</v>
      </c>
      <c r="AA686" s="14" t="str">
        <f>IF(R686="","",Rates!$N$5)</f>
        <v/>
      </c>
      <c r="AB686" s="49" t="str">
        <f t="shared" si="185"/>
        <v/>
      </c>
      <c r="AC686" s="8" t="str">
        <f>IF(R686="","",W686*Rates!$M$26)</f>
        <v/>
      </c>
      <c r="AD686" s="9" t="s">
        <v>1592</v>
      </c>
      <c r="AE686" s="14" t="str">
        <f>IF(R686="","",Rates!$N$6)</f>
        <v/>
      </c>
      <c r="AF686" s="49" t="str">
        <f t="shared" si="186"/>
        <v/>
      </c>
      <c r="AG686" s="8" t="str">
        <f t="shared" si="187"/>
        <v/>
      </c>
      <c r="AH686" s="8" t="s">
        <v>1593</v>
      </c>
      <c r="AI686" s="14" t="str">
        <f>IF(R686="","",Rates!$N$7)</f>
        <v/>
      </c>
      <c r="AJ686" s="13" t="str">
        <f t="shared" si="188"/>
        <v/>
      </c>
      <c r="AK686" s="8" t="str">
        <f t="shared" si="189"/>
        <v/>
      </c>
      <c r="AL686" s="9" t="s">
        <v>1578</v>
      </c>
      <c r="AM686" s="14" t="str">
        <f>IF(R686="","",Rates!$N$8)</f>
        <v/>
      </c>
      <c r="AN686" s="13" t="str">
        <f t="shared" si="190"/>
        <v/>
      </c>
      <c r="AO686" s="8" t="str">
        <f>IF(R686="","",W686*Rates!$O$26)</f>
        <v/>
      </c>
      <c r="AP686" s="9" t="s">
        <v>1579</v>
      </c>
      <c r="AQ686" s="14" t="str">
        <f>IF(R686="","",Rates!$N$9)</f>
        <v/>
      </c>
      <c r="AR686" s="13" t="str">
        <f t="shared" si="191"/>
        <v/>
      </c>
      <c r="AS686" s="8" t="str">
        <f>IF(R686="","",W686*Rates!$P$26)</f>
        <v/>
      </c>
      <c r="AT686" s="9" t="s">
        <v>1580</v>
      </c>
      <c r="AU686" s="14" t="str">
        <f>IF(R686="","",Rates!$N$10)</f>
        <v/>
      </c>
      <c r="AV686" s="13" t="str">
        <f t="shared" si="192"/>
        <v/>
      </c>
      <c r="AW686" s="8" t="str">
        <f>IF(R686="","",W686*Rates!$Q$26)</f>
        <v/>
      </c>
      <c r="AX686" s="19" t="str">
        <f t="shared" si="193"/>
        <v/>
      </c>
      <c r="AY686" s="55" t="e">
        <f t="shared" si="194"/>
        <v>#VALUE!</v>
      </c>
      <c r="AZ686" s="8" t="str">
        <f>IF(R686="","",Rates!$N$15)</f>
        <v/>
      </c>
      <c r="BA686" s="8" t="str">
        <f t="shared" si="195"/>
        <v/>
      </c>
      <c r="BB686" s="8" t="str">
        <f t="shared" si="196"/>
        <v/>
      </c>
      <c r="BC686" s="19" t="str">
        <f t="shared" si="197"/>
        <v/>
      </c>
    </row>
    <row r="687" spans="1:55" x14ac:dyDescent="0.25">
      <c r="A687" s="9" t="str">
        <f>IF(B687&lt;&gt;"",COUNTA($B$3:B687)+$A$2,"")</f>
        <v/>
      </c>
      <c r="F687" s="16" t="str">
        <f t="shared" si="180"/>
        <v/>
      </c>
      <c r="P687" s="37"/>
      <c r="Q687" s="9" t="s">
        <v>1581</v>
      </c>
      <c r="R687" s="41"/>
      <c r="S687" s="46" t="str" cm="1">
        <f t="array" ref="S687">IF(R687="","",_xlfn.IFS(F687&lt;=65,"1",F687&lt;=70,"2",F687&lt;=80,"3"))</f>
        <v/>
      </c>
      <c r="T687" s="24" t="e">
        <f>IF(S687="1",VLOOKUP(N687,Rates!$A$2:$K$37,2,0)*S687,VLOOKUP(N687,Rates!$A$2:$K$37,3,0)*S687)</f>
        <v>#N/A</v>
      </c>
      <c r="U687" s="24" t="str">
        <f t="shared" si="181"/>
        <v/>
      </c>
      <c r="W687" s="58" t="str">
        <f t="shared" si="182"/>
        <v/>
      </c>
      <c r="X687" s="8" t="str">
        <f t="shared" si="183"/>
        <v/>
      </c>
      <c r="Y687" s="8" t="str">
        <f t="shared" si="184"/>
        <v/>
      </c>
      <c r="Z687" s="9" t="s">
        <v>1576</v>
      </c>
      <c r="AA687" s="14" t="str">
        <f>IF(R687="","",Rates!$N$5)</f>
        <v/>
      </c>
      <c r="AB687" s="49" t="str">
        <f t="shared" si="185"/>
        <v/>
      </c>
      <c r="AC687" s="8" t="str">
        <f>IF(R687="","",W687*Rates!$M$26)</f>
        <v/>
      </c>
      <c r="AD687" s="9" t="s">
        <v>1592</v>
      </c>
      <c r="AE687" s="14" t="str">
        <f>IF(R687="","",Rates!$N$6)</f>
        <v/>
      </c>
      <c r="AF687" s="49" t="str">
        <f t="shared" si="186"/>
        <v/>
      </c>
      <c r="AG687" s="8" t="str">
        <f t="shared" si="187"/>
        <v/>
      </c>
      <c r="AH687" s="8" t="s">
        <v>1593</v>
      </c>
      <c r="AI687" s="14" t="str">
        <f>IF(R687="","",Rates!$N$7)</f>
        <v/>
      </c>
      <c r="AJ687" s="13" t="str">
        <f t="shared" si="188"/>
        <v/>
      </c>
      <c r="AK687" s="8" t="str">
        <f t="shared" si="189"/>
        <v/>
      </c>
      <c r="AL687" s="9" t="s">
        <v>1578</v>
      </c>
      <c r="AM687" s="14" t="str">
        <f>IF(R687="","",Rates!$N$8)</f>
        <v/>
      </c>
      <c r="AN687" s="13" t="str">
        <f t="shared" si="190"/>
        <v/>
      </c>
      <c r="AO687" s="8" t="str">
        <f>IF(R687="","",W687*Rates!$O$26)</f>
        <v/>
      </c>
      <c r="AP687" s="9" t="s">
        <v>1579</v>
      </c>
      <c r="AQ687" s="14" t="str">
        <f>IF(R687="","",Rates!$N$9)</f>
        <v/>
      </c>
      <c r="AR687" s="13" t="str">
        <f t="shared" si="191"/>
        <v/>
      </c>
      <c r="AS687" s="8" t="str">
        <f>IF(R687="","",W687*Rates!$P$26)</f>
        <v/>
      </c>
      <c r="AT687" s="9" t="s">
        <v>1580</v>
      </c>
      <c r="AU687" s="14" t="str">
        <f>IF(R687="","",Rates!$N$10)</f>
        <v/>
      </c>
      <c r="AV687" s="13" t="str">
        <f t="shared" si="192"/>
        <v/>
      </c>
      <c r="AW687" s="8" t="str">
        <f>IF(R687="","",W687*Rates!$Q$26)</f>
        <v/>
      </c>
      <c r="AX687" s="19" t="str">
        <f t="shared" si="193"/>
        <v/>
      </c>
      <c r="AY687" s="55" t="e">
        <f t="shared" si="194"/>
        <v>#VALUE!</v>
      </c>
      <c r="AZ687" s="8" t="str">
        <f>IF(R687="","",Rates!$N$15)</f>
        <v/>
      </c>
      <c r="BA687" s="8" t="str">
        <f t="shared" si="195"/>
        <v/>
      </c>
      <c r="BB687" s="8" t="str">
        <f t="shared" si="196"/>
        <v/>
      </c>
      <c r="BC687" s="19" t="str">
        <f t="shared" si="197"/>
        <v/>
      </c>
    </row>
    <row r="688" spans="1:55" x14ac:dyDescent="0.25">
      <c r="A688" s="9" t="str">
        <f>IF(B688&lt;&gt;"",COUNTA($B$3:B688)+$A$2,"")</f>
        <v/>
      </c>
      <c r="F688" s="16" t="str">
        <f t="shared" si="180"/>
        <v/>
      </c>
      <c r="P688" s="37"/>
      <c r="Q688" s="9" t="s">
        <v>1581</v>
      </c>
      <c r="R688" s="41"/>
      <c r="S688" s="46" t="str" cm="1">
        <f t="array" ref="S688">IF(R688="","",_xlfn.IFS(F688&lt;=65,"1",F688&lt;=70,"2",F688&lt;=80,"3"))</f>
        <v/>
      </c>
      <c r="T688" s="24" t="e">
        <f>IF(S688="1",VLOOKUP(N688,Rates!$A$2:$K$37,2,0)*S688,VLOOKUP(N688,Rates!$A$2:$K$37,3,0)*S688)</f>
        <v>#N/A</v>
      </c>
      <c r="U688" s="24" t="str">
        <f t="shared" si="181"/>
        <v/>
      </c>
      <c r="W688" s="58" t="str">
        <f t="shared" si="182"/>
        <v/>
      </c>
      <c r="X688" s="8" t="str">
        <f t="shared" si="183"/>
        <v/>
      </c>
      <c r="Y688" s="8" t="str">
        <f t="shared" si="184"/>
        <v/>
      </c>
      <c r="Z688" s="9" t="s">
        <v>1576</v>
      </c>
      <c r="AA688" s="14" t="str">
        <f>IF(R688="","",Rates!$N$5)</f>
        <v/>
      </c>
      <c r="AB688" s="49" t="str">
        <f t="shared" si="185"/>
        <v/>
      </c>
      <c r="AC688" s="8" t="str">
        <f>IF(R688="","",W688*Rates!$M$26)</f>
        <v/>
      </c>
      <c r="AD688" s="9" t="s">
        <v>1592</v>
      </c>
      <c r="AE688" s="14" t="str">
        <f>IF(R688="","",Rates!$N$6)</f>
        <v/>
      </c>
      <c r="AF688" s="49" t="str">
        <f t="shared" si="186"/>
        <v/>
      </c>
      <c r="AG688" s="8" t="str">
        <f t="shared" si="187"/>
        <v/>
      </c>
      <c r="AH688" s="8" t="s">
        <v>1593</v>
      </c>
      <c r="AI688" s="14" t="str">
        <f>IF(R688="","",Rates!$N$7)</f>
        <v/>
      </c>
      <c r="AJ688" s="13" t="str">
        <f t="shared" si="188"/>
        <v/>
      </c>
      <c r="AK688" s="8" t="str">
        <f t="shared" si="189"/>
        <v/>
      </c>
      <c r="AL688" s="9" t="s">
        <v>1578</v>
      </c>
      <c r="AM688" s="14" t="str">
        <f>IF(R688="","",Rates!$N$8)</f>
        <v/>
      </c>
      <c r="AN688" s="13" t="str">
        <f t="shared" si="190"/>
        <v/>
      </c>
      <c r="AO688" s="8" t="str">
        <f>IF(R688="","",W688*Rates!$O$26)</f>
        <v/>
      </c>
      <c r="AP688" s="9" t="s">
        <v>1579</v>
      </c>
      <c r="AQ688" s="14" t="str">
        <f>IF(R688="","",Rates!$N$9)</f>
        <v/>
      </c>
      <c r="AR688" s="13" t="str">
        <f t="shared" si="191"/>
        <v/>
      </c>
      <c r="AS688" s="8" t="str">
        <f>IF(R688="","",W688*Rates!$P$26)</f>
        <v/>
      </c>
      <c r="AT688" s="9" t="s">
        <v>1580</v>
      </c>
      <c r="AU688" s="14" t="str">
        <f>IF(R688="","",Rates!$N$10)</f>
        <v/>
      </c>
      <c r="AV688" s="13" t="str">
        <f t="shared" si="192"/>
        <v/>
      </c>
      <c r="AW688" s="8" t="str">
        <f>IF(R688="","",W688*Rates!$Q$26)</f>
        <v/>
      </c>
      <c r="AX688" s="19" t="str">
        <f t="shared" si="193"/>
        <v/>
      </c>
      <c r="AY688" s="55" t="e">
        <f t="shared" si="194"/>
        <v>#VALUE!</v>
      </c>
      <c r="AZ688" s="8" t="str">
        <f>IF(R688="","",Rates!$N$15)</f>
        <v/>
      </c>
      <c r="BA688" s="8" t="str">
        <f t="shared" si="195"/>
        <v/>
      </c>
      <c r="BB688" s="8" t="str">
        <f t="shared" si="196"/>
        <v/>
      </c>
      <c r="BC688" s="19" t="str">
        <f t="shared" si="197"/>
        <v/>
      </c>
    </row>
    <row r="689" spans="1:55" x14ac:dyDescent="0.25">
      <c r="A689" s="9" t="str">
        <f>IF(B689&lt;&gt;"",COUNTA($B$3:B689)+$A$2,"")</f>
        <v/>
      </c>
      <c r="F689" s="16" t="str">
        <f t="shared" si="180"/>
        <v/>
      </c>
      <c r="P689" s="37"/>
      <c r="Q689" s="9" t="s">
        <v>1581</v>
      </c>
      <c r="R689" s="41"/>
      <c r="S689" s="46" t="str" cm="1">
        <f t="array" ref="S689">IF(R689="","",_xlfn.IFS(F689&lt;=65,"1",F689&lt;=70,"2",F689&lt;=80,"3"))</f>
        <v/>
      </c>
      <c r="T689" s="24" t="e">
        <f>IF(S689="1",VLOOKUP(N689,Rates!$A$2:$K$37,2,0)*S689,VLOOKUP(N689,Rates!$A$2:$K$37,3,0)*S689)</f>
        <v>#N/A</v>
      </c>
      <c r="U689" s="24" t="str">
        <f t="shared" si="181"/>
        <v/>
      </c>
      <c r="W689" s="58" t="str">
        <f t="shared" si="182"/>
        <v/>
      </c>
      <c r="X689" s="8" t="str">
        <f t="shared" si="183"/>
        <v/>
      </c>
      <c r="Y689" s="8" t="str">
        <f t="shared" si="184"/>
        <v/>
      </c>
      <c r="Z689" s="9" t="s">
        <v>1576</v>
      </c>
      <c r="AA689" s="14" t="str">
        <f>IF(R689="","",Rates!$N$5)</f>
        <v/>
      </c>
      <c r="AB689" s="49" t="str">
        <f t="shared" si="185"/>
        <v/>
      </c>
      <c r="AC689" s="8" t="str">
        <f>IF(R689="","",W689*Rates!$M$26)</f>
        <v/>
      </c>
      <c r="AD689" s="9" t="s">
        <v>1592</v>
      </c>
      <c r="AE689" s="14" t="str">
        <f>IF(R689="","",Rates!$N$6)</f>
        <v/>
      </c>
      <c r="AF689" s="49" t="str">
        <f t="shared" si="186"/>
        <v/>
      </c>
      <c r="AG689" s="8" t="str">
        <f t="shared" si="187"/>
        <v/>
      </c>
      <c r="AH689" s="8" t="s">
        <v>1593</v>
      </c>
      <c r="AI689" s="14" t="str">
        <f>IF(R689="","",Rates!$N$7)</f>
        <v/>
      </c>
      <c r="AJ689" s="13" t="str">
        <f t="shared" si="188"/>
        <v/>
      </c>
      <c r="AK689" s="8" t="str">
        <f t="shared" si="189"/>
        <v/>
      </c>
      <c r="AL689" s="9" t="s">
        <v>1578</v>
      </c>
      <c r="AM689" s="14" t="str">
        <f>IF(R689="","",Rates!$N$8)</f>
        <v/>
      </c>
      <c r="AN689" s="13" t="str">
        <f t="shared" si="190"/>
        <v/>
      </c>
      <c r="AO689" s="8" t="str">
        <f>IF(R689="","",W689*Rates!$O$26)</f>
        <v/>
      </c>
      <c r="AP689" s="9" t="s">
        <v>1579</v>
      </c>
      <c r="AQ689" s="14" t="str">
        <f>IF(R689="","",Rates!$N$9)</f>
        <v/>
      </c>
      <c r="AR689" s="13" t="str">
        <f t="shared" si="191"/>
        <v/>
      </c>
      <c r="AS689" s="8" t="str">
        <f>IF(R689="","",W689*Rates!$P$26)</f>
        <v/>
      </c>
      <c r="AT689" s="9" t="s">
        <v>1580</v>
      </c>
      <c r="AU689" s="14" t="str">
        <f>IF(R689="","",Rates!$N$10)</f>
        <v/>
      </c>
      <c r="AV689" s="13" t="str">
        <f t="shared" si="192"/>
        <v/>
      </c>
      <c r="AW689" s="8" t="str">
        <f>IF(R689="","",W689*Rates!$Q$26)</f>
        <v/>
      </c>
      <c r="AX689" s="19" t="str">
        <f t="shared" si="193"/>
        <v/>
      </c>
      <c r="AY689" s="55" t="e">
        <f t="shared" si="194"/>
        <v>#VALUE!</v>
      </c>
      <c r="AZ689" s="8" t="str">
        <f>IF(R689="","",Rates!$N$15)</f>
        <v/>
      </c>
      <c r="BA689" s="8" t="str">
        <f t="shared" si="195"/>
        <v/>
      </c>
      <c r="BB689" s="8" t="str">
        <f t="shared" si="196"/>
        <v/>
      </c>
      <c r="BC689" s="19" t="str">
        <f t="shared" si="197"/>
        <v/>
      </c>
    </row>
    <row r="690" spans="1:55" x14ac:dyDescent="0.25">
      <c r="A690" s="9" t="str">
        <f>IF(B690&lt;&gt;"",COUNTA($B$3:B690)+$A$2,"")</f>
        <v/>
      </c>
      <c r="F690" s="16" t="str">
        <f t="shared" si="180"/>
        <v/>
      </c>
      <c r="P690" s="37"/>
      <c r="Q690" s="9" t="s">
        <v>1581</v>
      </c>
      <c r="R690" s="41"/>
      <c r="S690" s="46" t="str" cm="1">
        <f t="array" ref="S690">IF(R690="","",_xlfn.IFS(F690&lt;=65,"1",F690&lt;=70,"2",F690&lt;=80,"3"))</f>
        <v/>
      </c>
      <c r="T690" s="24" t="e">
        <f>IF(S690="1",VLOOKUP(N690,Rates!$A$2:$K$37,2,0)*S690,VLOOKUP(N690,Rates!$A$2:$K$37,3,0)*S690)</f>
        <v>#N/A</v>
      </c>
      <c r="U690" s="24" t="str">
        <f t="shared" si="181"/>
        <v/>
      </c>
      <c r="W690" s="58" t="str">
        <f t="shared" si="182"/>
        <v/>
      </c>
      <c r="X690" s="8" t="str">
        <f t="shared" si="183"/>
        <v/>
      </c>
      <c r="Y690" s="8" t="str">
        <f t="shared" si="184"/>
        <v/>
      </c>
      <c r="Z690" s="9" t="s">
        <v>1576</v>
      </c>
      <c r="AA690" s="14" t="str">
        <f>IF(R690="","",Rates!$N$5)</f>
        <v/>
      </c>
      <c r="AB690" s="49" t="str">
        <f t="shared" si="185"/>
        <v/>
      </c>
      <c r="AC690" s="8" t="str">
        <f>IF(R690="","",W690*Rates!$M$26)</f>
        <v/>
      </c>
      <c r="AD690" s="9" t="s">
        <v>1592</v>
      </c>
      <c r="AE690" s="14" t="str">
        <f>IF(R690="","",Rates!$N$6)</f>
        <v/>
      </c>
      <c r="AF690" s="49" t="str">
        <f t="shared" si="186"/>
        <v/>
      </c>
      <c r="AG690" s="8" t="str">
        <f t="shared" si="187"/>
        <v/>
      </c>
      <c r="AH690" s="8" t="s">
        <v>1593</v>
      </c>
      <c r="AI690" s="14" t="str">
        <f>IF(R690="","",Rates!$N$7)</f>
        <v/>
      </c>
      <c r="AJ690" s="13" t="str">
        <f t="shared" si="188"/>
        <v/>
      </c>
      <c r="AK690" s="8" t="str">
        <f t="shared" si="189"/>
        <v/>
      </c>
      <c r="AL690" s="9" t="s">
        <v>1578</v>
      </c>
      <c r="AM690" s="14" t="str">
        <f>IF(R690="","",Rates!$N$8)</f>
        <v/>
      </c>
      <c r="AN690" s="13" t="str">
        <f t="shared" si="190"/>
        <v/>
      </c>
      <c r="AO690" s="8" t="str">
        <f>IF(R690="","",W690*Rates!$O$26)</f>
        <v/>
      </c>
      <c r="AP690" s="9" t="s">
        <v>1579</v>
      </c>
      <c r="AQ690" s="14" t="str">
        <f>IF(R690="","",Rates!$N$9)</f>
        <v/>
      </c>
      <c r="AR690" s="13" t="str">
        <f t="shared" si="191"/>
        <v/>
      </c>
      <c r="AS690" s="8" t="str">
        <f>IF(R690="","",W690*Rates!$P$26)</f>
        <v/>
      </c>
      <c r="AT690" s="9" t="s">
        <v>1580</v>
      </c>
      <c r="AU690" s="14" t="str">
        <f>IF(R690="","",Rates!$N$10)</f>
        <v/>
      </c>
      <c r="AV690" s="13" t="str">
        <f t="shared" si="192"/>
        <v/>
      </c>
      <c r="AW690" s="8" t="str">
        <f>IF(R690="","",W690*Rates!$Q$26)</f>
        <v/>
      </c>
      <c r="AX690" s="19" t="str">
        <f t="shared" si="193"/>
        <v/>
      </c>
      <c r="AY690" s="55" t="e">
        <f t="shared" si="194"/>
        <v>#VALUE!</v>
      </c>
      <c r="AZ690" s="8" t="str">
        <f>IF(R690="","",Rates!$N$15)</f>
        <v/>
      </c>
      <c r="BA690" s="8" t="str">
        <f t="shared" si="195"/>
        <v/>
      </c>
      <c r="BB690" s="8" t="str">
        <f t="shared" si="196"/>
        <v/>
      </c>
      <c r="BC690" s="19" t="str">
        <f t="shared" si="197"/>
        <v/>
      </c>
    </row>
    <row r="691" spans="1:55" x14ac:dyDescent="0.25">
      <c r="A691" s="9" t="str">
        <f>IF(B691&lt;&gt;"",COUNTA($B$3:B691)+$A$2,"")</f>
        <v/>
      </c>
      <c r="F691" s="16" t="str">
        <f t="shared" si="180"/>
        <v/>
      </c>
      <c r="P691" s="37"/>
      <c r="Q691" s="9" t="s">
        <v>1581</v>
      </c>
      <c r="R691" s="41"/>
      <c r="S691" s="46" t="str" cm="1">
        <f t="array" ref="S691">IF(R691="","",_xlfn.IFS(F691&lt;=65,"1",F691&lt;=70,"2",F691&lt;=80,"3"))</f>
        <v/>
      </c>
      <c r="T691" s="24" t="e">
        <f>IF(S691="1",VLOOKUP(N691,Rates!$A$2:$K$37,2,0)*S691,VLOOKUP(N691,Rates!$A$2:$K$37,3,0)*S691)</f>
        <v>#N/A</v>
      </c>
      <c r="U691" s="24" t="str">
        <f t="shared" si="181"/>
        <v/>
      </c>
      <c r="W691" s="58" t="str">
        <f t="shared" si="182"/>
        <v/>
      </c>
      <c r="X691" s="8" t="str">
        <f t="shared" si="183"/>
        <v/>
      </c>
      <c r="Y691" s="8" t="str">
        <f t="shared" si="184"/>
        <v/>
      </c>
      <c r="Z691" s="9" t="s">
        <v>1576</v>
      </c>
      <c r="AA691" s="14" t="str">
        <f>IF(R691="","",Rates!$N$5)</f>
        <v/>
      </c>
      <c r="AB691" s="49" t="str">
        <f t="shared" si="185"/>
        <v/>
      </c>
      <c r="AC691" s="8" t="str">
        <f>IF(R691="","",W691*Rates!$M$26)</f>
        <v/>
      </c>
      <c r="AD691" s="9" t="s">
        <v>1592</v>
      </c>
      <c r="AE691" s="14" t="str">
        <f>IF(R691="","",Rates!$N$6)</f>
        <v/>
      </c>
      <c r="AF691" s="49" t="str">
        <f t="shared" si="186"/>
        <v/>
      </c>
      <c r="AG691" s="8" t="str">
        <f t="shared" si="187"/>
        <v/>
      </c>
      <c r="AH691" s="8" t="s">
        <v>1593</v>
      </c>
      <c r="AI691" s="14" t="str">
        <f>IF(R691="","",Rates!$N$7)</f>
        <v/>
      </c>
      <c r="AJ691" s="13" t="str">
        <f t="shared" si="188"/>
        <v/>
      </c>
      <c r="AK691" s="8" t="str">
        <f t="shared" si="189"/>
        <v/>
      </c>
      <c r="AL691" s="9" t="s">
        <v>1578</v>
      </c>
      <c r="AM691" s="14" t="str">
        <f>IF(R691="","",Rates!$N$8)</f>
        <v/>
      </c>
      <c r="AN691" s="13" t="str">
        <f t="shared" si="190"/>
        <v/>
      </c>
      <c r="AO691" s="8" t="str">
        <f>IF(R691="","",W691*Rates!$O$26)</f>
        <v/>
      </c>
      <c r="AP691" s="9" t="s">
        <v>1579</v>
      </c>
      <c r="AQ691" s="14" t="str">
        <f>IF(R691="","",Rates!$N$9)</f>
        <v/>
      </c>
      <c r="AR691" s="13" t="str">
        <f t="shared" si="191"/>
        <v/>
      </c>
      <c r="AS691" s="8" t="str">
        <f>IF(R691="","",W691*Rates!$P$26)</f>
        <v/>
      </c>
      <c r="AT691" s="9" t="s">
        <v>1580</v>
      </c>
      <c r="AU691" s="14" t="str">
        <f>IF(R691="","",Rates!$N$10)</f>
        <v/>
      </c>
      <c r="AV691" s="13" t="str">
        <f t="shared" si="192"/>
        <v/>
      </c>
      <c r="AW691" s="8" t="str">
        <f>IF(R691="","",W691*Rates!$Q$26)</f>
        <v/>
      </c>
      <c r="AX691" s="19" t="str">
        <f t="shared" si="193"/>
        <v/>
      </c>
      <c r="AY691" s="55" t="e">
        <f t="shared" si="194"/>
        <v>#VALUE!</v>
      </c>
      <c r="AZ691" s="8" t="str">
        <f>IF(R691="","",Rates!$N$15)</f>
        <v/>
      </c>
      <c r="BA691" s="8" t="str">
        <f t="shared" si="195"/>
        <v/>
      </c>
      <c r="BB691" s="8" t="str">
        <f t="shared" si="196"/>
        <v/>
      </c>
      <c r="BC691" s="19" t="str">
        <f t="shared" si="197"/>
        <v/>
      </c>
    </row>
    <row r="692" spans="1:55" x14ac:dyDescent="0.25">
      <c r="A692" s="9" t="str">
        <f>IF(B692&lt;&gt;"",COUNTA($B$3:B692)+$A$2,"")</f>
        <v/>
      </c>
      <c r="F692" s="16" t="str">
        <f t="shared" si="180"/>
        <v/>
      </c>
      <c r="P692" s="37"/>
      <c r="Q692" s="9" t="s">
        <v>1581</v>
      </c>
      <c r="R692" s="41"/>
      <c r="S692" s="46" t="str" cm="1">
        <f t="array" ref="S692">IF(R692="","",_xlfn.IFS(F692&lt;=65,"1",F692&lt;=70,"2",F692&lt;=80,"3"))</f>
        <v/>
      </c>
      <c r="T692" s="24" t="e">
        <f>IF(S692="1",VLOOKUP(N692,Rates!$A$2:$K$37,2,0)*S692,VLOOKUP(N692,Rates!$A$2:$K$37,3,0)*S692)</f>
        <v>#N/A</v>
      </c>
      <c r="U692" s="24" t="str">
        <f t="shared" si="181"/>
        <v/>
      </c>
      <c r="W692" s="58" t="str">
        <f t="shared" si="182"/>
        <v/>
      </c>
      <c r="X692" s="8" t="str">
        <f t="shared" si="183"/>
        <v/>
      </c>
      <c r="Y692" s="8" t="str">
        <f t="shared" si="184"/>
        <v/>
      </c>
      <c r="Z692" s="9" t="s">
        <v>1576</v>
      </c>
      <c r="AA692" s="14" t="str">
        <f>IF(R692="","",Rates!$N$5)</f>
        <v/>
      </c>
      <c r="AB692" s="49" t="str">
        <f t="shared" si="185"/>
        <v/>
      </c>
      <c r="AC692" s="8" t="str">
        <f>IF(R692="","",W692*Rates!$M$26)</f>
        <v/>
      </c>
      <c r="AD692" s="9" t="s">
        <v>1592</v>
      </c>
      <c r="AE692" s="14" t="str">
        <f>IF(R692="","",Rates!$N$6)</f>
        <v/>
      </c>
      <c r="AF692" s="49" t="str">
        <f t="shared" si="186"/>
        <v/>
      </c>
      <c r="AG692" s="8" t="str">
        <f t="shared" si="187"/>
        <v/>
      </c>
      <c r="AH692" s="8" t="s">
        <v>1593</v>
      </c>
      <c r="AI692" s="14" t="str">
        <f>IF(R692="","",Rates!$N$7)</f>
        <v/>
      </c>
      <c r="AJ692" s="13" t="str">
        <f t="shared" si="188"/>
        <v/>
      </c>
      <c r="AK692" s="8" t="str">
        <f t="shared" si="189"/>
        <v/>
      </c>
      <c r="AL692" s="9" t="s">
        <v>1578</v>
      </c>
      <c r="AM692" s="14" t="str">
        <f>IF(R692="","",Rates!$N$8)</f>
        <v/>
      </c>
      <c r="AN692" s="13" t="str">
        <f t="shared" si="190"/>
        <v/>
      </c>
      <c r="AO692" s="8" t="str">
        <f>IF(R692="","",W692*Rates!$O$26)</f>
        <v/>
      </c>
      <c r="AP692" s="9" t="s">
        <v>1579</v>
      </c>
      <c r="AQ692" s="14" t="str">
        <f>IF(R692="","",Rates!$N$9)</f>
        <v/>
      </c>
      <c r="AR692" s="13" t="str">
        <f t="shared" si="191"/>
        <v/>
      </c>
      <c r="AS692" s="8" t="str">
        <f>IF(R692="","",W692*Rates!$P$26)</f>
        <v/>
      </c>
      <c r="AT692" s="9" t="s">
        <v>1580</v>
      </c>
      <c r="AU692" s="14" t="str">
        <f>IF(R692="","",Rates!$N$10)</f>
        <v/>
      </c>
      <c r="AV692" s="13" t="str">
        <f t="shared" si="192"/>
        <v/>
      </c>
      <c r="AW692" s="8" t="str">
        <f>IF(R692="","",W692*Rates!$Q$26)</f>
        <v/>
      </c>
      <c r="AX692" s="19" t="str">
        <f t="shared" si="193"/>
        <v/>
      </c>
      <c r="AY692" s="55" t="e">
        <f t="shared" si="194"/>
        <v>#VALUE!</v>
      </c>
      <c r="AZ692" s="8" t="str">
        <f>IF(R692="","",Rates!$N$15)</f>
        <v/>
      </c>
      <c r="BA692" s="8" t="str">
        <f t="shared" si="195"/>
        <v/>
      </c>
      <c r="BB692" s="8" t="str">
        <f t="shared" si="196"/>
        <v/>
      </c>
      <c r="BC692" s="19" t="str">
        <f t="shared" si="197"/>
        <v/>
      </c>
    </row>
    <row r="693" spans="1:55" x14ac:dyDescent="0.25">
      <c r="A693" s="9" t="str">
        <f>IF(B693&lt;&gt;"",COUNTA($B$3:B693)+$A$2,"")</f>
        <v/>
      </c>
      <c r="F693" s="16" t="str">
        <f t="shared" si="180"/>
        <v/>
      </c>
      <c r="P693" s="37"/>
      <c r="Q693" s="9" t="s">
        <v>1581</v>
      </c>
      <c r="R693" s="41"/>
      <c r="S693" s="46" t="str" cm="1">
        <f t="array" ref="S693">IF(R693="","",_xlfn.IFS(F693&lt;=65,"1",F693&lt;=70,"2",F693&lt;=80,"3"))</f>
        <v/>
      </c>
      <c r="T693" s="24" t="e">
        <f>IF(S693="1",VLOOKUP(N693,Rates!$A$2:$K$37,2,0)*S693,VLOOKUP(N693,Rates!$A$2:$K$37,3,0)*S693)</f>
        <v>#N/A</v>
      </c>
      <c r="U693" s="24" t="str">
        <f t="shared" si="181"/>
        <v/>
      </c>
      <c r="W693" s="58" t="str">
        <f t="shared" si="182"/>
        <v/>
      </c>
      <c r="X693" s="8" t="str">
        <f t="shared" si="183"/>
        <v/>
      </c>
      <c r="Y693" s="8" t="str">
        <f t="shared" si="184"/>
        <v/>
      </c>
      <c r="Z693" s="9" t="s">
        <v>1576</v>
      </c>
      <c r="AA693" s="14" t="str">
        <f>IF(R693="","",Rates!$N$5)</f>
        <v/>
      </c>
      <c r="AB693" s="49" t="str">
        <f t="shared" si="185"/>
        <v/>
      </c>
      <c r="AC693" s="8" t="str">
        <f>IF(R693="","",W693*Rates!$M$26)</f>
        <v/>
      </c>
      <c r="AD693" s="9" t="s">
        <v>1592</v>
      </c>
      <c r="AE693" s="14" t="str">
        <f>IF(R693="","",Rates!$N$6)</f>
        <v/>
      </c>
      <c r="AF693" s="49" t="str">
        <f t="shared" si="186"/>
        <v/>
      </c>
      <c r="AG693" s="8" t="str">
        <f t="shared" si="187"/>
        <v/>
      </c>
      <c r="AH693" s="8" t="s">
        <v>1593</v>
      </c>
      <c r="AI693" s="14" t="str">
        <f>IF(R693="","",Rates!$N$7)</f>
        <v/>
      </c>
      <c r="AJ693" s="13" t="str">
        <f t="shared" si="188"/>
        <v/>
      </c>
      <c r="AK693" s="8" t="str">
        <f t="shared" si="189"/>
        <v/>
      </c>
      <c r="AL693" s="9" t="s">
        <v>1578</v>
      </c>
      <c r="AM693" s="14" t="str">
        <f>IF(R693="","",Rates!$N$8)</f>
        <v/>
      </c>
      <c r="AN693" s="13" t="str">
        <f t="shared" si="190"/>
        <v/>
      </c>
      <c r="AO693" s="8" t="str">
        <f>IF(R693="","",W693*Rates!$O$26)</f>
        <v/>
      </c>
      <c r="AP693" s="9" t="s">
        <v>1579</v>
      </c>
      <c r="AQ693" s="14" t="str">
        <f>IF(R693="","",Rates!$N$9)</f>
        <v/>
      </c>
      <c r="AR693" s="13" t="str">
        <f t="shared" si="191"/>
        <v/>
      </c>
      <c r="AS693" s="8" t="str">
        <f>IF(R693="","",W693*Rates!$P$26)</f>
        <v/>
      </c>
      <c r="AT693" s="9" t="s">
        <v>1580</v>
      </c>
      <c r="AU693" s="14" t="str">
        <f>IF(R693="","",Rates!$N$10)</f>
        <v/>
      </c>
      <c r="AV693" s="13" t="str">
        <f t="shared" si="192"/>
        <v/>
      </c>
      <c r="AW693" s="8" t="str">
        <f>IF(R693="","",W693*Rates!$Q$26)</f>
        <v/>
      </c>
      <c r="AX693" s="19" t="str">
        <f t="shared" si="193"/>
        <v/>
      </c>
      <c r="AY693" s="55" t="e">
        <f t="shared" si="194"/>
        <v>#VALUE!</v>
      </c>
      <c r="AZ693" s="8" t="str">
        <f>IF(R693="","",Rates!$N$15)</f>
        <v/>
      </c>
      <c r="BA693" s="8" t="str">
        <f t="shared" si="195"/>
        <v/>
      </c>
      <c r="BB693" s="8" t="str">
        <f t="shared" si="196"/>
        <v/>
      </c>
      <c r="BC693" s="19" t="str">
        <f t="shared" si="197"/>
        <v/>
      </c>
    </row>
    <row r="694" spans="1:55" x14ac:dyDescent="0.25">
      <c r="A694" s="9" t="str">
        <f>IF(B694&lt;&gt;"",COUNTA($B$3:B694)+$A$2,"")</f>
        <v/>
      </c>
      <c r="F694" s="16" t="str">
        <f t="shared" si="180"/>
        <v/>
      </c>
      <c r="P694" s="37"/>
      <c r="Q694" s="9" t="s">
        <v>1581</v>
      </c>
      <c r="R694" s="41"/>
      <c r="S694" s="46" t="str" cm="1">
        <f t="array" ref="S694">IF(R694="","",_xlfn.IFS(F694&lt;=65,"1",F694&lt;=70,"2",F694&lt;=80,"3"))</f>
        <v/>
      </c>
      <c r="T694" s="24" t="e">
        <f>IF(S694="1",VLOOKUP(N694,Rates!$A$2:$K$37,2,0)*S694,VLOOKUP(N694,Rates!$A$2:$K$37,3,0)*S694)</f>
        <v>#N/A</v>
      </c>
      <c r="U694" s="24" t="str">
        <f t="shared" si="181"/>
        <v/>
      </c>
      <c r="W694" s="58" t="str">
        <f t="shared" si="182"/>
        <v/>
      </c>
      <c r="X694" s="8" t="str">
        <f t="shared" si="183"/>
        <v/>
      </c>
      <c r="Y694" s="8" t="str">
        <f t="shared" si="184"/>
        <v/>
      </c>
      <c r="Z694" s="9" t="s">
        <v>1576</v>
      </c>
      <c r="AA694" s="14" t="str">
        <f>IF(R694="","",Rates!$N$5)</f>
        <v/>
      </c>
      <c r="AB694" s="49" t="str">
        <f t="shared" si="185"/>
        <v/>
      </c>
      <c r="AC694" s="8" t="str">
        <f>IF(R694="","",W694*Rates!$M$26)</f>
        <v/>
      </c>
      <c r="AD694" s="9" t="s">
        <v>1592</v>
      </c>
      <c r="AE694" s="14" t="str">
        <f>IF(R694="","",Rates!$N$6)</f>
        <v/>
      </c>
      <c r="AF694" s="49" t="str">
        <f t="shared" si="186"/>
        <v/>
      </c>
      <c r="AG694" s="8" t="str">
        <f t="shared" si="187"/>
        <v/>
      </c>
      <c r="AH694" s="8" t="s">
        <v>1593</v>
      </c>
      <c r="AI694" s="14" t="str">
        <f>IF(R694="","",Rates!$N$7)</f>
        <v/>
      </c>
      <c r="AJ694" s="13" t="str">
        <f t="shared" si="188"/>
        <v/>
      </c>
      <c r="AK694" s="8" t="str">
        <f t="shared" si="189"/>
        <v/>
      </c>
      <c r="AL694" s="9" t="s">
        <v>1578</v>
      </c>
      <c r="AM694" s="14" t="str">
        <f>IF(R694="","",Rates!$N$8)</f>
        <v/>
      </c>
      <c r="AN694" s="13" t="str">
        <f t="shared" si="190"/>
        <v/>
      </c>
      <c r="AO694" s="8" t="str">
        <f>IF(R694="","",W694*Rates!$O$26)</f>
        <v/>
      </c>
      <c r="AP694" s="9" t="s">
        <v>1579</v>
      </c>
      <c r="AQ694" s="14" t="str">
        <f>IF(R694="","",Rates!$N$9)</f>
        <v/>
      </c>
      <c r="AR694" s="13" t="str">
        <f t="shared" si="191"/>
        <v/>
      </c>
      <c r="AS694" s="8" t="str">
        <f>IF(R694="","",W694*Rates!$P$26)</f>
        <v/>
      </c>
      <c r="AT694" s="9" t="s">
        <v>1580</v>
      </c>
      <c r="AU694" s="14" t="str">
        <f>IF(R694="","",Rates!$N$10)</f>
        <v/>
      </c>
      <c r="AV694" s="13" t="str">
        <f t="shared" si="192"/>
        <v/>
      </c>
      <c r="AW694" s="8" t="str">
        <f>IF(R694="","",W694*Rates!$Q$26)</f>
        <v/>
      </c>
      <c r="AX694" s="19" t="str">
        <f t="shared" si="193"/>
        <v/>
      </c>
      <c r="AY694" s="55" t="e">
        <f t="shared" si="194"/>
        <v>#VALUE!</v>
      </c>
      <c r="AZ694" s="8" t="str">
        <f>IF(R694="","",Rates!$N$15)</f>
        <v/>
      </c>
      <c r="BA694" s="8" t="str">
        <f t="shared" si="195"/>
        <v/>
      </c>
      <c r="BB694" s="8" t="str">
        <f t="shared" si="196"/>
        <v/>
      </c>
      <c r="BC694" s="19" t="str">
        <f t="shared" si="197"/>
        <v/>
      </c>
    </row>
    <row r="695" spans="1:55" x14ac:dyDescent="0.25">
      <c r="A695" s="9" t="str">
        <f>IF(B695&lt;&gt;"",COUNTA($B$3:B695)+$A$2,"")</f>
        <v/>
      </c>
      <c r="F695" s="16" t="str">
        <f t="shared" si="180"/>
        <v/>
      </c>
      <c r="P695" s="37"/>
      <c r="Q695" s="9" t="s">
        <v>1581</v>
      </c>
      <c r="R695" s="41"/>
      <c r="S695" s="46" t="str" cm="1">
        <f t="array" ref="S695">IF(R695="","",_xlfn.IFS(F695&lt;=65,"1",F695&lt;=70,"2",F695&lt;=80,"3"))</f>
        <v/>
      </c>
      <c r="T695" s="24" t="e">
        <f>IF(S695="1",VLOOKUP(N695,Rates!$A$2:$K$37,2,0)*S695,VLOOKUP(N695,Rates!$A$2:$K$37,3,0)*S695)</f>
        <v>#N/A</v>
      </c>
      <c r="U695" s="24" t="str">
        <f t="shared" si="181"/>
        <v/>
      </c>
      <c r="W695" s="58" t="str">
        <f t="shared" si="182"/>
        <v/>
      </c>
      <c r="X695" s="8" t="str">
        <f t="shared" si="183"/>
        <v/>
      </c>
      <c r="Y695" s="8" t="str">
        <f t="shared" si="184"/>
        <v/>
      </c>
      <c r="Z695" s="9" t="s">
        <v>1576</v>
      </c>
      <c r="AA695" s="14" t="str">
        <f>IF(R695="","",Rates!$N$5)</f>
        <v/>
      </c>
      <c r="AB695" s="49" t="str">
        <f t="shared" si="185"/>
        <v/>
      </c>
      <c r="AC695" s="8" t="str">
        <f>IF(R695="","",W695*Rates!$M$26)</f>
        <v/>
      </c>
      <c r="AD695" s="9" t="s">
        <v>1592</v>
      </c>
      <c r="AE695" s="14" t="str">
        <f>IF(R695="","",Rates!$N$6)</f>
        <v/>
      </c>
      <c r="AF695" s="49" t="str">
        <f t="shared" si="186"/>
        <v/>
      </c>
      <c r="AG695" s="8" t="str">
        <f t="shared" si="187"/>
        <v/>
      </c>
      <c r="AH695" s="8" t="s">
        <v>1593</v>
      </c>
      <c r="AI695" s="14" t="str">
        <f>IF(R695="","",Rates!$N$7)</f>
        <v/>
      </c>
      <c r="AJ695" s="13" t="str">
        <f t="shared" si="188"/>
        <v/>
      </c>
      <c r="AK695" s="8" t="str">
        <f t="shared" si="189"/>
        <v/>
      </c>
      <c r="AL695" s="9" t="s">
        <v>1578</v>
      </c>
      <c r="AM695" s="14" t="str">
        <f>IF(R695="","",Rates!$N$8)</f>
        <v/>
      </c>
      <c r="AN695" s="13" t="str">
        <f t="shared" si="190"/>
        <v/>
      </c>
      <c r="AO695" s="8" t="str">
        <f>IF(R695="","",W695*Rates!$O$26)</f>
        <v/>
      </c>
      <c r="AP695" s="9" t="s">
        <v>1579</v>
      </c>
      <c r="AQ695" s="14" t="str">
        <f>IF(R695="","",Rates!$N$9)</f>
        <v/>
      </c>
      <c r="AR695" s="13" t="str">
        <f t="shared" si="191"/>
        <v/>
      </c>
      <c r="AS695" s="8" t="str">
        <f>IF(R695="","",W695*Rates!$P$26)</f>
        <v/>
      </c>
      <c r="AT695" s="9" t="s">
        <v>1580</v>
      </c>
      <c r="AU695" s="14" t="str">
        <f>IF(R695="","",Rates!$N$10)</f>
        <v/>
      </c>
      <c r="AV695" s="13" t="str">
        <f t="shared" si="192"/>
        <v/>
      </c>
      <c r="AW695" s="8" t="str">
        <f>IF(R695="","",W695*Rates!$Q$26)</f>
        <v/>
      </c>
      <c r="AX695" s="19" t="str">
        <f t="shared" si="193"/>
        <v/>
      </c>
      <c r="AY695" s="55" t="e">
        <f t="shared" si="194"/>
        <v>#VALUE!</v>
      </c>
      <c r="AZ695" s="8" t="str">
        <f>IF(R695="","",Rates!$N$15)</f>
        <v/>
      </c>
      <c r="BA695" s="8" t="str">
        <f t="shared" si="195"/>
        <v/>
      </c>
      <c r="BB695" s="8" t="str">
        <f t="shared" si="196"/>
        <v/>
      </c>
      <c r="BC695" s="19" t="str">
        <f t="shared" si="197"/>
        <v/>
      </c>
    </row>
    <row r="696" spans="1:55" x14ac:dyDescent="0.25">
      <c r="A696" s="9" t="str">
        <f>IF(B696&lt;&gt;"",COUNTA($B$3:B696)+$A$2,"")</f>
        <v/>
      </c>
      <c r="F696" s="16" t="str">
        <f t="shared" si="180"/>
        <v/>
      </c>
      <c r="P696" s="37"/>
      <c r="Q696" s="9" t="s">
        <v>1581</v>
      </c>
      <c r="R696" s="41"/>
      <c r="S696" s="46" t="str" cm="1">
        <f t="array" ref="S696">IF(R696="","",_xlfn.IFS(F696&lt;=65,"1",F696&lt;=70,"2",F696&lt;=80,"3"))</f>
        <v/>
      </c>
      <c r="T696" s="24" t="e">
        <f>IF(S696="1",VLOOKUP(N696,Rates!$A$2:$K$37,2,0)*S696,VLOOKUP(N696,Rates!$A$2:$K$37,3,0)*S696)</f>
        <v>#N/A</v>
      </c>
      <c r="U696" s="24" t="str">
        <f t="shared" si="181"/>
        <v/>
      </c>
      <c r="W696" s="58" t="str">
        <f t="shared" si="182"/>
        <v/>
      </c>
      <c r="X696" s="8" t="str">
        <f t="shared" si="183"/>
        <v/>
      </c>
      <c r="Y696" s="8" t="str">
        <f t="shared" si="184"/>
        <v/>
      </c>
      <c r="Z696" s="9" t="s">
        <v>1576</v>
      </c>
      <c r="AA696" s="14" t="str">
        <f>IF(R696="","",Rates!$N$5)</f>
        <v/>
      </c>
      <c r="AB696" s="49" t="str">
        <f t="shared" si="185"/>
        <v/>
      </c>
      <c r="AC696" s="8" t="str">
        <f>IF(R696="","",W696*Rates!$M$26)</f>
        <v/>
      </c>
      <c r="AD696" s="9" t="s">
        <v>1592</v>
      </c>
      <c r="AE696" s="14" t="str">
        <f>IF(R696="","",Rates!$N$6)</f>
        <v/>
      </c>
      <c r="AF696" s="49" t="str">
        <f t="shared" si="186"/>
        <v/>
      </c>
      <c r="AG696" s="8" t="str">
        <f t="shared" si="187"/>
        <v/>
      </c>
      <c r="AH696" s="8" t="s">
        <v>1593</v>
      </c>
      <c r="AI696" s="14" t="str">
        <f>IF(R696="","",Rates!$N$7)</f>
        <v/>
      </c>
      <c r="AJ696" s="13" t="str">
        <f t="shared" si="188"/>
        <v/>
      </c>
      <c r="AK696" s="8" t="str">
        <f t="shared" si="189"/>
        <v/>
      </c>
      <c r="AL696" s="9" t="s">
        <v>1578</v>
      </c>
      <c r="AM696" s="14" t="str">
        <f>IF(R696="","",Rates!$N$8)</f>
        <v/>
      </c>
      <c r="AN696" s="13" t="str">
        <f t="shared" si="190"/>
        <v/>
      </c>
      <c r="AO696" s="8" t="str">
        <f>IF(R696="","",W696*Rates!$O$26)</f>
        <v/>
      </c>
      <c r="AP696" s="9" t="s">
        <v>1579</v>
      </c>
      <c r="AQ696" s="14" t="str">
        <f>IF(R696="","",Rates!$N$9)</f>
        <v/>
      </c>
      <c r="AR696" s="13" t="str">
        <f t="shared" si="191"/>
        <v/>
      </c>
      <c r="AS696" s="8" t="str">
        <f>IF(R696="","",W696*Rates!$P$26)</f>
        <v/>
      </c>
      <c r="AT696" s="9" t="s">
        <v>1580</v>
      </c>
      <c r="AU696" s="14" t="str">
        <f>IF(R696="","",Rates!$N$10)</f>
        <v/>
      </c>
      <c r="AV696" s="13" t="str">
        <f t="shared" si="192"/>
        <v/>
      </c>
      <c r="AW696" s="8" t="str">
        <f>IF(R696="","",W696*Rates!$Q$26)</f>
        <v/>
      </c>
      <c r="AX696" s="19" t="str">
        <f t="shared" si="193"/>
        <v/>
      </c>
      <c r="AY696" s="55" t="e">
        <f t="shared" si="194"/>
        <v>#VALUE!</v>
      </c>
      <c r="AZ696" s="8" t="str">
        <f>IF(R696="","",Rates!$N$15)</f>
        <v/>
      </c>
      <c r="BA696" s="8" t="str">
        <f t="shared" si="195"/>
        <v/>
      </c>
      <c r="BB696" s="8" t="str">
        <f t="shared" si="196"/>
        <v/>
      </c>
      <c r="BC696" s="19" t="str">
        <f t="shared" si="197"/>
        <v/>
      </c>
    </row>
    <row r="697" spans="1:55" x14ac:dyDescent="0.25">
      <c r="A697" s="9" t="str">
        <f>IF(B697&lt;&gt;"",COUNTA($B$3:B697)+$A$2,"")</f>
        <v/>
      </c>
      <c r="F697" s="16" t="str">
        <f t="shared" si="180"/>
        <v/>
      </c>
      <c r="P697" s="37"/>
      <c r="Q697" s="9" t="s">
        <v>1581</v>
      </c>
      <c r="R697" s="41"/>
      <c r="S697" s="46" t="str" cm="1">
        <f t="array" ref="S697">IF(R697="","",_xlfn.IFS(F697&lt;=65,"1",F697&lt;=70,"2",F697&lt;=80,"3"))</f>
        <v/>
      </c>
      <c r="T697" s="24" t="e">
        <f>IF(S697="1",VLOOKUP(N697,Rates!$A$2:$K$37,2,0)*S697,VLOOKUP(N697,Rates!$A$2:$K$37,3,0)*S697)</f>
        <v>#N/A</v>
      </c>
      <c r="U697" s="24" t="str">
        <f t="shared" si="181"/>
        <v/>
      </c>
      <c r="W697" s="58" t="str">
        <f t="shared" si="182"/>
        <v/>
      </c>
      <c r="X697" s="8" t="str">
        <f t="shared" si="183"/>
        <v/>
      </c>
      <c r="Y697" s="8" t="str">
        <f t="shared" si="184"/>
        <v/>
      </c>
      <c r="Z697" s="9" t="s">
        <v>1576</v>
      </c>
      <c r="AA697" s="14" t="str">
        <f>IF(R697="","",Rates!$N$5)</f>
        <v/>
      </c>
      <c r="AB697" s="49" t="str">
        <f t="shared" si="185"/>
        <v/>
      </c>
      <c r="AC697" s="8" t="str">
        <f>IF(R697="","",W697*Rates!$M$26)</f>
        <v/>
      </c>
      <c r="AD697" s="9" t="s">
        <v>1592</v>
      </c>
      <c r="AE697" s="14" t="str">
        <f>IF(R697="","",Rates!$N$6)</f>
        <v/>
      </c>
      <c r="AF697" s="49" t="str">
        <f t="shared" si="186"/>
        <v/>
      </c>
      <c r="AG697" s="8" t="str">
        <f t="shared" si="187"/>
        <v/>
      </c>
      <c r="AH697" s="8" t="s">
        <v>1593</v>
      </c>
      <c r="AI697" s="14" t="str">
        <f>IF(R697="","",Rates!$N$7)</f>
        <v/>
      </c>
      <c r="AJ697" s="13" t="str">
        <f t="shared" si="188"/>
        <v/>
      </c>
      <c r="AK697" s="8" t="str">
        <f t="shared" si="189"/>
        <v/>
      </c>
      <c r="AL697" s="9" t="s">
        <v>1578</v>
      </c>
      <c r="AM697" s="14" t="str">
        <f>IF(R697="","",Rates!$N$8)</f>
        <v/>
      </c>
      <c r="AN697" s="13" t="str">
        <f t="shared" si="190"/>
        <v/>
      </c>
      <c r="AO697" s="8" t="str">
        <f>IF(R697="","",W697*Rates!$O$26)</f>
        <v/>
      </c>
      <c r="AP697" s="9" t="s">
        <v>1579</v>
      </c>
      <c r="AQ697" s="14" t="str">
        <f>IF(R697="","",Rates!$N$9)</f>
        <v/>
      </c>
      <c r="AR697" s="13" t="str">
        <f t="shared" si="191"/>
        <v/>
      </c>
      <c r="AS697" s="8" t="str">
        <f>IF(R697="","",W697*Rates!$P$26)</f>
        <v/>
      </c>
      <c r="AT697" s="9" t="s">
        <v>1580</v>
      </c>
      <c r="AU697" s="14" t="str">
        <f>IF(R697="","",Rates!$N$10)</f>
        <v/>
      </c>
      <c r="AV697" s="13" t="str">
        <f t="shared" si="192"/>
        <v/>
      </c>
      <c r="AW697" s="8" t="str">
        <f>IF(R697="","",W697*Rates!$Q$26)</f>
        <v/>
      </c>
      <c r="AX697" s="19" t="str">
        <f t="shared" si="193"/>
        <v/>
      </c>
      <c r="AY697" s="55" t="e">
        <f t="shared" si="194"/>
        <v>#VALUE!</v>
      </c>
      <c r="AZ697" s="8" t="str">
        <f>IF(R697="","",Rates!$N$15)</f>
        <v/>
      </c>
      <c r="BA697" s="8" t="str">
        <f t="shared" si="195"/>
        <v/>
      </c>
      <c r="BB697" s="8" t="str">
        <f t="shared" si="196"/>
        <v/>
      </c>
      <c r="BC697" s="19" t="str">
        <f t="shared" si="197"/>
        <v/>
      </c>
    </row>
    <row r="698" spans="1:55" x14ac:dyDescent="0.25">
      <c r="A698" s="9" t="str">
        <f>IF(B698&lt;&gt;"",COUNTA($B$3:B698)+$A$2,"")</f>
        <v/>
      </c>
      <c r="F698" s="16" t="str">
        <f t="shared" si="180"/>
        <v/>
      </c>
      <c r="P698" s="37"/>
      <c r="Q698" s="9" t="s">
        <v>1581</v>
      </c>
      <c r="R698" s="41"/>
      <c r="S698" s="46" t="str" cm="1">
        <f t="array" ref="S698">IF(R698="","",_xlfn.IFS(F698&lt;=65,"1",F698&lt;=70,"2",F698&lt;=80,"3"))</f>
        <v/>
      </c>
      <c r="T698" s="24" t="e">
        <f>IF(S698="1",VLOOKUP(N698,Rates!$A$2:$K$37,2,0)*S698,VLOOKUP(N698,Rates!$A$2:$K$37,3,0)*S698)</f>
        <v>#N/A</v>
      </c>
      <c r="U698" s="24" t="str">
        <f t="shared" si="181"/>
        <v/>
      </c>
      <c r="W698" s="58" t="str">
        <f t="shared" si="182"/>
        <v/>
      </c>
      <c r="X698" s="8" t="str">
        <f t="shared" si="183"/>
        <v/>
      </c>
      <c r="Y698" s="8" t="str">
        <f t="shared" si="184"/>
        <v/>
      </c>
      <c r="Z698" s="9" t="s">
        <v>1576</v>
      </c>
      <c r="AA698" s="14" t="str">
        <f>IF(R698="","",Rates!$N$5)</f>
        <v/>
      </c>
      <c r="AB698" s="49" t="str">
        <f t="shared" si="185"/>
        <v/>
      </c>
      <c r="AC698" s="8" t="str">
        <f>IF(R698="","",W698*Rates!$M$26)</f>
        <v/>
      </c>
      <c r="AD698" s="9" t="s">
        <v>1592</v>
      </c>
      <c r="AE698" s="14" t="str">
        <f>IF(R698="","",Rates!$N$6)</f>
        <v/>
      </c>
      <c r="AF698" s="49" t="str">
        <f t="shared" si="186"/>
        <v/>
      </c>
      <c r="AG698" s="8" t="str">
        <f t="shared" si="187"/>
        <v/>
      </c>
      <c r="AH698" s="8" t="s">
        <v>1593</v>
      </c>
      <c r="AI698" s="14" t="str">
        <f>IF(R698="","",Rates!$N$7)</f>
        <v/>
      </c>
      <c r="AJ698" s="13" t="str">
        <f t="shared" si="188"/>
        <v/>
      </c>
      <c r="AK698" s="8" t="str">
        <f t="shared" si="189"/>
        <v/>
      </c>
      <c r="AL698" s="9" t="s">
        <v>1578</v>
      </c>
      <c r="AM698" s="14" t="str">
        <f>IF(R698="","",Rates!$N$8)</f>
        <v/>
      </c>
      <c r="AN698" s="13" t="str">
        <f t="shared" si="190"/>
        <v/>
      </c>
      <c r="AO698" s="8" t="str">
        <f>IF(R698="","",W698*Rates!$O$26)</f>
        <v/>
      </c>
      <c r="AP698" s="9" t="s">
        <v>1579</v>
      </c>
      <c r="AQ698" s="14" t="str">
        <f>IF(R698="","",Rates!$N$9)</f>
        <v/>
      </c>
      <c r="AR698" s="13" t="str">
        <f t="shared" si="191"/>
        <v/>
      </c>
      <c r="AS698" s="8" t="str">
        <f>IF(R698="","",W698*Rates!$P$26)</f>
        <v/>
      </c>
      <c r="AT698" s="9" t="s">
        <v>1580</v>
      </c>
      <c r="AU698" s="14" t="str">
        <f>IF(R698="","",Rates!$N$10)</f>
        <v/>
      </c>
      <c r="AV698" s="13" t="str">
        <f t="shared" si="192"/>
        <v/>
      </c>
      <c r="AW698" s="8" t="str">
        <f>IF(R698="","",W698*Rates!$Q$26)</f>
        <v/>
      </c>
      <c r="AX698" s="19" t="str">
        <f t="shared" si="193"/>
        <v/>
      </c>
      <c r="AY698" s="55" t="e">
        <f t="shared" si="194"/>
        <v>#VALUE!</v>
      </c>
      <c r="AZ698" s="8" t="str">
        <f>IF(R698="","",Rates!$N$15)</f>
        <v/>
      </c>
      <c r="BA698" s="8" t="str">
        <f t="shared" si="195"/>
        <v/>
      </c>
      <c r="BB698" s="8" t="str">
        <f t="shared" si="196"/>
        <v/>
      </c>
      <c r="BC698" s="19" t="str">
        <f t="shared" si="197"/>
        <v/>
      </c>
    </row>
    <row r="699" spans="1:55" x14ac:dyDescent="0.25">
      <c r="A699" s="9" t="str">
        <f>IF(B699&lt;&gt;"",COUNTA($B$3:B699)+$A$2,"")</f>
        <v/>
      </c>
      <c r="F699" s="16" t="str">
        <f t="shared" si="180"/>
        <v/>
      </c>
      <c r="P699" s="37"/>
      <c r="Q699" s="9" t="s">
        <v>1581</v>
      </c>
      <c r="R699" s="41"/>
      <c r="S699" s="46" t="str" cm="1">
        <f t="array" ref="S699">IF(R699="","",_xlfn.IFS(F699&lt;=65,"1",F699&lt;=70,"2",F699&lt;=80,"3"))</f>
        <v/>
      </c>
      <c r="T699" s="24" t="e">
        <f>IF(S699="1",VLOOKUP(N699,Rates!$A$2:$K$37,2,0)*S699,VLOOKUP(N699,Rates!$A$2:$K$37,3,0)*S699)</f>
        <v>#N/A</v>
      </c>
      <c r="U699" s="24" t="str">
        <f t="shared" si="181"/>
        <v/>
      </c>
      <c r="W699" s="58" t="str">
        <f t="shared" si="182"/>
        <v/>
      </c>
      <c r="X699" s="8" t="str">
        <f t="shared" si="183"/>
        <v/>
      </c>
      <c r="Y699" s="8" t="str">
        <f t="shared" si="184"/>
        <v/>
      </c>
      <c r="Z699" s="9" t="s">
        <v>1576</v>
      </c>
      <c r="AA699" s="14" t="str">
        <f>IF(R699="","",Rates!$N$5)</f>
        <v/>
      </c>
      <c r="AB699" s="49" t="str">
        <f t="shared" si="185"/>
        <v/>
      </c>
      <c r="AC699" s="8" t="str">
        <f>IF(R699="","",W699*Rates!$M$26)</f>
        <v/>
      </c>
      <c r="AD699" s="9" t="s">
        <v>1592</v>
      </c>
      <c r="AE699" s="14" t="str">
        <f>IF(R699="","",Rates!$N$6)</f>
        <v/>
      </c>
      <c r="AF699" s="49" t="str">
        <f t="shared" si="186"/>
        <v/>
      </c>
      <c r="AG699" s="8" t="str">
        <f t="shared" si="187"/>
        <v/>
      </c>
      <c r="AH699" s="8" t="s">
        <v>1593</v>
      </c>
      <c r="AI699" s="14" t="str">
        <f>IF(R699="","",Rates!$N$7)</f>
        <v/>
      </c>
      <c r="AJ699" s="13" t="str">
        <f t="shared" si="188"/>
        <v/>
      </c>
      <c r="AK699" s="8" t="str">
        <f t="shared" si="189"/>
        <v/>
      </c>
      <c r="AL699" s="9" t="s">
        <v>1578</v>
      </c>
      <c r="AM699" s="14" t="str">
        <f>IF(R699="","",Rates!$N$8)</f>
        <v/>
      </c>
      <c r="AN699" s="13" t="str">
        <f t="shared" si="190"/>
        <v/>
      </c>
      <c r="AO699" s="8" t="str">
        <f>IF(R699="","",W699*Rates!$O$26)</f>
        <v/>
      </c>
      <c r="AP699" s="9" t="s">
        <v>1579</v>
      </c>
      <c r="AQ699" s="14" t="str">
        <f>IF(R699="","",Rates!$N$9)</f>
        <v/>
      </c>
      <c r="AR699" s="13" t="str">
        <f t="shared" si="191"/>
        <v/>
      </c>
      <c r="AS699" s="8" t="str">
        <f>IF(R699="","",W699*Rates!$P$26)</f>
        <v/>
      </c>
      <c r="AT699" s="9" t="s">
        <v>1580</v>
      </c>
      <c r="AU699" s="14" t="str">
        <f>IF(R699="","",Rates!$N$10)</f>
        <v/>
      </c>
      <c r="AV699" s="13" t="str">
        <f t="shared" si="192"/>
        <v/>
      </c>
      <c r="AW699" s="8" t="str">
        <f>IF(R699="","",W699*Rates!$Q$26)</f>
        <v/>
      </c>
      <c r="AX699" s="19" t="str">
        <f t="shared" si="193"/>
        <v/>
      </c>
      <c r="AY699" s="55" t="e">
        <f t="shared" si="194"/>
        <v>#VALUE!</v>
      </c>
      <c r="AZ699" s="8" t="str">
        <f>IF(R699="","",Rates!$N$15)</f>
        <v/>
      </c>
      <c r="BA699" s="8" t="str">
        <f t="shared" si="195"/>
        <v/>
      </c>
      <c r="BB699" s="8" t="str">
        <f t="shared" si="196"/>
        <v/>
      </c>
      <c r="BC699" s="19" t="str">
        <f t="shared" si="197"/>
        <v/>
      </c>
    </row>
    <row r="700" spans="1:55" x14ac:dyDescent="0.25">
      <c r="A700" s="9" t="str">
        <f>IF(B700&lt;&gt;"",COUNTA($B$3:B700)+$A$2,"")</f>
        <v/>
      </c>
      <c r="F700" s="16" t="str">
        <f t="shared" si="180"/>
        <v/>
      </c>
      <c r="P700" s="37"/>
      <c r="Q700" s="9" t="s">
        <v>1581</v>
      </c>
      <c r="R700" s="41"/>
      <c r="S700" s="46" t="str" cm="1">
        <f t="array" ref="S700">IF(R700="","",_xlfn.IFS(F700&lt;=65,"1",F700&lt;=70,"2",F700&lt;=80,"3"))</f>
        <v/>
      </c>
      <c r="T700" s="24" t="e">
        <f>IF(S700="1",VLOOKUP(N700,Rates!$A$2:$K$37,2,0)*S700,VLOOKUP(N700,Rates!$A$2:$K$37,3,0)*S700)</f>
        <v>#N/A</v>
      </c>
      <c r="U700" s="24" t="str">
        <f t="shared" si="181"/>
        <v/>
      </c>
      <c r="W700" s="58" t="str">
        <f t="shared" si="182"/>
        <v/>
      </c>
      <c r="X700" s="8" t="str">
        <f t="shared" si="183"/>
        <v/>
      </c>
      <c r="Y700" s="8" t="str">
        <f t="shared" si="184"/>
        <v/>
      </c>
      <c r="Z700" s="9" t="s">
        <v>1576</v>
      </c>
      <c r="AA700" s="14" t="str">
        <f>IF(R700="","",Rates!$N$5)</f>
        <v/>
      </c>
      <c r="AB700" s="49" t="str">
        <f t="shared" si="185"/>
        <v/>
      </c>
      <c r="AC700" s="8" t="str">
        <f>IF(R700="","",W700*Rates!$M$26)</f>
        <v/>
      </c>
      <c r="AD700" s="9" t="s">
        <v>1592</v>
      </c>
      <c r="AE700" s="14" t="str">
        <f>IF(R700="","",Rates!$N$6)</f>
        <v/>
      </c>
      <c r="AF700" s="49" t="str">
        <f t="shared" si="186"/>
        <v/>
      </c>
      <c r="AG700" s="8" t="str">
        <f t="shared" si="187"/>
        <v/>
      </c>
      <c r="AH700" s="8" t="s">
        <v>1593</v>
      </c>
      <c r="AI700" s="14" t="str">
        <f>IF(R700="","",Rates!$N$7)</f>
        <v/>
      </c>
      <c r="AJ700" s="13" t="str">
        <f t="shared" si="188"/>
        <v/>
      </c>
      <c r="AK700" s="8" t="str">
        <f t="shared" si="189"/>
        <v/>
      </c>
      <c r="AL700" s="9" t="s">
        <v>1578</v>
      </c>
      <c r="AM700" s="14" t="str">
        <f>IF(R700="","",Rates!$N$8)</f>
        <v/>
      </c>
      <c r="AN700" s="13" t="str">
        <f t="shared" si="190"/>
        <v/>
      </c>
      <c r="AO700" s="8" t="str">
        <f>IF(R700="","",W700*Rates!$O$26)</f>
        <v/>
      </c>
      <c r="AP700" s="9" t="s">
        <v>1579</v>
      </c>
      <c r="AQ700" s="14" t="str">
        <f>IF(R700="","",Rates!$N$9)</f>
        <v/>
      </c>
      <c r="AR700" s="13" t="str">
        <f t="shared" si="191"/>
        <v/>
      </c>
      <c r="AS700" s="8" t="str">
        <f>IF(R700="","",W700*Rates!$P$26)</f>
        <v/>
      </c>
      <c r="AT700" s="9" t="s">
        <v>1580</v>
      </c>
      <c r="AU700" s="14" t="str">
        <f>IF(R700="","",Rates!$N$10)</f>
        <v/>
      </c>
      <c r="AV700" s="13" t="str">
        <f t="shared" si="192"/>
        <v/>
      </c>
      <c r="AW700" s="8" t="str">
        <f>IF(R700="","",W700*Rates!$Q$26)</f>
        <v/>
      </c>
      <c r="AX700" s="19" t="str">
        <f t="shared" si="193"/>
        <v/>
      </c>
      <c r="AY700" s="55" t="e">
        <f t="shared" si="194"/>
        <v>#VALUE!</v>
      </c>
      <c r="AZ700" s="8" t="str">
        <f>IF(R700="","",Rates!$N$15)</f>
        <v/>
      </c>
      <c r="BA700" s="8" t="str">
        <f t="shared" si="195"/>
        <v/>
      </c>
      <c r="BB700" s="8" t="str">
        <f t="shared" si="196"/>
        <v/>
      </c>
      <c r="BC700" s="19" t="str">
        <f t="shared" si="197"/>
        <v/>
      </c>
    </row>
    <row r="701" spans="1:55" x14ac:dyDescent="0.25">
      <c r="A701" s="9" t="str">
        <f>IF(B701&lt;&gt;"",COUNTA($B$3:B701)+$A$2,"")</f>
        <v/>
      </c>
      <c r="F701" s="16" t="str">
        <f t="shared" si="180"/>
        <v/>
      </c>
      <c r="P701" s="37"/>
      <c r="Q701" s="9" t="s">
        <v>1581</v>
      </c>
      <c r="R701" s="41"/>
      <c r="S701" s="46" t="str" cm="1">
        <f t="array" ref="S701">IF(R701="","",_xlfn.IFS(F701&lt;=65,"1",F701&lt;=70,"2",F701&lt;=80,"3"))</f>
        <v/>
      </c>
      <c r="T701" s="24" t="e">
        <f>IF(S701="1",VLOOKUP(N701,Rates!$A$2:$K$37,2,0)*S701,VLOOKUP(N701,Rates!$A$2:$K$37,3,0)*S701)</f>
        <v>#N/A</v>
      </c>
      <c r="U701" s="24" t="str">
        <f t="shared" si="181"/>
        <v/>
      </c>
      <c r="W701" s="58" t="str">
        <f t="shared" si="182"/>
        <v/>
      </c>
      <c r="X701" s="8" t="str">
        <f t="shared" si="183"/>
        <v/>
      </c>
      <c r="Y701" s="8" t="str">
        <f t="shared" si="184"/>
        <v/>
      </c>
      <c r="Z701" s="9" t="s">
        <v>1576</v>
      </c>
      <c r="AA701" s="14" t="str">
        <f>IF(R701="","",Rates!$N$5)</f>
        <v/>
      </c>
      <c r="AB701" s="49" t="str">
        <f t="shared" si="185"/>
        <v/>
      </c>
      <c r="AC701" s="8" t="str">
        <f>IF(R701="","",W701*Rates!$M$26)</f>
        <v/>
      </c>
      <c r="AD701" s="9" t="s">
        <v>1592</v>
      </c>
      <c r="AE701" s="14" t="str">
        <f>IF(R701="","",Rates!$N$6)</f>
        <v/>
      </c>
      <c r="AF701" s="49" t="str">
        <f t="shared" si="186"/>
        <v/>
      </c>
      <c r="AG701" s="8" t="str">
        <f t="shared" si="187"/>
        <v/>
      </c>
      <c r="AH701" s="8" t="s">
        <v>1593</v>
      </c>
      <c r="AI701" s="14" t="str">
        <f>IF(R701="","",Rates!$N$7)</f>
        <v/>
      </c>
      <c r="AJ701" s="13" t="str">
        <f t="shared" si="188"/>
        <v/>
      </c>
      <c r="AK701" s="8" t="str">
        <f t="shared" si="189"/>
        <v/>
      </c>
      <c r="AL701" s="9" t="s">
        <v>1578</v>
      </c>
      <c r="AM701" s="14" t="str">
        <f>IF(R701="","",Rates!$N$8)</f>
        <v/>
      </c>
      <c r="AN701" s="13" t="str">
        <f t="shared" si="190"/>
        <v/>
      </c>
      <c r="AO701" s="8" t="str">
        <f>IF(R701="","",W701*Rates!$O$26)</f>
        <v/>
      </c>
      <c r="AP701" s="9" t="s">
        <v>1579</v>
      </c>
      <c r="AQ701" s="14" t="str">
        <f>IF(R701="","",Rates!$N$9)</f>
        <v/>
      </c>
      <c r="AR701" s="13" t="str">
        <f t="shared" si="191"/>
        <v/>
      </c>
      <c r="AS701" s="8" t="str">
        <f>IF(R701="","",W701*Rates!$P$26)</f>
        <v/>
      </c>
      <c r="AT701" s="9" t="s">
        <v>1580</v>
      </c>
      <c r="AU701" s="14" t="str">
        <f>IF(R701="","",Rates!$N$10)</f>
        <v/>
      </c>
      <c r="AV701" s="13" t="str">
        <f t="shared" si="192"/>
        <v/>
      </c>
      <c r="AW701" s="8" t="str">
        <f>IF(R701="","",W701*Rates!$Q$26)</f>
        <v/>
      </c>
      <c r="AX701" s="19" t="str">
        <f t="shared" si="193"/>
        <v/>
      </c>
      <c r="AY701" s="55" t="e">
        <f t="shared" si="194"/>
        <v>#VALUE!</v>
      </c>
      <c r="AZ701" s="8" t="str">
        <f>IF(R701="","",Rates!$N$15)</f>
        <v/>
      </c>
      <c r="BA701" s="8" t="str">
        <f t="shared" si="195"/>
        <v/>
      </c>
      <c r="BB701" s="8" t="str">
        <f t="shared" si="196"/>
        <v/>
      </c>
      <c r="BC701" s="19" t="str">
        <f t="shared" si="197"/>
        <v/>
      </c>
    </row>
    <row r="702" spans="1:55" x14ac:dyDescent="0.25">
      <c r="A702" s="9" t="str">
        <f>IF(B702&lt;&gt;"",COUNTA($B$3:B702)+$A$2,"")</f>
        <v/>
      </c>
      <c r="F702" s="16" t="str">
        <f t="shared" si="180"/>
        <v/>
      </c>
      <c r="P702" s="37"/>
      <c r="Q702" s="9" t="s">
        <v>1581</v>
      </c>
      <c r="R702" s="41"/>
      <c r="S702" s="46" t="str" cm="1">
        <f t="array" ref="S702">IF(R702="","",_xlfn.IFS(F702&lt;=65,"1",F702&lt;=70,"2",F702&lt;=80,"3"))</f>
        <v/>
      </c>
      <c r="T702" s="24" t="e">
        <f>IF(S702="1",VLOOKUP(N702,Rates!$A$2:$K$37,2,0)*S702,VLOOKUP(N702,Rates!$A$2:$K$37,3,0)*S702)</f>
        <v>#N/A</v>
      </c>
      <c r="U702" s="24" t="str">
        <f t="shared" si="181"/>
        <v/>
      </c>
      <c r="W702" s="58" t="str">
        <f t="shared" si="182"/>
        <v/>
      </c>
      <c r="X702" s="8" t="str">
        <f t="shared" si="183"/>
        <v/>
      </c>
      <c r="Y702" s="8" t="str">
        <f t="shared" si="184"/>
        <v/>
      </c>
      <c r="Z702" s="9" t="s">
        <v>1576</v>
      </c>
      <c r="AA702" s="14" t="str">
        <f>IF(R702="","",Rates!$N$5)</f>
        <v/>
      </c>
      <c r="AB702" s="49" t="str">
        <f t="shared" si="185"/>
        <v/>
      </c>
      <c r="AC702" s="8" t="str">
        <f>IF(R702="","",W702*Rates!$M$26)</f>
        <v/>
      </c>
      <c r="AD702" s="9" t="s">
        <v>1592</v>
      </c>
      <c r="AE702" s="14" t="str">
        <f>IF(R702="","",Rates!$N$6)</f>
        <v/>
      </c>
      <c r="AF702" s="49" t="str">
        <f t="shared" si="186"/>
        <v/>
      </c>
      <c r="AG702" s="8" t="str">
        <f t="shared" si="187"/>
        <v/>
      </c>
      <c r="AH702" s="8" t="s">
        <v>1593</v>
      </c>
      <c r="AI702" s="14" t="str">
        <f>IF(R702="","",Rates!$N$7)</f>
        <v/>
      </c>
      <c r="AJ702" s="13" t="str">
        <f t="shared" si="188"/>
        <v/>
      </c>
      <c r="AK702" s="8" t="str">
        <f t="shared" si="189"/>
        <v/>
      </c>
      <c r="AL702" s="9" t="s">
        <v>1578</v>
      </c>
      <c r="AM702" s="14" t="str">
        <f>IF(R702="","",Rates!$N$8)</f>
        <v/>
      </c>
      <c r="AN702" s="13" t="str">
        <f t="shared" si="190"/>
        <v/>
      </c>
      <c r="AO702" s="8" t="str">
        <f>IF(R702="","",W702*Rates!$O$26)</f>
        <v/>
      </c>
      <c r="AP702" s="9" t="s">
        <v>1579</v>
      </c>
      <c r="AQ702" s="14" t="str">
        <f>IF(R702="","",Rates!$N$9)</f>
        <v/>
      </c>
      <c r="AR702" s="13" t="str">
        <f t="shared" si="191"/>
        <v/>
      </c>
      <c r="AS702" s="8" t="str">
        <f>IF(R702="","",W702*Rates!$P$26)</f>
        <v/>
      </c>
      <c r="AT702" s="9" t="s">
        <v>1580</v>
      </c>
      <c r="AU702" s="14" t="str">
        <f>IF(R702="","",Rates!$N$10)</f>
        <v/>
      </c>
      <c r="AV702" s="13" t="str">
        <f t="shared" si="192"/>
        <v/>
      </c>
      <c r="AW702" s="8" t="str">
        <f>IF(R702="","",W702*Rates!$Q$26)</f>
        <v/>
      </c>
      <c r="AX702" s="19" t="str">
        <f t="shared" si="193"/>
        <v/>
      </c>
      <c r="AY702" s="55" t="e">
        <f t="shared" si="194"/>
        <v>#VALUE!</v>
      </c>
      <c r="AZ702" s="8" t="str">
        <f>IF(R702="","",Rates!$N$15)</f>
        <v/>
      </c>
      <c r="BA702" s="8" t="str">
        <f t="shared" si="195"/>
        <v/>
      </c>
      <c r="BB702" s="8" t="str">
        <f t="shared" si="196"/>
        <v/>
      </c>
      <c r="BC702" s="19" t="str">
        <f t="shared" si="197"/>
        <v/>
      </c>
    </row>
    <row r="703" spans="1:55" x14ac:dyDescent="0.25">
      <c r="A703" s="9" t="str">
        <f>IF(B703&lt;&gt;"",COUNTA($B$3:B703)+$A$2,"")</f>
        <v/>
      </c>
      <c r="F703" s="16" t="str">
        <f t="shared" si="180"/>
        <v/>
      </c>
      <c r="P703" s="37"/>
      <c r="Q703" s="9" t="s">
        <v>1581</v>
      </c>
      <c r="R703" s="41"/>
      <c r="S703" s="46" t="str" cm="1">
        <f t="array" ref="S703">IF(R703="","",_xlfn.IFS(F703&lt;=65,"1",F703&lt;=70,"2",F703&lt;=80,"3"))</f>
        <v/>
      </c>
      <c r="T703" s="24" t="e">
        <f>IF(S703="1",VLOOKUP(N703,Rates!$A$2:$K$37,2,0)*S703,VLOOKUP(N703,Rates!$A$2:$K$37,3,0)*S703)</f>
        <v>#N/A</v>
      </c>
      <c r="U703" s="24" t="str">
        <f t="shared" si="181"/>
        <v/>
      </c>
      <c r="W703" s="58" t="str">
        <f t="shared" si="182"/>
        <v/>
      </c>
      <c r="X703" s="8" t="str">
        <f t="shared" si="183"/>
        <v/>
      </c>
      <c r="Y703" s="8" t="str">
        <f t="shared" si="184"/>
        <v/>
      </c>
      <c r="Z703" s="9" t="s">
        <v>1576</v>
      </c>
      <c r="AA703" s="14" t="str">
        <f>IF(R703="","",Rates!$N$5)</f>
        <v/>
      </c>
      <c r="AB703" s="49" t="str">
        <f t="shared" si="185"/>
        <v/>
      </c>
      <c r="AC703" s="8" t="str">
        <f>IF(R703="","",W703*Rates!$M$26)</f>
        <v/>
      </c>
      <c r="AD703" s="9" t="s">
        <v>1592</v>
      </c>
      <c r="AE703" s="14" t="str">
        <f>IF(R703="","",Rates!$N$6)</f>
        <v/>
      </c>
      <c r="AF703" s="49" t="str">
        <f t="shared" si="186"/>
        <v/>
      </c>
      <c r="AG703" s="8" t="str">
        <f t="shared" si="187"/>
        <v/>
      </c>
      <c r="AH703" s="8" t="s">
        <v>1593</v>
      </c>
      <c r="AI703" s="14" t="str">
        <f>IF(R703="","",Rates!$N$7)</f>
        <v/>
      </c>
      <c r="AJ703" s="13" t="str">
        <f t="shared" si="188"/>
        <v/>
      </c>
      <c r="AK703" s="8" t="str">
        <f t="shared" si="189"/>
        <v/>
      </c>
      <c r="AL703" s="9" t="s">
        <v>1578</v>
      </c>
      <c r="AM703" s="14" t="str">
        <f>IF(R703="","",Rates!$N$8)</f>
        <v/>
      </c>
      <c r="AN703" s="13" t="str">
        <f t="shared" si="190"/>
        <v/>
      </c>
      <c r="AO703" s="8" t="str">
        <f>IF(R703="","",W703*Rates!$O$26)</f>
        <v/>
      </c>
      <c r="AP703" s="9" t="s">
        <v>1579</v>
      </c>
      <c r="AQ703" s="14" t="str">
        <f>IF(R703="","",Rates!$N$9)</f>
        <v/>
      </c>
      <c r="AR703" s="13" t="str">
        <f t="shared" si="191"/>
        <v/>
      </c>
      <c r="AS703" s="8" t="str">
        <f>IF(R703="","",W703*Rates!$P$26)</f>
        <v/>
      </c>
      <c r="AT703" s="9" t="s">
        <v>1580</v>
      </c>
      <c r="AU703" s="14" t="str">
        <f>IF(R703="","",Rates!$N$10)</f>
        <v/>
      </c>
      <c r="AV703" s="13" t="str">
        <f t="shared" si="192"/>
        <v/>
      </c>
      <c r="AW703" s="8" t="str">
        <f>IF(R703="","",W703*Rates!$Q$26)</f>
        <v/>
      </c>
      <c r="AX703" s="19" t="str">
        <f t="shared" si="193"/>
        <v/>
      </c>
      <c r="AY703" s="55" t="e">
        <f t="shared" si="194"/>
        <v>#VALUE!</v>
      </c>
      <c r="AZ703" s="8" t="str">
        <f>IF(R703="","",Rates!$N$15)</f>
        <v/>
      </c>
      <c r="BA703" s="8" t="str">
        <f t="shared" si="195"/>
        <v/>
      </c>
      <c r="BB703" s="8" t="str">
        <f t="shared" si="196"/>
        <v/>
      </c>
      <c r="BC703" s="19" t="str">
        <f t="shared" si="197"/>
        <v/>
      </c>
    </row>
    <row r="704" spans="1:55" x14ac:dyDescent="0.25">
      <c r="A704" s="9" t="str">
        <f>IF(B704&lt;&gt;"",COUNTA($B$3:B704)+$A$2,"")</f>
        <v/>
      </c>
      <c r="F704" s="16" t="str">
        <f t="shared" si="180"/>
        <v/>
      </c>
      <c r="P704" s="37"/>
      <c r="Q704" s="9" t="s">
        <v>1581</v>
      </c>
      <c r="R704" s="41"/>
      <c r="S704" s="46" t="str" cm="1">
        <f t="array" ref="S704">IF(R704="","",_xlfn.IFS(F704&lt;=65,"1",F704&lt;=70,"2",F704&lt;=80,"3"))</f>
        <v/>
      </c>
      <c r="T704" s="24" t="e">
        <f>IF(S704="1",VLOOKUP(N704,Rates!$A$2:$K$37,2,0)*S704,VLOOKUP(N704,Rates!$A$2:$K$37,3,0)*S704)</f>
        <v>#N/A</v>
      </c>
      <c r="U704" s="24" t="str">
        <f t="shared" si="181"/>
        <v/>
      </c>
      <c r="W704" s="58" t="str">
        <f t="shared" si="182"/>
        <v/>
      </c>
      <c r="X704" s="8" t="str">
        <f t="shared" si="183"/>
        <v/>
      </c>
      <c r="Y704" s="8" t="str">
        <f t="shared" si="184"/>
        <v/>
      </c>
      <c r="Z704" s="9" t="s">
        <v>1576</v>
      </c>
      <c r="AA704" s="14" t="str">
        <f>IF(R704="","",Rates!$N$5)</f>
        <v/>
      </c>
      <c r="AB704" s="49" t="str">
        <f t="shared" si="185"/>
        <v/>
      </c>
      <c r="AC704" s="8" t="str">
        <f>IF(R704="","",W704*Rates!$M$26)</f>
        <v/>
      </c>
      <c r="AD704" s="9" t="s">
        <v>1592</v>
      </c>
      <c r="AE704" s="14" t="str">
        <f>IF(R704="","",Rates!$N$6)</f>
        <v/>
      </c>
      <c r="AF704" s="49" t="str">
        <f t="shared" si="186"/>
        <v/>
      </c>
      <c r="AG704" s="8" t="str">
        <f t="shared" si="187"/>
        <v/>
      </c>
      <c r="AH704" s="8" t="s">
        <v>1593</v>
      </c>
      <c r="AI704" s="14" t="str">
        <f>IF(R704="","",Rates!$N$7)</f>
        <v/>
      </c>
      <c r="AJ704" s="13" t="str">
        <f t="shared" si="188"/>
        <v/>
      </c>
      <c r="AK704" s="8" t="str">
        <f t="shared" si="189"/>
        <v/>
      </c>
      <c r="AL704" s="9" t="s">
        <v>1578</v>
      </c>
      <c r="AM704" s="14" t="str">
        <f>IF(R704="","",Rates!$N$8)</f>
        <v/>
      </c>
      <c r="AN704" s="13" t="str">
        <f t="shared" si="190"/>
        <v/>
      </c>
      <c r="AO704" s="8" t="str">
        <f>IF(R704="","",W704*Rates!$O$26)</f>
        <v/>
      </c>
      <c r="AP704" s="9" t="s">
        <v>1579</v>
      </c>
      <c r="AQ704" s="14" t="str">
        <f>IF(R704="","",Rates!$N$9)</f>
        <v/>
      </c>
      <c r="AR704" s="13" t="str">
        <f t="shared" si="191"/>
        <v/>
      </c>
      <c r="AS704" s="8" t="str">
        <f>IF(R704="","",W704*Rates!$P$26)</f>
        <v/>
      </c>
      <c r="AT704" s="9" t="s">
        <v>1580</v>
      </c>
      <c r="AU704" s="14" t="str">
        <f>IF(R704="","",Rates!$N$10)</f>
        <v/>
      </c>
      <c r="AV704" s="13" t="str">
        <f t="shared" si="192"/>
        <v/>
      </c>
      <c r="AW704" s="8" t="str">
        <f>IF(R704="","",W704*Rates!$Q$26)</f>
        <v/>
      </c>
      <c r="AX704" s="19" t="str">
        <f t="shared" si="193"/>
        <v/>
      </c>
      <c r="AY704" s="55" t="e">
        <f t="shared" si="194"/>
        <v>#VALUE!</v>
      </c>
      <c r="AZ704" s="8" t="str">
        <f>IF(R704="","",Rates!$N$15)</f>
        <v/>
      </c>
      <c r="BA704" s="8" t="str">
        <f t="shared" si="195"/>
        <v/>
      </c>
      <c r="BB704" s="8" t="str">
        <f t="shared" si="196"/>
        <v/>
      </c>
      <c r="BC704" s="19" t="str">
        <f t="shared" si="197"/>
        <v/>
      </c>
    </row>
    <row r="705" spans="1:55" x14ac:dyDescent="0.25">
      <c r="A705" s="9" t="str">
        <f>IF(B705&lt;&gt;"",COUNTA($B$3:B705)+$A$2,"")</f>
        <v/>
      </c>
      <c r="F705" s="16" t="str">
        <f t="shared" si="180"/>
        <v/>
      </c>
      <c r="P705" s="37"/>
      <c r="Q705" s="9" t="s">
        <v>1581</v>
      </c>
      <c r="R705" s="41"/>
      <c r="S705" s="46" t="str" cm="1">
        <f t="array" ref="S705">IF(R705="","",_xlfn.IFS(F705&lt;=65,"1",F705&lt;=70,"2",F705&lt;=80,"3"))</f>
        <v/>
      </c>
      <c r="T705" s="24" t="e">
        <f>IF(S705="1",VLOOKUP(N705,Rates!$A$2:$K$37,2,0)*S705,VLOOKUP(N705,Rates!$A$2:$K$37,3,0)*S705)</f>
        <v>#N/A</v>
      </c>
      <c r="U705" s="24" t="str">
        <f t="shared" si="181"/>
        <v/>
      </c>
      <c r="W705" s="58" t="str">
        <f t="shared" si="182"/>
        <v/>
      </c>
      <c r="X705" s="8" t="str">
        <f t="shared" si="183"/>
        <v/>
      </c>
      <c r="Y705" s="8" t="str">
        <f t="shared" si="184"/>
        <v/>
      </c>
      <c r="Z705" s="9" t="s">
        <v>1576</v>
      </c>
      <c r="AA705" s="14" t="str">
        <f>IF(R705="","",Rates!$N$5)</f>
        <v/>
      </c>
      <c r="AB705" s="49" t="str">
        <f t="shared" si="185"/>
        <v/>
      </c>
      <c r="AC705" s="8" t="str">
        <f>IF(R705="","",W705*Rates!$M$26)</f>
        <v/>
      </c>
      <c r="AD705" s="9" t="s">
        <v>1592</v>
      </c>
      <c r="AE705" s="14" t="str">
        <f>IF(R705="","",Rates!$N$6)</f>
        <v/>
      </c>
      <c r="AF705" s="49" t="str">
        <f t="shared" si="186"/>
        <v/>
      </c>
      <c r="AG705" s="8" t="str">
        <f t="shared" si="187"/>
        <v/>
      </c>
      <c r="AH705" s="8" t="s">
        <v>1593</v>
      </c>
      <c r="AI705" s="14" t="str">
        <f>IF(R705="","",Rates!$N$7)</f>
        <v/>
      </c>
      <c r="AJ705" s="13" t="str">
        <f t="shared" si="188"/>
        <v/>
      </c>
      <c r="AK705" s="8" t="str">
        <f t="shared" si="189"/>
        <v/>
      </c>
      <c r="AL705" s="9" t="s">
        <v>1578</v>
      </c>
      <c r="AM705" s="14" t="str">
        <f>IF(R705="","",Rates!$N$8)</f>
        <v/>
      </c>
      <c r="AN705" s="13" t="str">
        <f t="shared" si="190"/>
        <v/>
      </c>
      <c r="AO705" s="8" t="str">
        <f>IF(R705="","",W705*Rates!$O$26)</f>
        <v/>
      </c>
      <c r="AP705" s="9" t="s">
        <v>1579</v>
      </c>
      <c r="AQ705" s="14" t="str">
        <f>IF(R705="","",Rates!$N$9)</f>
        <v/>
      </c>
      <c r="AR705" s="13" t="str">
        <f t="shared" si="191"/>
        <v/>
      </c>
      <c r="AS705" s="8" t="str">
        <f>IF(R705="","",W705*Rates!$P$26)</f>
        <v/>
      </c>
      <c r="AT705" s="9" t="s">
        <v>1580</v>
      </c>
      <c r="AU705" s="14" t="str">
        <f>IF(R705="","",Rates!$N$10)</f>
        <v/>
      </c>
      <c r="AV705" s="13" t="str">
        <f t="shared" si="192"/>
        <v/>
      </c>
      <c r="AW705" s="8" t="str">
        <f>IF(R705="","",W705*Rates!$Q$26)</f>
        <v/>
      </c>
      <c r="AX705" s="19" t="str">
        <f t="shared" si="193"/>
        <v/>
      </c>
      <c r="AY705" s="55" t="e">
        <f t="shared" si="194"/>
        <v>#VALUE!</v>
      </c>
      <c r="AZ705" s="8" t="str">
        <f>IF(R705="","",Rates!$N$15)</f>
        <v/>
      </c>
      <c r="BA705" s="8" t="str">
        <f t="shared" si="195"/>
        <v/>
      </c>
      <c r="BB705" s="8" t="str">
        <f t="shared" si="196"/>
        <v/>
      </c>
      <c r="BC705" s="19" t="str">
        <f t="shared" si="197"/>
        <v/>
      </c>
    </row>
    <row r="706" spans="1:55" x14ac:dyDescent="0.25">
      <c r="A706" s="9" t="str">
        <f>IF(B706&lt;&gt;"",COUNTA($B$3:B706)+$A$2,"")</f>
        <v/>
      </c>
      <c r="F706" s="16" t="str">
        <f t="shared" ref="F706:F769" si="198">IF(E706="","",INT((YEARFRAC(E706,P706,1))))</f>
        <v/>
      </c>
      <c r="P706" s="37"/>
      <c r="Q706" s="9" t="s">
        <v>1581</v>
      </c>
      <c r="R706" s="41"/>
      <c r="S706" s="46" t="str" cm="1">
        <f t="array" ref="S706">IF(R706="","",_xlfn.IFS(F706&lt;=65,"1",F706&lt;=70,"2",F706&lt;=80,"3"))</f>
        <v/>
      </c>
      <c r="T706" s="24" t="e">
        <f>IF(S706="1",VLOOKUP(N706,Rates!$A$2:$K$37,2,0)*S706,VLOOKUP(N706,Rates!$A$2:$K$37,3,0)*S706)</f>
        <v>#N/A</v>
      </c>
      <c r="U706" s="24" t="str">
        <f t="shared" si="181"/>
        <v/>
      </c>
      <c r="W706" s="58" t="str">
        <f t="shared" si="182"/>
        <v/>
      </c>
      <c r="X706" s="8" t="str">
        <f t="shared" si="183"/>
        <v/>
      </c>
      <c r="Y706" s="8" t="str">
        <f t="shared" si="184"/>
        <v/>
      </c>
      <c r="Z706" s="9" t="s">
        <v>1576</v>
      </c>
      <c r="AA706" s="14" t="str">
        <f>IF(R706="","",Rates!$N$5)</f>
        <v/>
      </c>
      <c r="AB706" s="49" t="str">
        <f t="shared" si="185"/>
        <v/>
      </c>
      <c r="AC706" s="8" t="str">
        <f>IF(R706="","",W706*Rates!$M$26)</f>
        <v/>
      </c>
      <c r="AD706" s="9" t="s">
        <v>1592</v>
      </c>
      <c r="AE706" s="14" t="str">
        <f>IF(R706="","",Rates!$N$6)</f>
        <v/>
      </c>
      <c r="AF706" s="49" t="str">
        <f t="shared" si="186"/>
        <v/>
      </c>
      <c r="AG706" s="8" t="str">
        <f t="shared" si="187"/>
        <v/>
      </c>
      <c r="AH706" s="8" t="s">
        <v>1593</v>
      </c>
      <c r="AI706" s="14" t="str">
        <f>IF(R706="","",Rates!$N$7)</f>
        <v/>
      </c>
      <c r="AJ706" s="13" t="str">
        <f t="shared" si="188"/>
        <v/>
      </c>
      <c r="AK706" s="8" t="str">
        <f t="shared" si="189"/>
        <v/>
      </c>
      <c r="AL706" s="9" t="s">
        <v>1578</v>
      </c>
      <c r="AM706" s="14" t="str">
        <f>IF(R706="","",Rates!$N$8)</f>
        <v/>
      </c>
      <c r="AN706" s="13" t="str">
        <f t="shared" si="190"/>
        <v/>
      </c>
      <c r="AO706" s="8" t="str">
        <f>IF(R706="","",W706*Rates!$O$26)</f>
        <v/>
      </c>
      <c r="AP706" s="9" t="s">
        <v>1579</v>
      </c>
      <c r="AQ706" s="14" t="str">
        <f>IF(R706="","",Rates!$N$9)</f>
        <v/>
      </c>
      <c r="AR706" s="13" t="str">
        <f t="shared" si="191"/>
        <v/>
      </c>
      <c r="AS706" s="8" t="str">
        <f>IF(R706="","",W706*Rates!$P$26)</f>
        <v/>
      </c>
      <c r="AT706" s="9" t="s">
        <v>1580</v>
      </c>
      <c r="AU706" s="14" t="str">
        <f>IF(R706="","",Rates!$N$10)</f>
        <v/>
      </c>
      <c r="AV706" s="13" t="str">
        <f t="shared" si="192"/>
        <v/>
      </c>
      <c r="AW706" s="8" t="str">
        <f>IF(R706="","",W706*Rates!$Q$26)</f>
        <v/>
      </c>
      <c r="AX706" s="19" t="str">
        <f t="shared" si="193"/>
        <v/>
      </c>
      <c r="AY706" s="55" t="e">
        <f t="shared" si="194"/>
        <v>#VALUE!</v>
      </c>
      <c r="AZ706" s="8" t="str">
        <f>IF(R706="","",Rates!$N$15)</f>
        <v/>
      </c>
      <c r="BA706" s="8" t="str">
        <f t="shared" si="195"/>
        <v/>
      </c>
      <c r="BB706" s="8" t="str">
        <f t="shared" si="196"/>
        <v/>
      </c>
      <c r="BC706" s="19" t="str">
        <f t="shared" si="197"/>
        <v/>
      </c>
    </row>
    <row r="707" spans="1:55" x14ac:dyDescent="0.25">
      <c r="A707" s="9" t="str">
        <f>IF(B707&lt;&gt;"",COUNTA($B$3:B707)+$A$2,"")</f>
        <v/>
      </c>
      <c r="F707" s="16" t="str">
        <f t="shared" si="198"/>
        <v/>
      </c>
      <c r="P707" s="37"/>
      <c r="Q707" s="9" t="s">
        <v>1581</v>
      </c>
      <c r="R707" s="41"/>
      <c r="S707" s="46" t="str" cm="1">
        <f t="array" ref="S707">IF(R707="","",_xlfn.IFS(F707&lt;=65,"1",F707&lt;=70,"2",F707&lt;=80,"3"))</f>
        <v/>
      </c>
      <c r="T707" s="24" t="e">
        <f>IF(S707="1",VLOOKUP(N707,Rates!$A$2:$K$37,2,0)*S707,VLOOKUP(N707,Rates!$A$2:$K$37,3,0)*S707)</f>
        <v>#N/A</v>
      </c>
      <c r="U707" s="24" t="str">
        <f t="shared" ref="U707:U770" si="199">IF(R707="","",ROUND((R707*T707)/1000,2))</f>
        <v/>
      </c>
      <c r="W707" s="58" t="str">
        <f t="shared" ref="W707:W770" si="200">IF(R707="","",BC707-SUM(AZ707:BB707))</f>
        <v/>
      </c>
      <c r="X707" s="8" t="str">
        <f t="shared" ref="X707:X770" si="201">IF(R707="","",Y707/(R707/1000))</f>
        <v/>
      </c>
      <c r="Y707" s="8" t="str">
        <f t="shared" ref="Y707:Y770" si="202">IF(R707="","",(W707-SUM(AC707,AK707,AO707,AS707,AW707,AG707)))</f>
        <v/>
      </c>
      <c r="Z707" s="9" t="s">
        <v>1576</v>
      </c>
      <c r="AA707" s="14" t="str">
        <f>IF(R707="","",Rates!$N$5)</f>
        <v/>
      </c>
      <c r="AB707" s="49" t="str">
        <f t="shared" ref="AB707:AB770" si="203">IF(R707="","",(AC707/AA707)*1000)</f>
        <v/>
      </c>
      <c r="AC707" s="8" t="str">
        <f>IF(R707="","",W707*Rates!$M$26)</f>
        <v/>
      </c>
      <c r="AD707" s="9" t="s">
        <v>1592</v>
      </c>
      <c r="AE707" s="14" t="str">
        <f>IF(R707="","",Rates!$N$6)</f>
        <v/>
      </c>
      <c r="AF707" s="49" t="str">
        <f t="shared" ref="AF707:AF770" si="204">IF(R707="","",AB707*10)</f>
        <v/>
      </c>
      <c r="AG707" s="8" t="str">
        <f t="shared" ref="AG707:AG770" si="205">IF(N707="","",(AF707*AE707)/1000)</f>
        <v/>
      </c>
      <c r="AH707" s="8" t="s">
        <v>1593</v>
      </c>
      <c r="AI707" s="14" t="str">
        <f>IF(R707="","",Rates!$N$7)</f>
        <v/>
      </c>
      <c r="AJ707" s="13" t="str">
        <f t="shared" ref="AJ707:AJ770" si="206">IF(R707="","",AB707)</f>
        <v/>
      </c>
      <c r="AK707" s="8" t="str">
        <f t="shared" ref="AK707:AK770" si="207">IF(R707="","",(AJ707*AI707)/1000)</f>
        <v/>
      </c>
      <c r="AL707" s="9" t="s">
        <v>1578</v>
      </c>
      <c r="AM707" s="14" t="str">
        <f>IF(R707="","",Rates!$N$8)</f>
        <v/>
      </c>
      <c r="AN707" s="13" t="str">
        <f t="shared" ref="AN707:AN770" si="208">IF(R707="","",(AO707/AM707)*1000)</f>
        <v/>
      </c>
      <c r="AO707" s="8" t="str">
        <f>IF(R707="","",W707*Rates!$O$26)</f>
        <v/>
      </c>
      <c r="AP707" s="9" t="s">
        <v>1579</v>
      </c>
      <c r="AQ707" s="14" t="str">
        <f>IF(R707="","",Rates!$N$9)</f>
        <v/>
      </c>
      <c r="AR707" s="13" t="str">
        <f t="shared" ref="AR707:AR770" si="209">IF(R707="","",(AS707/AQ707)*1000)</f>
        <v/>
      </c>
      <c r="AS707" s="8" t="str">
        <f>IF(R707="","",W707*Rates!$P$26)</f>
        <v/>
      </c>
      <c r="AT707" s="9" t="s">
        <v>1580</v>
      </c>
      <c r="AU707" s="14" t="str">
        <f>IF(R707="","",Rates!$N$10)</f>
        <v/>
      </c>
      <c r="AV707" s="13" t="str">
        <f t="shared" ref="AV707:AV770" si="210">IF(R707="","",(AW707/AU707)*1000)</f>
        <v/>
      </c>
      <c r="AW707" s="8" t="str">
        <f>IF(R707="","",W707*Rates!$Q$26)</f>
        <v/>
      </c>
      <c r="AX707" s="19" t="str">
        <f t="shared" ref="AX707:AX770" si="211">IF(R707="","",AY707/(1+0.025))</f>
        <v/>
      </c>
      <c r="AY707" s="55" t="e">
        <f t="shared" ref="AY707:AY770" si="212">BC707-AZ707</f>
        <v>#VALUE!</v>
      </c>
      <c r="AZ707" s="8" t="str">
        <f>IF(R707="","",Rates!$N$15)</f>
        <v/>
      </c>
      <c r="BA707" s="8" t="str">
        <f t="shared" ref="BA707:BA770" si="213">IF(R707="","",AX707*2%)</f>
        <v/>
      </c>
      <c r="BB707" s="8" t="str">
        <f t="shared" ref="BB707:BB770" si="214">IF(R707="","",AX707*0.5%)</f>
        <v/>
      </c>
      <c r="BC707" s="19" t="str">
        <f t="shared" ref="BC707:BC770" si="215">U707</f>
        <v/>
      </c>
    </row>
    <row r="708" spans="1:55" x14ac:dyDescent="0.25">
      <c r="A708" s="9" t="str">
        <f>IF(B708&lt;&gt;"",COUNTA($B$3:B708)+$A$2,"")</f>
        <v/>
      </c>
      <c r="F708" s="16" t="str">
        <f t="shared" si="198"/>
        <v/>
      </c>
      <c r="P708" s="37"/>
      <c r="Q708" s="9" t="s">
        <v>1581</v>
      </c>
      <c r="R708" s="41"/>
      <c r="S708" s="46" t="str" cm="1">
        <f t="array" ref="S708">IF(R708="","",_xlfn.IFS(F708&lt;=65,"1",F708&lt;=70,"2",F708&lt;=80,"3"))</f>
        <v/>
      </c>
      <c r="T708" s="24" t="e">
        <f>IF(S708="1",VLOOKUP(N708,Rates!$A$2:$K$37,2,0)*S708,VLOOKUP(N708,Rates!$A$2:$K$37,3,0)*S708)</f>
        <v>#N/A</v>
      </c>
      <c r="U708" s="24" t="str">
        <f t="shared" si="199"/>
        <v/>
      </c>
      <c r="W708" s="58" t="str">
        <f t="shared" si="200"/>
        <v/>
      </c>
      <c r="X708" s="8" t="str">
        <f t="shared" si="201"/>
        <v/>
      </c>
      <c r="Y708" s="8" t="str">
        <f t="shared" si="202"/>
        <v/>
      </c>
      <c r="Z708" s="9" t="s">
        <v>1576</v>
      </c>
      <c r="AA708" s="14" t="str">
        <f>IF(R708="","",Rates!$N$5)</f>
        <v/>
      </c>
      <c r="AB708" s="49" t="str">
        <f t="shared" si="203"/>
        <v/>
      </c>
      <c r="AC708" s="8" t="str">
        <f>IF(R708="","",W708*Rates!$M$26)</f>
        <v/>
      </c>
      <c r="AD708" s="9" t="s">
        <v>1592</v>
      </c>
      <c r="AE708" s="14" t="str">
        <f>IF(R708="","",Rates!$N$6)</f>
        <v/>
      </c>
      <c r="AF708" s="49" t="str">
        <f t="shared" si="204"/>
        <v/>
      </c>
      <c r="AG708" s="8" t="str">
        <f t="shared" si="205"/>
        <v/>
      </c>
      <c r="AH708" s="8" t="s">
        <v>1593</v>
      </c>
      <c r="AI708" s="14" t="str">
        <f>IF(R708="","",Rates!$N$7)</f>
        <v/>
      </c>
      <c r="AJ708" s="13" t="str">
        <f t="shared" si="206"/>
        <v/>
      </c>
      <c r="AK708" s="8" t="str">
        <f t="shared" si="207"/>
        <v/>
      </c>
      <c r="AL708" s="9" t="s">
        <v>1578</v>
      </c>
      <c r="AM708" s="14" t="str">
        <f>IF(R708="","",Rates!$N$8)</f>
        <v/>
      </c>
      <c r="AN708" s="13" t="str">
        <f t="shared" si="208"/>
        <v/>
      </c>
      <c r="AO708" s="8" t="str">
        <f>IF(R708="","",W708*Rates!$O$26)</f>
        <v/>
      </c>
      <c r="AP708" s="9" t="s">
        <v>1579</v>
      </c>
      <c r="AQ708" s="14" t="str">
        <f>IF(R708="","",Rates!$N$9)</f>
        <v/>
      </c>
      <c r="AR708" s="13" t="str">
        <f t="shared" si="209"/>
        <v/>
      </c>
      <c r="AS708" s="8" t="str">
        <f>IF(R708="","",W708*Rates!$P$26)</f>
        <v/>
      </c>
      <c r="AT708" s="9" t="s">
        <v>1580</v>
      </c>
      <c r="AU708" s="14" t="str">
        <f>IF(R708="","",Rates!$N$10)</f>
        <v/>
      </c>
      <c r="AV708" s="13" t="str">
        <f t="shared" si="210"/>
        <v/>
      </c>
      <c r="AW708" s="8" t="str">
        <f>IF(R708="","",W708*Rates!$Q$26)</f>
        <v/>
      </c>
      <c r="AX708" s="19" t="str">
        <f t="shared" si="211"/>
        <v/>
      </c>
      <c r="AY708" s="55" t="e">
        <f t="shared" si="212"/>
        <v>#VALUE!</v>
      </c>
      <c r="AZ708" s="8" t="str">
        <f>IF(R708="","",Rates!$N$15)</f>
        <v/>
      </c>
      <c r="BA708" s="8" t="str">
        <f t="shared" si="213"/>
        <v/>
      </c>
      <c r="BB708" s="8" t="str">
        <f t="shared" si="214"/>
        <v/>
      </c>
      <c r="BC708" s="19" t="str">
        <f t="shared" si="215"/>
        <v/>
      </c>
    </row>
    <row r="709" spans="1:55" x14ac:dyDescent="0.25">
      <c r="A709" s="9" t="str">
        <f>IF(B709&lt;&gt;"",COUNTA($B$3:B709)+$A$2,"")</f>
        <v/>
      </c>
      <c r="F709" s="16" t="str">
        <f t="shared" si="198"/>
        <v/>
      </c>
      <c r="P709" s="37"/>
      <c r="Q709" s="9" t="s">
        <v>1581</v>
      </c>
      <c r="R709" s="41"/>
      <c r="S709" s="46" t="str" cm="1">
        <f t="array" ref="S709">IF(R709="","",_xlfn.IFS(F709&lt;=65,"1",F709&lt;=70,"2",F709&lt;=80,"3"))</f>
        <v/>
      </c>
      <c r="T709" s="24" t="e">
        <f>IF(S709="1",VLOOKUP(N709,Rates!$A$2:$K$37,2,0)*S709,VLOOKUP(N709,Rates!$A$2:$K$37,3,0)*S709)</f>
        <v>#N/A</v>
      </c>
      <c r="U709" s="24" t="str">
        <f t="shared" si="199"/>
        <v/>
      </c>
      <c r="W709" s="58" t="str">
        <f t="shared" si="200"/>
        <v/>
      </c>
      <c r="X709" s="8" t="str">
        <f t="shared" si="201"/>
        <v/>
      </c>
      <c r="Y709" s="8" t="str">
        <f t="shared" si="202"/>
        <v/>
      </c>
      <c r="Z709" s="9" t="s">
        <v>1576</v>
      </c>
      <c r="AA709" s="14" t="str">
        <f>IF(R709="","",Rates!$N$5)</f>
        <v/>
      </c>
      <c r="AB709" s="49" t="str">
        <f t="shared" si="203"/>
        <v/>
      </c>
      <c r="AC709" s="8" t="str">
        <f>IF(R709="","",W709*Rates!$M$26)</f>
        <v/>
      </c>
      <c r="AD709" s="9" t="s">
        <v>1592</v>
      </c>
      <c r="AE709" s="14" t="str">
        <f>IF(R709="","",Rates!$N$6)</f>
        <v/>
      </c>
      <c r="AF709" s="49" t="str">
        <f t="shared" si="204"/>
        <v/>
      </c>
      <c r="AG709" s="8" t="str">
        <f t="shared" si="205"/>
        <v/>
      </c>
      <c r="AH709" s="8" t="s">
        <v>1593</v>
      </c>
      <c r="AI709" s="14" t="str">
        <f>IF(R709="","",Rates!$N$7)</f>
        <v/>
      </c>
      <c r="AJ709" s="13" t="str">
        <f t="shared" si="206"/>
        <v/>
      </c>
      <c r="AK709" s="8" t="str">
        <f t="shared" si="207"/>
        <v/>
      </c>
      <c r="AL709" s="9" t="s">
        <v>1578</v>
      </c>
      <c r="AM709" s="14" t="str">
        <f>IF(R709="","",Rates!$N$8)</f>
        <v/>
      </c>
      <c r="AN709" s="13" t="str">
        <f t="shared" si="208"/>
        <v/>
      </c>
      <c r="AO709" s="8" t="str">
        <f>IF(R709="","",W709*Rates!$O$26)</f>
        <v/>
      </c>
      <c r="AP709" s="9" t="s">
        <v>1579</v>
      </c>
      <c r="AQ709" s="14" t="str">
        <f>IF(R709="","",Rates!$N$9)</f>
        <v/>
      </c>
      <c r="AR709" s="13" t="str">
        <f t="shared" si="209"/>
        <v/>
      </c>
      <c r="AS709" s="8" t="str">
        <f>IF(R709="","",W709*Rates!$P$26)</f>
        <v/>
      </c>
      <c r="AT709" s="9" t="s">
        <v>1580</v>
      </c>
      <c r="AU709" s="14" t="str">
        <f>IF(R709="","",Rates!$N$10)</f>
        <v/>
      </c>
      <c r="AV709" s="13" t="str">
        <f t="shared" si="210"/>
        <v/>
      </c>
      <c r="AW709" s="8" t="str">
        <f>IF(R709="","",W709*Rates!$Q$26)</f>
        <v/>
      </c>
      <c r="AX709" s="19" t="str">
        <f t="shared" si="211"/>
        <v/>
      </c>
      <c r="AY709" s="55" t="e">
        <f t="shared" si="212"/>
        <v>#VALUE!</v>
      </c>
      <c r="AZ709" s="8" t="str">
        <f>IF(R709="","",Rates!$N$15)</f>
        <v/>
      </c>
      <c r="BA709" s="8" t="str">
        <f t="shared" si="213"/>
        <v/>
      </c>
      <c r="BB709" s="8" t="str">
        <f t="shared" si="214"/>
        <v/>
      </c>
      <c r="BC709" s="19" t="str">
        <f t="shared" si="215"/>
        <v/>
      </c>
    </row>
    <row r="710" spans="1:55" x14ac:dyDescent="0.25">
      <c r="A710" s="9" t="str">
        <f>IF(B710&lt;&gt;"",COUNTA($B$3:B710)+$A$2,"")</f>
        <v/>
      </c>
      <c r="F710" s="16" t="str">
        <f t="shared" si="198"/>
        <v/>
      </c>
      <c r="P710" s="37"/>
      <c r="Q710" s="9" t="s">
        <v>1581</v>
      </c>
      <c r="R710" s="41"/>
      <c r="S710" s="46" t="str" cm="1">
        <f t="array" ref="S710">IF(R710="","",_xlfn.IFS(F710&lt;=65,"1",F710&lt;=70,"2",F710&lt;=80,"3"))</f>
        <v/>
      </c>
      <c r="T710" s="24" t="e">
        <f>IF(S710="1",VLOOKUP(N710,Rates!$A$2:$K$37,2,0)*S710,VLOOKUP(N710,Rates!$A$2:$K$37,3,0)*S710)</f>
        <v>#N/A</v>
      </c>
      <c r="U710" s="24" t="str">
        <f t="shared" si="199"/>
        <v/>
      </c>
      <c r="W710" s="58" t="str">
        <f t="shared" si="200"/>
        <v/>
      </c>
      <c r="X710" s="8" t="str">
        <f t="shared" si="201"/>
        <v/>
      </c>
      <c r="Y710" s="8" t="str">
        <f t="shared" si="202"/>
        <v/>
      </c>
      <c r="Z710" s="9" t="s">
        <v>1576</v>
      </c>
      <c r="AA710" s="14" t="str">
        <f>IF(R710="","",Rates!$N$5)</f>
        <v/>
      </c>
      <c r="AB710" s="49" t="str">
        <f t="shared" si="203"/>
        <v/>
      </c>
      <c r="AC710" s="8" t="str">
        <f>IF(R710="","",W710*Rates!$M$26)</f>
        <v/>
      </c>
      <c r="AD710" s="9" t="s">
        <v>1592</v>
      </c>
      <c r="AE710" s="14" t="str">
        <f>IF(R710="","",Rates!$N$6)</f>
        <v/>
      </c>
      <c r="AF710" s="49" t="str">
        <f t="shared" si="204"/>
        <v/>
      </c>
      <c r="AG710" s="8" t="str">
        <f t="shared" si="205"/>
        <v/>
      </c>
      <c r="AH710" s="8" t="s">
        <v>1593</v>
      </c>
      <c r="AI710" s="14" t="str">
        <f>IF(R710="","",Rates!$N$7)</f>
        <v/>
      </c>
      <c r="AJ710" s="13" t="str">
        <f t="shared" si="206"/>
        <v/>
      </c>
      <c r="AK710" s="8" t="str">
        <f t="shared" si="207"/>
        <v/>
      </c>
      <c r="AL710" s="9" t="s">
        <v>1578</v>
      </c>
      <c r="AM710" s="14" t="str">
        <f>IF(R710="","",Rates!$N$8)</f>
        <v/>
      </c>
      <c r="AN710" s="13" t="str">
        <f t="shared" si="208"/>
        <v/>
      </c>
      <c r="AO710" s="8" t="str">
        <f>IF(R710="","",W710*Rates!$O$26)</f>
        <v/>
      </c>
      <c r="AP710" s="9" t="s">
        <v>1579</v>
      </c>
      <c r="AQ710" s="14" t="str">
        <f>IF(R710="","",Rates!$N$9)</f>
        <v/>
      </c>
      <c r="AR710" s="13" t="str">
        <f t="shared" si="209"/>
        <v/>
      </c>
      <c r="AS710" s="8" t="str">
        <f>IF(R710="","",W710*Rates!$P$26)</f>
        <v/>
      </c>
      <c r="AT710" s="9" t="s">
        <v>1580</v>
      </c>
      <c r="AU710" s="14" t="str">
        <f>IF(R710="","",Rates!$N$10)</f>
        <v/>
      </c>
      <c r="AV710" s="13" t="str">
        <f t="shared" si="210"/>
        <v/>
      </c>
      <c r="AW710" s="8" t="str">
        <f>IF(R710="","",W710*Rates!$Q$26)</f>
        <v/>
      </c>
      <c r="AX710" s="19" t="str">
        <f t="shared" si="211"/>
        <v/>
      </c>
      <c r="AY710" s="55" t="e">
        <f t="shared" si="212"/>
        <v>#VALUE!</v>
      </c>
      <c r="AZ710" s="8" t="str">
        <f>IF(R710="","",Rates!$N$15)</f>
        <v/>
      </c>
      <c r="BA710" s="8" t="str">
        <f t="shared" si="213"/>
        <v/>
      </c>
      <c r="BB710" s="8" t="str">
        <f t="shared" si="214"/>
        <v/>
      </c>
      <c r="BC710" s="19" t="str">
        <f t="shared" si="215"/>
        <v/>
      </c>
    </row>
    <row r="711" spans="1:55" x14ac:dyDescent="0.25">
      <c r="A711" s="9" t="str">
        <f>IF(B711&lt;&gt;"",COUNTA($B$3:B711)+$A$2,"")</f>
        <v/>
      </c>
      <c r="F711" s="16" t="str">
        <f t="shared" si="198"/>
        <v/>
      </c>
      <c r="P711" s="37"/>
      <c r="Q711" s="9" t="s">
        <v>1581</v>
      </c>
      <c r="R711" s="41"/>
      <c r="S711" s="46" t="str" cm="1">
        <f t="array" ref="S711">IF(R711="","",_xlfn.IFS(F711&lt;=65,"1",F711&lt;=70,"2",F711&lt;=80,"3"))</f>
        <v/>
      </c>
      <c r="T711" s="24" t="e">
        <f>IF(S711="1",VLOOKUP(N711,Rates!$A$2:$K$37,2,0)*S711,VLOOKUP(N711,Rates!$A$2:$K$37,3,0)*S711)</f>
        <v>#N/A</v>
      </c>
      <c r="U711" s="24" t="str">
        <f t="shared" si="199"/>
        <v/>
      </c>
      <c r="W711" s="58" t="str">
        <f t="shared" si="200"/>
        <v/>
      </c>
      <c r="X711" s="8" t="str">
        <f t="shared" si="201"/>
        <v/>
      </c>
      <c r="Y711" s="8" t="str">
        <f t="shared" si="202"/>
        <v/>
      </c>
      <c r="Z711" s="9" t="s">
        <v>1576</v>
      </c>
      <c r="AA711" s="14" t="str">
        <f>IF(R711="","",Rates!$N$5)</f>
        <v/>
      </c>
      <c r="AB711" s="49" t="str">
        <f t="shared" si="203"/>
        <v/>
      </c>
      <c r="AC711" s="8" t="str">
        <f>IF(R711="","",W711*Rates!$M$26)</f>
        <v/>
      </c>
      <c r="AD711" s="9" t="s">
        <v>1592</v>
      </c>
      <c r="AE711" s="14" t="str">
        <f>IF(R711="","",Rates!$N$6)</f>
        <v/>
      </c>
      <c r="AF711" s="49" t="str">
        <f t="shared" si="204"/>
        <v/>
      </c>
      <c r="AG711" s="8" t="str">
        <f t="shared" si="205"/>
        <v/>
      </c>
      <c r="AH711" s="8" t="s">
        <v>1593</v>
      </c>
      <c r="AI711" s="14" t="str">
        <f>IF(R711="","",Rates!$N$7)</f>
        <v/>
      </c>
      <c r="AJ711" s="13" t="str">
        <f t="shared" si="206"/>
        <v/>
      </c>
      <c r="AK711" s="8" t="str">
        <f t="shared" si="207"/>
        <v/>
      </c>
      <c r="AL711" s="9" t="s">
        <v>1578</v>
      </c>
      <c r="AM711" s="14" t="str">
        <f>IF(R711="","",Rates!$N$8)</f>
        <v/>
      </c>
      <c r="AN711" s="13" t="str">
        <f t="shared" si="208"/>
        <v/>
      </c>
      <c r="AO711" s="8" t="str">
        <f>IF(R711="","",W711*Rates!$O$26)</f>
        <v/>
      </c>
      <c r="AP711" s="9" t="s">
        <v>1579</v>
      </c>
      <c r="AQ711" s="14" t="str">
        <f>IF(R711="","",Rates!$N$9)</f>
        <v/>
      </c>
      <c r="AR711" s="13" t="str">
        <f t="shared" si="209"/>
        <v/>
      </c>
      <c r="AS711" s="8" t="str">
        <f>IF(R711="","",W711*Rates!$P$26)</f>
        <v/>
      </c>
      <c r="AT711" s="9" t="s">
        <v>1580</v>
      </c>
      <c r="AU711" s="14" t="str">
        <f>IF(R711="","",Rates!$N$10)</f>
        <v/>
      </c>
      <c r="AV711" s="13" t="str">
        <f t="shared" si="210"/>
        <v/>
      </c>
      <c r="AW711" s="8" t="str">
        <f>IF(R711="","",W711*Rates!$Q$26)</f>
        <v/>
      </c>
      <c r="AX711" s="19" t="str">
        <f t="shared" si="211"/>
        <v/>
      </c>
      <c r="AY711" s="55" t="e">
        <f t="shared" si="212"/>
        <v>#VALUE!</v>
      </c>
      <c r="AZ711" s="8" t="str">
        <f>IF(R711="","",Rates!$N$15)</f>
        <v/>
      </c>
      <c r="BA711" s="8" t="str">
        <f t="shared" si="213"/>
        <v/>
      </c>
      <c r="BB711" s="8" t="str">
        <f t="shared" si="214"/>
        <v/>
      </c>
      <c r="BC711" s="19" t="str">
        <f t="shared" si="215"/>
        <v/>
      </c>
    </row>
    <row r="712" spans="1:55" x14ac:dyDescent="0.25">
      <c r="A712" s="9" t="str">
        <f>IF(B712&lt;&gt;"",COUNTA($B$3:B712)+$A$2,"")</f>
        <v/>
      </c>
      <c r="F712" s="16" t="str">
        <f t="shared" si="198"/>
        <v/>
      </c>
      <c r="P712" s="37"/>
      <c r="Q712" s="9" t="s">
        <v>1581</v>
      </c>
      <c r="R712" s="41"/>
      <c r="S712" s="46" t="str" cm="1">
        <f t="array" ref="S712">IF(R712="","",_xlfn.IFS(F712&lt;=65,"1",F712&lt;=70,"2",F712&lt;=80,"3"))</f>
        <v/>
      </c>
      <c r="T712" s="24" t="e">
        <f>IF(S712="1",VLOOKUP(N712,Rates!$A$2:$K$37,2,0)*S712,VLOOKUP(N712,Rates!$A$2:$K$37,3,0)*S712)</f>
        <v>#N/A</v>
      </c>
      <c r="U712" s="24" t="str">
        <f t="shared" si="199"/>
        <v/>
      </c>
      <c r="W712" s="58" t="str">
        <f t="shared" si="200"/>
        <v/>
      </c>
      <c r="X712" s="8" t="str">
        <f t="shared" si="201"/>
        <v/>
      </c>
      <c r="Y712" s="8" t="str">
        <f t="shared" si="202"/>
        <v/>
      </c>
      <c r="Z712" s="9" t="s">
        <v>1576</v>
      </c>
      <c r="AA712" s="14" t="str">
        <f>IF(R712="","",Rates!$N$5)</f>
        <v/>
      </c>
      <c r="AB712" s="49" t="str">
        <f t="shared" si="203"/>
        <v/>
      </c>
      <c r="AC712" s="8" t="str">
        <f>IF(R712="","",W712*Rates!$M$26)</f>
        <v/>
      </c>
      <c r="AD712" s="9" t="s">
        <v>1592</v>
      </c>
      <c r="AE712" s="14" t="str">
        <f>IF(R712="","",Rates!$N$6)</f>
        <v/>
      </c>
      <c r="AF712" s="49" t="str">
        <f t="shared" si="204"/>
        <v/>
      </c>
      <c r="AG712" s="8" t="str">
        <f t="shared" si="205"/>
        <v/>
      </c>
      <c r="AH712" s="8" t="s">
        <v>1593</v>
      </c>
      <c r="AI712" s="14" t="str">
        <f>IF(R712="","",Rates!$N$7)</f>
        <v/>
      </c>
      <c r="AJ712" s="13" t="str">
        <f t="shared" si="206"/>
        <v/>
      </c>
      <c r="AK712" s="8" t="str">
        <f t="shared" si="207"/>
        <v/>
      </c>
      <c r="AL712" s="9" t="s">
        <v>1578</v>
      </c>
      <c r="AM712" s="14" t="str">
        <f>IF(R712="","",Rates!$N$8)</f>
        <v/>
      </c>
      <c r="AN712" s="13" t="str">
        <f t="shared" si="208"/>
        <v/>
      </c>
      <c r="AO712" s="8" t="str">
        <f>IF(R712="","",W712*Rates!$O$26)</f>
        <v/>
      </c>
      <c r="AP712" s="9" t="s">
        <v>1579</v>
      </c>
      <c r="AQ712" s="14" t="str">
        <f>IF(R712="","",Rates!$N$9)</f>
        <v/>
      </c>
      <c r="AR712" s="13" t="str">
        <f t="shared" si="209"/>
        <v/>
      </c>
      <c r="AS712" s="8" t="str">
        <f>IF(R712="","",W712*Rates!$P$26)</f>
        <v/>
      </c>
      <c r="AT712" s="9" t="s">
        <v>1580</v>
      </c>
      <c r="AU712" s="14" t="str">
        <f>IF(R712="","",Rates!$N$10)</f>
        <v/>
      </c>
      <c r="AV712" s="13" t="str">
        <f t="shared" si="210"/>
        <v/>
      </c>
      <c r="AW712" s="8" t="str">
        <f>IF(R712="","",W712*Rates!$Q$26)</f>
        <v/>
      </c>
      <c r="AX712" s="19" t="str">
        <f t="shared" si="211"/>
        <v/>
      </c>
      <c r="AY712" s="55" t="e">
        <f t="shared" si="212"/>
        <v>#VALUE!</v>
      </c>
      <c r="AZ712" s="8" t="str">
        <f>IF(R712="","",Rates!$N$15)</f>
        <v/>
      </c>
      <c r="BA712" s="8" t="str">
        <f t="shared" si="213"/>
        <v/>
      </c>
      <c r="BB712" s="8" t="str">
        <f t="shared" si="214"/>
        <v/>
      </c>
      <c r="BC712" s="19" t="str">
        <f t="shared" si="215"/>
        <v/>
      </c>
    </row>
    <row r="713" spans="1:55" x14ac:dyDescent="0.25">
      <c r="A713" s="9" t="str">
        <f>IF(B713&lt;&gt;"",COUNTA($B$3:B713)+$A$2,"")</f>
        <v/>
      </c>
      <c r="F713" s="16" t="str">
        <f t="shared" si="198"/>
        <v/>
      </c>
      <c r="P713" s="37"/>
      <c r="Q713" s="9" t="s">
        <v>1581</v>
      </c>
      <c r="R713" s="41"/>
      <c r="S713" s="46" t="str" cm="1">
        <f t="array" ref="S713">IF(R713="","",_xlfn.IFS(F713&lt;=65,"1",F713&lt;=70,"2",F713&lt;=80,"3"))</f>
        <v/>
      </c>
      <c r="T713" s="24" t="e">
        <f>IF(S713="1",VLOOKUP(N713,Rates!$A$2:$K$37,2,0)*S713,VLOOKUP(N713,Rates!$A$2:$K$37,3,0)*S713)</f>
        <v>#N/A</v>
      </c>
      <c r="U713" s="24" t="str">
        <f t="shared" si="199"/>
        <v/>
      </c>
      <c r="W713" s="58" t="str">
        <f t="shared" si="200"/>
        <v/>
      </c>
      <c r="X713" s="8" t="str">
        <f t="shared" si="201"/>
        <v/>
      </c>
      <c r="Y713" s="8" t="str">
        <f t="shared" si="202"/>
        <v/>
      </c>
      <c r="Z713" s="9" t="s">
        <v>1576</v>
      </c>
      <c r="AA713" s="14" t="str">
        <f>IF(R713="","",Rates!$N$5)</f>
        <v/>
      </c>
      <c r="AB713" s="49" t="str">
        <f t="shared" si="203"/>
        <v/>
      </c>
      <c r="AC713" s="8" t="str">
        <f>IF(R713="","",W713*Rates!$M$26)</f>
        <v/>
      </c>
      <c r="AD713" s="9" t="s">
        <v>1592</v>
      </c>
      <c r="AE713" s="14" t="str">
        <f>IF(R713="","",Rates!$N$6)</f>
        <v/>
      </c>
      <c r="AF713" s="49" t="str">
        <f t="shared" si="204"/>
        <v/>
      </c>
      <c r="AG713" s="8" t="str">
        <f t="shared" si="205"/>
        <v/>
      </c>
      <c r="AH713" s="8" t="s">
        <v>1593</v>
      </c>
      <c r="AI713" s="14" t="str">
        <f>IF(R713="","",Rates!$N$7)</f>
        <v/>
      </c>
      <c r="AJ713" s="13" t="str">
        <f t="shared" si="206"/>
        <v/>
      </c>
      <c r="AK713" s="8" t="str">
        <f t="shared" si="207"/>
        <v/>
      </c>
      <c r="AL713" s="9" t="s">
        <v>1578</v>
      </c>
      <c r="AM713" s="14" t="str">
        <f>IF(R713="","",Rates!$N$8)</f>
        <v/>
      </c>
      <c r="AN713" s="13" t="str">
        <f t="shared" si="208"/>
        <v/>
      </c>
      <c r="AO713" s="8" t="str">
        <f>IF(R713="","",W713*Rates!$O$26)</f>
        <v/>
      </c>
      <c r="AP713" s="9" t="s">
        <v>1579</v>
      </c>
      <c r="AQ713" s="14" t="str">
        <f>IF(R713="","",Rates!$N$9)</f>
        <v/>
      </c>
      <c r="AR713" s="13" t="str">
        <f t="shared" si="209"/>
        <v/>
      </c>
      <c r="AS713" s="8" t="str">
        <f>IF(R713="","",W713*Rates!$P$26)</f>
        <v/>
      </c>
      <c r="AT713" s="9" t="s">
        <v>1580</v>
      </c>
      <c r="AU713" s="14" t="str">
        <f>IF(R713="","",Rates!$N$10)</f>
        <v/>
      </c>
      <c r="AV713" s="13" t="str">
        <f t="shared" si="210"/>
        <v/>
      </c>
      <c r="AW713" s="8" t="str">
        <f>IF(R713="","",W713*Rates!$Q$26)</f>
        <v/>
      </c>
      <c r="AX713" s="19" t="str">
        <f t="shared" si="211"/>
        <v/>
      </c>
      <c r="AY713" s="55" t="e">
        <f t="shared" si="212"/>
        <v>#VALUE!</v>
      </c>
      <c r="AZ713" s="8" t="str">
        <f>IF(R713="","",Rates!$N$15)</f>
        <v/>
      </c>
      <c r="BA713" s="8" t="str">
        <f t="shared" si="213"/>
        <v/>
      </c>
      <c r="BB713" s="8" t="str">
        <f t="shared" si="214"/>
        <v/>
      </c>
      <c r="BC713" s="19" t="str">
        <f t="shared" si="215"/>
        <v/>
      </c>
    </row>
    <row r="714" spans="1:55" x14ac:dyDescent="0.25">
      <c r="A714" s="9" t="str">
        <f>IF(B714&lt;&gt;"",COUNTA($B$3:B714)+$A$2,"")</f>
        <v/>
      </c>
      <c r="F714" s="16" t="str">
        <f t="shared" si="198"/>
        <v/>
      </c>
      <c r="P714" s="37"/>
      <c r="Q714" s="9" t="s">
        <v>1581</v>
      </c>
      <c r="R714" s="41"/>
      <c r="S714" s="46" t="str" cm="1">
        <f t="array" ref="S714">IF(R714="","",_xlfn.IFS(F714&lt;=65,"1",F714&lt;=70,"2",F714&lt;=80,"3"))</f>
        <v/>
      </c>
      <c r="T714" s="24" t="e">
        <f>IF(S714="1",VLOOKUP(N714,Rates!$A$2:$K$37,2,0)*S714,VLOOKUP(N714,Rates!$A$2:$K$37,3,0)*S714)</f>
        <v>#N/A</v>
      </c>
      <c r="U714" s="24" t="str">
        <f t="shared" si="199"/>
        <v/>
      </c>
      <c r="W714" s="58" t="str">
        <f t="shared" si="200"/>
        <v/>
      </c>
      <c r="X714" s="8" t="str">
        <f t="shared" si="201"/>
        <v/>
      </c>
      <c r="Y714" s="8" t="str">
        <f t="shared" si="202"/>
        <v/>
      </c>
      <c r="Z714" s="9" t="s">
        <v>1576</v>
      </c>
      <c r="AA714" s="14" t="str">
        <f>IF(R714="","",Rates!$N$5)</f>
        <v/>
      </c>
      <c r="AB714" s="49" t="str">
        <f t="shared" si="203"/>
        <v/>
      </c>
      <c r="AC714" s="8" t="str">
        <f>IF(R714="","",W714*Rates!$M$26)</f>
        <v/>
      </c>
      <c r="AD714" s="9" t="s">
        <v>1592</v>
      </c>
      <c r="AE714" s="14" t="str">
        <f>IF(R714="","",Rates!$N$6)</f>
        <v/>
      </c>
      <c r="AF714" s="49" t="str">
        <f t="shared" si="204"/>
        <v/>
      </c>
      <c r="AG714" s="8" t="str">
        <f t="shared" si="205"/>
        <v/>
      </c>
      <c r="AH714" s="8" t="s">
        <v>1593</v>
      </c>
      <c r="AI714" s="14" t="str">
        <f>IF(R714="","",Rates!$N$7)</f>
        <v/>
      </c>
      <c r="AJ714" s="13" t="str">
        <f t="shared" si="206"/>
        <v/>
      </c>
      <c r="AK714" s="8" t="str">
        <f t="shared" si="207"/>
        <v/>
      </c>
      <c r="AL714" s="9" t="s">
        <v>1578</v>
      </c>
      <c r="AM714" s="14" t="str">
        <f>IF(R714="","",Rates!$N$8)</f>
        <v/>
      </c>
      <c r="AN714" s="13" t="str">
        <f t="shared" si="208"/>
        <v/>
      </c>
      <c r="AO714" s="8" t="str">
        <f>IF(R714="","",W714*Rates!$O$26)</f>
        <v/>
      </c>
      <c r="AP714" s="9" t="s">
        <v>1579</v>
      </c>
      <c r="AQ714" s="14" t="str">
        <f>IF(R714="","",Rates!$N$9)</f>
        <v/>
      </c>
      <c r="AR714" s="13" t="str">
        <f t="shared" si="209"/>
        <v/>
      </c>
      <c r="AS714" s="8" t="str">
        <f>IF(R714="","",W714*Rates!$P$26)</f>
        <v/>
      </c>
      <c r="AT714" s="9" t="s">
        <v>1580</v>
      </c>
      <c r="AU714" s="14" t="str">
        <f>IF(R714="","",Rates!$N$10)</f>
        <v/>
      </c>
      <c r="AV714" s="13" t="str">
        <f t="shared" si="210"/>
        <v/>
      </c>
      <c r="AW714" s="8" t="str">
        <f>IF(R714="","",W714*Rates!$Q$26)</f>
        <v/>
      </c>
      <c r="AX714" s="19" t="str">
        <f t="shared" si="211"/>
        <v/>
      </c>
      <c r="AY714" s="55" t="e">
        <f t="shared" si="212"/>
        <v>#VALUE!</v>
      </c>
      <c r="AZ714" s="8" t="str">
        <f>IF(R714="","",Rates!$N$15)</f>
        <v/>
      </c>
      <c r="BA714" s="8" t="str">
        <f t="shared" si="213"/>
        <v/>
      </c>
      <c r="BB714" s="8" t="str">
        <f t="shared" si="214"/>
        <v/>
      </c>
      <c r="BC714" s="19" t="str">
        <f t="shared" si="215"/>
        <v/>
      </c>
    </row>
    <row r="715" spans="1:55" x14ac:dyDescent="0.25">
      <c r="A715" s="9" t="str">
        <f>IF(B715&lt;&gt;"",COUNTA($B$3:B715)+$A$2,"")</f>
        <v/>
      </c>
      <c r="F715" s="16" t="str">
        <f t="shared" si="198"/>
        <v/>
      </c>
      <c r="P715" s="37"/>
      <c r="Q715" s="9" t="s">
        <v>1581</v>
      </c>
      <c r="R715" s="41"/>
      <c r="S715" s="46" t="str" cm="1">
        <f t="array" ref="S715">IF(R715="","",_xlfn.IFS(F715&lt;=65,"1",F715&lt;=70,"2",F715&lt;=80,"3"))</f>
        <v/>
      </c>
      <c r="T715" s="24" t="e">
        <f>IF(S715="1",VLOOKUP(N715,Rates!$A$2:$K$37,2,0)*S715,VLOOKUP(N715,Rates!$A$2:$K$37,3,0)*S715)</f>
        <v>#N/A</v>
      </c>
      <c r="U715" s="24" t="str">
        <f t="shared" si="199"/>
        <v/>
      </c>
      <c r="W715" s="58" t="str">
        <f t="shared" si="200"/>
        <v/>
      </c>
      <c r="X715" s="8" t="str">
        <f t="shared" si="201"/>
        <v/>
      </c>
      <c r="Y715" s="8" t="str">
        <f t="shared" si="202"/>
        <v/>
      </c>
      <c r="Z715" s="9" t="s">
        <v>1576</v>
      </c>
      <c r="AA715" s="14" t="str">
        <f>IF(R715="","",Rates!$N$5)</f>
        <v/>
      </c>
      <c r="AB715" s="49" t="str">
        <f t="shared" si="203"/>
        <v/>
      </c>
      <c r="AC715" s="8" t="str">
        <f>IF(R715="","",W715*Rates!$M$26)</f>
        <v/>
      </c>
      <c r="AD715" s="9" t="s">
        <v>1592</v>
      </c>
      <c r="AE715" s="14" t="str">
        <f>IF(R715="","",Rates!$N$6)</f>
        <v/>
      </c>
      <c r="AF715" s="49" t="str">
        <f t="shared" si="204"/>
        <v/>
      </c>
      <c r="AG715" s="8" t="str">
        <f t="shared" si="205"/>
        <v/>
      </c>
      <c r="AH715" s="8" t="s">
        <v>1593</v>
      </c>
      <c r="AI715" s="14" t="str">
        <f>IF(R715="","",Rates!$N$7)</f>
        <v/>
      </c>
      <c r="AJ715" s="13" t="str">
        <f t="shared" si="206"/>
        <v/>
      </c>
      <c r="AK715" s="8" t="str">
        <f t="shared" si="207"/>
        <v/>
      </c>
      <c r="AL715" s="9" t="s">
        <v>1578</v>
      </c>
      <c r="AM715" s="14" t="str">
        <f>IF(R715="","",Rates!$N$8)</f>
        <v/>
      </c>
      <c r="AN715" s="13" t="str">
        <f t="shared" si="208"/>
        <v/>
      </c>
      <c r="AO715" s="8" t="str">
        <f>IF(R715="","",W715*Rates!$O$26)</f>
        <v/>
      </c>
      <c r="AP715" s="9" t="s">
        <v>1579</v>
      </c>
      <c r="AQ715" s="14" t="str">
        <f>IF(R715="","",Rates!$N$9)</f>
        <v/>
      </c>
      <c r="AR715" s="13" t="str">
        <f t="shared" si="209"/>
        <v/>
      </c>
      <c r="AS715" s="8" t="str">
        <f>IF(R715="","",W715*Rates!$P$26)</f>
        <v/>
      </c>
      <c r="AT715" s="9" t="s">
        <v>1580</v>
      </c>
      <c r="AU715" s="14" t="str">
        <f>IF(R715="","",Rates!$N$10)</f>
        <v/>
      </c>
      <c r="AV715" s="13" t="str">
        <f t="shared" si="210"/>
        <v/>
      </c>
      <c r="AW715" s="8" t="str">
        <f>IF(R715="","",W715*Rates!$Q$26)</f>
        <v/>
      </c>
      <c r="AX715" s="19" t="str">
        <f t="shared" si="211"/>
        <v/>
      </c>
      <c r="AY715" s="55" t="e">
        <f t="shared" si="212"/>
        <v>#VALUE!</v>
      </c>
      <c r="AZ715" s="8" t="str">
        <f>IF(R715="","",Rates!$N$15)</f>
        <v/>
      </c>
      <c r="BA715" s="8" t="str">
        <f t="shared" si="213"/>
        <v/>
      </c>
      <c r="BB715" s="8" t="str">
        <f t="shared" si="214"/>
        <v/>
      </c>
      <c r="BC715" s="19" t="str">
        <f t="shared" si="215"/>
        <v/>
      </c>
    </row>
    <row r="716" spans="1:55" x14ac:dyDescent="0.25">
      <c r="A716" s="9" t="str">
        <f>IF(B716&lt;&gt;"",COUNTA($B$3:B716)+$A$2,"")</f>
        <v/>
      </c>
      <c r="F716" s="16" t="str">
        <f t="shared" si="198"/>
        <v/>
      </c>
      <c r="P716" s="37"/>
      <c r="Q716" s="9" t="s">
        <v>1581</v>
      </c>
      <c r="R716" s="41"/>
      <c r="S716" s="46" t="str" cm="1">
        <f t="array" ref="S716">IF(R716="","",_xlfn.IFS(F716&lt;=65,"1",F716&lt;=70,"2",F716&lt;=80,"3"))</f>
        <v/>
      </c>
      <c r="T716" s="24" t="e">
        <f>IF(S716="1",VLOOKUP(N716,Rates!$A$2:$K$37,2,0)*S716,VLOOKUP(N716,Rates!$A$2:$K$37,3,0)*S716)</f>
        <v>#N/A</v>
      </c>
      <c r="U716" s="24" t="str">
        <f t="shared" si="199"/>
        <v/>
      </c>
      <c r="W716" s="58" t="str">
        <f t="shared" si="200"/>
        <v/>
      </c>
      <c r="X716" s="8" t="str">
        <f t="shared" si="201"/>
        <v/>
      </c>
      <c r="Y716" s="8" t="str">
        <f t="shared" si="202"/>
        <v/>
      </c>
      <c r="Z716" s="9" t="s">
        <v>1576</v>
      </c>
      <c r="AA716" s="14" t="str">
        <f>IF(R716="","",Rates!$N$5)</f>
        <v/>
      </c>
      <c r="AB716" s="49" t="str">
        <f t="shared" si="203"/>
        <v/>
      </c>
      <c r="AC716" s="8" t="str">
        <f>IF(R716="","",W716*Rates!$M$26)</f>
        <v/>
      </c>
      <c r="AD716" s="9" t="s">
        <v>1592</v>
      </c>
      <c r="AE716" s="14" t="str">
        <f>IF(R716="","",Rates!$N$6)</f>
        <v/>
      </c>
      <c r="AF716" s="49" t="str">
        <f t="shared" si="204"/>
        <v/>
      </c>
      <c r="AG716" s="8" t="str">
        <f t="shared" si="205"/>
        <v/>
      </c>
      <c r="AH716" s="8" t="s">
        <v>1593</v>
      </c>
      <c r="AI716" s="14" t="str">
        <f>IF(R716="","",Rates!$N$7)</f>
        <v/>
      </c>
      <c r="AJ716" s="13" t="str">
        <f t="shared" si="206"/>
        <v/>
      </c>
      <c r="AK716" s="8" t="str">
        <f t="shared" si="207"/>
        <v/>
      </c>
      <c r="AL716" s="9" t="s">
        <v>1578</v>
      </c>
      <c r="AM716" s="14" t="str">
        <f>IF(R716="","",Rates!$N$8)</f>
        <v/>
      </c>
      <c r="AN716" s="13" t="str">
        <f t="shared" si="208"/>
        <v/>
      </c>
      <c r="AO716" s="8" t="str">
        <f>IF(R716="","",W716*Rates!$O$26)</f>
        <v/>
      </c>
      <c r="AP716" s="9" t="s">
        <v>1579</v>
      </c>
      <c r="AQ716" s="14" t="str">
        <f>IF(R716="","",Rates!$N$9)</f>
        <v/>
      </c>
      <c r="AR716" s="13" t="str">
        <f t="shared" si="209"/>
        <v/>
      </c>
      <c r="AS716" s="8" t="str">
        <f>IF(R716="","",W716*Rates!$P$26)</f>
        <v/>
      </c>
      <c r="AT716" s="9" t="s">
        <v>1580</v>
      </c>
      <c r="AU716" s="14" t="str">
        <f>IF(R716="","",Rates!$N$10)</f>
        <v/>
      </c>
      <c r="AV716" s="13" t="str">
        <f t="shared" si="210"/>
        <v/>
      </c>
      <c r="AW716" s="8" t="str">
        <f>IF(R716="","",W716*Rates!$Q$26)</f>
        <v/>
      </c>
      <c r="AX716" s="19" t="str">
        <f t="shared" si="211"/>
        <v/>
      </c>
      <c r="AY716" s="55" t="e">
        <f t="shared" si="212"/>
        <v>#VALUE!</v>
      </c>
      <c r="AZ716" s="8" t="str">
        <f>IF(R716="","",Rates!$N$15)</f>
        <v/>
      </c>
      <c r="BA716" s="8" t="str">
        <f t="shared" si="213"/>
        <v/>
      </c>
      <c r="BB716" s="8" t="str">
        <f t="shared" si="214"/>
        <v/>
      </c>
      <c r="BC716" s="19" t="str">
        <f t="shared" si="215"/>
        <v/>
      </c>
    </row>
    <row r="717" spans="1:55" x14ac:dyDescent="0.25">
      <c r="A717" s="9" t="str">
        <f>IF(B717&lt;&gt;"",COUNTA($B$3:B717)+$A$2,"")</f>
        <v/>
      </c>
      <c r="F717" s="16" t="str">
        <f t="shared" si="198"/>
        <v/>
      </c>
      <c r="P717" s="37"/>
      <c r="Q717" s="9" t="s">
        <v>1581</v>
      </c>
      <c r="R717" s="41"/>
      <c r="S717" s="46" t="str" cm="1">
        <f t="array" ref="S717">IF(R717="","",_xlfn.IFS(F717&lt;=65,"1",F717&lt;=70,"2",F717&lt;=80,"3"))</f>
        <v/>
      </c>
      <c r="T717" s="24" t="e">
        <f>IF(S717="1",VLOOKUP(N717,Rates!$A$2:$K$37,2,0)*S717,VLOOKUP(N717,Rates!$A$2:$K$37,3,0)*S717)</f>
        <v>#N/A</v>
      </c>
      <c r="U717" s="24" t="str">
        <f t="shared" si="199"/>
        <v/>
      </c>
      <c r="W717" s="58" t="str">
        <f t="shared" si="200"/>
        <v/>
      </c>
      <c r="X717" s="8" t="str">
        <f t="shared" si="201"/>
        <v/>
      </c>
      <c r="Y717" s="8" t="str">
        <f t="shared" si="202"/>
        <v/>
      </c>
      <c r="Z717" s="9" t="s">
        <v>1576</v>
      </c>
      <c r="AA717" s="14" t="str">
        <f>IF(R717="","",Rates!$N$5)</f>
        <v/>
      </c>
      <c r="AB717" s="49" t="str">
        <f t="shared" si="203"/>
        <v/>
      </c>
      <c r="AC717" s="8" t="str">
        <f>IF(R717="","",W717*Rates!$M$26)</f>
        <v/>
      </c>
      <c r="AD717" s="9" t="s">
        <v>1592</v>
      </c>
      <c r="AE717" s="14" t="str">
        <f>IF(R717="","",Rates!$N$6)</f>
        <v/>
      </c>
      <c r="AF717" s="49" t="str">
        <f t="shared" si="204"/>
        <v/>
      </c>
      <c r="AG717" s="8" t="str">
        <f t="shared" si="205"/>
        <v/>
      </c>
      <c r="AH717" s="8" t="s">
        <v>1593</v>
      </c>
      <c r="AI717" s="14" t="str">
        <f>IF(R717="","",Rates!$N$7)</f>
        <v/>
      </c>
      <c r="AJ717" s="13" t="str">
        <f t="shared" si="206"/>
        <v/>
      </c>
      <c r="AK717" s="8" t="str">
        <f t="shared" si="207"/>
        <v/>
      </c>
      <c r="AL717" s="9" t="s">
        <v>1578</v>
      </c>
      <c r="AM717" s="14" t="str">
        <f>IF(R717="","",Rates!$N$8)</f>
        <v/>
      </c>
      <c r="AN717" s="13" t="str">
        <f t="shared" si="208"/>
        <v/>
      </c>
      <c r="AO717" s="8" t="str">
        <f>IF(R717="","",W717*Rates!$O$26)</f>
        <v/>
      </c>
      <c r="AP717" s="9" t="s">
        <v>1579</v>
      </c>
      <c r="AQ717" s="14" t="str">
        <f>IF(R717="","",Rates!$N$9)</f>
        <v/>
      </c>
      <c r="AR717" s="13" t="str">
        <f t="shared" si="209"/>
        <v/>
      </c>
      <c r="AS717" s="8" t="str">
        <f>IF(R717="","",W717*Rates!$P$26)</f>
        <v/>
      </c>
      <c r="AT717" s="9" t="s">
        <v>1580</v>
      </c>
      <c r="AU717" s="14" t="str">
        <f>IF(R717="","",Rates!$N$10)</f>
        <v/>
      </c>
      <c r="AV717" s="13" t="str">
        <f t="shared" si="210"/>
        <v/>
      </c>
      <c r="AW717" s="8" t="str">
        <f>IF(R717="","",W717*Rates!$Q$26)</f>
        <v/>
      </c>
      <c r="AX717" s="19" t="str">
        <f t="shared" si="211"/>
        <v/>
      </c>
      <c r="AY717" s="55" t="e">
        <f t="shared" si="212"/>
        <v>#VALUE!</v>
      </c>
      <c r="AZ717" s="8" t="str">
        <f>IF(R717="","",Rates!$N$15)</f>
        <v/>
      </c>
      <c r="BA717" s="8" t="str">
        <f t="shared" si="213"/>
        <v/>
      </c>
      <c r="BB717" s="8" t="str">
        <f t="shared" si="214"/>
        <v/>
      </c>
      <c r="BC717" s="19" t="str">
        <f t="shared" si="215"/>
        <v/>
      </c>
    </row>
    <row r="718" spans="1:55" x14ac:dyDescent="0.25">
      <c r="A718" s="9" t="str">
        <f>IF(B718&lt;&gt;"",COUNTA($B$3:B718)+$A$2,"")</f>
        <v/>
      </c>
      <c r="F718" s="16" t="str">
        <f t="shared" si="198"/>
        <v/>
      </c>
      <c r="P718" s="37"/>
      <c r="Q718" s="9" t="s">
        <v>1581</v>
      </c>
      <c r="R718" s="41"/>
      <c r="S718" s="46" t="str" cm="1">
        <f t="array" ref="S718">IF(R718="","",_xlfn.IFS(F718&lt;=65,"1",F718&lt;=70,"2",F718&lt;=80,"3"))</f>
        <v/>
      </c>
      <c r="T718" s="24" t="e">
        <f>IF(S718="1",VLOOKUP(N718,Rates!$A$2:$K$37,2,0)*S718,VLOOKUP(N718,Rates!$A$2:$K$37,3,0)*S718)</f>
        <v>#N/A</v>
      </c>
      <c r="U718" s="24" t="str">
        <f t="shared" si="199"/>
        <v/>
      </c>
      <c r="W718" s="58" t="str">
        <f t="shared" si="200"/>
        <v/>
      </c>
      <c r="X718" s="8" t="str">
        <f t="shared" si="201"/>
        <v/>
      </c>
      <c r="Y718" s="8" t="str">
        <f t="shared" si="202"/>
        <v/>
      </c>
      <c r="Z718" s="9" t="s">
        <v>1576</v>
      </c>
      <c r="AA718" s="14" t="str">
        <f>IF(R718="","",Rates!$N$5)</f>
        <v/>
      </c>
      <c r="AB718" s="49" t="str">
        <f t="shared" si="203"/>
        <v/>
      </c>
      <c r="AC718" s="8" t="str">
        <f>IF(R718="","",W718*Rates!$M$26)</f>
        <v/>
      </c>
      <c r="AD718" s="9" t="s">
        <v>1592</v>
      </c>
      <c r="AE718" s="14" t="str">
        <f>IF(R718="","",Rates!$N$6)</f>
        <v/>
      </c>
      <c r="AF718" s="49" t="str">
        <f t="shared" si="204"/>
        <v/>
      </c>
      <c r="AG718" s="8" t="str">
        <f t="shared" si="205"/>
        <v/>
      </c>
      <c r="AH718" s="8" t="s">
        <v>1593</v>
      </c>
      <c r="AI718" s="14" t="str">
        <f>IF(R718="","",Rates!$N$7)</f>
        <v/>
      </c>
      <c r="AJ718" s="13" t="str">
        <f t="shared" si="206"/>
        <v/>
      </c>
      <c r="AK718" s="8" t="str">
        <f t="shared" si="207"/>
        <v/>
      </c>
      <c r="AL718" s="9" t="s">
        <v>1578</v>
      </c>
      <c r="AM718" s="14" t="str">
        <f>IF(R718="","",Rates!$N$8)</f>
        <v/>
      </c>
      <c r="AN718" s="13" t="str">
        <f t="shared" si="208"/>
        <v/>
      </c>
      <c r="AO718" s="8" t="str">
        <f>IF(R718="","",W718*Rates!$O$26)</f>
        <v/>
      </c>
      <c r="AP718" s="9" t="s">
        <v>1579</v>
      </c>
      <c r="AQ718" s="14" t="str">
        <f>IF(R718="","",Rates!$N$9)</f>
        <v/>
      </c>
      <c r="AR718" s="13" t="str">
        <f t="shared" si="209"/>
        <v/>
      </c>
      <c r="AS718" s="8" t="str">
        <f>IF(R718="","",W718*Rates!$P$26)</f>
        <v/>
      </c>
      <c r="AT718" s="9" t="s">
        <v>1580</v>
      </c>
      <c r="AU718" s="14" t="str">
        <f>IF(R718="","",Rates!$N$10)</f>
        <v/>
      </c>
      <c r="AV718" s="13" t="str">
        <f t="shared" si="210"/>
        <v/>
      </c>
      <c r="AW718" s="8" t="str">
        <f>IF(R718="","",W718*Rates!$Q$26)</f>
        <v/>
      </c>
      <c r="AX718" s="19" t="str">
        <f t="shared" si="211"/>
        <v/>
      </c>
      <c r="AY718" s="55" t="e">
        <f t="shared" si="212"/>
        <v>#VALUE!</v>
      </c>
      <c r="AZ718" s="8" t="str">
        <f>IF(R718="","",Rates!$N$15)</f>
        <v/>
      </c>
      <c r="BA718" s="8" t="str">
        <f t="shared" si="213"/>
        <v/>
      </c>
      <c r="BB718" s="8" t="str">
        <f t="shared" si="214"/>
        <v/>
      </c>
      <c r="BC718" s="19" t="str">
        <f t="shared" si="215"/>
        <v/>
      </c>
    </row>
    <row r="719" spans="1:55" x14ac:dyDescent="0.25">
      <c r="A719" s="9" t="str">
        <f>IF(B719&lt;&gt;"",COUNTA($B$3:B719)+$A$2,"")</f>
        <v/>
      </c>
      <c r="F719" s="16" t="str">
        <f t="shared" si="198"/>
        <v/>
      </c>
      <c r="P719" s="37"/>
      <c r="Q719" s="9" t="s">
        <v>1581</v>
      </c>
      <c r="R719" s="41"/>
      <c r="S719" s="46" t="str" cm="1">
        <f t="array" ref="S719">IF(R719="","",_xlfn.IFS(F719&lt;=65,"1",F719&lt;=70,"2",F719&lt;=80,"3"))</f>
        <v/>
      </c>
      <c r="T719" s="24" t="e">
        <f>IF(S719="1",VLOOKUP(N719,Rates!$A$2:$K$37,2,0)*S719,VLOOKUP(N719,Rates!$A$2:$K$37,3,0)*S719)</f>
        <v>#N/A</v>
      </c>
      <c r="U719" s="24" t="str">
        <f t="shared" si="199"/>
        <v/>
      </c>
      <c r="W719" s="58" t="str">
        <f t="shared" si="200"/>
        <v/>
      </c>
      <c r="X719" s="8" t="str">
        <f t="shared" si="201"/>
        <v/>
      </c>
      <c r="Y719" s="8" t="str">
        <f t="shared" si="202"/>
        <v/>
      </c>
      <c r="Z719" s="9" t="s">
        <v>1576</v>
      </c>
      <c r="AA719" s="14" t="str">
        <f>IF(R719="","",Rates!$N$5)</f>
        <v/>
      </c>
      <c r="AB719" s="49" t="str">
        <f t="shared" si="203"/>
        <v/>
      </c>
      <c r="AC719" s="8" t="str">
        <f>IF(R719="","",W719*Rates!$M$26)</f>
        <v/>
      </c>
      <c r="AD719" s="9" t="s">
        <v>1592</v>
      </c>
      <c r="AE719" s="14" t="str">
        <f>IF(R719="","",Rates!$N$6)</f>
        <v/>
      </c>
      <c r="AF719" s="49" t="str">
        <f t="shared" si="204"/>
        <v/>
      </c>
      <c r="AG719" s="8" t="str">
        <f t="shared" si="205"/>
        <v/>
      </c>
      <c r="AH719" s="8" t="s">
        <v>1593</v>
      </c>
      <c r="AI719" s="14" t="str">
        <f>IF(R719="","",Rates!$N$7)</f>
        <v/>
      </c>
      <c r="AJ719" s="13" t="str">
        <f t="shared" si="206"/>
        <v/>
      </c>
      <c r="AK719" s="8" t="str">
        <f t="shared" si="207"/>
        <v/>
      </c>
      <c r="AL719" s="9" t="s">
        <v>1578</v>
      </c>
      <c r="AM719" s="14" t="str">
        <f>IF(R719="","",Rates!$N$8)</f>
        <v/>
      </c>
      <c r="AN719" s="13" t="str">
        <f t="shared" si="208"/>
        <v/>
      </c>
      <c r="AO719" s="8" t="str">
        <f>IF(R719="","",W719*Rates!$O$26)</f>
        <v/>
      </c>
      <c r="AP719" s="9" t="s">
        <v>1579</v>
      </c>
      <c r="AQ719" s="14" t="str">
        <f>IF(R719="","",Rates!$N$9)</f>
        <v/>
      </c>
      <c r="AR719" s="13" t="str">
        <f t="shared" si="209"/>
        <v/>
      </c>
      <c r="AS719" s="8" t="str">
        <f>IF(R719="","",W719*Rates!$P$26)</f>
        <v/>
      </c>
      <c r="AT719" s="9" t="s">
        <v>1580</v>
      </c>
      <c r="AU719" s="14" t="str">
        <f>IF(R719="","",Rates!$N$10)</f>
        <v/>
      </c>
      <c r="AV719" s="13" t="str">
        <f t="shared" si="210"/>
        <v/>
      </c>
      <c r="AW719" s="8" t="str">
        <f>IF(R719="","",W719*Rates!$Q$26)</f>
        <v/>
      </c>
      <c r="AX719" s="19" t="str">
        <f t="shared" si="211"/>
        <v/>
      </c>
      <c r="AY719" s="55" t="e">
        <f t="shared" si="212"/>
        <v>#VALUE!</v>
      </c>
      <c r="AZ719" s="8" t="str">
        <f>IF(R719="","",Rates!$N$15)</f>
        <v/>
      </c>
      <c r="BA719" s="8" t="str">
        <f t="shared" si="213"/>
        <v/>
      </c>
      <c r="BB719" s="8" t="str">
        <f t="shared" si="214"/>
        <v/>
      </c>
      <c r="BC719" s="19" t="str">
        <f t="shared" si="215"/>
        <v/>
      </c>
    </row>
    <row r="720" spans="1:55" x14ac:dyDescent="0.25">
      <c r="A720" s="9" t="str">
        <f>IF(B720&lt;&gt;"",COUNTA($B$3:B720)+$A$2,"")</f>
        <v/>
      </c>
      <c r="F720" s="16" t="str">
        <f t="shared" si="198"/>
        <v/>
      </c>
      <c r="P720" s="37"/>
      <c r="Q720" s="9" t="s">
        <v>1581</v>
      </c>
      <c r="R720" s="41"/>
      <c r="S720" s="46" t="str" cm="1">
        <f t="array" ref="S720">IF(R720="","",_xlfn.IFS(F720&lt;=65,"1",F720&lt;=70,"2",F720&lt;=80,"3"))</f>
        <v/>
      </c>
      <c r="T720" s="24" t="e">
        <f>IF(S720="1",VLOOKUP(N720,Rates!$A$2:$K$37,2,0)*S720,VLOOKUP(N720,Rates!$A$2:$K$37,3,0)*S720)</f>
        <v>#N/A</v>
      </c>
      <c r="U720" s="24" t="str">
        <f t="shared" si="199"/>
        <v/>
      </c>
      <c r="W720" s="58" t="str">
        <f t="shared" si="200"/>
        <v/>
      </c>
      <c r="X720" s="8" t="str">
        <f t="shared" si="201"/>
        <v/>
      </c>
      <c r="Y720" s="8" t="str">
        <f t="shared" si="202"/>
        <v/>
      </c>
      <c r="Z720" s="9" t="s">
        <v>1576</v>
      </c>
      <c r="AA720" s="14" t="str">
        <f>IF(R720="","",Rates!$N$5)</f>
        <v/>
      </c>
      <c r="AB720" s="49" t="str">
        <f t="shared" si="203"/>
        <v/>
      </c>
      <c r="AC720" s="8" t="str">
        <f>IF(R720="","",W720*Rates!$M$26)</f>
        <v/>
      </c>
      <c r="AD720" s="9" t="s">
        <v>1592</v>
      </c>
      <c r="AE720" s="14" t="str">
        <f>IF(R720="","",Rates!$N$6)</f>
        <v/>
      </c>
      <c r="AF720" s="49" t="str">
        <f t="shared" si="204"/>
        <v/>
      </c>
      <c r="AG720" s="8" t="str">
        <f t="shared" si="205"/>
        <v/>
      </c>
      <c r="AH720" s="8" t="s">
        <v>1593</v>
      </c>
      <c r="AI720" s="14" t="str">
        <f>IF(R720="","",Rates!$N$7)</f>
        <v/>
      </c>
      <c r="AJ720" s="13" t="str">
        <f t="shared" si="206"/>
        <v/>
      </c>
      <c r="AK720" s="8" t="str">
        <f t="shared" si="207"/>
        <v/>
      </c>
      <c r="AL720" s="9" t="s">
        <v>1578</v>
      </c>
      <c r="AM720" s="14" t="str">
        <f>IF(R720="","",Rates!$N$8)</f>
        <v/>
      </c>
      <c r="AN720" s="13" t="str">
        <f t="shared" si="208"/>
        <v/>
      </c>
      <c r="AO720" s="8" t="str">
        <f>IF(R720="","",W720*Rates!$O$26)</f>
        <v/>
      </c>
      <c r="AP720" s="9" t="s">
        <v>1579</v>
      </c>
      <c r="AQ720" s="14" t="str">
        <f>IF(R720="","",Rates!$N$9)</f>
        <v/>
      </c>
      <c r="AR720" s="13" t="str">
        <f t="shared" si="209"/>
        <v/>
      </c>
      <c r="AS720" s="8" t="str">
        <f>IF(R720="","",W720*Rates!$P$26)</f>
        <v/>
      </c>
      <c r="AT720" s="9" t="s">
        <v>1580</v>
      </c>
      <c r="AU720" s="14" t="str">
        <f>IF(R720="","",Rates!$N$10)</f>
        <v/>
      </c>
      <c r="AV720" s="13" t="str">
        <f t="shared" si="210"/>
        <v/>
      </c>
      <c r="AW720" s="8" t="str">
        <f>IF(R720="","",W720*Rates!$Q$26)</f>
        <v/>
      </c>
      <c r="AX720" s="19" t="str">
        <f t="shared" si="211"/>
        <v/>
      </c>
      <c r="AY720" s="55" t="e">
        <f t="shared" si="212"/>
        <v>#VALUE!</v>
      </c>
      <c r="AZ720" s="8" t="str">
        <f>IF(R720="","",Rates!$N$15)</f>
        <v/>
      </c>
      <c r="BA720" s="8" t="str">
        <f t="shared" si="213"/>
        <v/>
      </c>
      <c r="BB720" s="8" t="str">
        <f t="shared" si="214"/>
        <v/>
      </c>
      <c r="BC720" s="19" t="str">
        <f t="shared" si="215"/>
        <v/>
      </c>
    </row>
    <row r="721" spans="1:55" x14ac:dyDescent="0.25">
      <c r="A721" s="9" t="str">
        <f>IF(B721&lt;&gt;"",COUNTA($B$3:B721)+$A$2,"")</f>
        <v/>
      </c>
      <c r="F721" s="16" t="str">
        <f t="shared" si="198"/>
        <v/>
      </c>
      <c r="P721" s="37"/>
      <c r="Q721" s="9" t="s">
        <v>1581</v>
      </c>
      <c r="R721" s="41"/>
      <c r="S721" s="46" t="str" cm="1">
        <f t="array" ref="S721">IF(R721="","",_xlfn.IFS(F721&lt;=65,"1",F721&lt;=70,"2",F721&lt;=80,"3"))</f>
        <v/>
      </c>
      <c r="T721" s="24" t="e">
        <f>IF(S721="1",VLOOKUP(N721,Rates!$A$2:$K$37,2,0)*S721,VLOOKUP(N721,Rates!$A$2:$K$37,3,0)*S721)</f>
        <v>#N/A</v>
      </c>
      <c r="U721" s="24" t="str">
        <f t="shared" si="199"/>
        <v/>
      </c>
      <c r="W721" s="58" t="str">
        <f t="shared" si="200"/>
        <v/>
      </c>
      <c r="X721" s="8" t="str">
        <f t="shared" si="201"/>
        <v/>
      </c>
      <c r="Y721" s="8" t="str">
        <f t="shared" si="202"/>
        <v/>
      </c>
      <c r="Z721" s="9" t="s">
        <v>1576</v>
      </c>
      <c r="AA721" s="14" t="str">
        <f>IF(R721="","",Rates!$N$5)</f>
        <v/>
      </c>
      <c r="AB721" s="49" t="str">
        <f t="shared" si="203"/>
        <v/>
      </c>
      <c r="AC721" s="8" t="str">
        <f>IF(R721="","",W721*Rates!$M$26)</f>
        <v/>
      </c>
      <c r="AD721" s="9" t="s">
        <v>1592</v>
      </c>
      <c r="AE721" s="14" t="str">
        <f>IF(R721="","",Rates!$N$6)</f>
        <v/>
      </c>
      <c r="AF721" s="49" t="str">
        <f t="shared" si="204"/>
        <v/>
      </c>
      <c r="AG721" s="8" t="str">
        <f t="shared" si="205"/>
        <v/>
      </c>
      <c r="AH721" s="8" t="s">
        <v>1593</v>
      </c>
      <c r="AI721" s="14" t="str">
        <f>IF(R721="","",Rates!$N$7)</f>
        <v/>
      </c>
      <c r="AJ721" s="13" t="str">
        <f t="shared" si="206"/>
        <v/>
      </c>
      <c r="AK721" s="8" t="str">
        <f t="shared" si="207"/>
        <v/>
      </c>
      <c r="AL721" s="9" t="s">
        <v>1578</v>
      </c>
      <c r="AM721" s="14" t="str">
        <f>IF(R721="","",Rates!$N$8)</f>
        <v/>
      </c>
      <c r="AN721" s="13" t="str">
        <f t="shared" si="208"/>
        <v/>
      </c>
      <c r="AO721" s="8" t="str">
        <f>IF(R721="","",W721*Rates!$O$26)</f>
        <v/>
      </c>
      <c r="AP721" s="9" t="s">
        <v>1579</v>
      </c>
      <c r="AQ721" s="14" t="str">
        <f>IF(R721="","",Rates!$N$9)</f>
        <v/>
      </c>
      <c r="AR721" s="13" t="str">
        <f t="shared" si="209"/>
        <v/>
      </c>
      <c r="AS721" s="8" t="str">
        <f>IF(R721="","",W721*Rates!$P$26)</f>
        <v/>
      </c>
      <c r="AT721" s="9" t="s">
        <v>1580</v>
      </c>
      <c r="AU721" s="14" t="str">
        <f>IF(R721="","",Rates!$N$10)</f>
        <v/>
      </c>
      <c r="AV721" s="13" t="str">
        <f t="shared" si="210"/>
        <v/>
      </c>
      <c r="AW721" s="8" t="str">
        <f>IF(R721="","",W721*Rates!$Q$26)</f>
        <v/>
      </c>
      <c r="AX721" s="19" t="str">
        <f t="shared" si="211"/>
        <v/>
      </c>
      <c r="AY721" s="55" t="e">
        <f t="shared" si="212"/>
        <v>#VALUE!</v>
      </c>
      <c r="AZ721" s="8" t="str">
        <f>IF(R721="","",Rates!$N$15)</f>
        <v/>
      </c>
      <c r="BA721" s="8" t="str">
        <f t="shared" si="213"/>
        <v/>
      </c>
      <c r="BB721" s="8" t="str">
        <f t="shared" si="214"/>
        <v/>
      </c>
      <c r="BC721" s="19" t="str">
        <f t="shared" si="215"/>
        <v/>
      </c>
    </row>
    <row r="722" spans="1:55" x14ac:dyDescent="0.25">
      <c r="A722" s="9" t="str">
        <f>IF(B722&lt;&gt;"",COUNTA($B$3:B722)+$A$2,"")</f>
        <v/>
      </c>
      <c r="F722" s="16" t="str">
        <f t="shared" si="198"/>
        <v/>
      </c>
      <c r="P722" s="37"/>
      <c r="Q722" s="9" t="s">
        <v>1581</v>
      </c>
      <c r="R722" s="41"/>
      <c r="S722" s="46" t="str" cm="1">
        <f t="array" ref="S722">IF(R722="","",_xlfn.IFS(F722&lt;=65,"1",F722&lt;=70,"2",F722&lt;=80,"3"))</f>
        <v/>
      </c>
      <c r="T722" s="24" t="e">
        <f>IF(S722="1",VLOOKUP(N722,Rates!$A$2:$K$37,2,0)*S722,VLOOKUP(N722,Rates!$A$2:$K$37,3,0)*S722)</f>
        <v>#N/A</v>
      </c>
      <c r="U722" s="24" t="str">
        <f t="shared" si="199"/>
        <v/>
      </c>
      <c r="W722" s="58" t="str">
        <f t="shared" si="200"/>
        <v/>
      </c>
      <c r="X722" s="8" t="str">
        <f t="shared" si="201"/>
        <v/>
      </c>
      <c r="Y722" s="8" t="str">
        <f t="shared" si="202"/>
        <v/>
      </c>
      <c r="Z722" s="9" t="s">
        <v>1576</v>
      </c>
      <c r="AA722" s="14" t="str">
        <f>IF(R722="","",Rates!$N$5)</f>
        <v/>
      </c>
      <c r="AB722" s="49" t="str">
        <f t="shared" si="203"/>
        <v/>
      </c>
      <c r="AC722" s="8" t="str">
        <f>IF(R722="","",W722*Rates!$M$26)</f>
        <v/>
      </c>
      <c r="AD722" s="9" t="s">
        <v>1592</v>
      </c>
      <c r="AE722" s="14" t="str">
        <f>IF(R722="","",Rates!$N$6)</f>
        <v/>
      </c>
      <c r="AF722" s="49" t="str">
        <f t="shared" si="204"/>
        <v/>
      </c>
      <c r="AG722" s="8" t="str">
        <f t="shared" si="205"/>
        <v/>
      </c>
      <c r="AH722" s="8" t="s">
        <v>1593</v>
      </c>
      <c r="AI722" s="14" t="str">
        <f>IF(R722="","",Rates!$N$7)</f>
        <v/>
      </c>
      <c r="AJ722" s="13" t="str">
        <f t="shared" si="206"/>
        <v/>
      </c>
      <c r="AK722" s="8" t="str">
        <f t="shared" si="207"/>
        <v/>
      </c>
      <c r="AL722" s="9" t="s">
        <v>1578</v>
      </c>
      <c r="AM722" s="14" t="str">
        <f>IF(R722="","",Rates!$N$8)</f>
        <v/>
      </c>
      <c r="AN722" s="13" t="str">
        <f t="shared" si="208"/>
        <v/>
      </c>
      <c r="AO722" s="8" t="str">
        <f>IF(R722="","",W722*Rates!$O$26)</f>
        <v/>
      </c>
      <c r="AP722" s="9" t="s">
        <v>1579</v>
      </c>
      <c r="AQ722" s="14" t="str">
        <f>IF(R722="","",Rates!$N$9)</f>
        <v/>
      </c>
      <c r="AR722" s="13" t="str">
        <f t="shared" si="209"/>
        <v/>
      </c>
      <c r="AS722" s="8" t="str">
        <f>IF(R722="","",W722*Rates!$P$26)</f>
        <v/>
      </c>
      <c r="AT722" s="9" t="s">
        <v>1580</v>
      </c>
      <c r="AU722" s="14" t="str">
        <f>IF(R722="","",Rates!$N$10)</f>
        <v/>
      </c>
      <c r="AV722" s="13" t="str">
        <f t="shared" si="210"/>
        <v/>
      </c>
      <c r="AW722" s="8" t="str">
        <f>IF(R722="","",W722*Rates!$Q$26)</f>
        <v/>
      </c>
      <c r="AX722" s="19" t="str">
        <f t="shared" si="211"/>
        <v/>
      </c>
      <c r="AY722" s="55" t="e">
        <f t="shared" si="212"/>
        <v>#VALUE!</v>
      </c>
      <c r="AZ722" s="8" t="str">
        <f>IF(R722="","",Rates!$N$15)</f>
        <v/>
      </c>
      <c r="BA722" s="8" t="str">
        <f t="shared" si="213"/>
        <v/>
      </c>
      <c r="BB722" s="8" t="str">
        <f t="shared" si="214"/>
        <v/>
      </c>
      <c r="BC722" s="19" t="str">
        <f t="shared" si="215"/>
        <v/>
      </c>
    </row>
    <row r="723" spans="1:55" x14ac:dyDescent="0.25">
      <c r="A723" s="9" t="str">
        <f>IF(B723&lt;&gt;"",COUNTA($B$3:B723)+$A$2,"")</f>
        <v/>
      </c>
      <c r="F723" s="16" t="str">
        <f t="shared" si="198"/>
        <v/>
      </c>
      <c r="P723" s="37"/>
      <c r="Q723" s="9" t="s">
        <v>1581</v>
      </c>
      <c r="R723" s="41"/>
      <c r="S723" s="46" t="str" cm="1">
        <f t="array" ref="S723">IF(R723="","",_xlfn.IFS(F723&lt;=65,"1",F723&lt;=70,"2",F723&lt;=80,"3"))</f>
        <v/>
      </c>
      <c r="T723" s="24" t="e">
        <f>IF(S723="1",VLOOKUP(N723,Rates!$A$2:$K$37,2,0)*S723,VLOOKUP(N723,Rates!$A$2:$K$37,3,0)*S723)</f>
        <v>#N/A</v>
      </c>
      <c r="U723" s="24" t="str">
        <f t="shared" si="199"/>
        <v/>
      </c>
      <c r="W723" s="58" t="str">
        <f t="shared" si="200"/>
        <v/>
      </c>
      <c r="X723" s="8" t="str">
        <f t="shared" si="201"/>
        <v/>
      </c>
      <c r="Y723" s="8" t="str">
        <f t="shared" si="202"/>
        <v/>
      </c>
      <c r="Z723" s="9" t="s">
        <v>1576</v>
      </c>
      <c r="AA723" s="14" t="str">
        <f>IF(R723="","",Rates!$N$5)</f>
        <v/>
      </c>
      <c r="AB723" s="49" t="str">
        <f t="shared" si="203"/>
        <v/>
      </c>
      <c r="AC723" s="8" t="str">
        <f>IF(R723="","",W723*Rates!$M$26)</f>
        <v/>
      </c>
      <c r="AD723" s="9" t="s">
        <v>1592</v>
      </c>
      <c r="AE723" s="14" t="str">
        <f>IF(R723="","",Rates!$N$6)</f>
        <v/>
      </c>
      <c r="AF723" s="49" t="str">
        <f t="shared" si="204"/>
        <v/>
      </c>
      <c r="AG723" s="8" t="str">
        <f t="shared" si="205"/>
        <v/>
      </c>
      <c r="AH723" s="8" t="s">
        <v>1593</v>
      </c>
      <c r="AI723" s="14" t="str">
        <f>IF(R723="","",Rates!$N$7)</f>
        <v/>
      </c>
      <c r="AJ723" s="13" t="str">
        <f t="shared" si="206"/>
        <v/>
      </c>
      <c r="AK723" s="8" t="str">
        <f t="shared" si="207"/>
        <v/>
      </c>
      <c r="AL723" s="9" t="s">
        <v>1578</v>
      </c>
      <c r="AM723" s="14" t="str">
        <f>IF(R723="","",Rates!$N$8)</f>
        <v/>
      </c>
      <c r="AN723" s="13" t="str">
        <f t="shared" si="208"/>
        <v/>
      </c>
      <c r="AO723" s="8" t="str">
        <f>IF(R723="","",W723*Rates!$O$26)</f>
        <v/>
      </c>
      <c r="AP723" s="9" t="s">
        <v>1579</v>
      </c>
      <c r="AQ723" s="14" t="str">
        <f>IF(R723="","",Rates!$N$9)</f>
        <v/>
      </c>
      <c r="AR723" s="13" t="str">
        <f t="shared" si="209"/>
        <v/>
      </c>
      <c r="AS723" s="8" t="str">
        <f>IF(R723="","",W723*Rates!$P$26)</f>
        <v/>
      </c>
      <c r="AT723" s="9" t="s">
        <v>1580</v>
      </c>
      <c r="AU723" s="14" t="str">
        <f>IF(R723="","",Rates!$N$10)</f>
        <v/>
      </c>
      <c r="AV723" s="13" t="str">
        <f t="shared" si="210"/>
        <v/>
      </c>
      <c r="AW723" s="8" t="str">
        <f>IF(R723="","",W723*Rates!$Q$26)</f>
        <v/>
      </c>
      <c r="AX723" s="19" t="str">
        <f t="shared" si="211"/>
        <v/>
      </c>
      <c r="AY723" s="55" t="e">
        <f t="shared" si="212"/>
        <v>#VALUE!</v>
      </c>
      <c r="AZ723" s="8" t="str">
        <f>IF(R723="","",Rates!$N$15)</f>
        <v/>
      </c>
      <c r="BA723" s="8" t="str">
        <f t="shared" si="213"/>
        <v/>
      </c>
      <c r="BB723" s="8" t="str">
        <f t="shared" si="214"/>
        <v/>
      </c>
      <c r="BC723" s="19" t="str">
        <f t="shared" si="215"/>
        <v/>
      </c>
    </row>
    <row r="724" spans="1:55" x14ac:dyDescent="0.25">
      <c r="A724" s="9" t="str">
        <f>IF(B724&lt;&gt;"",COUNTA($B$3:B724)+$A$2,"")</f>
        <v/>
      </c>
      <c r="F724" s="16" t="str">
        <f t="shared" si="198"/>
        <v/>
      </c>
      <c r="P724" s="37"/>
      <c r="Q724" s="9" t="s">
        <v>1581</v>
      </c>
      <c r="R724" s="41"/>
      <c r="S724" s="46" t="str" cm="1">
        <f t="array" ref="S724">IF(R724="","",_xlfn.IFS(F724&lt;=65,"1",F724&lt;=70,"2",F724&lt;=80,"3"))</f>
        <v/>
      </c>
      <c r="T724" s="24" t="e">
        <f>IF(S724="1",VLOOKUP(N724,Rates!$A$2:$K$37,2,0)*S724,VLOOKUP(N724,Rates!$A$2:$K$37,3,0)*S724)</f>
        <v>#N/A</v>
      </c>
      <c r="U724" s="24" t="str">
        <f t="shared" si="199"/>
        <v/>
      </c>
      <c r="W724" s="58" t="str">
        <f t="shared" si="200"/>
        <v/>
      </c>
      <c r="X724" s="8" t="str">
        <f t="shared" si="201"/>
        <v/>
      </c>
      <c r="Y724" s="8" t="str">
        <f t="shared" si="202"/>
        <v/>
      </c>
      <c r="Z724" s="9" t="s">
        <v>1576</v>
      </c>
      <c r="AA724" s="14" t="str">
        <f>IF(R724="","",Rates!$N$5)</f>
        <v/>
      </c>
      <c r="AB724" s="49" t="str">
        <f t="shared" si="203"/>
        <v/>
      </c>
      <c r="AC724" s="8" t="str">
        <f>IF(R724="","",W724*Rates!$M$26)</f>
        <v/>
      </c>
      <c r="AD724" s="9" t="s">
        <v>1592</v>
      </c>
      <c r="AE724" s="14" t="str">
        <f>IF(R724="","",Rates!$N$6)</f>
        <v/>
      </c>
      <c r="AF724" s="49" t="str">
        <f t="shared" si="204"/>
        <v/>
      </c>
      <c r="AG724" s="8" t="str">
        <f t="shared" si="205"/>
        <v/>
      </c>
      <c r="AH724" s="8" t="s">
        <v>1593</v>
      </c>
      <c r="AI724" s="14" t="str">
        <f>IF(R724="","",Rates!$N$7)</f>
        <v/>
      </c>
      <c r="AJ724" s="13" t="str">
        <f t="shared" si="206"/>
        <v/>
      </c>
      <c r="AK724" s="8" t="str">
        <f t="shared" si="207"/>
        <v/>
      </c>
      <c r="AL724" s="9" t="s">
        <v>1578</v>
      </c>
      <c r="AM724" s="14" t="str">
        <f>IF(R724="","",Rates!$N$8)</f>
        <v/>
      </c>
      <c r="AN724" s="13" t="str">
        <f t="shared" si="208"/>
        <v/>
      </c>
      <c r="AO724" s="8" t="str">
        <f>IF(R724="","",W724*Rates!$O$26)</f>
        <v/>
      </c>
      <c r="AP724" s="9" t="s">
        <v>1579</v>
      </c>
      <c r="AQ724" s="14" t="str">
        <f>IF(R724="","",Rates!$N$9)</f>
        <v/>
      </c>
      <c r="AR724" s="13" t="str">
        <f t="shared" si="209"/>
        <v/>
      </c>
      <c r="AS724" s="8" t="str">
        <f>IF(R724="","",W724*Rates!$P$26)</f>
        <v/>
      </c>
      <c r="AT724" s="9" t="s">
        <v>1580</v>
      </c>
      <c r="AU724" s="14" t="str">
        <f>IF(R724="","",Rates!$N$10)</f>
        <v/>
      </c>
      <c r="AV724" s="13" t="str">
        <f t="shared" si="210"/>
        <v/>
      </c>
      <c r="AW724" s="8" t="str">
        <f>IF(R724="","",W724*Rates!$Q$26)</f>
        <v/>
      </c>
      <c r="AX724" s="19" t="str">
        <f t="shared" si="211"/>
        <v/>
      </c>
      <c r="AY724" s="55" t="e">
        <f t="shared" si="212"/>
        <v>#VALUE!</v>
      </c>
      <c r="AZ724" s="8" t="str">
        <f>IF(R724="","",Rates!$N$15)</f>
        <v/>
      </c>
      <c r="BA724" s="8" t="str">
        <f t="shared" si="213"/>
        <v/>
      </c>
      <c r="BB724" s="8" t="str">
        <f t="shared" si="214"/>
        <v/>
      </c>
      <c r="BC724" s="19" t="str">
        <f t="shared" si="215"/>
        <v/>
      </c>
    </row>
    <row r="725" spans="1:55" x14ac:dyDescent="0.25">
      <c r="A725" s="9" t="str">
        <f>IF(B725&lt;&gt;"",COUNTA($B$3:B725)+$A$2,"")</f>
        <v/>
      </c>
      <c r="F725" s="16" t="str">
        <f t="shared" si="198"/>
        <v/>
      </c>
      <c r="P725" s="37"/>
      <c r="Q725" s="9" t="s">
        <v>1581</v>
      </c>
      <c r="R725" s="41"/>
      <c r="S725" s="46" t="str" cm="1">
        <f t="array" ref="S725">IF(R725="","",_xlfn.IFS(F725&lt;=65,"1",F725&lt;=70,"2",F725&lt;=80,"3"))</f>
        <v/>
      </c>
      <c r="T725" s="24" t="e">
        <f>IF(S725="1",VLOOKUP(N725,Rates!$A$2:$K$37,2,0)*S725,VLOOKUP(N725,Rates!$A$2:$K$37,3,0)*S725)</f>
        <v>#N/A</v>
      </c>
      <c r="U725" s="24" t="str">
        <f t="shared" si="199"/>
        <v/>
      </c>
      <c r="W725" s="58" t="str">
        <f t="shared" si="200"/>
        <v/>
      </c>
      <c r="X725" s="8" t="str">
        <f t="shared" si="201"/>
        <v/>
      </c>
      <c r="Y725" s="8" t="str">
        <f t="shared" si="202"/>
        <v/>
      </c>
      <c r="Z725" s="9" t="s">
        <v>1576</v>
      </c>
      <c r="AA725" s="14" t="str">
        <f>IF(R725="","",Rates!$N$5)</f>
        <v/>
      </c>
      <c r="AB725" s="49" t="str">
        <f t="shared" si="203"/>
        <v/>
      </c>
      <c r="AC725" s="8" t="str">
        <f>IF(R725="","",W725*Rates!$M$26)</f>
        <v/>
      </c>
      <c r="AD725" s="9" t="s">
        <v>1592</v>
      </c>
      <c r="AE725" s="14" t="str">
        <f>IF(R725="","",Rates!$N$6)</f>
        <v/>
      </c>
      <c r="AF725" s="49" t="str">
        <f t="shared" si="204"/>
        <v/>
      </c>
      <c r="AG725" s="8" t="str">
        <f t="shared" si="205"/>
        <v/>
      </c>
      <c r="AH725" s="8" t="s">
        <v>1593</v>
      </c>
      <c r="AI725" s="14" t="str">
        <f>IF(R725="","",Rates!$N$7)</f>
        <v/>
      </c>
      <c r="AJ725" s="13" t="str">
        <f t="shared" si="206"/>
        <v/>
      </c>
      <c r="AK725" s="8" t="str">
        <f t="shared" si="207"/>
        <v/>
      </c>
      <c r="AL725" s="9" t="s">
        <v>1578</v>
      </c>
      <c r="AM725" s="14" t="str">
        <f>IF(R725="","",Rates!$N$8)</f>
        <v/>
      </c>
      <c r="AN725" s="13" t="str">
        <f t="shared" si="208"/>
        <v/>
      </c>
      <c r="AO725" s="8" t="str">
        <f>IF(R725="","",W725*Rates!$O$26)</f>
        <v/>
      </c>
      <c r="AP725" s="9" t="s">
        <v>1579</v>
      </c>
      <c r="AQ725" s="14" t="str">
        <f>IF(R725="","",Rates!$N$9)</f>
        <v/>
      </c>
      <c r="AR725" s="13" t="str">
        <f t="shared" si="209"/>
        <v/>
      </c>
      <c r="AS725" s="8" t="str">
        <f>IF(R725="","",W725*Rates!$P$26)</f>
        <v/>
      </c>
      <c r="AT725" s="9" t="s">
        <v>1580</v>
      </c>
      <c r="AU725" s="14" t="str">
        <f>IF(R725="","",Rates!$N$10)</f>
        <v/>
      </c>
      <c r="AV725" s="13" t="str">
        <f t="shared" si="210"/>
        <v/>
      </c>
      <c r="AW725" s="8" t="str">
        <f>IF(R725="","",W725*Rates!$Q$26)</f>
        <v/>
      </c>
      <c r="AX725" s="19" t="str">
        <f t="shared" si="211"/>
        <v/>
      </c>
      <c r="AY725" s="55" t="e">
        <f t="shared" si="212"/>
        <v>#VALUE!</v>
      </c>
      <c r="AZ725" s="8" t="str">
        <f>IF(R725="","",Rates!$N$15)</f>
        <v/>
      </c>
      <c r="BA725" s="8" t="str">
        <f t="shared" si="213"/>
        <v/>
      </c>
      <c r="BB725" s="8" t="str">
        <f t="shared" si="214"/>
        <v/>
      </c>
      <c r="BC725" s="19" t="str">
        <f t="shared" si="215"/>
        <v/>
      </c>
    </row>
    <row r="726" spans="1:55" x14ac:dyDescent="0.25">
      <c r="A726" s="9" t="str">
        <f>IF(B726&lt;&gt;"",COUNTA($B$3:B726)+$A$2,"")</f>
        <v/>
      </c>
      <c r="F726" s="16" t="str">
        <f t="shared" si="198"/>
        <v/>
      </c>
      <c r="P726" s="37"/>
      <c r="Q726" s="9" t="s">
        <v>1581</v>
      </c>
      <c r="R726" s="41"/>
      <c r="S726" s="46" t="str" cm="1">
        <f t="array" ref="S726">IF(R726="","",_xlfn.IFS(F726&lt;=65,"1",F726&lt;=70,"2",F726&lt;=80,"3"))</f>
        <v/>
      </c>
      <c r="T726" s="24" t="e">
        <f>IF(S726="1",VLOOKUP(N726,Rates!$A$2:$K$37,2,0)*S726,VLOOKUP(N726,Rates!$A$2:$K$37,3,0)*S726)</f>
        <v>#N/A</v>
      </c>
      <c r="U726" s="24" t="str">
        <f t="shared" si="199"/>
        <v/>
      </c>
      <c r="W726" s="58" t="str">
        <f t="shared" si="200"/>
        <v/>
      </c>
      <c r="X726" s="8" t="str">
        <f t="shared" si="201"/>
        <v/>
      </c>
      <c r="Y726" s="8" t="str">
        <f t="shared" si="202"/>
        <v/>
      </c>
      <c r="Z726" s="9" t="s">
        <v>1576</v>
      </c>
      <c r="AA726" s="14" t="str">
        <f>IF(R726="","",Rates!$N$5)</f>
        <v/>
      </c>
      <c r="AB726" s="49" t="str">
        <f t="shared" si="203"/>
        <v/>
      </c>
      <c r="AC726" s="8" t="str">
        <f>IF(R726="","",W726*Rates!$M$26)</f>
        <v/>
      </c>
      <c r="AD726" s="9" t="s">
        <v>1592</v>
      </c>
      <c r="AE726" s="14" t="str">
        <f>IF(R726="","",Rates!$N$6)</f>
        <v/>
      </c>
      <c r="AF726" s="49" t="str">
        <f t="shared" si="204"/>
        <v/>
      </c>
      <c r="AG726" s="8" t="str">
        <f t="shared" si="205"/>
        <v/>
      </c>
      <c r="AH726" s="8" t="s">
        <v>1593</v>
      </c>
      <c r="AI726" s="14" t="str">
        <f>IF(R726="","",Rates!$N$7)</f>
        <v/>
      </c>
      <c r="AJ726" s="13" t="str">
        <f t="shared" si="206"/>
        <v/>
      </c>
      <c r="AK726" s="8" t="str">
        <f t="shared" si="207"/>
        <v/>
      </c>
      <c r="AL726" s="9" t="s">
        <v>1578</v>
      </c>
      <c r="AM726" s="14" t="str">
        <f>IF(R726="","",Rates!$N$8)</f>
        <v/>
      </c>
      <c r="AN726" s="13" t="str">
        <f t="shared" si="208"/>
        <v/>
      </c>
      <c r="AO726" s="8" t="str">
        <f>IF(R726="","",W726*Rates!$O$26)</f>
        <v/>
      </c>
      <c r="AP726" s="9" t="s">
        <v>1579</v>
      </c>
      <c r="AQ726" s="14" t="str">
        <f>IF(R726="","",Rates!$N$9)</f>
        <v/>
      </c>
      <c r="AR726" s="13" t="str">
        <f t="shared" si="209"/>
        <v/>
      </c>
      <c r="AS726" s="8" t="str">
        <f>IF(R726="","",W726*Rates!$P$26)</f>
        <v/>
      </c>
      <c r="AT726" s="9" t="s">
        <v>1580</v>
      </c>
      <c r="AU726" s="14" t="str">
        <f>IF(R726="","",Rates!$N$10)</f>
        <v/>
      </c>
      <c r="AV726" s="13" t="str">
        <f t="shared" si="210"/>
        <v/>
      </c>
      <c r="AW726" s="8" t="str">
        <f>IF(R726="","",W726*Rates!$Q$26)</f>
        <v/>
      </c>
      <c r="AX726" s="19" t="str">
        <f t="shared" si="211"/>
        <v/>
      </c>
      <c r="AY726" s="55" t="e">
        <f t="shared" si="212"/>
        <v>#VALUE!</v>
      </c>
      <c r="AZ726" s="8" t="str">
        <f>IF(R726="","",Rates!$N$15)</f>
        <v/>
      </c>
      <c r="BA726" s="8" t="str">
        <f t="shared" si="213"/>
        <v/>
      </c>
      <c r="BB726" s="8" t="str">
        <f t="shared" si="214"/>
        <v/>
      </c>
      <c r="BC726" s="19" t="str">
        <f t="shared" si="215"/>
        <v/>
      </c>
    </row>
    <row r="727" spans="1:55" x14ac:dyDescent="0.25">
      <c r="A727" s="9" t="str">
        <f>IF(B727&lt;&gt;"",COUNTA($B$3:B727)+$A$2,"")</f>
        <v/>
      </c>
      <c r="F727" s="16" t="str">
        <f t="shared" si="198"/>
        <v/>
      </c>
      <c r="P727" s="37"/>
      <c r="Q727" s="9" t="s">
        <v>1581</v>
      </c>
      <c r="R727" s="41"/>
      <c r="S727" s="46" t="str" cm="1">
        <f t="array" ref="S727">IF(R727="","",_xlfn.IFS(F727&lt;=65,"1",F727&lt;=70,"2",F727&lt;=80,"3"))</f>
        <v/>
      </c>
      <c r="T727" s="24" t="e">
        <f>IF(S727="1",VLOOKUP(N727,Rates!$A$2:$K$37,2,0)*S727,VLOOKUP(N727,Rates!$A$2:$K$37,3,0)*S727)</f>
        <v>#N/A</v>
      </c>
      <c r="U727" s="24" t="str">
        <f t="shared" si="199"/>
        <v/>
      </c>
      <c r="W727" s="58" t="str">
        <f t="shared" si="200"/>
        <v/>
      </c>
      <c r="X727" s="8" t="str">
        <f t="shared" si="201"/>
        <v/>
      </c>
      <c r="Y727" s="8" t="str">
        <f t="shared" si="202"/>
        <v/>
      </c>
      <c r="Z727" s="9" t="s">
        <v>1576</v>
      </c>
      <c r="AA727" s="14" t="str">
        <f>IF(R727="","",Rates!$N$5)</f>
        <v/>
      </c>
      <c r="AB727" s="49" t="str">
        <f t="shared" si="203"/>
        <v/>
      </c>
      <c r="AC727" s="8" t="str">
        <f>IF(R727="","",W727*Rates!$M$26)</f>
        <v/>
      </c>
      <c r="AD727" s="9" t="s">
        <v>1592</v>
      </c>
      <c r="AE727" s="14" t="str">
        <f>IF(R727="","",Rates!$N$6)</f>
        <v/>
      </c>
      <c r="AF727" s="49" t="str">
        <f t="shared" si="204"/>
        <v/>
      </c>
      <c r="AG727" s="8" t="str">
        <f t="shared" si="205"/>
        <v/>
      </c>
      <c r="AH727" s="8" t="s">
        <v>1593</v>
      </c>
      <c r="AI727" s="14" t="str">
        <f>IF(R727="","",Rates!$N$7)</f>
        <v/>
      </c>
      <c r="AJ727" s="13" t="str">
        <f t="shared" si="206"/>
        <v/>
      </c>
      <c r="AK727" s="8" t="str">
        <f t="shared" si="207"/>
        <v/>
      </c>
      <c r="AL727" s="9" t="s">
        <v>1578</v>
      </c>
      <c r="AM727" s="14" t="str">
        <f>IF(R727="","",Rates!$N$8)</f>
        <v/>
      </c>
      <c r="AN727" s="13" t="str">
        <f t="shared" si="208"/>
        <v/>
      </c>
      <c r="AO727" s="8" t="str">
        <f>IF(R727="","",W727*Rates!$O$26)</f>
        <v/>
      </c>
      <c r="AP727" s="9" t="s">
        <v>1579</v>
      </c>
      <c r="AQ727" s="14" t="str">
        <f>IF(R727="","",Rates!$N$9)</f>
        <v/>
      </c>
      <c r="AR727" s="13" t="str">
        <f t="shared" si="209"/>
        <v/>
      </c>
      <c r="AS727" s="8" t="str">
        <f>IF(R727="","",W727*Rates!$P$26)</f>
        <v/>
      </c>
      <c r="AT727" s="9" t="s">
        <v>1580</v>
      </c>
      <c r="AU727" s="14" t="str">
        <f>IF(R727="","",Rates!$N$10)</f>
        <v/>
      </c>
      <c r="AV727" s="13" t="str">
        <f t="shared" si="210"/>
        <v/>
      </c>
      <c r="AW727" s="8" t="str">
        <f>IF(R727="","",W727*Rates!$Q$26)</f>
        <v/>
      </c>
      <c r="AX727" s="19" t="str">
        <f t="shared" si="211"/>
        <v/>
      </c>
      <c r="AY727" s="55" t="e">
        <f t="shared" si="212"/>
        <v>#VALUE!</v>
      </c>
      <c r="AZ727" s="8" t="str">
        <f>IF(R727="","",Rates!$N$15)</f>
        <v/>
      </c>
      <c r="BA727" s="8" t="str">
        <f t="shared" si="213"/>
        <v/>
      </c>
      <c r="BB727" s="8" t="str">
        <f t="shared" si="214"/>
        <v/>
      </c>
      <c r="BC727" s="19" t="str">
        <f t="shared" si="215"/>
        <v/>
      </c>
    </row>
    <row r="728" spans="1:55" x14ac:dyDescent="0.25">
      <c r="A728" s="9" t="str">
        <f>IF(B728&lt;&gt;"",COUNTA($B$3:B728)+$A$2,"")</f>
        <v/>
      </c>
      <c r="F728" s="16" t="str">
        <f t="shared" si="198"/>
        <v/>
      </c>
      <c r="P728" s="37"/>
      <c r="Q728" s="9" t="s">
        <v>1581</v>
      </c>
      <c r="R728" s="41"/>
      <c r="S728" s="46" t="str" cm="1">
        <f t="array" ref="S728">IF(R728="","",_xlfn.IFS(F728&lt;=65,"1",F728&lt;=70,"2",F728&lt;=80,"3"))</f>
        <v/>
      </c>
      <c r="T728" s="24" t="e">
        <f>IF(S728="1",VLOOKUP(N728,Rates!$A$2:$K$37,2,0)*S728,VLOOKUP(N728,Rates!$A$2:$K$37,3,0)*S728)</f>
        <v>#N/A</v>
      </c>
      <c r="U728" s="24" t="str">
        <f t="shared" si="199"/>
        <v/>
      </c>
      <c r="W728" s="58" t="str">
        <f t="shared" si="200"/>
        <v/>
      </c>
      <c r="X728" s="8" t="str">
        <f t="shared" si="201"/>
        <v/>
      </c>
      <c r="Y728" s="8" t="str">
        <f t="shared" si="202"/>
        <v/>
      </c>
      <c r="Z728" s="9" t="s">
        <v>1576</v>
      </c>
      <c r="AA728" s="14" t="str">
        <f>IF(R728="","",Rates!$N$5)</f>
        <v/>
      </c>
      <c r="AB728" s="49" t="str">
        <f t="shared" si="203"/>
        <v/>
      </c>
      <c r="AC728" s="8" t="str">
        <f>IF(R728="","",W728*Rates!$M$26)</f>
        <v/>
      </c>
      <c r="AD728" s="9" t="s">
        <v>1592</v>
      </c>
      <c r="AE728" s="14" t="str">
        <f>IF(R728="","",Rates!$N$6)</f>
        <v/>
      </c>
      <c r="AF728" s="49" t="str">
        <f t="shared" si="204"/>
        <v/>
      </c>
      <c r="AG728" s="8" t="str">
        <f t="shared" si="205"/>
        <v/>
      </c>
      <c r="AH728" s="8" t="s">
        <v>1593</v>
      </c>
      <c r="AI728" s="14" t="str">
        <f>IF(R728="","",Rates!$N$7)</f>
        <v/>
      </c>
      <c r="AJ728" s="13" t="str">
        <f t="shared" si="206"/>
        <v/>
      </c>
      <c r="AK728" s="8" t="str">
        <f t="shared" si="207"/>
        <v/>
      </c>
      <c r="AL728" s="9" t="s">
        <v>1578</v>
      </c>
      <c r="AM728" s="14" t="str">
        <f>IF(R728="","",Rates!$N$8)</f>
        <v/>
      </c>
      <c r="AN728" s="13" t="str">
        <f t="shared" si="208"/>
        <v/>
      </c>
      <c r="AO728" s="8" t="str">
        <f>IF(R728="","",W728*Rates!$O$26)</f>
        <v/>
      </c>
      <c r="AP728" s="9" t="s">
        <v>1579</v>
      </c>
      <c r="AQ728" s="14" t="str">
        <f>IF(R728="","",Rates!$N$9)</f>
        <v/>
      </c>
      <c r="AR728" s="13" t="str">
        <f t="shared" si="209"/>
        <v/>
      </c>
      <c r="AS728" s="8" t="str">
        <f>IF(R728="","",W728*Rates!$P$26)</f>
        <v/>
      </c>
      <c r="AT728" s="9" t="s">
        <v>1580</v>
      </c>
      <c r="AU728" s="14" t="str">
        <f>IF(R728="","",Rates!$N$10)</f>
        <v/>
      </c>
      <c r="AV728" s="13" t="str">
        <f t="shared" si="210"/>
        <v/>
      </c>
      <c r="AW728" s="8" t="str">
        <f>IF(R728="","",W728*Rates!$Q$26)</f>
        <v/>
      </c>
      <c r="AX728" s="19" t="str">
        <f t="shared" si="211"/>
        <v/>
      </c>
      <c r="AY728" s="55" t="e">
        <f t="shared" si="212"/>
        <v>#VALUE!</v>
      </c>
      <c r="AZ728" s="8" t="str">
        <f>IF(R728="","",Rates!$N$15)</f>
        <v/>
      </c>
      <c r="BA728" s="8" t="str">
        <f t="shared" si="213"/>
        <v/>
      </c>
      <c r="BB728" s="8" t="str">
        <f t="shared" si="214"/>
        <v/>
      </c>
      <c r="BC728" s="19" t="str">
        <f t="shared" si="215"/>
        <v/>
      </c>
    </row>
    <row r="729" spans="1:55" x14ac:dyDescent="0.25">
      <c r="A729" s="9" t="str">
        <f>IF(B729&lt;&gt;"",COUNTA($B$3:B729)+$A$2,"")</f>
        <v/>
      </c>
      <c r="F729" s="16" t="str">
        <f t="shared" si="198"/>
        <v/>
      </c>
      <c r="P729" s="37"/>
      <c r="Q729" s="9" t="s">
        <v>1581</v>
      </c>
      <c r="R729" s="41"/>
      <c r="S729" s="46" t="str" cm="1">
        <f t="array" ref="S729">IF(R729="","",_xlfn.IFS(F729&lt;=65,"1",F729&lt;=70,"2",F729&lt;=80,"3"))</f>
        <v/>
      </c>
      <c r="T729" s="24" t="e">
        <f>IF(S729="1",VLOOKUP(N729,Rates!$A$2:$K$37,2,0)*S729,VLOOKUP(N729,Rates!$A$2:$K$37,3,0)*S729)</f>
        <v>#N/A</v>
      </c>
      <c r="U729" s="24" t="str">
        <f t="shared" si="199"/>
        <v/>
      </c>
      <c r="W729" s="58" t="str">
        <f t="shared" si="200"/>
        <v/>
      </c>
      <c r="X729" s="8" t="str">
        <f t="shared" si="201"/>
        <v/>
      </c>
      <c r="Y729" s="8" t="str">
        <f t="shared" si="202"/>
        <v/>
      </c>
      <c r="Z729" s="9" t="s">
        <v>1576</v>
      </c>
      <c r="AA729" s="14" t="str">
        <f>IF(R729="","",Rates!$N$5)</f>
        <v/>
      </c>
      <c r="AB729" s="49" t="str">
        <f t="shared" si="203"/>
        <v/>
      </c>
      <c r="AC729" s="8" t="str">
        <f>IF(R729="","",W729*Rates!$M$26)</f>
        <v/>
      </c>
      <c r="AD729" s="9" t="s">
        <v>1592</v>
      </c>
      <c r="AE729" s="14" t="str">
        <f>IF(R729="","",Rates!$N$6)</f>
        <v/>
      </c>
      <c r="AF729" s="49" t="str">
        <f t="shared" si="204"/>
        <v/>
      </c>
      <c r="AG729" s="8" t="str">
        <f t="shared" si="205"/>
        <v/>
      </c>
      <c r="AH729" s="8" t="s">
        <v>1593</v>
      </c>
      <c r="AI729" s="14" t="str">
        <f>IF(R729="","",Rates!$N$7)</f>
        <v/>
      </c>
      <c r="AJ729" s="13" t="str">
        <f t="shared" si="206"/>
        <v/>
      </c>
      <c r="AK729" s="8" t="str">
        <f t="shared" si="207"/>
        <v/>
      </c>
      <c r="AL729" s="9" t="s">
        <v>1578</v>
      </c>
      <c r="AM729" s="14" t="str">
        <f>IF(R729="","",Rates!$N$8)</f>
        <v/>
      </c>
      <c r="AN729" s="13" t="str">
        <f t="shared" si="208"/>
        <v/>
      </c>
      <c r="AO729" s="8" t="str">
        <f>IF(R729="","",W729*Rates!$O$26)</f>
        <v/>
      </c>
      <c r="AP729" s="9" t="s">
        <v>1579</v>
      </c>
      <c r="AQ729" s="14" t="str">
        <f>IF(R729="","",Rates!$N$9)</f>
        <v/>
      </c>
      <c r="AR729" s="13" t="str">
        <f t="shared" si="209"/>
        <v/>
      </c>
      <c r="AS729" s="8" t="str">
        <f>IF(R729="","",W729*Rates!$P$26)</f>
        <v/>
      </c>
      <c r="AT729" s="9" t="s">
        <v>1580</v>
      </c>
      <c r="AU729" s="14" t="str">
        <f>IF(R729="","",Rates!$N$10)</f>
        <v/>
      </c>
      <c r="AV729" s="13" t="str">
        <f t="shared" si="210"/>
        <v/>
      </c>
      <c r="AW729" s="8" t="str">
        <f>IF(R729="","",W729*Rates!$Q$26)</f>
        <v/>
      </c>
      <c r="AX729" s="19" t="str">
        <f t="shared" si="211"/>
        <v/>
      </c>
      <c r="AY729" s="55" t="e">
        <f t="shared" si="212"/>
        <v>#VALUE!</v>
      </c>
      <c r="AZ729" s="8" t="str">
        <f>IF(R729="","",Rates!$N$15)</f>
        <v/>
      </c>
      <c r="BA729" s="8" t="str">
        <f t="shared" si="213"/>
        <v/>
      </c>
      <c r="BB729" s="8" t="str">
        <f t="shared" si="214"/>
        <v/>
      </c>
      <c r="BC729" s="19" t="str">
        <f t="shared" si="215"/>
        <v/>
      </c>
    </row>
    <row r="730" spans="1:55" x14ac:dyDescent="0.25">
      <c r="A730" s="9" t="str">
        <f>IF(B730&lt;&gt;"",COUNTA($B$3:B730)+$A$2,"")</f>
        <v/>
      </c>
      <c r="F730" s="16" t="str">
        <f t="shared" si="198"/>
        <v/>
      </c>
      <c r="P730" s="37"/>
      <c r="Q730" s="9" t="s">
        <v>1581</v>
      </c>
      <c r="R730" s="41"/>
      <c r="S730" s="46" t="str" cm="1">
        <f t="array" ref="S730">IF(R730="","",_xlfn.IFS(F730&lt;=65,"1",F730&lt;=70,"2",F730&lt;=80,"3"))</f>
        <v/>
      </c>
      <c r="T730" s="24" t="e">
        <f>IF(S730="1",VLOOKUP(N730,Rates!$A$2:$K$37,2,0)*S730,VLOOKUP(N730,Rates!$A$2:$K$37,3,0)*S730)</f>
        <v>#N/A</v>
      </c>
      <c r="U730" s="24" t="str">
        <f t="shared" si="199"/>
        <v/>
      </c>
      <c r="W730" s="58" t="str">
        <f t="shared" si="200"/>
        <v/>
      </c>
      <c r="X730" s="8" t="str">
        <f t="shared" si="201"/>
        <v/>
      </c>
      <c r="Y730" s="8" t="str">
        <f t="shared" si="202"/>
        <v/>
      </c>
      <c r="Z730" s="9" t="s">
        <v>1576</v>
      </c>
      <c r="AA730" s="14" t="str">
        <f>IF(R730="","",Rates!$N$5)</f>
        <v/>
      </c>
      <c r="AB730" s="49" t="str">
        <f t="shared" si="203"/>
        <v/>
      </c>
      <c r="AC730" s="8" t="str">
        <f>IF(R730="","",W730*Rates!$M$26)</f>
        <v/>
      </c>
      <c r="AD730" s="9" t="s">
        <v>1592</v>
      </c>
      <c r="AE730" s="14" t="str">
        <f>IF(R730="","",Rates!$N$6)</f>
        <v/>
      </c>
      <c r="AF730" s="49" t="str">
        <f t="shared" si="204"/>
        <v/>
      </c>
      <c r="AG730" s="8" t="str">
        <f t="shared" si="205"/>
        <v/>
      </c>
      <c r="AH730" s="8" t="s">
        <v>1593</v>
      </c>
      <c r="AI730" s="14" t="str">
        <f>IF(R730="","",Rates!$N$7)</f>
        <v/>
      </c>
      <c r="AJ730" s="13" t="str">
        <f t="shared" si="206"/>
        <v/>
      </c>
      <c r="AK730" s="8" t="str">
        <f t="shared" si="207"/>
        <v/>
      </c>
      <c r="AL730" s="9" t="s">
        <v>1578</v>
      </c>
      <c r="AM730" s="14" t="str">
        <f>IF(R730="","",Rates!$N$8)</f>
        <v/>
      </c>
      <c r="AN730" s="13" t="str">
        <f t="shared" si="208"/>
        <v/>
      </c>
      <c r="AO730" s="8" t="str">
        <f>IF(R730="","",W730*Rates!$O$26)</f>
        <v/>
      </c>
      <c r="AP730" s="9" t="s">
        <v>1579</v>
      </c>
      <c r="AQ730" s="14" t="str">
        <f>IF(R730="","",Rates!$N$9)</f>
        <v/>
      </c>
      <c r="AR730" s="13" t="str">
        <f t="shared" si="209"/>
        <v/>
      </c>
      <c r="AS730" s="8" t="str">
        <f>IF(R730="","",W730*Rates!$P$26)</f>
        <v/>
      </c>
      <c r="AT730" s="9" t="s">
        <v>1580</v>
      </c>
      <c r="AU730" s="14" t="str">
        <f>IF(R730="","",Rates!$N$10)</f>
        <v/>
      </c>
      <c r="AV730" s="13" t="str">
        <f t="shared" si="210"/>
        <v/>
      </c>
      <c r="AW730" s="8" t="str">
        <f>IF(R730="","",W730*Rates!$Q$26)</f>
        <v/>
      </c>
      <c r="AX730" s="19" t="str">
        <f t="shared" si="211"/>
        <v/>
      </c>
      <c r="AY730" s="55" t="e">
        <f t="shared" si="212"/>
        <v>#VALUE!</v>
      </c>
      <c r="AZ730" s="8" t="str">
        <f>IF(R730="","",Rates!$N$15)</f>
        <v/>
      </c>
      <c r="BA730" s="8" t="str">
        <f t="shared" si="213"/>
        <v/>
      </c>
      <c r="BB730" s="8" t="str">
        <f t="shared" si="214"/>
        <v/>
      </c>
      <c r="BC730" s="19" t="str">
        <f t="shared" si="215"/>
        <v/>
      </c>
    </row>
    <row r="731" spans="1:55" x14ac:dyDescent="0.25">
      <c r="A731" s="9" t="str">
        <f>IF(B731&lt;&gt;"",COUNTA($B$3:B731)+$A$2,"")</f>
        <v/>
      </c>
      <c r="F731" s="16" t="str">
        <f t="shared" si="198"/>
        <v/>
      </c>
      <c r="P731" s="37"/>
      <c r="Q731" s="9" t="s">
        <v>1581</v>
      </c>
      <c r="R731" s="41"/>
      <c r="S731" s="46" t="str" cm="1">
        <f t="array" ref="S731">IF(R731="","",_xlfn.IFS(F731&lt;=65,"1",F731&lt;=70,"2",F731&lt;=80,"3"))</f>
        <v/>
      </c>
      <c r="T731" s="24" t="e">
        <f>IF(S731="1",VLOOKUP(N731,Rates!$A$2:$K$37,2,0)*S731,VLOOKUP(N731,Rates!$A$2:$K$37,3,0)*S731)</f>
        <v>#N/A</v>
      </c>
      <c r="U731" s="24" t="str">
        <f t="shared" si="199"/>
        <v/>
      </c>
      <c r="W731" s="58" t="str">
        <f t="shared" si="200"/>
        <v/>
      </c>
      <c r="X731" s="8" t="str">
        <f t="shared" si="201"/>
        <v/>
      </c>
      <c r="Y731" s="8" t="str">
        <f t="shared" si="202"/>
        <v/>
      </c>
      <c r="Z731" s="9" t="s">
        <v>1576</v>
      </c>
      <c r="AA731" s="14" t="str">
        <f>IF(R731="","",Rates!$N$5)</f>
        <v/>
      </c>
      <c r="AB731" s="49" t="str">
        <f t="shared" si="203"/>
        <v/>
      </c>
      <c r="AC731" s="8" t="str">
        <f>IF(R731="","",W731*Rates!$M$26)</f>
        <v/>
      </c>
      <c r="AD731" s="9" t="s">
        <v>1592</v>
      </c>
      <c r="AE731" s="14" t="str">
        <f>IF(R731="","",Rates!$N$6)</f>
        <v/>
      </c>
      <c r="AF731" s="49" t="str">
        <f t="shared" si="204"/>
        <v/>
      </c>
      <c r="AG731" s="8" t="str">
        <f t="shared" si="205"/>
        <v/>
      </c>
      <c r="AH731" s="8" t="s">
        <v>1593</v>
      </c>
      <c r="AI731" s="14" t="str">
        <f>IF(R731="","",Rates!$N$7)</f>
        <v/>
      </c>
      <c r="AJ731" s="13" t="str">
        <f t="shared" si="206"/>
        <v/>
      </c>
      <c r="AK731" s="8" t="str">
        <f t="shared" si="207"/>
        <v/>
      </c>
      <c r="AL731" s="9" t="s">
        <v>1578</v>
      </c>
      <c r="AM731" s="14" t="str">
        <f>IF(R731="","",Rates!$N$8)</f>
        <v/>
      </c>
      <c r="AN731" s="13" t="str">
        <f t="shared" si="208"/>
        <v/>
      </c>
      <c r="AO731" s="8" t="str">
        <f>IF(R731="","",W731*Rates!$O$26)</f>
        <v/>
      </c>
      <c r="AP731" s="9" t="s">
        <v>1579</v>
      </c>
      <c r="AQ731" s="14" t="str">
        <f>IF(R731="","",Rates!$N$9)</f>
        <v/>
      </c>
      <c r="AR731" s="13" t="str">
        <f t="shared" si="209"/>
        <v/>
      </c>
      <c r="AS731" s="8" t="str">
        <f>IF(R731="","",W731*Rates!$P$26)</f>
        <v/>
      </c>
      <c r="AT731" s="9" t="s">
        <v>1580</v>
      </c>
      <c r="AU731" s="14" t="str">
        <f>IF(R731="","",Rates!$N$10)</f>
        <v/>
      </c>
      <c r="AV731" s="13" t="str">
        <f t="shared" si="210"/>
        <v/>
      </c>
      <c r="AW731" s="8" t="str">
        <f>IF(R731="","",W731*Rates!$Q$26)</f>
        <v/>
      </c>
      <c r="AX731" s="19" t="str">
        <f t="shared" si="211"/>
        <v/>
      </c>
      <c r="AY731" s="55" t="e">
        <f t="shared" si="212"/>
        <v>#VALUE!</v>
      </c>
      <c r="AZ731" s="8" t="str">
        <f>IF(R731="","",Rates!$N$15)</f>
        <v/>
      </c>
      <c r="BA731" s="8" t="str">
        <f t="shared" si="213"/>
        <v/>
      </c>
      <c r="BB731" s="8" t="str">
        <f t="shared" si="214"/>
        <v/>
      </c>
      <c r="BC731" s="19" t="str">
        <f t="shared" si="215"/>
        <v/>
      </c>
    </row>
    <row r="732" spans="1:55" x14ac:dyDescent="0.25">
      <c r="A732" s="9" t="str">
        <f>IF(B732&lt;&gt;"",COUNTA($B$3:B732)+$A$2,"")</f>
        <v/>
      </c>
      <c r="F732" s="16" t="str">
        <f t="shared" si="198"/>
        <v/>
      </c>
      <c r="P732" s="37"/>
      <c r="Q732" s="9" t="s">
        <v>1581</v>
      </c>
      <c r="R732" s="41"/>
      <c r="S732" s="46" t="str" cm="1">
        <f t="array" ref="S732">IF(R732="","",_xlfn.IFS(F732&lt;=65,"1",F732&lt;=70,"2",F732&lt;=80,"3"))</f>
        <v/>
      </c>
      <c r="T732" s="24" t="e">
        <f>IF(S732="1",VLOOKUP(N732,Rates!$A$2:$K$37,2,0)*S732,VLOOKUP(N732,Rates!$A$2:$K$37,3,0)*S732)</f>
        <v>#N/A</v>
      </c>
      <c r="U732" s="24" t="str">
        <f t="shared" si="199"/>
        <v/>
      </c>
      <c r="W732" s="58" t="str">
        <f t="shared" si="200"/>
        <v/>
      </c>
      <c r="X732" s="8" t="str">
        <f t="shared" si="201"/>
        <v/>
      </c>
      <c r="Y732" s="8" t="str">
        <f t="shared" si="202"/>
        <v/>
      </c>
      <c r="Z732" s="9" t="s">
        <v>1576</v>
      </c>
      <c r="AA732" s="14" t="str">
        <f>IF(R732="","",Rates!$N$5)</f>
        <v/>
      </c>
      <c r="AB732" s="49" t="str">
        <f t="shared" si="203"/>
        <v/>
      </c>
      <c r="AC732" s="8" t="str">
        <f>IF(R732="","",W732*Rates!$M$26)</f>
        <v/>
      </c>
      <c r="AD732" s="9" t="s">
        <v>1592</v>
      </c>
      <c r="AE732" s="14" t="str">
        <f>IF(R732="","",Rates!$N$6)</f>
        <v/>
      </c>
      <c r="AF732" s="49" t="str">
        <f t="shared" si="204"/>
        <v/>
      </c>
      <c r="AG732" s="8" t="str">
        <f t="shared" si="205"/>
        <v/>
      </c>
      <c r="AH732" s="8" t="s">
        <v>1593</v>
      </c>
      <c r="AI732" s="14" t="str">
        <f>IF(R732="","",Rates!$N$7)</f>
        <v/>
      </c>
      <c r="AJ732" s="13" t="str">
        <f t="shared" si="206"/>
        <v/>
      </c>
      <c r="AK732" s="8" t="str">
        <f t="shared" si="207"/>
        <v/>
      </c>
      <c r="AL732" s="9" t="s">
        <v>1578</v>
      </c>
      <c r="AM732" s="14" t="str">
        <f>IF(R732="","",Rates!$N$8)</f>
        <v/>
      </c>
      <c r="AN732" s="13" t="str">
        <f t="shared" si="208"/>
        <v/>
      </c>
      <c r="AO732" s="8" t="str">
        <f>IF(R732="","",W732*Rates!$O$26)</f>
        <v/>
      </c>
      <c r="AP732" s="9" t="s">
        <v>1579</v>
      </c>
      <c r="AQ732" s="14" t="str">
        <f>IF(R732="","",Rates!$N$9)</f>
        <v/>
      </c>
      <c r="AR732" s="13" t="str">
        <f t="shared" si="209"/>
        <v/>
      </c>
      <c r="AS732" s="8" t="str">
        <f>IF(R732="","",W732*Rates!$P$26)</f>
        <v/>
      </c>
      <c r="AT732" s="9" t="s">
        <v>1580</v>
      </c>
      <c r="AU732" s="14" t="str">
        <f>IF(R732="","",Rates!$N$10)</f>
        <v/>
      </c>
      <c r="AV732" s="13" t="str">
        <f t="shared" si="210"/>
        <v/>
      </c>
      <c r="AW732" s="8" t="str">
        <f>IF(R732="","",W732*Rates!$Q$26)</f>
        <v/>
      </c>
      <c r="AX732" s="19" t="str">
        <f t="shared" si="211"/>
        <v/>
      </c>
      <c r="AY732" s="55" t="e">
        <f t="shared" si="212"/>
        <v>#VALUE!</v>
      </c>
      <c r="AZ732" s="8" t="str">
        <f>IF(R732="","",Rates!$N$15)</f>
        <v/>
      </c>
      <c r="BA732" s="8" t="str">
        <f t="shared" si="213"/>
        <v/>
      </c>
      <c r="BB732" s="8" t="str">
        <f t="shared" si="214"/>
        <v/>
      </c>
      <c r="BC732" s="19" t="str">
        <f t="shared" si="215"/>
        <v/>
      </c>
    </row>
    <row r="733" spans="1:55" x14ac:dyDescent="0.25">
      <c r="A733" s="9" t="str">
        <f>IF(B733&lt;&gt;"",COUNTA($B$3:B733)+$A$2,"")</f>
        <v/>
      </c>
      <c r="F733" s="16" t="str">
        <f t="shared" si="198"/>
        <v/>
      </c>
      <c r="P733" s="37"/>
      <c r="Q733" s="9" t="s">
        <v>1581</v>
      </c>
      <c r="R733" s="41"/>
      <c r="S733" s="46" t="str" cm="1">
        <f t="array" ref="S733">IF(R733="","",_xlfn.IFS(F733&lt;=65,"1",F733&lt;=70,"2",F733&lt;=80,"3"))</f>
        <v/>
      </c>
      <c r="T733" s="24" t="e">
        <f>IF(S733="1",VLOOKUP(N733,Rates!$A$2:$K$37,2,0)*S733,VLOOKUP(N733,Rates!$A$2:$K$37,3,0)*S733)</f>
        <v>#N/A</v>
      </c>
      <c r="U733" s="24" t="str">
        <f t="shared" si="199"/>
        <v/>
      </c>
      <c r="W733" s="58" t="str">
        <f t="shared" si="200"/>
        <v/>
      </c>
      <c r="X733" s="8" t="str">
        <f t="shared" si="201"/>
        <v/>
      </c>
      <c r="Y733" s="8" t="str">
        <f t="shared" si="202"/>
        <v/>
      </c>
      <c r="Z733" s="9" t="s">
        <v>1576</v>
      </c>
      <c r="AA733" s="14" t="str">
        <f>IF(R733="","",Rates!$N$5)</f>
        <v/>
      </c>
      <c r="AB733" s="49" t="str">
        <f t="shared" si="203"/>
        <v/>
      </c>
      <c r="AC733" s="8" t="str">
        <f>IF(R733="","",W733*Rates!$M$26)</f>
        <v/>
      </c>
      <c r="AD733" s="9" t="s">
        <v>1592</v>
      </c>
      <c r="AE733" s="14" t="str">
        <f>IF(R733="","",Rates!$N$6)</f>
        <v/>
      </c>
      <c r="AF733" s="49" t="str">
        <f t="shared" si="204"/>
        <v/>
      </c>
      <c r="AG733" s="8" t="str">
        <f t="shared" si="205"/>
        <v/>
      </c>
      <c r="AH733" s="8" t="s">
        <v>1593</v>
      </c>
      <c r="AI733" s="14" t="str">
        <f>IF(R733="","",Rates!$N$7)</f>
        <v/>
      </c>
      <c r="AJ733" s="13" t="str">
        <f t="shared" si="206"/>
        <v/>
      </c>
      <c r="AK733" s="8" t="str">
        <f t="shared" si="207"/>
        <v/>
      </c>
      <c r="AL733" s="9" t="s">
        <v>1578</v>
      </c>
      <c r="AM733" s="14" t="str">
        <f>IF(R733="","",Rates!$N$8)</f>
        <v/>
      </c>
      <c r="AN733" s="13" t="str">
        <f t="shared" si="208"/>
        <v/>
      </c>
      <c r="AO733" s="8" t="str">
        <f>IF(R733="","",W733*Rates!$O$26)</f>
        <v/>
      </c>
      <c r="AP733" s="9" t="s">
        <v>1579</v>
      </c>
      <c r="AQ733" s="14" t="str">
        <f>IF(R733="","",Rates!$N$9)</f>
        <v/>
      </c>
      <c r="AR733" s="13" t="str">
        <f t="shared" si="209"/>
        <v/>
      </c>
      <c r="AS733" s="8" t="str">
        <f>IF(R733="","",W733*Rates!$P$26)</f>
        <v/>
      </c>
      <c r="AT733" s="9" t="s">
        <v>1580</v>
      </c>
      <c r="AU733" s="14" t="str">
        <f>IF(R733="","",Rates!$N$10)</f>
        <v/>
      </c>
      <c r="AV733" s="13" t="str">
        <f t="shared" si="210"/>
        <v/>
      </c>
      <c r="AW733" s="8" t="str">
        <f>IF(R733="","",W733*Rates!$Q$26)</f>
        <v/>
      </c>
      <c r="AX733" s="19" t="str">
        <f t="shared" si="211"/>
        <v/>
      </c>
      <c r="AY733" s="55" t="e">
        <f t="shared" si="212"/>
        <v>#VALUE!</v>
      </c>
      <c r="AZ733" s="8" t="str">
        <f>IF(R733="","",Rates!$N$15)</f>
        <v/>
      </c>
      <c r="BA733" s="8" t="str">
        <f t="shared" si="213"/>
        <v/>
      </c>
      <c r="BB733" s="8" t="str">
        <f t="shared" si="214"/>
        <v/>
      </c>
      <c r="BC733" s="19" t="str">
        <f t="shared" si="215"/>
        <v/>
      </c>
    </row>
    <row r="734" spans="1:55" x14ac:dyDescent="0.25">
      <c r="A734" s="9" t="str">
        <f>IF(B734&lt;&gt;"",COUNTA($B$3:B734)+$A$2,"")</f>
        <v/>
      </c>
      <c r="F734" s="16" t="str">
        <f t="shared" si="198"/>
        <v/>
      </c>
      <c r="P734" s="37"/>
      <c r="Q734" s="9" t="s">
        <v>1581</v>
      </c>
      <c r="R734" s="41"/>
      <c r="S734" s="46" t="str" cm="1">
        <f t="array" ref="S734">IF(R734="","",_xlfn.IFS(F734&lt;=65,"1",F734&lt;=70,"2",F734&lt;=80,"3"))</f>
        <v/>
      </c>
      <c r="T734" s="24" t="e">
        <f>IF(S734="1",VLOOKUP(N734,Rates!$A$2:$K$37,2,0)*S734,VLOOKUP(N734,Rates!$A$2:$K$37,3,0)*S734)</f>
        <v>#N/A</v>
      </c>
      <c r="U734" s="24" t="str">
        <f t="shared" si="199"/>
        <v/>
      </c>
      <c r="W734" s="58" t="str">
        <f t="shared" si="200"/>
        <v/>
      </c>
      <c r="X734" s="8" t="str">
        <f t="shared" si="201"/>
        <v/>
      </c>
      <c r="Y734" s="8" t="str">
        <f t="shared" si="202"/>
        <v/>
      </c>
      <c r="Z734" s="9" t="s">
        <v>1576</v>
      </c>
      <c r="AA734" s="14" t="str">
        <f>IF(R734="","",Rates!$N$5)</f>
        <v/>
      </c>
      <c r="AB734" s="49" t="str">
        <f t="shared" si="203"/>
        <v/>
      </c>
      <c r="AC734" s="8" t="str">
        <f>IF(R734="","",W734*Rates!$M$26)</f>
        <v/>
      </c>
      <c r="AD734" s="9" t="s">
        <v>1592</v>
      </c>
      <c r="AE734" s="14" t="str">
        <f>IF(R734="","",Rates!$N$6)</f>
        <v/>
      </c>
      <c r="AF734" s="49" t="str">
        <f t="shared" si="204"/>
        <v/>
      </c>
      <c r="AG734" s="8" t="str">
        <f t="shared" si="205"/>
        <v/>
      </c>
      <c r="AH734" s="8" t="s">
        <v>1593</v>
      </c>
      <c r="AI734" s="14" t="str">
        <f>IF(R734="","",Rates!$N$7)</f>
        <v/>
      </c>
      <c r="AJ734" s="13" t="str">
        <f t="shared" si="206"/>
        <v/>
      </c>
      <c r="AK734" s="8" t="str">
        <f t="shared" si="207"/>
        <v/>
      </c>
      <c r="AL734" s="9" t="s">
        <v>1578</v>
      </c>
      <c r="AM734" s="14" t="str">
        <f>IF(R734="","",Rates!$N$8)</f>
        <v/>
      </c>
      <c r="AN734" s="13" t="str">
        <f t="shared" si="208"/>
        <v/>
      </c>
      <c r="AO734" s="8" t="str">
        <f>IF(R734="","",W734*Rates!$O$26)</f>
        <v/>
      </c>
      <c r="AP734" s="9" t="s">
        <v>1579</v>
      </c>
      <c r="AQ734" s="14" t="str">
        <f>IF(R734="","",Rates!$N$9)</f>
        <v/>
      </c>
      <c r="AR734" s="13" t="str">
        <f t="shared" si="209"/>
        <v/>
      </c>
      <c r="AS734" s="8" t="str">
        <f>IF(R734="","",W734*Rates!$P$26)</f>
        <v/>
      </c>
      <c r="AT734" s="9" t="s">
        <v>1580</v>
      </c>
      <c r="AU734" s="14" t="str">
        <f>IF(R734="","",Rates!$N$10)</f>
        <v/>
      </c>
      <c r="AV734" s="13" t="str">
        <f t="shared" si="210"/>
        <v/>
      </c>
      <c r="AW734" s="8" t="str">
        <f>IF(R734="","",W734*Rates!$Q$26)</f>
        <v/>
      </c>
      <c r="AX734" s="19" t="str">
        <f t="shared" si="211"/>
        <v/>
      </c>
      <c r="AY734" s="55" t="e">
        <f t="shared" si="212"/>
        <v>#VALUE!</v>
      </c>
      <c r="AZ734" s="8" t="str">
        <f>IF(R734="","",Rates!$N$15)</f>
        <v/>
      </c>
      <c r="BA734" s="8" t="str">
        <f t="shared" si="213"/>
        <v/>
      </c>
      <c r="BB734" s="8" t="str">
        <f t="shared" si="214"/>
        <v/>
      </c>
      <c r="BC734" s="19" t="str">
        <f t="shared" si="215"/>
        <v/>
      </c>
    </row>
    <row r="735" spans="1:55" x14ac:dyDescent="0.25">
      <c r="A735" s="9" t="str">
        <f>IF(B735&lt;&gt;"",COUNTA($B$3:B735)+$A$2,"")</f>
        <v/>
      </c>
      <c r="F735" s="16" t="str">
        <f t="shared" si="198"/>
        <v/>
      </c>
      <c r="P735" s="37"/>
      <c r="Q735" s="9" t="s">
        <v>1581</v>
      </c>
      <c r="R735" s="41"/>
      <c r="S735" s="46" t="str" cm="1">
        <f t="array" ref="S735">IF(R735="","",_xlfn.IFS(F735&lt;=65,"1",F735&lt;=70,"2",F735&lt;=80,"3"))</f>
        <v/>
      </c>
      <c r="T735" s="24" t="e">
        <f>IF(S735="1",VLOOKUP(N735,Rates!$A$2:$K$37,2,0)*S735,VLOOKUP(N735,Rates!$A$2:$K$37,3,0)*S735)</f>
        <v>#N/A</v>
      </c>
      <c r="U735" s="24" t="str">
        <f t="shared" si="199"/>
        <v/>
      </c>
      <c r="W735" s="58" t="str">
        <f t="shared" si="200"/>
        <v/>
      </c>
      <c r="X735" s="8" t="str">
        <f t="shared" si="201"/>
        <v/>
      </c>
      <c r="Y735" s="8" t="str">
        <f t="shared" si="202"/>
        <v/>
      </c>
      <c r="Z735" s="9" t="s">
        <v>1576</v>
      </c>
      <c r="AA735" s="14" t="str">
        <f>IF(R735="","",Rates!$N$5)</f>
        <v/>
      </c>
      <c r="AB735" s="49" t="str">
        <f t="shared" si="203"/>
        <v/>
      </c>
      <c r="AC735" s="8" t="str">
        <f>IF(R735="","",W735*Rates!$M$26)</f>
        <v/>
      </c>
      <c r="AD735" s="9" t="s">
        <v>1592</v>
      </c>
      <c r="AE735" s="14" t="str">
        <f>IF(R735="","",Rates!$N$6)</f>
        <v/>
      </c>
      <c r="AF735" s="49" t="str">
        <f t="shared" si="204"/>
        <v/>
      </c>
      <c r="AG735" s="8" t="str">
        <f t="shared" si="205"/>
        <v/>
      </c>
      <c r="AH735" s="8" t="s">
        <v>1593</v>
      </c>
      <c r="AI735" s="14" t="str">
        <f>IF(R735="","",Rates!$N$7)</f>
        <v/>
      </c>
      <c r="AJ735" s="13" t="str">
        <f t="shared" si="206"/>
        <v/>
      </c>
      <c r="AK735" s="8" t="str">
        <f t="shared" si="207"/>
        <v/>
      </c>
      <c r="AL735" s="9" t="s">
        <v>1578</v>
      </c>
      <c r="AM735" s="14" t="str">
        <f>IF(R735="","",Rates!$N$8)</f>
        <v/>
      </c>
      <c r="AN735" s="13" t="str">
        <f t="shared" si="208"/>
        <v/>
      </c>
      <c r="AO735" s="8" t="str">
        <f>IF(R735="","",W735*Rates!$O$26)</f>
        <v/>
      </c>
      <c r="AP735" s="9" t="s">
        <v>1579</v>
      </c>
      <c r="AQ735" s="14" t="str">
        <f>IF(R735="","",Rates!$N$9)</f>
        <v/>
      </c>
      <c r="AR735" s="13" t="str">
        <f t="shared" si="209"/>
        <v/>
      </c>
      <c r="AS735" s="8" t="str">
        <f>IF(R735="","",W735*Rates!$P$26)</f>
        <v/>
      </c>
      <c r="AT735" s="9" t="s">
        <v>1580</v>
      </c>
      <c r="AU735" s="14" t="str">
        <f>IF(R735="","",Rates!$N$10)</f>
        <v/>
      </c>
      <c r="AV735" s="13" t="str">
        <f t="shared" si="210"/>
        <v/>
      </c>
      <c r="AW735" s="8" t="str">
        <f>IF(R735="","",W735*Rates!$Q$26)</f>
        <v/>
      </c>
      <c r="AX735" s="19" t="str">
        <f t="shared" si="211"/>
        <v/>
      </c>
      <c r="AY735" s="55" t="e">
        <f t="shared" si="212"/>
        <v>#VALUE!</v>
      </c>
      <c r="AZ735" s="8" t="str">
        <f>IF(R735="","",Rates!$N$15)</f>
        <v/>
      </c>
      <c r="BA735" s="8" t="str">
        <f t="shared" si="213"/>
        <v/>
      </c>
      <c r="BB735" s="8" t="str">
        <f t="shared" si="214"/>
        <v/>
      </c>
      <c r="BC735" s="19" t="str">
        <f t="shared" si="215"/>
        <v/>
      </c>
    </row>
    <row r="736" spans="1:55" x14ac:dyDescent="0.25">
      <c r="A736" s="9" t="str">
        <f>IF(B736&lt;&gt;"",COUNTA($B$3:B736)+$A$2,"")</f>
        <v/>
      </c>
      <c r="F736" s="16" t="str">
        <f t="shared" si="198"/>
        <v/>
      </c>
      <c r="P736" s="37"/>
      <c r="Q736" s="9" t="s">
        <v>1581</v>
      </c>
      <c r="R736" s="41"/>
      <c r="S736" s="46" t="str" cm="1">
        <f t="array" ref="S736">IF(R736="","",_xlfn.IFS(F736&lt;=65,"1",F736&lt;=70,"2",F736&lt;=80,"3"))</f>
        <v/>
      </c>
      <c r="T736" s="24" t="e">
        <f>IF(S736="1",VLOOKUP(N736,Rates!$A$2:$K$37,2,0)*S736,VLOOKUP(N736,Rates!$A$2:$K$37,3,0)*S736)</f>
        <v>#N/A</v>
      </c>
      <c r="U736" s="24" t="str">
        <f t="shared" si="199"/>
        <v/>
      </c>
      <c r="W736" s="58" t="str">
        <f t="shared" si="200"/>
        <v/>
      </c>
      <c r="X736" s="8" t="str">
        <f t="shared" si="201"/>
        <v/>
      </c>
      <c r="Y736" s="8" t="str">
        <f t="shared" si="202"/>
        <v/>
      </c>
      <c r="Z736" s="9" t="s">
        <v>1576</v>
      </c>
      <c r="AA736" s="14" t="str">
        <f>IF(R736="","",Rates!$N$5)</f>
        <v/>
      </c>
      <c r="AB736" s="49" t="str">
        <f t="shared" si="203"/>
        <v/>
      </c>
      <c r="AC736" s="8" t="str">
        <f>IF(R736="","",W736*Rates!$M$26)</f>
        <v/>
      </c>
      <c r="AD736" s="9" t="s">
        <v>1592</v>
      </c>
      <c r="AE736" s="14" t="str">
        <f>IF(R736="","",Rates!$N$6)</f>
        <v/>
      </c>
      <c r="AF736" s="49" t="str">
        <f t="shared" si="204"/>
        <v/>
      </c>
      <c r="AG736" s="8" t="str">
        <f t="shared" si="205"/>
        <v/>
      </c>
      <c r="AH736" s="8" t="s">
        <v>1593</v>
      </c>
      <c r="AI736" s="14" t="str">
        <f>IF(R736="","",Rates!$N$7)</f>
        <v/>
      </c>
      <c r="AJ736" s="13" t="str">
        <f t="shared" si="206"/>
        <v/>
      </c>
      <c r="AK736" s="8" t="str">
        <f t="shared" si="207"/>
        <v/>
      </c>
      <c r="AL736" s="9" t="s">
        <v>1578</v>
      </c>
      <c r="AM736" s="14" t="str">
        <f>IF(R736="","",Rates!$N$8)</f>
        <v/>
      </c>
      <c r="AN736" s="13" t="str">
        <f t="shared" si="208"/>
        <v/>
      </c>
      <c r="AO736" s="8" t="str">
        <f>IF(R736="","",W736*Rates!$O$26)</f>
        <v/>
      </c>
      <c r="AP736" s="9" t="s">
        <v>1579</v>
      </c>
      <c r="AQ736" s="14" t="str">
        <f>IF(R736="","",Rates!$N$9)</f>
        <v/>
      </c>
      <c r="AR736" s="13" t="str">
        <f t="shared" si="209"/>
        <v/>
      </c>
      <c r="AS736" s="8" t="str">
        <f>IF(R736="","",W736*Rates!$P$26)</f>
        <v/>
      </c>
      <c r="AT736" s="9" t="s">
        <v>1580</v>
      </c>
      <c r="AU736" s="14" t="str">
        <f>IF(R736="","",Rates!$N$10)</f>
        <v/>
      </c>
      <c r="AV736" s="13" t="str">
        <f t="shared" si="210"/>
        <v/>
      </c>
      <c r="AW736" s="8" t="str">
        <f>IF(R736="","",W736*Rates!$Q$26)</f>
        <v/>
      </c>
      <c r="AX736" s="19" t="str">
        <f t="shared" si="211"/>
        <v/>
      </c>
      <c r="AY736" s="55" t="e">
        <f t="shared" si="212"/>
        <v>#VALUE!</v>
      </c>
      <c r="AZ736" s="8" t="str">
        <f>IF(R736="","",Rates!$N$15)</f>
        <v/>
      </c>
      <c r="BA736" s="8" t="str">
        <f t="shared" si="213"/>
        <v/>
      </c>
      <c r="BB736" s="8" t="str">
        <f t="shared" si="214"/>
        <v/>
      </c>
      <c r="BC736" s="19" t="str">
        <f t="shared" si="215"/>
        <v/>
      </c>
    </row>
    <row r="737" spans="1:55" x14ac:dyDescent="0.25">
      <c r="A737" s="9" t="str">
        <f>IF(B737&lt;&gt;"",COUNTA($B$3:B737)+$A$2,"")</f>
        <v/>
      </c>
      <c r="F737" s="16" t="str">
        <f t="shared" si="198"/>
        <v/>
      </c>
      <c r="P737" s="37"/>
      <c r="Q737" s="9" t="s">
        <v>1581</v>
      </c>
      <c r="R737" s="41"/>
      <c r="S737" s="46" t="str" cm="1">
        <f t="array" ref="S737">IF(R737="","",_xlfn.IFS(F737&lt;=65,"1",F737&lt;=70,"2",F737&lt;=80,"3"))</f>
        <v/>
      </c>
      <c r="T737" s="24" t="e">
        <f>IF(S737="1",VLOOKUP(N737,Rates!$A$2:$K$37,2,0)*S737,VLOOKUP(N737,Rates!$A$2:$K$37,3,0)*S737)</f>
        <v>#N/A</v>
      </c>
      <c r="U737" s="24" t="str">
        <f t="shared" si="199"/>
        <v/>
      </c>
      <c r="W737" s="58" t="str">
        <f t="shared" si="200"/>
        <v/>
      </c>
      <c r="X737" s="8" t="str">
        <f t="shared" si="201"/>
        <v/>
      </c>
      <c r="Y737" s="8" t="str">
        <f t="shared" si="202"/>
        <v/>
      </c>
      <c r="Z737" s="9" t="s">
        <v>1576</v>
      </c>
      <c r="AA737" s="14" t="str">
        <f>IF(R737="","",Rates!$N$5)</f>
        <v/>
      </c>
      <c r="AB737" s="49" t="str">
        <f t="shared" si="203"/>
        <v/>
      </c>
      <c r="AC737" s="8" t="str">
        <f>IF(R737="","",W737*Rates!$M$26)</f>
        <v/>
      </c>
      <c r="AD737" s="9" t="s">
        <v>1592</v>
      </c>
      <c r="AE737" s="14" t="str">
        <f>IF(R737="","",Rates!$N$6)</f>
        <v/>
      </c>
      <c r="AF737" s="49" t="str">
        <f t="shared" si="204"/>
        <v/>
      </c>
      <c r="AG737" s="8" t="str">
        <f t="shared" si="205"/>
        <v/>
      </c>
      <c r="AH737" s="8" t="s">
        <v>1593</v>
      </c>
      <c r="AI737" s="14" t="str">
        <f>IF(R737="","",Rates!$N$7)</f>
        <v/>
      </c>
      <c r="AJ737" s="13" t="str">
        <f t="shared" si="206"/>
        <v/>
      </c>
      <c r="AK737" s="8" t="str">
        <f t="shared" si="207"/>
        <v/>
      </c>
      <c r="AL737" s="9" t="s">
        <v>1578</v>
      </c>
      <c r="AM737" s="14" t="str">
        <f>IF(R737="","",Rates!$N$8)</f>
        <v/>
      </c>
      <c r="AN737" s="13" t="str">
        <f t="shared" si="208"/>
        <v/>
      </c>
      <c r="AO737" s="8" t="str">
        <f>IF(R737="","",W737*Rates!$O$26)</f>
        <v/>
      </c>
      <c r="AP737" s="9" t="s">
        <v>1579</v>
      </c>
      <c r="AQ737" s="14" t="str">
        <f>IF(R737="","",Rates!$N$9)</f>
        <v/>
      </c>
      <c r="AR737" s="13" t="str">
        <f t="shared" si="209"/>
        <v/>
      </c>
      <c r="AS737" s="8" t="str">
        <f>IF(R737="","",W737*Rates!$P$26)</f>
        <v/>
      </c>
      <c r="AT737" s="9" t="s">
        <v>1580</v>
      </c>
      <c r="AU737" s="14" t="str">
        <f>IF(R737="","",Rates!$N$10)</f>
        <v/>
      </c>
      <c r="AV737" s="13" t="str">
        <f t="shared" si="210"/>
        <v/>
      </c>
      <c r="AW737" s="8" t="str">
        <f>IF(R737="","",W737*Rates!$Q$26)</f>
        <v/>
      </c>
      <c r="AX737" s="19" t="str">
        <f t="shared" si="211"/>
        <v/>
      </c>
      <c r="AY737" s="55" t="e">
        <f t="shared" si="212"/>
        <v>#VALUE!</v>
      </c>
      <c r="AZ737" s="8" t="str">
        <f>IF(R737="","",Rates!$N$15)</f>
        <v/>
      </c>
      <c r="BA737" s="8" t="str">
        <f t="shared" si="213"/>
        <v/>
      </c>
      <c r="BB737" s="8" t="str">
        <f t="shared" si="214"/>
        <v/>
      </c>
      <c r="BC737" s="19" t="str">
        <f t="shared" si="215"/>
        <v/>
      </c>
    </row>
    <row r="738" spans="1:55" x14ac:dyDescent="0.25">
      <c r="A738" s="9" t="str">
        <f>IF(B738&lt;&gt;"",COUNTA($B$3:B738)+$A$2,"")</f>
        <v/>
      </c>
      <c r="F738" s="16" t="str">
        <f t="shared" si="198"/>
        <v/>
      </c>
      <c r="P738" s="37"/>
      <c r="Q738" s="9" t="s">
        <v>1581</v>
      </c>
      <c r="R738" s="41"/>
      <c r="S738" s="46" t="str" cm="1">
        <f t="array" ref="S738">IF(R738="","",_xlfn.IFS(F738&lt;=65,"1",F738&lt;=70,"2",F738&lt;=80,"3"))</f>
        <v/>
      </c>
      <c r="T738" s="24" t="e">
        <f>IF(S738="1",VLOOKUP(N738,Rates!$A$2:$K$37,2,0)*S738,VLOOKUP(N738,Rates!$A$2:$K$37,3,0)*S738)</f>
        <v>#N/A</v>
      </c>
      <c r="U738" s="24" t="str">
        <f t="shared" si="199"/>
        <v/>
      </c>
      <c r="W738" s="58" t="str">
        <f t="shared" si="200"/>
        <v/>
      </c>
      <c r="X738" s="8" t="str">
        <f t="shared" si="201"/>
        <v/>
      </c>
      <c r="Y738" s="8" t="str">
        <f t="shared" si="202"/>
        <v/>
      </c>
      <c r="Z738" s="9" t="s">
        <v>1576</v>
      </c>
      <c r="AA738" s="14" t="str">
        <f>IF(R738="","",Rates!$N$5)</f>
        <v/>
      </c>
      <c r="AB738" s="49" t="str">
        <f t="shared" si="203"/>
        <v/>
      </c>
      <c r="AC738" s="8" t="str">
        <f>IF(R738="","",W738*Rates!$M$26)</f>
        <v/>
      </c>
      <c r="AD738" s="9" t="s">
        <v>1592</v>
      </c>
      <c r="AE738" s="14" t="str">
        <f>IF(R738="","",Rates!$N$6)</f>
        <v/>
      </c>
      <c r="AF738" s="49" t="str">
        <f t="shared" si="204"/>
        <v/>
      </c>
      <c r="AG738" s="8" t="str">
        <f t="shared" si="205"/>
        <v/>
      </c>
      <c r="AH738" s="8" t="s">
        <v>1593</v>
      </c>
      <c r="AI738" s="14" t="str">
        <f>IF(R738="","",Rates!$N$7)</f>
        <v/>
      </c>
      <c r="AJ738" s="13" t="str">
        <f t="shared" si="206"/>
        <v/>
      </c>
      <c r="AK738" s="8" t="str">
        <f t="shared" si="207"/>
        <v/>
      </c>
      <c r="AL738" s="9" t="s">
        <v>1578</v>
      </c>
      <c r="AM738" s="14" t="str">
        <f>IF(R738="","",Rates!$N$8)</f>
        <v/>
      </c>
      <c r="AN738" s="13" t="str">
        <f t="shared" si="208"/>
        <v/>
      </c>
      <c r="AO738" s="8" t="str">
        <f>IF(R738="","",W738*Rates!$O$26)</f>
        <v/>
      </c>
      <c r="AP738" s="9" t="s">
        <v>1579</v>
      </c>
      <c r="AQ738" s="14" t="str">
        <f>IF(R738="","",Rates!$N$9)</f>
        <v/>
      </c>
      <c r="AR738" s="13" t="str">
        <f t="shared" si="209"/>
        <v/>
      </c>
      <c r="AS738" s="8" t="str">
        <f>IF(R738="","",W738*Rates!$P$26)</f>
        <v/>
      </c>
      <c r="AT738" s="9" t="s">
        <v>1580</v>
      </c>
      <c r="AU738" s="14" t="str">
        <f>IF(R738="","",Rates!$N$10)</f>
        <v/>
      </c>
      <c r="AV738" s="13" t="str">
        <f t="shared" si="210"/>
        <v/>
      </c>
      <c r="AW738" s="8" t="str">
        <f>IF(R738="","",W738*Rates!$Q$26)</f>
        <v/>
      </c>
      <c r="AX738" s="19" t="str">
        <f t="shared" si="211"/>
        <v/>
      </c>
      <c r="AY738" s="55" t="e">
        <f t="shared" si="212"/>
        <v>#VALUE!</v>
      </c>
      <c r="AZ738" s="8" t="str">
        <f>IF(R738="","",Rates!$N$15)</f>
        <v/>
      </c>
      <c r="BA738" s="8" t="str">
        <f t="shared" si="213"/>
        <v/>
      </c>
      <c r="BB738" s="8" t="str">
        <f t="shared" si="214"/>
        <v/>
      </c>
      <c r="BC738" s="19" t="str">
        <f t="shared" si="215"/>
        <v/>
      </c>
    </row>
    <row r="739" spans="1:55" x14ac:dyDescent="0.25">
      <c r="A739" s="9" t="str">
        <f>IF(B739&lt;&gt;"",COUNTA($B$3:B739)+$A$2,"")</f>
        <v/>
      </c>
      <c r="F739" s="16" t="str">
        <f t="shared" si="198"/>
        <v/>
      </c>
      <c r="P739" s="37"/>
      <c r="Q739" s="9" t="s">
        <v>1581</v>
      </c>
      <c r="R739" s="41"/>
      <c r="S739" s="46" t="str" cm="1">
        <f t="array" ref="S739">IF(R739="","",_xlfn.IFS(F739&lt;=65,"1",F739&lt;=70,"2",F739&lt;=80,"3"))</f>
        <v/>
      </c>
      <c r="T739" s="24" t="e">
        <f>IF(S739="1",VLOOKUP(N739,Rates!$A$2:$K$37,2,0)*S739,VLOOKUP(N739,Rates!$A$2:$K$37,3,0)*S739)</f>
        <v>#N/A</v>
      </c>
      <c r="U739" s="24" t="str">
        <f t="shared" si="199"/>
        <v/>
      </c>
      <c r="W739" s="58" t="str">
        <f t="shared" si="200"/>
        <v/>
      </c>
      <c r="X739" s="8" t="str">
        <f t="shared" si="201"/>
        <v/>
      </c>
      <c r="Y739" s="8" t="str">
        <f t="shared" si="202"/>
        <v/>
      </c>
      <c r="Z739" s="9" t="s">
        <v>1576</v>
      </c>
      <c r="AA739" s="14" t="str">
        <f>IF(R739="","",Rates!$N$5)</f>
        <v/>
      </c>
      <c r="AB739" s="49" t="str">
        <f t="shared" si="203"/>
        <v/>
      </c>
      <c r="AC739" s="8" t="str">
        <f>IF(R739="","",W739*Rates!$M$26)</f>
        <v/>
      </c>
      <c r="AD739" s="9" t="s">
        <v>1592</v>
      </c>
      <c r="AE739" s="14" t="str">
        <f>IF(R739="","",Rates!$N$6)</f>
        <v/>
      </c>
      <c r="AF739" s="49" t="str">
        <f t="shared" si="204"/>
        <v/>
      </c>
      <c r="AG739" s="8" t="str">
        <f t="shared" si="205"/>
        <v/>
      </c>
      <c r="AH739" s="8" t="s">
        <v>1593</v>
      </c>
      <c r="AI739" s="14" t="str">
        <f>IF(R739="","",Rates!$N$7)</f>
        <v/>
      </c>
      <c r="AJ739" s="13" t="str">
        <f t="shared" si="206"/>
        <v/>
      </c>
      <c r="AK739" s="8" t="str">
        <f t="shared" si="207"/>
        <v/>
      </c>
      <c r="AL739" s="9" t="s">
        <v>1578</v>
      </c>
      <c r="AM739" s="14" t="str">
        <f>IF(R739="","",Rates!$N$8)</f>
        <v/>
      </c>
      <c r="AN739" s="13" t="str">
        <f t="shared" si="208"/>
        <v/>
      </c>
      <c r="AO739" s="8" t="str">
        <f>IF(R739="","",W739*Rates!$O$26)</f>
        <v/>
      </c>
      <c r="AP739" s="9" t="s">
        <v>1579</v>
      </c>
      <c r="AQ739" s="14" t="str">
        <f>IF(R739="","",Rates!$N$9)</f>
        <v/>
      </c>
      <c r="AR739" s="13" t="str">
        <f t="shared" si="209"/>
        <v/>
      </c>
      <c r="AS739" s="8" t="str">
        <f>IF(R739="","",W739*Rates!$P$26)</f>
        <v/>
      </c>
      <c r="AT739" s="9" t="s">
        <v>1580</v>
      </c>
      <c r="AU739" s="14" t="str">
        <f>IF(R739="","",Rates!$N$10)</f>
        <v/>
      </c>
      <c r="AV739" s="13" t="str">
        <f t="shared" si="210"/>
        <v/>
      </c>
      <c r="AW739" s="8" t="str">
        <f>IF(R739="","",W739*Rates!$Q$26)</f>
        <v/>
      </c>
      <c r="AX739" s="19" t="str">
        <f t="shared" si="211"/>
        <v/>
      </c>
      <c r="AY739" s="55" t="e">
        <f t="shared" si="212"/>
        <v>#VALUE!</v>
      </c>
      <c r="AZ739" s="8" t="str">
        <f>IF(R739="","",Rates!$N$15)</f>
        <v/>
      </c>
      <c r="BA739" s="8" t="str">
        <f t="shared" si="213"/>
        <v/>
      </c>
      <c r="BB739" s="8" t="str">
        <f t="shared" si="214"/>
        <v/>
      </c>
      <c r="BC739" s="19" t="str">
        <f t="shared" si="215"/>
        <v/>
      </c>
    </row>
    <row r="740" spans="1:55" x14ac:dyDescent="0.25">
      <c r="A740" s="9" t="str">
        <f>IF(B740&lt;&gt;"",COUNTA($B$3:B740)+$A$2,"")</f>
        <v/>
      </c>
      <c r="F740" s="16" t="str">
        <f t="shared" si="198"/>
        <v/>
      </c>
      <c r="P740" s="37"/>
      <c r="Q740" s="9" t="s">
        <v>1581</v>
      </c>
      <c r="R740" s="41"/>
      <c r="S740" s="46" t="str" cm="1">
        <f t="array" ref="S740">IF(R740="","",_xlfn.IFS(F740&lt;=65,"1",F740&lt;=70,"2",F740&lt;=80,"3"))</f>
        <v/>
      </c>
      <c r="T740" s="24" t="e">
        <f>IF(S740="1",VLOOKUP(N740,Rates!$A$2:$K$37,2,0)*S740,VLOOKUP(N740,Rates!$A$2:$K$37,3,0)*S740)</f>
        <v>#N/A</v>
      </c>
      <c r="U740" s="24" t="str">
        <f t="shared" si="199"/>
        <v/>
      </c>
      <c r="W740" s="58" t="str">
        <f t="shared" si="200"/>
        <v/>
      </c>
      <c r="X740" s="8" t="str">
        <f t="shared" si="201"/>
        <v/>
      </c>
      <c r="Y740" s="8" t="str">
        <f t="shared" si="202"/>
        <v/>
      </c>
      <c r="Z740" s="9" t="s">
        <v>1576</v>
      </c>
      <c r="AA740" s="14" t="str">
        <f>IF(R740="","",Rates!$N$5)</f>
        <v/>
      </c>
      <c r="AB740" s="49" t="str">
        <f t="shared" si="203"/>
        <v/>
      </c>
      <c r="AC740" s="8" t="str">
        <f>IF(R740="","",W740*Rates!$M$26)</f>
        <v/>
      </c>
      <c r="AD740" s="9" t="s">
        <v>1592</v>
      </c>
      <c r="AE740" s="14" t="str">
        <f>IF(R740="","",Rates!$N$6)</f>
        <v/>
      </c>
      <c r="AF740" s="49" t="str">
        <f t="shared" si="204"/>
        <v/>
      </c>
      <c r="AG740" s="8" t="str">
        <f t="shared" si="205"/>
        <v/>
      </c>
      <c r="AH740" s="8" t="s">
        <v>1593</v>
      </c>
      <c r="AI740" s="14" t="str">
        <f>IF(R740="","",Rates!$N$7)</f>
        <v/>
      </c>
      <c r="AJ740" s="13" t="str">
        <f t="shared" si="206"/>
        <v/>
      </c>
      <c r="AK740" s="8" t="str">
        <f t="shared" si="207"/>
        <v/>
      </c>
      <c r="AL740" s="9" t="s">
        <v>1578</v>
      </c>
      <c r="AM740" s="14" t="str">
        <f>IF(R740="","",Rates!$N$8)</f>
        <v/>
      </c>
      <c r="AN740" s="13" t="str">
        <f t="shared" si="208"/>
        <v/>
      </c>
      <c r="AO740" s="8" t="str">
        <f>IF(R740="","",W740*Rates!$O$26)</f>
        <v/>
      </c>
      <c r="AP740" s="9" t="s">
        <v>1579</v>
      </c>
      <c r="AQ740" s="14" t="str">
        <f>IF(R740="","",Rates!$N$9)</f>
        <v/>
      </c>
      <c r="AR740" s="13" t="str">
        <f t="shared" si="209"/>
        <v/>
      </c>
      <c r="AS740" s="8" t="str">
        <f>IF(R740="","",W740*Rates!$P$26)</f>
        <v/>
      </c>
      <c r="AT740" s="9" t="s">
        <v>1580</v>
      </c>
      <c r="AU740" s="14" t="str">
        <f>IF(R740="","",Rates!$N$10)</f>
        <v/>
      </c>
      <c r="AV740" s="13" t="str">
        <f t="shared" si="210"/>
        <v/>
      </c>
      <c r="AW740" s="8" t="str">
        <f>IF(R740="","",W740*Rates!$Q$26)</f>
        <v/>
      </c>
      <c r="AX740" s="19" t="str">
        <f t="shared" si="211"/>
        <v/>
      </c>
      <c r="AY740" s="55" t="e">
        <f t="shared" si="212"/>
        <v>#VALUE!</v>
      </c>
      <c r="AZ740" s="8" t="str">
        <f>IF(R740="","",Rates!$N$15)</f>
        <v/>
      </c>
      <c r="BA740" s="8" t="str">
        <f t="shared" si="213"/>
        <v/>
      </c>
      <c r="BB740" s="8" t="str">
        <f t="shared" si="214"/>
        <v/>
      </c>
      <c r="BC740" s="19" t="str">
        <f t="shared" si="215"/>
        <v/>
      </c>
    </row>
    <row r="741" spans="1:55" x14ac:dyDescent="0.25">
      <c r="A741" s="9" t="str">
        <f>IF(B741&lt;&gt;"",COUNTA($B$3:B741)+$A$2,"")</f>
        <v/>
      </c>
      <c r="F741" s="16" t="str">
        <f t="shared" si="198"/>
        <v/>
      </c>
      <c r="P741" s="37"/>
      <c r="Q741" s="9" t="s">
        <v>1581</v>
      </c>
      <c r="R741" s="41"/>
      <c r="S741" s="46" t="str" cm="1">
        <f t="array" ref="S741">IF(R741="","",_xlfn.IFS(F741&lt;=65,"1",F741&lt;=70,"2",F741&lt;=80,"3"))</f>
        <v/>
      </c>
      <c r="T741" s="24" t="e">
        <f>IF(S741="1",VLOOKUP(N741,Rates!$A$2:$K$37,2,0)*S741,VLOOKUP(N741,Rates!$A$2:$K$37,3,0)*S741)</f>
        <v>#N/A</v>
      </c>
      <c r="U741" s="24" t="str">
        <f t="shared" si="199"/>
        <v/>
      </c>
      <c r="W741" s="58" t="str">
        <f t="shared" si="200"/>
        <v/>
      </c>
      <c r="X741" s="8" t="str">
        <f t="shared" si="201"/>
        <v/>
      </c>
      <c r="Y741" s="8" t="str">
        <f t="shared" si="202"/>
        <v/>
      </c>
      <c r="Z741" s="9" t="s">
        <v>1576</v>
      </c>
      <c r="AA741" s="14" t="str">
        <f>IF(R741="","",Rates!$N$5)</f>
        <v/>
      </c>
      <c r="AB741" s="49" t="str">
        <f t="shared" si="203"/>
        <v/>
      </c>
      <c r="AC741" s="8" t="str">
        <f>IF(R741="","",W741*Rates!$M$26)</f>
        <v/>
      </c>
      <c r="AD741" s="9" t="s">
        <v>1592</v>
      </c>
      <c r="AE741" s="14" t="str">
        <f>IF(R741="","",Rates!$N$6)</f>
        <v/>
      </c>
      <c r="AF741" s="49" t="str">
        <f t="shared" si="204"/>
        <v/>
      </c>
      <c r="AG741" s="8" t="str">
        <f t="shared" si="205"/>
        <v/>
      </c>
      <c r="AH741" s="8" t="s">
        <v>1593</v>
      </c>
      <c r="AI741" s="14" t="str">
        <f>IF(R741="","",Rates!$N$7)</f>
        <v/>
      </c>
      <c r="AJ741" s="13" t="str">
        <f t="shared" si="206"/>
        <v/>
      </c>
      <c r="AK741" s="8" t="str">
        <f t="shared" si="207"/>
        <v/>
      </c>
      <c r="AL741" s="9" t="s">
        <v>1578</v>
      </c>
      <c r="AM741" s="14" t="str">
        <f>IF(R741="","",Rates!$N$8)</f>
        <v/>
      </c>
      <c r="AN741" s="13" t="str">
        <f t="shared" si="208"/>
        <v/>
      </c>
      <c r="AO741" s="8" t="str">
        <f>IF(R741="","",W741*Rates!$O$26)</f>
        <v/>
      </c>
      <c r="AP741" s="9" t="s">
        <v>1579</v>
      </c>
      <c r="AQ741" s="14" t="str">
        <f>IF(R741="","",Rates!$N$9)</f>
        <v/>
      </c>
      <c r="AR741" s="13" t="str">
        <f t="shared" si="209"/>
        <v/>
      </c>
      <c r="AS741" s="8" t="str">
        <f>IF(R741="","",W741*Rates!$P$26)</f>
        <v/>
      </c>
      <c r="AT741" s="9" t="s">
        <v>1580</v>
      </c>
      <c r="AU741" s="14" t="str">
        <f>IF(R741="","",Rates!$N$10)</f>
        <v/>
      </c>
      <c r="AV741" s="13" t="str">
        <f t="shared" si="210"/>
        <v/>
      </c>
      <c r="AW741" s="8" t="str">
        <f>IF(R741="","",W741*Rates!$Q$26)</f>
        <v/>
      </c>
      <c r="AX741" s="19" t="str">
        <f t="shared" si="211"/>
        <v/>
      </c>
      <c r="AY741" s="55" t="e">
        <f t="shared" si="212"/>
        <v>#VALUE!</v>
      </c>
      <c r="AZ741" s="8" t="str">
        <f>IF(R741="","",Rates!$N$15)</f>
        <v/>
      </c>
      <c r="BA741" s="8" t="str">
        <f t="shared" si="213"/>
        <v/>
      </c>
      <c r="BB741" s="8" t="str">
        <f t="shared" si="214"/>
        <v/>
      </c>
      <c r="BC741" s="19" t="str">
        <f t="shared" si="215"/>
        <v/>
      </c>
    </row>
    <row r="742" spans="1:55" x14ac:dyDescent="0.25">
      <c r="A742" s="9" t="str">
        <f>IF(B742&lt;&gt;"",COUNTA($B$3:B742)+$A$2,"")</f>
        <v/>
      </c>
      <c r="F742" s="16" t="str">
        <f t="shared" si="198"/>
        <v/>
      </c>
      <c r="P742" s="37"/>
      <c r="Q742" s="9" t="s">
        <v>1581</v>
      </c>
      <c r="R742" s="41"/>
      <c r="S742" s="46" t="str" cm="1">
        <f t="array" ref="S742">IF(R742="","",_xlfn.IFS(F742&lt;=65,"1",F742&lt;=70,"2",F742&lt;=80,"3"))</f>
        <v/>
      </c>
      <c r="T742" s="24" t="e">
        <f>IF(S742="1",VLOOKUP(N742,Rates!$A$2:$K$37,2,0)*S742,VLOOKUP(N742,Rates!$A$2:$K$37,3,0)*S742)</f>
        <v>#N/A</v>
      </c>
      <c r="U742" s="24" t="str">
        <f t="shared" si="199"/>
        <v/>
      </c>
      <c r="W742" s="58" t="str">
        <f t="shared" si="200"/>
        <v/>
      </c>
      <c r="X742" s="8" t="str">
        <f t="shared" si="201"/>
        <v/>
      </c>
      <c r="Y742" s="8" t="str">
        <f t="shared" si="202"/>
        <v/>
      </c>
      <c r="Z742" s="9" t="s">
        <v>1576</v>
      </c>
      <c r="AA742" s="14" t="str">
        <f>IF(R742="","",Rates!$N$5)</f>
        <v/>
      </c>
      <c r="AB742" s="49" t="str">
        <f t="shared" si="203"/>
        <v/>
      </c>
      <c r="AC742" s="8" t="str">
        <f>IF(R742="","",W742*Rates!$M$26)</f>
        <v/>
      </c>
      <c r="AD742" s="9" t="s">
        <v>1592</v>
      </c>
      <c r="AE742" s="14" t="str">
        <f>IF(R742="","",Rates!$N$6)</f>
        <v/>
      </c>
      <c r="AF742" s="49" t="str">
        <f t="shared" si="204"/>
        <v/>
      </c>
      <c r="AG742" s="8" t="str">
        <f t="shared" si="205"/>
        <v/>
      </c>
      <c r="AH742" s="8" t="s">
        <v>1593</v>
      </c>
      <c r="AI742" s="14" t="str">
        <f>IF(R742="","",Rates!$N$7)</f>
        <v/>
      </c>
      <c r="AJ742" s="13" t="str">
        <f t="shared" si="206"/>
        <v/>
      </c>
      <c r="AK742" s="8" t="str">
        <f t="shared" si="207"/>
        <v/>
      </c>
      <c r="AL742" s="9" t="s">
        <v>1578</v>
      </c>
      <c r="AM742" s="14" t="str">
        <f>IF(R742="","",Rates!$N$8)</f>
        <v/>
      </c>
      <c r="AN742" s="13" t="str">
        <f t="shared" si="208"/>
        <v/>
      </c>
      <c r="AO742" s="8" t="str">
        <f>IF(R742="","",W742*Rates!$O$26)</f>
        <v/>
      </c>
      <c r="AP742" s="9" t="s">
        <v>1579</v>
      </c>
      <c r="AQ742" s="14" t="str">
        <f>IF(R742="","",Rates!$N$9)</f>
        <v/>
      </c>
      <c r="AR742" s="13" t="str">
        <f t="shared" si="209"/>
        <v/>
      </c>
      <c r="AS742" s="8" t="str">
        <f>IF(R742="","",W742*Rates!$P$26)</f>
        <v/>
      </c>
      <c r="AT742" s="9" t="s">
        <v>1580</v>
      </c>
      <c r="AU742" s="14" t="str">
        <f>IF(R742="","",Rates!$N$10)</f>
        <v/>
      </c>
      <c r="AV742" s="13" t="str">
        <f t="shared" si="210"/>
        <v/>
      </c>
      <c r="AW742" s="8" t="str">
        <f>IF(R742="","",W742*Rates!$Q$26)</f>
        <v/>
      </c>
      <c r="AX742" s="19" t="str">
        <f t="shared" si="211"/>
        <v/>
      </c>
      <c r="AY742" s="55" t="e">
        <f t="shared" si="212"/>
        <v>#VALUE!</v>
      </c>
      <c r="AZ742" s="8" t="str">
        <f>IF(R742="","",Rates!$N$15)</f>
        <v/>
      </c>
      <c r="BA742" s="8" t="str">
        <f t="shared" si="213"/>
        <v/>
      </c>
      <c r="BB742" s="8" t="str">
        <f t="shared" si="214"/>
        <v/>
      </c>
      <c r="BC742" s="19" t="str">
        <f t="shared" si="215"/>
        <v/>
      </c>
    </row>
    <row r="743" spans="1:55" x14ac:dyDescent="0.25">
      <c r="A743" s="9" t="str">
        <f>IF(B743&lt;&gt;"",COUNTA($B$3:B743)+$A$2,"")</f>
        <v/>
      </c>
      <c r="F743" s="16" t="str">
        <f t="shared" si="198"/>
        <v/>
      </c>
      <c r="P743" s="37"/>
      <c r="Q743" s="9" t="s">
        <v>1581</v>
      </c>
      <c r="R743" s="41"/>
      <c r="S743" s="46" t="str" cm="1">
        <f t="array" ref="S743">IF(R743="","",_xlfn.IFS(F743&lt;=65,"1",F743&lt;=70,"2",F743&lt;=80,"3"))</f>
        <v/>
      </c>
      <c r="T743" s="24" t="e">
        <f>IF(S743="1",VLOOKUP(N743,Rates!$A$2:$K$37,2,0)*S743,VLOOKUP(N743,Rates!$A$2:$K$37,3,0)*S743)</f>
        <v>#N/A</v>
      </c>
      <c r="U743" s="24" t="str">
        <f t="shared" si="199"/>
        <v/>
      </c>
      <c r="W743" s="58" t="str">
        <f t="shared" si="200"/>
        <v/>
      </c>
      <c r="X743" s="8" t="str">
        <f t="shared" si="201"/>
        <v/>
      </c>
      <c r="Y743" s="8" t="str">
        <f t="shared" si="202"/>
        <v/>
      </c>
      <c r="Z743" s="9" t="s">
        <v>1576</v>
      </c>
      <c r="AA743" s="14" t="str">
        <f>IF(R743="","",Rates!$N$5)</f>
        <v/>
      </c>
      <c r="AB743" s="49" t="str">
        <f t="shared" si="203"/>
        <v/>
      </c>
      <c r="AC743" s="8" t="str">
        <f>IF(R743="","",W743*Rates!$M$26)</f>
        <v/>
      </c>
      <c r="AD743" s="9" t="s">
        <v>1592</v>
      </c>
      <c r="AE743" s="14" t="str">
        <f>IF(R743="","",Rates!$N$6)</f>
        <v/>
      </c>
      <c r="AF743" s="49" t="str">
        <f t="shared" si="204"/>
        <v/>
      </c>
      <c r="AG743" s="8" t="str">
        <f t="shared" si="205"/>
        <v/>
      </c>
      <c r="AH743" s="8" t="s">
        <v>1593</v>
      </c>
      <c r="AI743" s="14" t="str">
        <f>IF(R743="","",Rates!$N$7)</f>
        <v/>
      </c>
      <c r="AJ743" s="13" t="str">
        <f t="shared" si="206"/>
        <v/>
      </c>
      <c r="AK743" s="8" t="str">
        <f t="shared" si="207"/>
        <v/>
      </c>
      <c r="AL743" s="9" t="s">
        <v>1578</v>
      </c>
      <c r="AM743" s="14" t="str">
        <f>IF(R743="","",Rates!$N$8)</f>
        <v/>
      </c>
      <c r="AN743" s="13" t="str">
        <f t="shared" si="208"/>
        <v/>
      </c>
      <c r="AO743" s="8" t="str">
        <f>IF(R743="","",W743*Rates!$O$26)</f>
        <v/>
      </c>
      <c r="AP743" s="9" t="s">
        <v>1579</v>
      </c>
      <c r="AQ743" s="14" t="str">
        <f>IF(R743="","",Rates!$N$9)</f>
        <v/>
      </c>
      <c r="AR743" s="13" t="str">
        <f t="shared" si="209"/>
        <v/>
      </c>
      <c r="AS743" s="8" t="str">
        <f>IF(R743="","",W743*Rates!$P$26)</f>
        <v/>
      </c>
      <c r="AT743" s="9" t="s">
        <v>1580</v>
      </c>
      <c r="AU743" s="14" t="str">
        <f>IF(R743="","",Rates!$N$10)</f>
        <v/>
      </c>
      <c r="AV743" s="13" t="str">
        <f t="shared" si="210"/>
        <v/>
      </c>
      <c r="AW743" s="8" t="str">
        <f>IF(R743="","",W743*Rates!$Q$26)</f>
        <v/>
      </c>
      <c r="AX743" s="19" t="str">
        <f t="shared" si="211"/>
        <v/>
      </c>
      <c r="AY743" s="55" t="e">
        <f t="shared" si="212"/>
        <v>#VALUE!</v>
      </c>
      <c r="AZ743" s="8" t="str">
        <f>IF(R743="","",Rates!$N$15)</f>
        <v/>
      </c>
      <c r="BA743" s="8" t="str">
        <f t="shared" si="213"/>
        <v/>
      </c>
      <c r="BB743" s="8" t="str">
        <f t="shared" si="214"/>
        <v/>
      </c>
      <c r="BC743" s="19" t="str">
        <f t="shared" si="215"/>
        <v/>
      </c>
    </row>
    <row r="744" spans="1:55" x14ac:dyDescent="0.25">
      <c r="A744" s="9" t="str">
        <f>IF(B744&lt;&gt;"",COUNTA($B$3:B744)+$A$2,"")</f>
        <v/>
      </c>
      <c r="F744" s="16" t="str">
        <f t="shared" si="198"/>
        <v/>
      </c>
      <c r="P744" s="37"/>
      <c r="Q744" s="9" t="s">
        <v>1581</v>
      </c>
      <c r="R744" s="41"/>
      <c r="S744" s="46" t="str" cm="1">
        <f t="array" ref="S744">IF(R744="","",_xlfn.IFS(F744&lt;=65,"1",F744&lt;=70,"2",F744&lt;=80,"3"))</f>
        <v/>
      </c>
      <c r="T744" s="24" t="e">
        <f>IF(S744="1",VLOOKUP(N744,Rates!$A$2:$K$37,2,0)*S744,VLOOKUP(N744,Rates!$A$2:$K$37,3,0)*S744)</f>
        <v>#N/A</v>
      </c>
      <c r="U744" s="24" t="str">
        <f t="shared" si="199"/>
        <v/>
      </c>
      <c r="W744" s="58" t="str">
        <f t="shared" si="200"/>
        <v/>
      </c>
      <c r="X744" s="8" t="str">
        <f t="shared" si="201"/>
        <v/>
      </c>
      <c r="Y744" s="8" t="str">
        <f t="shared" si="202"/>
        <v/>
      </c>
      <c r="Z744" s="9" t="s">
        <v>1576</v>
      </c>
      <c r="AA744" s="14" t="str">
        <f>IF(R744="","",Rates!$N$5)</f>
        <v/>
      </c>
      <c r="AB744" s="49" t="str">
        <f t="shared" si="203"/>
        <v/>
      </c>
      <c r="AC744" s="8" t="str">
        <f>IF(R744="","",W744*Rates!$M$26)</f>
        <v/>
      </c>
      <c r="AD744" s="9" t="s">
        <v>1592</v>
      </c>
      <c r="AE744" s="14" t="str">
        <f>IF(R744="","",Rates!$N$6)</f>
        <v/>
      </c>
      <c r="AF744" s="49" t="str">
        <f t="shared" si="204"/>
        <v/>
      </c>
      <c r="AG744" s="8" t="str">
        <f t="shared" si="205"/>
        <v/>
      </c>
      <c r="AH744" s="8" t="s">
        <v>1593</v>
      </c>
      <c r="AI744" s="14" t="str">
        <f>IF(R744="","",Rates!$N$7)</f>
        <v/>
      </c>
      <c r="AJ744" s="13" t="str">
        <f t="shared" si="206"/>
        <v/>
      </c>
      <c r="AK744" s="8" t="str">
        <f t="shared" si="207"/>
        <v/>
      </c>
      <c r="AL744" s="9" t="s">
        <v>1578</v>
      </c>
      <c r="AM744" s="14" t="str">
        <f>IF(R744="","",Rates!$N$8)</f>
        <v/>
      </c>
      <c r="AN744" s="13" t="str">
        <f t="shared" si="208"/>
        <v/>
      </c>
      <c r="AO744" s="8" t="str">
        <f>IF(R744="","",W744*Rates!$O$26)</f>
        <v/>
      </c>
      <c r="AP744" s="9" t="s">
        <v>1579</v>
      </c>
      <c r="AQ744" s="14" t="str">
        <f>IF(R744="","",Rates!$N$9)</f>
        <v/>
      </c>
      <c r="AR744" s="13" t="str">
        <f t="shared" si="209"/>
        <v/>
      </c>
      <c r="AS744" s="8" t="str">
        <f>IF(R744="","",W744*Rates!$P$26)</f>
        <v/>
      </c>
      <c r="AT744" s="9" t="s">
        <v>1580</v>
      </c>
      <c r="AU744" s="14" t="str">
        <f>IF(R744="","",Rates!$N$10)</f>
        <v/>
      </c>
      <c r="AV744" s="13" t="str">
        <f t="shared" si="210"/>
        <v/>
      </c>
      <c r="AW744" s="8" t="str">
        <f>IF(R744="","",W744*Rates!$Q$26)</f>
        <v/>
      </c>
      <c r="AX744" s="19" t="str">
        <f t="shared" si="211"/>
        <v/>
      </c>
      <c r="AY744" s="55" t="e">
        <f t="shared" si="212"/>
        <v>#VALUE!</v>
      </c>
      <c r="AZ744" s="8" t="str">
        <f>IF(R744="","",Rates!$N$15)</f>
        <v/>
      </c>
      <c r="BA744" s="8" t="str">
        <f t="shared" si="213"/>
        <v/>
      </c>
      <c r="BB744" s="8" t="str">
        <f t="shared" si="214"/>
        <v/>
      </c>
      <c r="BC744" s="19" t="str">
        <f t="shared" si="215"/>
        <v/>
      </c>
    </row>
    <row r="745" spans="1:55" x14ac:dyDescent="0.25">
      <c r="A745" s="9" t="str">
        <f>IF(B745&lt;&gt;"",COUNTA($B$3:B745)+$A$2,"")</f>
        <v/>
      </c>
      <c r="F745" s="16" t="str">
        <f t="shared" si="198"/>
        <v/>
      </c>
      <c r="P745" s="37"/>
      <c r="Q745" s="9" t="s">
        <v>1581</v>
      </c>
      <c r="R745" s="41"/>
      <c r="S745" s="46" t="str" cm="1">
        <f t="array" ref="S745">IF(R745="","",_xlfn.IFS(F745&lt;=65,"1",F745&lt;=70,"2",F745&lt;=80,"3"))</f>
        <v/>
      </c>
      <c r="T745" s="24" t="e">
        <f>IF(S745="1",VLOOKUP(N745,Rates!$A$2:$K$37,2,0)*S745,VLOOKUP(N745,Rates!$A$2:$K$37,3,0)*S745)</f>
        <v>#N/A</v>
      </c>
      <c r="U745" s="24" t="str">
        <f t="shared" si="199"/>
        <v/>
      </c>
      <c r="W745" s="58" t="str">
        <f t="shared" si="200"/>
        <v/>
      </c>
      <c r="X745" s="8" t="str">
        <f t="shared" si="201"/>
        <v/>
      </c>
      <c r="Y745" s="8" t="str">
        <f t="shared" si="202"/>
        <v/>
      </c>
      <c r="Z745" s="9" t="s">
        <v>1576</v>
      </c>
      <c r="AA745" s="14" t="str">
        <f>IF(R745="","",Rates!$N$5)</f>
        <v/>
      </c>
      <c r="AB745" s="49" t="str">
        <f t="shared" si="203"/>
        <v/>
      </c>
      <c r="AC745" s="8" t="str">
        <f>IF(R745="","",W745*Rates!$M$26)</f>
        <v/>
      </c>
      <c r="AD745" s="9" t="s">
        <v>1592</v>
      </c>
      <c r="AE745" s="14" t="str">
        <f>IF(R745="","",Rates!$N$6)</f>
        <v/>
      </c>
      <c r="AF745" s="49" t="str">
        <f t="shared" si="204"/>
        <v/>
      </c>
      <c r="AG745" s="8" t="str">
        <f t="shared" si="205"/>
        <v/>
      </c>
      <c r="AH745" s="8" t="s">
        <v>1593</v>
      </c>
      <c r="AI745" s="14" t="str">
        <f>IF(R745="","",Rates!$N$7)</f>
        <v/>
      </c>
      <c r="AJ745" s="13" t="str">
        <f t="shared" si="206"/>
        <v/>
      </c>
      <c r="AK745" s="8" t="str">
        <f t="shared" si="207"/>
        <v/>
      </c>
      <c r="AL745" s="9" t="s">
        <v>1578</v>
      </c>
      <c r="AM745" s="14" t="str">
        <f>IF(R745="","",Rates!$N$8)</f>
        <v/>
      </c>
      <c r="AN745" s="13" t="str">
        <f t="shared" si="208"/>
        <v/>
      </c>
      <c r="AO745" s="8" t="str">
        <f>IF(R745="","",W745*Rates!$O$26)</f>
        <v/>
      </c>
      <c r="AP745" s="9" t="s">
        <v>1579</v>
      </c>
      <c r="AQ745" s="14" t="str">
        <f>IF(R745="","",Rates!$N$9)</f>
        <v/>
      </c>
      <c r="AR745" s="13" t="str">
        <f t="shared" si="209"/>
        <v/>
      </c>
      <c r="AS745" s="8" t="str">
        <f>IF(R745="","",W745*Rates!$P$26)</f>
        <v/>
      </c>
      <c r="AT745" s="9" t="s">
        <v>1580</v>
      </c>
      <c r="AU745" s="14" t="str">
        <f>IF(R745="","",Rates!$N$10)</f>
        <v/>
      </c>
      <c r="AV745" s="13" t="str">
        <f t="shared" si="210"/>
        <v/>
      </c>
      <c r="AW745" s="8" t="str">
        <f>IF(R745="","",W745*Rates!$Q$26)</f>
        <v/>
      </c>
      <c r="AX745" s="19" t="str">
        <f t="shared" si="211"/>
        <v/>
      </c>
      <c r="AY745" s="55" t="e">
        <f t="shared" si="212"/>
        <v>#VALUE!</v>
      </c>
      <c r="AZ745" s="8" t="str">
        <f>IF(R745="","",Rates!$N$15)</f>
        <v/>
      </c>
      <c r="BA745" s="8" t="str">
        <f t="shared" si="213"/>
        <v/>
      </c>
      <c r="BB745" s="8" t="str">
        <f t="shared" si="214"/>
        <v/>
      </c>
      <c r="BC745" s="19" t="str">
        <f t="shared" si="215"/>
        <v/>
      </c>
    </row>
    <row r="746" spans="1:55" x14ac:dyDescent="0.25">
      <c r="A746" s="9" t="str">
        <f>IF(B746&lt;&gt;"",COUNTA($B$3:B746)+$A$2,"")</f>
        <v/>
      </c>
      <c r="F746" s="16" t="str">
        <f t="shared" si="198"/>
        <v/>
      </c>
      <c r="P746" s="37"/>
      <c r="Q746" s="9" t="s">
        <v>1581</v>
      </c>
      <c r="R746" s="41"/>
      <c r="S746" s="46" t="str" cm="1">
        <f t="array" ref="S746">IF(R746="","",_xlfn.IFS(F746&lt;=65,"1",F746&lt;=70,"2",F746&lt;=80,"3"))</f>
        <v/>
      </c>
      <c r="T746" s="24" t="e">
        <f>IF(S746="1",VLOOKUP(N746,Rates!$A$2:$K$37,2,0)*S746,VLOOKUP(N746,Rates!$A$2:$K$37,3,0)*S746)</f>
        <v>#N/A</v>
      </c>
      <c r="U746" s="24" t="str">
        <f t="shared" si="199"/>
        <v/>
      </c>
      <c r="W746" s="58" t="str">
        <f t="shared" si="200"/>
        <v/>
      </c>
      <c r="X746" s="8" t="str">
        <f t="shared" si="201"/>
        <v/>
      </c>
      <c r="Y746" s="8" t="str">
        <f t="shared" si="202"/>
        <v/>
      </c>
      <c r="Z746" s="9" t="s">
        <v>1576</v>
      </c>
      <c r="AA746" s="14" t="str">
        <f>IF(R746="","",Rates!$N$5)</f>
        <v/>
      </c>
      <c r="AB746" s="49" t="str">
        <f t="shared" si="203"/>
        <v/>
      </c>
      <c r="AC746" s="8" t="str">
        <f>IF(R746="","",W746*Rates!$M$26)</f>
        <v/>
      </c>
      <c r="AD746" s="9" t="s">
        <v>1592</v>
      </c>
      <c r="AE746" s="14" t="str">
        <f>IF(R746="","",Rates!$N$6)</f>
        <v/>
      </c>
      <c r="AF746" s="49" t="str">
        <f t="shared" si="204"/>
        <v/>
      </c>
      <c r="AG746" s="8" t="str">
        <f t="shared" si="205"/>
        <v/>
      </c>
      <c r="AH746" s="8" t="s">
        <v>1593</v>
      </c>
      <c r="AI746" s="14" t="str">
        <f>IF(R746="","",Rates!$N$7)</f>
        <v/>
      </c>
      <c r="AJ746" s="13" t="str">
        <f t="shared" si="206"/>
        <v/>
      </c>
      <c r="AK746" s="8" t="str">
        <f t="shared" si="207"/>
        <v/>
      </c>
      <c r="AL746" s="9" t="s">
        <v>1578</v>
      </c>
      <c r="AM746" s="14" t="str">
        <f>IF(R746="","",Rates!$N$8)</f>
        <v/>
      </c>
      <c r="AN746" s="13" t="str">
        <f t="shared" si="208"/>
        <v/>
      </c>
      <c r="AO746" s="8" t="str">
        <f>IF(R746="","",W746*Rates!$O$26)</f>
        <v/>
      </c>
      <c r="AP746" s="9" t="s">
        <v>1579</v>
      </c>
      <c r="AQ746" s="14" t="str">
        <f>IF(R746="","",Rates!$N$9)</f>
        <v/>
      </c>
      <c r="AR746" s="13" t="str">
        <f t="shared" si="209"/>
        <v/>
      </c>
      <c r="AS746" s="8" t="str">
        <f>IF(R746="","",W746*Rates!$P$26)</f>
        <v/>
      </c>
      <c r="AT746" s="9" t="s">
        <v>1580</v>
      </c>
      <c r="AU746" s="14" t="str">
        <f>IF(R746="","",Rates!$N$10)</f>
        <v/>
      </c>
      <c r="AV746" s="13" t="str">
        <f t="shared" si="210"/>
        <v/>
      </c>
      <c r="AW746" s="8" t="str">
        <f>IF(R746="","",W746*Rates!$Q$26)</f>
        <v/>
      </c>
      <c r="AX746" s="19" t="str">
        <f t="shared" si="211"/>
        <v/>
      </c>
      <c r="AY746" s="55" t="e">
        <f t="shared" si="212"/>
        <v>#VALUE!</v>
      </c>
      <c r="AZ746" s="8" t="str">
        <f>IF(R746="","",Rates!$N$15)</f>
        <v/>
      </c>
      <c r="BA746" s="8" t="str">
        <f t="shared" si="213"/>
        <v/>
      </c>
      <c r="BB746" s="8" t="str">
        <f t="shared" si="214"/>
        <v/>
      </c>
      <c r="BC746" s="19" t="str">
        <f t="shared" si="215"/>
        <v/>
      </c>
    </row>
    <row r="747" spans="1:55" x14ac:dyDescent="0.25">
      <c r="A747" s="9" t="str">
        <f>IF(B747&lt;&gt;"",COUNTA($B$3:B747)+$A$2,"")</f>
        <v/>
      </c>
      <c r="F747" s="16" t="str">
        <f t="shared" si="198"/>
        <v/>
      </c>
      <c r="P747" s="37"/>
      <c r="Q747" s="9" t="s">
        <v>1581</v>
      </c>
      <c r="R747" s="41"/>
      <c r="S747" s="46" t="str" cm="1">
        <f t="array" ref="S747">IF(R747="","",_xlfn.IFS(F747&lt;=65,"1",F747&lt;=70,"2",F747&lt;=80,"3"))</f>
        <v/>
      </c>
      <c r="T747" s="24" t="e">
        <f>IF(S747="1",VLOOKUP(N747,Rates!$A$2:$K$37,2,0)*S747,VLOOKUP(N747,Rates!$A$2:$K$37,3,0)*S747)</f>
        <v>#N/A</v>
      </c>
      <c r="U747" s="24" t="str">
        <f t="shared" si="199"/>
        <v/>
      </c>
      <c r="W747" s="58" t="str">
        <f t="shared" si="200"/>
        <v/>
      </c>
      <c r="X747" s="8" t="str">
        <f t="shared" si="201"/>
        <v/>
      </c>
      <c r="Y747" s="8" t="str">
        <f t="shared" si="202"/>
        <v/>
      </c>
      <c r="Z747" s="9" t="s">
        <v>1576</v>
      </c>
      <c r="AA747" s="14" t="str">
        <f>IF(R747="","",Rates!$N$5)</f>
        <v/>
      </c>
      <c r="AB747" s="49" t="str">
        <f t="shared" si="203"/>
        <v/>
      </c>
      <c r="AC747" s="8" t="str">
        <f>IF(R747="","",W747*Rates!$M$26)</f>
        <v/>
      </c>
      <c r="AD747" s="9" t="s">
        <v>1592</v>
      </c>
      <c r="AE747" s="14" t="str">
        <f>IF(R747="","",Rates!$N$6)</f>
        <v/>
      </c>
      <c r="AF747" s="49" t="str">
        <f t="shared" si="204"/>
        <v/>
      </c>
      <c r="AG747" s="8" t="str">
        <f t="shared" si="205"/>
        <v/>
      </c>
      <c r="AH747" s="8" t="s">
        <v>1593</v>
      </c>
      <c r="AI747" s="14" t="str">
        <f>IF(R747="","",Rates!$N$7)</f>
        <v/>
      </c>
      <c r="AJ747" s="13" t="str">
        <f t="shared" si="206"/>
        <v/>
      </c>
      <c r="AK747" s="8" t="str">
        <f t="shared" si="207"/>
        <v/>
      </c>
      <c r="AL747" s="9" t="s">
        <v>1578</v>
      </c>
      <c r="AM747" s="14" t="str">
        <f>IF(R747="","",Rates!$N$8)</f>
        <v/>
      </c>
      <c r="AN747" s="13" t="str">
        <f t="shared" si="208"/>
        <v/>
      </c>
      <c r="AO747" s="8" t="str">
        <f>IF(R747="","",W747*Rates!$O$26)</f>
        <v/>
      </c>
      <c r="AP747" s="9" t="s">
        <v>1579</v>
      </c>
      <c r="AQ747" s="14" t="str">
        <f>IF(R747="","",Rates!$N$9)</f>
        <v/>
      </c>
      <c r="AR747" s="13" t="str">
        <f t="shared" si="209"/>
        <v/>
      </c>
      <c r="AS747" s="8" t="str">
        <f>IF(R747="","",W747*Rates!$P$26)</f>
        <v/>
      </c>
      <c r="AT747" s="9" t="s">
        <v>1580</v>
      </c>
      <c r="AU747" s="14" t="str">
        <f>IF(R747="","",Rates!$N$10)</f>
        <v/>
      </c>
      <c r="AV747" s="13" t="str">
        <f t="shared" si="210"/>
        <v/>
      </c>
      <c r="AW747" s="8" t="str">
        <f>IF(R747="","",W747*Rates!$Q$26)</f>
        <v/>
      </c>
      <c r="AX747" s="19" t="str">
        <f t="shared" si="211"/>
        <v/>
      </c>
      <c r="AY747" s="55" t="e">
        <f t="shared" si="212"/>
        <v>#VALUE!</v>
      </c>
      <c r="AZ747" s="8" t="str">
        <f>IF(R747="","",Rates!$N$15)</f>
        <v/>
      </c>
      <c r="BA747" s="8" t="str">
        <f t="shared" si="213"/>
        <v/>
      </c>
      <c r="BB747" s="8" t="str">
        <f t="shared" si="214"/>
        <v/>
      </c>
      <c r="BC747" s="19" t="str">
        <f t="shared" si="215"/>
        <v/>
      </c>
    </row>
    <row r="748" spans="1:55" x14ac:dyDescent="0.25">
      <c r="A748" s="9" t="str">
        <f>IF(B748&lt;&gt;"",COUNTA($B$3:B748)+$A$2,"")</f>
        <v/>
      </c>
      <c r="F748" s="16" t="str">
        <f t="shared" si="198"/>
        <v/>
      </c>
      <c r="P748" s="37"/>
      <c r="Q748" s="9" t="s">
        <v>1581</v>
      </c>
      <c r="R748" s="41"/>
      <c r="S748" s="46" t="str" cm="1">
        <f t="array" ref="S748">IF(R748="","",_xlfn.IFS(F748&lt;=65,"1",F748&lt;=70,"2",F748&lt;=80,"3"))</f>
        <v/>
      </c>
      <c r="T748" s="24" t="e">
        <f>IF(S748="1",VLOOKUP(N748,Rates!$A$2:$K$37,2,0)*S748,VLOOKUP(N748,Rates!$A$2:$K$37,3,0)*S748)</f>
        <v>#N/A</v>
      </c>
      <c r="U748" s="24" t="str">
        <f t="shared" si="199"/>
        <v/>
      </c>
      <c r="W748" s="58" t="str">
        <f t="shared" si="200"/>
        <v/>
      </c>
      <c r="X748" s="8" t="str">
        <f t="shared" si="201"/>
        <v/>
      </c>
      <c r="Y748" s="8" t="str">
        <f t="shared" si="202"/>
        <v/>
      </c>
      <c r="Z748" s="9" t="s">
        <v>1576</v>
      </c>
      <c r="AA748" s="14" t="str">
        <f>IF(R748="","",Rates!$N$5)</f>
        <v/>
      </c>
      <c r="AB748" s="49" t="str">
        <f t="shared" si="203"/>
        <v/>
      </c>
      <c r="AC748" s="8" t="str">
        <f>IF(R748="","",W748*Rates!$M$26)</f>
        <v/>
      </c>
      <c r="AD748" s="9" t="s">
        <v>1592</v>
      </c>
      <c r="AE748" s="14" t="str">
        <f>IF(R748="","",Rates!$N$6)</f>
        <v/>
      </c>
      <c r="AF748" s="49" t="str">
        <f t="shared" si="204"/>
        <v/>
      </c>
      <c r="AG748" s="8" t="str">
        <f t="shared" si="205"/>
        <v/>
      </c>
      <c r="AH748" s="8" t="s">
        <v>1593</v>
      </c>
      <c r="AI748" s="14" t="str">
        <f>IF(R748="","",Rates!$N$7)</f>
        <v/>
      </c>
      <c r="AJ748" s="13" t="str">
        <f t="shared" si="206"/>
        <v/>
      </c>
      <c r="AK748" s="8" t="str">
        <f t="shared" si="207"/>
        <v/>
      </c>
      <c r="AL748" s="9" t="s">
        <v>1578</v>
      </c>
      <c r="AM748" s="14" t="str">
        <f>IF(R748="","",Rates!$N$8)</f>
        <v/>
      </c>
      <c r="AN748" s="13" t="str">
        <f t="shared" si="208"/>
        <v/>
      </c>
      <c r="AO748" s="8" t="str">
        <f>IF(R748="","",W748*Rates!$O$26)</f>
        <v/>
      </c>
      <c r="AP748" s="9" t="s">
        <v>1579</v>
      </c>
      <c r="AQ748" s="14" t="str">
        <f>IF(R748="","",Rates!$N$9)</f>
        <v/>
      </c>
      <c r="AR748" s="13" t="str">
        <f t="shared" si="209"/>
        <v/>
      </c>
      <c r="AS748" s="8" t="str">
        <f>IF(R748="","",W748*Rates!$P$26)</f>
        <v/>
      </c>
      <c r="AT748" s="9" t="s">
        <v>1580</v>
      </c>
      <c r="AU748" s="14" t="str">
        <f>IF(R748="","",Rates!$N$10)</f>
        <v/>
      </c>
      <c r="AV748" s="13" t="str">
        <f t="shared" si="210"/>
        <v/>
      </c>
      <c r="AW748" s="8" t="str">
        <f>IF(R748="","",W748*Rates!$Q$26)</f>
        <v/>
      </c>
      <c r="AX748" s="19" t="str">
        <f t="shared" si="211"/>
        <v/>
      </c>
      <c r="AY748" s="55" t="e">
        <f t="shared" si="212"/>
        <v>#VALUE!</v>
      </c>
      <c r="AZ748" s="8" t="str">
        <f>IF(R748="","",Rates!$N$15)</f>
        <v/>
      </c>
      <c r="BA748" s="8" t="str">
        <f t="shared" si="213"/>
        <v/>
      </c>
      <c r="BB748" s="8" t="str">
        <f t="shared" si="214"/>
        <v/>
      </c>
      <c r="BC748" s="19" t="str">
        <f t="shared" si="215"/>
        <v/>
      </c>
    </row>
    <row r="749" spans="1:55" x14ac:dyDescent="0.25">
      <c r="A749" s="9" t="str">
        <f>IF(B749&lt;&gt;"",COUNTA($B$3:B749)+$A$2,"")</f>
        <v/>
      </c>
      <c r="F749" s="16" t="str">
        <f t="shared" si="198"/>
        <v/>
      </c>
      <c r="P749" s="37"/>
      <c r="Q749" s="9" t="s">
        <v>1581</v>
      </c>
      <c r="R749" s="41"/>
      <c r="S749" s="46" t="str" cm="1">
        <f t="array" ref="S749">IF(R749="","",_xlfn.IFS(F749&lt;=65,"1",F749&lt;=70,"2",F749&lt;=80,"3"))</f>
        <v/>
      </c>
      <c r="T749" s="24" t="e">
        <f>IF(S749="1",VLOOKUP(N749,Rates!$A$2:$K$37,2,0)*S749,VLOOKUP(N749,Rates!$A$2:$K$37,3,0)*S749)</f>
        <v>#N/A</v>
      </c>
      <c r="U749" s="24" t="str">
        <f t="shared" si="199"/>
        <v/>
      </c>
      <c r="W749" s="58" t="str">
        <f t="shared" si="200"/>
        <v/>
      </c>
      <c r="X749" s="8" t="str">
        <f t="shared" si="201"/>
        <v/>
      </c>
      <c r="Y749" s="8" t="str">
        <f t="shared" si="202"/>
        <v/>
      </c>
      <c r="Z749" s="9" t="s">
        <v>1576</v>
      </c>
      <c r="AA749" s="14" t="str">
        <f>IF(R749="","",Rates!$N$5)</f>
        <v/>
      </c>
      <c r="AB749" s="49" t="str">
        <f t="shared" si="203"/>
        <v/>
      </c>
      <c r="AC749" s="8" t="str">
        <f>IF(R749="","",W749*Rates!$M$26)</f>
        <v/>
      </c>
      <c r="AD749" s="9" t="s">
        <v>1592</v>
      </c>
      <c r="AE749" s="14" t="str">
        <f>IF(R749="","",Rates!$N$6)</f>
        <v/>
      </c>
      <c r="AF749" s="49" t="str">
        <f t="shared" si="204"/>
        <v/>
      </c>
      <c r="AG749" s="8" t="str">
        <f t="shared" si="205"/>
        <v/>
      </c>
      <c r="AH749" s="8" t="s">
        <v>1593</v>
      </c>
      <c r="AI749" s="14" t="str">
        <f>IF(R749="","",Rates!$N$7)</f>
        <v/>
      </c>
      <c r="AJ749" s="13" t="str">
        <f t="shared" si="206"/>
        <v/>
      </c>
      <c r="AK749" s="8" t="str">
        <f t="shared" si="207"/>
        <v/>
      </c>
      <c r="AL749" s="9" t="s">
        <v>1578</v>
      </c>
      <c r="AM749" s="14" t="str">
        <f>IF(R749="","",Rates!$N$8)</f>
        <v/>
      </c>
      <c r="AN749" s="13" t="str">
        <f t="shared" si="208"/>
        <v/>
      </c>
      <c r="AO749" s="8" t="str">
        <f>IF(R749="","",W749*Rates!$O$26)</f>
        <v/>
      </c>
      <c r="AP749" s="9" t="s">
        <v>1579</v>
      </c>
      <c r="AQ749" s="14" t="str">
        <f>IF(R749="","",Rates!$N$9)</f>
        <v/>
      </c>
      <c r="AR749" s="13" t="str">
        <f t="shared" si="209"/>
        <v/>
      </c>
      <c r="AS749" s="8" t="str">
        <f>IF(R749="","",W749*Rates!$P$26)</f>
        <v/>
      </c>
      <c r="AT749" s="9" t="s">
        <v>1580</v>
      </c>
      <c r="AU749" s="14" t="str">
        <f>IF(R749="","",Rates!$N$10)</f>
        <v/>
      </c>
      <c r="AV749" s="13" t="str">
        <f t="shared" si="210"/>
        <v/>
      </c>
      <c r="AW749" s="8" t="str">
        <f>IF(R749="","",W749*Rates!$Q$26)</f>
        <v/>
      </c>
      <c r="AX749" s="19" t="str">
        <f t="shared" si="211"/>
        <v/>
      </c>
      <c r="AY749" s="55" t="e">
        <f t="shared" si="212"/>
        <v>#VALUE!</v>
      </c>
      <c r="AZ749" s="8" t="str">
        <f>IF(R749="","",Rates!$N$15)</f>
        <v/>
      </c>
      <c r="BA749" s="8" t="str">
        <f t="shared" si="213"/>
        <v/>
      </c>
      <c r="BB749" s="8" t="str">
        <f t="shared" si="214"/>
        <v/>
      </c>
      <c r="BC749" s="19" t="str">
        <f t="shared" si="215"/>
        <v/>
      </c>
    </row>
    <row r="750" spans="1:55" x14ac:dyDescent="0.25">
      <c r="A750" s="9" t="str">
        <f>IF(B750&lt;&gt;"",COUNTA($B$3:B750)+$A$2,"")</f>
        <v/>
      </c>
      <c r="F750" s="16" t="str">
        <f t="shared" si="198"/>
        <v/>
      </c>
      <c r="P750" s="37"/>
      <c r="Q750" s="9" t="s">
        <v>1581</v>
      </c>
      <c r="R750" s="41"/>
      <c r="S750" s="46" t="str" cm="1">
        <f t="array" ref="S750">IF(R750="","",_xlfn.IFS(F750&lt;=65,"1",F750&lt;=70,"2",F750&lt;=80,"3"))</f>
        <v/>
      </c>
      <c r="T750" s="24" t="e">
        <f>IF(S750="1",VLOOKUP(N750,Rates!$A$2:$K$37,2,0)*S750,VLOOKUP(N750,Rates!$A$2:$K$37,3,0)*S750)</f>
        <v>#N/A</v>
      </c>
      <c r="U750" s="24" t="str">
        <f t="shared" si="199"/>
        <v/>
      </c>
      <c r="W750" s="58" t="str">
        <f t="shared" si="200"/>
        <v/>
      </c>
      <c r="X750" s="8" t="str">
        <f t="shared" si="201"/>
        <v/>
      </c>
      <c r="Y750" s="8" t="str">
        <f t="shared" si="202"/>
        <v/>
      </c>
      <c r="Z750" s="9" t="s">
        <v>1576</v>
      </c>
      <c r="AA750" s="14" t="str">
        <f>IF(R750="","",Rates!$N$5)</f>
        <v/>
      </c>
      <c r="AB750" s="49" t="str">
        <f t="shared" si="203"/>
        <v/>
      </c>
      <c r="AC750" s="8" t="str">
        <f>IF(R750="","",W750*Rates!$M$26)</f>
        <v/>
      </c>
      <c r="AD750" s="9" t="s">
        <v>1592</v>
      </c>
      <c r="AE750" s="14" t="str">
        <f>IF(R750="","",Rates!$N$6)</f>
        <v/>
      </c>
      <c r="AF750" s="49" t="str">
        <f t="shared" si="204"/>
        <v/>
      </c>
      <c r="AG750" s="8" t="str">
        <f t="shared" si="205"/>
        <v/>
      </c>
      <c r="AH750" s="8" t="s">
        <v>1593</v>
      </c>
      <c r="AI750" s="14" t="str">
        <f>IF(R750="","",Rates!$N$7)</f>
        <v/>
      </c>
      <c r="AJ750" s="13" t="str">
        <f t="shared" si="206"/>
        <v/>
      </c>
      <c r="AK750" s="8" t="str">
        <f t="shared" si="207"/>
        <v/>
      </c>
      <c r="AL750" s="9" t="s">
        <v>1578</v>
      </c>
      <c r="AM750" s="14" t="str">
        <f>IF(R750="","",Rates!$N$8)</f>
        <v/>
      </c>
      <c r="AN750" s="13" t="str">
        <f t="shared" si="208"/>
        <v/>
      </c>
      <c r="AO750" s="8" t="str">
        <f>IF(R750="","",W750*Rates!$O$26)</f>
        <v/>
      </c>
      <c r="AP750" s="9" t="s">
        <v>1579</v>
      </c>
      <c r="AQ750" s="14" t="str">
        <f>IF(R750="","",Rates!$N$9)</f>
        <v/>
      </c>
      <c r="AR750" s="13" t="str">
        <f t="shared" si="209"/>
        <v/>
      </c>
      <c r="AS750" s="8" t="str">
        <f>IF(R750="","",W750*Rates!$P$26)</f>
        <v/>
      </c>
      <c r="AT750" s="9" t="s">
        <v>1580</v>
      </c>
      <c r="AU750" s="14" t="str">
        <f>IF(R750="","",Rates!$N$10)</f>
        <v/>
      </c>
      <c r="AV750" s="13" t="str">
        <f t="shared" si="210"/>
        <v/>
      </c>
      <c r="AW750" s="8" t="str">
        <f>IF(R750="","",W750*Rates!$Q$26)</f>
        <v/>
      </c>
      <c r="AX750" s="19" t="str">
        <f t="shared" si="211"/>
        <v/>
      </c>
      <c r="AY750" s="55" t="e">
        <f t="shared" si="212"/>
        <v>#VALUE!</v>
      </c>
      <c r="AZ750" s="8" t="str">
        <f>IF(R750="","",Rates!$N$15)</f>
        <v/>
      </c>
      <c r="BA750" s="8" t="str">
        <f t="shared" si="213"/>
        <v/>
      </c>
      <c r="BB750" s="8" t="str">
        <f t="shared" si="214"/>
        <v/>
      </c>
      <c r="BC750" s="19" t="str">
        <f t="shared" si="215"/>
        <v/>
      </c>
    </row>
    <row r="751" spans="1:55" x14ac:dyDescent="0.25">
      <c r="A751" s="9" t="str">
        <f>IF(B751&lt;&gt;"",COUNTA($B$3:B751)+$A$2,"")</f>
        <v/>
      </c>
      <c r="F751" s="16" t="str">
        <f t="shared" si="198"/>
        <v/>
      </c>
      <c r="P751" s="37"/>
      <c r="Q751" s="9" t="s">
        <v>1581</v>
      </c>
      <c r="R751" s="41"/>
      <c r="S751" s="46" t="str" cm="1">
        <f t="array" ref="S751">IF(R751="","",_xlfn.IFS(F751&lt;=65,"1",F751&lt;=70,"2",F751&lt;=80,"3"))</f>
        <v/>
      </c>
      <c r="T751" s="24" t="e">
        <f>IF(S751="1",VLOOKUP(N751,Rates!$A$2:$K$37,2,0)*S751,VLOOKUP(N751,Rates!$A$2:$K$37,3,0)*S751)</f>
        <v>#N/A</v>
      </c>
      <c r="U751" s="24" t="str">
        <f t="shared" si="199"/>
        <v/>
      </c>
      <c r="W751" s="58" t="str">
        <f t="shared" si="200"/>
        <v/>
      </c>
      <c r="X751" s="8" t="str">
        <f t="shared" si="201"/>
        <v/>
      </c>
      <c r="Y751" s="8" t="str">
        <f t="shared" si="202"/>
        <v/>
      </c>
      <c r="Z751" s="9" t="s">
        <v>1576</v>
      </c>
      <c r="AA751" s="14" t="str">
        <f>IF(R751="","",Rates!$N$5)</f>
        <v/>
      </c>
      <c r="AB751" s="49" t="str">
        <f t="shared" si="203"/>
        <v/>
      </c>
      <c r="AC751" s="8" t="str">
        <f>IF(R751="","",W751*Rates!$M$26)</f>
        <v/>
      </c>
      <c r="AD751" s="9" t="s">
        <v>1592</v>
      </c>
      <c r="AE751" s="14" t="str">
        <f>IF(R751="","",Rates!$N$6)</f>
        <v/>
      </c>
      <c r="AF751" s="49" t="str">
        <f t="shared" si="204"/>
        <v/>
      </c>
      <c r="AG751" s="8" t="str">
        <f t="shared" si="205"/>
        <v/>
      </c>
      <c r="AH751" s="8" t="s">
        <v>1593</v>
      </c>
      <c r="AI751" s="14" t="str">
        <f>IF(R751="","",Rates!$N$7)</f>
        <v/>
      </c>
      <c r="AJ751" s="13" t="str">
        <f t="shared" si="206"/>
        <v/>
      </c>
      <c r="AK751" s="8" t="str">
        <f t="shared" si="207"/>
        <v/>
      </c>
      <c r="AL751" s="9" t="s">
        <v>1578</v>
      </c>
      <c r="AM751" s="14" t="str">
        <f>IF(R751="","",Rates!$N$8)</f>
        <v/>
      </c>
      <c r="AN751" s="13" t="str">
        <f t="shared" si="208"/>
        <v/>
      </c>
      <c r="AO751" s="8" t="str">
        <f>IF(R751="","",W751*Rates!$O$26)</f>
        <v/>
      </c>
      <c r="AP751" s="9" t="s">
        <v>1579</v>
      </c>
      <c r="AQ751" s="14" t="str">
        <f>IF(R751="","",Rates!$N$9)</f>
        <v/>
      </c>
      <c r="AR751" s="13" t="str">
        <f t="shared" si="209"/>
        <v/>
      </c>
      <c r="AS751" s="8" t="str">
        <f>IF(R751="","",W751*Rates!$P$26)</f>
        <v/>
      </c>
      <c r="AT751" s="9" t="s">
        <v>1580</v>
      </c>
      <c r="AU751" s="14" t="str">
        <f>IF(R751="","",Rates!$N$10)</f>
        <v/>
      </c>
      <c r="AV751" s="13" t="str">
        <f t="shared" si="210"/>
        <v/>
      </c>
      <c r="AW751" s="8" t="str">
        <f>IF(R751="","",W751*Rates!$Q$26)</f>
        <v/>
      </c>
      <c r="AX751" s="19" t="str">
        <f t="shared" si="211"/>
        <v/>
      </c>
      <c r="AY751" s="55" t="e">
        <f t="shared" si="212"/>
        <v>#VALUE!</v>
      </c>
      <c r="AZ751" s="8" t="str">
        <f>IF(R751="","",Rates!$N$15)</f>
        <v/>
      </c>
      <c r="BA751" s="8" t="str">
        <f t="shared" si="213"/>
        <v/>
      </c>
      <c r="BB751" s="8" t="str">
        <f t="shared" si="214"/>
        <v/>
      </c>
      <c r="BC751" s="19" t="str">
        <f t="shared" si="215"/>
        <v/>
      </c>
    </row>
    <row r="752" spans="1:55" x14ac:dyDescent="0.25">
      <c r="A752" s="9" t="str">
        <f>IF(B752&lt;&gt;"",COUNTA($B$3:B752)+$A$2,"")</f>
        <v/>
      </c>
      <c r="F752" s="16" t="str">
        <f t="shared" si="198"/>
        <v/>
      </c>
      <c r="P752" s="37"/>
      <c r="Q752" s="9" t="s">
        <v>1581</v>
      </c>
      <c r="R752" s="41"/>
      <c r="S752" s="46" t="str" cm="1">
        <f t="array" ref="S752">IF(R752="","",_xlfn.IFS(F752&lt;=65,"1",F752&lt;=70,"2",F752&lt;=80,"3"))</f>
        <v/>
      </c>
      <c r="T752" s="24" t="e">
        <f>IF(S752="1",VLOOKUP(N752,Rates!$A$2:$K$37,2,0)*S752,VLOOKUP(N752,Rates!$A$2:$K$37,3,0)*S752)</f>
        <v>#N/A</v>
      </c>
      <c r="U752" s="24" t="str">
        <f t="shared" si="199"/>
        <v/>
      </c>
      <c r="W752" s="58" t="str">
        <f t="shared" si="200"/>
        <v/>
      </c>
      <c r="X752" s="8" t="str">
        <f t="shared" si="201"/>
        <v/>
      </c>
      <c r="Y752" s="8" t="str">
        <f t="shared" si="202"/>
        <v/>
      </c>
      <c r="Z752" s="9" t="s">
        <v>1576</v>
      </c>
      <c r="AA752" s="14" t="str">
        <f>IF(R752="","",Rates!$N$5)</f>
        <v/>
      </c>
      <c r="AB752" s="49" t="str">
        <f t="shared" si="203"/>
        <v/>
      </c>
      <c r="AC752" s="8" t="str">
        <f>IF(R752="","",W752*Rates!$M$26)</f>
        <v/>
      </c>
      <c r="AD752" s="9" t="s">
        <v>1592</v>
      </c>
      <c r="AE752" s="14" t="str">
        <f>IF(R752="","",Rates!$N$6)</f>
        <v/>
      </c>
      <c r="AF752" s="49" t="str">
        <f t="shared" si="204"/>
        <v/>
      </c>
      <c r="AG752" s="8" t="str">
        <f t="shared" si="205"/>
        <v/>
      </c>
      <c r="AH752" s="8" t="s">
        <v>1593</v>
      </c>
      <c r="AI752" s="14" t="str">
        <f>IF(R752="","",Rates!$N$7)</f>
        <v/>
      </c>
      <c r="AJ752" s="13" t="str">
        <f t="shared" si="206"/>
        <v/>
      </c>
      <c r="AK752" s="8" t="str">
        <f t="shared" si="207"/>
        <v/>
      </c>
      <c r="AL752" s="9" t="s">
        <v>1578</v>
      </c>
      <c r="AM752" s="14" t="str">
        <f>IF(R752="","",Rates!$N$8)</f>
        <v/>
      </c>
      <c r="AN752" s="13" t="str">
        <f t="shared" si="208"/>
        <v/>
      </c>
      <c r="AO752" s="8" t="str">
        <f>IF(R752="","",W752*Rates!$O$26)</f>
        <v/>
      </c>
      <c r="AP752" s="9" t="s">
        <v>1579</v>
      </c>
      <c r="AQ752" s="14" t="str">
        <f>IF(R752="","",Rates!$N$9)</f>
        <v/>
      </c>
      <c r="AR752" s="13" t="str">
        <f t="shared" si="209"/>
        <v/>
      </c>
      <c r="AS752" s="8" t="str">
        <f>IF(R752="","",W752*Rates!$P$26)</f>
        <v/>
      </c>
      <c r="AT752" s="9" t="s">
        <v>1580</v>
      </c>
      <c r="AU752" s="14" t="str">
        <f>IF(R752="","",Rates!$N$10)</f>
        <v/>
      </c>
      <c r="AV752" s="13" t="str">
        <f t="shared" si="210"/>
        <v/>
      </c>
      <c r="AW752" s="8" t="str">
        <f>IF(R752="","",W752*Rates!$Q$26)</f>
        <v/>
      </c>
      <c r="AX752" s="19" t="str">
        <f t="shared" si="211"/>
        <v/>
      </c>
      <c r="AY752" s="55" t="e">
        <f t="shared" si="212"/>
        <v>#VALUE!</v>
      </c>
      <c r="AZ752" s="8" t="str">
        <f>IF(R752="","",Rates!$N$15)</f>
        <v/>
      </c>
      <c r="BA752" s="8" t="str">
        <f t="shared" si="213"/>
        <v/>
      </c>
      <c r="BB752" s="8" t="str">
        <f t="shared" si="214"/>
        <v/>
      </c>
      <c r="BC752" s="19" t="str">
        <f t="shared" si="215"/>
        <v/>
      </c>
    </row>
    <row r="753" spans="1:55" x14ac:dyDescent="0.25">
      <c r="A753" s="9" t="str">
        <f>IF(B753&lt;&gt;"",COUNTA($B$3:B753)+$A$2,"")</f>
        <v/>
      </c>
      <c r="F753" s="16" t="str">
        <f t="shared" si="198"/>
        <v/>
      </c>
      <c r="P753" s="37"/>
      <c r="Q753" s="9" t="s">
        <v>1581</v>
      </c>
      <c r="R753" s="41"/>
      <c r="S753" s="46" t="str" cm="1">
        <f t="array" ref="S753">IF(R753="","",_xlfn.IFS(F753&lt;=65,"1",F753&lt;=70,"2",F753&lt;=80,"3"))</f>
        <v/>
      </c>
      <c r="T753" s="24" t="e">
        <f>IF(S753="1",VLOOKUP(N753,Rates!$A$2:$K$37,2,0)*S753,VLOOKUP(N753,Rates!$A$2:$K$37,3,0)*S753)</f>
        <v>#N/A</v>
      </c>
      <c r="U753" s="24" t="str">
        <f t="shared" si="199"/>
        <v/>
      </c>
      <c r="W753" s="58" t="str">
        <f t="shared" si="200"/>
        <v/>
      </c>
      <c r="X753" s="8" t="str">
        <f t="shared" si="201"/>
        <v/>
      </c>
      <c r="Y753" s="8" t="str">
        <f t="shared" si="202"/>
        <v/>
      </c>
      <c r="Z753" s="9" t="s">
        <v>1576</v>
      </c>
      <c r="AA753" s="14" t="str">
        <f>IF(R753="","",Rates!$N$5)</f>
        <v/>
      </c>
      <c r="AB753" s="49" t="str">
        <f t="shared" si="203"/>
        <v/>
      </c>
      <c r="AC753" s="8" t="str">
        <f>IF(R753="","",W753*Rates!$M$26)</f>
        <v/>
      </c>
      <c r="AD753" s="9" t="s">
        <v>1592</v>
      </c>
      <c r="AE753" s="14" t="str">
        <f>IF(R753="","",Rates!$N$6)</f>
        <v/>
      </c>
      <c r="AF753" s="49" t="str">
        <f t="shared" si="204"/>
        <v/>
      </c>
      <c r="AG753" s="8" t="str">
        <f t="shared" si="205"/>
        <v/>
      </c>
      <c r="AH753" s="8" t="s">
        <v>1593</v>
      </c>
      <c r="AI753" s="14" t="str">
        <f>IF(R753="","",Rates!$N$7)</f>
        <v/>
      </c>
      <c r="AJ753" s="13" t="str">
        <f t="shared" si="206"/>
        <v/>
      </c>
      <c r="AK753" s="8" t="str">
        <f t="shared" si="207"/>
        <v/>
      </c>
      <c r="AL753" s="9" t="s">
        <v>1578</v>
      </c>
      <c r="AM753" s="14" t="str">
        <f>IF(R753="","",Rates!$N$8)</f>
        <v/>
      </c>
      <c r="AN753" s="13" t="str">
        <f t="shared" si="208"/>
        <v/>
      </c>
      <c r="AO753" s="8" t="str">
        <f>IF(R753="","",W753*Rates!$O$26)</f>
        <v/>
      </c>
      <c r="AP753" s="9" t="s">
        <v>1579</v>
      </c>
      <c r="AQ753" s="14" t="str">
        <f>IF(R753="","",Rates!$N$9)</f>
        <v/>
      </c>
      <c r="AR753" s="13" t="str">
        <f t="shared" si="209"/>
        <v/>
      </c>
      <c r="AS753" s="8" t="str">
        <f>IF(R753="","",W753*Rates!$P$26)</f>
        <v/>
      </c>
      <c r="AT753" s="9" t="s">
        <v>1580</v>
      </c>
      <c r="AU753" s="14" t="str">
        <f>IF(R753="","",Rates!$N$10)</f>
        <v/>
      </c>
      <c r="AV753" s="13" t="str">
        <f t="shared" si="210"/>
        <v/>
      </c>
      <c r="AW753" s="8" t="str">
        <f>IF(R753="","",W753*Rates!$Q$26)</f>
        <v/>
      </c>
      <c r="AX753" s="19" t="str">
        <f t="shared" si="211"/>
        <v/>
      </c>
      <c r="AY753" s="55" t="e">
        <f t="shared" si="212"/>
        <v>#VALUE!</v>
      </c>
      <c r="AZ753" s="8" t="str">
        <f>IF(R753="","",Rates!$N$15)</f>
        <v/>
      </c>
      <c r="BA753" s="8" t="str">
        <f t="shared" si="213"/>
        <v/>
      </c>
      <c r="BB753" s="8" t="str">
        <f t="shared" si="214"/>
        <v/>
      </c>
      <c r="BC753" s="19" t="str">
        <f t="shared" si="215"/>
        <v/>
      </c>
    </row>
    <row r="754" spans="1:55" x14ac:dyDescent="0.25">
      <c r="A754" s="9" t="str">
        <f>IF(B754&lt;&gt;"",COUNTA($B$3:B754)+$A$2,"")</f>
        <v/>
      </c>
      <c r="F754" s="16" t="str">
        <f t="shared" si="198"/>
        <v/>
      </c>
      <c r="P754" s="37"/>
      <c r="Q754" s="9" t="s">
        <v>1581</v>
      </c>
      <c r="R754" s="41"/>
      <c r="S754" s="46" t="str" cm="1">
        <f t="array" ref="S754">IF(R754="","",_xlfn.IFS(F754&lt;=65,"1",F754&lt;=70,"2",F754&lt;=80,"3"))</f>
        <v/>
      </c>
      <c r="T754" s="24" t="e">
        <f>IF(S754="1",VLOOKUP(N754,Rates!$A$2:$K$37,2,0)*S754,VLOOKUP(N754,Rates!$A$2:$K$37,3,0)*S754)</f>
        <v>#N/A</v>
      </c>
      <c r="U754" s="24" t="str">
        <f t="shared" si="199"/>
        <v/>
      </c>
      <c r="W754" s="58" t="str">
        <f t="shared" si="200"/>
        <v/>
      </c>
      <c r="X754" s="8" t="str">
        <f t="shared" si="201"/>
        <v/>
      </c>
      <c r="Y754" s="8" t="str">
        <f t="shared" si="202"/>
        <v/>
      </c>
      <c r="Z754" s="9" t="s">
        <v>1576</v>
      </c>
      <c r="AA754" s="14" t="str">
        <f>IF(R754="","",Rates!$N$5)</f>
        <v/>
      </c>
      <c r="AB754" s="49" t="str">
        <f t="shared" si="203"/>
        <v/>
      </c>
      <c r="AC754" s="8" t="str">
        <f>IF(R754="","",W754*Rates!$M$26)</f>
        <v/>
      </c>
      <c r="AD754" s="9" t="s">
        <v>1592</v>
      </c>
      <c r="AE754" s="14" t="str">
        <f>IF(R754="","",Rates!$N$6)</f>
        <v/>
      </c>
      <c r="AF754" s="49" t="str">
        <f t="shared" si="204"/>
        <v/>
      </c>
      <c r="AG754" s="8" t="str">
        <f t="shared" si="205"/>
        <v/>
      </c>
      <c r="AH754" s="8" t="s">
        <v>1593</v>
      </c>
      <c r="AI754" s="14" t="str">
        <f>IF(R754="","",Rates!$N$7)</f>
        <v/>
      </c>
      <c r="AJ754" s="13" t="str">
        <f t="shared" si="206"/>
        <v/>
      </c>
      <c r="AK754" s="8" t="str">
        <f t="shared" si="207"/>
        <v/>
      </c>
      <c r="AL754" s="9" t="s">
        <v>1578</v>
      </c>
      <c r="AM754" s="14" t="str">
        <f>IF(R754="","",Rates!$N$8)</f>
        <v/>
      </c>
      <c r="AN754" s="13" t="str">
        <f t="shared" si="208"/>
        <v/>
      </c>
      <c r="AO754" s="8" t="str">
        <f>IF(R754="","",W754*Rates!$O$26)</f>
        <v/>
      </c>
      <c r="AP754" s="9" t="s">
        <v>1579</v>
      </c>
      <c r="AQ754" s="14" t="str">
        <f>IF(R754="","",Rates!$N$9)</f>
        <v/>
      </c>
      <c r="AR754" s="13" t="str">
        <f t="shared" si="209"/>
        <v/>
      </c>
      <c r="AS754" s="8" t="str">
        <f>IF(R754="","",W754*Rates!$P$26)</f>
        <v/>
      </c>
      <c r="AT754" s="9" t="s">
        <v>1580</v>
      </c>
      <c r="AU754" s="14" t="str">
        <f>IF(R754="","",Rates!$N$10)</f>
        <v/>
      </c>
      <c r="AV754" s="13" t="str">
        <f t="shared" si="210"/>
        <v/>
      </c>
      <c r="AW754" s="8" t="str">
        <f>IF(R754="","",W754*Rates!$Q$26)</f>
        <v/>
      </c>
      <c r="AX754" s="19" t="str">
        <f t="shared" si="211"/>
        <v/>
      </c>
      <c r="AY754" s="55" t="e">
        <f t="shared" si="212"/>
        <v>#VALUE!</v>
      </c>
      <c r="AZ754" s="8" t="str">
        <f>IF(R754="","",Rates!$N$15)</f>
        <v/>
      </c>
      <c r="BA754" s="8" t="str">
        <f t="shared" si="213"/>
        <v/>
      </c>
      <c r="BB754" s="8" t="str">
        <f t="shared" si="214"/>
        <v/>
      </c>
      <c r="BC754" s="19" t="str">
        <f t="shared" si="215"/>
        <v/>
      </c>
    </row>
    <row r="755" spans="1:55" x14ac:dyDescent="0.25">
      <c r="A755" s="9" t="str">
        <f>IF(B755&lt;&gt;"",COUNTA($B$3:B755)+$A$2,"")</f>
        <v/>
      </c>
      <c r="F755" s="16" t="str">
        <f t="shared" si="198"/>
        <v/>
      </c>
      <c r="P755" s="37"/>
      <c r="Q755" s="9" t="s">
        <v>1581</v>
      </c>
      <c r="R755" s="41"/>
      <c r="S755" s="46" t="str" cm="1">
        <f t="array" ref="S755">IF(R755="","",_xlfn.IFS(F755&lt;=65,"1",F755&lt;=70,"2",F755&lt;=80,"3"))</f>
        <v/>
      </c>
      <c r="T755" s="24" t="e">
        <f>IF(S755="1",VLOOKUP(N755,Rates!$A$2:$K$37,2,0)*S755,VLOOKUP(N755,Rates!$A$2:$K$37,3,0)*S755)</f>
        <v>#N/A</v>
      </c>
      <c r="U755" s="24" t="str">
        <f t="shared" si="199"/>
        <v/>
      </c>
      <c r="W755" s="58" t="str">
        <f t="shared" si="200"/>
        <v/>
      </c>
      <c r="X755" s="8" t="str">
        <f t="shared" si="201"/>
        <v/>
      </c>
      <c r="Y755" s="8" t="str">
        <f t="shared" si="202"/>
        <v/>
      </c>
      <c r="Z755" s="9" t="s">
        <v>1576</v>
      </c>
      <c r="AA755" s="14" t="str">
        <f>IF(R755="","",Rates!$N$5)</f>
        <v/>
      </c>
      <c r="AB755" s="49" t="str">
        <f t="shared" si="203"/>
        <v/>
      </c>
      <c r="AC755" s="8" t="str">
        <f>IF(R755="","",W755*Rates!$M$26)</f>
        <v/>
      </c>
      <c r="AD755" s="9" t="s">
        <v>1592</v>
      </c>
      <c r="AE755" s="14" t="str">
        <f>IF(R755="","",Rates!$N$6)</f>
        <v/>
      </c>
      <c r="AF755" s="49" t="str">
        <f t="shared" si="204"/>
        <v/>
      </c>
      <c r="AG755" s="8" t="str">
        <f t="shared" si="205"/>
        <v/>
      </c>
      <c r="AH755" s="8" t="s">
        <v>1593</v>
      </c>
      <c r="AI755" s="14" t="str">
        <f>IF(R755="","",Rates!$N$7)</f>
        <v/>
      </c>
      <c r="AJ755" s="13" t="str">
        <f t="shared" si="206"/>
        <v/>
      </c>
      <c r="AK755" s="8" t="str">
        <f t="shared" si="207"/>
        <v/>
      </c>
      <c r="AL755" s="9" t="s">
        <v>1578</v>
      </c>
      <c r="AM755" s="14" t="str">
        <f>IF(R755="","",Rates!$N$8)</f>
        <v/>
      </c>
      <c r="AN755" s="13" t="str">
        <f t="shared" si="208"/>
        <v/>
      </c>
      <c r="AO755" s="8" t="str">
        <f>IF(R755="","",W755*Rates!$O$26)</f>
        <v/>
      </c>
      <c r="AP755" s="9" t="s">
        <v>1579</v>
      </c>
      <c r="AQ755" s="14" t="str">
        <f>IF(R755="","",Rates!$N$9)</f>
        <v/>
      </c>
      <c r="AR755" s="13" t="str">
        <f t="shared" si="209"/>
        <v/>
      </c>
      <c r="AS755" s="8" t="str">
        <f>IF(R755="","",W755*Rates!$P$26)</f>
        <v/>
      </c>
      <c r="AT755" s="9" t="s">
        <v>1580</v>
      </c>
      <c r="AU755" s="14" t="str">
        <f>IF(R755="","",Rates!$N$10)</f>
        <v/>
      </c>
      <c r="AV755" s="13" t="str">
        <f t="shared" si="210"/>
        <v/>
      </c>
      <c r="AW755" s="8" t="str">
        <f>IF(R755="","",W755*Rates!$Q$26)</f>
        <v/>
      </c>
      <c r="AX755" s="19" t="str">
        <f t="shared" si="211"/>
        <v/>
      </c>
      <c r="AY755" s="55" t="e">
        <f t="shared" si="212"/>
        <v>#VALUE!</v>
      </c>
      <c r="AZ755" s="8" t="str">
        <f>IF(R755="","",Rates!$N$15)</f>
        <v/>
      </c>
      <c r="BA755" s="8" t="str">
        <f t="shared" si="213"/>
        <v/>
      </c>
      <c r="BB755" s="8" t="str">
        <f t="shared" si="214"/>
        <v/>
      </c>
      <c r="BC755" s="19" t="str">
        <f t="shared" si="215"/>
        <v/>
      </c>
    </row>
    <row r="756" spans="1:55" x14ac:dyDescent="0.25">
      <c r="A756" s="9" t="str">
        <f>IF(B756&lt;&gt;"",COUNTA($B$3:B756)+$A$2,"")</f>
        <v/>
      </c>
      <c r="F756" s="16" t="str">
        <f t="shared" si="198"/>
        <v/>
      </c>
      <c r="P756" s="37"/>
      <c r="Q756" s="9" t="s">
        <v>1581</v>
      </c>
      <c r="R756" s="41"/>
      <c r="S756" s="46" t="str" cm="1">
        <f t="array" ref="S756">IF(R756="","",_xlfn.IFS(F756&lt;=65,"1",F756&lt;=70,"2",F756&lt;=80,"3"))</f>
        <v/>
      </c>
      <c r="T756" s="24" t="e">
        <f>IF(S756="1",VLOOKUP(N756,Rates!$A$2:$K$37,2,0)*S756,VLOOKUP(N756,Rates!$A$2:$K$37,3,0)*S756)</f>
        <v>#N/A</v>
      </c>
      <c r="U756" s="24" t="str">
        <f t="shared" si="199"/>
        <v/>
      </c>
      <c r="W756" s="58" t="str">
        <f t="shared" si="200"/>
        <v/>
      </c>
      <c r="X756" s="8" t="str">
        <f t="shared" si="201"/>
        <v/>
      </c>
      <c r="Y756" s="8" t="str">
        <f t="shared" si="202"/>
        <v/>
      </c>
      <c r="Z756" s="9" t="s">
        <v>1576</v>
      </c>
      <c r="AA756" s="14" t="str">
        <f>IF(R756="","",Rates!$N$5)</f>
        <v/>
      </c>
      <c r="AB756" s="49" t="str">
        <f t="shared" si="203"/>
        <v/>
      </c>
      <c r="AC756" s="8" t="str">
        <f>IF(R756="","",W756*Rates!$M$26)</f>
        <v/>
      </c>
      <c r="AD756" s="9" t="s">
        <v>1592</v>
      </c>
      <c r="AE756" s="14" t="str">
        <f>IF(R756="","",Rates!$N$6)</f>
        <v/>
      </c>
      <c r="AF756" s="49" t="str">
        <f t="shared" si="204"/>
        <v/>
      </c>
      <c r="AG756" s="8" t="str">
        <f t="shared" si="205"/>
        <v/>
      </c>
      <c r="AH756" s="8" t="s">
        <v>1593</v>
      </c>
      <c r="AI756" s="14" t="str">
        <f>IF(R756="","",Rates!$N$7)</f>
        <v/>
      </c>
      <c r="AJ756" s="13" t="str">
        <f t="shared" si="206"/>
        <v/>
      </c>
      <c r="AK756" s="8" t="str">
        <f t="shared" si="207"/>
        <v/>
      </c>
      <c r="AL756" s="9" t="s">
        <v>1578</v>
      </c>
      <c r="AM756" s="14" t="str">
        <f>IF(R756="","",Rates!$N$8)</f>
        <v/>
      </c>
      <c r="AN756" s="13" t="str">
        <f t="shared" si="208"/>
        <v/>
      </c>
      <c r="AO756" s="8" t="str">
        <f>IF(R756="","",W756*Rates!$O$26)</f>
        <v/>
      </c>
      <c r="AP756" s="9" t="s">
        <v>1579</v>
      </c>
      <c r="AQ756" s="14" t="str">
        <f>IF(R756="","",Rates!$N$9)</f>
        <v/>
      </c>
      <c r="AR756" s="13" t="str">
        <f t="shared" si="209"/>
        <v/>
      </c>
      <c r="AS756" s="8" t="str">
        <f>IF(R756="","",W756*Rates!$P$26)</f>
        <v/>
      </c>
      <c r="AT756" s="9" t="s">
        <v>1580</v>
      </c>
      <c r="AU756" s="14" t="str">
        <f>IF(R756="","",Rates!$N$10)</f>
        <v/>
      </c>
      <c r="AV756" s="13" t="str">
        <f t="shared" si="210"/>
        <v/>
      </c>
      <c r="AW756" s="8" t="str">
        <f>IF(R756="","",W756*Rates!$Q$26)</f>
        <v/>
      </c>
      <c r="AX756" s="19" t="str">
        <f t="shared" si="211"/>
        <v/>
      </c>
      <c r="AY756" s="55" t="e">
        <f t="shared" si="212"/>
        <v>#VALUE!</v>
      </c>
      <c r="AZ756" s="8" t="str">
        <f>IF(R756="","",Rates!$N$15)</f>
        <v/>
      </c>
      <c r="BA756" s="8" t="str">
        <f t="shared" si="213"/>
        <v/>
      </c>
      <c r="BB756" s="8" t="str">
        <f t="shared" si="214"/>
        <v/>
      </c>
      <c r="BC756" s="19" t="str">
        <f t="shared" si="215"/>
        <v/>
      </c>
    </row>
    <row r="757" spans="1:55" x14ac:dyDescent="0.25">
      <c r="A757" s="9" t="str">
        <f>IF(B757&lt;&gt;"",COUNTA($B$3:B757)+$A$2,"")</f>
        <v/>
      </c>
      <c r="F757" s="16" t="str">
        <f t="shared" si="198"/>
        <v/>
      </c>
      <c r="P757" s="37"/>
      <c r="Q757" s="9" t="s">
        <v>1581</v>
      </c>
      <c r="R757" s="41"/>
      <c r="S757" s="46" t="str" cm="1">
        <f t="array" ref="S757">IF(R757="","",_xlfn.IFS(F757&lt;=65,"1",F757&lt;=70,"2",F757&lt;=80,"3"))</f>
        <v/>
      </c>
      <c r="T757" s="24" t="e">
        <f>IF(S757="1",VLOOKUP(N757,Rates!$A$2:$K$37,2,0)*S757,VLOOKUP(N757,Rates!$A$2:$K$37,3,0)*S757)</f>
        <v>#N/A</v>
      </c>
      <c r="U757" s="24" t="str">
        <f t="shared" si="199"/>
        <v/>
      </c>
      <c r="W757" s="58" t="str">
        <f t="shared" si="200"/>
        <v/>
      </c>
      <c r="X757" s="8" t="str">
        <f t="shared" si="201"/>
        <v/>
      </c>
      <c r="Y757" s="8" t="str">
        <f t="shared" si="202"/>
        <v/>
      </c>
      <c r="Z757" s="9" t="s">
        <v>1576</v>
      </c>
      <c r="AA757" s="14" t="str">
        <f>IF(R757="","",Rates!$N$5)</f>
        <v/>
      </c>
      <c r="AB757" s="49" t="str">
        <f t="shared" si="203"/>
        <v/>
      </c>
      <c r="AC757" s="8" t="str">
        <f>IF(R757="","",W757*Rates!$M$26)</f>
        <v/>
      </c>
      <c r="AD757" s="9" t="s">
        <v>1592</v>
      </c>
      <c r="AE757" s="14" t="str">
        <f>IF(R757="","",Rates!$N$6)</f>
        <v/>
      </c>
      <c r="AF757" s="49" t="str">
        <f t="shared" si="204"/>
        <v/>
      </c>
      <c r="AG757" s="8" t="str">
        <f t="shared" si="205"/>
        <v/>
      </c>
      <c r="AH757" s="8" t="s">
        <v>1593</v>
      </c>
      <c r="AI757" s="14" t="str">
        <f>IF(R757="","",Rates!$N$7)</f>
        <v/>
      </c>
      <c r="AJ757" s="13" t="str">
        <f t="shared" si="206"/>
        <v/>
      </c>
      <c r="AK757" s="8" t="str">
        <f t="shared" si="207"/>
        <v/>
      </c>
      <c r="AL757" s="9" t="s">
        <v>1578</v>
      </c>
      <c r="AM757" s="14" t="str">
        <f>IF(R757="","",Rates!$N$8)</f>
        <v/>
      </c>
      <c r="AN757" s="13" t="str">
        <f t="shared" si="208"/>
        <v/>
      </c>
      <c r="AO757" s="8" t="str">
        <f>IF(R757="","",W757*Rates!$O$26)</f>
        <v/>
      </c>
      <c r="AP757" s="9" t="s">
        <v>1579</v>
      </c>
      <c r="AQ757" s="14" t="str">
        <f>IF(R757="","",Rates!$N$9)</f>
        <v/>
      </c>
      <c r="AR757" s="13" t="str">
        <f t="shared" si="209"/>
        <v/>
      </c>
      <c r="AS757" s="8" t="str">
        <f>IF(R757="","",W757*Rates!$P$26)</f>
        <v/>
      </c>
      <c r="AT757" s="9" t="s">
        <v>1580</v>
      </c>
      <c r="AU757" s="14" t="str">
        <f>IF(R757="","",Rates!$N$10)</f>
        <v/>
      </c>
      <c r="AV757" s="13" t="str">
        <f t="shared" si="210"/>
        <v/>
      </c>
      <c r="AW757" s="8" t="str">
        <f>IF(R757="","",W757*Rates!$Q$26)</f>
        <v/>
      </c>
      <c r="AX757" s="19" t="str">
        <f t="shared" si="211"/>
        <v/>
      </c>
      <c r="AY757" s="55" t="e">
        <f t="shared" si="212"/>
        <v>#VALUE!</v>
      </c>
      <c r="AZ757" s="8" t="str">
        <f>IF(R757="","",Rates!$N$15)</f>
        <v/>
      </c>
      <c r="BA757" s="8" t="str">
        <f t="shared" si="213"/>
        <v/>
      </c>
      <c r="BB757" s="8" t="str">
        <f t="shared" si="214"/>
        <v/>
      </c>
      <c r="BC757" s="19" t="str">
        <f t="shared" si="215"/>
        <v/>
      </c>
    </row>
    <row r="758" spans="1:55" x14ac:dyDescent="0.25">
      <c r="A758" s="9" t="str">
        <f>IF(B758&lt;&gt;"",COUNTA($B$3:B758)+$A$2,"")</f>
        <v/>
      </c>
      <c r="F758" s="16" t="str">
        <f t="shared" si="198"/>
        <v/>
      </c>
      <c r="P758" s="37"/>
      <c r="Q758" s="9" t="s">
        <v>1581</v>
      </c>
      <c r="R758" s="41"/>
      <c r="S758" s="46" t="str" cm="1">
        <f t="array" ref="S758">IF(R758="","",_xlfn.IFS(F758&lt;=65,"1",F758&lt;=70,"2",F758&lt;=80,"3"))</f>
        <v/>
      </c>
      <c r="T758" s="24" t="e">
        <f>IF(S758="1",VLOOKUP(N758,Rates!$A$2:$K$37,2,0)*S758,VLOOKUP(N758,Rates!$A$2:$K$37,3,0)*S758)</f>
        <v>#N/A</v>
      </c>
      <c r="U758" s="24" t="str">
        <f t="shared" si="199"/>
        <v/>
      </c>
      <c r="W758" s="58" t="str">
        <f t="shared" si="200"/>
        <v/>
      </c>
      <c r="X758" s="8" t="str">
        <f t="shared" si="201"/>
        <v/>
      </c>
      <c r="Y758" s="8" t="str">
        <f t="shared" si="202"/>
        <v/>
      </c>
      <c r="Z758" s="9" t="s">
        <v>1576</v>
      </c>
      <c r="AA758" s="14" t="str">
        <f>IF(R758="","",Rates!$N$5)</f>
        <v/>
      </c>
      <c r="AB758" s="49" t="str">
        <f t="shared" si="203"/>
        <v/>
      </c>
      <c r="AC758" s="8" t="str">
        <f>IF(R758="","",W758*Rates!$M$26)</f>
        <v/>
      </c>
      <c r="AD758" s="9" t="s">
        <v>1592</v>
      </c>
      <c r="AE758" s="14" t="str">
        <f>IF(R758="","",Rates!$N$6)</f>
        <v/>
      </c>
      <c r="AF758" s="49" t="str">
        <f t="shared" si="204"/>
        <v/>
      </c>
      <c r="AG758" s="8" t="str">
        <f t="shared" si="205"/>
        <v/>
      </c>
      <c r="AH758" s="8" t="s">
        <v>1593</v>
      </c>
      <c r="AI758" s="14" t="str">
        <f>IF(R758="","",Rates!$N$7)</f>
        <v/>
      </c>
      <c r="AJ758" s="13" t="str">
        <f t="shared" si="206"/>
        <v/>
      </c>
      <c r="AK758" s="8" t="str">
        <f t="shared" si="207"/>
        <v/>
      </c>
      <c r="AL758" s="9" t="s">
        <v>1578</v>
      </c>
      <c r="AM758" s="14" t="str">
        <f>IF(R758="","",Rates!$N$8)</f>
        <v/>
      </c>
      <c r="AN758" s="13" t="str">
        <f t="shared" si="208"/>
        <v/>
      </c>
      <c r="AO758" s="8" t="str">
        <f>IF(R758="","",W758*Rates!$O$26)</f>
        <v/>
      </c>
      <c r="AP758" s="9" t="s">
        <v>1579</v>
      </c>
      <c r="AQ758" s="14" t="str">
        <f>IF(R758="","",Rates!$N$9)</f>
        <v/>
      </c>
      <c r="AR758" s="13" t="str">
        <f t="shared" si="209"/>
        <v/>
      </c>
      <c r="AS758" s="8" t="str">
        <f>IF(R758="","",W758*Rates!$P$26)</f>
        <v/>
      </c>
      <c r="AT758" s="9" t="s">
        <v>1580</v>
      </c>
      <c r="AU758" s="14" t="str">
        <f>IF(R758="","",Rates!$N$10)</f>
        <v/>
      </c>
      <c r="AV758" s="13" t="str">
        <f t="shared" si="210"/>
        <v/>
      </c>
      <c r="AW758" s="8" t="str">
        <f>IF(R758="","",W758*Rates!$Q$26)</f>
        <v/>
      </c>
      <c r="AX758" s="19" t="str">
        <f t="shared" si="211"/>
        <v/>
      </c>
      <c r="AY758" s="55" t="e">
        <f t="shared" si="212"/>
        <v>#VALUE!</v>
      </c>
      <c r="AZ758" s="8" t="str">
        <f>IF(R758="","",Rates!$N$15)</f>
        <v/>
      </c>
      <c r="BA758" s="8" t="str">
        <f t="shared" si="213"/>
        <v/>
      </c>
      <c r="BB758" s="8" t="str">
        <f t="shared" si="214"/>
        <v/>
      </c>
      <c r="BC758" s="19" t="str">
        <f t="shared" si="215"/>
        <v/>
      </c>
    </row>
    <row r="759" spans="1:55" x14ac:dyDescent="0.25">
      <c r="A759" s="9" t="str">
        <f>IF(B759&lt;&gt;"",COUNTA($B$3:B759)+$A$2,"")</f>
        <v/>
      </c>
      <c r="F759" s="16" t="str">
        <f t="shared" si="198"/>
        <v/>
      </c>
      <c r="P759" s="37"/>
      <c r="Q759" s="9" t="s">
        <v>1581</v>
      </c>
      <c r="R759" s="41"/>
      <c r="S759" s="46" t="str" cm="1">
        <f t="array" ref="S759">IF(R759="","",_xlfn.IFS(F759&lt;=65,"1",F759&lt;=70,"2",F759&lt;=80,"3"))</f>
        <v/>
      </c>
      <c r="T759" s="24" t="e">
        <f>IF(S759="1",VLOOKUP(N759,Rates!$A$2:$K$37,2,0)*S759,VLOOKUP(N759,Rates!$A$2:$K$37,3,0)*S759)</f>
        <v>#N/A</v>
      </c>
      <c r="U759" s="24" t="str">
        <f t="shared" si="199"/>
        <v/>
      </c>
      <c r="W759" s="58" t="str">
        <f t="shared" si="200"/>
        <v/>
      </c>
      <c r="X759" s="8" t="str">
        <f t="shared" si="201"/>
        <v/>
      </c>
      <c r="Y759" s="8" t="str">
        <f t="shared" si="202"/>
        <v/>
      </c>
      <c r="Z759" s="9" t="s">
        <v>1576</v>
      </c>
      <c r="AA759" s="14" t="str">
        <f>IF(R759="","",Rates!$N$5)</f>
        <v/>
      </c>
      <c r="AB759" s="49" t="str">
        <f t="shared" si="203"/>
        <v/>
      </c>
      <c r="AC759" s="8" t="str">
        <f>IF(R759="","",W759*Rates!$M$26)</f>
        <v/>
      </c>
      <c r="AD759" s="9" t="s">
        <v>1592</v>
      </c>
      <c r="AE759" s="14" t="str">
        <f>IF(R759="","",Rates!$N$6)</f>
        <v/>
      </c>
      <c r="AF759" s="49" t="str">
        <f t="shared" si="204"/>
        <v/>
      </c>
      <c r="AG759" s="8" t="str">
        <f t="shared" si="205"/>
        <v/>
      </c>
      <c r="AH759" s="8" t="s">
        <v>1593</v>
      </c>
      <c r="AI759" s="14" t="str">
        <f>IF(R759="","",Rates!$N$7)</f>
        <v/>
      </c>
      <c r="AJ759" s="13" t="str">
        <f t="shared" si="206"/>
        <v/>
      </c>
      <c r="AK759" s="8" t="str">
        <f t="shared" si="207"/>
        <v/>
      </c>
      <c r="AL759" s="9" t="s">
        <v>1578</v>
      </c>
      <c r="AM759" s="14" t="str">
        <f>IF(R759="","",Rates!$N$8)</f>
        <v/>
      </c>
      <c r="AN759" s="13" t="str">
        <f t="shared" si="208"/>
        <v/>
      </c>
      <c r="AO759" s="8" t="str">
        <f>IF(R759="","",W759*Rates!$O$26)</f>
        <v/>
      </c>
      <c r="AP759" s="9" t="s">
        <v>1579</v>
      </c>
      <c r="AQ759" s="14" t="str">
        <f>IF(R759="","",Rates!$N$9)</f>
        <v/>
      </c>
      <c r="AR759" s="13" t="str">
        <f t="shared" si="209"/>
        <v/>
      </c>
      <c r="AS759" s="8" t="str">
        <f>IF(R759="","",W759*Rates!$P$26)</f>
        <v/>
      </c>
      <c r="AT759" s="9" t="s">
        <v>1580</v>
      </c>
      <c r="AU759" s="14" t="str">
        <f>IF(R759="","",Rates!$N$10)</f>
        <v/>
      </c>
      <c r="AV759" s="13" t="str">
        <f t="shared" si="210"/>
        <v/>
      </c>
      <c r="AW759" s="8" t="str">
        <f>IF(R759="","",W759*Rates!$Q$26)</f>
        <v/>
      </c>
      <c r="AX759" s="19" t="str">
        <f t="shared" si="211"/>
        <v/>
      </c>
      <c r="AY759" s="55" t="e">
        <f t="shared" si="212"/>
        <v>#VALUE!</v>
      </c>
      <c r="AZ759" s="8" t="str">
        <f>IF(R759="","",Rates!$N$15)</f>
        <v/>
      </c>
      <c r="BA759" s="8" t="str">
        <f t="shared" si="213"/>
        <v/>
      </c>
      <c r="BB759" s="8" t="str">
        <f t="shared" si="214"/>
        <v/>
      </c>
      <c r="BC759" s="19" t="str">
        <f t="shared" si="215"/>
        <v/>
      </c>
    </row>
    <row r="760" spans="1:55" x14ac:dyDescent="0.25">
      <c r="A760" s="9" t="str">
        <f>IF(B760&lt;&gt;"",COUNTA($B$3:B760)+$A$2,"")</f>
        <v/>
      </c>
      <c r="F760" s="16" t="str">
        <f t="shared" si="198"/>
        <v/>
      </c>
      <c r="P760" s="37"/>
      <c r="Q760" s="9" t="s">
        <v>1581</v>
      </c>
      <c r="R760" s="41"/>
      <c r="S760" s="46" t="str" cm="1">
        <f t="array" ref="S760">IF(R760="","",_xlfn.IFS(F760&lt;=65,"1",F760&lt;=70,"2",F760&lt;=80,"3"))</f>
        <v/>
      </c>
      <c r="T760" s="24" t="e">
        <f>IF(S760="1",VLOOKUP(N760,Rates!$A$2:$K$37,2,0)*S760,VLOOKUP(N760,Rates!$A$2:$K$37,3,0)*S760)</f>
        <v>#N/A</v>
      </c>
      <c r="U760" s="24" t="str">
        <f t="shared" si="199"/>
        <v/>
      </c>
      <c r="W760" s="58" t="str">
        <f t="shared" si="200"/>
        <v/>
      </c>
      <c r="X760" s="8" t="str">
        <f t="shared" si="201"/>
        <v/>
      </c>
      <c r="Y760" s="8" t="str">
        <f t="shared" si="202"/>
        <v/>
      </c>
      <c r="Z760" s="9" t="s">
        <v>1576</v>
      </c>
      <c r="AA760" s="14" t="str">
        <f>IF(R760="","",Rates!$N$5)</f>
        <v/>
      </c>
      <c r="AB760" s="49" t="str">
        <f t="shared" si="203"/>
        <v/>
      </c>
      <c r="AC760" s="8" t="str">
        <f>IF(R760="","",W760*Rates!$M$26)</f>
        <v/>
      </c>
      <c r="AD760" s="9" t="s">
        <v>1592</v>
      </c>
      <c r="AE760" s="14" t="str">
        <f>IF(R760="","",Rates!$N$6)</f>
        <v/>
      </c>
      <c r="AF760" s="49" t="str">
        <f t="shared" si="204"/>
        <v/>
      </c>
      <c r="AG760" s="8" t="str">
        <f t="shared" si="205"/>
        <v/>
      </c>
      <c r="AH760" s="8" t="s">
        <v>1593</v>
      </c>
      <c r="AI760" s="14" t="str">
        <f>IF(R760="","",Rates!$N$7)</f>
        <v/>
      </c>
      <c r="AJ760" s="13" t="str">
        <f t="shared" si="206"/>
        <v/>
      </c>
      <c r="AK760" s="8" t="str">
        <f t="shared" si="207"/>
        <v/>
      </c>
      <c r="AL760" s="9" t="s">
        <v>1578</v>
      </c>
      <c r="AM760" s="14" t="str">
        <f>IF(R760="","",Rates!$N$8)</f>
        <v/>
      </c>
      <c r="AN760" s="13" t="str">
        <f t="shared" si="208"/>
        <v/>
      </c>
      <c r="AO760" s="8" t="str">
        <f>IF(R760="","",W760*Rates!$O$26)</f>
        <v/>
      </c>
      <c r="AP760" s="9" t="s">
        <v>1579</v>
      </c>
      <c r="AQ760" s="14" t="str">
        <f>IF(R760="","",Rates!$N$9)</f>
        <v/>
      </c>
      <c r="AR760" s="13" t="str">
        <f t="shared" si="209"/>
        <v/>
      </c>
      <c r="AS760" s="8" t="str">
        <f>IF(R760="","",W760*Rates!$P$26)</f>
        <v/>
      </c>
      <c r="AT760" s="9" t="s">
        <v>1580</v>
      </c>
      <c r="AU760" s="14" t="str">
        <f>IF(R760="","",Rates!$N$10)</f>
        <v/>
      </c>
      <c r="AV760" s="13" t="str">
        <f t="shared" si="210"/>
        <v/>
      </c>
      <c r="AW760" s="8" t="str">
        <f>IF(R760="","",W760*Rates!$Q$26)</f>
        <v/>
      </c>
      <c r="AX760" s="19" t="str">
        <f t="shared" si="211"/>
        <v/>
      </c>
      <c r="AY760" s="55" t="e">
        <f t="shared" si="212"/>
        <v>#VALUE!</v>
      </c>
      <c r="AZ760" s="8" t="str">
        <f>IF(R760="","",Rates!$N$15)</f>
        <v/>
      </c>
      <c r="BA760" s="8" t="str">
        <f t="shared" si="213"/>
        <v/>
      </c>
      <c r="BB760" s="8" t="str">
        <f t="shared" si="214"/>
        <v/>
      </c>
      <c r="BC760" s="19" t="str">
        <f t="shared" si="215"/>
        <v/>
      </c>
    </row>
    <row r="761" spans="1:55" x14ac:dyDescent="0.25">
      <c r="A761" s="9" t="str">
        <f>IF(B761&lt;&gt;"",COUNTA($B$3:B761)+$A$2,"")</f>
        <v/>
      </c>
      <c r="F761" s="16" t="str">
        <f t="shared" si="198"/>
        <v/>
      </c>
      <c r="P761" s="37"/>
      <c r="Q761" s="9" t="s">
        <v>1581</v>
      </c>
      <c r="R761" s="41"/>
      <c r="S761" s="46" t="str" cm="1">
        <f t="array" ref="S761">IF(R761="","",_xlfn.IFS(F761&lt;=65,"1",F761&lt;=70,"2",F761&lt;=80,"3"))</f>
        <v/>
      </c>
      <c r="T761" s="24" t="e">
        <f>IF(S761="1",VLOOKUP(N761,Rates!$A$2:$K$37,2,0)*S761,VLOOKUP(N761,Rates!$A$2:$K$37,3,0)*S761)</f>
        <v>#N/A</v>
      </c>
      <c r="U761" s="24" t="str">
        <f t="shared" si="199"/>
        <v/>
      </c>
      <c r="W761" s="58" t="str">
        <f t="shared" si="200"/>
        <v/>
      </c>
      <c r="X761" s="8" t="str">
        <f t="shared" si="201"/>
        <v/>
      </c>
      <c r="Y761" s="8" t="str">
        <f t="shared" si="202"/>
        <v/>
      </c>
      <c r="Z761" s="9" t="s">
        <v>1576</v>
      </c>
      <c r="AA761" s="14" t="str">
        <f>IF(R761="","",Rates!$N$5)</f>
        <v/>
      </c>
      <c r="AB761" s="49" t="str">
        <f t="shared" si="203"/>
        <v/>
      </c>
      <c r="AC761" s="8" t="str">
        <f>IF(R761="","",W761*Rates!$M$26)</f>
        <v/>
      </c>
      <c r="AD761" s="9" t="s">
        <v>1592</v>
      </c>
      <c r="AE761" s="14" t="str">
        <f>IF(R761="","",Rates!$N$6)</f>
        <v/>
      </c>
      <c r="AF761" s="49" t="str">
        <f t="shared" si="204"/>
        <v/>
      </c>
      <c r="AG761" s="8" t="str">
        <f t="shared" si="205"/>
        <v/>
      </c>
      <c r="AH761" s="8" t="s">
        <v>1593</v>
      </c>
      <c r="AI761" s="14" t="str">
        <f>IF(R761="","",Rates!$N$7)</f>
        <v/>
      </c>
      <c r="AJ761" s="13" t="str">
        <f t="shared" si="206"/>
        <v/>
      </c>
      <c r="AK761" s="8" t="str">
        <f t="shared" si="207"/>
        <v/>
      </c>
      <c r="AL761" s="9" t="s">
        <v>1578</v>
      </c>
      <c r="AM761" s="14" t="str">
        <f>IF(R761="","",Rates!$N$8)</f>
        <v/>
      </c>
      <c r="AN761" s="13" t="str">
        <f t="shared" si="208"/>
        <v/>
      </c>
      <c r="AO761" s="8" t="str">
        <f>IF(R761="","",W761*Rates!$O$26)</f>
        <v/>
      </c>
      <c r="AP761" s="9" t="s">
        <v>1579</v>
      </c>
      <c r="AQ761" s="14" t="str">
        <f>IF(R761="","",Rates!$N$9)</f>
        <v/>
      </c>
      <c r="AR761" s="13" t="str">
        <f t="shared" si="209"/>
        <v/>
      </c>
      <c r="AS761" s="8" t="str">
        <f>IF(R761="","",W761*Rates!$P$26)</f>
        <v/>
      </c>
      <c r="AT761" s="9" t="s">
        <v>1580</v>
      </c>
      <c r="AU761" s="14" t="str">
        <f>IF(R761="","",Rates!$N$10)</f>
        <v/>
      </c>
      <c r="AV761" s="13" t="str">
        <f t="shared" si="210"/>
        <v/>
      </c>
      <c r="AW761" s="8" t="str">
        <f>IF(R761="","",W761*Rates!$Q$26)</f>
        <v/>
      </c>
      <c r="AX761" s="19" t="str">
        <f t="shared" si="211"/>
        <v/>
      </c>
      <c r="AY761" s="55" t="e">
        <f t="shared" si="212"/>
        <v>#VALUE!</v>
      </c>
      <c r="AZ761" s="8" t="str">
        <f>IF(R761="","",Rates!$N$15)</f>
        <v/>
      </c>
      <c r="BA761" s="8" t="str">
        <f t="shared" si="213"/>
        <v/>
      </c>
      <c r="BB761" s="8" t="str">
        <f t="shared" si="214"/>
        <v/>
      </c>
      <c r="BC761" s="19" t="str">
        <f t="shared" si="215"/>
        <v/>
      </c>
    </row>
    <row r="762" spans="1:55" x14ac:dyDescent="0.25">
      <c r="A762" s="9" t="str">
        <f>IF(B762&lt;&gt;"",COUNTA($B$3:B762)+$A$2,"")</f>
        <v/>
      </c>
      <c r="F762" s="16" t="str">
        <f t="shared" si="198"/>
        <v/>
      </c>
      <c r="P762" s="37"/>
      <c r="Q762" s="9" t="s">
        <v>1581</v>
      </c>
      <c r="R762" s="41"/>
      <c r="S762" s="46" t="str" cm="1">
        <f t="array" ref="S762">IF(R762="","",_xlfn.IFS(F762&lt;=65,"1",F762&lt;=70,"2",F762&lt;=80,"3"))</f>
        <v/>
      </c>
      <c r="T762" s="24" t="e">
        <f>IF(S762="1",VLOOKUP(N762,Rates!$A$2:$K$37,2,0)*S762,VLOOKUP(N762,Rates!$A$2:$K$37,3,0)*S762)</f>
        <v>#N/A</v>
      </c>
      <c r="U762" s="24" t="str">
        <f t="shared" si="199"/>
        <v/>
      </c>
      <c r="W762" s="58" t="str">
        <f t="shared" si="200"/>
        <v/>
      </c>
      <c r="X762" s="8" t="str">
        <f t="shared" si="201"/>
        <v/>
      </c>
      <c r="Y762" s="8" t="str">
        <f t="shared" si="202"/>
        <v/>
      </c>
      <c r="Z762" s="9" t="s">
        <v>1576</v>
      </c>
      <c r="AA762" s="14" t="str">
        <f>IF(R762="","",Rates!$N$5)</f>
        <v/>
      </c>
      <c r="AB762" s="49" t="str">
        <f t="shared" si="203"/>
        <v/>
      </c>
      <c r="AC762" s="8" t="str">
        <f>IF(R762="","",W762*Rates!$M$26)</f>
        <v/>
      </c>
      <c r="AD762" s="9" t="s">
        <v>1592</v>
      </c>
      <c r="AE762" s="14" t="str">
        <f>IF(R762="","",Rates!$N$6)</f>
        <v/>
      </c>
      <c r="AF762" s="49" t="str">
        <f t="shared" si="204"/>
        <v/>
      </c>
      <c r="AG762" s="8" t="str">
        <f t="shared" si="205"/>
        <v/>
      </c>
      <c r="AH762" s="8" t="s">
        <v>1593</v>
      </c>
      <c r="AI762" s="14" t="str">
        <f>IF(R762="","",Rates!$N$7)</f>
        <v/>
      </c>
      <c r="AJ762" s="13" t="str">
        <f t="shared" si="206"/>
        <v/>
      </c>
      <c r="AK762" s="8" t="str">
        <f t="shared" si="207"/>
        <v/>
      </c>
      <c r="AL762" s="9" t="s">
        <v>1578</v>
      </c>
      <c r="AM762" s="14" t="str">
        <f>IF(R762="","",Rates!$N$8)</f>
        <v/>
      </c>
      <c r="AN762" s="13" t="str">
        <f t="shared" si="208"/>
        <v/>
      </c>
      <c r="AO762" s="8" t="str">
        <f>IF(R762="","",W762*Rates!$O$26)</f>
        <v/>
      </c>
      <c r="AP762" s="9" t="s">
        <v>1579</v>
      </c>
      <c r="AQ762" s="14" t="str">
        <f>IF(R762="","",Rates!$N$9)</f>
        <v/>
      </c>
      <c r="AR762" s="13" t="str">
        <f t="shared" si="209"/>
        <v/>
      </c>
      <c r="AS762" s="8" t="str">
        <f>IF(R762="","",W762*Rates!$P$26)</f>
        <v/>
      </c>
      <c r="AT762" s="9" t="s">
        <v>1580</v>
      </c>
      <c r="AU762" s="14" t="str">
        <f>IF(R762="","",Rates!$N$10)</f>
        <v/>
      </c>
      <c r="AV762" s="13" t="str">
        <f t="shared" si="210"/>
        <v/>
      </c>
      <c r="AW762" s="8" t="str">
        <f>IF(R762="","",W762*Rates!$Q$26)</f>
        <v/>
      </c>
      <c r="AX762" s="19" t="str">
        <f t="shared" si="211"/>
        <v/>
      </c>
      <c r="AY762" s="55" t="e">
        <f t="shared" si="212"/>
        <v>#VALUE!</v>
      </c>
      <c r="AZ762" s="8" t="str">
        <f>IF(R762="","",Rates!$N$15)</f>
        <v/>
      </c>
      <c r="BA762" s="8" t="str">
        <f t="shared" si="213"/>
        <v/>
      </c>
      <c r="BB762" s="8" t="str">
        <f t="shared" si="214"/>
        <v/>
      </c>
      <c r="BC762" s="19" t="str">
        <f t="shared" si="215"/>
        <v/>
      </c>
    </row>
    <row r="763" spans="1:55" x14ac:dyDescent="0.25">
      <c r="A763" s="9" t="str">
        <f>IF(B763&lt;&gt;"",COUNTA($B$3:B763)+$A$2,"")</f>
        <v/>
      </c>
      <c r="F763" s="16" t="str">
        <f t="shared" si="198"/>
        <v/>
      </c>
      <c r="P763" s="37"/>
      <c r="Q763" s="9" t="s">
        <v>1581</v>
      </c>
      <c r="R763" s="41"/>
      <c r="S763" s="46" t="str" cm="1">
        <f t="array" ref="S763">IF(R763="","",_xlfn.IFS(F763&lt;=65,"1",F763&lt;=70,"2",F763&lt;=80,"3"))</f>
        <v/>
      </c>
      <c r="T763" s="24" t="e">
        <f>IF(S763="1",VLOOKUP(N763,Rates!$A$2:$K$37,2,0)*S763,VLOOKUP(N763,Rates!$A$2:$K$37,3,0)*S763)</f>
        <v>#N/A</v>
      </c>
      <c r="U763" s="24" t="str">
        <f t="shared" si="199"/>
        <v/>
      </c>
      <c r="W763" s="58" t="str">
        <f t="shared" si="200"/>
        <v/>
      </c>
      <c r="X763" s="8" t="str">
        <f t="shared" si="201"/>
        <v/>
      </c>
      <c r="Y763" s="8" t="str">
        <f t="shared" si="202"/>
        <v/>
      </c>
      <c r="Z763" s="9" t="s">
        <v>1576</v>
      </c>
      <c r="AA763" s="14" t="str">
        <f>IF(R763="","",Rates!$N$5)</f>
        <v/>
      </c>
      <c r="AB763" s="49" t="str">
        <f t="shared" si="203"/>
        <v/>
      </c>
      <c r="AC763" s="8" t="str">
        <f>IF(R763="","",W763*Rates!$M$26)</f>
        <v/>
      </c>
      <c r="AD763" s="9" t="s">
        <v>1592</v>
      </c>
      <c r="AE763" s="14" t="str">
        <f>IF(R763="","",Rates!$N$6)</f>
        <v/>
      </c>
      <c r="AF763" s="49" t="str">
        <f t="shared" si="204"/>
        <v/>
      </c>
      <c r="AG763" s="8" t="str">
        <f t="shared" si="205"/>
        <v/>
      </c>
      <c r="AH763" s="8" t="s">
        <v>1593</v>
      </c>
      <c r="AI763" s="14" t="str">
        <f>IF(R763="","",Rates!$N$7)</f>
        <v/>
      </c>
      <c r="AJ763" s="13" t="str">
        <f t="shared" si="206"/>
        <v/>
      </c>
      <c r="AK763" s="8" t="str">
        <f t="shared" si="207"/>
        <v/>
      </c>
      <c r="AL763" s="9" t="s">
        <v>1578</v>
      </c>
      <c r="AM763" s="14" t="str">
        <f>IF(R763="","",Rates!$N$8)</f>
        <v/>
      </c>
      <c r="AN763" s="13" t="str">
        <f t="shared" si="208"/>
        <v/>
      </c>
      <c r="AO763" s="8" t="str">
        <f>IF(R763="","",W763*Rates!$O$26)</f>
        <v/>
      </c>
      <c r="AP763" s="9" t="s">
        <v>1579</v>
      </c>
      <c r="AQ763" s="14" t="str">
        <f>IF(R763="","",Rates!$N$9)</f>
        <v/>
      </c>
      <c r="AR763" s="13" t="str">
        <f t="shared" si="209"/>
        <v/>
      </c>
      <c r="AS763" s="8" t="str">
        <f>IF(R763="","",W763*Rates!$P$26)</f>
        <v/>
      </c>
      <c r="AT763" s="9" t="s">
        <v>1580</v>
      </c>
      <c r="AU763" s="14" t="str">
        <f>IF(R763="","",Rates!$N$10)</f>
        <v/>
      </c>
      <c r="AV763" s="13" t="str">
        <f t="shared" si="210"/>
        <v/>
      </c>
      <c r="AW763" s="8" t="str">
        <f>IF(R763="","",W763*Rates!$Q$26)</f>
        <v/>
      </c>
      <c r="AX763" s="19" t="str">
        <f t="shared" si="211"/>
        <v/>
      </c>
      <c r="AY763" s="55" t="e">
        <f t="shared" si="212"/>
        <v>#VALUE!</v>
      </c>
      <c r="AZ763" s="8" t="str">
        <f>IF(R763="","",Rates!$N$15)</f>
        <v/>
      </c>
      <c r="BA763" s="8" t="str">
        <f t="shared" si="213"/>
        <v/>
      </c>
      <c r="BB763" s="8" t="str">
        <f t="shared" si="214"/>
        <v/>
      </c>
      <c r="BC763" s="19" t="str">
        <f t="shared" si="215"/>
        <v/>
      </c>
    </row>
    <row r="764" spans="1:55" x14ac:dyDescent="0.25">
      <c r="A764" s="9" t="str">
        <f>IF(B764&lt;&gt;"",COUNTA($B$3:B764)+$A$2,"")</f>
        <v/>
      </c>
      <c r="F764" s="16" t="str">
        <f t="shared" si="198"/>
        <v/>
      </c>
      <c r="P764" s="37"/>
      <c r="Q764" s="9" t="s">
        <v>1581</v>
      </c>
      <c r="R764" s="41"/>
      <c r="S764" s="46" t="str" cm="1">
        <f t="array" ref="S764">IF(R764="","",_xlfn.IFS(F764&lt;=65,"1",F764&lt;=70,"2",F764&lt;=80,"3"))</f>
        <v/>
      </c>
      <c r="T764" s="24" t="e">
        <f>IF(S764="1",VLOOKUP(N764,Rates!$A$2:$K$37,2,0)*S764,VLOOKUP(N764,Rates!$A$2:$K$37,3,0)*S764)</f>
        <v>#N/A</v>
      </c>
      <c r="U764" s="24" t="str">
        <f t="shared" si="199"/>
        <v/>
      </c>
      <c r="W764" s="58" t="str">
        <f t="shared" si="200"/>
        <v/>
      </c>
      <c r="X764" s="8" t="str">
        <f t="shared" si="201"/>
        <v/>
      </c>
      <c r="Y764" s="8" t="str">
        <f t="shared" si="202"/>
        <v/>
      </c>
      <c r="Z764" s="9" t="s">
        <v>1576</v>
      </c>
      <c r="AA764" s="14" t="str">
        <f>IF(R764="","",Rates!$N$5)</f>
        <v/>
      </c>
      <c r="AB764" s="49" t="str">
        <f t="shared" si="203"/>
        <v/>
      </c>
      <c r="AC764" s="8" t="str">
        <f>IF(R764="","",W764*Rates!$M$26)</f>
        <v/>
      </c>
      <c r="AD764" s="9" t="s">
        <v>1592</v>
      </c>
      <c r="AE764" s="14" t="str">
        <f>IF(R764="","",Rates!$N$6)</f>
        <v/>
      </c>
      <c r="AF764" s="49" t="str">
        <f t="shared" si="204"/>
        <v/>
      </c>
      <c r="AG764" s="8" t="str">
        <f t="shared" si="205"/>
        <v/>
      </c>
      <c r="AH764" s="8" t="s">
        <v>1593</v>
      </c>
      <c r="AI764" s="14" t="str">
        <f>IF(R764="","",Rates!$N$7)</f>
        <v/>
      </c>
      <c r="AJ764" s="13" t="str">
        <f t="shared" si="206"/>
        <v/>
      </c>
      <c r="AK764" s="8" t="str">
        <f t="shared" si="207"/>
        <v/>
      </c>
      <c r="AL764" s="9" t="s">
        <v>1578</v>
      </c>
      <c r="AM764" s="14" t="str">
        <f>IF(R764="","",Rates!$N$8)</f>
        <v/>
      </c>
      <c r="AN764" s="13" t="str">
        <f t="shared" si="208"/>
        <v/>
      </c>
      <c r="AO764" s="8" t="str">
        <f>IF(R764="","",W764*Rates!$O$26)</f>
        <v/>
      </c>
      <c r="AP764" s="9" t="s">
        <v>1579</v>
      </c>
      <c r="AQ764" s="14" t="str">
        <f>IF(R764="","",Rates!$N$9)</f>
        <v/>
      </c>
      <c r="AR764" s="13" t="str">
        <f t="shared" si="209"/>
        <v/>
      </c>
      <c r="AS764" s="8" t="str">
        <f>IF(R764="","",W764*Rates!$P$26)</f>
        <v/>
      </c>
      <c r="AT764" s="9" t="s">
        <v>1580</v>
      </c>
      <c r="AU764" s="14" t="str">
        <f>IF(R764="","",Rates!$N$10)</f>
        <v/>
      </c>
      <c r="AV764" s="13" t="str">
        <f t="shared" si="210"/>
        <v/>
      </c>
      <c r="AW764" s="8" t="str">
        <f>IF(R764="","",W764*Rates!$Q$26)</f>
        <v/>
      </c>
      <c r="AX764" s="19" t="str">
        <f t="shared" si="211"/>
        <v/>
      </c>
      <c r="AY764" s="55" t="e">
        <f t="shared" si="212"/>
        <v>#VALUE!</v>
      </c>
      <c r="AZ764" s="8" t="str">
        <f>IF(R764="","",Rates!$N$15)</f>
        <v/>
      </c>
      <c r="BA764" s="8" t="str">
        <f t="shared" si="213"/>
        <v/>
      </c>
      <c r="BB764" s="8" t="str">
        <f t="shared" si="214"/>
        <v/>
      </c>
      <c r="BC764" s="19" t="str">
        <f t="shared" si="215"/>
        <v/>
      </c>
    </row>
    <row r="765" spans="1:55" x14ac:dyDescent="0.25">
      <c r="A765" s="9" t="str">
        <f>IF(B765&lt;&gt;"",COUNTA($B$3:B765)+$A$2,"")</f>
        <v/>
      </c>
      <c r="F765" s="16" t="str">
        <f t="shared" si="198"/>
        <v/>
      </c>
      <c r="P765" s="37"/>
      <c r="Q765" s="9" t="s">
        <v>1581</v>
      </c>
      <c r="R765" s="41"/>
      <c r="S765" s="46" t="str" cm="1">
        <f t="array" ref="S765">IF(R765="","",_xlfn.IFS(F765&lt;=65,"1",F765&lt;=70,"2",F765&lt;=80,"3"))</f>
        <v/>
      </c>
      <c r="T765" s="24" t="e">
        <f>IF(S765="1",VLOOKUP(N765,Rates!$A$2:$K$37,2,0)*S765,VLOOKUP(N765,Rates!$A$2:$K$37,3,0)*S765)</f>
        <v>#N/A</v>
      </c>
      <c r="U765" s="24" t="str">
        <f t="shared" si="199"/>
        <v/>
      </c>
      <c r="W765" s="58" t="str">
        <f t="shared" si="200"/>
        <v/>
      </c>
      <c r="X765" s="8" t="str">
        <f t="shared" si="201"/>
        <v/>
      </c>
      <c r="Y765" s="8" t="str">
        <f t="shared" si="202"/>
        <v/>
      </c>
      <c r="Z765" s="9" t="s">
        <v>1576</v>
      </c>
      <c r="AA765" s="14" t="str">
        <f>IF(R765="","",Rates!$N$5)</f>
        <v/>
      </c>
      <c r="AB765" s="49" t="str">
        <f t="shared" si="203"/>
        <v/>
      </c>
      <c r="AC765" s="8" t="str">
        <f>IF(R765="","",W765*Rates!$M$26)</f>
        <v/>
      </c>
      <c r="AD765" s="9" t="s">
        <v>1592</v>
      </c>
      <c r="AE765" s="14" t="str">
        <f>IF(R765="","",Rates!$N$6)</f>
        <v/>
      </c>
      <c r="AF765" s="49" t="str">
        <f t="shared" si="204"/>
        <v/>
      </c>
      <c r="AG765" s="8" t="str">
        <f t="shared" si="205"/>
        <v/>
      </c>
      <c r="AH765" s="8" t="s">
        <v>1593</v>
      </c>
      <c r="AI765" s="14" t="str">
        <f>IF(R765="","",Rates!$N$7)</f>
        <v/>
      </c>
      <c r="AJ765" s="13" t="str">
        <f t="shared" si="206"/>
        <v/>
      </c>
      <c r="AK765" s="8" t="str">
        <f t="shared" si="207"/>
        <v/>
      </c>
      <c r="AL765" s="9" t="s">
        <v>1578</v>
      </c>
      <c r="AM765" s="14" t="str">
        <f>IF(R765="","",Rates!$N$8)</f>
        <v/>
      </c>
      <c r="AN765" s="13" t="str">
        <f t="shared" si="208"/>
        <v/>
      </c>
      <c r="AO765" s="8" t="str">
        <f>IF(R765="","",W765*Rates!$O$26)</f>
        <v/>
      </c>
      <c r="AP765" s="9" t="s">
        <v>1579</v>
      </c>
      <c r="AQ765" s="14" t="str">
        <f>IF(R765="","",Rates!$N$9)</f>
        <v/>
      </c>
      <c r="AR765" s="13" t="str">
        <f t="shared" si="209"/>
        <v/>
      </c>
      <c r="AS765" s="8" t="str">
        <f>IF(R765="","",W765*Rates!$P$26)</f>
        <v/>
      </c>
      <c r="AT765" s="9" t="s">
        <v>1580</v>
      </c>
      <c r="AU765" s="14" t="str">
        <f>IF(R765="","",Rates!$N$10)</f>
        <v/>
      </c>
      <c r="AV765" s="13" t="str">
        <f t="shared" si="210"/>
        <v/>
      </c>
      <c r="AW765" s="8" t="str">
        <f>IF(R765="","",W765*Rates!$Q$26)</f>
        <v/>
      </c>
      <c r="AX765" s="19" t="str">
        <f t="shared" si="211"/>
        <v/>
      </c>
      <c r="AY765" s="55" t="e">
        <f t="shared" si="212"/>
        <v>#VALUE!</v>
      </c>
      <c r="AZ765" s="8" t="str">
        <f>IF(R765="","",Rates!$N$15)</f>
        <v/>
      </c>
      <c r="BA765" s="8" t="str">
        <f t="shared" si="213"/>
        <v/>
      </c>
      <c r="BB765" s="8" t="str">
        <f t="shared" si="214"/>
        <v/>
      </c>
      <c r="BC765" s="19" t="str">
        <f t="shared" si="215"/>
        <v/>
      </c>
    </row>
    <row r="766" spans="1:55" x14ac:dyDescent="0.25">
      <c r="A766" s="9" t="str">
        <f>IF(B766&lt;&gt;"",COUNTA($B$3:B766)+$A$2,"")</f>
        <v/>
      </c>
      <c r="F766" s="16" t="str">
        <f t="shared" si="198"/>
        <v/>
      </c>
      <c r="P766" s="37"/>
      <c r="Q766" s="9" t="s">
        <v>1581</v>
      </c>
      <c r="R766" s="41"/>
      <c r="S766" s="46" t="str" cm="1">
        <f t="array" ref="S766">IF(R766="","",_xlfn.IFS(F766&lt;=65,"1",F766&lt;=70,"2",F766&lt;=80,"3"))</f>
        <v/>
      </c>
      <c r="T766" s="24" t="e">
        <f>IF(S766="1",VLOOKUP(N766,Rates!$A$2:$K$37,2,0)*S766,VLOOKUP(N766,Rates!$A$2:$K$37,3,0)*S766)</f>
        <v>#N/A</v>
      </c>
      <c r="U766" s="24" t="str">
        <f t="shared" si="199"/>
        <v/>
      </c>
      <c r="W766" s="58" t="str">
        <f t="shared" si="200"/>
        <v/>
      </c>
      <c r="X766" s="8" t="str">
        <f t="shared" si="201"/>
        <v/>
      </c>
      <c r="Y766" s="8" t="str">
        <f t="shared" si="202"/>
        <v/>
      </c>
      <c r="Z766" s="9" t="s">
        <v>1576</v>
      </c>
      <c r="AA766" s="14" t="str">
        <f>IF(R766="","",Rates!$N$5)</f>
        <v/>
      </c>
      <c r="AB766" s="49" t="str">
        <f t="shared" si="203"/>
        <v/>
      </c>
      <c r="AC766" s="8" t="str">
        <f>IF(R766="","",W766*Rates!$M$26)</f>
        <v/>
      </c>
      <c r="AD766" s="9" t="s">
        <v>1592</v>
      </c>
      <c r="AE766" s="14" t="str">
        <f>IF(R766="","",Rates!$N$6)</f>
        <v/>
      </c>
      <c r="AF766" s="49" t="str">
        <f t="shared" si="204"/>
        <v/>
      </c>
      <c r="AG766" s="8" t="str">
        <f t="shared" si="205"/>
        <v/>
      </c>
      <c r="AH766" s="8" t="s">
        <v>1593</v>
      </c>
      <c r="AI766" s="14" t="str">
        <f>IF(R766="","",Rates!$N$7)</f>
        <v/>
      </c>
      <c r="AJ766" s="13" t="str">
        <f t="shared" si="206"/>
        <v/>
      </c>
      <c r="AK766" s="8" t="str">
        <f t="shared" si="207"/>
        <v/>
      </c>
      <c r="AL766" s="9" t="s">
        <v>1578</v>
      </c>
      <c r="AM766" s="14" t="str">
        <f>IF(R766="","",Rates!$N$8)</f>
        <v/>
      </c>
      <c r="AN766" s="13" t="str">
        <f t="shared" si="208"/>
        <v/>
      </c>
      <c r="AO766" s="8" t="str">
        <f>IF(R766="","",W766*Rates!$O$26)</f>
        <v/>
      </c>
      <c r="AP766" s="9" t="s">
        <v>1579</v>
      </c>
      <c r="AQ766" s="14" t="str">
        <f>IF(R766="","",Rates!$N$9)</f>
        <v/>
      </c>
      <c r="AR766" s="13" t="str">
        <f t="shared" si="209"/>
        <v/>
      </c>
      <c r="AS766" s="8" t="str">
        <f>IF(R766="","",W766*Rates!$P$26)</f>
        <v/>
      </c>
      <c r="AT766" s="9" t="s">
        <v>1580</v>
      </c>
      <c r="AU766" s="14" t="str">
        <f>IF(R766="","",Rates!$N$10)</f>
        <v/>
      </c>
      <c r="AV766" s="13" t="str">
        <f t="shared" si="210"/>
        <v/>
      </c>
      <c r="AW766" s="8" t="str">
        <f>IF(R766="","",W766*Rates!$Q$26)</f>
        <v/>
      </c>
      <c r="AX766" s="19" t="str">
        <f t="shared" si="211"/>
        <v/>
      </c>
      <c r="AY766" s="55" t="e">
        <f t="shared" si="212"/>
        <v>#VALUE!</v>
      </c>
      <c r="AZ766" s="8" t="str">
        <f>IF(R766="","",Rates!$N$15)</f>
        <v/>
      </c>
      <c r="BA766" s="8" t="str">
        <f t="shared" si="213"/>
        <v/>
      </c>
      <c r="BB766" s="8" t="str">
        <f t="shared" si="214"/>
        <v/>
      </c>
      <c r="BC766" s="19" t="str">
        <f t="shared" si="215"/>
        <v/>
      </c>
    </row>
    <row r="767" spans="1:55" x14ac:dyDescent="0.25">
      <c r="A767" s="9" t="str">
        <f>IF(B767&lt;&gt;"",COUNTA($B$3:B767)+$A$2,"")</f>
        <v/>
      </c>
      <c r="F767" s="16" t="str">
        <f t="shared" si="198"/>
        <v/>
      </c>
      <c r="P767" s="37"/>
      <c r="Q767" s="9" t="s">
        <v>1581</v>
      </c>
      <c r="R767" s="41"/>
      <c r="S767" s="46" t="str" cm="1">
        <f t="array" ref="S767">IF(R767="","",_xlfn.IFS(F767&lt;=65,"1",F767&lt;=70,"2",F767&lt;=80,"3"))</f>
        <v/>
      </c>
      <c r="T767" s="24" t="e">
        <f>IF(S767="1",VLOOKUP(N767,Rates!$A$2:$K$37,2,0)*S767,VLOOKUP(N767,Rates!$A$2:$K$37,3,0)*S767)</f>
        <v>#N/A</v>
      </c>
      <c r="U767" s="24" t="str">
        <f t="shared" si="199"/>
        <v/>
      </c>
      <c r="W767" s="58" t="str">
        <f t="shared" si="200"/>
        <v/>
      </c>
      <c r="X767" s="8" t="str">
        <f t="shared" si="201"/>
        <v/>
      </c>
      <c r="Y767" s="8" t="str">
        <f t="shared" si="202"/>
        <v/>
      </c>
      <c r="Z767" s="9" t="s">
        <v>1576</v>
      </c>
      <c r="AA767" s="14" t="str">
        <f>IF(R767="","",Rates!$N$5)</f>
        <v/>
      </c>
      <c r="AB767" s="49" t="str">
        <f t="shared" si="203"/>
        <v/>
      </c>
      <c r="AC767" s="8" t="str">
        <f>IF(R767="","",W767*Rates!$M$26)</f>
        <v/>
      </c>
      <c r="AD767" s="9" t="s">
        <v>1592</v>
      </c>
      <c r="AE767" s="14" t="str">
        <f>IF(R767="","",Rates!$N$6)</f>
        <v/>
      </c>
      <c r="AF767" s="49" t="str">
        <f t="shared" si="204"/>
        <v/>
      </c>
      <c r="AG767" s="8" t="str">
        <f t="shared" si="205"/>
        <v/>
      </c>
      <c r="AH767" s="8" t="s">
        <v>1593</v>
      </c>
      <c r="AI767" s="14" t="str">
        <f>IF(R767="","",Rates!$N$7)</f>
        <v/>
      </c>
      <c r="AJ767" s="13" t="str">
        <f t="shared" si="206"/>
        <v/>
      </c>
      <c r="AK767" s="8" t="str">
        <f t="shared" si="207"/>
        <v/>
      </c>
      <c r="AL767" s="9" t="s">
        <v>1578</v>
      </c>
      <c r="AM767" s="14" t="str">
        <f>IF(R767="","",Rates!$N$8)</f>
        <v/>
      </c>
      <c r="AN767" s="13" t="str">
        <f t="shared" si="208"/>
        <v/>
      </c>
      <c r="AO767" s="8" t="str">
        <f>IF(R767="","",W767*Rates!$O$26)</f>
        <v/>
      </c>
      <c r="AP767" s="9" t="s">
        <v>1579</v>
      </c>
      <c r="AQ767" s="14" t="str">
        <f>IF(R767="","",Rates!$N$9)</f>
        <v/>
      </c>
      <c r="AR767" s="13" t="str">
        <f t="shared" si="209"/>
        <v/>
      </c>
      <c r="AS767" s="8" t="str">
        <f>IF(R767="","",W767*Rates!$P$26)</f>
        <v/>
      </c>
      <c r="AT767" s="9" t="s">
        <v>1580</v>
      </c>
      <c r="AU767" s="14" t="str">
        <f>IF(R767="","",Rates!$N$10)</f>
        <v/>
      </c>
      <c r="AV767" s="13" t="str">
        <f t="shared" si="210"/>
        <v/>
      </c>
      <c r="AW767" s="8" t="str">
        <f>IF(R767="","",W767*Rates!$Q$26)</f>
        <v/>
      </c>
      <c r="AX767" s="19" t="str">
        <f t="shared" si="211"/>
        <v/>
      </c>
      <c r="AY767" s="55" t="e">
        <f t="shared" si="212"/>
        <v>#VALUE!</v>
      </c>
      <c r="AZ767" s="8" t="str">
        <f>IF(R767="","",Rates!$N$15)</f>
        <v/>
      </c>
      <c r="BA767" s="8" t="str">
        <f t="shared" si="213"/>
        <v/>
      </c>
      <c r="BB767" s="8" t="str">
        <f t="shared" si="214"/>
        <v/>
      </c>
      <c r="BC767" s="19" t="str">
        <f t="shared" si="215"/>
        <v/>
      </c>
    </row>
    <row r="768" spans="1:55" x14ac:dyDescent="0.25">
      <c r="A768" s="9" t="str">
        <f>IF(B768&lt;&gt;"",COUNTA($B$3:B768)+$A$2,"")</f>
        <v/>
      </c>
      <c r="F768" s="16" t="str">
        <f t="shared" si="198"/>
        <v/>
      </c>
      <c r="P768" s="37"/>
      <c r="Q768" s="9" t="s">
        <v>1581</v>
      </c>
      <c r="R768" s="41"/>
      <c r="S768" s="46" t="str" cm="1">
        <f t="array" ref="S768">IF(R768="","",_xlfn.IFS(F768&lt;=65,"1",F768&lt;=70,"2",F768&lt;=80,"3"))</f>
        <v/>
      </c>
      <c r="T768" s="24" t="e">
        <f>IF(S768="1",VLOOKUP(N768,Rates!$A$2:$K$37,2,0)*S768,VLOOKUP(N768,Rates!$A$2:$K$37,3,0)*S768)</f>
        <v>#N/A</v>
      </c>
      <c r="U768" s="24" t="str">
        <f t="shared" si="199"/>
        <v/>
      </c>
      <c r="W768" s="58" t="str">
        <f t="shared" si="200"/>
        <v/>
      </c>
      <c r="X768" s="8" t="str">
        <f t="shared" si="201"/>
        <v/>
      </c>
      <c r="Y768" s="8" t="str">
        <f t="shared" si="202"/>
        <v/>
      </c>
      <c r="Z768" s="9" t="s">
        <v>1576</v>
      </c>
      <c r="AA768" s="14" t="str">
        <f>IF(R768="","",Rates!$N$5)</f>
        <v/>
      </c>
      <c r="AB768" s="49" t="str">
        <f t="shared" si="203"/>
        <v/>
      </c>
      <c r="AC768" s="8" t="str">
        <f>IF(R768="","",W768*Rates!$M$26)</f>
        <v/>
      </c>
      <c r="AD768" s="9" t="s">
        <v>1592</v>
      </c>
      <c r="AE768" s="14" t="str">
        <f>IF(R768="","",Rates!$N$6)</f>
        <v/>
      </c>
      <c r="AF768" s="49" t="str">
        <f t="shared" si="204"/>
        <v/>
      </c>
      <c r="AG768" s="8" t="str">
        <f t="shared" si="205"/>
        <v/>
      </c>
      <c r="AH768" s="8" t="s">
        <v>1593</v>
      </c>
      <c r="AI768" s="14" t="str">
        <f>IF(R768="","",Rates!$N$7)</f>
        <v/>
      </c>
      <c r="AJ768" s="13" t="str">
        <f t="shared" si="206"/>
        <v/>
      </c>
      <c r="AK768" s="8" t="str">
        <f t="shared" si="207"/>
        <v/>
      </c>
      <c r="AL768" s="9" t="s">
        <v>1578</v>
      </c>
      <c r="AM768" s="14" t="str">
        <f>IF(R768="","",Rates!$N$8)</f>
        <v/>
      </c>
      <c r="AN768" s="13" t="str">
        <f t="shared" si="208"/>
        <v/>
      </c>
      <c r="AO768" s="8" t="str">
        <f>IF(R768="","",W768*Rates!$O$26)</f>
        <v/>
      </c>
      <c r="AP768" s="9" t="s">
        <v>1579</v>
      </c>
      <c r="AQ768" s="14" t="str">
        <f>IF(R768="","",Rates!$N$9)</f>
        <v/>
      </c>
      <c r="AR768" s="13" t="str">
        <f t="shared" si="209"/>
        <v/>
      </c>
      <c r="AS768" s="8" t="str">
        <f>IF(R768="","",W768*Rates!$P$26)</f>
        <v/>
      </c>
      <c r="AT768" s="9" t="s">
        <v>1580</v>
      </c>
      <c r="AU768" s="14" t="str">
        <f>IF(R768="","",Rates!$N$10)</f>
        <v/>
      </c>
      <c r="AV768" s="13" t="str">
        <f t="shared" si="210"/>
        <v/>
      </c>
      <c r="AW768" s="8" t="str">
        <f>IF(R768="","",W768*Rates!$Q$26)</f>
        <v/>
      </c>
      <c r="AX768" s="19" t="str">
        <f t="shared" si="211"/>
        <v/>
      </c>
      <c r="AY768" s="55" t="e">
        <f t="shared" si="212"/>
        <v>#VALUE!</v>
      </c>
      <c r="AZ768" s="8" t="str">
        <f>IF(R768="","",Rates!$N$15)</f>
        <v/>
      </c>
      <c r="BA768" s="8" t="str">
        <f t="shared" si="213"/>
        <v/>
      </c>
      <c r="BB768" s="8" t="str">
        <f t="shared" si="214"/>
        <v/>
      </c>
      <c r="BC768" s="19" t="str">
        <f t="shared" si="215"/>
        <v/>
      </c>
    </row>
    <row r="769" spans="1:55" x14ac:dyDescent="0.25">
      <c r="A769" s="9" t="str">
        <f>IF(B769&lt;&gt;"",COUNTA($B$3:B769)+$A$2,"")</f>
        <v/>
      </c>
      <c r="F769" s="16" t="str">
        <f t="shared" si="198"/>
        <v/>
      </c>
      <c r="P769" s="37"/>
      <c r="Q769" s="9" t="s">
        <v>1581</v>
      </c>
      <c r="R769" s="41"/>
      <c r="S769" s="46" t="str" cm="1">
        <f t="array" ref="S769">IF(R769="","",_xlfn.IFS(F769&lt;=65,"1",F769&lt;=70,"2",F769&lt;=80,"3"))</f>
        <v/>
      </c>
      <c r="T769" s="24" t="e">
        <f>IF(S769="1",VLOOKUP(N769,Rates!$A$2:$K$37,2,0)*S769,VLOOKUP(N769,Rates!$A$2:$K$37,3,0)*S769)</f>
        <v>#N/A</v>
      </c>
      <c r="U769" s="24" t="str">
        <f t="shared" si="199"/>
        <v/>
      </c>
      <c r="W769" s="58" t="str">
        <f t="shared" si="200"/>
        <v/>
      </c>
      <c r="X769" s="8" t="str">
        <f t="shared" si="201"/>
        <v/>
      </c>
      <c r="Y769" s="8" t="str">
        <f t="shared" si="202"/>
        <v/>
      </c>
      <c r="Z769" s="9" t="s">
        <v>1576</v>
      </c>
      <c r="AA769" s="14" t="str">
        <f>IF(R769="","",Rates!$N$5)</f>
        <v/>
      </c>
      <c r="AB769" s="49" t="str">
        <f t="shared" si="203"/>
        <v/>
      </c>
      <c r="AC769" s="8" t="str">
        <f>IF(R769="","",W769*Rates!$M$26)</f>
        <v/>
      </c>
      <c r="AD769" s="9" t="s">
        <v>1592</v>
      </c>
      <c r="AE769" s="14" t="str">
        <f>IF(R769="","",Rates!$N$6)</f>
        <v/>
      </c>
      <c r="AF769" s="49" t="str">
        <f t="shared" si="204"/>
        <v/>
      </c>
      <c r="AG769" s="8" t="str">
        <f t="shared" si="205"/>
        <v/>
      </c>
      <c r="AH769" s="8" t="s">
        <v>1593</v>
      </c>
      <c r="AI769" s="14" t="str">
        <f>IF(R769="","",Rates!$N$7)</f>
        <v/>
      </c>
      <c r="AJ769" s="13" t="str">
        <f t="shared" si="206"/>
        <v/>
      </c>
      <c r="AK769" s="8" t="str">
        <f t="shared" si="207"/>
        <v/>
      </c>
      <c r="AL769" s="9" t="s">
        <v>1578</v>
      </c>
      <c r="AM769" s="14" t="str">
        <f>IF(R769="","",Rates!$N$8)</f>
        <v/>
      </c>
      <c r="AN769" s="13" t="str">
        <f t="shared" si="208"/>
        <v/>
      </c>
      <c r="AO769" s="8" t="str">
        <f>IF(R769="","",W769*Rates!$O$26)</f>
        <v/>
      </c>
      <c r="AP769" s="9" t="s">
        <v>1579</v>
      </c>
      <c r="AQ769" s="14" t="str">
        <f>IF(R769="","",Rates!$N$9)</f>
        <v/>
      </c>
      <c r="AR769" s="13" t="str">
        <f t="shared" si="209"/>
        <v/>
      </c>
      <c r="AS769" s="8" t="str">
        <f>IF(R769="","",W769*Rates!$P$26)</f>
        <v/>
      </c>
      <c r="AT769" s="9" t="s">
        <v>1580</v>
      </c>
      <c r="AU769" s="14" t="str">
        <f>IF(R769="","",Rates!$N$10)</f>
        <v/>
      </c>
      <c r="AV769" s="13" t="str">
        <f t="shared" si="210"/>
        <v/>
      </c>
      <c r="AW769" s="8" t="str">
        <f>IF(R769="","",W769*Rates!$Q$26)</f>
        <v/>
      </c>
      <c r="AX769" s="19" t="str">
        <f t="shared" si="211"/>
        <v/>
      </c>
      <c r="AY769" s="55" t="e">
        <f t="shared" si="212"/>
        <v>#VALUE!</v>
      </c>
      <c r="AZ769" s="8" t="str">
        <f>IF(R769="","",Rates!$N$15)</f>
        <v/>
      </c>
      <c r="BA769" s="8" t="str">
        <f t="shared" si="213"/>
        <v/>
      </c>
      <c r="BB769" s="8" t="str">
        <f t="shared" si="214"/>
        <v/>
      </c>
      <c r="BC769" s="19" t="str">
        <f t="shared" si="215"/>
        <v/>
      </c>
    </row>
    <row r="770" spans="1:55" x14ac:dyDescent="0.25">
      <c r="A770" s="9" t="str">
        <f>IF(B770&lt;&gt;"",COUNTA($B$3:B770)+$A$2,"")</f>
        <v/>
      </c>
      <c r="F770" s="16" t="str">
        <f t="shared" ref="F770:F833" si="216">IF(E770="","",INT((YEARFRAC(E770,P770,1))))</f>
        <v/>
      </c>
      <c r="P770" s="37"/>
      <c r="Q770" s="9" t="s">
        <v>1581</v>
      </c>
      <c r="R770" s="41"/>
      <c r="S770" s="46" t="str" cm="1">
        <f t="array" ref="S770">IF(R770="","",_xlfn.IFS(F770&lt;=65,"1",F770&lt;=70,"2",F770&lt;=80,"3"))</f>
        <v/>
      </c>
      <c r="T770" s="24" t="e">
        <f>IF(S770="1",VLOOKUP(N770,Rates!$A$2:$K$37,2,0)*S770,VLOOKUP(N770,Rates!$A$2:$K$37,3,0)*S770)</f>
        <v>#N/A</v>
      </c>
      <c r="U770" s="24" t="str">
        <f t="shared" si="199"/>
        <v/>
      </c>
      <c r="W770" s="58" t="str">
        <f t="shared" si="200"/>
        <v/>
      </c>
      <c r="X770" s="8" t="str">
        <f t="shared" si="201"/>
        <v/>
      </c>
      <c r="Y770" s="8" t="str">
        <f t="shared" si="202"/>
        <v/>
      </c>
      <c r="Z770" s="9" t="s">
        <v>1576</v>
      </c>
      <c r="AA770" s="14" t="str">
        <f>IF(R770="","",Rates!$N$5)</f>
        <v/>
      </c>
      <c r="AB770" s="49" t="str">
        <f t="shared" si="203"/>
        <v/>
      </c>
      <c r="AC770" s="8" t="str">
        <f>IF(R770="","",W770*Rates!$M$26)</f>
        <v/>
      </c>
      <c r="AD770" s="9" t="s">
        <v>1592</v>
      </c>
      <c r="AE770" s="14" t="str">
        <f>IF(R770="","",Rates!$N$6)</f>
        <v/>
      </c>
      <c r="AF770" s="49" t="str">
        <f t="shared" si="204"/>
        <v/>
      </c>
      <c r="AG770" s="8" t="str">
        <f t="shared" si="205"/>
        <v/>
      </c>
      <c r="AH770" s="8" t="s">
        <v>1593</v>
      </c>
      <c r="AI770" s="14" t="str">
        <f>IF(R770="","",Rates!$N$7)</f>
        <v/>
      </c>
      <c r="AJ770" s="13" t="str">
        <f t="shared" si="206"/>
        <v/>
      </c>
      <c r="AK770" s="8" t="str">
        <f t="shared" si="207"/>
        <v/>
      </c>
      <c r="AL770" s="9" t="s">
        <v>1578</v>
      </c>
      <c r="AM770" s="14" t="str">
        <f>IF(R770="","",Rates!$N$8)</f>
        <v/>
      </c>
      <c r="AN770" s="13" t="str">
        <f t="shared" si="208"/>
        <v/>
      </c>
      <c r="AO770" s="8" t="str">
        <f>IF(R770="","",W770*Rates!$O$26)</f>
        <v/>
      </c>
      <c r="AP770" s="9" t="s">
        <v>1579</v>
      </c>
      <c r="AQ770" s="14" t="str">
        <f>IF(R770="","",Rates!$N$9)</f>
        <v/>
      </c>
      <c r="AR770" s="13" t="str">
        <f t="shared" si="209"/>
        <v/>
      </c>
      <c r="AS770" s="8" t="str">
        <f>IF(R770="","",W770*Rates!$P$26)</f>
        <v/>
      </c>
      <c r="AT770" s="9" t="s">
        <v>1580</v>
      </c>
      <c r="AU770" s="14" t="str">
        <f>IF(R770="","",Rates!$N$10)</f>
        <v/>
      </c>
      <c r="AV770" s="13" t="str">
        <f t="shared" si="210"/>
        <v/>
      </c>
      <c r="AW770" s="8" t="str">
        <f>IF(R770="","",W770*Rates!$Q$26)</f>
        <v/>
      </c>
      <c r="AX770" s="19" t="str">
        <f t="shared" si="211"/>
        <v/>
      </c>
      <c r="AY770" s="55" t="e">
        <f t="shared" si="212"/>
        <v>#VALUE!</v>
      </c>
      <c r="AZ770" s="8" t="str">
        <f>IF(R770="","",Rates!$N$15)</f>
        <v/>
      </c>
      <c r="BA770" s="8" t="str">
        <f t="shared" si="213"/>
        <v/>
      </c>
      <c r="BB770" s="8" t="str">
        <f t="shared" si="214"/>
        <v/>
      </c>
      <c r="BC770" s="19" t="str">
        <f t="shared" si="215"/>
        <v/>
      </c>
    </row>
    <row r="771" spans="1:55" x14ac:dyDescent="0.25">
      <c r="A771" s="9" t="str">
        <f>IF(B771&lt;&gt;"",COUNTA($B$3:B771)+$A$2,"")</f>
        <v/>
      </c>
      <c r="F771" s="16" t="str">
        <f t="shared" si="216"/>
        <v/>
      </c>
      <c r="P771" s="37"/>
      <c r="Q771" s="9" t="s">
        <v>1581</v>
      </c>
      <c r="R771" s="41"/>
      <c r="S771" s="46" t="str" cm="1">
        <f t="array" ref="S771">IF(R771="","",_xlfn.IFS(F771&lt;=65,"1",F771&lt;=70,"2",F771&lt;=80,"3"))</f>
        <v/>
      </c>
      <c r="T771" s="24" t="e">
        <f>IF(S771="1",VLOOKUP(N771,Rates!$A$2:$K$37,2,0)*S771,VLOOKUP(N771,Rates!$A$2:$K$37,3,0)*S771)</f>
        <v>#N/A</v>
      </c>
      <c r="U771" s="24" t="str">
        <f t="shared" ref="U771:U834" si="217">IF(R771="","",ROUND((R771*T771)/1000,2))</f>
        <v/>
      </c>
      <c r="W771" s="58" t="str">
        <f t="shared" ref="W771:W834" si="218">IF(R771="","",BC771-SUM(AZ771:BB771))</f>
        <v/>
      </c>
      <c r="X771" s="8" t="str">
        <f t="shared" ref="X771:X834" si="219">IF(R771="","",Y771/(R771/1000))</f>
        <v/>
      </c>
      <c r="Y771" s="8" t="str">
        <f t="shared" ref="Y771:Y834" si="220">IF(R771="","",(W771-SUM(AC771,AK771,AO771,AS771,AW771,AG771)))</f>
        <v/>
      </c>
      <c r="Z771" s="9" t="s">
        <v>1576</v>
      </c>
      <c r="AA771" s="14" t="str">
        <f>IF(R771="","",Rates!$N$5)</f>
        <v/>
      </c>
      <c r="AB771" s="49" t="str">
        <f t="shared" ref="AB771:AB834" si="221">IF(R771="","",(AC771/AA771)*1000)</f>
        <v/>
      </c>
      <c r="AC771" s="8" t="str">
        <f>IF(R771="","",W771*Rates!$M$26)</f>
        <v/>
      </c>
      <c r="AD771" s="9" t="s">
        <v>1592</v>
      </c>
      <c r="AE771" s="14" t="str">
        <f>IF(R771="","",Rates!$N$6)</f>
        <v/>
      </c>
      <c r="AF771" s="49" t="str">
        <f t="shared" ref="AF771:AF834" si="222">IF(R771="","",AB771*10)</f>
        <v/>
      </c>
      <c r="AG771" s="8" t="str">
        <f t="shared" ref="AG771:AG834" si="223">IF(N771="","",(AF771*AE771)/1000)</f>
        <v/>
      </c>
      <c r="AH771" s="8" t="s">
        <v>1593</v>
      </c>
      <c r="AI771" s="14" t="str">
        <f>IF(R771="","",Rates!$N$7)</f>
        <v/>
      </c>
      <c r="AJ771" s="13" t="str">
        <f t="shared" ref="AJ771:AJ834" si="224">IF(R771="","",AB771)</f>
        <v/>
      </c>
      <c r="AK771" s="8" t="str">
        <f t="shared" ref="AK771:AK834" si="225">IF(R771="","",(AJ771*AI771)/1000)</f>
        <v/>
      </c>
      <c r="AL771" s="9" t="s">
        <v>1578</v>
      </c>
      <c r="AM771" s="14" t="str">
        <f>IF(R771="","",Rates!$N$8)</f>
        <v/>
      </c>
      <c r="AN771" s="13" t="str">
        <f t="shared" ref="AN771:AN834" si="226">IF(R771="","",(AO771/AM771)*1000)</f>
        <v/>
      </c>
      <c r="AO771" s="8" t="str">
        <f>IF(R771="","",W771*Rates!$O$26)</f>
        <v/>
      </c>
      <c r="AP771" s="9" t="s">
        <v>1579</v>
      </c>
      <c r="AQ771" s="14" t="str">
        <f>IF(R771="","",Rates!$N$9)</f>
        <v/>
      </c>
      <c r="AR771" s="13" t="str">
        <f t="shared" ref="AR771:AR834" si="227">IF(R771="","",(AS771/AQ771)*1000)</f>
        <v/>
      </c>
      <c r="AS771" s="8" t="str">
        <f>IF(R771="","",W771*Rates!$P$26)</f>
        <v/>
      </c>
      <c r="AT771" s="9" t="s">
        <v>1580</v>
      </c>
      <c r="AU771" s="14" t="str">
        <f>IF(R771="","",Rates!$N$10)</f>
        <v/>
      </c>
      <c r="AV771" s="13" t="str">
        <f t="shared" ref="AV771:AV834" si="228">IF(R771="","",(AW771/AU771)*1000)</f>
        <v/>
      </c>
      <c r="AW771" s="8" t="str">
        <f>IF(R771="","",W771*Rates!$Q$26)</f>
        <v/>
      </c>
      <c r="AX771" s="19" t="str">
        <f t="shared" ref="AX771:AX834" si="229">IF(R771="","",AY771/(1+0.025))</f>
        <v/>
      </c>
      <c r="AY771" s="55" t="e">
        <f t="shared" ref="AY771:AY834" si="230">BC771-AZ771</f>
        <v>#VALUE!</v>
      </c>
      <c r="AZ771" s="8" t="str">
        <f>IF(R771="","",Rates!$N$15)</f>
        <v/>
      </c>
      <c r="BA771" s="8" t="str">
        <f t="shared" ref="BA771:BA834" si="231">IF(R771="","",AX771*2%)</f>
        <v/>
      </c>
      <c r="BB771" s="8" t="str">
        <f t="shared" ref="BB771:BB834" si="232">IF(R771="","",AX771*0.5%)</f>
        <v/>
      </c>
      <c r="BC771" s="19" t="str">
        <f t="shared" ref="BC771:BC834" si="233">U771</f>
        <v/>
      </c>
    </row>
    <row r="772" spans="1:55" x14ac:dyDescent="0.25">
      <c r="A772" s="9" t="str">
        <f>IF(B772&lt;&gt;"",COUNTA($B$3:B772)+$A$2,"")</f>
        <v/>
      </c>
      <c r="F772" s="16" t="str">
        <f t="shared" si="216"/>
        <v/>
      </c>
      <c r="P772" s="37"/>
      <c r="Q772" s="9" t="s">
        <v>1581</v>
      </c>
      <c r="R772" s="41"/>
      <c r="S772" s="46" t="str" cm="1">
        <f t="array" ref="S772">IF(R772="","",_xlfn.IFS(F772&lt;=65,"1",F772&lt;=70,"2",F772&lt;=80,"3"))</f>
        <v/>
      </c>
      <c r="T772" s="24" t="e">
        <f>IF(S772="1",VLOOKUP(N772,Rates!$A$2:$K$37,2,0)*S772,VLOOKUP(N772,Rates!$A$2:$K$37,3,0)*S772)</f>
        <v>#N/A</v>
      </c>
      <c r="U772" s="24" t="str">
        <f t="shared" si="217"/>
        <v/>
      </c>
      <c r="W772" s="58" t="str">
        <f t="shared" si="218"/>
        <v/>
      </c>
      <c r="X772" s="8" t="str">
        <f t="shared" si="219"/>
        <v/>
      </c>
      <c r="Y772" s="8" t="str">
        <f t="shared" si="220"/>
        <v/>
      </c>
      <c r="Z772" s="9" t="s">
        <v>1576</v>
      </c>
      <c r="AA772" s="14" t="str">
        <f>IF(R772="","",Rates!$N$5)</f>
        <v/>
      </c>
      <c r="AB772" s="49" t="str">
        <f t="shared" si="221"/>
        <v/>
      </c>
      <c r="AC772" s="8" t="str">
        <f>IF(R772="","",W772*Rates!$M$26)</f>
        <v/>
      </c>
      <c r="AD772" s="9" t="s">
        <v>1592</v>
      </c>
      <c r="AE772" s="14" t="str">
        <f>IF(R772="","",Rates!$N$6)</f>
        <v/>
      </c>
      <c r="AF772" s="49" t="str">
        <f t="shared" si="222"/>
        <v/>
      </c>
      <c r="AG772" s="8" t="str">
        <f t="shared" si="223"/>
        <v/>
      </c>
      <c r="AH772" s="8" t="s">
        <v>1593</v>
      </c>
      <c r="AI772" s="14" t="str">
        <f>IF(R772="","",Rates!$N$7)</f>
        <v/>
      </c>
      <c r="AJ772" s="13" t="str">
        <f t="shared" si="224"/>
        <v/>
      </c>
      <c r="AK772" s="8" t="str">
        <f t="shared" si="225"/>
        <v/>
      </c>
      <c r="AL772" s="9" t="s">
        <v>1578</v>
      </c>
      <c r="AM772" s="14" t="str">
        <f>IF(R772="","",Rates!$N$8)</f>
        <v/>
      </c>
      <c r="AN772" s="13" t="str">
        <f t="shared" si="226"/>
        <v/>
      </c>
      <c r="AO772" s="8" t="str">
        <f>IF(R772="","",W772*Rates!$O$26)</f>
        <v/>
      </c>
      <c r="AP772" s="9" t="s">
        <v>1579</v>
      </c>
      <c r="AQ772" s="14" t="str">
        <f>IF(R772="","",Rates!$N$9)</f>
        <v/>
      </c>
      <c r="AR772" s="13" t="str">
        <f t="shared" si="227"/>
        <v/>
      </c>
      <c r="AS772" s="8" t="str">
        <f>IF(R772="","",W772*Rates!$P$26)</f>
        <v/>
      </c>
      <c r="AT772" s="9" t="s">
        <v>1580</v>
      </c>
      <c r="AU772" s="14" t="str">
        <f>IF(R772="","",Rates!$N$10)</f>
        <v/>
      </c>
      <c r="AV772" s="13" t="str">
        <f t="shared" si="228"/>
        <v/>
      </c>
      <c r="AW772" s="8" t="str">
        <f>IF(R772="","",W772*Rates!$Q$26)</f>
        <v/>
      </c>
      <c r="AX772" s="19" t="str">
        <f t="shared" si="229"/>
        <v/>
      </c>
      <c r="AY772" s="55" t="e">
        <f t="shared" si="230"/>
        <v>#VALUE!</v>
      </c>
      <c r="AZ772" s="8" t="str">
        <f>IF(R772="","",Rates!$N$15)</f>
        <v/>
      </c>
      <c r="BA772" s="8" t="str">
        <f t="shared" si="231"/>
        <v/>
      </c>
      <c r="BB772" s="8" t="str">
        <f t="shared" si="232"/>
        <v/>
      </c>
      <c r="BC772" s="19" t="str">
        <f t="shared" si="233"/>
        <v/>
      </c>
    </row>
    <row r="773" spans="1:55" x14ac:dyDescent="0.25">
      <c r="A773" s="9" t="str">
        <f>IF(B773&lt;&gt;"",COUNTA($B$3:B773)+$A$2,"")</f>
        <v/>
      </c>
      <c r="F773" s="16" t="str">
        <f t="shared" si="216"/>
        <v/>
      </c>
      <c r="P773" s="37"/>
      <c r="Q773" s="9" t="s">
        <v>1581</v>
      </c>
      <c r="R773" s="41"/>
      <c r="S773" s="46" t="str" cm="1">
        <f t="array" ref="S773">IF(R773="","",_xlfn.IFS(F773&lt;=65,"1",F773&lt;=70,"2",F773&lt;=80,"3"))</f>
        <v/>
      </c>
      <c r="T773" s="24" t="e">
        <f>IF(S773="1",VLOOKUP(N773,Rates!$A$2:$K$37,2,0)*S773,VLOOKUP(N773,Rates!$A$2:$K$37,3,0)*S773)</f>
        <v>#N/A</v>
      </c>
      <c r="U773" s="24" t="str">
        <f t="shared" si="217"/>
        <v/>
      </c>
      <c r="W773" s="58" t="str">
        <f t="shared" si="218"/>
        <v/>
      </c>
      <c r="X773" s="8" t="str">
        <f t="shared" si="219"/>
        <v/>
      </c>
      <c r="Y773" s="8" t="str">
        <f t="shared" si="220"/>
        <v/>
      </c>
      <c r="Z773" s="9" t="s">
        <v>1576</v>
      </c>
      <c r="AA773" s="14" t="str">
        <f>IF(R773="","",Rates!$N$5)</f>
        <v/>
      </c>
      <c r="AB773" s="49" t="str">
        <f t="shared" si="221"/>
        <v/>
      </c>
      <c r="AC773" s="8" t="str">
        <f>IF(R773="","",W773*Rates!$M$26)</f>
        <v/>
      </c>
      <c r="AD773" s="9" t="s">
        <v>1592</v>
      </c>
      <c r="AE773" s="14" t="str">
        <f>IF(R773="","",Rates!$N$6)</f>
        <v/>
      </c>
      <c r="AF773" s="49" t="str">
        <f t="shared" si="222"/>
        <v/>
      </c>
      <c r="AG773" s="8" t="str">
        <f t="shared" si="223"/>
        <v/>
      </c>
      <c r="AH773" s="8" t="s">
        <v>1593</v>
      </c>
      <c r="AI773" s="14" t="str">
        <f>IF(R773="","",Rates!$N$7)</f>
        <v/>
      </c>
      <c r="AJ773" s="13" t="str">
        <f t="shared" si="224"/>
        <v/>
      </c>
      <c r="AK773" s="8" t="str">
        <f t="shared" si="225"/>
        <v/>
      </c>
      <c r="AL773" s="9" t="s">
        <v>1578</v>
      </c>
      <c r="AM773" s="14" t="str">
        <f>IF(R773="","",Rates!$N$8)</f>
        <v/>
      </c>
      <c r="AN773" s="13" t="str">
        <f t="shared" si="226"/>
        <v/>
      </c>
      <c r="AO773" s="8" t="str">
        <f>IF(R773="","",W773*Rates!$O$26)</f>
        <v/>
      </c>
      <c r="AP773" s="9" t="s">
        <v>1579</v>
      </c>
      <c r="AQ773" s="14" t="str">
        <f>IF(R773="","",Rates!$N$9)</f>
        <v/>
      </c>
      <c r="AR773" s="13" t="str">
        <f t="shared" si="227"/>
        <v/>
      </c>
      <c r="AS773" s="8" t="str">
        <f>IF(R773="","",W773*Rates!$P$26)</f>
        <v/>
      </c>
      <c r="AT773" s="9" t="s">
        <v>1580</v>
      </c>
      <c r="AU773" s="14" t="str">
        <f>IF(R773="","",Rates!$N$10)</f>
        <v/>
      </c>
      <c r="AV773" s="13" t="str">
        <f t="shared" si="228"/>
        <v/>
      </c>
      <c r="AW773" s="8" t="str">
        <f>IF(R773="","",W773*Rates!$Q$26)</f>
        <v/>
      </c>
      <c r="AX773" s="19" t="str">
        <f t="shared" si="229"/>
        <v/>
      </c>
      <c r="AY773" s="55" t="e">
        <f t="shared" si="230"/>
        <v>#VALUE!</v>
      </c>
      <c r="AZ773" s="8" t="str">
        <f>IF(R773="","",Rates!$N$15)</f>
        <v/>
      </c>
      <c r="BA773" s="8" t="str">
        <f t="shared" si="231"/>
        <v/>
      </c>
      <c r="BB773" s="8" t="str">
        <f t="shared" si="232"/>
        <v/>
      </c>
      <c r="BC773" s="19" t="str">
        <f t="shared" si="233"/>
        <v/>
      </c>
    </row>
    <row r="774" spans="1:55" x14ac:dyDescent="0.25">
      <c r="A774" s="9" t="str">
        <f>IF(B774&lt;&gt;"",COUNTA($B$3:B774)+$A$2,"")</f>
        <v/>
      </c>
      <c r="F774" s="16" t="str">
        <f t="shared" si="216"/>
        <v/>
      </c>
      <c r="P774" s="37"/>
      <c r="Q774" s="9" t="s">
        <v>1581</v>
      </c>
      <c r="R774" s="41"/>
      <c r="S774" s="46" t="str" cm="1">
        <f t="array" ref="S774">IF(R774="","",_xlfn.IFS(F774&lt;=65,"1",F774&lt;=70,"2",F774&lt;=80,"3"))</f>
        <v/>
      </c>
      <c r="T774" s="24" t="e">
        <f>IF(S774="1",VLOOKUP(N774,Rates!$A$2:$K$37,2,0)*S774,VLOOKUP(N774,Rates!$A$2:$K$37,3,0)*S774)</f>
        <v>#N/A</v>
      </c>
      <c r="U774" s="24" t="str">
        <f t="shared" si="217"/>
        <v/>
      </c>
      <c r="W774" s="58" t="str">
        <f t="shared" si="218"/>
        <v/>
      </c>
      <c r="X774" s="8" t="str">
        <f t="shared" si="219"/>
        <v/>
      </c>
      <c r="Y774" s="8" t="str">
        <f t="shared" si="220"/>
        <v/>
      </c>
      <c r="Z774" s="9" t="s">
        <v>1576</v>
      </c>
      <c r="AA774" s="14" t="str">
        <f>IF(R774="","",Rates!$N$5)</f>
        <v/>
      </c>
      <c r="AB774" s="49" t="str">
        <f t="shared" si="221"/>
        <v/>
      </c>
      <c r="AC774" s="8" t="str">
        <f>IF(R774="","",W774*Rates!$M$26)</f>
        <v/>
      </c>
      <c r="AD774" s="9" t="s">
        <v>1592</v>
      </c>
      <c r="AE774" s="14" t="str">
        <f>IF(R774="","",Rates!$N$6)</f>
        <v/>
      </c>
      <c r="AF774" s="49" t="str">
        <f t="shared" si="222"/>
        <v/>
      </c>
      <c r="AG774" s="8" t="str">
        <f t="shared" si="223"/>
        <v/>
      </c>
      <c r="AH774" s="8" t="s">
        <v>1593</v>
      </c>
      <c r="AI774" s="14" t="str">
        <f>IF(R774="","",Rates!$N$7)</f>
        <v/>
      </c>
      <c r="AJ774" s="13" t="str">
        <f t="shared" si="224"/>
        <v/>
      </c>
      <c r="AK774" s="8" t="str">
        <f t="shared" si="225"/>
        <v/>
      </c>
      <c r="AL774" s="9" t="s">
        <v>1578</v>
      </c>
      <c r="AM774" s="14" t="str">
        <f>IF(R774="","",Rates!$N$8)</f>
        <v/>
      </c>
      <c r="AN774" s="13" t="str">
        <f t="shared" si="226"/>
        <v/>
      </c>
      <c r="AO774" s="8" t="str">
        <f>IF(R774="","",W774*Rates!$O$26)</f>
        <v/>
      </c>
      <c r="AP774" s="9" t="s">
        <v>1579</v>
      </c>
      <c r="AQ774" s="14" t="str">
        <f>IF(R774="","",Rates!$N$9)</f>
        <v/>
      </c>
      <c r="AR774" s="13" t="str">
        <f t="shared" si="227"/>
        <v/>
      </c>
      <c r="AS774" s="8" t="str">
        <f>IF(R774="","",W774*Rates!$P$26)</f>
        <v/>
      </c>
      <c r="AT774" s="9" t="s">
        <v>1580</v>
      </c>
      <c r="AU774" s="14" t="str">
        <f>IF(R774="","",Rates!$N$10)</f>
        <v/>
      </c>
      <c r="AV774" s="13" t="str">
        <f t="shared" si="228"/>
        <v/>
      </c>
      <c r="AW774" s="8" t="str">
        <f>IF(R774="","",W774*Rates!$Q$26)</f>
        <v/>
      </c>
      <c r="AX774" s="19" t="str">
        <f t="shared" si="229"/>
        <v/>
      </c>
      <c r="AY774" s="55" t="e">
        <f t="shared" si="230"/>
        <v>#VALUE!</v>
      </c>
      <c r="AZ774" s="8" t="str">
        <f>IF(R774="","",Rates!$N$15)</f>
        <v/>
      </c>
      <c r="BA774" s="8" t="str">
        <f t="shared" si="231"/>
        <v/>
      </c>
      <c r="BB774" s="8" t="str">
        <f t="shared" si="232"/>
        <v/>
      </c>
      <c r="BC774" s="19" t="str">
        <f t="shared" si="233"/>
        <v/>
      </c>
    </row>
    <row r="775" spans="1:55" x14ac:dyDescent="0.25">
      <c r="A775" s="9" t="str">
        <f>IF(B775&lt;&gt;"",COUNTA($B$3:B775)+$A$2,"")</f>
        <v/>
      </c>
      <c r="F775" s="16" t="str">
        <f t="shared" si="216"/>
        <v/>
      </c>
      <c r="P775" s="37"/>
      <c r="Q775" s="9" t="s">
        <v>1581</v>
      </c>
      <c r="R775" s="41"/>
      <c r="S775" s="46" t="str" cm="1">
        <f t="array" ref="S775">IF(R775="","",_xlfn.IFS(F775&lt;=65,"1",F775&lt;=70,"2",F775&lt;=80,"3"))</f>
        <v/>
      </c>
      <c r="T775" s="24" t="e">
        <f>IF(S775="1",VLOOKUP(N775,Rates!$A$2:$K$37,2,0)*S775,VLOOKUP(N775,Rates!$A$2:$K$37,3,0)*S775)</f>
        <v>#N/A</v>
      </c>
      <c r="U775" s="24" t="str">
        <f t="shared" si="217"/>
        <v/>
      </c>
      <c r="W775" s="58" t="str">
        <f t="shared" si="218"/>
        <v/>
      </c>
      <c r="X775" s="8" t="str">
        <f t="shared" si="219"/>
        <v/>
      </c>
      <c r="Y775" s="8" t="str">
        <f t="shared" si="220"/>
        <v/>
      </c>
      <c r="Z775" s="9" t="s">
        <v>1576</v>
      </c>
      <c r="AA775" s="14" t="str">
        <f>IF(R775="","",Rates!$N$5)</f>
        <v/>
      </c>
      <c r="AB775" s="49" t="str">
        <f t="shared" si="221"/>
        <v/>
      </c>
      <c r="AC775" s="8" t="str">
        <f>IF(R775="","",W775*Rates!$M$26)</f>
        <v/>
      </c>
      <c r="AD775" s="9" t="s">
        <v>1592</v>
      </c>
      <c r="AE775" s="14" t="str">
        <f>IF(R775="","",Rates!$N$6)</f>
        <v/>
      </c>
      <c r="AF775" s="49" t="str">
        <f t="shared" si="222"/>
        <v/>
      </c>
      <c r="AG775" s="8" t="str">
        <f t="shared" si="223"/>
        <v/>
      </c>
      <c r="AH775" s="8" t="s">
        <v>1593</v>
      </c>
      <c r="AI775" s="14" t="str">
        <f>IF(R775="","",Rates!$N$7)</f>
        <v/>
      </c>
      <c r="AJ775" s="13" t="str">
        <f t="shared" si="224"/>
        <v/>
      </c>
      <c r="AK775" s="8" t="str">
        <f t="shared" si="225"/>
        <v/>
      </c>
      <c r="AL775" s="9" t="s">
        <v>1578</v>
      </c>
      <c r="AM775" s="14" t="str">
        <f>IF(R775="","",Rates!$N$8)</f>
        <v/>
      </c>
      <c r="AN775" s="13" t="str">
        <f t="shared" si="226"/>
        <v/>
      </c>
      <c r="AO775" s="8" t="str">
        <f>IF(R775="","",W775*Rates!$O$26)</f>
        <v/>
      </c>
      <c r="AP775" s="9" t="s">
        <v>1579</v>
      </c>
      <c r="AQ775" s="14" t="str">
        <f>IF(R775="","",Rates!$N$9)</f>
        <v/>
      </c>
      <c r="AR775" s="13" t="str">
        <f t="shared" si="227"/>
        <v/>
      </c>
      <c r="AS775" s="8" t="str">
        <f>IF(R775="","",W775*Rates!$P$26)</f>
        <v/>
      </c>
      <c r="AT775" s="9" t="s">
        <v>1580</v>
      </c>
      <c r="AU775" s="14" t="str">
        <f>IF(R775="","",Rates!$N$10)</f>
        <v/>
      </c>
      <c r="AV775" s="13" t="str">
        <f t="shared" si="228"/>
        <v/>
      </c>
      <c r="AW775" s="8" t="str">
        <f>IF(R775="","",W775*Rates!$Q$26)</f>
        <v/>
      </c>
      <c r="AX775" s="19" t="str">
        <f t="shared" si="229"/>
        <v/>
      </c>
      <c r="AY775" s="55" t="e">
        <f t="shared" si="230"/>
        <v>#VALUE!</v>
      </c>
      <c r="AZ775" s="8" t="str">
        <f>IF(R775="","",Rates!$N$15)</f>
        <v/>
      </c>
      <c r="BA775" s="8" t="str">
        <f t="shared" si="231"/>
        <v/>
      </c>
      <c r="BB775" s="8" t="str">
        <f t="shared" si="232"/>
        <v/>
      </c>
      <c r="BC775" s="19" t="str">
        <f t="shared" si="233"/>
        <v/>
      </c>
    </row>
    <row r="776" spans="1:55" x14ac:dyDescent="0.25">
      <c r="A776" s="9" t="str">
        <f>IF(B776&lt;&gt;"",COUNTA($B$3:B776)+$A$2,"")</f>
        <v/>
      </c>
      <c r="F776" s="16" t="str">
        <f t="shared" si="216"/>
        <v/>
      </c>
      <c r="P776" s="37"/>
      <c r="Q776" s="9" t="s">
        <v>1581</v>
      </c>
      <c r="R776" s="41"/>
      <c r="S776" s="46" t="str" cm="1">
        <f t="array" ref="S776">IF(R776="","",_xlfn.IFS(F776&lt;=65,"1",F776&lt;=70,"2",F776&lt;=80,"3"))</f>
        <v/>
      </c>
      <c r="T776" s="24" t="e">
        <f>IF(S776="1",VLOOKUP(N776,Rates!$A$2:$K$37,2,0)*S776,VLOOKUP(N776,Rates!$A$2:$K$37,3,0)*S776)</f>
        <v>#N/A</v>
      </c>
      <c r="U776" s="24" t="str">
        <f t="shared" si="217"/>
        <v/>
      </c>
      <c r="W776" s="58" t="str">
        <f t="shared" si="218"/>
        <v/>
      </c>
      <c r="X776" s="8" t="str">
        <f t="shared" si="219"/>
        <v/>
      </c>
      <c r="Y776" s="8" t="str">
        <f t="shared" si="220"/>
        <v/>
      </c>
      <c r="Z776" s="9" t="s">
        <v>1576</v>
      </c>
      <c r="AA776" s="14" t="str">
        <f>IF(R776="","",Rates!$N$5)</f>
        <v/>
      </c>
      <c r="AB776" s="49" t="str">
        <f t="shared" si="221"/>
        <v/>
      </c>
      <c r="AC776" s="8" t="str">
        <f>IF(R776="","",W776*Rates!$M$26)</f>
        <v/>
      </c>
      <c r="AD776" s="9" t="s">
        <v>1592</v>
      </c>
      <c r="AE776" s="14" t="str">
        <f>IF(R776="","",Rates!$N$6)</f>
        <v/>
      </c>
      <c r="AF776" s="49" t="str">
        <f t="shared" si="222"/>
        <v/>
      </c>
      <c r="AG776" s="8" t="str">
        <f t="shared" si="223"/>
        <v/>
      </c>
      <c r="AH776" s="8" t="s">
        <v>1593</v>
      </c>
      <c r="AI776" s="14" t="str">
        <f>IF(R776="","",Rates!$N$7)</f>
        <v/>
      </c>
      <c r="AJ776" s="13" t="str">
        <f t="shared" si="224"/>
        <v/>
      </c>
      <c r="AK776" s="8" t="str">
        <f t="shared" si="225"/>
        <v/>
      </c>
      <c r="AL776" s="9" t="s">
        <v>1578</v>
      </c>
      <c r="AM776" s="14" t="str">
        <f>IF(R776="","",Rates!$N$8)</f>
        <v/>
      </c>
      <c r="AN776" s="13" t="str">
        <f t="shared" si="226"/>
        <v/>
      </c>
      <c r="AO776" s="8" t="str">
        <f>IF(R776="","",W776*Rates!$O$26)</f>
        <v/>
      </c>
      <c r="AP776" s="9" t="s">
        <v>1579</v>
      </c>
      <c r="AQ776" s="14" t="str">
        <f>IF(R776="","",Rates!$N$9)</f>
        <v/>
      </c>
      <c r="AR776" s="13" t="str">
        <f t="shared" si="227"/>
        <v/>
      </c>
      <c r="AS776" s="8" t="str">
        <f>IF(R776="","",W776*Rates!$P$26)</f>
        <v/>
      </c>
      <c r="AT776" s="9" t="s">
        <v>1580</v>
      </c>
      <c r="AU776" s="14" t="str">
        <f>IF(R776="","",Rates!$N$10)</f>
        <v/>
      </c>
      <c r="AV776" s="13" t="str">
        <f t="shared" si="228"/>
        <v/>
      </c>
      <c r="AW776" s="8" t="str">
        <f>IF(R776="","",W776*Rates!$Q$26)</f>
        <v/>
      </c>
      <c r="AX776" s="19" t="str">
        <f t="shared" si="229"/>
        <v/>
      </c>
      <c r="AY776" s="55" t="e">
        <f t="shared" si="230"/>
        <v>#VALUE!</v>
      </c>
      <c r="AZ776" s="8" t="str">
        <f>IF(R776="","",Rates!$N$15)</f>
        <v/>
      </c>
      <c r="BA776" s="8" t="str">
        <f t="shared" si="231"/>
        <v/>
      </c>
      <c r="BB776" s="8" t="str">
        <f t="shared" si="232"/>
        <v/>
      </c>
      <c r="BC776" s="19" t="str">
        <f t="shared" si="233"/>
        <v/>
      </c>
    </row>
    <row r="777" spans="1:55" x14ac:dyDescent="0.25">
      <c r="A777" s="9" t="str">
        <f>IF(B777&lt;&gt;"",COUNTA($B$3:B777)+$A$2,"")</f>
        <v/>
      </c>
      <c r="F777" s="16" t="str">
        <f t="shared" si="216"/>
        <v/>
      </c>
      <c r="P777" s="37"/>
      <c r="Q777" s="9" t="s">
        <v>1581</v>
      </c>
      <c r="R777" s="41"/>
      <c r="S777" s="46" t="str" cm="1">
        <f t="array" ref="S777">IF(R777="","",_xlfn.IFS(F777&lt;=65,"1",F777&lt;=70,"2",F777&lt;=80,"3"))</f>
        <v/>
      </c>
      <c r="T777" s="24" t="e">
        <f>IF(S777="1",VLOOKUP(N777,Rates!$A$2:$K$37,2,0)*S777,VLOOKUP(N777,Rates!$A$2:$K$37,3,0)*S777)</f>
        <v>#N/A</v>
      </c>
      <c r="U777" s="24" t="str">
        <f t="shared" si="217"/>
        <v/>
      </c>
      <c r="W777" s="58" t="str">
        <f t="shared" si="218"/>
        <v/>
      </c>
      <c r="X777" s="8" t="str">
        <f t="shared" si="219"/>
        <v/>
      </c>
      <c r="Y777" s="8" t="str">
        <f t="shared" si="220"/>
        <v/>
      </c>
      <c r="Z777" s="9" t="s">
        <v>1576</v>
      </c>
      <c r="AA777" s="14" t="str">
        <f>IF(R777="","",Rates!$N$5)</f>
        <v/>
      </c>
      <c r="AB777" s="49" t="str">
        <f t="shared" si="221"/>
        <v/>
      </c>
      <c r="AC777" s="8" t="str">
        <f>IF(R777="","",W777*Rates!$M$26)</f>
        <v/>
      </c>
      <c r="AD777" s="9" t="s">
        <v>1592</v>
      </c>
      <c r="AE777" s="14" t="str">
        <f>IF(R777="","",Rates!$N$6)</f>
        <v/>
      </c>
      <c r="AF777" s="49" t="str">
        <f t="shared" si="222"/>
        <v/>
      </c>
      <c r="AG777" s="8" t="str">
        <f t="shared" si="223"/>
        <v/>
      </c>
      <c r="AH777" s="8" t="s">
        <v>1593</v>
      </c>
      <c r="AI777" s="14" t="str">
        <f>IF(R777="","",Rates!$N$7)</f>
        <v/>
      </c>
      <c r="AJ777" s="13" t="str">
        <f t="shared" si="224"/>
        <v/>
      </c>
      <c r="AK777" s="8" t="str">
        <f t="shared" si="225"/>
        <v/>
      </c>
      <c r="AL777" s="9" t="s">
        <v>1578</v>
      </c>
      <c r="AM777" s="14" t="str">
        <f>IF(R777="","",Rates!$N$8)</f>
        <v/>
      </c>
      <c r="AN777" s="13" t="str">
        <f t="shared" si="226"/>
        <v/>
      </c>
      <c r="AO777" s="8" t="str">
        <f>IF(R777="","",W777*Rates!$O$26)</f>
        <v/>
      </c>
      <c r="AP777" s="9" t="s">
        <v>1579</v>
      </c>
      <c r="AQ777" s="14" t="str">
        <f>IF(R777="","",Rates!$N$9)</f>
        <v/>
      </c>
      <c r="AR777" s="13" t="str">
        <f t="shared" si="227"/>
        <v/>
      </c>
      <c r="AS777" s="8" t="str">
        <f>IF(R777="","",W777*Rates!$P$26)</f>
        <v/>
      </c>
      <c r="AT777" s="9" t="s">
        <v>1580</v>
      </c>
      <c r="AU777" s="14" t="str">
        <f>IF(R777="","",Rates!$N$10)</f>
        <v/>
      </c>
      <c r="AV777" s="13" t="str">
        <f t="shared" si="228"/>
        <v/>
      </c>
      <c r="AW777" s="8" t="str">
        <f>IF(R777="","",W777*Rates!$Q$26)</f>
        <v/>
      </c>
      <c r="AX777" s="19" t="str">
        <f t="shared" si="229"/>
        <v/>
      </c>
      <c r="AY777" s="55" t="e">
        <f t="shared" si="230"/>
        <v>#VALUE!</v>
      </c>
      <c r="AZ777" s="8" t="str">
        <f>IF(R777="","",Rates!$N$15)</f>
        <v/>
      </c>
      <c r="BA777" s="8" t="str">
        <f t="shared" si="231"/>
        <v/>
      </c>
      <c r="BB777" s="8" t="str">
        <f t="shared" si="232"/>
        <v/>
      </c>
      <c r="BC777" s="19" t="str">
        <f t="shared" si="233"/>
        <v/>
      </c>
    </row>
    <row r="778" spans="1:55" x14ac:dyDescent="0.25">
      <c r="A778" s="9" t="str">
        <f>IF(B778&lt;&gt;"",COUNTA($B$3:B778)+$A$2,"")</f>
        <v/>
      </c>
      <c r="F778" s="16" t="str">
        <f t="shared" si="216"/>
        <v/>
      </c>
      <c r="P778" s="37"/>
      <c r="Q778" s="9" t="s">
        <v>1581</v>
      </c>
      <c r="R778" s="41"/>
      <c r="S778" s="46" t="str" cm="1">
        <f t="array" ref="S778">IF(R778="","",_xlfn.IFS(F778&lt;=65,"1",F778&lt;=70,"2",F778&lt;=80,"3"))</f>
        <v/>
      </c>
      <c r="T778" s="24" t="e">
        <f>IF(S778="1",VLOOKUP(N778,Rates!$A$2:$K$37,2,0)*S778,VLOOKUP(N778,Rates!$A$2:$K$37,3,0)*S778)</f>
        <v>#N/A</v>
      </c>
      <c r="U778" s="24" t="str">
        <f t="shared" si="217"/>
        <v/>
      </c>
      <c r="W778" s="58" t="str">
        <f t="shared" si="218"/>
        <v/>
      </c>
      <c r="X778" s="8" t="str">
        <f t="shared" si="219"/>
        <v/>
      </c>
      <c r="Y778" s="8" t="str">
        <f t="shared" si="220"/>
        <v/>
      </c>
      <c r="Z778" s="9" t="s">
        <v>1576</v>
      </c>
      <c r="AA778" s="14" t="str">
        <f>IF(R778="","",Rates!$N$5)</f>
        <v/>
      </c>
      <c r="AB778" s="49" t="str">
        <f t="shared" si="221"/>
        <v/>
      </c>
      <c r="AC778" s="8" t="str">
        <f>IF(R778="","",W778*Rates!$M$26)</f>
        <v/>
      </c>
      <c r="AD778" s="9" t="s">
        <v>1592</v>
      </c>
      <c r="AE778" s="14" t="str">
        <f>IF(R778="","",Rates!$N$6)</f>
        <v/>
      </c>
      <c r="AF778" s="49" t="str">
        <f t="shared" si="222"/>
        <v/>
      </c>
      <c r="AG778" s="8" t="str">
        <f t="shared" si="223"/>
        <v/>
      </c>
      <c r="AH778" s="8" t="s">
        <v>1593</v>
      </c>
      <c r="AI778" s="14" t="str">
        <f>IF(R778="","",Rates!$N$7)</f>
        <v/>
      </c>
      <c r="AJ778" s="13" t="str">
        <f t="shared" si="224"/>
        <v/>
      </c>
      <c r="AK778" s="8" t="str">
        <f t="shared" si="225"/>
        <v/>
      </c>
      <c r="AL778" s="9" t="s">
        <v>1578</v>
      </c>
      <c r="AM778" s="14" t="str">
        <f>IF(R778="","",Rates!$N$8)</f>
        <v/>
      </c>
      <c r="AN778" s="13" t="str">
        <f t="shared" si="226"/>
        <v/>
      </c>
      <c r="AO778" s="8" t="str">
        <f>IF(R778="","",W778*Rates!$O$26)</f>
        <v/>
      </c>
      <c r="AP778" s="9" t="s">
        <v>1579</v>
      </c>
      <c r="AQ778" s="14" t="str">
        <f>IF(R778="","",Rates!$N$9)</f>
        <v/>
      </c>
      <c r="AR778" s="13" t="str">
        <f t="shared" si="227"/>
        <v/>
      </c>
      <c r="AS778" s="8" t="str">
        <f>IF(R778="","",W778*Rates!$P$26)</f>
        <v/>
      </c>
      <c r="AT778" s="9" t="s">
        <v>1580</v>
      </c>
      <c r="AU778" s="14" t="str">
        <f>IF(R778="","",Rates!$N$10)</f>
        <v/>
      </c>
      <c r="AV778" s="13" t="str">
        <f t="shared" si="228"/>
        <v/>
      </c>
      <c r="AW778" s="8" t="str">
        <f>IF(R778="","",W778*Rates!$Q$26)</f>
        <v/>
      </c>
      <c r="AX778" s="19" t="str">
        <f t="shared" si="229"/>
        <v/>
      </c>
      <c r="AY778" s="55" t="e">
        <f t="shared" si="230"/>
        <v>#VALUE!</v>
      </c>
      <c r="AZ778" s="8" t="str">
        <f>IF(R778="","",Rates!$N$15)</f>
        <v/>
      </c>
      <c r="BA778" s="8" t="str">
        <f t="shared" si="231"/>
        <v/>
      </c>
      <c r="BB778" s="8" t="str">
        <f t="shared" si="232"/>
        <v/>
      </c>
      <c r="BC778" s="19" t="str">
        <f t="shared" si="233"/>
        <v/>
      </c>
    </row>
    <row r="779" spans="1:55" x14ac:dyDescent="0.25">
      <c r="A779" s="9" t="str">
        <f>IF(B779&lt;&gt;"",COUNTA($B$3:B779)+$A$2,"")</f>
        <v/>
      </c>
      <c r="F779" s="16" t="str">
        <f t="shared" si="216"/>
        <v/>
      </c>
      <c r="P779" s="37"/>
      <c r="Q779" s="9" t="s">
        <v>1581</v>
      </c>
      <c r="R779" s="41"/>
      <c r="S779" s="46" t="str" cm="1">
        <f t="array" ref="S779">IF(R779="","",_xlfn.IFS(F779&lt;=65,"1",F779&lt;=70,"2",F779&lt;=80,"3"))</f>
        <v/>
      </c>
      <c r="T779" s="24" t="e">
        <f>IF(S779="1",VLOOKUP(N779,Rates!$A$2:$K$37,2,0)*S779,VLOOKUP(N779,Rates!$A$2:$K$37,3,0)*S779)</f>
        <v>#N/A</v>
      </c>
      <c r="U779" s="24" t="str">
        <f t="shared" si="217"/>
        <v/>
      </c>
      <c r="W779" s="58" t="str">
        <f t="shared" si="218"/>
        <v/>
      </c>
      <c r="X779" s="8" t="str">
        <f t="shared" si="219"/>
        <v/>
      </c>
      <c r="Y779" s="8" t="str">
        <f t="shared" si="220"/>
        <v/>
      </c>
      <c r="Z779" s="9" t="s">
        <v>1576</v>
      </c>
      <c r="AA779" s="14" t="str">
        <f>IF(R779="","",Rates!$N$5)</f>
        <v/>
      </c>
      <c r="AB779" s="49" t="str">
        <f t="shared" si="221"/>
        <v/>
      </c>
      <c r="AC779" s="8" t="str">
        <f>IF(R779="","",W779*Rates!$M$26)</f>
        <v/>
      </c>
      <c r="AD779" s="9" t="s">
        <v>1592</v>
      </c>
      <c r="AE779" s="14" t="str">
        <f>IF(R779="","",Rates!$N$6)</f>
        <v/>
      </c>
      <c r="AF779" s="49" t="str">
        <f t="shared" si="222"/>
        <v/>
      </c>
      <c r="AG779" s="8" t="str">
        <f t="shared" si="223"/>
        <v/>
      </c>
      <c r="AH779" s="8" t="s">
        <v>1593</v>
      </c>
      <c r="AI779" s="14" t="str">
        <f>IF(R779="","",Rates!$N$7)</f>
        <v/>
      </c>
      <c r="AJ779" s="13" t="str">
        <f t="shared" si="224"/>
        <v/>
      </c>
      <c r="AK779" s="8" t="str">
        <f t="shared" si="225"/>
        <v/>
      </c>
      <c r="AL779" s="9" t="s">
        <v>1578</v>
      </c>
      <c r="AM779" s="14" t="str">
        <f>IF(R779="","",Rates!$N$8)</f>
        <v/>
      </c>
      <c r="AN779" s="13" t="str">
        <f t="shared" si="226"/>
        <v/>
      </c>
      <c r="AO779" s="8" t="str">
        <f>IF(R779="","",W779*Rates!$O$26)</f>
        <v/>
      </c>
      <c r="AP779" s="9" t="s">
        <v>1579</v>
      </c>
      <c r="AQ779" s="14" t="str">
        <f>IF(R779="","",Rates!$N$9)</f>
        <v/>
      </c>
      <c r="AR779" s="13" t="str">
        <f t="shared" si="227"/>
        <v/>
      </c>
      <c r="AS779" s="8" t="str">
        <f>IF(R779="","",W779*Rates!$P$26)</f>
        <v/>
      </c>
      <c r="AT779" s="9" t="s">
        <v>1580</v>
      </c>
      <c r="AU779" s="14" t="str">
        <f>IF(R779="","",Rates!$N$10)</f>
        <v/>
      </c>
      <c r="AV779" s="13" t="str">
        <f t="shared" si="228"/>
        <v/>
      </c>
      <c r="AW779" s="8" t="str">
        <f>IF(R779="","",W779*Rates!$Q$26)</f>
        <v/>
      </c>
      <c r="AX779" s="19" t="str">
        <f t="shared" si="229"/>
        <v/>
      </c>
      <c r="AY779" s="55" t="e">
        <f t="shared" si="230"/>
        <v>#VALUE!</v>
      </c>
      <c r="AZ779" s="8" t="str">
        <f>IF(R779="","",Rates!$N$15)</f>
        <v/>
      </c>
      <c r="BA779" s="8" t="str">
        <f t="shared" si="231"/>
        <v/>
      </c>
      <c r="BB779" s="8" t="str">
        <f t="shared" si="232"/>
        <v/>
      </c>
      <c r="BC779" s="19" t="str">
        <f t="shared" si="233"/>
        <v/>
      </c>
    </row>
    <row r="780" spans="1:55" x14ac:dyDescent="0.25">
      <c r="A780" s="9" t="str">
        <f>IF(B780&lt;&gt;"",COUNTA($B$3:B780)+$A$2,"")</f>
        <v/>
      </c>
      <c r="F780" s="16" t="str">
        <f t="shared" si="216"/>
        <v/>
      </c>
      <c r="P780" s="37"/>
      <c r="Q780" s="9" t="s">
        <v>1581</v>
      </c>
      <c r="R780" s="41"/>
      <c r="S780" s="46" t="str" cm="1">
        <f t="array" ref="S780">IF(R780="","",_xlfn.IFS(F780&lt;=65,"1",F780&lt;=70,"2",F780&lt;=80,"3"))</f>
        <v/>
      </c>
      <c r="T780" s="24" t="e">
        <f>IF(S780="1",VLOOKUP(N780,Rates!$A$2:$K$37,2,0)*S780,VLOOKUP(N780,Rates!$A$2:$K$37,3,0)*S780)</f>
        <v>#N/A</v>
      </c>
      <c r="U780" s="24" t="str">
        <f t="shared" si="217"/>
        <v/>
      </c>
      <c r="W780" s="58" t="str">
        <f t="shared" si="218"/>
        <v/>
      </c>
      <c r="X780" s="8" t="str">
        <f t="shared" si="219"/>
        <v/>
      </c>
      <c r="Y780" s="8" t="str">
        <f t="shared" si="220"/>
        <v/>
      </c>
      <c r="Z780" s="9" t="s">
        <v>1576</v>
      </c>
      <c r="AA780" s="14" t="str">
        <f>IF(R780="","",Rates!$N$5)</f>
        <v/>
      </c>
      <c r="AB780" s="49" t="str">
        <f t="shared" si="221"/>
        <v/>
      </c>
      <c r="AC780" s="8" t="str">
        <f>IF(R780="","",W780*Rates!$M$26)</f>
        <v/>
      </c>
      <c r="AD780" s="9" t="s">
        <v>1592</v>
      </c>
      <c r="AE780" s="14" t="str">
        <f>IF(R780="","",Rates!$N$6)</f>
        <v/>
      </c>
      <c r="AF780" s="49" t="str">
        <f t="shared" si="222"/>
        <v/>
      </c>
      <c r="AG780" s="8" t="str">
        <f t="shared" si="223"/>
        <v/>
      </c>
      <c r="AH780" s="8" t="s">
        <v>1593</v>
      </c>
      <c r="AI780" s="14" t="str">
        <f>IF(R780="","",Rates!$N$7)</f>
        <v/>
      </c>
      <c r="AJ780" s="13" t="str">
        <f t="shared" si="224"/>
        <v/>
      </c>
      <c r="AK780" s="8" t="str">
        <f t="shared" si="225"/>
        <v/>
      </c>
      <c r="AL780" s="9" t="s">
        <v>1578</v>
      </c>
      <c r="AM780" s="14" t="str">
        <f>IF(R780="","",Rates!$N$8)</f>
        <v/>
      </c>
      <c r="AN780" s="13" t="str">
        <f t="shared" si="226"/>
        <v/>
      </c>
      <c r="AO780" s="8" t="str">
        <f>IF(R780="","",W780*Rates!$O$26)</f>
        <v/>
      </c>
      <c r="AP780" s="9" t="s">
        <v>1579</v>
      </c>
      <c r="AQ780" s="14" t="str">
        <f>IF(R780="","",Rates!$N$9)</f>
        <v/>
      </c>
      <c r="AR780" s="13" t="str">
        <f t="shared" si="227"/>
        <v/>
      </c>
      <c r="AS780" s="8" t="str">
        <f>IF(R780="","",W780*Rates!$P$26)</f>
        <v/>
      </c>
      <c r="AT780" s="9" t="s">
        <v>1580</v>
      </c>
      <c r="AU780" s="14" t="str">
        <f>IF(R780="","",Rates!$N$10)</f>
        <v/>
      </c>
      <c r="AV780" s="13" t="str">
        <f t="shared" si="228"/>
        <v/>
      </c>
      <c r="AW780" s="8" t="str">
        <f>IF(R780="","",W780*Rates!$Q$26)</f>
        <v/>
      </c>
      <c r="AX780" s="19" t="str">
        <f t="shared" si="229"/>
        <v/>
      </c>
      <c r="AY780" s="55" t="e">
        <f t="shared" si="230"/>
        <v>#VALUE!</v>
      </c>
      <c r="AZ780" s="8" t="str">
        <f>IF(R780="","",Rates!$N$15)</f>
        <v/>
      </c>
      <c r="BA780" s="8" t="str">
        <f t="shared" si="231"/>
        <v/>
      </c>
      <c r="BB780" s="8" t="str">
        <f t="shared" si="232"/>
        <v/>
      </c>
      <c r="BC780" s="19" t="str">
        <f t="shared" si="233"/>
        <v/>
      </c>
    </row>
    <row r="781" spans="1:55" x14ac:dyDescent="0.25">
      <c r="A781" s="9" t="str">
        <f>IF(B781&lt;&gt;"",COUNTA($B$3:B781)+$A$2,"")</f>
        <v/>
      </c>
      <c r="F781" s="16" t="str">
        <f t="shared" si="216"/>
        <v/>
      </c>
      <c r="P781" s="37"/>
      <c r="Q781" s="9" t="s">
        <v>1581</v>
      </c>
      <c r="R781" s="41"/>
      <c r="S781" s="46" t="str" cm="1">
        <f t="array" ref="S781">IF(R781="","",_xlfn.IFS(F781&lt;=65,"1",F781&lt;=70,"2",F781&lt;=80,"3"))</f>
        <v/>
      </c>
      <c r="T781" s="24" t="e">
        <f>IF(S781="1",VLOOKUP(N781,Rates!$A$2:$K$37,2,0)*S781,VLOOKUP(N781,Rates!$A$2:$K$37,3,0)*S781)</f>
        <v>#N/A</v>
      </c>
      <c r="U781" s="24" t="str">
        <f t="shared" si="217"/>
        <v/>
      </c>
      <c r="W781" s="58" t="str">
        <f t="shared" si="218"/>
        <v/>
      </c>
      <c r="X781" s="8" t="str">
        <f t="shared" si="219"/>
        <v/>
      </c>
      <c r="Y781" s="8" t="str">
        <f t="shared" si="220"/>
        <v/>
      </c>
      <c r="Z781" s="9" t="s">
        <v>1576</v>
      </c>
      <c r="AA781" s="14" t="str">
        <f>IF(R781="","",Rates!$N$5)</f>
        <v/>
      </c>
      <c r="AB781" s="49" t="str">
        <f t="shared" si="221"/>
        <v/>
      </c>
      <c r="AC781" s="8" t="str">
        <f>IF(R781="","",W781*Rates!$M$26)</f>
        <v/>
      </c>
      <c r="AD781" s="9" t="s">
        <v>1592</v>
      </c>
      <c r="AE781" s="14" t="str">
        <f>IF(R781="","",Rates!$N$6)</f>
        <v/>
      </c>
      <c r="AF781" s="49" t="str">
        <f t="shared" si="222"/>
        <v/>
      </c>
      <c r="AG781" s="8" t="str">
        <f t="shared" si="223"/>
        <v/>
      </c>
      <c r="AH781" s="8" t="s">
        <v>1593</v>
      </c>
      <c r="AI781" s="14" t="str">
        <f>IF(R781="","",Rates!$N$7)</f>
        <v/>
      </c>
      <c r="AJ781" s="13" t="str">
        <f t="shared" si="224"/>
        <v/>
      </c>
      <c r="AK781" s="8" t="str">
        <f t="shared" si="225"/>
        <v/>
      </c>
      <c r="AL781" s="9" t="s">
        <v>1578</v>
      </c>
      <c r="AM781" s="14" t="str">
        <f>IF(R781="","",Rates!$N$8)</f>
        <v/>
      </c>
      <c r="AN781" s="13" t="str">
        <f t="shared" si="226"/>
        <v/>
      </c>
      <c r="AO781" s="8" t="str">
        <f>IF(R781="","",W781*Rates!$O$26)</f>
        <v/>
      </c>
      <c r="AP781" s="9" t="s">
        <v>1579</v>
      </c>
      <c r="AQ781" s="14" t="str">
        <f>IF(R781="","",Rates!$N$9)</f>
        <v/>
      </c>
      <c r="AR781" s="13" t="str">
        <f t="shared" si="227"/>
        <v/>
      </c>
      <c r="AS781" s="8" t="str">
        <f>IF(R781="","",W781*Rates!$P$26)</f>
        <v/>
      </c>
      <c r="AT781" s="9" t="s">
        <v>1580</v>
      </c>
      <c r="AU781" s="14" t="str">
        <f>IF(R781="","",Rates!$N$10)</f>
        <v/>
      </c>
      <c r="AV781" s="13" t="str">
        <f t="shared" si="228"/>
        <v/>
      </c>
      <c r="AW781" s="8" t="str">
        <f>IF(R781="","",W781*Rates!$Q$26)</f>
        <v/>
      </c>
      <c r="AX781" s="19" t="str">
        <f t="shared" si="229"/>
        <v/>
      </c>
      <c r="AY781" s="55" t="e">
        <f t="shared" si="230"/>
        <v>#VALUE!</v>
      </c>
      <c r="AZ781" s="8" t="str">
        <f>IF(R781="","",Rates!$N$15)</f>
        <v/>
      </c>
      <c r="BA781" s="8" t="str">
        <f t="shared" si="231"/>
        <v/>
      </c>
      <c r="BB781" s="8" t="str">
        <f t="shared" si="232"/>
        <v/>
      </c>
      <c r="BC781" s="19" t="str">
        <f t="shared" si="233"/>
        <v/>
      </c>
    </row>
    <row r="782" spans="1:55" x14ac:dyDescent="0.25">
      <c r="A782" s="9" t="str">
        <f>IF(B782&lt;&gt;"",COUNTA($B$3:B782)+$A$2,"")</f>
        <v/>
      </c>
      <c r="F782" s="16" t="str">
        <f t="shared" si="216"/>
        <v/>
      </c>
      <c r="P782" s="37"/>
      <c r="Q782" s="9" t="s">
        <v>1581</v>
      </c>
      <c r="R782" s="41"/>
      <c r="S782" s="46" t="str" cm="1">
        <f t="array" ref="S782">IF(R782="","",_xlfn.IFS(F782&lt;=65,"1",F782&lt;=70,"2",F782&lt;=80,"3"))</f>
        <v/>
      </c>
      <c r="T782" s="24" t="e">
        <f>IF(S782="1",VLOOKUP(N782,Rates!$A$2:$K$37,2,0)*S782,VLOOKUP(N782,Rates!$A$2:$K$37,3,0)*S782)</f>
        <v>#N/A</v>
      </c>
      <c r="U782" s="24" t="str">
        <f t="shared" si="217"/>
        <v/>
      </c>
      <c r="W782" s="58" t="str">
        <f t="shared" si="218"/>
        <v/>
      </c>
      <c r="X782" s="8" t="str">
        <f t="shared" si="219"/>
        <v/>
      </c>
      <c r="Y782" s="8" t="str">
        <f t="shared" si="220"/>
        <v/>
      </c>
      <c r="Z782" s="9" t="s">
        <v>1576</v>
      </c>
      <c r="AA782" s="14" t="str">
        <f>IF(R782="","",Rates!$N$5)</f>
        <v/>
      </c>
      <c r="AB782" s="49" t="str">
        <f t="shared" si="221"/>
        <v/>
      </c>
      <c r="AC782" s="8" t="str">
        <f>IF(R782="","",W782*Rates!$M$26)</f>
        <v/>
      </c>
      <c r="AD782" s="9" t="s">
        <v>1592</v>
      </c>
      <c r="AE782" s="14" t="str">
        <f>IF(R782="","",Rates!$N$6)</f>
        <v/>
      </c>
      <c r="AF782" s="49" t="str">
        <f t="shared" si="222"/>
        <v/>
      </c>
      <c r="AG782" s="8" t="str">
        <f t="shared" si="223"/>
        <v/>
      </c>
      <c r="AH782" s="8" t="s">
        <v>1593</v>
      </c>
      <c r="AI782" s="14" t="str">
        <f>IF(R782="","",Rates!$N$7)</f>
        <v/>
      </c>
      <c r="AJ782" s="13" t="str">
        <f t="shared" si="224"/>
        <v/>
      </c>
      <c r="AK782" s="8" t="str">
        <f t="shared" si="225"/>
        <v/>
      </c>
      <c r="AL782" s="9" t="s">
        <v>1578</v>
      </c>
      <c r="AM782" s="14" t="str">
        <f>IF(R782="","",Rates!$N$8)</f>
        <v/>
      </c>
      <c r="AN782" s="13" t="str">
        <f t="shared" si="226"/>
        <v/>
      </c>
      <c r="AO782" s="8" t="str">
        <f>IF(R782="","",W782*Rates!$O$26)</f>
        <v/>
      </c>
      <c r="AP782" s="9" t="s">
        <v>1579</v>
      </c>
      <c r="AQ782" s="14" t="str">
        <f>IF(R782="","",Rates!$N$9)</f>
        <v/>
      </c>
      <c r="AR782" s="13" t="str">
        <f t="shared" si="227"/>
        <v/>
      </c>
      <c r="AS782" s="8" t="str">
        <f>IF(R782="","",W782*Rates!$P$26)</f>
        <v/>
      </c>
      <c r="AT782" s="9" t="s">
        <v>1580</v>
      </c>
      <c r="AU782" s="14" t="str">
        <f>IF(R782="","",Rates!$N$10)</f>
        <v/>
      </c>
      <c r="AV782" s="13" t="str">
        <f t="shared" si="228"/>
        <v/>
      </c>
      <c r="AW782" s="8" t="str">
        <f>IF(R782="","",W782*Rates!$Q$26)</f>
        <v/>
      </c>
      <c r="AX782" s="19" t="str">
        <f t="shared" si="229"/>
        <v/>
      </c>
      <c r="AY782" s="55" t="e">
        <f t="shared" si="230"/>
        <v>#VALUE!</v>
      </c>
      <c r="AZ782" s="8" t="str">
        <f>IF(R782="","",Rates!$N$15)</f>
        <v/>
      </c>
      <c r="BA782" s="8" t="str">
        <f t="shared" si="231"/>
        <v/>
      </c>
      <c r="BB782" s="8" t="str">
        <f t="shared" si="232"/>
        <v/>
      </c>
      <c r="BC782" s="19" t="str">
        <f t="shared" si="233"/>
        <v/>
      </c>
    </row>
    <row r="783" spans="1:55" x14ac:dyDescent="0.25">
      <c r="A783" s="9" t="str">
        <f>IF(B783&lt;&gt;"",COUNTA($B$3:B783)+$A$2,"")</f>
        <v/>
      </c>
      <c r="F783" s="16" t="str">
        <f t="shared" si="216"/>
        <v/>
      </c>
      <c r="P783" s="37"/>
      <c r="Q783" s="9" t="s">
        <v>1581</v>
      </c>
      <c r="R783" s="41"/>
      <c r="S783" s="46" t="str" cm="1">
        <f t="array" ref="S783">IF(R783="","",_xlfn.IFS(F783&lt;=65,"1",F783&lt;=70,"2",F783&lt;=80,"3"))</f>
        <v/>
      </c>
      <c r="T783" s="24" t="e">
        <f>IF(S783="1",VLOOKUP(N783,Rates!$A$2:$K$37,2,0)*S783,VLOOKUP(N783,Rates!$A$2:$K$37,3,0)*S783)</f>
        <v>#N/A</v>
      </c>
      <c r="U783" s="24" t="str">
        <f t="shared" si="217"/>
        <v/>
      </c>
      <c r="W783" s="58" t="str">
        <f t="shared" si="218"/>
        <v/>
      </c>
      <c r="X783" s="8" t="str">
        <f t="shared" si="219"/>
        <v/>
      </c>
      <c r="Y783" s="8" t="str">
        <f t="shared" si="220"/>
        <v/>
      </c>
      <c r="Z783" s="9" t="s">
        <v>1576</v>
      </c>
      <c r="AA783" s="14" t="str">
        <f>IF(R783="","",Rates!$N$5)</f>
        <v/>
      </c>
      <c r="AB783" s="49" t="str">
        <f t="shared" si="221"/>
        <v/>
      </c>
      <c r="AC783" s="8" t="str">
        <f>IF(R783="","",W783*Rates!$M$26)</f>
        <v/>
      </c>
      <c r="AD783" s="9" t="s">
        <v>1592</v>
      </c>
      <c r="AE783" s="14" t="str">
        <f>IF(R783="","",Rates!$N$6)</f>
        <v/>
      </c>
      <c r="AF783" s="49" t="str">
        <f t="shared" si="222"/>
        <v/>
      </c>
      <c r="AG783" s="8" t="str">
        <f t="shared" si="223"/>
        <v/>
      </c>
      <c r="AH783" s="8" t="s">
        <v>1593</v>
      </c>
      <c r="AI783" s="14" t="str">
        <f>IF(R783="","",Rates!$N$7)</f>
        <v/>
      </c>
      <c r="AJ783" s="13" t="str">
        <f t="shared" si="224"/>
        <v/>
      </c>
      <c r="AK783" s="8" t="str">
        <f t="shared" si="225"/>
        <v/>
      </c>
      <c r="AL783" s="9" t="s">
        <v>1578</v>
      </c>
      <c r="AM783" s="14" t="str">
        <f>IF(R783="","",Rates!$N$8)</f>
        <v/>
      </c>
      <c r="AN783" s="13" t="str">
        <f t="shared" si="226"/>
        <v/>
      </c>
      <c r="AO783" s="8" t="str">
        <f>IF(R783="","",W783*Rates!$O$26)</f>
        <v/>
      </c>
      <c r="AP783" s="9" t="s">
        <v>1579</v>
      </c>
      <c r="AQ783" s="14" t="str">
        <f>IF(R783="","",Rates!$N$9)</f>
        <v/>
      </c>
      <c r="AR783" s="13" t="str">
        <f t="shared" si="227"/>
        <v/>
      </c>
      <c r="AS783" s="8" t="str">
        <f>IF(R783="","",W783*Rates!$P$26)</f>
        <v/>
      </c>
      <c r="AT783" s="9" t="s">
        <v>1580</v>
      </c>
      <c r="AU783" s="14" t="str">
        <f>IF(R783="","",Rates!$N$10)</f>
        <v/>
      </c>
      <c r="AV783" s="13" t="str">
        <f t="shared" si="228"/>
        <v/>
      </c>
      <c r="AW783" s="8" t="str">
        <f>IF(R783="","",W783*Rates!$Q$26)</f>
        <v/>
      </c>
      <c r="AX783" s="19" t="str">
        <f t="shared" si="229"/>
        <v/>
      </c>
      <c r="AY783" s="55" t="e">
        <f t="shared" si="230"/>
        <v>#VALUE!</v>
      </c>
      <c r="AZ783" s="8" t="str">
        <f>IF(R783="","",Rates!$N$15)</f>
        <v/>
      </c>
      <c r="BA783" s="8" t="str">
        <f t="shared" si="231"/>
        <v/>
      </c>
      <c r="BB783" s="8" t="str">
        <f t="shared" si="232"/>
        <v/>
      </c>
      <c r="BC783" s="19" t="str">
        <f t="shared" si="233"/>
        <v/>
      </c>
    </row>
    <row r="784" spans="1:55" x14ac:dyDescent="0.25">
      <c r="A784" s="9" t="str">
        <f>IF(B784&lt;&gt;"",COUNTA($B$3:B784)+$A$2,"")</f>
        <v/>
      </c>
      <c r="F784" s="16" t="str">
        <f t="shared" si="216"/>
        <v/>
      </c>
      <c r="P784" s="37"/>
      <c r="Q784" s="9" t="s">
        <v>1581</v>
      </c>
      <c r="R784" s="41"/>
      <c r="S784" s="46" t="str" cm="1">
        <f t="array" ref="S784">IF(R784="","",_xlfn.IFS(F784&lt;=65,"1",F784&lt;=70,"2",F784&lt;=80,"3"))</f>
        <v/>
      </c>
      <c r="T784" s="24" t="e">
        <f>IF(S784="1",VLOOKUP(N784,Rates!$A$2:$K$37,2,0)*S784,VLOOKUP(N784,Rates!$A$2:$K$37,3,0)*S784)</f>
        <v>#N/A</v>
      </c>
      <c r="U784" s="24" t="str">
        <f t="shared" si="217"/>
        <v/>
      </c>
      <c r="W784" s="58" t="str">
        <f t="shared" si="218"/>
        <v/>
      </c>
      <c r="X784" s="8" t="str">
        <f t="shared" si="219"/>
        <v/>
      </c>
      <c r="Y784" s="8" t="str">
        <f t="shared" si="220"/>
        <v/>
      </c>
      <c r="Z784" s="9" t="s">
        <v>1576</v>
      </c>
      <c r="AA784" s="14" t="str">
        <f>IF(R784="","",Rates!$N$5)</f>
        <v/>
      </c>
      <c r="AB784" s="49" t="str">
        <f t="shared" si="221"/>
        <v/>
      </c>
      <c r="AC784" s="8" t="str">
        <f>IF(R784="","",W784*Rates!$M$26)</f>
        <v/>
      </c>
      <c r="AD784" s="9" t="s">
        <v>1592</v>
      </c>
      <c r="AE784" s="14" t="str">
        <f>IF(R784="","",Rates!$N$6)</f>
        <v/>
      </c>
      <c r="AF784" s="49" t="str">
        <f t="shared" si="222"/>
        <v/>
      </c>
      <c r="AG784" s="8" t="str">
        <f t="shared" si="223"/>
        <v/>
      </c>
      <c r="AH784" s="8" t="s">
        <v>1593</v>
      </c>
      <c r="AI784" s="14" t="str">
        <f>IF(R784="","",Rates!$N$7)</f>
        <v/>
      </c>
      <c r="AJ784" s="13" t="str">
        <f t="shared" si="224"/>
        <v/>
      </c>
      <c r="AK784" s="8" t="str">
        <f t="shared" si="225"/>
        <v/>
      </c>
      <c r="AL784" s="9" t="s">
        <v>1578</v>
      </c>
      <c r="AM784" s="14" t="str">
        <f>IF(R784="","",Rates!$N$8)</f>
        <v/>
      </c>
      <c r="AN784" s="13" t="str">
        <f t="shared" si="226"/>
        <v/>
      </c>
      <c r="AO784" s="8" t="str">
        <f>IF(R784="","",W784*Rates!$O$26)</f>
        <v/>
      </c>
      <c r="AP784" s="9" t="s">
        <v>1579</v>
      </c>
      <c r="AQ784" s="14" t="str">
        <f>IF(R784="","",Rates!$N$9)</f>
        <v/>
      </c>
      <c r="AR784" s="13" t="str">
        <f t="shared" si="227"/>
        <v/>
      </c>
      <c r="AS784" s="8" t="str">
        <f>IF(R784="","",W784*Rates!$P$26)</f>
        <v/>
      </c>
      <c r="AT784" s="9" t="s">
        <v>1580</v>
      </c>
      <c r="AU784" s="14" t="str">
        <f>IF(R784="","",Rates!$N$10)</f>
        <v/>
      </c>
      <c r="AV784" s="13" t="str">
        <f t="shared" si="228"/>
        <v/>
      </c>
      <c r="AW784" s="8" t="str">
        <f>IF(R784="","",W784*Rates!$Q$26)</f>
        <v/>
      </c>
      <c r="AX784" s="19" t="str">
        <f t="shared" si="229"/>
        <v/>
      </c>
      <c r="AY784" s="55" t="e">
        <f t="shared" si="230"/>
        <v>#VALUE!</v>
      </c>
      <c r="AZ784" s="8" t="str">
        <f>IF(R784="","",Rates!$N$15)</f>
        <v/>
      </c>
      <c r="BA784" s="8" t="str">
        <f t="shared" si="231"/>
        <v/>
      </c>
      <c r="BB784" s="8" t="str">
        <f t="shared" si="232"/>
        <v/>
      </c>
      <c r="BC784" s="19" t="str">
        <f t="shared" si="233"/>
        <v/>
      </c>
    </row>
    <row r="785" spans="1:55" x14ac:dyDescent="0.25">
      <c r="A785" s="9" t="str">
        <f>IF(B785&lt;&gt;"",COUNTA($B$3:B785)+$A$2,"")</f>
        <v/>
      </c>
      <c r="F785" s="16" t="str">
        <f t="shared" si="216"/>
        <v/>
      </c>
      <c r="P785" s="37"/>
      <c r="Q785" s="9" t="s">
        <v>1581</v>
      </c>
      <c r="R785" s="41"/>
      <c r="S785" s="46" t="str" cm="1">
        <f t="array" ref="S785">IF(R785="","",_xlfn.IFS(F785&lt;=65,"1",F785&lt;=70,"2",F785&lt;=80,"3"))</f>
        <v/>
      </c>
      <c r="T785" s="24" t="e">
        <f>IF(S785="1",VLOOKUP(N785,Rates!$A$2:$K$37,2,0)*S785,VLOOKUP(N785,Rates!$A$2:$K$37,3,0)*S785)</f>
        <v>#N/A</v>
      </c>
      <c r="U785" s="24" t="str">
        <f t="shared" si="217"/>
        <v/>
      </c>
      <c r="W785" s="58" t="str">
        <f t="shared" si="218"/>
        <v/>
      </c>
      <c r="X785" s="8" t="str">
        <f t="shared" si="219"/>
        <v/>
      </c>
      <c r="Y785" s="8" t="str">
        <f t="shared" si="220"/>
        <v/>
      </c>
      <c r="Z785" s="9" t="s">
        <v>1576</v>
      </c>
      <c r="AA785" s="14" t="str">
        <f>IF(R785="","",Rates!$N$5)</f>
        <v/>
      </c>
      <c r="AB785" s="49" t="str">
        <f t="shared" si="221"/>
        <v/>
      </c>
      <c r="AC785" s="8" t="str">
        <f>IF(R785="","",W785*Rates!$M$26)</f>
        <v/>
      </c>
      <c r="AD785" s="9" t="s">
        <v>1592</v>
      </c>
      <c r="AE785" s="14" t="str">
        <f>IF(R785="","",Rates!$N$6)</f>
        <v/>
      </c>
      <c r="AF785" s="49" t="str">
        <f t="shared" si="222"/>
        <v/>
      </c>
      <c r="AG785" s="8" t="str">
        <f t="shared" si="223"/>
        <v/>
      </c>
      <c r="AH785" s="8" t="s">
        <v>1593</v>
      </c>
      <c r="AI785" s="14" t="str">
        <f>IF(R785="","",Rates!$N$7)</f>
        <v/>
      </c>
      <c r="AJ785" s="13" t="str">
        <f t="shared" si="224"/>
        <v/>
      </c>
      <c r="AK785" s="8" t="str">
        <f t="shared" si="225"/>
        <v/>
      </c>
      <c r="AL785" s="9" t="s">
        <v>1578</v>
      </c>
      <c r="AM785" s="14" t="str">
        <f>IF(R785="","",Rates!$N$8)</f>
        <v/>
      </c>
      <c r="AN785" s="13" t="str">
        <f t="shared" si="226"/>
        <v/>
      </c>
      <c r="AO785" s="8" t="str">
        <f>IF(R785="","",W785*Rates!$O$26)</f>
        <v/>
      </c>
      <c r="AP785" s="9" t="s">
        <v>1579</v>
      </c>
      <c r="AQ785" s="14" t="str">
        <f>IF(R785="","",Rates!$N$9)</f>
        <v/>
      </c>
      <c r="AR785" s="13" t="str">
        <f t="shared" si="227"/>
        <v/>
      </c>
      <c r="AS785" s="8" t="str">
        <f>IF(R785="","",W785*Rates!$P$26)</f>
        <v/>
      </c>
      <c r="AT785" s="9" t="s">
        <v>1580</v>
      </c>
      <c r="AU785" s="14" t="str">
        <f>IF(R785="","",Rates!$N$10)</f>
        <v/>
      </c>
      <c r="AV785" s="13" t="str">
        <f t="shared" si="228"/>
        <v/>
      </c>
      <c r="AW785" s="8" t="str">
        <f>IF(R785="","",W785*Rates!$Q$26)</f>
        <v/>
      </c>
      <c r="AX785" s="19" t="str">
        <f t="shared" si="229"/>
        <v/>
      </c>
      <c r="AY785" s="55" t="e">
        <f t="shared" si="230"/>
        <v>#VALUE!</v>
      </c>
      <c r="AZ785" s="8" t="str">
        <f>IF(R785="","",Rates!$N$15)</f>
        <v/>
      </c>
      <c r="BA785" s="8" t="str">
        <f t="shared" si="231"/>
        <v/>
      </c>
      <c r="BB785" s="8" t="str">
        <f t="shared" si="232"/>
        <v/>
      </c>
      <c r="BC785" s="19" t="str">
        <f t="shared" si="233"/>
        <v/>
      </c>
    </row>
    <row r="786" spans="1:55" x14ac:dyDescent="0.25">
      <c r="A786" s="9" t="str">
        <f>IF(B786&lt;&gt;"",COUNTA($B$3:B786)+$A$2,"")</f>
        <v/>
      </c>
      <c r="F786" s="16" t="str">
        <f t="shared" si="216"/>
        <v/>
      </c>
      <c r="P786" s="37"/>
      <c r="Q786" s="9" t="s">
        <v>1581</v>
      </c>
      <c r="R786" s="41"/>
      <c r="S786" s="46" t="str" cm="1">
        <f t="array" ref="S786">IF(R786="","",_xlfn.IFS(F786&lt;=65,"1",F786&lt;=70,"2",F786&lt;=80,"3"))</f>
        <v/>
      </c>
      <c r="T786" s="24" t="e">
        <f>IF(S786="1",VLOOKUP(N786,Rates!$A$2:$K$37,2,0)*S786,VLOOKUP(N786,Rates!$A$2:$K$37,3,0)*S786)</f>
        <v>#N/A</v>
      </c>
      <c r="U786" s="24" t="str">
        <f t="shared" si="217"/>
        <v/>
      </c>
      <c r="W786" s="58" t="str">
        <f t="shared" si="218"/>
        <v/>
      </c>
      <c r="X786" s="8" t="str">
        <f t="shared" si="219"/>
        <v/>
      </c>
      <c r="Y786" s="8" t="str">
        <f t="shared" si="220"/>
        <v/>
      </c>
      <c r="Z786" s="9" t="s">
        <v>1576</v>
      </c>
      <c r="AA786" s="14" t="str">
        <f>IF(R786="","",Rates!$N$5)</f>
        <v/>
      </c>
      <c r="AB786" s="49" t="str">
        <f t="shared" si="221"/>
        <v/>
      </c>
      <c r="AC786" s="8" t="str">
        <f>IF(R786="","",W786*Rates!$M$26)</f>
        <v/>
      </c>
      <c r="AD786" s="9" t="s">
        <v>1592</v>
      </c>
      <c r="AE786" s="14" t="str">
        <f>IF(R786="","",Rates!$N$6)</f>
        <v/>
      </c>
      <c r="AF786" s="49" t="str">
        <f t="shared" si="222"/>
        <v/>
      </c>
      <c r="AG786" s="8" t="str">
        <f t="shared" si="223"/>
        <v/>
      </c>
      <c r="AH786" s="8" t="s">
        <v>1593</v>
      </c>
      <c r="AI786" s="14" t="str">
        <f>IF(R786="","",Rates!$N$7)</f>
        <v/>
      </c>
      <c r="AJ786" s="13" t="str">
        <f t="shared" si="224"/>
        <v/>
      </c>
      <c r="AK786" s="8" t="str">
        <f t="shared" si="225"/>
        <v/>
      </c>
      <c r="AL786" s="9" t="s">
        <v>1578</v>
      </c>
      <c r="AM786" s="14" t="str">
        <f>IF(R786="","",Rates!$N$8)</f>
        <v/>
      </c>
      <c r="AN786" s="13" t="str">
        <f t="shared" si="226"/>
        <v/>
      </c>
      <c r="AO786" s="8" t="str">
        <f>IF(R786="","",W786*Rates!$O$26)</f>
        <v/>
      </c>
      <c r="AP786" s="9" t="s">
        <v>1579</v>
      </c>
      <c r="AQ786" s="14" t="str">
        <f>IF(R786="","",Rates!$N$9)</f>
        <v/>
      </c>
      <c r="AR786" s="13" t="str">
        <f t="shared" si="227"/>
        <v/>
      </c>
      <c r="AS786" s="8" t="str">
        <f>IF(R786="","",W786*Rates!$P$26)</f>
        <v/>
      </c>
      <c r="AT786" s="9" t="s">
        <v>1580</v>
      </c>
      <c r="AU786" s="14" t="str">
        <f>IF(R786="","",Rates!$N$10)</f>
        <v/>
      </c>
      <c r="AV786" s="13" t="str">
        <f t="shared" si="228"/>
        <v/>
      </c>
      <c r="AW786" s="8" t="str">
        <f>IF(R786="","",W786*Rates!$Q$26)</f>
        <v/>
      </c>
      <c r="AX786" s="19" t="str">
        <f t="shared" si="229"/>
        <v/>
      </c>
      <c r="AY786" s="55" t="e">
        <f t="shared" si="230"/>
        <v>#VALUE!</v>
      </c>
      <c r="AZ786" s="8" t="str">
        <f>IF(R786="","",Rates!$N$15)</f>
        <v/>
      </c>
      <c r="BA786" s="8" t="str">
        <f t="shared" si="231"/>
        <v/>
      </c>
      <c r="BB786" s="8" t="str">
        <f t="shared" si="232"/>
        <v/>
      </c>
      <c r="BC786" s="19" t="str">
        <f t="shared" si="233"/>
        <v/>
      </c>
    </row>
    <row r="787" spans="1:55" x14ac:dyDescent="0.25">
      <c r="A787" s="9" t="str">
        <f>IF(B787&lt;&gt;"",COUNTA($B$3:B787)+$A$2,"")</f>
        <v/>
      </c>
      <c r="F787" s="16" t="str">
        <f t="shared" si="216"/>
        <v/>
      </c>
      <c r="P787" s="37"/>
      <c r="Q787" s="9" t="s">
        <v>1581</v>
      </c>
      <c r="R787" s="41"/>
      <c r="S787" s="46" t="str" cm="1">
        <f t="array" ref="S787">IF(R787="","",_xlfn.IFS(F787&lt;=65,"1",F787&lt;=70,"2",F787&lt;=80,"3"))</f>
        <v/>
      </c>
      <c r="T787" s="24" t="e">
        <f>IF(S787="1",VLOOKUP(N787,Rates!$A$2:$K$37,2,0)*S787,VLOOKUP(N787,Rates!$A$2:$K$37,3,0)*S787)</f>
        <v>#N/A</v>
      </c>
      <c r="U787" s="24" t="str">
        <f t="shared" si="217"/>
        <v/>
      </c>
      <c r="W787" s="58" t="str">
        <f t="shared" si="218"/>
        <v/>
      </c>
      <c r="X787" s="8" t="str">
        <f t="shared" si="219"/>
        <v/>
      </c>
      <c r="Y787" s="8" t="str">
        <f t="shared" si="220"/>
        <v/>
      </c>
      <c r="Z787" s="9" t="s">
        <v>1576</v>
      </c>
      <c r="AA787" s="14" t="str">
        <f>IF(R787="","",Rates!$N$5)</f>
        <v/>
      </c>
      <c r="AB787" s="49" t="str">
        <f t="shared" si="221"/>
        <v/>
      </c>
      <c r="AC787" s="8" t="str">
        <f>IF(R787="","",W787*Rates!$M$26)</f>
        <v/>
      </c>
      <c r="AD787" s="9" t="s">
        <v>1592</v>
      </c>
      <c r="AE787" s="14" t="str">
        <f>IF(R787="","",Rates!$N$6)</f>
        <v/>
      </c>
      <c r="AF787" s="49" t="str">
        <f t="shared" si="222"/>
        <v/>
      </c>
      <c r="AG787" s="8" t="str">
        <f t="shared" si="223"/>
        <v/>
      </c>
      <c r="AH787" s="8" t="s">
        <v>1593</v>
      </c>
      <c r="AI787" s="14" t="str">
        <f>IF(R787="","",Rates!$N$7)</f>
        <v/>
      </c>
      <c r="AJ787" s="13" t="str">
        <f t="shared" si="224"/>
        <v/>
      </c>
      <c r="AK787" s="8" t="str">
        <f t="shared" si="225"/>
        <v/>
      </c>
      <c r="AL787" s="9" t="s">
        <v>1578</v>
      </c>
      <c r="AM787" s="14" t="str">
        <f>IF(R787="","",Rates!$N$8)</f>
        <v/>
      </c>
      <c r="AN787" s="13" t="str">
        <f t="shared" si="226"/>
        <v/>
      </c>
      <c r="AO787" s="8" t="str">
        <f>IF(R787="","",W787*Rates!$O$26)</f>
        <v/>
      </c>
      <c r="AP787" s="9" t="s">
        <v>1579</v>
      </c>
      <c r="AQ787" s="14" t="str">
        <f>IF(R787="","",Rates!$N$9)</f>
        <v/>
      </c>
      <c r="AR787" s="13" t="str">
        <f t="shared" si="227"/>
        <v/>
      </c>
      <c r="AS787" s="8" t="str">
        <f>IF(R787="","",W787*Rates!$P$26)</f>
        <v/>
      </c>
      <c r="AT787" s="9" t="s">
        <v>1580</v>
      </c>
      <c r="AU787" s="14" t="str">
        <f>IF(R787="","",Rates!$N$10)</f>
        <v/>
      </c>
      <c r="AV787" s="13" t="str">
        <f t="shared" si="228"/>
        <v/>
      </c>
      <c r="AW787" s="8" t="str">
        <f>IF(R787="","",W787*Rates!$Q$26)</f>
        <v/>
      </c>
      <c r="AX787" s="19" t="str">
        <f t="shared" si="229"/>
        <v/>
      </c>
      <c r="AY787" s="55" t="e">
        <f t="shared" si="230"/>
        <v>#VALUE!</v>
      </c>
      <c r="AZ787" s="8" t="str">
        <f>IF(R787="","",Rates!$N$15)</f>
        <v/>
      </c>
      <c r="BA787" s="8" t="str">
        <f t="shared" si="231"/>
        <v/>
      </c>
      <c r="BB787" s="8" t="str">
        <f t="shared" si="232"/>
        <v/>
      </c>
      <c r="BC787" s="19" t="str">
        <f t="shared" si="233"/>
        <v/>
      </c>
    </row>
    <row r="788" spans="1:55" x14ac:dyDescent="0.25">
      <c r="A788" s="9" t="str">
        <f>IF(B788&lt;&gt;"",COUNTA($B$3:B788)+$A$2,"")</f>
        <v/>
      </c>
      <c r="F788" s="16" t="str">
        <f t="shared" si="216"/>
        <v/>
      </c>
      <c r="P788" s="37"/>
      <c r="Q788" s="9" t="s">
        <v>1581</v>
      </c>
      <c r="R788" s="41"/>
      <c r="S788" s="46" t="str" cm="1">
        <f t="array" ref="S788">IF(R788="","",_xlfn.IFS(F788&lt;=65,"1",F788&lt;=70,"2",F788&lt;=80,"3"))</f>
        <v/>
      </c>
      <c r="T788" s="24" t="e">
        <f>IF(S788="1",VLOOKUP(N788,Rates!$A$2:$K$37,2,0)*S788,VLOOKUP(N788,Rates!$A$2:$K$37,3,0)*S788)</f>
        <v>#N/A</v>
      </c>
      <c r="U788" s="24" t="str">
        <f t="shared" si="217"/>
        <v/>
      </c>
      <c r="W788" s="58" t="str">
        <f t="shared" si="218"/>
        <v/>
      </c>
      <c r="X788" s="8" t="str">
        <f t="shared" si="219"/>
        <v/>
      </c>
      <c r="Y788" s="8" t="str">
        <f t="shared" si="220"/>
        <v/>
      </c>
      <c r="Z788" s="9" t="s">
        <v>1576</v>
      </c>
      <c r="AA788" s="14" t="str">
        <f>IF(R788="","",Rates!$N$5)</f>
        <v/>
      </c>
      <c r="AB788" s="49" t="str">
        <f t="shared" si="221"/>
        <v/>
      </c>
      <c r="AC788" s="8" t="str">
        <f>IF(R788="","",W788*Rates!$M$26)</f>
        <v/>
      </c>
      <c r="AD788" s="9" t="s">
        <v>1592</v>
      </c>
      <c r="AE788" s="14" t="str">
        <f>IF(R788="","",Rates!$N$6)</f>
        <v/>
      </c>
      <c r="AF788" s="49" t="str">
        <f t="shared" si="222"/>
        <v/>
      </c>
      <c r="AG788" s="8" t="str">
        <f t="shared" si="223"/>
        <v/>
      </c>
      <c r="AH788" s="8" t="s">
        <v>1593</v>
      </c>
      <c r="AI788" s="14" t="str">
        <f>IF(R788="","",Rates!$N$7)</f>
        <v/>
      </c>
      <c r="AJ788" s="13" t="str">
        <f t="shared" si="224"/>
        <v/>
      </c>
      <c r="AK788" s="8" t="str">
        <f t="shared" si="225"/>
        <v/>
      </c>
      <c r="AL788" s="9" t="s">
        <v>1578</v>
      </c>
      <c r="AM788" s="14" t="str">
        <f>IF(R788="","",Rates!$N$8)</f>
        <v/>
      </c>
      <c r="AN788" s="13" t="str">
        <f t="shared" si="226"/>
        <v/>
      </c>
      <c r="AO788" s="8" t="str">
        <f>IF(R788="","",W788*Rates!$O$26)</f>
        <v/>
      </c>
      <c r="AP788" s="9" t="s">
        <v>1579</v>
      </c>
      <c r="AQ788" s="14" t="str">
        <f>IF(R788="","",Rates!$N$9)</f>
        <v/>
      </c>
      <c r="AR788" s="13" t="str">
        <f t="shared" si="227"/>
        <v/>
      </c>
      <c r="AS788" s="8" t="str">
        <f>IF(R788="","",W788*Rates!$P$26)</f>
        <v/>
      </c>
      <c r="AT788" s="9" t="s">
        <v>1580</v>
      </c>
      <c r="AU788" s="14" t="str">
        <f>IF(R788="","",Rates!$N$10)</f>
        <v/>
      </c>
      <c r="AV788" s="13" t="str">
        <f t="shared" si="228"/>
        <v/>
      </c>
      <c r="AW788" s="8" t="str">
        <f>IF(R788="","",W788*Rates!$Q$26)</f>
        <v/>
      </c>
      <c r="AX788" s="19" t="str">
        <f t="shared" si="229"/>
        <v/>
      </c>
      <c r="AY788" s="55" t="e">
        <f t="shared" si="230"/>
        <v>#VALUE!</v>
      </c>
      <c r="AZ788" s="8" t="str">
        <f>IF(R788="","",Rates!$N$15)</f>
        <v/>
      </c>
      <c r="BA788" s="8" t="str">
        <f t="shared" si="231"/>
        <v/>
      </c>
      <c r="BB788" s="8" t="str">
        <f t="shared" si="232"/>
        <v/>
      </c>
      <c r="BC788" s="19" t="str">
        <f t="shared" si="233"/>
        <v/>
      </c>
    </row>
    <row r="789" spans="1:55" x14ac:dyDescent="0.25">
      <c r="A789" s="9" t="str">
        <f>IF(B789&lt;&gt;"",COUNTA($B$3:B789)+$A$2,"")</f>
        <v/>
      </c>
      <c r="F789" s="16" t="str">
        <f t="shared" si="216"/>
        <v/>
      </c>
      <c r="P789" s="37"/>
      <c r="Q789" s="9" t="s">
        <v>1581</v>
      </c>
      <c r="R789" s="41"/>
      <c r="S789" s="46" t="str" cm="1">
        <f t="array" ref="S789">IF(R789="","",_xlfn.IFS(F789&lt;=65,"1",F789&lt;=70,"2",F789&lt;=80,"3"))</f>
        <v/>
      </c>
      <c r="T789" s="24" t="e">
        <f>IF(S789="1",VLOOKUP(N789,Rates!$A$2:$K$37,2,0)*S789,VLOOKUP(N789,Rates!$A$2:$K$37,3,0)*S789)</f>
        <v>#N/A</v>
      </c>
      <c r="U789" s="24" t="str">
        <f t="shared" si="217"/>
        <v/>
      </c>
      <c r="W789" s="58" t="str">
        <f t="shared" si="218"/>
        <v/>
      </c>
      <c r="X789" s="8" t="str">
        <f t="shared" si="219"/>
        <v/>
      </c>
      <c r="Y789" s="8" t="str">
        <f t="shared" si="220"/>
        <v/>
      </c>
      <c r="Z789" s="9" t="s">
        <v>1576</v>
      </c>
      <c r="AA789" s="14" t="str">
        <f>IF(R789="","",Rates!$N$5)</f>
        <v/>
      </c>
      <c r="AB789" s="49" t="str">
        <f t="shared" si="221"/>
        <v/>
      </c>
      <c r="AC789" s="8" t="str">
        <f>IF(R789="","",W789*Rates!$M$26)</f>
        <v/>
      </c>
      <c r="AD789" s="9" t="s">
        <v>1592</v>
      </c>
      <c r="AE789" s="14" t="str">
        <f>IF(R789="","",Rates!$N$6)</f>
        <v/>
      </c>
      <c r="AF789" s="49" t="str">
        <f t="shared" si="222"/>
        <v/>
      </c>
      <c r="AG789" s="8" t="str">
        <f t="shared" si="223"/>
        <v/>
      </c>
      <c r="AH789" s="8" t="s">
        <v>1593</v>
      </c>
      <c r="AI789" s="14" t="str">
        <f>IF(R789="","",Rates!$N$7)</f>
        <v/>
      </c>
      <c r="AJ789" s="13" t="str">
        <f t="shared" si="224"/>
        <v/>
      </c>
      <c r="AK789" s="8" t="str">
        <f t="shared" si="225"/>
        <v/>
      </c>
      <c r="AL789" s="9" t="s">
        <v>1578</v>
      </c>
      <c r="AM789" s="14" t="str">
        <f>IF(R789="","",Rates!$N$8)</f>
        <v/>
      </c>
      <c r="AN789" s="13" t="str">
        <f t="shared" si="226"/>
        <v/>
      </c>
      <c r="AO789" s="8" t="str">
        <f>IF(R789="","",W789*Rates!$O$26)</f>
        <v/>
      </c>
      <c r="AP789" s="9" t="s">
        <v>1579</v>
      </c>
      <c r="AQ789" s="14" t="str">
        <f>IF(R789="","",Rates!$N$9)</f>
        <v/>
      </c>
      <c r="AR789" s="13" t="str">
        <f t="shared" si="227"/>
        <v/>
      </c>
      <c r="AS789" s="8" t="str">
        <f>IF(R789="","",W789*Rates!$P$26)</f>
        <v/>
      </c>
      <c r="AT789" s="9" t="s">
        <v>1580</v>
      </c>
      <c r="AU789" s="14" t="str">
        <f>IF(R789="","",Rates!$N$10)</f>
        <v/>
      </c>
      <c r="AV789" s="13" t="str">
        <f t="shared" si="228"/>
        <v/>
      </c>
      <c r="AW789" s="8" t="str">
        <f>IF(R789="","",W789*Rates!$Q$26)</f>
        <v/>
      </c>
      <c r="AX789" s="19" t="str">
        <f t="shared" si="229"/>
        <v/>
      </c>
      <c r="AY789" s="55" t="e">
        <f t="shared" si="230"/>
        <v>#VALUE!</v>
      </c>
      <c r="AZ789" s="8" t="str">
        <f>IF(R789="","",Rates!$N$15)</f>
        <v/>
      </c>
      <c r="BA789" s="8" t="str">
        <f t="shared" si="231"/>
        <v/>
      </c>
      <c r="BB789" s="8" t="str">
        <f t="shared" si="232"/>
        <v/>
      </c>
      <c r="BC789" s="19" t="str">
        <f t="shared" si="233"/>
        <v/>
      </c>
    </row>
    <row r="790" spans="1:55" x14ac:dyDescent="0.25">
      <c r="A790" s="9" t="str">
        <f>IF(B790&lt;&gt;"",COUNTA($B$3:B790)+$A$2,"")</f>
        <v/>
      </c>
      <c r="F790" s="16" t="str">
        <f t="shared" si="216"/>
        <v/>
      </c>
      <c r="P790" s="37"/>
      <c r="Q790" s="9" t="s">
        <v>1581</v>
      </c>
      <c r="R790" s="41"/>
      <c r="S790" s="46" t="str" cm="1">
        <f t="array" ref="S790">IF(R790="","",_xlfn.IFS(F790&lt;=65,"1",F790&lt;=70,"2",F790&lt;=80,"3"))</f>
        <v/>
      </c>
      <c r="T790" s="24" t="e">
        <f>IF(S790="1",VLOOKUP(N790,Rates!$A$2:$K$37,2,0)*S790,VLOOKUP(N790,Rates!$A$2:$K$37,3,0)*S790)</f>
        <v>#N/A</v>
      </c>
      <c r="U790" s="24" t="str">
        <f t="shared" si="217"/>
        <v/>
      </c>
      <c r="W790" s="58" t="str">
        <f t="shared" si="218"/>
        <v/>
      </c>
      <c r="X790" s="8" t="str">
        <f t="shared" si="219"/>
        <v/>
      </c>
      <c r="Y790" s="8" t="str">
        <f t="shared" si="220"/>
        <v/>
      </c>
      <c r="Z790" s="9" t="s">
        <v>1576</v>
      </c>
      <c r="AA790" s="14" t="str">
        <f>IF(R790="","",Rates!$N$5)</f>
        <v/>
      </c>
      <c r="AB790" s="49" t="str">
        <f t="shared" si="221"/>
        <v/>
      </c>
      <c r="AC790" s="8" t="str">
        <f>IF(R790="","",W790*Rates!$M$26)</f>
        <v/>
      </c>
      <c r="AD790" s="9" t="s">
        <v>1592</v>
      </c>
      <c r="AE790" s="14" t="str">
        <f>IF(R790="","",Rates!$N$6)</f>
        <v/>
      </c>
      <c r="AF790" s="49" t="str">
        <f t="shared" si="222"/>
        <v/>
      </c>
      <c r="AG790" s="8" t="str">
        <f t="shared" si="223"/>
        <v/>
      </c>
      <c r="AH790" s="8" t="s">
        <v>1593</v>
      </c>
      <c r="AI790" s="14" t="str">
        <f>IF(R790="","",Rates!$N$7)</f>
        <v/>
      </c>
      <c r="AJ790" s="13" t="str">
        <f t="shared" si="224"/>
        <v/>
      </c>
      <c r="AK790" s="8" t="str">
        <f t="shared" si="225"/>
        <v/>
      </c>
      <c r="AL790" s="9" t="s">
        <v>1578</v>
      </c>
      <c r="AM790" s="14" t="str">
        <f>IF(R790="","",Rates!$N$8)</f>
        <v/>
      </c>
      <c r="AN790" s="13" t="str">
        <f t="shared" si="226"/>
        <v/>
      </c>
      <c r="AO790" s="8" t="str">
        <f>IF(R790="","",W790*Rates!$O$26)</f>
        <v/>
      </c>
      <c r="AP790" s="9" t="s">
        <v>1579</v>
      </c>
      <c r="AQ790" s="14" t="str">
        <f>IF(R790="","",Rates!$N$9)</f>
        <v/>
      </c>
      <c r="AR790" s="13" t="str">
        <f t="shared" si="227"/>
        <v/>
      </c>
      <c r="AS790" s="8" t="str">
        <f>IF(R790="","",W790*Rates!$P$26)</f>
        <v/>
      </c>
      <c r="AT790" s="9" t="s">
        <v>1580</v>
      </c>
      <c r="AU790" s="14" t="str">
        <f>IF(R790="","",Rates!$N$10)</f>
        <v/>
      </c>
      <c r="AV790" s="13" t="str">
        <f t="shared" si="228"/>
        <v/>
      </c>
      <c r="AW790" s="8" t="str">
        <f>IF(R790="","",W790*Rates!$Q$26)</f>
        <v/>
      </c>
      <c r="AX790" s="19" t="str">
        <f t="shared" si="229"/>
        <v/>
      </c>
      <c r="AY790" s="55" t="e">
        <f t="shared" si="230"/>
        <v>#VALUE!</v>
      </c>
      <c r="AZ790" s="8" t="str">
        <f>IF(R790="","",Rates!$N$15)</f>
        <v/>
      </c>
      <c r="BA790" s="8" t="str">
        <f t="shared" si="231"/>
        <v/>
      </c>
      <c r="BB790" s="8" t="str">
        <f t="shared" si="232"/>
        <v/>
      </c>
      <c r="BC790" s="19" t="str">
        <f t="shared" si="233"/>
        <v/>
      </c>
    </row>
    <row r="791" spans="1:55" x14ac:dyDescent="0.25">
      <c r="A791" s="9" t="str">
        <f>IF(B791&lt;&gt;"",COUNTA($B$3:B791)+$A$2,"")</f>
        <v/>
      </c>
      <c r="F791" s="16" t="str">
        <f t="shared" si="216"/>
        <v/>
      </c>
      <c r="P791" s="37"/>
      <c r="Q791" s="9" t="s">
        <v>1581</v>
      </c>
      <c r="R791" s="41"/>
      <c r="S791" s="46" t="str" cm="1">
        <f t="array" ref="S791">IF(R791="","",_xlfn.IFS(F791&lt;=65,"1",F791&lt;=70,"2",F791&lt;=80,"3"))</f>
        <v/>
      </c>
      <c r="T791" s="24" t="e">
        <f>IF(S791="1",VLOOKUP(N791,Rates!$A$2:$K$37,2,0)*S791,VLOOKUP(N791,Rates!$A$2:$K$37,3,0)*S791)</f>
        <v>#N/A</v>
      </c>
      <c r="U791" s="24" t="str">
        <f t="shared" si="217"/>
        <v/>
      </c>
      <c r="W791" s="58" t="str">
        <f t="shared" si="218"/>
        <v/>
      </c>
      <c r="X791" s="8" t="str">
        <f t="shared" si="219"/>
        <v/>
      </c>
      <c r="Y791" s="8" t="str">
        <f t="shared" si="220"/>
        <v/>
      </c>
      <c r="Z791" s="9" t="s">
        <v>1576</v>
      </c>
      <c r="AA791" s="14" t="str">
        <f>IF(R791="","",Rates!$N$5)</f>
        <v/>
      </c>
      <c r="AB791" s="49" t="str">
        <f t="shared" si="221"/>
        <v/>
      </c>
      <c r="AC791" s="8" t="str">
        <f>IF(R791="","",W791*Rates!$M$26)</f>
        <v/>
      </c>
      <c r="AD791" s="9" t="s">
        <v>1592</v>
      </c>
      <c r="AE791" s="14" t="str">
        <f>IF(R791="","",Rates!$N$6)</f>
        <v/>
      </c>
      <c r="AF791" s="49" t="str">
        <f t="shared" si="222"/>
        <v/>
      </c>
      <c r="AG791" s="8" t="str">
        <f t="shared" si="223"/>
        <v/>
      </c>
      <c r="AH791" s="8" t="s">
        <v>1593</v>
      </c>
      <c r="AI791" s="14" t="str">
        <f>IF(R791="","",Rates!$N$7)</f>
        <v/>
      </c>
      <c r="AJ791" s="13" t="str">
        <f t="shared" si="224"/>
        <v/>
      </c>
      <c r="AK791" s="8" t="str">
        <f t="shared" si="225"/>
        <v/>
      </c>
      <c r="AL791" s="9" t="s">
        <v>1578</v>
      </c>
      <c r="AM791" s="14" t="str">
        <f>IF(R791="","",Rates!$N$8)</f>
        <v/>
      </c>
      <c r="AN791" s="13" t="str">
        <f t="shared" si="226"/>
        <v/>
      </c>
      <c r="AO791" s="8" t="str">
        <f>IF(R791="","",W791*Rates!$O$26)</f>
        <v/>
      </c>
      <c r="AP791" s="9" t="s">
        <v>1579</v>
      </c>
      <c r="AQ791" s="14" t="str">
        <f>IF(R791="","",Rates!$N$9)</f>
        <v/>
      </c>
      <c r="AR791" s="13" t="str">
        <f t="shared" si="227"/>
        <v/>
      </c>
      <c r="AS791" s="8" t="str">
        <f>IF(R791="","",W791*Rates!$P$26)</f>
        <v/>
      </c>
      <c r="AT791" s="9" t="s">
        <v>1580</v>
      </c>
      <c r="AU791" s="14" t="str">
        <f>IF(R791="","",Rates!$N$10)</f>
        <v/>
      </c>
      <c r="AV791" s="13" t="str">
        <f t="shared" si="228"/>
        <v/>
      </c>
      <c r="AW791" s="8" t="str">
        <f>IF(R791="","",W791*Rates!$Q$26)</f>
        <v/>
      </c>
      <c r="AX791" s="19" t="str">
        <f t="shared" si="229"/>
        <v/>
      </c>
      <c r="AY791" s="55" t="e">
        <f t="shared" si="230"/>
        <v>#VALUE!</v>
      </c>
      <c r="AZ791" s="8" t="str">
        <f>IF(R791="","",Rates!$N$15)</f>
        <v/>
      </c>
      <c r="BA791" s="8" t="str">
        <f t="shared" si="231"/>
        <v/>
      </c>
      <c r="BB791" s="8" t="str">
        <f t="shared" si="232"/>
        <v/>
      </c>
      <c r="BC791" s="19" t="str">
        <f t="shared" si="233"/>
        <v/>
      </c>
    </row>
    <row r="792" spans="1:55" x14ac:dyDescent="0.25">
      <c r="A792" s="9" t="str">
        <f>IF(B792&lt;&gt;"",COUNTA($B$3:B792)+$A$2,"")</f>
        <v/>
      </c>
      <c r="F792" s="16" t="str">
        <f t="shared" si="216"/>
        <v/>
      </c>
      <c r="P792" s="37"/>
      <c r="Q792" s="9" t="s">
        <v>1581</v>
      </c>
      <c r="R792" s="41"/>
      <c r="S792" s="46" t="str" cm="1">
        <f t="array" ref="S792">IF(R792="","",_xlfn.IFS(F792&lt;=65,"1",F792&lt;=70,"2",F792&lt;=80,"3"))</f>
        <v/>
      </c>
      <c r="T792" s="24" t="e">
        <f>IF(S792="1",VLOOKUP(N792,Rates!$A$2:$K$37,2,0)*S792,VLOOKUP(N792,Rates!$A$2:$K$37,3,0)*S792)</f>
        <v>#N/A</v>
      </c>
      <c r="U792" s="24" t="str">
        <f t="shared" si="217"/>
        <v/>
      </c>
      <c r="W792" s="58" t="str">
        <f t="shared" si="218"/>
        <v/>
      </c>
      <c r="X792" s="8" t="str">
        <f t="shared" si="219"/>
        <v/>
      </c>
      <c r="Y792" s="8" t="str">
        <f t="shared" si="220"/>
        <v/>
      </c>
      <c r="Z792" s="9" t="s">
        <v>1576</v>
      </c>
      <c r="AA792" s="14" t="str">
        <f>IF(R792="","",Rates!$N$5)</f>
        <v/>
      </c>
      <c r="AB792" s="49" t="str">
        <f t="shared" si="221"/>
        <v/>
      </c>
      <c r="AC792" s="8" t="str">
        <f>IF(R792="","",W792*Rates!$M$26)</f>
        <v/>
      </c>
      <c r="AD792" s="9" t="s">
        <v>1592</v>
      </c>
      <c r="AE792" s="14" t="str">
        <f>IF(R792="","",Rates!$N$6)</f>
        <v/>
      </c>
      <c r="AF792" s="49" t="str">
        <f t="shared" si="222"/>
        <v/>
      </c>
      <c r="AG792" s="8" t="str">
        <f t="shared" si="223"/>
        <v/>
      </c>
      <c r="AH792" s="8" t="s">
        <v>1593</v>
      </c>
      <c r="AI792" s="14" t="str">
        <f>IF(R792="","",Rates!$N$7)</f>
        <v/>
      </c>
      <c r="AJ792" s="13" t="str">
        <f t="shared" si="224"/>
        <v/>
      </c>
      <c r="AK792" s="8" t="str">
        <f t="shared" si="225"/>
        <v/>
      </c>
      <c r="AL792" s="9" t="s">
        <v>1578</v>
      </c>
      <c r="AM792" s="14" t="str">
        <f>IF(R792="","",Rates!$N$8)</f>
        <v/>
      </c>
      <c r="AN792" s="13" t="str">
        <f t="shared" si="226"/>
        <v/>
      </c>
      <c r="AO792" s="8" t="str">
        <f>IF(R792="","",W792*Rates!$O$26)</f>
        <v/>
      </c>
      <c r="AP792" s="9" t="s">
        <v>1579</v>
      </c>
      <c r="AQ792" s="14" t="str">
        <f>IF(R792="","",Rates!$N$9)</f>
        <v/>
      </c>
      <c r="AR792" s="13" t="str">
        <f t="shared" si="227"/>
        <v/>
      </c>
      <c r="AS792" s="8" t="str">
        <f>IF(R792="","",W792*Rates!$P$26)</f>
        <v/>
      </c>
      <c r="AT792" s="9" t="s">
        <v>1580</v>
      </c>
      <c r="AU792" s="14" t="str">
        <f>IF(R792="","",Rates!$N$10)</f>
        <v/>
      </c>
      <c r="AV792" s="13" t="str">
        <f t="shared" si="228"/>
        <v/>
      </c>
      <c r="AW792" s="8" t="str">
        <f>IF(R792="","",W792*Rates!$Q$26)</f>
        <v/>
      </c>
      <c r="AX792" s="19" t="str">
        <f t="shared" si="229"/>
        <v/>
      </c>
      <c r="AY792" s="55" t="e">
        <f t="shared" si="230"/>
        <v>#VALUE!</v>
      </c>
      <c r="AZ792" s="8" t="str">
        <f>IF(R792="","",Rates!$N$15)</f>
        <v/>
      </c>
      <c r="BA792" s="8" t="str">
        <f t="shared" si="231"/>
        <v/>
      </c>
      <c r="BB792" s="8" t="str">
        <f t="shared" si="232"/>
        <v/>
      </c>
      <c r="BC792" s="19" t="str">
        <f t="shared" si="233"/>
        <v/>
      </c>
    </row>
    <row r="793" spans="1:55" x14ac:dyDescent="0.25">
      <c r="A793" s="9" t="str">
        <f>IF(B793&lt;&gt;"",COUNTA($B$3:B793)+$A$2,"")</f>
        <v/>
      </c>
      <c r="F793" s="16" t="str">
        <f t="shared" si="216"/>
        <v/>
      </c>
      <c r="P793" s="37"/>
      <c r="Q793" s="9" t="s">
        <v>1581</v>
      </c>
      <c r="R793" s="41"/>
      <c r="S793" s="46" t="str" cm="1">
        <f t="array" ref="S793">IF(R793="","",_xlfn.IFS(F793&lt;=65,"1",F793&lt;=70,"2",F793&lt;=80,"3"))</f>
        <v/>
      </c>
      <c r="T793" s="24" t="e">
        <f>IF(S793="1",VLOOKUP(N793,Rates!$A$2:$K$37,2,0)*S793,VLOOKUP(N793,Rates!$A$2:$K$37,3,0)*S793)</f>
        <v>#N/A</v>
      </c>
      <c r="U793" s="24" t="str">
        <f t="shared" si="217"/>
        <v/>
      </c>
      <c r="W793" s="58" t="str">
        <f t="shared" si="218"/>
        <v/>
      </c>
      <c r="X793" s="8" t="str">
        <f t="shared" si="219"/>
        <v/>
      </c>
      <c r="Y793" s="8" t="str">
        <f t="shared" si="220"/>
        <v/>
      </c>
      <c r="Z793" s="9" t="s">
        <v>1576</v>
      </c>
      <c r="AA793" s="14" t="str">
        <f>IF(R793="","",Rates!$N$5)</f>
        <v/>
      </c>
      <c r="AB793" s="49" t="str">
        <f t="shared" si="221"/>
        <v/>
      </c>
      <c r="AC793" s="8" t="str">
        <f>IF(R793="","",W793*Rates!$M$26)</f>
        <v/>
      </c>
      <c r="AD793" s="9" t="s">
        <v>1592</v>
      </c>
      <c r="AE793" s="14" t="str">
        <f>IF(R793="","",Rates!$N$6)</f>
        <v/>
      </c>
      <c r="AF793" s="49" t="str">
        <f t="shared" si="222"/>
        <v/>
      </c>
      <c r="AG793" s="8" t="str">
        <f t="shared" si="223"/>
        <v/>
      </c>
      <c r="AH793" s="8" t="s">
        <v>1593</v>
      </c>
      <c r="AI793" s="14" t="str">
        <f>IF(R793="","",Rates!$N$7)</f>
        <v/>
      </c>
      <c r="AJ793" s="13" t="str">
        <f t="shared" si="224"/>
        <v/>
      </c>
      <c r="AK793" s="8" t="str">
        <f t="shared" si="225"/>
        <v/>
      </c>
      <c r="AL793" s="9" t="s">
        <v>1578</v>
      </c>
      <c r="AM793" s="14" t="str">
        <f>IF(R793="","",Rates!$N$8)</f>
        <v/>
      </c>
      <c r="AN793" s="13" t="str">
        <f t="shared" si="226"/>
        <v/>
      </c>
      <c r="AO793" s="8" t="str">
        <f>IF(R793="","",W793*Rates!$O$26)</f>
        <v/>
      </c>
      <c r="AP793" s="9" t="s">
        <v>1579</v>
      </c>
      <c r="AQ793" s="14" t="str">
        <f>IF(R793="","",Rates!$N$9)</f>
        <v/>
      </c>
      <c r="AR793" s="13" t="str">
        <f t="shared" si="227"/>
        <v/>
      </c>
      <c r="AS793" s="8" t="str">
        <f>IF(R793="","",W793*Rates!$P$26)</f>
        <v/>
      </c>
      <c r="AT793" s="9" t="s">
        <v>1580</v>
      </c>
      <c r="AU793" s="14" t="str">
        <f>IF(R793="","",Rates!$N$10)</f>
        <v/>
      </c>
      <c r="AV793" s="13" t="str">
        <f t="shared" si="228"/>
        <v/>
      </c>
      <c r="AW793" s="8" t="str">
        <f>IF(R793="","",W793*Rates!$Q$26)</f>
        <v/>
      </c>
      <c r="AX793" s="19" t="str">
        <f t="shared" si="229"/>
        <v/>
      </c>
      <c r="AY793" s="55" t="e">
        <f t="shared" si="230"/>
        <v>#VALUE!</v>
      </c>
      <c r="AZ793" s="8" t="str">
        <f>IF(R793="","",Rates!$N$15)</f>
        <v/>
      </c>
      <c r="BA793" s="8" t="str">
        <f t="shared" si="231"/>
        <v/>
      </c>
      <c r="BB793" s="8" t="str">
        <f t="shared" si="232"/>
        <v/>
      </c>
      <c r="BC793" s="19" t="str">
        <f t="shared" si="233"/>
        <v/>
      </c>
    </row>
    <row r="794" spans="1:55" x14ac:dyDescent="0.25">
      <c r="A794" s="9" t="str">
        <f>IF(B794&lt;&gt;"",COUNTA($B$3:B794)+$A$2,"")</f>
        <v/>
      </c>
      <c r="F794" s="16" t="str">
        <f t="shared" si="216"/>
        <v/>
      </c>
      <c r="P794" s="37"/>
      <c r="Q794" s="9" t="s">
        <v>1581</v>
      </c>
      <c r="R794" s="41"/>
      <c r="S794" s="46" t="str" cm="1">
        <f t="array" ref="S794">IF(R794="","",_xlfn.IFS(F794&lt;=65,"1",F794&lt;=70,"2",F794&lt;=80,"3"))</f>
        <v/>
      </c>
      <c r="T794" s="24" t="e">
        <f>IF(S794="1",VLOOKUP(N794,Rates!$A$2:$K$37,2,0)*S794,VLOOKUP(N794,Rates!$A$2:$K$37,3,0)*S794)</f>
        <v>#N/A</v>
      </c>
      <c r="U794" s="24" t="str">
        <f t="shared" si="217"/>
        <v/>
      </c>
      <c r="W794" s="58" t="str">
        <f t="shared" si="218"/>
        <v/>
      </c>
      <c r="X794" s="8" t="str">
        <f t="shared" si="219"/>
        <v/>
      </c>
      <c r="Y794" s="8" t="str">
        <f t="shared" si="220"/>
        <v/>
      </c>
      <c r="Z794" s="9" t="s">
        <v>1576</v>
      </c>
      <c r="AA794" s="14" t="str">
        <f>IF(R794="","",Rates!$N$5)</f>
        <v/>
      </c>
      <c r="AB794" s="49" t="str">
        <f t="shared" si="221"/>
        <v/>
      </c>
      <c r="AC794" s="8" t="str">
        <f>IF(R794="","",W794*Rates!$M$26)</f>
        <v/>
      </c>
      <c r="AD794" s="9" t="s">
        <v>1592</v>
      </c>
      <c r="AE794" s="14" t="str">
        <f>IF(R794="","",Rates!$N$6)</f>
        <v/>
      </c>
      <c r="AF794" s="49" t="str">
        <f t="shared" si="222"/>
        <v/>
      </c>
      <c r="AG794" s="8" t="str">
        <f t="shared" si="223"/>
        <v/>
      </c>
      <c r="AH794" s="8" t="s">
        <v>1593</v>
      </c>
      <c r="AI794" s="14" t="str">
        <f>IF(R794="","",Rates!$N$7)</f>
        <v/>
      </c>
      <c r="AJ794" s="13" t="str">
        <f t="shared" si="224"/>
        <v/>
      </c>
      <c r="AK794" s="8" t="str">
        <f t="shared" si="225"/>
        <v/>
      </c>
      <c r="AL794" s="9" t="s">
        <v>1578</v>
      </c>
      <c r="AM794" s="14" t="str">
        <f>IF(R794="","",Rates!$N$8)</f>
        <v/>
      </c>
      <c r="AN794" s="13" t="str">
        <f t="shared" si="226"/>
        <v/>
      </c>
      <c r="AO794" s="8" t="str">
        <f>IF(R794="","",W794*Rates!$O$26)</f>
        <v/>
      </c>
      <c r="AP794" s="9" t="s">
        <v>1579</v>
      </c>
      <c r="AQ794" s="14" t="str">
        <f>IF(R794="","",Rates!$N$9)</f>
        <v/>
      </c>
      <c r="AR794" s="13" t="str">
        <f t="shared" si="227"/>
        <v/>
      </c>
      <c r="AS794" s="8" t="str">
        <f>IF(R794="","",W794*Rates!$P$26)</f>
        <v/>
      </c>
      <c r="AT794" s="9" t="s">
        <v>1580</v>
      </c>
      <c r="AU794" s="14" t="str">
        <f>IF(R794="","",Rates!$N$10)</f>
        <v/>
      </c>
      <c r="AV794" s="13" t="str">
        <f t="shared" si="228"/>
        <v/>
      </c>
      <c r="AW794" s="8" t="str">
        <f>IF(R794="","",W794*Rates!$Q$26)</f>
        <v/>
      </c>
      <c r="AX794" s="19" t="str">
        <f t="shared" si="229"/>
        <v/>
      </c>
      <c r="AY794" s="55" t="e">
        <f t="shared" si="230"/>
        <v>#VALUE!</v>
      </c>
      <c r="AZ794" s="8" t="str">
        <f>IF(R794="","",Rates!$N$15)</f>
        <v/>
      </c>
      <c r="BA794" s="8" t="str">
        <f t="shared" si="231"/>
        <v/>
      </c>
      <c r="BB794" s="8" t="str">
        <f t="shared" si="232"/>
        <v/>
      </c>
      <c r="BC794" s="19" t="str">
        <f t="shared" si="233"/>
        <v/>
      </c>
    </row>
    <row r="795" spans="1:55" x14ac:dyDescent="0.25">
      <c r="A795" s="9" t="str">
        <f>IF(B795&lt;&gt;"",COUNTA($B$3:B795)+$A$2,"")</f>
        <v/>
      </c>
      <c r="F795" s="16" t="str">
        <f t="shared" si="216"/>
        <v/>
      </c>
      <c r="P795" s="37"/>
      <c r="Q795" s="9" t="s">
        <v>1581</v>
      </c>
      <c r="R795" s="41"/>
      <c r="S795" s="46" t="str" cm="1">
        <f t="array" ref="S795">IF(R795="","",_xlfn.IFS(F795&lt;=65,"1",F795&lt;=70,"2",F795&lt;=80,"3"))</f>
        <v/>
      </c>
      <c r="T795" s="24" t="e">
        <f>IF(S795="1",VLOOKUP(N795,Rates!$A$2:$K$37,2,0)*S795,VLOOKUP(N795,Rates!$A$2:$K$37,3,0)*S795)</f>
        <v>#N/A</v>
      </c>
      <c r="U795" s="24" t="str">
        <f t="shared" si="217"/>
        <v/>
      </c>
      <c r="W795" s="58" t="str">
        <f t="shared" si="218"/>
        <v/>
      </c>
      <c r="X795" s="8" t="str">
        <f t="shared" si="219"/>
        <v/>
      </c>
      <c r="Y795" s="8" t="str">
        <f t="shared" si="220"/>
        <v/>
      </c>
      <c r="Z795" s="9" t="s">
        <v>1576</v>
      </c>
      <c r="AA795" s="14" t="str">
        <f>IF(R795="","",Rates!$N$5)</f>
        <v/>
      </c>
      <c r="AB795" s="49" t="str">
        <f t="shared" si="221"/>
        <v/>
      </c>
      <c r="AC795" s="8" t="str">
        <f>IF(R795="","",W795*Rates!$M$26)</f>
        <v/>
      </c>
      <c r="AD795" s="9" t="s">
        <v>1592</v>
      </c>
      <c r="AE795" s="14" t="str">
        <f>IF(R795="","",Rates!$N$6)</f>
        <v/>
      </c>
      <c r="AF795" s="49" t="str">
        <f t="shared" si="222"/>
        <v/>
      </c>
      <c r="AG795" s="8" t="str">
        <f t="shared" si="223"/>
        <v/>
      </c>
      <c r="AH795" s="8" t="s">
        <v>1593</v>
      </c>
      <c r="AI795" s="14" t="str">
        <f>IF(R795="","",Rates!$N$7)</f>
        <v/>
      </c>
      <c r="AJ795" s="13" t="str">
        <f t="shared" si="224"/>
        <v/>
      </c>
      <c r="AK795" s="8" t="str">
        <f t="shared" si="225"/>
        <v/>
      </c>
      <c r="AL795" s="9" t="s">
        <v>1578</v>
      </c>
      <c r="AM795" s="14" t="str">
        <f>IF(R795="","",Rates!$N$8)</f>
        <v/>
      </c>
      <c r="AN795" s="13" t="str">
        <f t="shared" si="226"/>
        <v/>
      </c>
      <c r="AO795" s="8" t="str">
        <f>IF(R795="","",W795*Rates!$O$26)</f>
        <v/>
      </c>
      <c r="AP795" s="9" t="s">
        <v>1579</v>
      </c>
      <c r="AQ795" s="14" t="str">
        <f>IF(R795="","",Rates!$N$9)</f>
        <v/>
      </c>
      <c r="AR795" s="13" t="str">
        <f t="shared" si="227"/>
        <v/>
      </c>
      <c r="AS795" s="8" t="str">
        <f>IF(R795="","",W795*Rates!$P$26)</f>
        <v/>
      </c>
      <c r="AT795" s="9" t="s">
        <v>1580</v>
      </c>
      <c r="AU795" s="14" t="str">
        <f>IF(R795="","",Rates!$N$10)</f>
        <v/>
      </c>
      <c r="AV795" s="13" t="str">
        <f t="shared" si="228"/>
        <v/>
      </c>
      <c r="AW795" s="8" t="str">
        <f>IF(R795="","",W795*Rates!$Q$26)</f>
        <v/>
      </c>
      <c r="AX795" s="19" t="str">
        <f t="shared" si="229"/>
        <v/>
      </c>
      <c r="AY795" s="55" t="e">
        <f t="shared" si="230"/>
        <v>#VALUE!</v>
      </c>
      <c r="AZ795" s="8" t="str">
        <f>IF(R795="","",Rates!$N$15)</f>
        <v/>
      </c>
      <c r="BA795" s="8" t="str">
        <f t="shared" si="231"/>
        <v/>
      </c>
      <c r="BB795" s="8" t="str">
        <f t="shared" si="232"/>
        <v/>
      </c>
      <c r="BC795" s="19" t="str">
        <f t="shared" si="233"/>
        <v/>
      </c>
    </row>
    <row r="796" spans="1:55" x14ac:dyDescent="0.25">
      <c r="A796" s="9" t="str">
        <f>IF(B796&lt;&gt;"",COUNTA($B$3:B796)+$A$2,"")</f>
        <v/>
      </c>
      <c r="F796" s="16" t="str">
        <f t="shared" si="216"/>
        <v/>
      </c>
      <c r="P796" s="37"/>
      <c r="Q796" s="9" t="s">
        <v>1581</v>
      </c>
      <c r="R796" s="41"/>
      <c r="S796" s="46" t="str" cm="1">
        <f t="array" ref="S796">IF(R796="","",_xlfn.IFS(F796&lt;=65,"1",F796&lt;=70,"2",F796&lt;=80,"3"))</f>
        <v/>
      </c>
      <c r="T796" s="24" t="e">
        <f>IF(S796="1",VLOOKUP(N796,Rates!$A$2:$K$37,2,0)*S796,VLOOKUP(N796,Rates!$A$2:$K$37,3,0)*S796)</f>
        <v>#N/A</v>
      </c>
      <c r="U796" s="24" t="str">
        <f t="shared" si="217"/>
        <v/>
      </c>
      <c r="W796" s="58" t="str">
        <f t="shared" si="218"/>
        <v/>
      </c>
      <c r="X796" s="8" t="str">
        <f t="shared" si="219"/>
        <v/>
      </c>
      <c r="Y796" s="8" t="str">
        <f t="shared" si="220"/>
        <v/>
      </c>
      <c r="Z796" s="9" t="s">
        <v>1576</v>
      </c>
      <c r="AA796" s="14" t="str">
        <f>IF(R796="","",Rates!$N$5)</f>
        <v/>
      </c>
      <c r="AB796" s="49" t="str">
        <f t="shared" si="221"/>
        <v/>
      </c>
      <c r="AC796" s="8" t="str">
        <f>IF(R796="","",W796*Rates!$M$26)</f>
        <v/>
      </c>
      <c r="AD796" s="9" t="s">
        <v>1592</v>
      </c>
      <c r="AE796" s="14" t="str">
        <f>IF(R796="","",Rates!$N$6)</f>
        <v/>
      </c>
      <c r="AF796" s="49" t="str">
        <f t="shared" si="222"/>
        <v/>
      </c>
      <c r="AG796" s="8" t="str">
        <f t="shared" si="223"/>
        <v/>
      </c>
      <c r="AH796" s="8" t="s">
        <v>1593</v>
      </c>
      <c r="AI796" s="14" t="str">
        <f>IF(R796="","",Rates!$N$7)</f>
        <v/>
      </c>
      <c r="AJ796" s="13" t="str">
        <f t="shared" si="224"/>
        <v/>
      </c>
      <c r="AK796" s="8" t="str">
        <f t="shared" si="225"/>
        <v/>
      </c>
      <c r="AL796" s="9" t="s">
        <v>1578</v>
      </c>
      <c r="AM796" s="14" t="str">
        <f>IF(R796="","",Rates!$N$8)</f>
        <v/>
      </c>
      <c r="AN796" s="13" t="str">
        <f t="shared" si="226"/>
        <v/>
      </c>
      <c r="AO796" s="8" t="str">
        <f>IF(R796="","",W796*Rates!$O$26)</f>
        <v/>
      </c>
      <c r="AP796" s="9" t="s">
        <v>1579</v>
      </c>
      <c r="AQ796" s="14" t="str">
        <f>IF(R796="","",Rates!$N$9)</f>
        <v/>
      </c>
      <c r="AR796" s="13" t="str">
        <f t="shared" si="227"/>
        <v/>
      </c>
      <c r="AS796" s="8" t="str">
        <f>IF(R796="","",W796*Rates!$P$26)</f>
        <v/>
      </c>
      <c r="AT796" s="9" t="s">
        <v>1580</v>
      </c>
      <c r="AU796" s="14" t="str">
        <f>IF(R796="","",Rates!$N$10)</f>
        <v/>
      </c>
      <c r="AV796" s="13" t="str">
        <f t="shared" si="228"/>
        <v/>
      </c>
      <c r="AW796" s="8" t="str">
        <f>IF(R796="","",W796*Rates!$Q$26)</f>
        <v/>
      </c>
      <c r="AX796" s="19" t="str">
        <f t="shared" si="229"/>
        <v/>
      </c>
      <c r="AY796" s="55" t="e">
        <f t="shared" si="230"/>
        <v>#VALUE!</v>
      </c>
      <c r="AZ796" s="8" t="str">
        <f>IF(R796="","",Rates!$N$15)</f>
        <v/>
      </c>
      <c r="BA796" s="8" t="str">
        <f t="shared" si="231"/>
        <v/>
      </c>
      <c r="BB796" s="8" t="str">
        <f t="shared" si="232"/>
        <v/>
      </c>
      <c r="BC796" s="19" t="str">
        <f t="shared" si="233"/>
        <v/>
      </c>
    </row>
    <row r="797" spans="1:55" x14ac:dyDescent="0.25">
      <c r="A797" s="9" t="str">
        <f>IF(B797&lt;&gt;"",COUNTA($B$3:B797)+$A$2,"")</f>
        <v/>
      </c>
      <c r="F797" s="16" t="str">
        <f t="shared" si="216"/>
        <v/>
      </c>
      <c r="P797" s="37"/>
      <c r="Q797" s="9" t="s">
        <v>1581</v>
      </c>
      <c r="R797" s="41"/>
      <c r="S797" s="46" t="str" cm="1">
        <f t="array" ref="S797">IF(R797="","",_xlfn.IFS(F797&lt;=65,"1",F797&lt;=70,"2",F797&lt;=80,"3"))</f>
        <v/>
      </c>
      <c r="T797" s="24" t="e">
        <f>IF(S797="1",VLOOKUP(N797,Rates!$A$2:$K$37,2,0)*S797,VLOOKUP(N797,Rates!$A$2:$K$37,3,0)*S797)</f>
        <v>#N/A</v>
      </c>
      <c r="U797" s="24" t="str">
        <f t="shared" si="217"/>
        <v/>
      </c>
      <c r="W797" s="58" t="str">
        <f t="shared" si="218"/>
        <v/>
      </c>
      <c r="X797" s="8" t="str">
        <f t="shared" si="219"/>
        <v/>
      </c>
      <c r="Y797" s="8" t="str">
        <f t="shared" si="220"/>
        <v/>
      </c>
      <c r="Z797" s="9" t="s">
        <v>1576</v>
      </c>
      <c r="AA797" s="14" t="str">
        <f>IF(R797="","",Rates!$N$5)</f>
        <v/>
      </c>
      <c r="AB797" s="49" t="str">
        <f t="shared" si="221"/>
        <v/>
      </c>
      <c r="AC797" s="8" t="str">
        <f>IF(R797="","",W797*Rates!$M$26)</f>
        <v/>
      </c>
      <c r="AD797" s="9" t="s">
        <v>1592</v>
      </c>
      <c r="AE797" s="14" t="str">
        <f>IF(R797="","",Rates!$N$6)</f>
        <v/>
      </c>
      <c r="AF797" s="49" t="str">
        <f t="shared" si="222"/>
        <v/>
      </c>
      <c r="AG797" s="8" t="str">
        <f t="shared" si="223"/>
        <v/>
      </c>
      <c r="AH797" s="8" t="s">
        <v>1593</v>
      </c>
      <c r="AI797" s="14" t="str">
        <f>IF(R797="","",Rates!$N$7)</f>
        <v/>
      </c>
      <c r="AJ797" s="13" t="str">
        <f t="shared" si="224"/>
        <v/>
      </c>
      <c r="AK797" s="8" t="str">
        <f t="shared" si="225"/>
        <v/>
      </c>
      <c r="AL797" s="9" t="s">
        <v>1578</v>
      </c>
      <c r="AM797" s="14" t="str">
        <f>IF(R797="","",Rates!$N$8)</f>
        <v/>
      </c>
      <c r="AN797" s="13" t="str">
        <f t="shared" si="226"/>
        <v/>
      </c>
      <c r="AO797" s="8" t="str">
        <f>IF(R797="","",W797*Rates!$O$26)</f>
        <v/>
      </c>
      <c r="AP797" s="9" t="s">
        <v>1579</v>
      </c>
      <c r="AQ797" s="14" t="str">
        <f>IF(R797="","",Rates!$N$9)</f>
        <v/>
      </c>
      <c r="AR797" s="13" t="str">
        <f t="shared" si="227"/>
        <v/>
      </c>
      <c r="AS797" s="8" t="str">
        <f>IF(R797="","",W797*Rates!$P$26)</f>
        <v/>
      </c>
      <c r="AT797" s="9" t="s">
        <v>1580</v>
      </c>
      <c r="AU797" s="14" t="str">
        <f>IF(R797="","",Rates!$N$10)</f>
        <v/>
      </c>
      <c r="AV797" s="13" t="str">
        <f t="shared" si="228"/>
        <v/>
      </c>
      <c r="AW797" s="8" t="str">
        <f>IF(R797="","",W797*Rates!$Q$26)</f>
        <v/>
      </c>
      <c r="AX797" s="19" t="str">
        <f t="shared" si="229"/>
        <v/>
      </c>
      <c r="AY797" s="55" t="e">
        <f t="shared" si="230"/>
        <v>#VALUE!</v>
      </c>
      <c r="AZ797" s="8" t="str">
        <f>IF(R797="","",Rates!$N$15)</f>
        <v/>
      </c>
      <c r="BA797" s="8" t="str">
        <f t="shared" si="231"/>
        <v/>
      </c>
      <c r="BB797" s="8" t="str">
        <f t="shared" si="232"/>
        <v/>
      </c>
      <c r="BC797" s="19" t="str">
        <f t="shared" si="233"/>
        <v/>
      </c>
    </row>
    <row r="798" spans="1:55" x14ac:dyDescent="0.25">
      <c r="A798" s="9" t="str">
        <f>IF(B798&lt;&gt;"",COUNTA($B$3:B798)+$A$2,"")</f>
        <v/>
      </c>
      <c r="F798" s="16" t="str">
        <f t="shared" si="216"/>
        <v/>
      </c>
      <c r="P798" s="37"/>
      <c r="Q798" s="9" t="s">
        <v>1581</v>
      </c>
      <c r="R798" s="41"/>
      <c r="S798" s="46" t="str" cm="1">
        <f t="array" ref="S798">IF(R798="","",_xlfn.IFS(F798&lt;=65,"1",F798&lt;=70,"2",F798&lt;=80,"3"))</f>
        <v/>
      </c>
      <c r="T798" s="24" t="e">
        <f>IF(S798="1",VLOOKUP(N798,Rates!$A$2:$K$37,2,0)*S798,VLOOKUP(N798,Rates!$A$2:$K$37,3,0)*S798)</f>
        <v>#N/A</v>
      </c>
      <c r="U798" s="24" t="str">
        <f t="shared" si="217"/>
        <v/>
      </c>
      <c r="W798" s="58" t="str">
        <f t="shared" si="218"/>
        <v/>
      </c>
      <c r="X798" s="8" t="str">
        <f t="shared" si="219"/>
        <v/>
      </c>
      <c r="Y798" s="8" t="str">
        <f t="shared" si="220"/>
        <v/>
      </c>
      <c r="Z798" s="9" t="s">
        <v>1576</v>
      </c>
      <c r="AA798" s="14" t="str">
        <f>IF(R798="","",Rates!$N$5)</f>
        <v/>
      </c>
      <c r="AB798" s="49" t="str">
        <f t="shared" si="221"/>
        <v/>
      </c>
      <c r="AC798" s="8" t="str">
        <f>IF(R798="","",W798*Rates!$M$26)</f>
        <v/>
      </c>
      <c r="AD798" s="9" t="s">
        <v>1592</v>
      </c>
      <c r="AE798" s="14" t="str">
        <f>IF(R798="","",Rates!$N$6)</f>
        <v/>
      </c>
      <c r="AF798" s="49" t="str">
        <f t="shared" si="222"/>
        <v/>
      </c>
      <c r="AG798" s="8" t="str">
        <f t="shared" si="223"/>
        <v/>
      </c>
      <c r="AH798" s="8" t="s">
        <v>1593</v>
      </c>
      <c r="AI798" s="14" t="str">
        <f>IF(R798="","",Rates!$N$7)</f>
        <v/>
      </c>
      <c r="AJ798" s="13" t="str">
        <f t="shared" si="224"/>
        <v/>
      </c>
      <c r="AK798" s="8" t="str">
        <f t="shared" si="225"/>
        <v/>
      </c>
      <c r="AL798" s="9" t="s">
        <v>1578</v>
      </c>
      <c r="AM798" s="14" t="str">
        <f>IF(R798="","",Rates!$N$8)</f>
        <v/>
      </c>
      <c r="AN798" s="13" t="str">
        <f t="shared" si="226"/>
        <v/>
      </c>
      <c r="AO798" s="8" t="str">
        <f>IF(R798="","",W798*Rates!$O$26)</f>
        <v/>
      </c>
      <c r="AP798" s="9" t="s">
        <v>1579</v>
      </c>
      <c r="AQ798" s="14" t="str">
        <f>IF(R798="","",Rates!$N$9)</f>
        <v/>
      </c>
      <c r="AR798" s="13" t="str">
        <f t="shared" si="227"/>
        <v/>
      </c>
      <c r="AS798" s="8" t="str">
        <f>IF(R798="","",W798*Rates!$P$26)</f>
        <v/>
      </c>
      <c r="AT798" s="9" t="s">
        <v>1580</v>
      </c>
      <c r="AU798" s="14" t="str">
        <f>IF(R798="","",Rates!$N$10)</f>
        <v/>
      </c>
      <c r="AV798" s="13" t="str">
        <f t="shared" si="228"/>
        <v/>
      </c>
      <c r="AW798" s="8" t="str">
        <f>IF(R798="","",W798*Rates!$Q$26)</f>
        <v/>
      </c>
      <c r="AX798" s="19" t="str">
        <f t="shared" si="229"/>
        <v/>
      </c>
      <c r="AY798" s="55" t="e">
        <f t="shared" si="230"/>
        <v>#VALUE!</v>
      </c>
      <c r="AZ798" s="8" t="str">
        <f>IF(R798="","",Rates!$N$15)</f>
        <v/>
      </c>
      <c r="BA798" s="8" t="str">
        <f t="shared" si="231"/>
        <v/>
      </c>
      <c r="BB798" s="8" t="str">
        <f t="shared" si="232"/>
        <v/>
      </c>
      <c r="BC798" s="19" t="str">
        <f t="shared" si="233"/>
        <v/>
      </c>
    </row>
    <row r="799" spans="1:55" x14ac:dyDescent="0.25">
      <c r="A799" s="9" t="str">
        <f>IF(B799&lt;&gt;"",COUNTA($B$3:B799)+$A$2,"")</f>
        <v/>
      </c>
      <c r="F799" s="16" t="str">
        <f t="shared" si="216"/>
        <v/>
      </c>
      <c r="P799" s="37"/>
      <c r="Q799" s="9" t="s">
        <v>1581</v>
      </c>
      <c r="R799" s="41"/>
      <c r="S799" s="46" t="str" cm="1">
        <f t="array" ref="S799">IF(R799="","",_xlfn.IFS(F799&lt;=65,"1",F799&lt;=70,"2",F799&lt;=80,"3"))</f>
        <v/>
      </c>
      <c r="T799" s="24" t="e">
        <f>IF(S799="1",VLOOKUP(N799,Rates!$A$2:$K$37,2,0)*S799,VLOOKUP(N799,Rates!$A$2:$K$37,3,0)*S799)</f>
        <v>#N/A</v>
      </c>
      <c r="U799" s="24" t="str">
        <f t="shared" si="217"/>
        <v/>
      </c>
      <c r="W799" s="58" t="str">
        <f t="shared" si="218"/>
        <v/>
      </c>
      <c r="X799" s="8" t="str">
        <f t="shared" si="219"/>
        <v/>
      </c>
      <c r="Y799" s="8" t="str">
        <f t="shared" si="220"/>
        <v/>
      </c>
      <c r="Z799" s="9" t="s">
        <v>1576</v>
      </c>
      <c r="AA799" s="14" t="str">
        <f>IF(R799="","",Rates!$N$5)</f>
        <v/>
      </c>
      <c r="AB799" s="49" t="str">
        <f t="shared" si="221"/>
        <v/>
      </c>
      <c r="AC799" s="8" t="str">
        <f>IF(R799="","",W799*Rates!$M$26)</f>
        <v/>
      </c>
      <c r="AD799" s="9" t="s">
        <v>1592</v>
      </c>
      <c r="AE799" s="14" t="str">
        <f>IF(R799="","",Rates!$N$6)</f>
        <v/>
      </c>
      <c r="AF799" s="49" t="str">
        <f t="shared" si="222"/>
        <v/>
      </c>
      <c r="AG799" s="8" t="str">
        <f t="shared" si="223"/>
        <v/>
      </c>
      <c r="AH799" s="8" t="s">
        <v>1593</v>
      </c>
      <c r="AI799" s="14" t="str">
        <f>IF(R799="","",Rates!$N$7)</f>
        <v/>
      </c>
      <c r="AJ799" s="13" t="str">
        <f t="shared" si="224"/>
        <v/>
      </c>
      <c r="AK799" s="8" t="str">
        <f t="shared" si="225"/>
        <v/>
      </c>
      <c r="AL799" s="9" t="s">
        <v>1578</v>
      </c>
      <c r="AM799" s="14" t="str">
        <f>IF(R799="","",Rates!$N$8)</f>
        <v/>
      </c>
      <c r="AN799" s="13" t="str">
        <f t="shared" si="226"/>
        <v/>
      </c>
      <c r="AO799" s="8" t="str">
        <f>IF(R799="","",W799*Rates!$O$26)</f>
        <v/>
      </c>
      <c r="AP799" s="9" t="s">
        <v>1579</v>
      </c>
      <c r="AQ799" s="14" t="str">
        <f>IF(R799="","",Rates!$N$9)</f>
        <v/>
      </c>
      <c r="AR799" s="13" t="str">
        <f t="shared" si="227"/>
        <v/>
      </c>
      <c r="AS799" s="8" t="str">
        <f>IF(R799="","",W799*Rates!$P$26)</f>
        <v/>
      </c>
      <c r="AT799" s="9" t="s">
        <v>1580</v>
      </c>
      <c r="AU799" s="14" t="str">
        <f>IF(R799="","",Rates!$N$10)</f>
        <v/>
      </c>
      <c r="AV799" s="13" t="str">
        <f t="shared" si="228"/>
        <v/>
      </c>
      <c r="AW799" s="8" t="str">
        <f>IF(R799="","",W799*Rates!$Q$26)</f>
        <v/>
      </c>
      <c r="AX799" s="19" t="str">
        <f t="shared" si="229"/>
        <v/>
      </c>
      <c r="AY799" s="55" t="e">
        <f t="shared" si="230"/>
        <v>#VALUE!</v>
      </c>
      <c r="AZ799" s="8" t="str">
        <f>IF(R799="","",Rates!$N$15)</f>
        <v/>
      </c>
      <c r="BA799" s="8" t="str">
        <f t="shared" si="231"/>
        <v/>
      </c>
      <c r="BB799" s="8" t="str">
        <f t="shared" si="232"/>
        <v/>
      </c>
      <c r="BC799" s="19" t="str">
        <f t="shared" si="233"/>
        <v/>
      </c>
    </row>
    <row r="800" spans="1:55" x14ac:dyDescent="0.25">
      <c r="A800" s="9" t="str">
        <f>IF(B800&lt;&gt;"",COUNTA($B$3:B800)+$A$2,"")</f>
        <v/>
      </c>
      <c r="F800" s="16" t="str">
        <f t="shared" si="216"/>
        <v/>
      </c>
      <c r="P800" s="37"/>
      <c r="Q800" s="9" t="s">
        <v>1581</v>
      </c>
      <c r="R800" s="41"/>
      <c r="S800" s="46" t="str" cm="1">
        <f t="array" ref="S800">IF(R800="","",_xlfn.IFS(F800&lt;=65,"1",F800&lt;=70,"2",F800&lt;=80,"3"))</f>
        <v/>
      </c>
      <c r="T800" s="24" t="e">
        <f>IF(S800="1",VLOOKUP(N800,Rates!$A$2:$K$37,2,0)*S800,VLOOKUP(N800,Rates!$A$2:$K$37,3,0)*S800)</f>
        <v>#N/A</v>
      </c>
      <c r="U800" s="24" t="str">
        <f t="shared" si="217"/>
        <v/>
      </c>
      <c r="W800" s="58" t="str">
        <f t="shared" si="218"/>
        <v/>
      </c>
      <c r="X800" s="8" t="str">
        <f t="shared" si="219"/>
        <v/>
      </c>
      <c r="Y800" s="8" t="str">
        <f t="shared" si="220"/>
        <v/>
      </c>
      <c r="Z800" s="9" t="s">
        <v>1576</v>
      </c>
      <c r="AA800" s="14" t="str">
        <f>IF(R800="","",Rates!$N$5)</f>
        <v/>
      </c>
      <c r="AB800" s="49" t="str">
        <f t="shared" si="221"/>
        <v/>
      </c>
      <c r="AC800" s="8" t="str">
        <f>IF(R800="","",W800*Rates!$M$26)</f>
        <v/>
      </c>
      <c r="AD800" s="9" t="s">
        <v>1592</v>
      </c>
      <c r="AE800" s="14" t="str">
        <f>IF(R800="","",Rates!$N$6)</f>
        <v/>
      </c>
      <c r="AF800" s="49" t="str">
        <f t="shared" si="222"/>
        <v/>
      </c>
      <c r="AG800" s="8" t="str">
        <f t="shared" si="223"/>
        <v/>
      </c>
      <c r="AH800" s="8" t="s">
        <v>1593</v>
      </c>
      <c r="AI800" s="14" t="str">
        <f>IF(R800="","",Rates!$N$7)</f>
        <v/>
      </c>
      <c r="AJ800" s="13" t="str">
        <f t="shared" si="224"/>
        <v/>
      </c>
      <c r="AK800" s="8" t="str">
        <f t="shared" si="225"/>
        <v/>
      </c>
      <c r="AL800" s="9" t="s">
        <v>1578</v>
      </c>
      <c r="AM800" s="14" t="str">
        <f>IF(R800="","",Rates!$N$8)</f>
        <v/>
      </c>
      <c r="AN800" s="13" t="str">
        <f t="shared" si="226"/>
        <v/>
      </c>
      <c r="AO800" s="8" t="str">
        <f>IF(R800="","",W800*Rates!$O$26)</f>
        <v/>
      </c>
      <c r="AP800" s="9" t="s">
        <v>1579</v>
      </c>
      <c r="AQ800" s="14" t="str">
        <f>IF(R800="","",Rates!$N$9)</f>
        <v/>
      </c>
      <c r="AR800" s="13" t="str">
        <f t="shared" si="227"/>
        <v/>
      </c>
      <c r="AS800" s="8" t="str">
        <f>IF(R800="","",W800*Rates!$P$26)</f>
        <v/>
      </c>
      <c r="AT800" s="9" t="s">
        <v>1580</v>
      </c>
      <c r="AU800" s="14" t="str">
        <f>IF(R800="","",Rates!$N$10)</f>
        <v/>
      </c>
      <c r="AV800" s="13" t="str">
        <f t="shared" si="228"/>
        <v/>
      </c>
      <c r="AW800" s="8" t="str">
        <f>IF(R800="","",W800*Rates!$Q$26)</f>
        <v/>
      </c>
      <c r="AX800" s="19" t="str">
        <f t="shared" si="229"/>
        <v/>
      </c>
      <c r="AY800" s="55" t="e">
        <f t="shared" si="230"/>
        <v>#VALUE!</v>
      </c>
      <c r="AZ800" s="8" t="str">
        <f>IF(R800="","",Rates!$N$15)</f>
        <v/>
      </c>
      <c r="BA800" s="8" t="str">
        <f t="shared" si="231"/>
        <v/>
      </c>
      <c r="BB800" s="8" t="str">
        <f t="shared" si="232"/>
        <v/>
      </c>
      <c r="BC800" s="19" t="str">
        <f t="shared" si="233"/>
        <v/>
      </c>
    </row>
    <row r="801" spans="1:55" x14ac:dyDescent="0.25">
      <c r="A801" s="9" t="str">
        <f>IF(B801&lt;&gt;"",COUNTA($B$3:B801)+$A$2,"")</f>
        <v/>
      </c>
      <c r="F801" s="16" t="str">
        <f t="shared" si="216"/>
        <v/>
      </c>
      <c r="P801" s="37"/>
      <c r="Q801" s="9" t="s">
        <v>1581</v>
      </c>
      <c r="R801" s="41"/>
      <c r="S801" s="46" t="str" cm="1">
        <f t="array" ref="S801">IF(R801="","",_xlfn.IFS(F801&lt;=65,"1",F801&lt;=70,"2",F801&lt;=80,"3"))</f>
        <v/>
      </c>
      <c r="T801" s="24" t="e">
        <f>IF(S801="1",VLOOKUP(N801,Rates!$A$2:$K$37,2,0)*S801,VLOOKUP(N801,Rates!$A$2:$K$37,3,0)*S801)</f>
        <v>#N/A</v>
      </c>
      <c r="U801" s="24" t="str">
        <f t="shared" si="217"/>
        <v/>
      </c>
      <c r="W801" s="58" t="str">
        <f t="shared" si="218"/>
        <v/>
      </c>
      <c r="X801" s="8" t="str">
        <f t="shared" si="219"/>
        <v/>
      </c>
      <c r="Y801" s="8" t="str">
        <f t="shared" si="220"/>
        <v/>
      </c>
      <c r="Z801" s="9" t="s">
        <v>1576</v>
      </c>
      <c r="AA801" s="14" t="str">
        <f>IF(R801="","",Rates!$N$5)</f>
        <v/>
      </c>
      <c r="AB801" s="49" t="str">
        <f t="shared" si="221"/>
        <v/>
      </c>
      <c r="AC801" s="8" t="str">
        <f>IF(R801="","",W801*Rates!$M$26)</f>
        <v/>
      </c>
      <c r="AD801" s="9" t="s">
        <v>1592</v>
      </c>
      <c r="AE801" s="14" t="str">
        <f>IF(R801="","",Rates!$N$6)</f>
        <v/>
      </c>
      <c r="AF801" s="49" t="str">
        <f t="shared" si="222"/>
        <v/>
      </c>
      <c r="AG801" s="8" t="str">
        <f t="shared" si="223"/>
        <v/>
      </c>
      <c r="AH801" s="8" t="s">
        <v>1593</v>
      </c>
      <c r="AI801" s="14" t="str">
        <f>IF(R801="","",Rates!$N$7)</f>
        <v/>
      </c>
      <c r="AJ801" s="13" t="str">
        <f t="shared" si="224"/>
        <v/>
      </c>
      <c r="AK801" s="8" t="str">
        <f t="shared" si="225"/>
        <v/>
      </c>
      <c r="AL801" s="9" t="s">
        <v>1578</v>
      </c>
      <c r="AM801" s="14" t="str">
        <f>IF(R801="","",Rates!$N$8)</f>
        <v/>
      </c>
      <c r="AN801" s="13" t="str">
        <f t="shared" si="226"/>
        <v/>
      </c>
      <c r="AO801" s="8" t="str">
        <f>IF(R801="","",W801*Rates!$O$26)</f>
        <v/>
      </c>
      <c r="AP801" s="9" t="s">
        <v>1579</v>
      </c>
      <c r="AQ801" s="14" t="str">
        <f>IF(R801="","",Rates!$N$9)</f>
        <v/>
      </c>
      <c r="AR801" s="13" t="str">
        <f t="shared" si="227"/>
        <v/>
      </c>
      <c r="AS801" s="8" t="str">
        <f>IF(R801="","",W801*Rates!$P$26)</f>
        <v/>
      </c>
      <c r="AT801" s="9" t="s">
        <v>1580</v>
      </c>
      <c r="AU801" s="14" t="str">
        <f>IF(R801="","",Rates!$N$10)</f>
        <v/>
      </c>
      <c r="AV801" s="13" t="str">
        <f t="shared" si="228"/>
        <v/>
      </c>
      <c r="AW801" s="8" t="str">
        <f>IF(R801="","",W801*Rates!$Q$26)</f>
        <v/>
      </c>
      <c r="AX801" s="19" t="str">
        <f t="shared" si="229"/>
        <v/>
      </c>
      <c r="AY801" s="55" t="e">
        <f t="shared" si="230"/>
        <v>#VALUE!</v>
      </c>
      <c r="AZ801" s="8" t="str">
        <f>IF(R801="","",Rates!$N$15)</f>
        <v/>
      </c>
      <c r="BA801" s="8" t="str">
        <f t="shared" si="231"/>
        <v/>
      </c>
      <c r="BB801" s="8" t="str">
        <f t="shared" si="232"/>
        <v/>
      </c>
      <c r="BC801" s="19" t="str">
        <f t="shared" si="233"/>
        <v/>
      </c>
    </row>
    <row r="802" spans="1:55" x14ac:dyDescent="0.25">
      <c r="A802" s="9" t="str">
        <f>IF(B802&lt;&gt;"",COUNTA($B$3:B802)+$A$2,"")</f>
        <v/>
      </c>
      <c r="F802" s="16" t="str">
        <f t="shared" si="216"/>
        <v/>
      </c>
      <c r="P802" s="37"/>
      <c r="Q802" s="9" t="s">
        <v>1581</v>
      </c>
      <c r="R802" s="41"/>
      <c r="S802" s="46" t="str" cm="1">
        <f t="array" ref="S802">IF(R802="","",_xlfn.IFS(F802&lt;=65,"1",F802&lt;=70,"2",F802&lt;=80,"3"))</f>
        <v/>
      </c>
      <c r="T802" s="24" t="e">
        <f>IF(S802="1",VLOOKUP(N802,Rates!$A$2:$K$37,2,0)*S802,VLOOKUP(N802,Rates!$A$2:$K$37,3,0)*S802)</f>
        <v>#N/A</v>
      </c>
      <c r="U802" s="24" t="str">
        <f t="shared" si="217"/>
        <v/>
      </c>
      <c r="W802" s="58" t="str">
        <f t="shared" si="218"/>
        <v/>
      </c>
      <c r="X802" s="8" t="str">
        <f t="shared" si="219"/>
        <v/>
      </c>
      <c r="Y802" s="8" t="str">
        <f t="shared" si="220"/>
        <v/>
      </c>
      <c r="Z802" s="9" t="s">
        <v>1576</v>
      </c>
      <c r="AA802" s="14" t="str">
        <f>IF(R802="","",Rates!$N$5)</f>
        <v/>
      </c>
      <c r="AB802" s="49" t="str">
        <f t="shared" si="221"/>
        <v/>
      </c>
      <c r="AC802" s="8" t="str">
        <f>IF(R802="","",W802*Rates!$M$26)</f>
        <v/>
      </c>
      <c r="AD802" s="9" t="s">
        <v>1592</v>
      </c>
      <c r="AE802" s="14" t="str">
        <f>IF(R802="","",Rates!$N$6)</f>
        <v/>
      </c>
      <c r="AF802" s="49" t="str">
        <f t="shared" si="222"/>
        <v/>
      </c>
      <c r="AG802" s="8" t="str">
        <f t="shared" si="223"/>
        <v/>
      </c>
      <c r="AH802" s="8" t="s">
        <v>1593</v>
      </c>
      <c r="AI802" s="14" t="str">
        <f>IF(R802="","",Rates!$N$7)</f>
        <v/>
      </c>
      <c r="AJ802" s="13" t="str">
        <f t="shared" si="224"/>
        <v/>
      </c>
      <c r="AK802" s="8" t="str">
        <f t="shared" si="225"/>
        <v/>
      </c>
      <c r="AL802" s="9" t="s">
        <v>1578</v>
      </c>
      <c r="AM802" s="14" t="str">
        <f>IF(R802="","",Rates!$N$8)</f>
        <v/>
      </c>
      <c r="AN802" s="13" t="str">
        <f t="shared" si="226"/>
        <v/>
      </c>
      <c r="AO802" s="8" t="str">
        <f>IF(R802="","",W802*Rates!$O$26)</f>
        <v/>
      </c>
      <c r="AP802" s="9" t="s">
        <v>1579</v>
      </c>
      <c r="AQ802" s="14" t="str">
        <f>IF(R802="","",Rates!$N$9)</f>
        <v/>
      </c>
      <c r="AR802" s="13" t="str">
        <f t="shared" si="227"/>
        <v/>
      </c>
      <c r="AS802" s="8" t="str">
        <f>IF(R802="","",W802*Rates!$P$26)</f>
        <v/>
      </c>
      <c r="AT802" s="9" t="s">
        <v>1580</v>
      </c>
      <c r="AU802" s="14" t="str">
        <f>IF(R802="","",Rates!$N$10)</f>
        <v/>
      </c>
      <c r="AV802" s="13" t="str">
        <f t="shared" si="228"/>
        <v/>
      </c>
      <c r="AW802" s="8" t="str">
        <f>IF(R802="","",W802*Rates!$Q$26)</f>
        <v/>
      </c>
      <c r="AX802" s="19" t="str">
        <f t="shared" si="229"/>
        <v/>
      </c>
      <c r="AY802" s="55" t="e">
        <f t="shared" si="230"/>
        <v>#VALUE!</v>
      </c>
      <c r="AZ802" s="8" t="str">
        <f>IF(R802="","",Rates!$N$15)</f>
        <v/>
      </c>
      <c r="BA802" s="8" t="str">
        <f t="shared" si="231"/>
        <v/>
      </c>
      <c r="BB802" s="8" t="str">
        <f t="shared" si="232"/>
        <v/>
      </c>
      <c r="BC802" s="19" t="str">
        <f t="shared" si="233"/>
        <v/>
      </c>
    </row>
    <row r="803" spans="1:55" x14ac:dyDescent="0.25">
      <c r="A803" s="9" t="str">
        <f>IF(B803&lt;&gt;"",COUNTA($B$3:B803)+$A$2,"")</f>
        <v/>
      </c>
      <c r="F803" s="16" t="str">
        <f t="shared" si="216"/>
        <v/>
      </c>
      <c r="P803" s="37"/>
      <c r="Q803" s="9" t="s">
        <v>1581</v>
      </c>
      <c r="R803" s="41"/>
      <c r="S803" s="46" t="str" cm="1">
        <f t="array" ref="S803">IF(R803="","",_xlfn.IFS(F803&lt;=65,"1",F803&lt;=70,"2",F803&lt;=80,"3"))</f>
        <v/>
      </c>
      <c r="T803" s="24" t="e">
        <f>IF(S803="1",VLOOKUP(N803,Rates!$A$2:$K$37,2,0)*S803,VLOOKUP(N803,Rates!$A$2:$K$37,3,0)*S803)</f>
        <v>#N/A</v>
      </c>
      <c r="U803" s="24" t="str">
        <f t="shared" si="217"/>
        <v/>
      </c>
      <c r="W803" s="58" t="str">
        <f t="shared" si="218"/>
        <v/>
      </c>
      <c r="X803" s="8" t="str">
        <f t="shared" si="219"/>
        <v/>
      </c>
      <c r="Y803" s="8" t="str">
        <f t="shared" si="220"/>
        <v/>
      </c>
      <c r="Z803" s="9" t="s">
        <v>1576</v>
      </c>
      <c r="AA803" s="14" t="str">
        <f>IF(R803="","",Rates!$N$5)</f>
        <v/>
      </c>
      <c r="AB803" s="49" t="str">
        <f t="shared" si="221"/>
        <v/>
      </c>
      <c r="AC803" s="8" t="str">
        <f>IF(R803="","",W803*Rates!$M$26)</f>
        <v/>
      </c>
      <c r="AD803" s="9" t="s">
        <v>1592</v>
      </c>
      <c r="AE803" s="14" t="str">
        <f>IF(R803="","",Rates!$N$6)</f>
        <v/>
      </c>
      <c r="AF803" s="49" t="str">
        <f t="shared" si="222"/>
        <v/>
      </c>
      <c r="AG803" s="8" t="str">
        <f t="shared" si="223"/>
        <v/>
      </c>
      <c r="AH803" s="8" t="s">
        <v>1593</v>
      </c>
      <c r="AI803" s="14" t="str">
        <f>IF(R803="","",Rates!$N$7)</f>
        <v/>
      </c>
      <c r="AJ803" s="13" t="str">
        <f t="shared" si="224"/>
        <v/>
      </c>
      <c r="AK803" s="8" t="str">
        <f t="shared" si="225"/>
        <v/>
      </c>
      <c r="AL803" s="9" t="s">
        <v>1578</v>
      </c>
      <c r="AM803" s="14" t="str">
        <f>IF(R803="","",Rates!$N$8)</f>
        <v/>
      </c>
      <c r="AN803" s="13" t="str">
        <f t="shared" si="226"/>
        <v/>
      </c>
      <c r="AO803" s="8" t="str">
        <f>IF(R803="","",W803*Rates!$O$26)</f>
        <v/>
      </c>
      <c r="AP803" s="9" t="s">
        <v>1579</v>
      </c>
      <c r="AQ803" s="14" t="str">
        <f>IF(R803="","",Rates!$N$9)</f>
        <v/>
      </c>
      <c r="AR803" s="13" t="str">
        <f t="shared" si="227"/>
        <v/>
      </c>
      <c r="AS803" s="8" t="str">
        <f>IF(R803="","",W803*Rates!$P$26)</f>
        <v/>
      </c>
      <c r="AT803" s="9" t="s">
        <v>1580</v>
      </c>
      <c r="AU803" s="14" t="str">
        <f>IF(R803="","",Rates!$N$10)</f>
        <v/>
      </c>
      <c r="AV803" s="13" t="str">
        <f t="shared" si="228"/>
        <v/>
      </c>
      <c r="AW803" s="8" t="str">
        <f>IF(R803="","",W803*Rates!$Q$26)</f>
        <v/>
      </c>
      <c r="AX803" s="19" t="str">
        <f t="shared" si="229"/>
        <v/>
      </c>
      <c r="AY803" s="55" t="e">
        <f t="shared" si="230"/>
        <v>#VALUE!</v>
      </c>
      <c r="AZ803" s="8" t="str">
        <f>IF(R803="","",Rates!$N$15)</f>
        <v/>
      </c>
      <c r="BA803" s="8" t="str">
        <f t="shared" si="231"/>
        <v/>
      </c>
      <c r="BB803" s="8" t="str">
        <f t="shared" si="232"/>
        <v/>
      </c>
      <c r="BC803" s="19" t="str">
        <f t="shared" si="233"/>
        <v/>
      </c>
    </row>
    <row r="804" spans="1:55" x14ac:dyDescent="0.25">
      <c r="A804" s="9" t="str">
        <f>IF(B804&lt;&gt;"",COUNTA($B$3:B804)+$A$2,"")</f>
        <v/>
      </c>
      <c r="F804" s="16" t="str">
        <f t="shared" si="216"/>
        <v/>
      </c>
      <c r="P804" s="37"/>
      <c r="Q804" s="9" t="s">
        <v>1581</v>
      </c>
      <c r="R804" s="41"/>
      <c r="S804" s="46" t="str" cm="1">
        <f t="array" ref="S804">IF(R804="","",_xlfn.IFS(F804&lt;=65,"1",F804&lt;=70,"2",F804&lt;=80,"3"))</f>
        <v/>
      </c>
      <c r="T804" s="24" t="e">
        <f>IF(S804="1",VLOOKUP(N804,Rates!$A$2:$K$37,2,0)*S804,VLOOKUP(N804,Rates!$A$2:$K$37,3,0)*S804)</f>
        <v>#N/A</v>
      </c>
      <c r="U804" s="24" t="str">
        <f t="shared" si="217"/>
        <v/>
      </c>
      <c r="W804" s="58" t="str">
        <f t="shared" si="218"/>
        <v/>
      </c>
      <c r="X804" s="8" t="str">
        <f t="shared" si="219"/>
        <v/>
      </c>
      <c r="Y804" s="8" t="str">
        <f t="shared" si="220"/>
        <v/>
      </c>
      <c r="Z804" s="9" t="s">
        <v>1576</v>
      </c>
      <c r="AA804" s="14" t="str">
        <f>IF(R804="","",Rates!$N$5)</f>
        <v/>
      </c>
      <c r="AB804" s="49" t="str">
        <f t="shared" si="221"/>
        <v/>
      </c>
      <c r="AC804" s="8" t="str">
        <f>IF(R804="","",W804*Rates!$M$26)</f>
        <v/>
      </c>
      <c r="AD804" s="9" t="s">
        <v>1592</v>
      </c>
      <c r="AE804" s="14" t="str">
        <f>IF(R804="","",Rates!$N$6)</f>
        <v/>
      </c>
      <c r="AF804" s="49" t="str">
        <f t="shared" si="222"/>
        <v/>
      </c>
      <c r="AG804" s="8" t="str">
        <f t="shared" si="223"/>
        <v/>
      </c>
      <c r="AH804" s="8" t="s">
        <v>1593</v>
      </c>
      <c r="AI804" s="14" t="str">
        <f>IF(R804="","",Rates!$N$7)</f>
        <v/>
      </c>
      <c r="AJ804" s="13" t="str">
        <f t="shared" si="224"/>
        <v/>
      </c>
      <c r="AK804" s="8" t="str">
        <f t="shared" si="225"/>
        <v/>
      </c>
      <c r="AL804" s="9" t="s">
        <v>1578</v>
      </c>
      <c r="AM804" s="14" t="str">
        <f>IF(R804="","",Rates!$N$8)</f>
        <v/>
      </c>
      <c r="AN804" s="13" t="str">
        <f t="shared" si="226"/>
        <v/>
      </c>
      <c r="AO804" s="8" t="str">
        <f>IF(R804="","",W804*Rates!$O$26)</f>
        <v/>
      </c>
      <c r="AP804" s="9" t="s">
        <v>1579</v>
      </c>
      <c r="AQ804" s="14" t="str">
        <f>IF(R804="","",Rates!$N$9)</f>
        <v/>
      </c>
      <c r="AR804" s="13" t="str">
        <f t="shared" si="227"/>
        <v/>
      </c>
      <c r="AS804" s="8" t="str">
        <f>IF(R804="","",W804*Rates!$P$26)</f>
        <v/>
      </c>
      <c r="AT804" s="9" t="s">
        <v>1580</v>
      </c>
      <c r="AU804" s="14" t="str">
        <f>IF(R804="","",Rates!$N$10)</f>
        <v/>
      </c>
      <c r="AV804" s="13" t="str">
        <f t="shared" si="228"/>
        <v/>
      </c>
      <c r="AW804" s="8" t="str">
        <f>IF(R804="","",W804*Rates!$Q$26)</f>
        <v/>
      </c>
      <c r="AX804" s="19" t="str">
        <f t="shared" si="229"/>
        <v/>
      </c>
      <c r="AY804" s="55" t="e">
        <f t="shared" si="230"/>
        <v>#VALUE!</v>
      </c>
      <c r="AZ804" s="8" t="str">
        <f>IF(R804="","",Rates!$N$15)</f>
        <v/>
      </c>
      <c r="BA804" s="8" t="str">
        <f t="shared" si="231"/>
        <v/>
      </c>
      <c r="BB804" s="8" t="str">
        <f t="shared" si="232"/>
        <v/>
      </c>
      <c r="BC804" s="19" t="str">
        <f t="shared" si="233"/>
        <v/>
      </c>
    </row>
    <row r="805" spans="1:55" x14ac:dyDescent="0.25">
      <c r="A805" s="9" t="str">
        <f>IF(B805&lt;&gt;"",COUNTA($B$3:B805)+$A$2,"")</f>
        <v/>
      </c>
      <c r="F805" s="16" t="str">
        <f t="shared" si="216"/>
        <v/>
      </c>
      <c r="P805" s="37"/>
      <c r="Q805" s="9" t="s">
        <v>1581</v>
      </c>
      <c r="R805" s="41"/>
      <c r="S805" s="46" t="str" cm="1">
        <f t="array" ref="S805">IF(R805="","",_xlfn.IFS(F805&lt;=65,"1",F805&lt;=70,"2",F805&lt;=80,"3"))</f>
        <v/>
      </c>
      <c r="T805" s="24" t="e">
        <f>IF(S805="1",VLOOKUP(N805,Rates!$A$2:$K$37,2,0)*S805,VLOOKUP(N805,Rates!$A$2:$K$37,3,0)*S805)</f>
        <v>#N/A</v>
      </c>
      <c r="U805" s="24" t="str">
        <f t="shared" si="217"/>
        <v/>
      </c>
      <c r="W805" s="58" t="str">
        <f t="shared" si="218"/>
        <v/>
      </c>
      <c r="X805" s="8" t="str">
        <f t="shared" si="219"/>
        <v/>
      </c>
      <c r="Y805" s="8" t="str">
        <f t="shared" si="220"/>
        <v/>
      </c>
      <c r="Z805" s="9" t="s">
        <v>1576</v>
      </c>
      <c r="AA805" s="14" t="str">
        <f>IF(R805="","",Rates!$N$5)</f>
        <v/>
      </c>
      <c r="AB805" s="49" t="str">
        <f t="shared" si="221"/>
        <v/>
      </c>
      <c r="AC805" s="8" t="str">
        <f>IF(R805="","",W805*Rates!$M$26)</f>
        <v/>
      </c>
      <c r="AD805" s="9" t="s">
        <v>1592</v>
      </c>
      <c r="AE805" s="14" t="str">
        <f>IF(R805="","",Rates!$N$6)</f>
        <v/>
      </c>
      <c r="AF805" s="49" t="str">
        <f t="shared" si="222"/>
        <v/>
      </c>
      <c r="AG805" s="8" t="str">
        <f t="shared" si="223"/>
        <v/>
      </c>
      <c r="AH805" s="8" t="s">
        <v>1593</v>
      </c>
      <c r="AI805" s="14" t="str">
        <f>IF(R805="","",Rates!$N$7)</f>
        <v/>
      </c>
      <c r="AJ805" s="13" t="str">
        <f t="shared" si="224"/>
        <v/>
      </c>
      <c r="AK805" s="8" t="str">
        <f t="shared" si="225"/>
        <v/>
      </c>
      <c r="AL805" s="9" t="s">
        <v>1578</v>
      </c>
      <c r="AM805" s="14" t="str">
        <f>IF(R805="","",Rates!$N$8)</f>
        <v/>
      </c>
      <c r="AN805" s="13" t="str">
        <f t="shared" si="226"/>
        <v/>
      </c>
      <c r="AO805" s="8" t="str">
        <f>IF(R805="","",W805*Rates!$O$26)</f>
        <v/>
      </c>
      <c r="AP805" s="9" t="s">
        <v>1579</v>
      </c>
      <c r="AQ805" s="14" t="str">
        <f>IF(R805="","",Rates!$N$9)</f>
        <v/>
      </c>
      <c r="AR805" s="13" t="str">
        <f t="shared" si="227"/>
        <v/>
      </c>
      <c r="AS805" s="8" t="str">
        <f>IF(R805="","",W805*Rates!$P$26)</f>
        <v/>
      </c>
      <c r="AT805" s="9" t="s">
        <v>1580</v>
      </c>
      <c r="AU805" s="14" t="str">
        <f>IF(R805="","",Rates!$N$10)</f>
        <v/>
      </c>
      <c r="AV805" s="13" t="str">
        <f t="shared" si="228"/>
        <v/>
      </c>
      <c r="AW805" s="8" t="str">
        <f>IF(R805="","",W805*Rates!$Q$26)</f>
        <v/>
      </c>
      <c r="AX805" s="19" t="str">
        <f t="shared" si="229"/>
        <v/>
      </c>
      <c r="AY805" s="55" t="e">
        <f t="shared" si="230"/>
        <v>#VALUE!</v>
      </c>
      <c r="AZ805" s="8" t="str">
        <f>IF(R805="","",Rates!$N$15)</f>
        <v/>
      </c>
      <c r="BA805" s="8" t="str">
        <f t="shared" si="231"/>
        <v/>
      </c>
      <c r="BB805" s="8" t="str">
        <f t="shared" si="232"/>
        <v/>
      </c>
      <c r="BC805" s="19" t="str">
        <f t="shared" si="233"/>
        <v/>
      </c>
    </row>
    <row r="806" spans="1:55" x14ac:dyDescent="0.25">
      <c r="A806" s="9" t="str">
        <f>IF(B806&lt;&gt;"",COUNTA($B$3:B806)+$A$2,"")</f>
        <v/>
      </c>
      <c r="F806" s="16" t="str">
        <f t="shared" si="216"/>
        <v/>
      </c>
      <c r="P806" s="37"/>
      <c r="Q806" s="9" t="s">
        <v>1581</v>
      </c>
      <c r="R806" s="41"/>
      <c r="S806" s="46" t="str" cm="1">
        <f t="array" ref="S806">IF(R806="","",_xlfn.IFS(F806&lt;=65,"1",F806&lt;=70,"2",F806&lt;=80,"3"))</f>
        <v/>
      </c>
      <c r="T806" s="24" t="e">
        <f>IF(S806="1",VLOOKUP(N806,Rates!$A$2:$K$37,2,0)*S806,VLOOKUP(N806,Rates!$A$2:$K$37,3,0)*S806)</f>
        <v>#N/A</v>
      </c>
      <c r="U806" s="24" t="str">
        <f t="shared" si="217"/>
        <v/>
      </c>
      <c r="W806" s="58" t="str">
        <f t="shared" si="218"/>
        <v/>
      </c>
      <c r="X806" s="8" t="str">
        <f t="shared" si="219"/>
        <v/>
      </c>
      <c r="Y806" s="8" t="str">
        <f t="shared" si="220"/>
        <v/>
      </c>
      <c r="Z806" s="9" t="s">
        <v>1576</v>
      </c>
      <c r="AA806" s="14" t="str">
        <f>IF(R806="","",Rates!$N$5)</f>
        <v/>
      </c>
      <c r="AB806" s="49" t="str">
        <f t="shared" si="221"/>
        <v/>
      </c>
      <c r="AC806" s="8" t="str">
        <f>IF(R806="","",W806*Rates!$M$26)</f>
        <v/>
      </c>
      <c r="AD806" s="9" t="s">
        <v>1592</v>
      </c>
      <c r="AE806" s="14" t="str">
        <f>IF(R806="","",Rates!$N$6)</f>
        <v/>
      </c>
      <c r="AF806" s="49" t="str">
        <f t="shared" si="222"/>
        <v/>
      </c>
      <c r="AG806" s="8" t="str">
        <f t="shared" si="223"/>
        <v/>
      </c>
      <c r="AH806" s="8" t="s">
        <v>1593</v>
      </c>
      <c r="AI806" s="14" t="str">
        <f>IF(R806="","",Rates!$N$7)</f>
        <v/>
      </c>
      <c r="AJ806" s="13" t="str">
        <f t="shared" si="224"/>
        <v/>
      </c>
      <c r="AK806" s="8" t="str">
        <f t="shared" si="225"/>
        <v/>
      </c>
      <c r="AL806" s="9" t="s">
        <v>1578</v>
      </c>
      <c r="AM806" s="14" t="str">
        <f>IF(R806="","",Rates!$N$8)</f>
        <v/>
      </c>
      <c r="AN806" s="13" t="str">
        <f t="shared" si="226"/>
        <v/>
      </c>
      <c r="AO806" s="8" t="str">
        <f>IF(R806="","",W806*Rates!$O$26)</f>
        <v/>
      </c>
      <c r="AP806" s="9" t="s">
        <v>1579</v>
      </c>
      <c r="AQ806" s="14" t="str">
        <f>IF(R806="","",Rates!$N$9)</f>
        <v/>
      </c>
      <c r="AR806" s="13" t="str">
        <f t="shared" si="227"/>
        <v/>
      </c>
      <c r="AS806" s="8" t="str">
        <f>IF(R806="","",W806*Rates!$P$26)</f>
        <v/>
      </c>
      <c r="AT806" s="9" t="s">
        <v>1580</v>
      </c>
      <c r="AU806" s="14" t="str">
        <f>IF(R806="","",Rates!$N$10)</f>
        <v/>
      </c>
      <c r="AV806" s="13" t="str">
        <f t="shared" si="228"/>
        <v/>
      </c>
      <c r="AW806" s="8" t="str">
        <f>IF(R806="","",W806*Rates!$Q$26)</f>
        <v/>
      </c>
      <c r="AX806" s="19" t="str">
        <f t="shared" si="229"/>
        <v/>
      </c>
      <c r="AY806" s="55" t="e">
        <f t="shared" si="230"/>
        <v>#VALUE!</v>
      </c>
      <c r="AZ806" s="8" t="str">
        <f>IF(R806="","",Rates!$N$15)</f>
        <v/>
      </c>
      <c r="BA806" s="8" t="str">
        <f t="shared" si="231"/>
        <v/>
      </c>
      <c r="BB806" s="8" t="str">
        <f t="shared" si="232"/>
        <v/>
      </c>
      <c r="BC806" s="19" t="str">
        <f t="shared" si="233"/>
        <v/>
      </c>
    </row>
    <row r="807" spans="1:55" x14ac:dyDescent="0.25">
      <c r="A807" s="9" t="str">
        <f>IF(B807&lt;&gt;"",COUNTA($B$3:B807)+$A$2,"")</f>
        <v/>
      </c>
      <c r="F807" s="16" t="str">
        <f t="shared" si="216"/>
        <v/>
      </c>
      <c r="P807" s="37"/>
      <c r="Q807" s="9" t="s">
        <v>1581</v>
      </c>
      <c r="R807" s="41"/>
      <c r="S807" s="46" t="str" cm="1">
        <f t="array" ref="S807">IF(R807="","",_xlfn.IFS(F807&lt;=65,"1",F807&lt;=70,"2",F807&lt;=80,"3"))</f>
        <v/>
      </c>
      <c r="T807" s="24" t="e">
        <f>IF(S807="1",VLOOKUP(N807,Rates!$A$2:$K$37,2,0)*S807,VLOOKUP(N807,Rates!$A$2:$K$37,3,0)*S807)</f>
        <v>#N/A</v>
      </c>
      <c r="U807" s="24" t="str">
        <f t="shared" si="217"/>
        <v/>
      </c>
      <c r="W807" s="58" t="str">
        <f t="shared" si="218"/>
        <v/>
      </c>
      <c r="X807" s="8" t="str">
        <f t="shared" si="219"/>
        <v/>
      </c>
      <c r="Y807" s="8" t="str">
        <f t="shared" si="220"/>
        <v/>
      </c>
      <c r="Z807" s="9" t="s">
        <v>1576</v>
      </c>
      <c r="AA807" s="14" t="str">
        <f>IF(R807="","",Rates!$N$5)</f>
        <v/>
      </c>
      <c r="AB807" s="49" t="str">
        <f t="shared" si="221"/>
        <v/>
      </c>
      <c r="AC807" s="8" t="str">
        <f>IF(R807="","",W807*Rates!$M$26)</f>
        <v/>
      </c>
      <c r="AD807" s="9" t="s">
        <v>1592</v>
      </c>
      <c r="AE807" s="14" t="str">
        <f>IF(R807="","",Rates!$N$6)</f>
        <v/>
      </c>
      <c r="AF807" s="49" t="str">
        <f t="shared" si="222"/>
        <v/>
      </c>
      <c r="AG807" s="8" t="str">
        <f t="shared" si="223"/>
        <v/>
      </c>
      <c r="AH807" s="8" t="s">
        <v>1593</v>
      </c>
      <c r="AI807" s="14" t="str">
        <f>IF(R807="","",Rates!$N$7)</f>
        <v/>
      </c>
      <c r="AJ807" s="13" t="str">
        <f t="shared" si="224"/>
        <v/>
      </c>
      <c r="AK807" s="8" t="str">
        <f t="shared" si="225"/>
        <v/>
      </c>
      <c r="AL807" s="9" t="s">
        <v>1578</v>
      </c>
      <c r="AM807" s="14" t="str">
        <f>IF(R807="","",Rates!$N$8)</f>
        <v/>
      </c>
      <c r="AN807" s="13" t="str">
        <f t="shared" si="226"/>
        <v/>
      </c>
      <c r="AO807" s="8" t="str">
        <f>IF(R807="","",W807*Rates!$O$26)</f>
        <v/>
      </c>
      <c r="AP807" s="9" t="s">
        <v>1579</v>
      </c>
      <c r="AQ807" s="14" t="str">
        <f>IF(R807="","",Rates!$N$9)</f>
        <v/>
      </c>
      <c r="AR807" s="13" t="str">
        <f t="shared" si="227"/>
        <v/>
      </c>
      <c r="AS807" s="8" t="str">
        <f>IF(R807="","",W807*Rates!$P$26)</f>
        <v/>
      </c>
      <c r="AT807" s="9" t="s">
        <v>1580</v>
      </c>
      <c r="AU807" s="14" t="str">
        <f>IF(R807="","",Rates!$N$10)</f>
        <v/>
      </c>
      <c r="AV807" s="13" t="str">
        <f t="shared" si="228"/>
        <v/>
      </c>
      <c r="AW807" s="8" t="str">
        <f>IF(R807="","",W807*Rates!$Q$26)</f>
        <v/>
      </c>
      <c r="AX807" s="19" t="str">
        <f t="shared" si="229"/>
        <v/>
      </c>
      <c r="AY807" s="55" t="e">
        <f t="shared" si="230"/>
        <v>#VALUE!</v>
      </c>
      <c r="AZ807" s="8" t="str">
        <f>IF(R807="","",Rates!$N$15)</f>
        <v/>
      </c>
      <c r="BA807" s="8" t="str">
        <f t="shared" si="231"/>
        <v/>
      </c>
      <c r="BB807" s="8" t="str">
        <f t="shared" si="232"/>
        <v/>
      </c>
      <c r="BC807" s="19" t="str">
        <f t="shared" si="233"/>
        <v/>
      </c>
    </row>
    <row r="808" spans="1:55" x14ac:dyDescent="0.25">
      <c r="A808" s="9" t="str">
        <f>IF(B808&lt;&gt;"",COUNTA($B$3:B808)+$A$2,"")</f>
        <v/>
      </c>
      <c r="F808" s="16" t="str">
        <f t="shared" si="216"/>
        <v/>
      </c>
      <c r="P808" s="37"/>
      <c r="Q808" s="9" t="s">
        <v>1581</v>
      </c>
      <c r="R808" s="41"/>
      <c r="S808" s="46" t="str" cm="1">
        <f t="array" ref="S808">IF(R808="","",_xlfn.IFS(F808&lt;=65,"1",F808&lt;=70,"2",F808&lt;=80,"3"))</f>
        <v/>
      </c>
      <c r="T808" s="24" t="e">
        <f>IF(S808="1",VLOOKUP(N808,Rates!$A$2:$K$37,2,0)*S808,VLOOKUP(N808,Rates!$A$2:$K$37,3,0)*S808)</f>
        <v>#N/A</v>
      </c>
      <c r="U808" s="24" t="str">
        <f t="shared" si="217"/>
        <v/>
      </c>
      <c r="W808" s="58" t="str">
        <f t="shared" si="218"/>
        <v/>
      </c>
      <c r="X808" s="8" t="str">
        <f t="shared" si="219"/>
        <v/>
      </c>
      <c r="Y808" s="8" t="str">
        <f t="shared" si="220"/>
        <v/>
      </c>
      <c r="Z808" s="9" t="s">
        <v>1576</v>
      </c>
      <c r="AA808" s="14" t="str">
        <f>IF(R808="","",Rates!$N$5)</f>
        <v/>
      </c>
      <c r="AB808" s="49" t="str">
        <f t="shared" si="221"/>
        <v/>
      </c>
      <c r="AC808" s="8" t="str">
        <f>IF(R808="","",W808*Rates!$M$26)</f>
        <v/>
      </c>
      <c r="AD808" s="9" t="s">
        <v>1592</v>
      </c>
      <c r="AE808" s="14" t="str">
        <f>IF(R808="","",Rates!$N$6)</f>
        <v/>
      </c>
      <c r="AF808" s="49" t="str">
        <f t="shared" si="222"/>
        <v/>
      </c>
      <c r="AG808" s="8" t="str">
        <f t="shared" si="223"/>
        <v/>
      </c>
      <c r="AH808" s="8" t="s">
        <v>1593</v>
      </c>
      <c r="AI808" s="14" t="str">
        <f>IF(R808="","",Rates!$N$7)</f>
        <v/>
      </c>
      <c r="AJ808" s="13" t="str">
        <f t="shared" si="224"/>
        <v/>
      </c>
      <c r="AK808" s="8" t="str">
        <f t="shared" si="225"/>
        <v/>
      </c>
      <c r="AL808" s="9" t="s">
        <v>1578</v>
      </c>
      <c r="AM808" s="14" t="str">
        <f>IF(R808="","",Rates!$N$8)</f>
        <v/>
      </c>
      <c r="AN808" s="13" t="str">
        <f t="shared" si="226"/>
        <v/>
      </c>
      <c r="AO808" s="8" t="str">
        <f>IF(R808="","",W808*Rates!$O$26)</f>
        <v/>
      </c>
      <c r="AP808" s="9" t="s">
        <v>1579</v>
      </c>
      <c r="AQ808" s="14" t="str">
        <f>IF(R808="","",Rates!$N$9)</f>
        <v/>
      </c>
      <c r="AR808" s="13" t="str">
        <f t="shared" si="227"/>
        <v/>
      </c>
      <c r="AS808" s="8" t="str">
        <f>IF(R808="","",W808*Rates!$P$26)</f>
        <v/>
      </c>
      <c r="AT808" s="9" t="s">
        <v>1580</v>
      </c>
      <c r="AU808" s="14" t="str">
        <f>IF(R808="","",Rates!$N$10)</f>
        <v/>
      </c>
      <c r="AV808" s="13" t="str">
        <f t="shared" si="228"/>
        <v/>
      </c>
      <c r="AW808" s="8" t="str">
        <f>IF(R808="","",W808*Rates!$Q$26)</f>
        <v/>
      </c>
      <c r="AX808" s="19" t="str">
        <f t="shared" si="229"/>
        <v/>
      </c>
      <c r="AY808" s="55" t="e">
        <f t="shared" si="230"/>
        <v>#VALUE!</v>
      </c>
      <c r="AZ808" s="8" t="str">
        <f>IF(R808="","",Rates!$N$15)</f>
        <v/>
      </c>
      <c r="BA808" s="8" t="str">
        <f t="shared" si="231"/>
        <v/>
      </c>
      <c r="BB808" s="8" t="str">
        <f t="shared" si="232"/>
        <v/>
      </c>
      <c r="BC808" s="19" t="str">
        <f t="shared" si="233"/>
        <v/>
      </c>
    </row>
    <row r="809" spans="1:55" x14ac:dyDescent="0.25">
      <c r="A809" s="9" t="str">
        <f>IF(B809&lt;&gt;"",COUNTA($B$3:B809)+$A$2,"")</f>
        <v/>
      </c>
      <c r="F809" s="16" t="str">
        <f t="shared" si="216"/>
        <v/>
      </c>
      <c r="P809" s="37"/>
      <c r="Q809" s="9" t="s">
        <v>1581</v>
      </c>
      <c r="R809" s="41"/>
      <c r="S809" s="46" t="str" cm="1">
        <f t="array" ref="S809">IF(R809="","",_xlfn.IFS(F809&lt;=65,"1",F809&lt;=70,"2",F809&lt;=80,"3"))</f>
        <v/>
      </c>
      <c r="T809" s="24" t="e">
        <f>IF(S809="1",VLOOKUP(N809,Rates!$A$2:$K$37,2,0)*S809,VLOOKUP(N809,Rates!$A$2:$K$37,3,0)*S809)</f>
        <v>#N/A</v>
      </c>
      <c r="U809" s="24" t="str">
        <f t="shared" si="217"/>
        <v/>
      </c>
      <c r="W809" s="58" t="str">
        <f t="shared" si="218"/>
        <v/>
      </c>
      <c r="X809" s="8" t="str">
        <f t="shared" si="219"/>
        <v/>
      </c>
      <c r="Y809" s="8" t="str">
        <f t="shared" si="220"/>
        <v/>
      </c>
      <c r="Z809" s="9" t="s">
        <v>1576</v>
      </c>
      <c r="AA809" s="14" t="str">
        <f>IF(R809="","",Rates!$N$5)</f>
        <v/>
      </c>
      <c r="AB809" s="49" t="str">
        <f t="shared" si="221"/>
        <v/>
      </c>
      <c r="AC809" s="8" t="str">
        <f>IF(R809="","",W809*Rates!$M$26)</f>
        <v/>
      </c>
      <c r="AD809" s="9" t="s">
        <v>1592</v>
      </c>
      <c r="AE809" s="14" t="str">
        <f>IF(R809="","",Rates!$N$6)</f>
        <v/>
      </c>
      <c r="AF809" s="49" t="str">
        <f t="shared" si="222"/>
        <v/>
      </c>
      <c r="AG809" s="8" t="str">
        <f t="shared" si="223"/>
        <v/>
      </c>
      <c r="AH809" s="8" t="s">
        <v>1593</v>
      </c>
      <c r="AI809" s="14" t="str">
        <f>IF(R809="","",Rates!$N$7)</f>
        <v/>
      </c>
      <c r="AJ809" s="13" t="str">
        <f t="shared" si="224"/>
        <v/>
      </c>
      <c r="AK809" s="8" t="str">
        <f t="shared" si="225"/>
        <v/>
      </c>
      <c r="AL809" s="9" t="s">
        <v>1578</v>
      </c>
      <c r="AM809" s="14" t="str">
        <f>IF(R809="","",Rates!$N$8)</f>
        <v/>
      </c>
      <c r="AN809" s="13" t="str">
        <f t="shared" si="226"/>
        <v/>
      </c>
      <c r="AO809" s="8" t="str">
        <f>IF(R809="","",W809*Rates!$O$26)</f>
        <v/>
      </c>
      <c r="AP809" s="9" t="s">
        <v>1579</v>
      </c>
      <c r="AQ809" s="14" t="str">
        <f>IF(R809="","",Rates!$N$9)</f>
        <v/>
      </c>
      <c r="AR809" s="13" t="str">
        <f t="shared" si="227"/>
        <v/>
      </c>
      <c r="AS809" s="8" t="str">
        <f>IF(R809="","",W809*Rates!$P$26)</f>
        <v/>
      </c>
      <c r="AT809" s="9" t="s">
        <v>1580</v>
      </c>
      <c r="AU809" s="14" t="str">
        <f>IF(R809="","",Rates!$N$10)</f>
        <v/>
      </c>
      <c r="AV809" s="13" t="str">
        <f t="shared" si="228"/>
        <v/>
      </c>
      <c r="AW809" s="8" t="str">
        <f>IF(R809="","",W809*Rates!$Q$26)</f>
        <v/>
      </c>
      <c r="AX809" s="19" t="str">
        <f t="shared" si="229"/>
        <v/>
      </c>
      <c r="AY809" s="55" t="e">
        <f t="shared" si="230"/>
        <v>#VALUE!</v>
      </c>
      <c r="AZ809" s="8" t="str">
        <f>IF(R809="","",Rates!$N$15)</f>
        <v/>
      </c>
      <c r="BA809" s="8" t="str">
        <f t="shared" si="231"/>
        <v/>
      </c>
      <c r="BB809" s="8" t="str">
        <f t="shared" si="232"/>
        <v/>
      </c>
      <c r="BC809" s="19" t="str">
        <f t="shared" si="233"/>
        <v/>
      </c>
    </row>
    <row r="810" spans="1:55" x14ac:dyDescent="0.25">
      <c r="A810" s="9" t="str">
        <f>IF(B810&lt;&gt;"",COUNTA($B$3:B810)+$A$2,"")</f>
        <v/>
      </c>
      <c r="F810" s="16" t="str">
        <f t="shared" si="216"/>
        <v/>
      </c>
      <c r="P810" s="37"/>
      <c r="Q810" s="9" t="s">
        <v>1581</v>
      </c>
      <c r="R810" s="41"/>
      <c r="S810" s="46" t="str" cm="1">
        <f t="array" ref="S810">IF(R810="","",_xlfn.IFS(F810&lt;=65,"1",F810&lt;=70,"2",F810&lt;=80,"3"))</f>
        <v/>
      </c>
      <c r="T810" s="24" t="e">
        <f>IF(S810="1",VLOOKUP(N810,Rates!$A$2:$K$37,2,0)*S810,VLOOKUP(N810,Rates!$A$2:$K$37,3,0)*S810)</f>
        <v>#N/A</v>
      </c>
      <c r="U810" s="24" t="str">
        <f t="shared" si="217"/>
        <v/>
      </c>
      <c r="W810" s="58" t="str">
        <f t="shared" si="218"/>
        <v/>
      </c>
      <c r="X810" s="8" t="str">
        <f t="shared" si="219"/>
        <v/>
      </c>
      <c r="Y810" s="8" t="str">
        <f t="shared" si="220"/>
        <v/>
      </c>
      <c r="Z810" s="9" t="s">
        <v>1576</v>
      </c>
      <c r="AA810" s="14" t="str">
        <f>IF(R810="","",Rates!$N$5)</f>
        <v/>
      </c>
      <c r="AB810" s="49" t="str">
        <f t="shared" si="221"/>
        <v/>
      </c>
      <c r="AC810" s="8" t="str">
        <f>IF(R810="","",W810*Rates!$M$26)</f>
        <v/>
      </c>
      <c r="AD810" s="9" t="s">
        <v>1592</v>
      </c>
      <c r="AE810" s="14" t="str">
        <f>IF(R810="","",Rates!$N$6)</f>
        <v/>
      </c>
      <c r="AF810" s="49" t="str">
        <f t="shared" si="222"/>
        <v/>
      </c>
      <c r="AG810" s="8" t="str">
        <f t="shared" si="223"/>
        <v/>
      </c>
      <c r="AH810" s="8" t="s">
        <v>1593</v>
      </c>
      <c r="AI810" s="14" t="str">
        <f>IF(R810="","",Rates!$N$7)</f>
        <v/>
      </c>
      <c r="AJ810" s="13" t="str">
        <f t="shared" si="224"/>
        <v/>
      </c>
      <c r="AK810" s="8" t="str">
        <f t="shared" si="225"/>
        <v/>
      </c>
      <c r="AL810" s="9" t="s">
        <v>1578</v>
      </c>
      <c r="AM810" s="14" t="str">
        <f>IF(R810="","",Rates!$N$8)</f>
        <v/>
      </c>
      <c r="AN810" s="13" t="str">
        <f t="shared" si="226"/>
        <v/>
      </c>
      <c r="AO810" s="8" t="str">
        <f>IF(R810="","",W810*Rates!$O$26)</f>
        <v/>
      </c>
      <c r="AP810" s="9" t="s">
        <v>1579</v>
      </c>
      <c r="AQ810" s="14" t="str">
        <f>IF(R810="","",Rates!$N$9)</f>
        <v/>
      </c>
      <c r="AR810" s="13" t="str">
        <f t="shared" si="227"/>
        <v/>
      </c>
      <c r="AS810" s="8" t="str">
        <f>IF(R810="","",W810*Rates!$P$26)</f>
        <v/>
      </c>
      <c r="AT810" s="9" t="s">
        <v>1580</v>
      </c>
      <c r="AU810" s="14" t="str">
        <f>IF(R810="","",Rates!$N$10)</f>
        <v/>
      </c>
      <c r="AV810" s="13" t="str">
        <f t="shared" si="228"/>
        <v/>
      </c>
      <c r="AW810" s="8" t="str">
        <f>IF(R810="","",W810*Rates!$Q$26)</f>
        <v/>
      </c>
      <c r="AX810" s="19" t="str">
        <f t="shared" si="229"/>
        <v/>
      </c>
      <c r="AY810" s="55" t="e">
        <f t="shared" si="230"/>
        <v>#VALUE!</v>
      </c>
      <c r="AZ810" s="8" t="str">
        <f>IF(R810="","",Rates!$N$15)</f>
        <v/>
      </c>
      <c r="BA810" s="8" t="str">
        <f t="shared" si="231"/>
        <v/>
      </c>
      <c r="BB810" s="8" t="str">
        <f t="shared" si="232"/>
        <v/>
      </c>
      <c r="BC810" s="19" t="str">
        <f t="shared" si="233"/>
        <v/>
      </c>
    </row>
    <row r="811" spans="1:55" x14ac:dyDescent="0.25">
      <c r="A811" s="9" t="str">
        <f>IF(B811&lt;&gt;"",COUNTA($B$3:B811)+$A$2,"")</f>
        <v/>
      </c>
      <c r="F811" s="16" t="str">
        <f t="shared" si="216"/>
        <v/>
      </c>
      <c r="P811" s="37"/>
      <c r="Q811" s="9" t="s">
        <v>1581</v>
      </c>
      <c r="R811" s="41"/>
      <c r="S811" s="46" t="str" cm="1">
        <f t="array" ref="S811">IF(R811="","",_xlfn.IFS(F811&lt;=65,"1",F811&lt;=70,"2",F811&lt;=80,"3"))</f>
        <v/>
      </c>
      <c r="T811" s="24" t="e">
        <f>IF(S811="1",VLOOKUP(N811,Rates!$A$2:$K$37,2,0)*S811,VLOOKUP(N811,Rates!$A$2:$K$37,3,0)*S811)</f>
        <v>#N/A</v>
      </c>
      <c r="U811" s="24" t="str">
        <f t="shared" si="217"/>
        <v/>
      </c>
      <c r="W811" s="58" t="str">
        <f t="shared" si="218"/>
        <v/>
      </c>
      <c r="X811" s="8" t="str">
        <f t="shared" si="219"/>
        <v/>
      </c>
      <c r="Y811" s="8" t="str">
        <f t="shared" si="220"/>
        <v/>
      </c>
      <c r="Z811" s="9" t="s">
        <v>1576</v>
      </c>
      <c r="AA811" s="14" t="str">
        <f>IF(R811="","",Rates!$N$5)</f>
        <v/>
      </c>
      <c r="AB811" s="49" t="str">
        <f t="shared" si="221"/>
        <v/>
      </c>
      <c r="AC811" s="8" t="str">
        <f>IF(R811="","",W811*Rates!$M$26)</f>
        <v/>
      </c>
      <c r="AD811" s="9" t="s">
        <v>1592</v>
      </c>
      <c r="AE811" s="14" t="str">
        <f>IF(R811="","",Rates!$N$6)</f>
        <v/>
      </c>
      <c r="AF811" s="49" t="str">
        <f t="shared" si="222"/>
        <v/>
      </c>
      <c r="AG811" s="8" t="str">
        <f t="shared" si="223"/>
        <v/>
      </c>
      <c r="AH811" s="8" t="s">
        <v>1593</v>
      </c>
      <c r="AI811" s="14" t="str">
        <f>IF(R811="","",Rates!$N$7)</f>
        <v/>
      </c>
      <c r="AJ811" s="13" t="str">
        <f t="shared" si="224"/>
        <v/>
      </c>
      <c r="AK811" s="8" t="str">
        <f t="shared" si="225"/>
        <v/>
      </c>
      <c r="AL811" s="9" t="s">
        <v>1578</v>
      </c>
      <c r="AM811" s="14" t="str">
        <f>IF(R811="","",Rates!$N$8)</f>
        <v/>
      </c>
      <c r="AN811" s="13" t="str">
        <f t="shared" si="226"/>
        <v/>
      </c>
      <c r="AO811" s="8" t="str">
        <f>IF(R811="","",W811*Rates!$O$26)</f>
        <v/>
      </c>
      <c r="AP811" s="9" t="s">
        <v>1579</v>
      </c>
      <c r="AQ811" s="14" t="str">
        <f>IF(R811="","",Rates!$N$9)</f>
        <v/>
      </c>
      <c r="AR811" s="13" t="str">
        <f t="shared" si="227"/>
        <v/>
      </c>
      <c r="AS811" s="8" t="str">
        <f>IF(R811="","",W811*Rates!$P$26)</f>
        <v/>
      </c>
      <c r="AT811" s="9" t="s">
        <v>1580</v>
      </c>
      <c r="AU811" s="14" t="str">
        <f>IF(R811="","",Rates!$N$10)</f>
        <v/>
      </c>
      <c r="AV811" s="13" t="str">
        <f t="shared" si="228"/>
        <v/>
      </c>
      <c r="AW811" s="8" t="str">
        <f>IF(R811="","",W811*Rates!$Q$26)</f>
        <v/>
      </c>
      <c r="AX811" s="19" t="str">
        <f t="shared" si="229"/>
        <v/>
      </c>
      <c r="AY811" s="55" t="e">
        <f t="shared" si="230"/>
        <v>#VALUE!</v>
      </c>
      <c r="AZ811" s="8" t="str">
        <f>IF(R811="","",Rates!$N$15)</f>
        <v/>
      </c>
      <c r="BA811" s="8" t="str">
        <f t="shared" si="231"/>
        <v/>
      </c>
      <c r="BB811" s="8" t="str">
        <f t="shared" si="232"/>
        <v/>
      </c>
      <c r="BC811" s="19" t="str">
        <f t="shared" si="233"/>
        <v/>
      </c>
    </row>
    <row r="812" spans="1:55" x14ac:dyDescent="0.25">
      <c r="A812" s="9" t="str">
        <f>IF(B812&lt;&gt;"",COUNTA($B$3:B812)+$A$2,"")</f>
        <v/>
      </c>
      <c r="F812" s="16" t="str">
        <f t="shared" si="216"/>
        <v/>
      </c>
      <c r="P812" s="37"/>
      <c r="Q812" s="9" t="s">
        <v>1581</v>
      </c>
      <c r="R812" s="41"/>
      <c r="S812" s="46" t="str" cm="1">
        <f t="array" ref="S812">IF(R812="","",_xlfn.IFS(F812&lt;=65,"1",F812&lt;=70,"2",F812&lt;=80,"3"))</f>
        <v/>
      </c>
      <c r="T812" s="24" t="e">
        <f>IF(S812="1",VLOOKUP(N812,Rates!$A$2:$K$37,2,0)*S812,VLOOKUP(N812,Rates!$A$2:$K$37,3,0)*S812)</f>
        <v>#N/A</v>
      </c>
      <c r="U812" s="24" t="str">
        <f t="shared" si="217"/>
        <v/>
      </c>
      <c r="W812" s="58" t="str">
        <f t="shared" si="218"/>
        <v/>
      </c>
      <c r="X812" s="8" t="str">
        <f t="shared" si="219"/>
        <v/>
      </c>
      <c r="Y812" s="8" t="str">
        <f t="shared" si="220"/>
        <v/>
      </c>
      <c r="Z812" s="9" t="s">
        <v>1576</v>
      </c>
      <c r="AA812" s="14" t="str">
        <f>IF(R812="","",Rates!$N$5)</f>
        <v/>
      </c>
      <c r="AB812" s="49" t="str">
        <f t="shared" si="221"/>
        <v/>
      </c>
      <c r="AC812" s="8" t="str">
        <f>IF(R812="","",W812*Rates!$M$26)</f>
        <v/>
      </c>
      <c r="AD812" s="9" t="s">
        <v>1592</v>
      </c>
      <c r="AE812" s="14" t="str">
        <f>IF(R812="","",Rates!$N$6)</f>
        <v/>
      </c>
      <c r="AF812" s="49" t="str">
        <f t="shared" si="222"/>
        <v/>
      </c>
      <c r="AG812" s="8" t="str">
        <f t="shared" si="223"/>
        <v/>
      </c>
      <c r="AH812" s="8" t="s">
        <v>1593</v>
      </c>
      <c r="AI812" s="14" t="str">
        <f>IF(R812="","",Rates!$N$7)</f>
        <v/>
      </c>
      <c r="AJ812" s="13" t="str">
        <f t="shared" si="224"/>
        <v/>
      </c>
      <c r="AK812" s="8" t="str">
        <f t="shared" si="225"/>
        <v/>
      </c>
      <c r="AL812" s="9" t="s">
        <v>1578</v>
      </c>
      <c r="AM812" s="14" t="str">
        <f>IF(R812="","",Rates!$N$8)</f>
        <v/>
      </c>
      <c r="AN812" s="13" t="str">
        <f t="shared" si="226"/>
        <v/>
      </c>
      <c r="AO812" s="8" t="str">
        <f>IF(R812="","",W812*Rates!$O$26)</f>
        <v/>
      </c>
      <c r="AP812" s="9" t="s">
        <v>1579</v>
      </c>
      <c r="AQ812" s="14" t="str">
        <f>IF(R812="","",Rates!$N$9)</f>
        <v/>
      </c>
      <c r="AR812" s="13" t="str">
        <f t="shared" si="227"/>
        <v/>
      </c>
      <c r="AS812" s="8" t="str">
        <f>IF(R812="","",W812*Rates!$P$26)</f>
        <v/>
      </c>
      <c r="AT812" s="9" t="s">
        <v>1580</v>
      </c>
      <c r="AU812" s="14" t="str">
        <f>IF(R812="","",Rates!$N$10)</f>
        <v/>
      </c>
      <c r="AV812" s="13" t="str">
        <f t="shared" si="228"/>
        <v/>
      </c>
      <c r="AW812" s="8" t="str">
        <f>IF(R812="","",W812*Rates!$Q$26)</f>
        <v/>
      </c>
      <c r="AX812" s="19" t="str">
        <f t="shared" si="229"/>
        <v/>
      </c>
      <c r="AY812" s="55" t="e">
        <f t="shared" si="230"/>
        <v>#VALUE!</v>
      </c>
      <c r="AZ812" s="8" t="str">
        <f>IF(R812="","",Rates!$N$15)</f>
        <v/>
      </c>
      <c r="BA812" s="8" t="str">
        <f t="shared" si="231"/>
        <v/>
      </c>
      <c r="BB812" s="8" t="str">
        <f t="shared" si="232"/>
        <v/>
      </c>
      <c r="BC812" s="19" t="str">
        <f t="shared" si="233"/>
        <v/>
      </c>
    </row>
    <row r="813" spans="1:55" x14ac:dyDescent="0.25">
      <c r="A813" s="9" t="str">
        <f>IF(B813&lt;&gt;"",COUNTA($B$3:B813)+$A$2,"")</f>
        <v/>
      </c>
      <c r="F813" s="16" t="str">
        <f t="shared" si="216"/>
        <v/>
      </c>
      <c r="P813" s="37"/>
      <c r="Q813" s="9" t="s">
        <v>1581</v>
      </c>
      <c r="R813" s="41"/>
      <c r="S813" s="46" t="str" cm="1">
        <f t="array" ref="S813">IF(R813="","",_xlfn.IFS(F813&lt;=65,"1",F813&lt;=70,"2",F813&lt;=80,"3"))</f>
        <v/>
      </c>
      <c r="T813" s="24" t="e">
        <f>IF(S813="1",VLOOKUP(N813,Rates!$A$2:$K$37,2,0)*S813,VLOOKUP(N813,Rates!$A$2:$K$37,3,0)*S813)</f>
        <v>#N/A</v>
      </c>
      <c r="U813" s="24" t="str">
        <f t="shared" si="217"/>
        <v/>
      </c>
      <c r="W813" s="58" t="str">
        <f t="shared" si="218"/>
        <v/>
      </c>
      <c r="X813" s="8" t="str">
        <f t="shared" si="219"/>
        <v/>
      </c>
      <c r="Y813" s="8" t="str">
        <f t="shared" si="220"/>
        <v/>
      </c>
      <c r="Z813" s="9" t="s">
        <v>1576</v>
      </c>
      <c r="AA813" s="14" t="str">
        <f>IF(R813="","",Rates!$N$5)</f>
        <v/>
      </c>
      <c r="AB813" s="49" t="str">
        <f t="shared" si="221"/>
        <v/>
      </c>
      <c r="AC813" s="8" t="str">
        <f>IF(R813="","",W813*Rates!$M$26)</f>
        <v/>
      </c>
      <c r="AD813" s="9" t="s">
        <v>1592</v>
      </c>
      <c r="AE813" s="14" t="str">
        <f>IF(R813="","",Rates!$N$6)</f>
        <v/>
      </c>
      <c r="AF813" s="49" t="str">
        <f t="shared" si="222"/>
        <v/>
      </c>
      <c r="AG813" s="8" t="str">
        <f t="shared" si="223"/>
        <v/>
      </c>
      <c r="AH813" s="8" t="s">
        <v>1593</v>
      </c>
      <c r="AI813" s="14" t="str">
        <f>IF(R813="","",Rates!$N$7)</f>
        <v/>
      </c>
      <c r="AJ813" s="13" t="str">
        <f t="shared" si="224"/>
        <v/>
      </c>
      <c r="AK813" s="8" t="str">
        <f t="shared" si="225"/>
        <v/>
      </c>
      <c r="AL813" s="9" t="s">
        <v>1578</v>
      </c>
      <c r="AM813" s="14" t="str">
        <f>IF(R813="","",Rates!$N$8)</f>
        <v/>
      </c>
      <c r="AN813" s="13" t="str">
        <f t="shared" si="226"/>
        <v/>
      </c>
      <c r="AO813" s="8" t="str">
        <f>IF(R813="","",W813*Rates!$O$26)</f>
        <v/>
      </c>
      <c r="AP813" s="9" t="s">
        <v>1579</v>
      </c>
      <c r="AQ813" s="14" t="str">
        <f>IF(R813="","",Rates!$N$9)</f>
        <v/>
      </c>
      <c r="AR813" s="13" t="str">
        <f t="shared" si="227"/>
        <v/>
      </c>
      <c r="AS813" s="8" t="str">
        <f>IF(R813="","",W813*Rates!$P$26)</f>
        <v/>
      </c>
      <c r="AT813" s="9" t="s">
        <v>1580</v>
      </c>
      <c r="AU813" s="14" t="str">
        <f>IF(R813="","",Rates!$N$10)</f>
        <v/>
      </c>
      <c r="AV813" s="13" t="str">
        <f t="shared" si="228"/>
        <v/>
      </c>
      <c r="AW813" s="8" t="str">
        <f>IF(R813="","",W813*Rates!$Q$26)</f>
        <v/>
      </c>
      <c r="AX813" s="19" t="str">
        <f t="shared" si="229"/>
        <v/>
      </c>
      <c r="AY813" s="55" t="e">
        <f t="shared" si="230"/>
        <v>#VALUE!</v>
      </c>
      <c r="AZ813" s="8" t="str">
        <f>IF(R813="","",Rates!$N$15)</f>
        <v/>
      </c>
      <c r="BA813" s="8" t="str">
        <f t="shared" si="231"/>
        <v/>
      </c>
      <c r="BB813" s="8" t="str">
        <f t="shared" si="232"/>
        <v/>
      </c>
      <c r="BC813" s="19" t="str">
        <f t="shared" si="233"/>
        <v/>
      </c>
    </row>
    <row r="814" spans="1:55" x14ac:dyDescent="0.25">
      <c r="A814" s="9" t="str">
        <f>IF(B814&lt;&gt;"",COUNTA($B$3:B814)+$A$2,"")</f>
        <v/>
      </c>
      <c r="F814" s="16" t="str">
        <f t="shared" si="216"/>
        <v/>
      </c>
      <c r="P814" s="37"/>
      <c r="Q814" s="9" t="s">
        <v>1581</v>
      </c>
      <c r="R814" s="41"/>
      <c r="S814" s="46" t="str" cm="1">
        <f t="array" ref="S814">IF(R814="","",_xlfn.IFS(F814&lt;=65,"1",F814&lt;=70,"2",F814&lt;=80,"3"))</f>
        <v/>
      </c>
      <c r="T814" s="24" t="e">
        <f>IF(S814="1",VLOOKUP(N814,Rates!$A$2:$K$37,2,0)*S814,VLOOKUP(N814,Rates!$A$2:$K$37,3,0)*S814)</f>
        <v>#N/A</v>
      </c>
      <c r="U814" s="24" t="str">
        <f t="shared" si="217"/>
        <v/>
      </c>
      <c r="W814" s="58" t="str">
        <f t="shared" si="218"/>
        <v/>
      </c>
      <c r="X814" s="8" t="str">
        <f t="shared" si="219"/>
        <v/>
      </c>
      <c r="Y814" s="8" t="str">
        <f t="shared" si="220"/>
        <v/>
      </c>
      <c r="Z814" s="9" t="s">
        <v>1576</v>
      </c>
      <c r="AA814" s="14" t="str">
        <f>IF(R814="","",Rates!$N$5)</f>
        <v/>
      </c>
      <c r="AB814" s="49" t="str">
        <f t="shared" si="221"/>
        <v/>
      </c>
      <c r="AC814" s="8" t="str">
        <f>IF(R814="","",W814*Rates!$M$26)</f>
        <v/>
      </c>
      <c r="AD814" s="9" t="s">
        <v>1592</v>
      </c>
      <c r="AE814" s="14" t="str">
        <f>IF(R814="","",Rates!$N$6)</f>
        <v/>
      </c>
      <c r="AF814" s="49" t="str">
        <f t="shared" si="222"/>
        <v/>
      </c>
      <c r="AG814" s="8" t="str">
        <f t="shared" si="223"/>
        <v/>
      </c>
      <c r="AH814" s="8" t="s">
        <v>1593</v>
      </c>
      <c r="AI814" s="14" t="str">
        <f>IF(R814="","",Rates!$N$7)</f>
        <v/>
      </c>
      <c r="AJ814" s="13" t="str">
        <f t="shared" si="224"/>
        <v/>
      </c>
      <c r="AK814" s="8" t="str">
        <f t="shared" si="225"/>
        <v/>
      </c>
      <c r="AL814" s="9" t="s">
        <v>1578</v>
      </c>
      <c r="AM814" s="14" t="str">
        <f>IF(R814="","",Rates!$N$8)</f>
        <v/>
      </c>
      <c r="AN814" s="13" t="str">
        <f t="shared" si="226"/>
        <v/>
      </c>
      <c r="AO814" s="8" t="str">
        <f>IF(R814="","",W814*Rates!$O$26)</f>
        <v/>
      </c>
      <c r="AP814" s="9" t="s">
        <v>1579</v>
      </c>
      <c r="AQ814" s="14" t="str">
        <f>IF(R814="","",Rates!$N$9)</f>
        <v/>
      </c>
      <c r="AR814" s="13" t="str">
        <f t="shared" si="227"/>
        <v/>
      </c>
      <c r="AS814" s="8" t="str">
        <f>IF(R814="","",W814*Rates!$P$26)</f>
        <v/>
      </c>
      <c r="AT814" s="9" t="s">
        <v>1580</v>
      </c>
      <c r="AU814" s="14" t="str">
        <f>IF(R814="","",Rates!$N$10)</f>
        <v/>
      </c>
      <c r="AV814" s="13" t="str">
        <f t="shared" si="228"/>
        <v/>
      </c>
      <c r="AW814" s="8" t="str">
        <f>IF(R814="","",W814*Rates!$Q$26)</f>
        <v/>
      </c>
      <c r="AX814" s="19" t="str">
        <f t="shared" si="229"/>
        <v/>
      </c>
      <c r="AY814" s="55" t="e">
        <f t="shared" si="230"/>
        <v>#VALUE!</v>
      </c>
      <c r="AZ814" s="8" t="str">
        <f>IF(R814="","",Rates!$N$15)</f>
        <v/>
      </c>
      <c r="BA814" s="8" t="str">
        <f t="shared" si="231"/>
        <v/>
      </c>
      <c r="BB814" s="8" t="str">
        <f t="shared" si="232"/>
        <v/>
      </c>
      <c r="BC814" s="19" t="str">
        <f t="shared" si="233"/>
        <v/>
      </c>
    </row>
    <row r="815" spans="1:55" x14ac:dyDescent="0.25">
      <c r="A815" s="9" t="str">
        <f>IF(B815&lt;&gt;"",COUNTA($B$3:B815)+$A$2,"")</f>
        <v/>
      </c>
      <c r="F815" s="16" t="str">
        <f t="shared" si="216"/>
        <v/>
      </c>
      <c r="P815" s="37"/>
      <c r="Q815" s="9" t="s">
        <v>1581</v>
      </c>
      <c r="R815" s="41"/>
      <c r="S815" s="46" t="str" cm="1">
        <f t="array" ref="S815">IF(R815="","",_xlfn.IFS(F815&lt;=65,"1",F815&lt;=70,"2",F815&lt;=80,"3"))</f>
        <v/>
      </c>
      <c r="T815" s="24" t="e">
        <f>IF(S815="1",VLOOKUP(N815,Rates!$A$2:$K$37,2,0)*S815,VLOOKUP(N815,Rates!$A$2:$K$37,3,0)*S815)</f>
        <v>#N/A</v>
      </c>
      <c r="U815" s="24" t="str">
        <f t="shared" si="217"/>
        <v/>
      </c>
      <c r="W815" s="58" t="str">
        <f t="shared" si="218"/>
        <v/>
      </c>
      <c r="X815" s="8" t="str">
        <f t="shared" si="219"/>
        <v/>
      </c>
      <c r="Y815" s="8" t="str">
        <f t="shared" si="220"/>
        <v/>
      </c>
      <c r="Z815" s="9" t="s">
        <v>1576</v>
      </c>
      <c r="AA815" s="14" t="str">
        <f>IF(R815="","",Rates!$N$5)</f>
        <v/>
      </c>
      <c r="AB815" s="49" t="str">
        <f t="shared" si="221"/>
        <v/>
      </c>
      <c r="AC815" s="8" t="str">
        <f>IF(R815="","",W815*Rates!$M$26)</f>
        <v/>
      </c>
      <c r="AD815" s="9" t="s">
        <v>1592</v>
      </c>
      <c r="AE815" s="14" t="str">
        <f>IF(R815="","",Rates!$N$6)</f>
        <v/>
      </c>
      <c r="AF815" s="49" t="str">
        <f t="shared" si="222"/>
        <v/>
      </c>
      <c r="AG815" s="8" t="str">
        <f t="shared" si="223"/>
        <v/>
      </c>
      <c r="AH815" s="8" t="s">
        <v>1593</v>
      </c>
      <c r="AI815" s="14" t="str">
        <f>IF(R815="","",Rates!$N$7)</f>
        <v/>
      </c>
      <c r="AJ815" s="13" t="str">
        <f t="shared" si="224"/>
        <v/>
      </c>
      <c r="AK815" s="8" t="str">
        <f t="shared" si="225"/>
        <v/>
      </c>
      <c r="AL815" s="9" t="s">
        <v>1578</v>
      </c>
      <c r="AM815" s="14" t="str">
        <f>IF(R815="","",Rates!$N$8)</f>
        <v/>
      </c>
      <c r="AN815" s="13" t="str">
        <f t="shared" si="226"/>
        <v/>
      </c>
      <c r="AO815" s="8" t="str">
        <f>IF(R815="","",W815*Rates!$O$26)</f>
        <v/>
      </c>
      <c r="AP815" s="9" t="s">
        <v>1579</v>
      </c>
      <c r="AQ815" s="14" t="str">
        <f>IF(R815="","",Rates!$N$9)</f>
        <v/>
      </c>
      <c r="AR815" s="13" t="str">
        <f t="shared" si="227"/>
        <v/>
      </c>
      <c r="AS815" s="8" t="str">
        <f>IF(R815="","",W815*Rates!$P$26)</f>
        <v/>
      </c>
      <c r="AT815" s="9" t="s">
        <v>1580</v>
      </c>
      <c r="AU815" s="14" t="str">
        <f>IF(R815="","",Rates!$N$10)</f>
        <v/>
      </c>
      <c r="AV815" s="13" t="str">
        <f t="shared" si="228"/>
        <v/>
      </c>
      <c r="AW815" s="8" t="str">
        <f>IF(R815="","",W815*Rates!$Q$26)</f>
        <v/>
      </c>
      <c r="AX815" s="19" t="str">
        <f t="shared" si="229"/>
        <v/>
      </c>
      <c r="AY815" s="55" t="e">
        <f t="shared" si="230"/>
        <v>#VALUE!</v>
      </c>
      <c r="AZ815" s="8" t="str">
        <f>IF(R815="","",Rates!$N$15)</f>
        <v/>
      </c>
      <c r="BA815" s="8" t="str">
        <f t="shared" si="231"/>
        <v/>
      </c>
      <c r="BB815" s="8" t="str">
        <f t="shared" si="232"/>
        <v/>
      </c>
      <c r="BC815" s="19" t="str">
        <f t="shared" si="233"/>
        <v/>
      </c>
    </row>
    <row r="816" spans="1:55" x14ac:dyDescent="0.25">
      <c r="A816" s="9" t="str">
        <f>IF(B816&lt;&gt;"",COUNTA($B$3:B816)+$A$2,"")</f>
        <v/>
      </c>
      <c r="F816" s="16" t="str">
        <f t="shared" si="216"/>
        <v/>
      </c>
      <c r="P816" s="37"/>
      <c r="Q816" s="9" t="s">
        <v>1581</v>
      </c>
      <c r="R816" s="41"/>
      <c r="S816" s="46" t="str" cm="1">
        <f t="array" ref="S816">IF(R816="","",_xlfn.IFS(F816&lt;=65,"1",F816&lt;=70,"2",F816&lt;=80,"3"))</f>
        <v/>
      </c>
      <c r="T816" s="24" t="e">
        <f>IF(S816="1",VLOOKUP(N816,Rates!$A$2:$K$37,2,0)*S816,VLOOKUP(N816,Rates!$A$2:$K$37,3,0)*S816)</f>
        <v>#N/A</v>
      </c>
      <c r="U816" s="24" t="str">
        <f t="shared" si="217"/>
        <v/>
      </c>
      <c r="W816" s="58" t="str">
        <f t="shared" si="218"/>
        <v/>
      </c>
      <c r="X816" s="8" t="str">
        <f t="shared" si="219"/>
        <v/>
      </c>
      <c r="Y816" s="8" t="str">
        <f t="shared" si="220"/>
        <v/>
      </c>
      <c r="Z816" s="9" t="s">
        <v>1576</v>
      </c>
      <c r="AA816" s="14" t="str">
        <f>IF(R816="","",Rates!$N$5)</f>
        <v/>
      </c>
      <c r="AB816" s="49" t="str">
        <f t="shared" si="221"/>
        <v/>
      </c>
      <c r="AC816" s="8" t="str">
        <f>IF(R816="","",W816*Rates!$M$26)</f>
        <v/>
      </c>
      <c r="AD816" s="9" t="s">
        <v>1592</v>
      </c>
      <c r="AE816" s="14" t="str">
        <f>IF(R816="","",Rates!$N$6)</f>
        <v/>
      </c>
      <c r="AF816" s="49" t="str">
        <f t="shared" si="222"/>
        <v/>
      </c>
      <c r="AG816" s="8" t="str">
        <f t="shared" si="223"/>
        <v/>
      </c>
      <c r="AH816" s="8" t="s">
        <v>1593</v>
      </c>
      <c r="AI816" s="14" t="str">
        <f>IF(R816="","",Rates!$N$7)</f>
        <v/>
      </c>
      <c r="AJ816" s="13" t="str">
        <f t="shared" si="224"/>
        <v/>
      </c>
      <c r="AK816" s="8" t="str">
        <f t="shared" si="225"/>
        <v/>
      </c>
      <c r="AL816" s="9" t="s">
        <v>1578</v>
      </c>
      <c r="AM816" s="14" t="str">
        <f>IF(R816="","",Rates!$N$8)</f>
        <v/>
      </c>
      <c r="AN816" s="13" t="str">
        <f t="shared" si="226"/>
        <v/>
      </c>
      <c r="AO816" s="8" t="str">
        <f>IF(R816="","",W816*Rates!$O$26)</f>
        <v/>
      </c>
      <c r="AP816" s="9" t="s">
        <v>1579</v>
      </c>
      <c r="AQ816" s="14" t="str">
        <f>IF(R816="","",Rates!$N$9)</f>
        <v/>
      </c>
      <c r="AR816" s="13" t="str">
        <f t="shared" si="227"/>
        <v/>
      </c>
      <c r="AS816" s="8" t="str">
        <f>IF(R816="","",W816*Rates!$P$26)</f>
        <v/>
      </c>
      <c r="AT816" s="9" t="s">
        <v>1580</v>
      </c>
      <c r="AU816" s="14" t="str">
        <f>IF(R816="","",Rates!$N$10)</f>
        <v/>
      </c>
      <c r="AV816" s="13" t="str">
        <f t="shared" si="228"/>
        <v/>
      </c>
      <c r="AW816" s="8" t="str">
        <f>IF(R816="","",W816*Rates!$Q$26)</f>
        <v/>
      </c>
      <c r="AX816" s="19" t="str">
        <f t="shared" si="229"/>
        <v/>
      </c>
      <c r="AY816" s="55" t="e">
        <f t="shared" si="230"/>
        <v>#VALUE!</v>
      </c>
      <c r="AZ816" s="8" t="str">
        <f>IF(R816="","",Rates!$N$15)</f>
        <v/>
      </c>
      <c r="BA816" s="8" t="str">
        <f t="shared" si="231"/>
        <v/>
      </c>
      <c r="BB816" s="8" t="str">
        <f t="shared" si="232"/>
        <v/>
      </c>
      <c r="BC816" s="19" t="str">
        <f t="shared" si="233"/>
        <v/>
      </c>
    </row>
    <row r="817" spans="1:55" x14ac:dyDescent="0.25">
      <c r="A817" s="9" t="str">
        <f>IF(B817&lt;&gt;"",COUNTA($B$3:B817)+$A$2,"")</f>
        <v/>
      </c>
      <c r="F817" s="16" t="str">
        <f t="shared" si="216"/>
        <v/>
      </c>
      <c r="P817" s="37"/>
      <c r="Q817" s="9" t="s">
        <v>1581</v>
      </c>
      <c r="R817" s="41"/>
      <c r="S817" s="46" t="str" cm="1">
        <f t="array" ref="S817">IF(R817="","",_xlfn.IFS(F817&lt;=65,"1",F817&lt;=70,"2",F817&lt;=80,"3"))</f>
        <v/>
      </c>
      <c r="T817" s="24" t="e">
        <f>IF(S817="1",VLOOKUP(N817,Rates!$A$2:$K$37,2,0)*S817,VLOOKUP(N817,Rates!$A$2:$K$37,3,0)*S817)</f>
        <v>#N/A</v>
      </c>
      <c r="U817" s="24" t="str">
        <f t="shared" si="217"/>
        <v/>
      </c>
      <c r="W817" s="58" t="str">
        <f t="shared" si="218"/>
        <v/>
      </c>
      <c r="X817" s="8" t="str">
        <f t="shared" si="219"/>
        <v/>
      </c>
      <c r="Y817" s="8" t="str">
        <f t="shared" si="220"/>
        <v/>
      </c>
      <c r="Z817" s="9" t="s">
        <v>1576</v>
      </c>
      <c r="AA817" s="14" t="str">
        <f>IF(R817="","",Rates!$N$5)</f>
        <v/>
      </c>
      <c r="AB817" s="49" t="str">
        <f t="shared" si="221"/>
        <v/>
      </c>
      <c r="AC817" s="8" t="str">
        <f>IF(R817="","",W817*Rates!$M$26)</f>
        <v/>
      </c>
      <c r="AD817" s="9" t="s">
        <v>1592</v>
      </c>
      <c r="AE817" s="14" t="str">
        <f>IF(R817="","",Rates!$N$6)</f>
        <v/>
      </c>
      <c r="AF817" s="49" t="str">
        <f t="shared" si="222"/>
        <v/>
      </c>
      <c r="AG817" s="8" t="str">
        <f t="shared" si="223"/>
        <v/>
      </c>
      <c r="AH817" s="8" t="s">
        <v>1593</v>
      </c>
      <c r="AI817" s="14" t="str">
        <f>IF(R817="","",Rates!$N$7)</f>
        <v/>
      </c>
      <c r="AJ817" s="13" t="str">
        <f t="shared" si="224"/>
        <v/>
      </c>
      <c r="AK817" s="8" t="str">
        <f t="shared" si="225"/>
        <v/>
      </c>
      <c r="AL817" s="9" t="s">
        <v>1578</v>
      </c>
      <c r="AM817" s="14" t="str">
        <f>IF(R817="","",Rates!$N$8)</f>
        <v/>
      </c>
      <c r="AN817" s="13" t="str">
        <f t="shared" si="226"/>
        <v/>
      </c>
      <c r="AO817" s="8" t="str">
        <f>IF(R817="","",W817*Rates!$O$26)</f>
        <v/>
      </c>
      <c r="AP817" s="9" t="s">
        <v>1579</v>
      </c>
      <c r="AQ817" s="14" t="str">
        <f>IF(R817="","",Rates!$N$9)</f>
        <v/>
      </c>
      <c r="AR817" s="13" t="str">
        <f t="shared" si="227"/>
        <v/>
      </c>
      <c r="AS817" s="8" t="str">
        <f>IF(R817="","",W817*Rates!$P$26)</f>
        <v/>
      </c>
      <c r="AT817" s="9" t="s">
        <v>1580</v>
      </c>
      <c r="AU817" s="14" t="str">
        <f>IF(R817="","",Rates!$N$10)</f>
        <v/>
      </c>
      <c r="AV817" s="13" t="str">
        <f t="shared" si="228"/>
        <v/>
      </c>
      <c r="AW817" s="8" t="str">
        <f>IF(R817="","",W817*Rates!$Q$26)</f>
        <v/>
      </c>
      <c r="AX817" s="19" t="str">
        <f t="shared" si="229"/>
        <v/>
      </c>
      <c r="AY817" s="55" t="e">
        <f t="shared" si="230"/>
        <v>#VALUE!</v>
      </c>
      <c r="AZ817" s="8" t="str">
        <f>IF(R817="","",Rates!$N$15)</f>
        <v/>
      </c>
      <c r="BA817" s="8" t="str">
        <f t="shared" si="231"/>
        <v/>
      </c>
      <c r="BB817" s="8" t="str">
        <f t="shared" si="232"/>
        <v/>
      </c>
      <c r="BC817" s="19" t="str">
        <f t="shared" si="233"/>
        <v/>
      </c>
    </row>
    <row r="818" spans="1:55" x14ac:dyDescent="0.25">
      <c r="A818" s="9" t="str">
        <f>IF(B818&lt;&gt;"",COUNTA($B$3:B818)+$A$2,"")</f>
        <v/>
      </c>
      <c r="F818" s="16" t="str">
        <f t="shared" si="216"/>
        <v/>
      </c>
      <c r="P818" s="37"/>
      <c r="Q818" s="9" t="s">
        <v>1581</v>
      </c>
      <c r="R818" s="41"/>
      <c r="S818" s="46" t="str" cm="1">
        <f t="array" ref="S818">IF(R818="","",_xlfn.IFS(F818&lt;=65,"1",F818&lt;=70,"2",F818&lt;=80,"3"))</f>
        <v/>
      </c>
      <c r="T818" s="24" t="e">
        <f>IF(S818="1",VLOOKUP(N818,Rates!$A$2:$K$37,2,0)*S818,VLOOKUP(N818,Rates!$A$2:$K$37,3,0)*S818)</f>
        <v>#N/A</v>
      </c>
      <c r="U818" s="24" t="str">
        <f t="shared" si="217"/>
        <v/>
      </c>
      <c r="W818" s="58" t="str">
        <f t="shared" si="218"/>
        <v/>
      </c>
      <c r="X818" s="8" t="str">
        <f t="shared" si="219"/>
        <v/>
      </c>
      <c r="Y818" s="8" t="str">
        <f t="shared" si="220"/>
        <v/>
      </c>
      <c r="Z818" s="9" t="s">
        <v>1576</v>
      </c>
      <c r="AA818" s="14" t="str">
        <f>IF(R818="","",Rates!$N$5)</f>
        <v/>
      </c>
      <c r="AB818" s="49" t="str">
        <f t="shared" si="221"/>
        <v/>
      </c>
      <c r="AC818" s="8" t="str">
        <f>IF(R818="","",W818*Rates!$M$26)</f>
        <v/>
      </c>
      <c r="AD818" s="9" t="s">
        <v>1592</v>
      </c>
      <c r="AE818" s="14" t="str">
        <f>IF(R818="","",Rates!$N$6)</f>
        <v/>
      </c>
      <c r="AF818" s="49" t="str">
        <f t="shared" si="222"/>
        <v/>
      </c>
      <c r="AG818" s="8" t="str">
        <f t="shared" si="223"/>
        <v/>
      </c>
      <c r="AH818" s="8" t="s">
        <v>1593</v>
      </c>
      <c r="AI818" s="14" t="str">
        <f>IF(R818="","",Rates!$N$7)</f>
        <v/>
      </c>
      <c r="AJ818" s="13" t="str">
        <f t="shared" si="224"/>
        <v/>
      </c>
      <c r="AK818" s="8" t="str">
        <f t="shared" si="225"/>
        <v/>
      </c>
      <c r="AL818" s="9" t="s">
        <v>1578</v>
      </c>
      <c r="AM818" s="14" t="str">
        <f>IF(R818="","",Rates!$N$8)</f>
        <v/>
      </c>
      <c r="AN818" s="13" t="str">
        <f t="shared" si="226"/>
        <v/>
      </c>
      <c r="AO818" s="8" t="str">
        <f>IF(R818="","",W818*Rates!$O$26)</f>
        <v/>
      </c>
      <c r="AP818" s="9" t="s">
        <v>1579</v>
      </c>
      <c r="AQ818" s="14" t="str">
        <f>IF(R818="","",Rates!$N$9)</f>
        <v/>
      </c>
      <c r="AR818" s="13" t="str">
        <f t="shared" si="227"/>
        <v/>
      </c>
      <c r="AS818" s="8" t="str">
        <f>IF(R818="","",W818*Rates!$P$26)</f>
        <v/>
      </c>
      <c r="AT818" s="9" t="s">
        <v>1580</v>
      </c>
      <c r="AU818" s="14" t="str">
        <f>IF(R818="","",Rates!$N$10)</f>
        <v/>
      </c>
      <c r="AV818" s="13" t="str">
        <f t="shared" si="228"/>
        <v/>
      </c>
      <c r="AW818" s="8" t="str">
        <f>IF(R818="","",W818*Rates!$Q$26)</f>
        <v/>
      </c>
      <c r="AX818" s="19" t="str">
        <f t="shared" si="229"/>
        <v/>
      </c>
      <c r="AY818" s="55" t="e">
        <f t="shared" si="230"/>
        <v>#VALUE!</v>
      </c>
      <c r="AZ818" s="8" t="str">
        <f>IF(R818="","",Rates!$N$15)</f>
        <v/>
      </c>
      <c r="BA818" s="8" t="str">
        <f t="shared" si="231"/>
        <v/>
      </c>
      <c r="BB818" s="8" t="str">
        <f t="shared" si="232"/>
        <v/>
      </c>
      <c r="BC818" s="19" t="str">
        <f t="shared" si="233"/>
        <v/>
      </c>
    </row>
    <row r="819" spans="1:55" x14ac:dyDescent="0.25">
      <c r="A819" s="9" t="str">
        <f>IF(B819&lt;&gt;"",COUNTA($B$3:B819)+$A$2,"")</f>
        <v/>
      </c>
      <c r="F819" s="16" t="str">
        <f t="shared" si="216"/>
        <v/>
      </c>
      <c r="P819" s="37"/>
      <c r="Q819" s="9" t="s">
        <v>1581</v>
      </c>
      <c r="R819" s="41"/>
      <c r="S819" s="46" t="str" cm="1">
        <f t="array" ref="S819">IF(R819="","",_xlfn.IFS(F819&lt;=65,"1",F819&lt;=70,"2",F819&lt;=80,"3"))</f>
        <v/>
      </c>
      <c r="T819" s="24" t="e">
        <f>IF(S819="1",VLOOKUP(N819,Rates!$A$2:$K$37,2,0)*S819,VLOOKUP(N819,Rates!$A$2:$K$37,3,0)*S819)</f>
        <v>#N/A</v>
      </c>
      <c r="U819" s="24" t="str">
        <f t="shared" si="217"/>
        <v/>
      </c>
      <c r="W819" s="58" t="str">
        <f t="shared" si="218"/>
        <v/>
      </c>
      <c r="X819" s="8" t="str">
        <f t="shared" si="219"/>
        <v/>
      </c>
      <c r="Y819" s="8" t="str">
        <f t="shared" si="220"/>
        <v/>
      </c>
      <c r="Z819" s="9" t="s">
        <v>1576</v>
      </c>
      <c r="AA819" s="14" t="str">
        <f>IF(R819="","",Rates!$N$5)</f>
        <v/>
      </c>
      <c r="AB819" s="49" t="str">
        <f t="shared" si="221"/>
        <v/>
      </c>
      <c r="AC819" s="8" t="str">
        <f>IF(R819="","",W819*Rates!$M$26)</f>
        <v/>
      </c>
      <c r="AD819" s="9" t="s">
        <v>1592</v>
      </c>
      <c r="AE819" s="14" t="str">
        <f>IF(R819="","",Rates!$N$6)</f>
        <v/>
      </c>
      <c r="AF819" s="49" t="str">
        <f t="shared" si="222"/>
        <v/>
      </c>
      <c r="AG819" s="8" t="str">
        <f t="shared" si="223"/>
        <v/>
      </c>
      <c r="AH819" s="8" t="s">
        <v>1593</v>
      </c>
      <c r="AI819" s="14" t="str">
        <f>IF(R819="","",Rates!$N$7)</f>
        <v/>
      </c>
      <c r="AJ819" s="13" t="str">
        <f t="shared" si="224"/>
        <v/>
      </c>
      <c r="AK819" s="8" t="str">
        <f t="shared" si="225"/>
        <v/>
      </c>
      <c r="AL819" s="9" t="s">
        <v>1578</v>
      </c>
      <c r="AM819" s="14" t="str">
        <f>IF(R819="","",Rates!$N$8)</f>
        <v/>
      </c>
      <c r="AN819" s="13" t="str">
        <f t="shared" si="226"/>
        <v/>
      </c>
      <c r="AO819" s="8" t="str">
        <f>IF(R819="","",W819*Rates!$O$26)</f>
        <v/>
      </c>
      <c r="AP819" s="9" t="s">
        <v>1579</v>
      </c>
      <c r="AQ819" s="14" t="str">
        <f>IF(R819="","",Rates!$N$9)</f>
        <v/>
      </c>
      <c r="AR819" s="13" t="str">
        <f t="shared" si="227"/>
        <v/>
      </c>
      <c r="AS819" s="8" t="str">
        <f>IF(R819="","",W819*Rates!$P$26)</f>
        <v/>
      </c>
      <c r="AT819" s="9" t="s">
        <v>1580</v>
      </c>
      <c r="AU819" s="14" t="str">
        <f>IF(R819="","",Rates!$N$10)</f>
        <v/>
      </c>
      <c r="AV819" s="13" t="str">
        <f t="shared" si="228"/>
        <v/>
      </c>
      <c r="AW819" s="8" t="str">
        <f>IF(R819="","",W819*Rates!$Q$26)</f>
        <v/>
      </c>
      <c r="AX819" s="19" t="str">
        <f t="shared" si="229"/>
        <v/>
      </c>
      <c r="AY819" s="55" t="e">
        <f t="shared" si="230"/>
        <v>#VALUE!</v>
      </c>
      <c r="AZ819" s="8" t="str">
        <f>IF(R819="","",Rates!$N$15)</f>
        <v/>
      </c>
      <c r="BA819" s="8" t="str">
        <f t="shared" si="231"/>
        <v/>
      </c>
      <c r="BB819" s="8" t="str">
        <f t="shared" si="232"/>
        <v/>
      </c>
      <c r="BC819" s="19" t="str">
        <f t="shared" si="233"/>
        <v/>
      </c>
    </row>
    <row r="820" spans="1:55" x14ac:dyDescent="0.25">
      <c r="A820" s="9" t="str">
        <f>IF(B820&lt;&gt;"",COUNTA($B$3:B820)+$A$2,"")</f>
        <v/>
      </c>
      <c r="F820" s="16" t="str">
        <f t="shared" si="216"/>
        <v/>
      </c>
      <c r="P820" s="37"/>
      <c r="Q820" s="9" t="s">
        <v>1581</v>
      </c>
      <c r="R820" s="41"/>
      <c r="S820" s="46" t="str" cm="1">
        <f t="array" ref="S820">IF(R820="","",_xlfn.IFS(F820&lt;=65,"1",F820&lt;=70,"2",F820&lt;=80,"3"))</f>
        <v/>
      </c>
      <c r="T820" s="24" t="e">
        <f>IF(S820="1",VLOOKUP(N820,Rates!$A$2:$K$37,2,0)*S820,VLOOKUP(N820,Rates!$A$2:$K$37,3,0)*S820)</f>
        <v>#N/A</v>
      </c>
      <c r="U820" s="24" t="str">
        <f t="shared" si="217"/>
        <v/>
      </c>
      <c r="W820" s="58" t="str">
        <f t="shared" si="218"/>
        <v/>
      </c>
      <c r="X820" s="8" t="str">
        <f t="shared" si="219"/>
        <v/>
      </c>
      <c r="Y820" s="8" t="str">
        <f t="shared" si="220"/>
        <v/>
      </c>
      <c r="Z820" s="9" t="s">
        <v>1576</v>
      </c>
      <c r="AA820" s="14" t="str">
        <f>IF(R820="","",Rates!$N$5)</f>
        <v/>
      </c>
      <c r="AB820" s="49" t="str">
        <f t="shared" si="221"/>
        <v/>
      </c>
      <c r="AC820" s="8" t="str">
        <f>IF(R820="","",W820*Rates!$M$26)</f>
        <v/>
      </c>
      <c r="AD820" s="9" t="s">
        <v>1592</v>
      </c>
      <c r="AE820" s="14" t="str">
        <f>IF(R820="","",Rates!$N$6)</f>
        <v/>
      </c>
      <c r="AF820" s="49" t="str">
        <f t="shared" si="222"/>
        <v/>
      </c>
      <c r="AG820" s="8" t="str">
        <f t="shared" si="223"/>
        <v/>
      </c>
      <c r="AH820" s="8" t="s">
        <v>1593</v>
      </c>
      <c r="AI820" s="14" t="str">
        <f>IF(R820="","",Rates!$N$7)</f>
        <v/>
      </c>
      <c r="AJ820" s="13" t="str">
        <f t="shared" si="224"/>
        <v/>
      </c>
      <c r="AK820" s="8" t="str">
        <f t="shared" si="225"/>
        <v/>
      </c>
      <c r="AL820" s="9" t="s">
        <v>1578</v>
      </c>
      <c r="AM820" s="14" t="str">
        <f>IF(R820="","",Rates!$N$8)</f>
        <v/>
      </c>
      <c r="AN820" s="13" t="str">
        <f t="shared" si="226"/>
        <v/>
      </c>
      <c r="AO820" s="8" t="str">
        <f>IF(R820="","",W820*Rates!$O$26)</f>
        <v/>
      </c>
      <c r="AP820" s="9" t="s">
        <v>1579</v>
      </c>
      <c r="AQ820" s="14" t="str">
        <f>IF(R820="","",Rates!$N$9)</f>
        <v/>
      </c>
      <c r="AR820" s="13" t="str">
        <f t="shared" si="227"/>
        <v/>
      </c>
      <c r="AS820" s="8" t="str">
        <f>IF(R820="","",W820*Rates!$P$26)</f>
        <v/>
      </c>
      <c r="AT820" s="9" t="s">
        <v>1580</v>
      </c>
      <c r="AU820" s="14" t="str">
        <f>IF(R820="","",Rates!$N$10)</f>
        <v/>
      </c>
      <c r="AV820" s="13" t="str">
        <f t="shared" si="228"/>
        <v/>
      </c>
      <c r="AW820" s="8" t="str">
        <f>IF(R820="","",W820*Rates!$Q$26)</f>
        <v/>
      </c>
      <c r="AX820" s="19" t="str">
        <f t="shared" si="229"/>
        <v/>
      </c>
      <c r="AY820" s="55" t="e">
        <f t="shared" si="230"/>
        <v>#VALUE!</v>
      </c>
      <c r="AZ820" s="8" t="str">
        <f>IF(R820="","",Rates!$N$15)</f>
        <v/>
      </c>
      <c r="BA820" s="8" t="str">
        <f t="shared" si="231"/>
        <v/>
      </c>
      <c r="BB820" s="8" t="str">
        <f t="shared" si="232"/>
        <v/>
      </c>
      <c r="BC820" s="19" t="str">
        <f t="shared" si="233"/>
        <v/>
      </c>
    </row>
    <row r="821" spans="1:55" x14ac:dyDescent="0.25">
      <c r="A821" s="9" t="str">
        <f>IF(B821&lt;&gt;"",COUNTA($B$3:B821)+$A$2,"")</f>
        <v/>
      </c>
      <c r="F821" s="16" t="str">
        <f t="shared" si="216"/>
        <v/>
      </c>
      <c r="P821" s="37"/>
      <c r="Q821" s="9" t="s">
        <v>1581</v>
      </c>
      <c r="R821" s="41"/>
      <c r="S821" s="46" t="str" cm="1">
        <f t="array" ref="S821">IF(R821="","",_xlfn.IFS(F821&lt;=65,"1",F821&lt;=70,"2",F821&lt;=80,"3"))</f>
        <v/>
      </c>
      <c r="T821" s="24" t="e">
        <f>IF(S821="1",VLOOKUP(N821,Rates!$A$2:$K$37,2,0)*S821,VLOOKUP(N821,Rates!$A$2:$K$37,3,0)*S821)</f>
        <v>#N/A</v>
      </c>
      <c r="U821" s="24" t="str">
        <f t="shared" si="217"/>
        <v/>
      </c>
      <c r="W821" s="58" t="str">
        <f t="shared" si="218"/>
        <v/>
      </c>
      <c r="X821" s="8" t="str">
        <f t="shared" si="219"/>
        <v/>
      </c>
      <c r="Y821" s="8" t="str">
        <f t="shared" si="220"/>
        <v/>
      </c>
      <c r="Z821" s="9" t="s">
        <v>1576</v>
      </c>
      <c r="AA821" s="14" t="str">
        <f>IF(R821="","",Rates!$N$5)</f>
        <v/>
      </c>
      <c r="AB821" s="49" t="str">
        <f t="shared" si="221"/>
        <v/>
      </c>
      <c r="AC821" s="8" t="str">
        <f>IF(R821="","",W821*Rates!$M$26)</f>
        <v/>
      </c>
      <c r="AD821" s="9" t="s">
        <v>1592</v>
      </c>
      <c r="AE821" s="14" t="str">
        <f>IF(R821="","",Rates!$N$6)</f>
        <v/>
      </c>
      <c r="AF821" s="49" t="str">
        <f t="shared" si="222"/>
        <v/>
      </c>
      <c r="AG821" s="8" t="str">
        <f t="shared" si="223"/>
        <v/>
      </c>
      <c r="AH821" s="8" t="s">
        <v>1593</v>
      </c>
      <c r="AI821" s="14" t="str">
        <f>IF(R821="","",Rates!$N$7)</f>
        <v/>
      </c>
      <c r="AJ821" s="13" t="str">
        <f t="shared" si="224"/>
        <v/>
      </c>
      <c r="AK821" s="8" t="str">
        <f t="shared" si="225"/>
        <v/>
      </c>
      <c r="AL821" s="9" t="s">
        <v>1578</v>
      </c>
      <c r="AM821" s="14" t="str">
        <f>IF(R821="","",Rates!$N$8)</f>
        <v/>
      </c>
      <c r="AN821" s="13" t="str">
        <f t="shared" si="226"/>
        <v/>
      </c>
      <c r="AO821" s="8" t="str">
        <f>IF(R821="","",W821*Rates!$O$26)</f>
        <v/>
      </c>
      <c r="AP821" s="9" t="s">
        <v>1579</v>
      </c>
      <c r="AQ821" s="14" t="str">
        <f>IF(R821="","",Rates!$N$9)</f>
        <v/>
      </c>
      <c r="AR821" s="13" t="str">
        <f t="shared" si="227"/>
        <v/>
      </c>
      <c r="AS821" s="8" t="str">
        <f>IF(R821="","",W821*Rates!$P$26)</f>
        <v/>
      </c>
      <c r="AT821" s="9" t="s">
        <v>1580</v>
      </c>
      <c r="AU821" s="14" t="str">
        <f>IF(R821="","",Rates!$N$10)</f>
        <v/>
      </c>
      <c r="AV821" s="13" t="str">
        <f t="shared" si="228"/>
        <v/>
      </c>
      <c r="AW821" s="8" t="str">
        <f>IF(R821="","",W821*Rates!$Q$26)</f>
        <v/>
      </c>
      <c r="AX821" s="19" t="str">
        <f t="shared" si="229"/>
        <v/>
      </c>
      <c r="AY821" s="55" t="e">
        <f t="shared" si="230"/>
        <v>#VALUE!</v>
      </c>
      <c r="AZ821" s="8" t="str">
        <f>IF(R821="","",Rates!$N$15)</f>
        <v/>
      </c>
      <c r="BA821" s="8" t="str">
        <f t="shared" si="231"/>
        <v/>
      </c>
      <c r="BB821" s="8" t="str">
        <f t="shared" si="232"/>
        <v/>
      </c>
      <c r="BC821" s="19" t="str">
        <f t="shared" si="233"/>
        <v/>
      </c>
    </row>
    <row r="822" spans="1:55" x14ac:dyDescent="0.25">
      <c r="A822" s="9" t="str">
        <f>IF(B822&lt;&gt;"",COUNTA($B$3:B822)+$A$2,"")</f>
        <v/>
      </c>
      <c r="F822" s="16" t="str">
        <f t="shared" si="216"/>
        <v/>
      </c>
      <c r="P822" s="37"/>
      <c r="Q822" s="9" t="s">
        <v>1581</v>
      </c>
      <c r="R822" s="41"/>
      <c r="S822" s="46" t="str" cm="1">
        <f t="array" ref="S822">IF(R822="","",_xlfn.IFS(F822&lt;=65,"1",F822&lt;=70,"2",F822&lt;=80,"3"))</f>
        <v/>
      </c>
      <c r="T822" s="24" t="e">
        <f>IF(S822="1",VLOOKUP(N822,Rates!$A$2:$K$37,2,0)*S822,VLOOKUP(N822,Rates!$A$2:$K$37,3,0)*S822)</f>
        <v>#N/A</v>
      </c>
      <c r="U822" s="24" t="str">
        <f t="shared" si="217"/>
        <v/>
      </c>
      <c r="W822" s="58" t="str">
        <f t="shared" si="218"/>
        <v/>
      </c>
      <c r="X822" s="8" t="str">
        <f t="shared" si="219"/>
        <v/>
      </c>
      <c r="Y822" s="8" t="str">
        <f t="shared" si="220"/>
        <v/>
      </c>
      <c r="Z822" s="9" t="s">
        <v>1576</v>
      </c>
      <c r="AA822" s="14" t="str">
        <f>IF(R822="","",Rates!$N$5)</f>
        <v/>
      </c>
      <c r="AB822" s="49" t="str">
        <f t="shared" si="221"/>
        <v/>
      </c>
      <c r="AC822" s="8" t="str">
        <f>IF(R822="","",W822*Rates!$M$26)</f>
        <v/>
      </c>
      <c r="AD822" s="9" t="s">
        <v>1592</v>
      </c>
      <c r="AE822" s="14" t="str">
        <f>IF(R822="","",Rates!$N$6)</f>
        <v/>
      </c>
      <c r="AF822" s="49" t="str">
        <f t="shared" si="222"/>
        <v/>
      </c>
      <c r="AG822" s="8" t="str">
        <f t="shared" si="223"/>
        <v/>
      </c>
      <c r="AH822" s="8" t="s">
        <v>1593</v>
      </c>
      <c r="AI822" s="14" t="str">
        <f>IF(R822="","",Rates!$N$7)</f>
        <v/>
      </c>
      <c r="AJ822" s="13" t="str">
        <f t="shared" si="224"/>
        <v/>
      </c>
      <c r="AK822" s="8" t="str">
        <f t="shared" si="225"/>
        <v/>
      </c>
      <c r="AL822" s="9" t="s">
        <v>1578</v>
      </c>
      <c r="AM822" s="14" t="str">
        <f>IF(R822="","",Rates!$N$8)</f>
        <v/>
      </c>
      <c r="AN822" s="13" t="str">
        <f t="shared" si="226"/>
        <v/>
      </c>
      <c r="AO822" s="8" t="str">
        <f>IF(R822="","",W822*Rates!$O$26)</f>
        <v/>
      </c>
      <c r="AP822" s="9" t="s">
        <v>1579</v>
      </c>
      <c r="AQ822" s="14" t="str">
        <f>IF(R822="","",Rates!$N$9)</f>
        <v/>
      </c>
      <c r="AR822" s="13" t="str">
        <f t="shared" si="227"/>
        <v/>
      </c>
      <c r="AS822" s="8" t="str">
        <f>IF(R822="","",W822*Rates!$P$26)</f>
        <v/>
      </c>
      <c r="AT822" s="9" t="s">
        <v>1580</v>
      </c>
      <c r="AU822" s="14" t="str">
        <f>IF(R822="","",Rates!$N$10)</f>
        <v/>
      </c>
      <c r="AV822" s="13" t="str">
        <f t="shared" si="228"/>
        <v/>
      </c>
      <c r="AW822" s="8" t="str">
        <f>IF(R822="","",W822*Rates!$Q$26)</f>
        <v/>
      </c>
      <c r="AX822" s="19" t="str">
        <f t="shared" si="229"/>
        <v/>
      </c>
      <c r="AY822" s="55" t="e">
        <f t="shared" si="230"/>
        <v>#VALUE!</v>
      </c>
      <c r="AZ822" s="8" t="str">
        <f>IF(R822="","",Rates!$N$15)</f>
        <v/>
      </c>
      <c r="BA822" s="8" t="str">
        <f t="shared" si="231"/>
        <v/>
      </c>
      <c r="BB822" s="8" t="str">
        <f t="shared" si="232"/>
        <v/>
      </c>
      <c r="BC822" s="19" t="str">
        <f t="shared" si="233"/>
        <v/>
      </c>
    </row>
    <row r="823" spans="1:55" x14ac:dyDescent="0.25">
      <c r="A823" s="9" t="str">
        <f>IF(B823&lt;&gt;"",COUNTA($B$3:B823)+$A$2,"")</f>
        <v/>
      </c>
      <c r="F823" s="16" t="str">
        <f t="shared" si="216"/>
        <v/>
      </c>
      <c r="P823" s="37"/>
      <c r="Q823" s="9" t="s">
        <v>1581</v>
      </c>
      <c r="R823" s="41"/>
      <c r="S823" s="46" t="str" cm="1">
        <f t="array" ref="S823">IF(R823="","",_xlfn.IFS(F823&lt;=65,"1",F823&lt;=70,"2",F823&lt;=80,"3"))</f>
        <v/>
      </c>
      <c r="T823" s="24" t="e">
        <f>IF(S823="1",VLOOKUP(N823,Rates!$A$2:$K$37,2,0)*S823,VLOOKUP(N823,Rates!$A$2:$K$37,3,0)*S823)</f>
        <v>#N/A</v>
      </c>
      <c r="U823" s="24" t="str">
        <f t="shared" si="217"/>
        <v/>
      </c>
      <c r="W823" s="58" t="str">
        <f t="shared" si="218"/>
        <v/>
      </c>
      <c r="X823" s="8" t="str">
        <f t="shared" si="219"/>
        <v/>
      </c>
      <c r="Y823" s="8" t="str">
        <f t="shared" si="220"/>
        <v/>
      </c>
      <c r="Z823" s="9" t="s">
        <v>1576</v>
      </c>
      <c r="AA823" s="14" t="str">
        <f>IF(R823="","",Rates!$N$5)</f>
        <v/>
      </c>
      <c r="AB823" s="49" t="str">
        <f t="shared" si="221"/>
        <v/>
      </c>
      <c r="AC823" s="8" t="str">
        <f>IF(R823="","",W823*Rates!$M$26)</f>
        <v/>
      </c>
      <c r="AD823" s="9" t="s">
        <v>1592</v>
      </c>
      <c r="AE823" s="14" t="str">
        <f>IF(R823="","",Rates!$N$6)</f>
        <v/>
      </c>
      <c r="AF823" s="49" t="str">
        <f t="shared" si="222"/>
        <v/>
      </c>
      <c r="AG823" s="8" t="str">
        <f t="shared" si="223"/>
        <v/>
      </c>
      <c r="AH823" s="8" t="s">
        <v>1593</v>
      </c>
      <c r="AI823" s="14" t="str">
        <f>IF(R823="","",Rates!$N$7)</f>
        <v/>
      </c>
      <c r="AJ823" s="13" t="str">
        <f t="shared" si="224"/>
        <v/>
      </c>
      <c r="AK823" s="8" t="str">
        <f t="shared" si="225"/>
        <v/>
      </c>
      <c r="AL823" s="9" t="s">
        <v>1578</v>
      </c>
      <c r="AM823" s="14" t="str">
        <f>IF(R823="","",Rates!$N$8)</f>
        <v/>
      </c>
      <c r="AN823" s="13" t="str">
        <f t="shared" si="226"/>
        <v/>
      </c>
      <c r="AO823" s="8" t="str">
        <f>IF(R823="","",W823*Rates!$O$26)</f>
        <v/>
      </c>
      <c r="AP823" s="9" t="s">
        <v>1579</v>
      </c>
      <c r="AQ823" s="14" t="str">
        <f>IF(R823="","",Rates!$N$9)</f>
        <v/>
      </c>
      <c r="AR823" s="13" t="str">
        <f t="shared" si="227"/>
        <v/>
      </c>
      <c r="AS823" s="8" t="str">
        <f>IF(R823="","",W823*Rates!$P$26)</f>
        <v/>
      </c>
      <c r="AT823" s="9" t="s">
        <v>1580</v>
      </c>
      <c r="AU823" s="14" t="str">
        <f>IF(R823="","",Rates!$N$10)</f>
        <v/>
      </c>
      <c r="AV823" s="13" t="str">
        <f t="shared" si="228"/>
        <v/>
      </c>
      <c r="AW823" s="8" t="str">
        <f>IF(R823="","",W823*Rates!$Q$26)</f>
        <v/>
      </c>
      <c r="AX823" s="19" t="str">
        <f t="shared" si="229"/>
        <v/>
      </c>
      <c r="AY823" s="55" t="e">
        <f t="shared" si="230"/>
        <v>#VALUE!</v>
      </c>
      <c r="AZ823" s="8" t="str">
        <f>IF(R823="","",Rates!$N$15)</f>
        <v/>
      </c>
      <c r="BA823" s="8" t="str">
        <f t="shared" si="231"/>
        <v/>
      </c>
      <c r="BB823" s="8" t="str">
        <f t="shared" si="232"/>
        <v/>
      </c>
      <c r="BC823" s="19" t="str">
        <f t="shared" si="233"/>
        <v/>
      </c>
    </row>
    <row r="824" spans="1:55" x14ac:dyDescent="0.25">
      <c r="A824" s="9" t="str">
        <f>IF(B824&lt;&gt;"",COUNTA($B$3:B824)+$A$2,"")</f>
        <v/>
      </c>
      <c r="F824" s="16" t="str">
        <f t="shared" si="216"/>
        <v/>
      </c>
      <c r="P824" s="37"/>
      <c r="Q824" s="9" t="s">
        <v>1581</v>
      </c>
      <c r="R824" s="41"/>
      <c r="S824" s="46" t="str" cm="1">
        <f t="array" ref="S824">IF(R824="","",_xlfn.IFS(F824&lt;=65,"1",F824&lt;=70,"2",F824&lt;=80,"3"))</f>
        <v/>
      </c>
      <c r="T824" s="24" t="e">
        <f>IF(S824="1",VLOOKUP(N824,Rates!$A$2:$K$37,2,0)*S824,VLOOKUP(N824,Rates!$A$2:$K$37,3,0)*S824)</f>
        <v>#N/A</v>
      </c>
      <c r="U824" s="24" t="str">
        <f t="shared" si="217"/>
        <v/>
      </c>
      <c r="W824" s="58" t="str">
        <f t="shared" si="218"/>
        <v/>
      </c>
      <c r="X824" s="8" t="str">
        <f t="shared" si="219"/>
        <v/>
      </c>
      <c r="Y824" s="8" t="str">
        <f t="shared" si="220"/>
        <v/>
      </c>
      <c r="Z824" s="9" t="s">
        <v>1576</v>
      </c>
      <c r="AA824" s="14" t="str">
        <f>IF(R824="","",Rates!$N$5)</f>
        <v/>
      </c>
      <c r="AB824" s="49" t="str">
        <f t="shared" si="221"/>
        <v/>
      </c>
      <c r="AC824" s="8" t="str">
        <f>IF(R824="","",W824*Rates!$M$26)</f>
        <v/>
      </c>
      <c r="AD824" s="9" t="s">
        <v>1592</v>
      </c>
      <c r="AE824" s="14" t="str">
        <f>IF(R824="","",Rates!$N$6)</f>
        <v/>
      </c>
      <c r="AF824" s="49" t="str">
        <f t="shared" si="222"/>
        <v/>
      </c>
      <c r="AG824" s="8" t="str">
        <f t="shared" si="223"/>
        <v/>
      </c>
      <c r="AH824" s="8" t="s">
        <v>1593</v>
      </c>
      <c r="AI824" s="14" t="str">
        <f>IF(R824="","",Rates!$N$7)</f>
        <v/>
      </c>
      <c r="AJ824" s="13" t="str">
        <f t="shared" si="224"/>
        <v/>
      </c>
      <c r="AK824" s="8" t="str">
        <f t="shared" si="225"/>
        <v/>
      </c>
      <c r="AL824" s="9" t="s">
        <v>1578</v>
      </c>
      <c r="AM824" s="14" t="str">
        <f>IF(R824="","",Rates!$N$8)</f>
        <v/>
      </c>
      <c r="AN824" s="13" t="str">
        <f t="shared" si="226"/>
        <v/>
      </c>
      <c r="AO824" s="8" t="str">
        <f>IF(R824="","",W824*Rates!$O$26)</f>
        <v/>
      </c>
      <c r="AP824" s="9" t="s">
        <v>1579</v>
      </c>
      <c r="AQ824" s="14" t="str">
        <f>IF(R824="","",Rates!$N$9)</f>
        <v/>
      </c>
      <c r="AR824" s="13" t="str">
        <f t="shared" si="227"/>
        <v/>
      </c>
      <c r="AS824" s="8" t="str">
        <f>IF(R824="","",W824*Rates!$P$26)</f>
        <v/>
      </c>
      <c r="AT824" s="9" t="s">
        <v>1580</v>
      </c>
      <c r="AU824" s="14" t="str">
        <f>IF(R824="","",Rates!$N$10)</f>
        <v/>
      </c>
      <c r="AV824" s="13" t="str">
        <f t="shared" si="228"/>
        <v/>
      </c>
      <c r="AW824" s="8" t="str">
        <f>IF(R824="","",W824*Rates!$Q$26)</f>
        <v/>
      </c>
      <c r="AX824" s="19" t="str">
        <f t="shared" si="229"/>
        <v/>
      </c>
      <c r="AY824" s="55" t="e">
        <f t="shared" si="230"/>
        <v>#VALUE!</v>
      </c>
      <c r="AZ824" s="8" t="str">
        <f>IF(R824="","",Rates!$N$15)</f>
        <v/>
      </c>
      <c r="BA824" s="8" t="str">
        <f t="shared" si="231"/>
        <v/>
      </c>
      <c r="BB824" s="8" t="str">
        <f t="shared" si="232"/>
        <v/>
      </c>
      <c r="BC824" s="19" t="str">
        <f t="shared" si="233"/>
        <v/>
      </c>
    </row>
    <row r="825" spans="1:55" x14ac:dyDescent="0.25">
      <c r="A825" s="9" t="str">
        <f>IF(B825&lt;&gt;"",COUNTA($B$3:B825)+$A$2,"")</f>
        <v/>
      </c>
      <c r="F825" s="16" t="str">
        <f t="shared" si="216"/>
        <v/>
      </c>
      <c r="P825" s="37"/>
      <c r="Q825" s="9" t="s">
        <v>1581</v>
      </c>
      <c r="R825" s="41"/>
      <c r="S825" s="46" t="str" cm="1">
        <f t="array" ref="S825">IF(R825="","",_xlfn.IFS(F825&lt;=65,"1",F825&lt;=70,"2",F825&lt;=80,"3"))</f>
        <v/>
      </c>
      <c r="T825" s="24" t="e">
        <f>IF(S825="1",VLOOKUP(N825,Rates!$A$2:$K$37,2,0)*S825,VLOOKUP(N825,Rates!$A$2:$K$37,3,0)*S825)</f>
        <v>#N/A</v>
      </c>
      <c r="U825" s="24" t="str">
        <f t="shared" si="217"/>
        <v/>
      </c>
      <c r="W825" s="58" t="str">
        <f t="shared" si="218"/>
        <v/>
      </c>
      <c r="X825" s="8" t="str">
        <f t="shared" si="219"/>
        <v/>
      </c>
      <c r="Y825" s="8" t="str">
        <f t="shared" si="220"/>
        <v/>
      </c>
      <c r="Z825" s="9" t="s">
        <v>1576</v>
      </c>
      <c r="AA825" s="14" t="str">
        <f>IF(R825="","",Rates!$N$5)</f>
        <v/>
      </c>
      <c r="AB825" s="49" t="str">
        <f t="shared" si="221"/>
        <v/>
      </c>
      <c r="AC825" s="8" t="str">
        <f>IF(R825="","",W825*Rates!$M$26)</f>
        <v/>
      </c>
      <c r="AD825" s="9" t="s">
        <v>1592</v>
      </c>
      <c r="AE825" s="14" t="str">
        <f>IF(R825="","",Rates!$N$6)</f>
        <v/>
      </c>
      <c r="AF825" s="49" t="str">
        <f t="shared" si="222"/>
        <v/>
      </c>
      <c r="AG825" s="8" t="str">
        <f t="shared" si="223"/>
        <v/>
      </c>
      <c r="AH825" s="8" t="s">
        <v>1593</v>
      </c>
      <c r="AI825" s="14" t="str">
        <f>IF(R825="","",Rates!$N$7)</f>
        <v/>
      </c>
      <c r="AJ825" s="13" t="str">
        <f t="shared" si="224"/>
        <v/>
      </c>
      <c r="AK825" s="8" t="str">
        <f t="shared" si="225"/>
        <v/>
      </c>
      <c r="AL825" s="9" t="s">
        <v>1578</v>
      </c>
      <c r="AM825" s="14" t="str">
        <f>IF(R825="","",Rates!$N$8)</f>
        <v/>
      </c>
      <c r="AN825" s="13" t="str">
        <f t="shared" si="226"/>
        <v/>
      </c>
      <c r="AO825" s="8" t="str">
        <f>IF(R825="","",W825*Rates!$O$26)</f>
        <v/>
      </c>
      <c r="AP825" s="9" t="s">
        <v>1579</v>
      </c>
      <c r="AQ825" s="14" t="str">
        <f>IF(R825="","",Rates!$N$9)</f>
        <v/>
      </c>
      <c r="AR825" s="13" t="str">
        <f t="shared" si="227"/>
        <v/>
      </c>
      <c r="AS825" s="8" t="str">
        <f>IF(R825="","",W825*Rates!$P$26)</f>
        <v/>
      </c>
      <c r="AT825" s="9" t="s">
        <v>1580</v>
      </c>
      <c r="AU825" s="14" t="str">
        <f>IF(R825="","",Rates!$N$10)</f>
        <v/>
      </c>
      <c r="AV825" s="13" t="str">
        <f t="shared" si="228"/>
        <v/>
      </c>
      <c r="AW825" s="8" t="str">
        <f>IF(R825="","",W825*Rates!$Q$26)</f>
        <v/>
      </c>
      <c r="AX825" s="19" t="str">
        <f t="shared" si="229"/>
        <v/>
      </c>
      <c r="AY825" s="55" t="e">
        <f t="shared" si="230"/>
        <v>#VALUE!</v>
      </c>
      <c r="AZ825" s="8" t="str">
        <f>IF(R825="","",Rates!$N$15)</f>
        <v/>
      </c>
      <c r="BA825" s="8" t="str">
        <f t="shared" si="231"/>
        <v/>
      </c>
      <c r="BB825" s="8" t="str">
        <f t="shared" si="232"/>
        <v/>
      </c>
      <c r="BC825" s="19" t="str">
        <f t="shared" si="233"/>
        <v/>
      </c>
    </row>
    <row r="826" spans="1:55" x14ac:dyDescent="0.25">
      <c r="A826" s="9" t="str">
        <f>IF(B826&lt;&gt;"",COUNTA($B$3:B826)+$A$2,"")</f>
        <v/>
      </c>
      <c r="F826" s="16" t="str">
        <f t="shared" si="216"/>
        <v/>
      </c>
      <c r="P826" s="37"/>
      <c r="Q826" s="9" t="s">
        <v>1581</v>
      </c>
      <c r="R826" s="41"/>
      <c r="S826" s="46" t="str" cm="1">
        <f t="array" ref="S826">IF(R826="","",_xlfn.IFS(F826&lt;=65,"1",F826&lt;=70,"2",F826&lt;=80,"3"))</f>
        <v/>
      </c>
      <c r="T826" s="24" t="e">
        <f>IF(S826="1",VLOOKUP(N826,Rates!$A$2:$K$37,2,0)*S826,VLOOKUP(N826,Rates!$A$2:$K$37,3,0)*S826)</f>
        <v>#N/A</v>
      </c>
      <c r="U826" s="24" t="str">
        <f t="shared" si="217"/>
        <v/>
      </c>
      <c r="W826" s="58" t="str">
        <f t="shared" si="218"/>
        <v/>
      </c>
      <c r="X826" s="8" t="str">
        <f t="shared" si="219"/>
        <v/>
      </c>
      <c r="Y826" s="8" t="str">
        <f t="shared" si="220"/>
        <v/>
      </c>
      <c r="Z826" s="9" t="s">
        <v>1576</v>
      </c>
      <c r="AA826" s="14" t="str">
        <f>IF(R826="","",Rates!$N$5)</f>
        <v/>
      </c>
      <c r="AB826" s="49" t="str">
        <f t="shared" si="221"/>
        <v/>
      </c>
      <c r="AC826" s="8" t="str">
        <f>IF(R826="","",W826*Rates!$M$26)</f>
        <v/>
      </c>
      <c r="AD826" s="9" t="s">
        <v>1592</v>
      </c>
      <c r="AE826" s="14" t="str">
        <f>IF(R826="","",Rates!$N$6)</f>
        <v/>
      </c>
      <c r="AF826" s="49" t="str">
        <f t="shared" si="222"/>
        <v/>
      </c>
      <c r="AG826" s="8" t="str">
        <f t="shared" si="223"/>
        <v/>
      </c>
      <c r="AH826" s="8" t="s">
        <v>1593</v>
      </c>
      <c r="AI826" s="14" t="str">
        <f>IF(R826="","",Rates!$N$7)</f>
        <v/>
      </c>
      <c r="AJ826" s="13" t="str">
        <f t="shared" si="224"/>
        <v/>
      </c>
      <c r="AK826" s="8" t="str">
        <f t="shared" si="225"/>
        <v/>
      </c>
      <c r="AL826" s="9" t="s">
        <v>1578</v>
      </c>
      <c r="AM826" s="14" t="str">
        <f>IF(R826="","",Rates!$N$8)</f>
        <v/>
      </c>
      <c r="AN826" s="13" t="str">
        <f t="shared" si="226"/>
        <v/>
      </c>
      <c r="AO826" s="8" t="str">
        <f>IF(R826="","",W826*Rates!$O$26)</f>
        <v/>
      </c>
      <c r="AP826" s="9" t="s">
        <v>1579</v>
      </c>
      <c r="AQ826" s="14" t="str">
        <f>IF(R826="","",Rates!$N$9)</f>
        <v/>
      </c>
      <c r="AR826" s="13" t="str">
        <f t="shared" si="227"/>
        <v/>
      </c>
      <c r="AS826" s="8" t="str">
        <f>IF(R826="","",W826*Rates!$P$26)</f>
        <v/>
      </c>
      <c r="AT826" s="9" t="s">
        <v>1580</v>
      </c>
      <c r="AU826" s="14" t="str">
        <f>IF(R826="","",Rates!$N$10)</f>
        <v/>
      </c>
      <c r="AV826" s="13" t="str">
        <f t="shared" si="228"/>
        <v/>
      </c>
      <c r="AW826" s="8" t="str">
        <f>IF(R826="","",W826*Rates!$Q$26)</f>
        <v/>
      </c>
      <c r="AX826" s="19" t="str">
        <f t="shared" si="229"/>
        <v/>
      </c>
      <c r="AY826" s="55" t="e">
        <f t="shared" si="230"/>
        <v>#VALUE!</v>
      </c>
      <c r="AZ826" s="8" t="str">
        <f>IF(R826="","",Rates!$N$15)</f>
        <v/>
      </c>
      <c r="BA826" s="8" t="str">
        <f t="shared" si="231"/>
        <v/>
      </c>
      <c r="BB826" s="8" t="str">
        <f t="shared" si="232"/>
        <v/>
      </c>
      <c r="BC826" s="19" t="str">
        <f t="shared" si="233"/>
        <v/>
      </c>
    </row>
    <row r="827" spans="1:55" x14ac:dyDescent="0.25">
      <c r="A827" s="9" t="str">
        <f>IF(B827&lt;&gt;"",COUNTA($B$3:B827)+$A$2,"")</f>
        <v/>
      </c>
      <c r="F827" s="16" t="str">
        <f t="shared" si="216"/>
        <v/>
      </c>
      <c r="P827" s="37"/>
      <c r="Q827" s="9" t="s">
        <v>1581</v>
      </c>
      <c r="R827" s="41"/>
      <c r="S827" s="46" t="str" cm="1">
        <f t="array" ref="S827">IF(R827="","",_xlfn.IFS(F827&lt;=65,"1",F827&lt;=70,"2",F827&lt;=80,"3"))</f>
        <v/>
      </c>
      <c r="T827" s="24" t="e">
        <f>IF(S827="1",VLOOKUP(N827,Rates!$A$2:$K$37,2,0)*S827,VLOOKUP(N827,Rates!$A$2:$K$37,3,0)*S827)</f>
        <v>#N/A</v>
      </c>
      <c r="U827" s="24" t="str">
        <f t="shared" si="217"/>
        <v/>
      </c>
      <c r="W827" s="58" t="str">
        <f t="shared" si="218"/>
        <v/>
      </c>
      <c r="X827" s="8" t="str">
        <f t="shared" si="219"/>
        <v/>
      </c>
      <c r="Y827" s="8" t="str">
        <f t="shared" si="220"/>
        <v/>
      </c>
      <c r="Z827" s="9" t="s">
        <v>1576</v>
      </c>
      <c r="AA827" s="14" t="str">
        <f>IF(R827="","",Rates!$N$5)</f>
        <v/>
      </c>
      <c r="AB827" s="49" t="str">
        <f t="shared" si="221"/>
        <v/>
      </c>
      <c r="AC827" s="8" t="str">
        <f>IF(R827="","",W827*Rates!$M$26)</f>
        <v/>
      </c>
      <c r="AD827" s="9" t="s">
        <v>1592</v>
      </c>
      <c r="AE827" s="14" t="str">
        <f>IF(R827="","",Rates!$N$6)</f>
        <v/>
      </c>
      <c r="AF827" s="49" t="str">
        <f t="shared" si="222"/>
        <v/>
      </c>
      <c r="AG827" s="8" t="str">
        <f t="shared" si="223"/>
        <v/>
      </c>
      <c r="AH827" s="8" t="s">
        <v>1593</v>
      </c>
      <c r="AI827" s="14" t="str">
        <f>IF(R827="","",Rates!$N$7)</f>
        <v/>
      </c>
      <c r="AJ827" s="13" t="str">
        <f t="shared" si="224"/>
        <v/>
      </c>
      <c r="AK827" s="8" t="str">
        <f t="shared" si="225"/>
        <v/>
      </c>
      <c r="AL827" s="9" t="s">
        <v>1578</v>
      </c>
      <c r="AM827" s="14" t="str">
        <f>IF(R827="","",Rates!$N$8)</f>
        <v/>
      </c>
      <c r="AN827" s="13" t="str">
        <f t="shared" si="226"/>
        <v/>
      </c>
      <c r="AO827" s="8" t="str">
        <f>IF(R827="","",W827*Rates!$O$26)</f>
        <v/>
      </c>
      <c r="AP827" s="9" t="s">
        <v>1579</v>
      </c>
      <c r="AQ827" s="14" t="str">
        <f>IF(R827="","",Rates!$N$9)</f>
        <v/>
      </c>
      <c r="AR827" s="13" t="str">
        <f t="shared" si="227"/>
        <v/>
      </c>
      <c r="AS827" s="8" t="str">
        <f>IF(R827="","",W827*Rates!$P$26)</f>
        <v/>
      </c>
      <c r="AT827" s="9" t="s">
        <v>1580</v>
      </c>
      <c r="AU827" s="14" t="str">
        <f>IF(R827="","",Rates!$N$10)</f>
        <v/>
      </c>
      <c r="AV827" s="13" t="str">
        <f t="shared" si="228"/>
        <v/>
      </c>
      <c r="AW827" s="8" t="str">
        <f>IF(R827="","",W827*Rates!$Q$26)</f>
        <v/>
      </c>
      <c r="AX827" s="19" t="str">
        <f t="shared" si="229"/>
        <v/>
      </c>
      <c r="AY827" s="55" t="e">
        <f t="shared" si="230"/>
        <v>#VALUE!</v>
      </c>
      <c r="AZ827" s="8" t="str">
        <f>IF(R827="","",Rates!$N$15)</f>
        <v/>
      </c>
      <c r="BA827" s="8" t="str">
        <f t="shared" si="231"/>
        <v/>
      </c>
      <c r="BB827" s="8" t="str">
        <f t="shared" si="232"/>
        <v/>
      </c>
      <c r="BC827" s="19" t="str">
        <f t="shared" si="233"/>
        <v/>
      </c>
    </row>
    <row r="828" spans="1:55" x14ac:dyDescent="0.25">
      <c r="A828" s="9" t="str">
        <f>IF(B828&lt;&gt;"",COUNTA($B$3:B828)+$A$2,"")</f>
        <v/>
      </c>
      <c r="F828" s="16" t="str">
        <f t="shared" si="216"/>
        <v/>
      </c>
      <c r="P828" s="37"/>
      <c r="Q828" s="9" t="s">
        <v>1581</v>
      </c>
      <c r="R828" s="41"/>
      <c r="S828" s="46" t="str" cm="1">
        <f t="array" ref="S828">IF(R828="","",_xlfn.IFS(F828&lt;=65,"1",F828&lt;=70,"2",F828&lt;=80,"3"))</f>
        <v/>
      </c>
      <c r="T828" s="24" t="e">
        <f>IF(S828="1",VLOOKUP(N828,Rates!$A$2:$K$37,2,0)*S828,VLOOKUP(N828,Rates!$A$2:$K$37,3,0)*S828)</f>
        <v>#N/A</v>
      </c>
      <c r="U828" s="24" t="str">
        <f t="shared" si="217"/>
        <v/>
      </c>
      <c r="W828" s="58" t="str">
        <f t="shared" si="218"/>
        <v/>
      </c>
      <c r="X828" s="8" t="str">
        <f t="shared" si="219"/>
        <v/>
      </c>
      <c r="Y828" s="8" t="str">
        <f t="shared" si="220"/>
        <v/>
      </c>
      <c r="Z828" s="9" t="s">
        <v>1576</v>
      </c>
      <c r="AA828" s="14" t="str">
        <f>IF(R828="","",Rates!$N$5)</f>
        <v/>
      </c>
      <c r="AB828" s="49" t="str">
        <f t="shared" si="221"/>
        <v/>
      </c>
      <c r="AC828" s="8" t="str">
        <f>IF(R828="","",W828*Rates!$M$26)</f>
        <v/>
      </c>
      <c r="AD828" s="9" t="s">
        <v>1592</v>
      </c>
      <c r="AE828" s="14" t="str">
        <f>IF(R828="","",Rates!$N$6)</f>
        <v/>
      </c>
      <c r="AF828" s="49" t="str">
        <f t="shared" si="222"/>
        <v/>
      </c>
      <c r="AG828" s="8" t="str">
        <f t="shared" si="223"/>
        <v/>
      </c>
      <c r="AH828" s="8" t="s">
        <v>1593</v>
      </c>
      <c r="AI828" s="14" t="str">
        <f>IF(R828="","",Rates!$N$7)</f>
        <v/>
      </c>
      <c r="AJ828" s="13" t="str">
        <f t="shared" si="224"/>
        <v/>
      </c>
      <c r="AK828" s="8" t="str">
        <f t="shared" si="225"/>
        <v/>
      </c>
      <c r="AL828" s="9" t="s">
        <v>1578</v>
      </c>
      <c r="AM828" s="14" t="str">
        <f>IF(R828="","",Rates!$N$8)</f>
        <v/>
      </c>
      <c r="AN828" s="13" t="str">
        <f t="shared" si="226"/>
        <v/>
      </c>
      <c r="AO828" s="8" t="str">
        <f>IF(R828="","",W828*Rates!$O$26)</f>
        <v/>
      </c>
      <c r="AP828" s="9" t="s">
        <v>1579</v>
      </c>
      <c r="AQ828" s="14" t="str">
        <f>IF(R828="","",Rates!$N$9)</f>
        <v/>
      </c>
      <c r="AR828" s="13" t="str">
        <f t="shared" si="227"/>
        <v/>
      </c>
      <c r="AS828" s="8" t="str">
        <f>IF(R828="","",W828*Rates!$P$26)</f>
        <v/>
      </c>
      <c r="AT828" s="9" t="s">
        <v>1580</v>
      </c>
      <c r="AU828" s="14" t="str">
        <f>IF(R828="","",Rates!$N$10)</f>
        <v/>
      </c>
      <c r="AV828" s="13" t="str">
        <f t="shared" si="228"/>
        <v/>
      </c>
      <c r="AW828" s="8" t="str">
        <f>IF(R828="","",W828*Rates!$Q$26)</f>
        <v/>
      </c>
      <c r="AX828" s="19" t="str">
        <f t="shared" si="229"/>
        <v/>
      </c>
      <c r="AY828" s="55" t="e">
        <f t="shared" si="230"/>
        <v>#VALUE!</v>
      </c>
      <c r="AZ828" s="8" t="str">
        <f>IF(R828="","",Rates!$N$15)</f>
        <v/>
      </c>
      <c r="BA828" s="8" t="str">
        <f t="shared" si="231"/>
        <v/>
      </c>
      <c r="BB828" s="8" t="str">
        <f t="shared" si="232"/>
        <v/>
      </c>
      <c r="BC828" s="19" t="str">
        <f t="shared" si="233"/>
        <v/>
      </c>
    </row>
    <row r="829" spans="1:55" x14ac:dyDescent="0.25">
      <c r="A829" s="9" t="str">
        <f>IF(B829&lt;&gt;"",COUNTA($B$3:B829)+$A$2,"")</f>
        <v/>
      </c>
      <c r="F829" s="16" t="str">
        <f t="shared" si="216"/>
        <v/>
      </c>
      <c r="P829" s="37"/>
      <c r="Q829" s="9" t="s">
        <v>1581</v>
      </c>
      <c r="R829" s="41"/>
      <c r="S829" s="46" t="str" cm="1">
        <f t="array" ref="S829">IF(R829="","",_xlfn.IFS(F829&lt;=65,"1",F829&lt;=70,"2",F829&lt;=80,"3"))</f>
        <v/>
      </c>
      <c r="T829" s="24" t="e">
        <f>IF(S829="1",VLOOKUP(N829,Rates!$A$2:$K$37,2,0)*S829,VLOOKUP(N829,Rates!$A$2:$K$37,3,0)*S829)</f>
        <v>#N/A</v>
      </c>
      <c r="U829" s="24" t="str">
        <f t="shared" si="217"/>
        <v/>
      </c>
      <c r="W829" s="58" t="str">
        <f t="shared" si="218"/>
        <v/>
      </c>
      <c r="X829" s="8" t="str">
        <f t="shared" si="219"/>
        <v/>
      </c>
      <c r="Y829" s="8" t="str">
        <f t="shared" si="220"/>
        <v/>
      </c>
      <c r="Z829" s="9" t="s">
        <v>1576</v>
      </c>
      <c r="AA829" s="14" t="str">
        <f>IF(R829="","",Rates!$N$5)</f>
        <v/>
      </c>
      <c r="AB829" s="49" t="str">
        <f t="shared" si="221"/>
        <v/>
      </c>
      <c r="AC829" s="8" t="str">
        <f>IF(R829="","",W829*Rates!$M$26)</f>
        <v/>
      </c>
      <c r="AD829" s="9" t="s">
        <v>1592</v>
      </c>
      <c r="AE829" s="14" t="str">
        <f>IF(R829="","",Rates!$N$6)</f>
        <v/>
      </c>
      <c r="AF829" s="49" t="str">
        <f t="shared" si="222"/>
        <v/>
      </c>
      <c r="AG829" s="8" t="str">
        <f t="shared" si="223"/>
        <v/>
      </c>
      <c r="AH829" s="8" t="s">
        <v>1593</v>
      </c>
      <c r="AI829" s="14" t="str">
        <f>IF(R829="","",Rates!$N$7)</f>
        <v/>
      </c>
      <c r="AJ829" s="13" t="str">
        <f t="shared" si="224"/>
        <v/>
      </c>
      <c r="AK829" s="8" t="str">
        <f t="shared" si="225"/>
        <v/>
      </c>
      <c r="AL829" s="9" t="s">
        <v>1578</v>
      </c>
      <c r="AM829" s="14" t="str">
        <f>IF(R829="","",Rates!$N$8)</f>
        <v/>
      </c>
      <c r="AN829" s="13" t="str">
        <f t="shared" si="226"/>
        <v/>
      </c>
      <c r="AO829" s="8" t="str">
        <f>IF(R829="","",W829*Rates!$O$26)</f>
        <v/>
      </c>
      <c r="AP829" s="9" t="s">
        <v>1579</v>
      </c>
      <c r="AQ829" s="14" t="str">
        <f>IF(R829="","",Rates!$N$9)</f>
        <v/>
      </c>
      <c r="AR829" s="13" t="str">
        <f t="shared" si="227"/>
        <v/>
      </c>
      <c r="AS829" s="8" t="str">
        <f>IF(R829="","",W829*Rates!$P$26)</f>
        <v/>
      </c>
      <c r="AT829" s="9" t="s">
        <v>1580</v>
      </c>
      <c r="AU829" s="14" t="str">
        <f>IF(R829="","",Rates!$N$10)</f>
        <v/>
      </c>
      <c r="AV829" s="13" t="str">
        <f t="shared" si="228"/>
        <v/>
      </c>
      <c r="AW829" s="8" t="str">
        <f>IF(R829="","",W829*Rates!$Q$26)</f>
        <v/>
      </c>
      <c r="AX829" s="19" t="str">
        <f t="shared" si="229"/>
        <v/>
      </c>
      <c r="AY829" s="55" t="e">
        <f t="shared" si="230"/>
        <v>#VALUE!</v>
      </c>
      <c r="AZ829" s="8" t="str">
        <f>IF(R829="","",Rates!$N$15)</f>
        <v/>
      </c>
      <c r="BA829" s="8" t="str">
        <f t="shared" si="231"/>
        <v/>
      </c>
      <c r="BB829" s="8" t="str">
        <f t="shared" si="232"/>
        <v/>
      </c>
      <c r="BC829" s="19" t="str">
        <f t="shared" si="233"/>
        <v/>
      </c>
    </row>
    <row r="830" spans="1:55" x14ac:dyDescent="0.25">
      <c r="A830" s="9" t="str">
        <f>IF(B830&lt;&gt;"",COUNTA($B$3:B830)+$A$2,"")</f>
        <v/>
      </c>
      <c r="F830" s="16" t="str">
        <f t="shared" si="216"/>
        <v/>
      </c>
      <c r="P830" s="37"/>
      <c r="Q830" s="9" t="s">
        <v>1581</v>
      </c>
      <c r="R830" s="41"/>
      <c r="S830" s="46" t="str" cm="1">
        <f t="array" ref="S830">IF(R830="","",_xlfn.IFS(F830&lt;=65,"1",F830&lt;=70,"2",F830&lt;=80,"3"))</f>
        <v/>
      </c>
      <c r="T830" s="24" t="e">
        <f>IF(S830="1",VLOOKUP(N830,Rates!$A$2:$K$37,2,0)*S830,VLOOKUP(N830,Rates!$A$2:$K$37,3,0)*S830)</f>
        <v>#N/A</v>
      </c>
      <c r="U830" s="24" t="str">
        <f t="shared" si="217"/>
        <v/>
      </c>
      <c r="W830" s="58" t="str">
        <f t="shared" si="218"/>
        <v/>
      </c>
      <c r="X830" s="8" t="str">
        <f t="shared" si="219"/>
        <v/>
      </c>
      <c r="Y830" s="8" t="str">
        <f t="shared" si="220"/>
        <v/>
      </c>
      <c r="Z830" s="9" t="s">
        <v>1576</v>
      </c>
      <c r="AA830" s="14" t="str">
        <f>IF(R830="","",Rates!$N$5)</f>
        <v/>
      </c>
      <c r="AB830" s="49" t="str">
        <f t="shared" si="221"/>
        <v/>
      </c>
      <c r="AC830" s="8" t="str">
        <f>IF(R830="","",W830*Rates!$M$26)</f>
        <v/>
      </c>
      <c r="AD830" s="9" t="s">
        <v>1592</v>
      </c>
      <c r="AE830" s="14" t="str">
        <f>IF(R830="","",Rates!$N$6)</f>
        <v/>
      </c>
      <c r="AF830" s="49" t="str">
        <f t="shared" si="222"/>
        <v/>
      </c>
      <c r="AG830" s="8" t="str">
        <f t="shared" si="223"/>
        <v/>
      </c>
      <c r="AH830" s="8" t="s">
        <v>1593</v>
      </c>
      <c r="AI830" s="14" t="str">
        <f>IF(R830="","",Rates!$N$7)</f>
        <v/>
      </c>
      <c r="AJ830" s="13" t="str">
        <f t="shared" si="224"/>
        <v/>
      </c>
      <c r="AK830" s="8" t="str">
        <f t="shared" si="225"/>
        <v/>
      </c>
      <c r="AL830" s="9" t="s">
        <v>1578</v>
      </c>
      <c r="AM830" s="14" t="str">
        <f>IF(R830="","",Rates!$N$8)</f>
        <v/>
      </c>
      <c r="AN830" s="13" t="str">
        <f t="shared" si="226"/>
        <v/>
      </c>
      <c r="AO830" s="8" t="str">
        <f>IF(R830="","",W830*Rates!$O$26)</f>
        <v/>
      </c>
      <c r="AP830" s="9" t="s">
        <v>1579</v>
      </c>
      <c r="AQ830" s="14" t="str">
        <f>IF(R830="","",Rates!$N$9)</f>
        <v/>
      </c>
      <c r="AR830" s="13" t="str">
        <f t="shared" si="227"/>
        <v/>
      </c>
      <c r="AS830" s="8" t="str">
        <f>IF(R830="","",W830*Rates!$P$26)</f>
        <v/>
      </c>
      <c r="AT830" s="9" t="s">
        <v>1580</v>
      </c>
      <c r="AU830" s="14" t="str">
        <f>IF(R830="","",Rates!$N$10)</f>
        <v/>
      </c>
      <c r="AV830" s="13" t="str">
        <f t="shared" si="228"/>
        <v/>
      </c>
      <c r="AW830" s="8" t="str">
        <f>IF(R830="","",W830*Rates!$Q$26)</f>
        <v/>
      </c>
      <c r="AX830" s="19" t="str">
        <f t="shared" si="229"/>
        <v/>
      </c>
      <c r="AY830" s="55" t="e">
        <f t="shared" si="230"/>
        <v>#VALUE!</v>
      </c>
      <c r="AZ830" s="8" t="str">
        <f>IF(R830="","",Rates!$N$15)</f>
        <v/>
      </c>
      <c r="BA830" s="8" t="str">
        <f t="shared" si="231"/>
        <v/>
      </c>
      <c r="BB830" s="8" t="str">
        <f t="shared" si="232"/>
        <v/>
      </c>
      <c r="BC830" s="19" t="str">
        <f t="shared" si="233"/>
        <v/>
      </c>
    </row>
    <row r="831" spans="1:55" x14ac:dyDescent="0.25">
      <c r="A831" s="9" t="str">
        <f>IF(B831&lt;&gt;"",COUNTA($B$3:B831)+$A$2,"")</f>
        <v/>
      </c>
      <c r="F831" s="16" t="str">
        <f t="shared" si="216"/>
        <v/>
      </c>
      <c r="P831" s="37"/>
      <c r="Q831" s="9" t="s">
        <v>1581</v>
      </c>
      <c r="R831" s="41"/>
      <c r="S831" s="46" t="str" cm="1">
        <f t="array" ref="S831">IF(R831="","",_xlfn.IFS(F831&lt;=65,"1",F831&lt;=70,"2",F831&lt;=80,"3"))</f>
        <v/>
      </c>
      <c r="T831" s="24" t="e">
        <f>IF(S831="1",VLOOKUP(N831,Rates!$A$2:$K$37,2,0)*S831,VLOOKUP(N831,Rates!$A$2:$K$37,3,0)*S831)</f>
        <v>#N/A</v>
      </c>
      <c r="U831" s="24" t="str">
        <f t="shared" si="217"/>
        <v/>
      </c>
      <c r="W831" s="58" t="str">
        <f t="shared" si="218"/>
        <v/>
      </c>
      <c r="X831" s="8" t="str">
        <f t="shared" si="219"/>
        <v/>
      </c>
      <c r="Y831" s="8" t="str">
        <f t="shared" si="220"/>
        <v/>
      </c>
      <c r="Z831" s="9" t="s">
        <v>1576</v>
      </c>
      <c r="AA831" s="14" t="str">
        <f>IF(R831="","",Rates!$N$5)</f>
        <v/>
      </c>
      <c r="AB831" s="49" t="str">
        <f t="shared" si="221"/>
        <v/>
      </c>
      <c r="AC831" s="8" t="str">
        <f>IF(R831="","",W831*Rates!$M$26)</f>
        <v/>
      </c>
      <c r="AD831" s="9" t="s">
        <v>1592</v>
      </c>
      <c r="AE831" s="14" t="str">
        <f>IF(R831="","",Rates!$N$6)</f>
        <v/>
      </c>
      <c r="AF831" s="49" t="str">
        <f t="shared" si="222"/>
        <v/>
      </c>
      <c r="AG831" s="8" t="str">
        <f t="shared" si="223"/>
        <v/>
      </c>
      <c r="AH831" s="8" t="s">
        <v>1593</v>
      </c>
      <c r="AI831" s="14" t="str">
        <f>IF(R831="","",Rates!$N$7)</f>
        <v/>
      </c>
      <c r="AJ831" s="13" t="str">
        <f t="shared" si="224"/>
        <v/>
      </c>
      <c r="AK831" s="8" t="str">
        <f t="shared" si="225"/>
        <v/>
      </c>
      <c r="AL831" s="9" t="s">
        <v>1578</v>
      </c>
      <c r="AM831" s="14" t="str">
        <f>IF(R831="","",Rates!$N$8)</f>
        <v/>
      </c>
      <c r="AN831" s="13" t="str">
        <f t="shared" si="226"/>
        <v/>
      </c>
      <c r="AO831" s="8" t="str">
        <f>IF(R831="","",W831*Rates!$O$26)</f>
        <v/>
      </c>
      <c r="AP831" s="9" t="s">
        <v>1579</v>
      </c>
      <c r="AQ831" s="14" t="str">
        <f>IF(R831="","",Rates!$N$9)</f>
        <v/>
      </c>
      <c r="AR831" s="13" t="str">
        <f t="shared" si="227"/>
        <v/>
      </c>
      <c r="AS831" s="8" t="str">
        <f>IF(R831="","",W831*Rates!$P$26)</f>
        <v/>
      </c>
      <c r="AT831" s="9" t="s">
        <v>1580</v>
      </c>
      <c r="AU831" s="14" t="str">
        <f>IF(R831="","",Rates!$N$10)</f>
        <v/>
      </c>
      <c r="AV831" s="13" t="str">
        <f t="shared" si="228"/>
        <v/>
      </c>
      <c r="AW831" s="8" t="str">
        <f>IF(R831="","",W831*Rates!$Q$26)</f>
        <v/>
      </c>
      <c r="AX831" s="19" t="str">
        <f t="shared" si="229"/>
        <v/>
      </c>
      <c r="AY831" s="55" t="e">
        <f t="shared" si="230"/>
        <v>#VALUE!</v>
      </c>
      <c r="AZ831" s="8" t="str">
        <f>IF(R831="","",Rates!$N$15)</f>
        <v/>
      </c>
      <c r="BA831" s="8" t="str">
        <f t="shared" si="231"/>
        <v/>
      </c>
      <c r="BB831" s="8" t="str">
        <f t="shared" si="232"/>
        <v/>
      </c>
      <c r="BC831" s="19" t="str">
        <f t="shared" si="233"/>
        <v/>
      </c>
    </row>
    <row r="832" spans="1:55" x14ac:dyDescent="0.25">
      <c r="A832" s="9" t="str">
        <f>IF(B832&lt;&gt;"",COUNTA($B$3:B832)+$A$2,"")</f>
        <v/>
      </c>
      <c r="F832" s="16" t="str">
        <f t="shared" si="216"/>
        <v/>
      </c>
      <c r="P832" s="37"/>
      <c r="Q832" s="9" t="s">
        <v>1581</v>
      </c>
      <c r="R832" s="41"/>
      <c r="S832" s="46" t="str" cm="1">
        <f t="array" ref="S832">IF(R832="","",_xlfn.IFS(F832&lt;=65,"1",F832&lt;=70,"2",F832&lt;=80,"3"))</f>
        <v/>
      </c>
      <c r="T832" s="24" t="e">
        <f>IF(S832="1",VLOOKUP(N832,Rates!$A$2:$K$37,2,0)*S832,VLOOKUP(N832,Rates!$A$2:$K$37,3,0)*S832)</f>
        <v>#N/A</v>
      </c>
      <c r="U832" s="24" t="str">
        <f t="shared" si="217"/>
        <v/>
      </c>
      <c r="W832" s="58" t="str">
        <f t="shared" si="218"/>
        <v/>
      </c>
      <c r="X832" s="8" t="str">
        <f t="shared" si="219"/>
        <v/>
      </c>
      <c r="Y832" s="8" t="str">
        <f t="shared" si="220"/>
        <v/>
      </c>
      <c r="Z832" s="9" t="s">
        <v>1576</v>
      </c>
      <c r="AA832" s="14" t="str">
        <f>IF(R832="","",Rates!$N$5)</f>
        <v/>
      </c>
      <c r="AB832" s="49" t="str">
        <f t="shared" si="221"/>
        <v/>
      </c>
      <c r="AC832" s="8" t="str">
        <f>IF(R832="","",W832*Rates!$M$26)</f>
        <v/>
      </c>
      <c r="AD832" s="9" t="s">
        <v>1592</v>
      </c>
      <c r="AE832" s="14" t="str">
        <f>IF(R832="","",Rates!$N$6)</f>
        <v/>
      </c>
      <c r="AF832" s="49" t="str">
        <f t="shared" si="222"/>
        <v/>
      </c>
      <c r="AG832" s="8" t="str">
        <f t="shared" si="223"/>
        <v/>
      </c>
      <c r="AH832" s="8" t="s">
        <v>1593</v>
      </c>
      <c r="AI832" s="14" t="str">
        <f>IF(R832="","",Rates!$N$7)</f>
        <v/>
      </c>
      <c r="AJ832" s="13" t="str">
        <f t="shared" si="224"/>
        <v/>
      </c>
      <c r="AK832" s="8" t="str">
        <f t="shared" si="225"/>
        <v/>
      </c>
      <c r="AL832" s="9" t="s">
        <v>1578</v>
      </c>
      <c r="AM832" s="14" t="str">
        <f>IF(R832="","",Rates!$N$8)</f>
        <v/>
      </c>
      <c r="AN832" s="13" t="str">
        <f t="shared" si="226"/>
        <v/>
      </c>
      <c r="AO832" s="8" t="str">
        <f>IF(R832="","",W832*Rates!$O$26)</f>
        <v/>
      </c>
      <c r="AP832" s="9" t="s">
        <v>1579</v>
      </c>
      <c r="AQ832" s="14" t="str">
        <f>IF(R832="","",Rates!$N$9)</f>
        <v/>
      </c>
      <c r="AR832" s="13" t="str">
        <f t="shared" si="227"/>
        <v/>
      </c>
      <c r="AS832" s="8" t="str">
        <f>IF(R832="","",W832*Rates!$P$26)</f>
        <v/>
      </c>
      <c r="AT832" s="9" t="s">
        <v>1580</v>
      </c>
      <c r="AU832" s="14" t="str">
        <f>IF(R832="","",Rates!$N$10)</f>
        <v/>
      </c>
      <c r="AV832" s="13" t="str">
        <f t="shared" si="228"/>
        <v/>
      </c>
      <c r="AW832" s="8" t="str">
        <f>IF(R832="","",W832*Rates!$Q$26)</f>
        <v/>
      </c>
      <c r="AX832" s="19" t="str">
        <f t="shared" si="229"/>
        <v/>
      </c>
      <c r="AY832" s="55" t="e">
        <f t="shared" si="230"/>
        <v>#VALUE!</v>
      </c>
      <c r="AZ832" s="8" t="str">
        <f>IF(R832="","",Rates!$N$15)</f>
        <v/>
      </c>
      <c r="BA832" s="8" t="str">
        <f t="shared" si="231"/>
        <v/>
      </c>
      <c r="BB832" s="8" t="str">
        <f t="shared" si="232"/>
        <v/>
      </c>
      <c r="BC832" s="19" t="str">
        <f t="shared" si="233"/>
        <v/>
      </c>
    </row>
    <row r="833" spans="1:55" x14ac:dyDescent="0.25">
      <c r="A833" s="9" t="str">
        <f>IF(B833&lt;&gt;"",COUNTA($B$3:B833)+$A$2,"")</f>
        <v/>
      </c>
      <c r="F833" s="16" t="str">
        <f t="shared" si="216"/>
        <v/>
      </c>
      <c r="P833" s="37"/>
      <c r="Q833" s="9" t="s">
        <v>1581</v>
      </c>
      <c r="R833" s="41"/>
      <c r="S833" s="46" t="str" cm="1">
        <f t="array" ref="S833">IF(R833="","",_xlfn.IFS(F833&lt;=65,"1",F833&lt;=70,"2",F833&lt;=80,"3"))</f>
        <v/>
      </c>
      <c r="T833" s="24" t="e">
        <f>IF(S833="1",VLOOKUP(N833,Rates!$A$2:$K$37,2,0)*S833,VLOOKUP(N833,Rates!$A$2:$K$37,3,0)*S833)</f>
        <v>#N/A</v>
      </c>
      <c r="U833" s="24" t="str">
        <f t="shared" si="217"/>
        <v/>
      </c>
      <c r="W833" s="58" t="str">
        <f t="shared" si="218"/>
        <v/>
      </c>
      <c r="X833" s="8" t="str">
        <f t="shared" si="219"/>
        <v/>
      </c>
      <c r="Y833" s="8" t="str">
        <f t="shared" si="220"/>
        <v/>
      </c>
      <c r="Z833" s="9" t="s">
        <v>1576</v>
      </c>
      <c r="AA833" s="14" t="str">
        <f>IF(R833="","",Rates!$N$5)</f>
        <v/>
      </c>
      <c r="AB833" s="49" t="str">
        <f t="shared" si="221"/>
        <v/>
      </c>
      <c r="AC833" s="8" t="str">
        <f>IF(R833="","",W833*Rates!$M$26)</f>
        <v/>
      </c>
      <c r="AD833" s="9" t="s">
        <v>1592</v>
      </c>
      <c r="AE833" s="14" t="str">
        <f>IF(R833="","",Rates!$N$6)</f>
        <v/>
      </c>
      <c r="AF833" s="49" t="str">
        <f t="shared" si="222"/>
        <v/>
      </c>
      <c r="AG833" s="8" t="str">
        <f t="shared" si="223"/>
        <v/>
      </c>
      <c r="AH833" s="8" t="s">
        <v>1593</v>
      </c>
      <c r="AI833" s="14" t="str">
        <f>IF(R833="","",Rates!$N$7)</f>
        <v/>
      </c>
      <c r="AJ833" s="13" t="str">
        <f t="shared" si="224"/>
        <v/>
      </c>
      <c r="AK833" s="8" t="str">
        <f t="shared" si="225"/>
        <v/>
      </c>
      <c r="AL833" s="9" t="s">
        <v>1578</v>
      </c>
      <c r="AM833" s="14" t="str">
        <f>IF(R833="","",Rates!$N$8)</f>
        <v/>
      </c>
      <c r="AN833" s="13" t="str">
        <f t="shared" si="226"/>
        <v/>
      </c>
      <c r="AO833" s="8" t="str">
        <f>IF(R833="","",W833*Rates!$O$26)</f>
        <v/>
      </c>
      <c r="AP833" s="9" t="s">
        <v>1579</v>
      </c>
      <c r="AQ833" s="14" t="str">
        <f>IF(R833="","",Rates!$N$9)</f>
        <v/>
      </c>
      <c r="AR833" s="13" t="str">
        <f t="shared" si="227"/>
        <v/>
      </c>
      <c r="AS833" s="8" t="str">
        <f>IF(R833="","",W833*Rates!$P$26)</f>
        <v/>
      </c>
      <c r="AT833" s="9" t="s">
        <v>1580</v>
      </c>
      <c r="AU833" s="14" t="str">
        <f>IF(R833="","",Rates!$N$10)</f>
        <v/>
      </c>
      <c r="AV833" s="13" t="str">
        <f t="shared" si="228"/>
        <v/>
      </c>
      <c r="AW833" s="8" t="str">
        <f>IF(R833="","",W833*Rates!$Q$26)</f>
        <v/>
      </c>
      <c r="AX833" s="19" t="str">
        <f t="shared" si="229"/>
        <v/>
      </c>
      <c r="AY833" s="55" t="e">
        <f t="shared" si="230"/>
        <v>#VALUE!</v>
      </c>
      <c r="AZ833" s="8" t="str">
        <f>IF(R833="","",Rates!$N$15)</f>
        <v/>
      </c>
      <c r="BA833" s="8" t="str">
        <f t="shared" si="231"/>
        <v/>
      </c>
      <c r="BB833" s="8" t="str">
        <f t="shared" si="232"/>
        <v/>
      </c>
      <c r="BC833" s="19" t="str">
        <f t="shared" si="233"/>
        <v/>
      </c>
    </row>
    <row r="834" spans="1:55" x14ac:dyDescent="0.25">
      <c r="A834" s="9" t="str">
        <f>IF(B834&lt;&gt;"",COUNTA($B$3:B834)+$A$2,"")</f>
        <v/>
      </c>
      <c r="F834" s="16" t="str">
        <f t="shared" ref="F834:F897" si="234">IF(E834="","",INT((YEARFRAC(E834,P834,1))))</f>
        <v/>
      </c>
      <c r="P834" s="37"/>
      <c r="Q834" s="9" t="s">
        <v>1581</v>
      </c>
      <c r="R834" s="41"/>
      <c r="S834" s="46" t="str" cm="1">
        <f t="array" ref="S834">IF(R834="","",_xlfn.IFS(F834&lt;=65,"1",F834&lt;=70,"2",F834&lt;=80,"3"))</f>
        <v/>
      </c>
      <c r="T834" s="24" t="e">
        <f>IF(S834="1",VLOOKUP(N834,Rates!$A$2:$K$37,2,0)*S834,VLOOKUP(N834,Rates!$A$2:$K$37,3,0)*S834)</f>
        <v>#N/A</v>
      </c>
      <c r="U834" s="24" t="str">
        <f t="shared" si="217"/>
        <v/>
      </c>
      <c r="W834" s="58" t="str">
        <f t="shared" si="218"/>
        <v/>
      </c>
      <c r="X834" s="8" t="str">
        <f t="shared" si="219"/>
        <v/>
      </c>
      <c r="Y834" s="8" t="str">
        <f t="shared" si="220"/>
        <v/>
      </c>
      <c r="Z834" s="9" t="s">
        <v>1576</v>
      </c>
      <c r="AA834" s="14" t="str">
        <f>IF(R834="","",Rates!$N$5)</f>
        <v/>
      </c>
      <c r="AB834" s="49" t="str">
        <f t="shared" si="221"/>
        <v/>
      </c>
      <c r="AC834" s="8" t="str">
        <f>IF(R834="","",W834*Rates!$M$26)</f>
        <v/>
      </c>
      <c r="AD834" s="9" t="s">
        <v>1592</v>
      </c>
      <c r="AE834" s="14" t="str">
        <f>IF(R834="","",Rates!$N$6)</f>
        <v/>
      </c>
      <c r="AF834" s="49" t="str">
        <f t="shared" si="222"/>
        <v/>
      </c>
      <c r="AG834" s="8" t="str">
        <f t="shared" si="223"/>
        <v/>
      </c>
      <c r="AH834" s="8" t="s">
        <v>1593</v>
      </c>
      <c r="AI834" s="14" t="str">
        <f>IF(R834="","",Rates!$N$7)</f>
        <v/>
      </c>
      <c r="AJ834" s="13" t="str">
        <f t="shared" si="224"/>
        <v/>
      </c>
      <c r="AK834" s="8" t="str">
        <f t="shared" si="225"/>
        <v/>
      </c>
      <c r="AL834" s="9" t="s">
        <v>1578</v>
      </c>
      <c r="AM834" s="14" t="str">
        <f>IF(R834="","",Rates!$N$8)</f>
        <v/>
      </c>
      <c r="AN834" s="13" t="str">
        <f t="shared" si="226"/>
        <v/>
      </c>
      <c r="AO834" s="8" t="str">
        <f>IF(R834="","",W834*Rates!$O$26)</f>
        <v/>
      </c>
      <c r="AP834" s="9" t="s">
        <v>1579</v>
      </c>
      <c r="AQ834" s="14" t="str">
        <f>IF(R834="","",Rates!$N$9)</f>
        <v/>
      </c>
      <c r="AR834" s="13" t="str">
        <f t="shared" si="227"/>
        <v/>
      </c>
      <c r="AS834" s="8" t="str">
        <f>IF(R834="","",W834*Rates!$P$26)</f>
        <v/>
      </c>
      <c r="AT834" s="9" t="s">
        <v>1580</v>
      </c>
      <c r="AU834" s="14" t="str">
        <f>IF(R834="","",Rates!$N$10)</f>
        <v/>
      </c>
      <c r="AV834" s="13" t="str">
        <f t="shared" si="228"/>
        <v/>
      </c>
      <c r="AW834" s="8" t="str">
        <f>IF(R834="","",W834*Rates!$Q$26)</f>
        <v/>
      </c>
      <c r="AX834" s="19" t="str">
        <f t="shared" si="229"/>
        <v/>
      </c>
      <c r="AY834" s="55" t="e">
        <f t="shared" si="230"/>
        <v>#VALUE!</v>
      </c>
      <c r="AZ834" s="8" t="str">
        <f>IF(R834="","",Rates!$N$15)</f>
        <v/>
      </c>
      <c r="BA834" s="8" t="str">
        <f t="shared" si="231"/>
        <v/>
      </c>
      <c r="BB834" s="8" t="str">
        <f t="shared" si="232"/>
        <v/>
      </c>
      <c r="BC834" s="19" t="str">
        <f t="shared" si="233"/>
        <v/>
      </c>
    </row>
    <row r="835" spans="1:55" x14ac:dyDescent="0.25">
      <c r="A835" s="9" t="str">
        <f>IF(B835&lt;&gt;"",COUNTA($B$3:B835)+$A$2,"")</f>
        <v/>
      </c>
      <c r="F835" s="16" t="str">
        <f t="shared" si="234"/>
        <v/>
      </c>
      <c r="P835" s="37"/>
      <c r="Q835" s="9" t="s">
        <v>1581</v>
      </c>
      <c r="R835" s="41"/>
      <c r="S835" s="46" t="str" cm="1">
        <f t="array" ref="S835">IF(R835="","",_xlfn.IFS(F835&lt;=65,"1",F835&lt;=70,"2",F835&lt;=80,"3"))</f>
        <v/>
      </c>
      <c r="T835" s="24" t="e">
        <f>IF(S835="1",VLOOKUP(N835,Rates!$A$2:$K$37,2,0)*S835,VLOOKUP(N835,Rates!$A$2:$K$37,3,0)*S835)</f>
        <v>#N/A</v>
      </c>
      <c r="U835" s="24" t="str">
        <f t="shared" ref="U835:U898" si="235">IF(R835="","",ROUND((R835*T835)/1000,2))</f>
        <v/>
      </c>
      <c r="W835" s="58" t="str">
        <f t="shared" ref="W835:W898" si="236">IF(R835="","",BC835-SUM(AZ835:BB835))</f>
        <v/>
      </c>
      <c r="X835" s="8" t="str">
        <f t="shared" ref="X835:X898" si="237">IF(R835="","",Y835/(R835/1000))</f>
        <v/>
      </c>
      <c r="Y835" s="8" t="str">
        <f t="shared" ref="Y835:Y898" si="238">IF(R835="","",(W835-SUM(AC835,AK835,AO835,AS835,AW835,AG835)))</f>
        <v/>
      </c>
      <c r="Z835" s="9" t="s">
        <v>1576</v>
      </c>
      <c r="AA835" s="14" t="str">
        <f>IF(R835="","",Rates!$N$5)</f>
        <v/>
      </c>
      <c r="AB835" s="49" t="str">
        <f t="shared" ref="AB835:AB898" si="239">IF(R835="","",(AC835/AA835)*1000)</f>
        <v/>
      </c>
      <c r="AC835" s="8" t="str">
        <f>IF(R835="","",W835*Rates!$M$26)</f>
        <v/>
      </c>
      <c r="AD835" s="9" t="s">
        <v>1592</v>
      </c>
      <c r="AE835" s="14" t="str">
        <f>IF(R835="","",Rates!$N$6)</f>
        <v/>
      </c>
      <c r="AF835" s="49" t="str">
        <f t="shared" ref="AF835:AF898" si="240">IF(R835="","",AB835*10)</f>
        <v/>
      </c>
      <c r="AG835" s="8" t="str">
        <f t="shared" ref="AG835:AG898" si="241">IF(N835="","",(AF835*AE835)/1000)</f>
        <v/>
      </c>
      <c r="AH835" s="8" t="s">
        <v>1593</v>
      </c>
      <c r="AI835" s="14" t="str">
        <f>IF(R835="","",Rates!$N$7)</f>
        <v/>
      </c>
      <c r="AJ835" s="13" t="str">
        <f t="shared" ref="AJ835:AJ898" si="242">IF(R835="","",AB835)</f>
        <v/>
      </c>
      <c r="AK835" s="8" t="str">
        <f t="shared" ref="AK835:AK898" si="243">IF(R835="","",(AJ835*AI835)/1000)</f>
        <v/>
      </c>
      <c r="AL835" s="9" t="s">
        <v>1578</v>
      </c>
      <c r="AM835" s="14" t="str">
        <f>IF(R835="","",Rates!$N$8)</f>
        <v/>
      </c>
      <c r="AN835" s="13" t="str">
        <f t="shared" ref="AN835:AN898" si="244">IF(R835="","",(AO835/AM835)*1000)</f>
        <v/>
      </c>
      <c r="AO835" s="8" t="str">
        <f>IF(R835="","",W835*Rates!$O$26)</f>
        <v/>
      </c>
      <c r="AP835" s="9" t="s">
        <v>1579</v>
      </c>
      <c r="AQ835" s="14" t="str">
        <f>IF(R835="","",Rates!$N$9)</f>
        <v/>
      </c>
      <c r="AR835" s="13" t="str">
        <f t="shared" ref="AR835:AR898" si="245">IF(R835="","",(AS835/AQ835)*1000)</f>
        <v/>
      </c>
      <c r="AS835" s="8" t="str">
        <f>IF(R835="","",W835*Rates!$P$26)</f>
        <v/>
      </c>
      <c r="AT835" s="9" t="s">
        <v>1580</v>
      </c>
      <c r="AU835" s="14" t="str">
        <f>IF(R835="","",Rates!$N$10)</f>
        <v/>
      </c>
      <c r="AV835" s="13" t="str">
        <f t="shared" ref="AV835:AV898" si="246">IF(R835="","",(AW835/AU835)*1000)</f>
        <v/>
      </c>
      <c r="AW835" s="8" t="str">
        <f>IF(R835="","",W835*Rates!$Q$26)</f>
        <v/>
      </c>
      <c r="AX835" s="19" t="str">
        <f t="shared" ref="AX835:AX898" si="247">IF(R835="","",AY835/(1+0.025))</f>
        <v/>
      </c>
      <c r="AY835" s="55" t="e">
        <f t="shared" ref="AY835:AY898" si="248">BC835-AZ835</f>
        <v>#VALUE!</v>
      </c>
      <c r="AZ835" s="8" t="str">
        <f>IF(R835="","",Rates!$N$15)</f>
        <v/>
      </c>
      <c r="BA835" s="8" t="str">
        <f t="shared" ref="BA835:BA898" si="249">IF(R835="","",AX835*2%)</f>
        <v/>
      </c>
      <c r="BB835" s="8" t="str">
        <f t="shared" ref="BB835:BB898" si="250">IF(R835="","",AX835*0.5%)</f>
        <v/>
      </c>
      <c r="BC835" s="19" t="str">
        <f t="shared" ref="BC835:BC898" si="251">U835</f>
        <v/>
      </c>
    </row>
    <row r="836" spans="1:55" x14ac:dyDescent="0.25">
      <c r="A836" s="9" t="str">
        <f>IF(B836&lt;&gt;"",COUNTA($B$3:B836)+$A$2,"")</f>
        <v/>
      </c>
      <c r="F836" s="16" t="str">
        <f t="shared" si="234"/>
        <v/>
      </c>
      <c r="P836" s="37"/>
      <c r="Q836" s="9" t="s">
        <v>1581</v>
      </c>
      <c r="R836" s="41"/>
      <c r="S836" s="46" t="str" cm="1">
        <f t="array" ref="S836">IF(R836="","",_xlfn.IFS(F836&lt;=65,"1",F836&lt;=70,"2",F836&lt;=80,"3"))</f>
        <v/>
      </c>
      <c r="T836" s="24" t="e">
        <f>IF(S836="1",VLOOKUP(N836,Rates!$A$2:$K$37,2,0)*S836,VLOOKUP(N836,Rates!$A$2:$K$37,3,0)*S836)</f>
        <v>#N/A</v>
      </c>
      <c r="U836" s="24" t="str">
        <f t="shared" si="235"/>
        <v/>
      </c>
      <c r="W836" s="58" t="str">
        <f t="shared" si="236"/>
        <v/>
      </c>
      <c r="X836" s="8" t="str">
        <f t="shared" si="237"/>
        <v/>
      </c>
      <c r="Y836" s="8" t="str">
        <f t="shared" si="238"/>
        <v/>
      </c>
      <c r="Z836" s="9" t="s">
        <v>1576</v>
      </c>
      <c r="AA836" s="14" t="str">
        <f>IF(R836="","",Rates!$N$5)</f>
        <v/>
      </c>
      <c r="AB836" s="49" t="str">
        <f t="shared" si="239"/>
        <v/>
      </c>
      <c r="AC836" s="8" t="str">
        <f>IF(R836="","",W836*Rates!$M$26)</f>
        <v/>
      </c>
      <c r="AD836" s="9" t="s">
        <v>1592</v>
      </c>
      <c r="AE836" s="14" t="str">
        <f>IF(R836="","",Rates!$N$6)</f>
        <v/>
      </c>
      <c r="AF836" s="49" t="str">
        <f t="shared" si="240"/>
        <v/>
      </c>
      <c r="AG836" s="8" t="str">
        <f t="shared" si="241"/>
        <v/>
      </c>
      <c r="AH836" s="8" t="s">
        <v>1593</v>
      </c>
      <c r="AI836" s="14" t="str">
        <f>IF(R836="","",Rates!$N$7)</f>
        <v/>
      </c>
      <c r="AJ836" s="13" t="str">
        <f t="shared" si="242"/>
        <v/>
      </c>
      <c r="AK836" s="8" t="str">
        <f t="shared" si="243"/>
        <v/>
      </c>
      <c r="AL836" s="9" t="s">
        <v>1578</v>
      </c>
      <c r="AM836" s="14" t="str">
        <f>IF(R836="","",Rates!$N$8)</f>
        <v/>
      </c>
      <c r="AN836" s="13" t="str">
        <f t="shared" si="244"/>
        <v/>
      </c>
      <c r="AO836" s="8" t="str">
        <f>IF(R836="","",W836*Rates!$O$26)</f>
        <v/>
      </c>
      <c r="AP836" s="9" t="s">
        <v>1579</v>
      </c>
      <c r="AQ836" s="14" t="str">
        <f>IF(R836="","",Rates!$N$9)</f>
        <v/>
      </c>
      <c r="AR836" s="13" t="str">
        <f t="shared" si="245"/>
        <v/>
      </c>
      <c r="AS836" s="8" t="str">
        <f>IF(R836="","",W836*Rates!$P$26)</f>
        <v/>
      </c>
      <c r="AT836" s="9" t="s">
        <v>1580</v>
      </c>
      <c r="AU836" s="14" t="str">
        <f>IF(R836="","",Rates!$N$10)</f>
        <v/>
      </c>
      <c r="AV836" s="13" t="str">
        <f t="shared" si="246"/>
        <v/>
      </c>
      <c r="AW836" s="8" t="str">
        <f>IF(R836="","",W836*Rates!$Q$26)</f>
        <v/>
      </c>
      <c r="AX836" s="19" t="str">
        <f t="shared" si="247"/>
        <v/>
      </c>
      <c r="AY836" s="55" t="e">
        <f t="shared" si="248"/>
        <v>#VALUE!</v>
      </c>
      <c r="AZ836" s="8" t="str">
        <f>IF(R836="","",Rates!$N$15)</f>
        <v/>
      </c>
      <c r="BA836" s="8" t="str">
        <f t="shared" si="249"/>
        <v/>
      </c>
      <c r="BB836" s="8" t="str">
        <f t="shared" si="250"/>
        <v/>
      </c>
      <c r="BC836" s="19" t="str">
        <f t="shared" si="251"/>
        <v/>
      </c>
    </row>
    <row r="837" spans="1:55" x14ac:dyDescent="0.25">
      <c r="A837" s="9" t="str">
        <f>IF(B837&lt;&gt;"",COUNTA($B$3:B837)+$A$2,"")</f>
        <v/>
      </c>
      <c r="F837" s="16" t="str">
        <f t="shared" si="234"/>
        <v/>
      </c>
      <c r="P837" s="37"/>
      <c r="Q837" s="9" t="s">
        <v>1581</v>
      </c>
      <c r="R837" s="41"/>
      <c r="S837" s="46" t="str" cm="1">
        <f t="array" ref="S837">IF(R837="","",_xlfn.IFS(F837&lt;=65,"1",F837&lt;=70,"2",F837&lt;=80,"3"))</f>
        <v/>
      </c>
      <c r="T837" s="24" t="e">
        <f>IF(S837="1",VLOOKUP(N837,Rates!$A$2:$K$37,2,0)*S837,VLOOKUP(N837,Rates!$A$2:$K$37,3,0)*S837)</f>
        <v>#N/A</v>
      </c>
      <c r="U837" s="24" t="str">
        <f t="shared" si="235"/>
        <v/>
      </c>
      <c r="W837" s="58" t="str">
        <f t="shared" si="236"/>
        <v/>
      </c>
      <c r="X837" s="8" t="str">
        <f t="shared" si="237"/>
        <v/>
      </c>
      <c r="Y837" s="8" t="str">
        <f t="shared" si="238"/>
        <v/>
      </c>
      <c r="Z837" s="9" t="s">
        <v>1576</v>
      </c>
      <c r="AA837" s="14" t="str">
        <f>IF(R837="","",Rates!$N$5)</f>
        <v/>
      </c>
      <c r="AB837" s="49" t="str">
        <f t="shared" si="239"/>
        <v/>
      </c>
      <c r="AC837" s="8" t="str">
        <f>IF(R837="","",W837*Rates!$M$26)</f>
        <v/>
      </c>
      <c r="AD837" s="9" t="s">
        <v>1592</v>
      </c>
      <c r="AE837" s="14" t="str">
        <f>IF(R837="","",Rates!$N$6)</f>
        <v/>
      </c>
      <c r="AF837" s="49" t="str">
        <f t="shared" si="240"/>
        <v/>
      </c>
      <c r="AG837" s="8" t="str">
        <f t="shared" si="241"/>
        <v/>
      </c>
      <c r="AH837" s="8" t="s">
        <v>1593</v>
      </c>
      <c r="AI837" s="14" t="str">
        <f>IF(R837="","",Rates!$N$7)</f>
        <v/>
      </c>
      <c r="AJ837" s="13" t="str">
        <f t="shared" si="242"/>
        <v/>
      </c>
      <c r="AK837" s="8" t="str">
        <f t="shared" si="243"/>
        <v/>
      </c>
      <c r="AL837" s="9" t="s">
        <v>1578</v>
      </c>
      <c r="AM837" s="14" t="str">
        <f>IF(R837="","",Rates!$N$8)</f>
        <v/>
      </c>
      <c r="AN837" s="13" t="str">
        <f t="shared" si="244"/>
        <v/>
      </c>
      <c r="AO837" s="8" t="str">
        <f>IF(R837="","",W837*Rates!$O$26)</f>
        <v/>
      </c>
      <c r="AP837" s="9" t="s">
        <v>1579</v>
      </c>
      <c r="AQ837" s="14" t="str">
        <f>IF(R837="","",Rates!$N$9)</f>
        <v/>
      </c>
      <c r="AR837" s="13" t="str">
        <f t="shared" si="245"/>
        <v/>
      </c>
      <c r="AS837" s="8" t="str">
        <f>IF(R837="","",W837*Rates!$P$26)</f>
        <v/>
      </c>
      <c r="AT837" s="9" t="s">
        <v>1580</v>
      </c>
      <c r="AU837" s="14" t="str">
        <f>IF(R837="","",Rates!$N$10)</f>
        <v/>
      </c>
      <c r="AV837" s="13" t="str">
        <f t="shared" si="246"/>
        <v/>
      </c>
      <c r="AW837" s="8" t="str">
        <f>IF(R837="","",W837*Rates!$Q$26)</f>
        <v/>
      </c>
      <c r="AX837" s="19" t="str">
        <f t="shared" si="247"/>
        <v/>
      </c>
      <c r="AY837" s="55" t="e">
        <f t="shared" si="248"/>
        <v>#VALUE!</v>
      </c>
      <c r="AZ837" s="8" t="str">
        <f>IF(R837="","",Rates!$N$15)</f>
        <v/>
      </c>
      <c r="BA837" s="8" t="str">
        <f t="shared" si="249"/>
        <v/>
      </c>
      <c r="BB837" s="8" t="str">
        <f t="shared" si="250"/>
        <v/>
      </c>
      <c r="BC837" s="19" t="str">
        <f t="shared" si="251"/>
        <v/>
      </c>
    </row>
    <row r="838" spans="1:55" x14ac:dyDescent="0.25">
      <c r="A838" s="9" t="str">
        <f>IF(B838&lt;&gt;"",COUNTA($B$3:B838)+$A$2,"")</f>
        <v/>
      </c>
      <c r="F838" s="16" t="str">
        <f t="shared" si="234"/>
        <v/>
      </c>
      <c r="P838" s="37"/>
      <c r="Q838" s="9" t="s">
        <v>1581</v>
      </c>
      <c r="R838" s="41"/>
      <c r="S838" s="46" t="str" cm="1">
        <f t="array" ref="S838">IF(R838="","",_xlfn.IFS(F838&lt;=65,"1",F838&lt;=70,"2",F838&lt;=80,"3"))</f>
        <v/>
      </c>
      <c r="T838" s="24" t="e">
        <f>IF(S838="1",VLOOKUP(N838,Rates!$A$2:$K$37,2,0)*S838,VLOOKUP(N838,Rates!$A$2:$K$37,3,0)*S838)</f>
        <v>#N/A</v>
      </c>
      <c r="U838" s="24" t="str">
        <f t="shared" si="235"/>
        <v/>
      </c>
      <c r="W838" s="58" t="str">
        <f t="shared" si="236"/>
        <v/>
      </c>
      <c r="X838" s="8" t="str">
        <f t="shared" si="237"/>
        <v/>
      </c>
      <c r="Y838" s="8" t="str">
        <f t="shared" si="238"/>
        <v/>
      </c>
      <c r="Z838" s="9" t="s">
        <v>1576</v>
      </c>
      <c r="AA838" s="14" t="str">
        <f>IF(R838="","",Rates!$N$5)</f>
        <v/>
      </c>
      <c r="AB838" s="49" t="str">
        <f t="shared" si="239"/>
        <v/>
      </c>
      <c r="AC838" s="8" t="str">
        <f>IF(R838="","",W838*Rates!$M$26)</f>
        <v/>
      </c>
      <c r="AD838" s="9" t="s">
        <v>1592</v>
      </c>
      <c r="AE838" s="14" t="str">
        <f>IF(R838="","",Rates!$N$6)</f>
        <v/>
      </c>
      <c r="AF838" s="49" t="str">
        <f t="shared" si="240"/>
        <v/>
      </c>
      <c r="AG838" s="8" t="str">
        <f t="shared" si="241"/>
        <v/>
      </c>
      <c r="AH838" s="8" t="s">
        <v>1593</v>
      </c>
      <c r="AI838" s="14" t="str">
        <f>IF(R838="","",Rates!$N$7)</f>
        <v/>
      </c>
      <c r="AJ838" s="13" t="str">
        <f t="shared" si="242"/>
        <v/>
      </c>
      <c r="AK838" s="8" t="str">
        <f t="shared" si="243"/>
        <v/>
      </c>
      <c r="AL838" s="9" t="s">
        <v>1578</v>
      </c>
      <c r="AM838" s="14" t="str">
        <f>IF(R838="","",Rates!$N$8)</f>
        <v/>
      </c>
      <c r="AN838" s="13" t="str">
        <f t="shared" si="244"/>
        <v/>
      </c>
      <c r="AO838" s="8" t="str">
        <f>IF(R838="","",W838*Rates!$O$26)</f>
        <v/>
      </c>
      <c r="AP838" s="9" t="s">
        <v>1579</v>
      </c>
      <c r="AQ838" s="14" t="str">
        <f>IF(R838="","",Rates!$N$9)</f>
        <v/>
      </c>
      <c r="AR838" s="13" t="str">
        <f t="shared" si="245"/>
        <v/>
      </c>
      <c r="AS838" s="8" t="str">
        <f>IF(R838="","",W838*Rates!$P$26)</f>
        <v/>
      </c>
      <c r="AT838" s="9" t="s">
        <v>1580</v>
      </c>
      <c r="AU838" s="14" t="str">
        <f>IF(R838="","",Rates!$N$10)</f>
        <v/>
      </c>
      <c r="AV838" s="13" t="str">
        <f t="shared" si="246"/>
        <v/>
      </c>
      <c r="AW838" s="8" t="str">
        <f>IF(R838="","",W838*Rates!$Q$26)</f>
        <v/>
      </c>
      <c r="AX838" s="19" t="str">
        <f t="shared" si="247"/>
        <v/>
      </c>
      <c r="AY838" s="55" t="e">
        <f t="shared" si="248"/>
        <v>#VALUE!</v>
      </c>
      <c r="AZ838" s="8" t="str">
        <f>IF(R838="","",Rates!$N$15)</f>
        <v/>
      </c>
      <c r="BA838" s="8" t="str">
        <f t="shared" si="249"/>
        <v/>
      </c>
      <c r="BB838" s="8" t="str">
        <f t="shared" si="250"/>
        <v/>
      </c>
      <c r="BC838" s="19" t="str">
        <f t="shared" si="251"/>
        <v/>
      </c>
    </row>
    <row r="839" spans="1:55" x14ac:dyDescent="0.25">
      <c r="A839" s="9" t="str">
        <f>IF(B839&lt;&gt;"",COUNTA($B$3:B839)+$A$2,"")</f>
        <v/>
      </c>
      <c r="F839" s="16" t="str">
        <f t="shared" si="234"/>
        <v/>
      </c>
      <c r="P839" s="37"/>
      <c r="Q839" s="9" t="s">
        <v>1581</v>
      </c>
      <c r="R839" s="41"/>
      <c r="S839" s="46" t="str" cm="1">
        <f t="array" ref="S839">IF(R839="","",_xlfn.IFS(F839&lt;=65,"1",F839&lt;=70,"2",F839&lt;=80,"3"))</f>
        <v/>
      </c>
      <c r="T839" s="24" t="e">
        <f>IF(S839="1",VLOOKUP(N839,Rates!$A$2:$K$37,2,0)*S839,VLOOKUP(N839,Rates!$A$2:$K$37,3,0)*S839)</f>
        <v>#N/A</v>
      </c>
      <c r="U839" s="24" t="str">
        <f t="shared" si="235"/>
        <v/>
      </c>
      <c r="W839" s="58" t="str">
        <f t="shared" si="236"/>
        <v/>
      </c>
      <c r="X839" s="8" t="str">
        <f t="shared" si="237"/>
        <v/>
      </c>
      <c r="Y839" s="8" t="str">
        <f t="shared" si="238"/>
        <v/>
      </c>
      <c r="Z839" s="9" t="s">
        <v>1576</v>
      </c>
      <c r="AA839" s="14" t="str">
        <f>IF(R839="","",Rates!$N$5)</f>
        <v/>
      </c>
      <c r="AB839" s="49" t="str">
        <f t="shared" si="239"/>
        <v/>
      </c>
      <c r="AC839" s="8" t="str">
        <f>IF(R839="","",W839*Rates!$M$26)</f>
        <v/>
      </c>
      <c r="AD839" s="9" t="s">
        <v>1592</v>
      </c>
      <c r="AE839" s="14" t="str">
        <f>IF(R839="","",Rates!$N$6)</f>
        <v/>
      </c>
      <c r="AF839" s="49" t="str">
        <f t="shared" si="240"/>
        <v/>
      </c>
      <c r="AG839" s="8" t="str">
        <f t="shared" si="241"/>
        <v/>
      </c>
      <c r="AH839" s="8" t="s">
        <v>1593</v>
      </c>
      <c r="AI839" s="14" t="str">
        <f>IF(R839="","",Rates!$N$7)</f>
        <v/>
      </c>
      <c r="AJ839" s="13" t="str">
        <f t="shared" si="242"/>
        <v/>
      </c>
      <c r="AK839" s="8" t="str">
        <f t="shared" si="243"/>
        <v/>
      </c>
      <c r="AL839" s="9" t="s">
        <v>1578</v>
      </c>
      <c r="AM839" s="14" t="str">
        <f>IF(R839="","",Rates!$N$8)</f>
        <v/>
      </c>
      <c r="AN839" s="13" t="str">
        <f t="shared" si="244"/>
        <v/>
      </c>
      <c r="AO839" s="8" t="str">
        <f>IF(R839="","",W839*Rates!$O$26)</f>
        <v/>
      </c>
      <c r="AP839" s="9" t="s">
        <v>1579</v>
      </c>
      <c r="AQ839" s="14" t="str">
        <f>IF(R839="","",Rates!$N$9)</f>
        <v/>
      </c>
      <c r="AR839" s="13" t="str">
        <f t="shared" si="245"/>
        <v/>
      </c>
      <c r="AS839" s="8" t="str">
        <f>IF(R839="","",W839*Rates!$P$26)</f>
        <v/>
      </c>
      <c r="AT839" s="9" t="s">
        <v>1580</v>
      </c>
      <c r="AU839" s="14" t="str">
        <f>IF(R839="","",Rates!$N$10)</f>
        <v/>
      </c>
      <c r="AV839" s="13" t="str">
        <f t="shared" si="246"/>
        <v/>
      </c>
      <c r="AW839" s="8" t="str">
        <f>IF(R839="","",W839*Rates!$Q$26)</f>
        <v/>
      </c>
      <c r="AX839" s="19" t="str">
        <f t="shared" si="247"/>
        <v/>
      </c>
      <c r="AY839" s="55" t="e">
        <f t="shared" si="248"/>
        <v>#VALUE!</v>
      </c>
      <c r="AZ839" s="8" t="str">
        <f>IF(R839="","",Rates!$N$15)</f>
        <v/>
      </c>
      <c r="BA839" s="8" t="str">
        <f t="shared" si="249"/>
        <v/>
      </c>
      <c r="BB839" s="8" t="str">
        <f t="shared" si="250"/>
        <v/>
      </c>
      <c r="BC839" s="19" t="str">
        <f t="shared" si="251"/>
        <v/>
      </c>
    </row>
    <row r="840" spans="1:55" x14ac:dyDescent="0.25">
      <c r="A840" s="9" t="str">
        <f>IF(B840&lt;&gt;"",COUNTA($B$3:B840)+$A$2,"")</f>
        <v/>
      </c>
      <c r="F840" s="16" t="str">
        <f t="shared" si="234"/>
        <v/>
      </c>
      <c r="P840" s="37"/>
      <c r="Q840" s="9" t="s">
        <v>1581</v>
      </c>
      <c r="R840" s="41"/>
      <c r="S840" s="46" t="str" cm="1">
        <f t="array" ref="S840">IF(R840="","",_xlfn.IFS(F840&lt;=65,"1",F840&lt;=70,"2",F840&lt;=80,"3"))</f>
        <v/>
      </c>
      <c r="T840" s="24" t="e">
        <f>IF(S840="1",VLOOKUP(N840,Rates!$A$2:$K$37,2,0)*S840,VLOOKUP(N840,Rates!$A$2:$K$37,3,0)*S840)</f>
        <v>#N/A</v>
      </c>
      <c r="U840" s="24" t="str">
        <f t="shared" si="235"/>
        <v/>
      </c>
      <c r="W840" s="58" t="str">
        <f t="shared" si="236"/>
        <v/>
      </c>
      <c r="X840" s="8" t="str">
        <f t="shared" si="237"/>
        <v/>
      </c>
      <c r="Y840" s="8" t="str">
        <f t="shared" si="238"/>
        <v/>
      </c>
      <c r="Z840" s="9" t="s">
        <v>1576</v>
      </c>
      <c r="AA840" s="14" t="str">
        <f>IF(R840="","",Rates!$N$5)</f>
        <v/>
      </c>
      <c r="AB840" s="49" t="str">
        <f t="shared" si="239"/>
        <v/>
      </c>
      <c r="AC840" s="8" t="str">
        <f>IF(R840="","",W840*Rates!$M$26)</f>
        <v/>
      </c>
      <c r="AD840" s="9" t="s">
        <v>1592</v>
      </c>
      <c r="AE840" s="14" t="str">
        <f>IF(R840="","",Rates!$N$6)</f>
        <v/>
      </c>
      <c r="AF840" s="49" t="str">
        <f t="shared" si="240"/>
        <v/>
      </c>
      <c r="AG840" s="8" t="str">
        <f t="shared" si="241"/>
        <v/>
      </c>
      <c r="AH840" s="8" t="s">
        <v>1593</v>
      </c>
      <c r="AI840" s="14" t="str">
        <f>IF(R840="","",Rates!$N$7)</f>
        <v/>
      </c>
      <c r="AJ840" s="13" t="str">
        <f t="shared" si="242"/>
        <v/>
      </c>
      <c r="AK840" s="8" t="str">
        <f t="shared" si="243"/>
        <v/>
      </c>
      <c r="AL840" s="9" t="s">
        <v>1578</v>
      </c>
      <c r="AM840" s="14" t="str">
        <f>IF(R840="","",Rates!$N$8)</f>
        <v/>
      </c>
      <c r="AN840" s="13" t="str">
        <f t="shared" si="244"/>
        <v/>
      </c>
      <c r="AO840" s="8" t="str">
        <f>IF(R840="","",W840*Rates!$O$26)</f>
        <v/>
      </c>
      <c r="AP840" s="9" t="s">
        <v>1579</v>
      </c>
      <c r="AQ840" s="14" t="str">
        <f>IF(R840="","",Rates!$N$9)</f>
        <v/>
      </c>
      <c r="AR840" s="13" t="str">
        <f t="shared" si="245"/>
        <v/>
      </c>
      <c r="AS840" s="8" t="str">
        <f>IF(R840="","",W840*Rates!$P$26)</f>
        <v/>
      </c>
      <c r="AT840" s="9" t="s">
        <v>1580</v>
      </c>
      <c r="AU840" s="14" t="str">
        <f>IF(R840="","",Rates!$N$10)</f>
        <v/>
      </c>
      <c r="AV840" s="13" t="str">
        <f t="shared" si="246"/>
        <v/>
      </c>
      <c r="AW840" s="8" t="str">
        <f>IF(R840="","",W840*Rates!$Q$26)</f>
        <v/>
      </c>
      <c r="AX840" s="19" t="str">
        <f t="shared" si="247"/>
        <v/>
      </c>
      <c r="AY840" s="55" t="e">
        <f t="shared" si="248"/>
        <v>#VALUE!</v>
      </c>
      <c r="AZ840" s="8" t="str">
        <f>IF(R840="","",Rates!$N$15)</f>
        <v/>
      </c>
      <c r="BA840" s="8" t="str">
        <f t="shared" si="249"/>
        <v/>
      </c>
      <c r="BB840" s="8" t="str">
        <f t="shared" si="250"/>
        <v/>
      </c>
      <c r="BC840" s="19" t="str">
        <f t="shared" si="251"/>
        <v/>
      </c>
    </row>
    <row r="841" spans="1:55" x14ac:dyDescent="0.25">
      <c r="A841" s="9" t="str">
        <f>IF(B841&lt;&gt;"",COUNTA($B$3:B841)+$A$2,"")</f>
        <v/>
      </c>
      <c r="F841" s="16" t="str">
        <f t="shared" si="234"/>
        <v/>
      </c>
      <c r="P841" s="37"/>
      <c r="Q841" s="9" t="s">
        <v>1581</v>
      </c>
      <c r="R841" s="41"/>
      <c r="S841" s="46" t="str" cm="1">
        <f t="array" ref="S841">IF(R841="","",_xlfn.IFS(F841&lt;=65,"1",F841&lt;=70,"2",F841&lt;=80,"3"))</f>
        <v/>
      </c>
      <c r="T841" s="24" t="e">
        <f>IF(S841="1",VLOOKUP(N841,Rates!$A$2:$K$37,2,0)*S841,VLOOKUP(N841,Rates!$A$2:$K$37,3,0)*S841)</f>
        <v>#N/A</v>
      </c>
      <c r="U841" s="24" t="str">
        <f t="shared" si="235"/>
        <v/>
      </c>
      <c r="W841" s="58" t="str">
        <f t="shared" si="236"/>
        <v/>
      </c>
      <c r="X841" s="8" t="str">
        <f t="shared" si="237"/>
        <v/>
      </c>
      <c r="Y841" s="8" t="str">
        <f t="shared" si="238"/>
        <v/>
      </c>
      <c r="Z841" s="9" t="s">
        <v>1576</v>
      </c>
      <c r="AA841" s="14" t="str">
        <f>IF(R841="","",Rates!$N$5)</f>
        <v/>
      </c>
      <c r="AB841" s="49" t="str">
        <f t="shared" si="239"/>
        <v/>
      </c>
      <c r="AC841" s="8" t="str">
        <f>IF(R841="","",W841*Rates!$M$26)</f>
        <v/>
      </c>
      <c r="AD841" s="9" t="s">
        <v>1592</v>
      </c>
      <c r="AE841" s="14" t="str">
        <f>IF(R841="","",Rates!$N$6)</f>
        <v/>
      </c>
      <c r="AF841" s="49" t="str">
        <f t="shared" si="240"/>
        <v/>
      </c>
      <c r="AG841" s="8" t="str">
        <f t="shared" si="241"/>
        <v/>
      </c>
      <c r="AH841" s="8" t="s">
        <v>1593</v>
      </c>
      <c r="AI841" s="14" t="str">
        <f>IF(R841="","",Rates!$N$7)</f>
        <v/>
      </c>
      <c r="AJ841" s="13" t="str">
        <f t="shared" si="242"/>
        <v/>
      </c>
      <c r="AK841" s="8" t="str">
        <f t="shared" si="243"/>
        <v/>
      </c>
      <c r="AL841" s="9" t="s">
        <v>1578</v>
      </c>
      <c r="AM841" s="14" t="str">
        <f>IF(R841="","",Rates!$N$8)</f>
        <v/>
      </c>
      <c r="AN841" s="13" t="str">
        <f t="shared" si="244"/>
        <v/>
      </c>
      <c r="AO841" s="8" t="str">
        <f>IF(R841="","",W841*Rates!$O$26)</f>
        <v/>
      </c>
      <c r="AP841" s="9" t="s">
        <v>1579</v>
      </c>
      <c r="AQ841" s="14" t="str">
        <f>IF(R841="","",Rates!$N$9)</f>
        <v/>
      </c>
      <c r="AR841" s="13" t="str">
        <f t="shared" si="245"/>
        <v/>
      </c>
      <c r="AS841" s="8" t="str">
        <f>IF(R841="","",W841*Rates!$P$26)</f>
        <v/>
      </c>
      <c r="AT841" s="9" t="s">
        <v>1580</v>
      </c>
      <c r="AU841" s="14" t="str">
        <f>IF(R841="","",Rates!$N$10)</f>
        <v/>
      </c>
      <c r="AV841" s="13" t="str">
        <f t="shared" si="246"/>
        <v/>
      </c>
      <c r="AW841" s="8" t="str">
        <f>IF(R841="","",W841*Rates!$Q$26)</f>
        <v/>
      </c>
      <c r="AX841" s="19" t="str">
        <f t="shared" si="247"/>
        <v/>
      </c>
      <c r="AY841" s="55" t="e">
        <f t="shared" si="248"/>
        <v>#VALUE!</v>
      </c>
      <c r="AZ841" s="8" t="str">
        <f>IF(R841="","",Rates!$N$15)</f>
        <v/>
      </c>
      <c r="BA841" s="8" t="str">
        <f t="shared" si="249"/>
        <v/>
      </c>
      <c r="BB841" s="8" t="str">
        <f t="shared" si="250"/>
        <v/>
      </c>
      <c r="BC841" s="19" t="str">
        <f t="shared" si="251"/>
        <v/>
      </c>
    </row>
    <row r="842" spans="1:55" x14ac:dyDescent="0.25">
      <c r="A842" s="9" t="str">
        <f>IF(B842&lt;&gt;"",COUNTA($B$3:B842)+$A$2,"")</f>
        <v/>
      </c>
      <c r="F842" s="16" t="str">
        <f t="shared" si="234"/>
        <v/>
      </c>
      <c r="P842" s="37"/>
      <c r="Q842" s="9" t="s">
        <v>1581</v>
      </c>
      <c r="R842" s="41"/>
      <c r="S842" s="46" t="str" cm="1">
        <f t="array" ref="S842">IF(R842="","",_xlfn.IFS(F842&lt;=65,"1",F842&lt;=70,"2",F842&lt;=80,"3"))</f>
        <v/>
      </c>
      <c r="T842" s="24" t="e">
        <f>IF(S842="1",VLOOKUP(N842,Rates!$A$2:$K$37,2,0)*S842,VLOOKUP(N842,Rates!$A$2:$K$37,3,0)*S842)</f>
        <v>#N/A</v>
      </c>
      <c r="U842" s="24" t="str">
        <f t="shared" si="235"/>
        <v/>
      </c>
      <c r="W842" s="58" t="str">
        <f t="shared" si="236"/>
        <v/>
      </c>
      <c r="X842" s="8" t="str">
        <f t="shared" si="237"/>
        <v/>
      </c>
      <c r="Y842" s="8" t="str">
        <f t="shared" si="238"/>
        <v/>
      </c>
      <c r="Z842" s="9" t="s">
        <v>1576</v>
      </c>
      <c r="AA842" s="14" t="str">
        <f>IF(R842="","",Rates!$N$5)</f>
        <v/>
      </c>
      <c r="AB842" s="49" t="str">
        <f t="shared" si="239"/>
        <v/>
      </c>
      <c r="AC842" s="8" t="str">
        <f>IF(R842="","",W842*Rates!$M$26)</f>
        <v/>
      </c>
      <c r="AD842" s="9" t="s">
        <v>1592</v>
      </c>
      <c r="AE842" s="14" t="str">
        <f>IF(R842="","",Rates!$N$6)</f>
        <v/>
      </c>
      <c r="AF842" s="49" t="str">
        <f t="shared" si="240"/>
        <v/>
      </c>
      <c r="AG842" s="8" t="str">
        <f t="shared" si="241"/>
        <v/>
      </c>
      <c r="AH842" s="8" t="s">
        <v>1593</v>
      </c>
      <c r="AI842" s="14" t="str">
        <f>IF(R842="","",Rates!$N$7)</f>
        <v/>
      </c>
      <c r="AJ842" s="13" t="str">
        <f t="shared" si="242"/>
        <v/>
      </c>
      <c r="AK842" s="8" t="str">
        <f t="shared" si="243"/>
        <v/>
      </c>
      <c r="AL842" s="9" t="s">
        <v>1578</v>
      </c>
      <c r="AM842" s="14" t="str">
        <f>IF(R842="","",Rates!$N$8)</f>
        <v/>
      </c>
      <c r="AN842" s="13" t="str">
        <f t="shared" si="244"/>
        <v/>
      </c>
      <c r="AO842" s="8" t="str">
        <f>IF(R842="","",W842*Rates!$O$26)</f>
        <v/>
      </c>
      <c r="AP842" s="9" t="s">
        <v>1579</v>
      </c>
      <c r="AQ842" s="14" t="str">
        <f>IF(R842="","",Rates!$N$9)</f>
        <v/>
      </c>
      <c r="AR842" s="13" t="str">
        <f t="shared" si="245"/>
        <v/>
      </c>
      <c r="AS842" s="8" t="str">
        <f>IF(R842="","",W842*Rates!$P$26)</f>
        <v/>
      </c>
      <c r="AT842" s="9" t="s">
        <v>1580</v>
      </c>
      <c r="AU842" s="14" t="str">
        <f>IF(R842="","",Rates!$N$10)</f>
        <v/>
      </c>
      <c r="AV842" s="13" t="str">
        <f t="shared" si="246"/>
        <v/>
      </c>
      <c r="AW842" s="8" t="str">
        <f>IF(R842="","",W842*Rates!$Q$26)</f>
        <v/>
      </c>
      <c r="AX842" s="19" t="str">
        <f t="shared" si="247"/>
        <v/>
      </c>
      <c r="AY842" s="55" t="e">
        <f t="shared" si="248"/>
        <v>#VALUE!</v>
      </c>
      <c r="AZ842" s="8" t="str">
        <f>IF(R842="","",Rates!$N$15)</f>
        <v/>
      </c>
      <c r="BA842" s="8" t="str">
        <f t="shared" si="249"/>
        <v/>
      </c>
      <c r="BB842" s="8" t="str">
        <f t="shared" si="250"/>
        <v/>
      </c>
      <c r="BC842" s="19" t="str">
        <f t="shared" si="251"/>
        <v/>
      </c>
    </row>
    <row r="843" spans="1:55" x14ac:dyDescent="0.25">
      <c r="A843" s="9" t="str">
        <f>IF(B843&lt;&gt;"",COUNTA($B$3:B843)+$A$2,"")</f>
        <v/>
      </c>
      <c r="F843" s="16" t="str">
        <f t="shared" si="234"/>
        <v/>
      </c>
      <c r="P843" s="37"/>
      <c r="Q843" s="9" t="s">
        <v>1581</v>
      </c>
      <c r="R843" s="41"/>
      <c r="S843" s="46" t="str" cm="1">
        <f t="array" ref="S843">IF(R843="","",_xlfn.IFS(F843&lt;=65,"1",F843&lt;=70,"2",F843&lt;=80,"3"))</f>
        <v/>
      </c>
      <c r="T843" s="24" t="e">
        <f>IF(S843="1",VLOOKUP(N843,Rates!$A$2:$K$37,2,0)*S843,VLOOKUP(N843,Rates!$A$2:$K$37,3,0)*S843)</f>
        <v>#N/A</v>
      </c>
      <c r="U843" s="24" t="str">
        <f t="shared" si="235"/>
        <v/>
      </c>
      <c r="W843" s="58" t="str">
        <f t="shared" si="236"/>
        <v/>
      </c>
      <c r="X843" s="8" t="str">
        <f t="shared" si="237"/>
        <v/>
      </c>
      <c r="Y843" s="8" t="str">
        <f t="shared" si="238"/>
        <v/>
      </c>
      <c r="Z843" s="9" t="s">
        <v>1576</v>
      </c>
      <c r="AA843" s="14" t="str">
        <f>IF(R843="","",Rates!$N$5)</f>
        <v/>
      </c>
      <c r="AB843" s="49" t="str">
        <f t="shared" si="239"/>
        <v/>
      </c>
      <c r="AC843" s="8" t="str">
        <f>IF(R843="","",W843*Rates!$M$26)</f>
        <v/>
      </c>
      <c r="AD843" s="9" t="s">
        <v>1592</v>
      </c>
      <c r="AE843" s="14" t="str">
        <f>IF(R843="","",Rates!$N$6)</f>
        <v/>
      </c>
      <c r="AF843" s="49" t="str">
        <f t="shared" si="240"/>
        <v/>
      </c>
      <c r="AG843" s="8" t="str">
        <f t="shared" si="241"/>
        <v/>
      </c>
      <c r="AH843" s="8" t="s">
        <v>1593</v>
      </c>
      <c r="AI843" s="14" t="str">
        <f>IF(R843="","",Rates!$N$7)</f>
        <v/>
      </c>
      <c r="AJ843" s="13" t="str">
        <f t="shared" si="242"/>
        <v/>
      </c>
      <c r="AK843" s="8" t="str">
        <f t="shared" si="243"/>
        <v/>
      </c>
      <c r="AL843" s="9" t="s">
        <v>1578</v>
      </c>
      <c r="AM843" s="14" t="str">
        <f>IF(R843="","",Rates!$N$8)</f>
        <v/>
      </c>
      <c r="AN843" s="13" t="str">
        <f t="shared" si="244"/>
        <v/>
      </c>
      <c r="AO843" s="8" t="str">
        <f>IF(R843="","",W843*Rates!$O$26)</f>
        <v/>
      </c>
      <c r="AP843" s="9" t="s">
        <v>1579</v>
      </c>
      <c r="AQ843" s="14" t="str">
        <f>IF(R843="","",Rates!$N$9)</f>
        <v/>
      </c>
      <c r="AR843" s="13" t="str">
        <f t="shared" si="245"/>
        <v/>
      </c>
      <c r="AS843" s="8" t="str">
        <f>IF(R843="","",W843*Rates!$P$26)</f>
        <v/>
      </c>
      <c r="AT843" s="9" t="s">
        <v>1580</v>
      </c>
      <c r="AU843" s="14" t="str">
        <f>IF(R843="","",Rates!$N$10)</f>
        <v/>
      </c>
      <c r="AV843" s="13" t="str">
        <f t="shared" si="246"/>
        <v/>
      </c>
      <c r="AW843" s="8" t="str">
        <f>IF(R843="","",W843*Rates!$Q$26)</f>
        <v/>
      </c>
      <c r="AX843" s="19" t="str">
        <f t="shared" si="247"/>
        <v/>
      </c>
      <c r="AY843" s="55" t="e">
        <f t="shared" si="248"/>
        <v>#VALUE!</v>
      </c>
      <c r="AZ843" s="8" t="str">
        <f>IF(R843="","",Rates!$N$15)</f>
        <v/>
      </c>
      <c r="BA843" s="8" t="str">
        <f t="shared" si="249"/>
        <v/>
      </c>
      <c r="BB843" s="8" t="str">
        <f t="shared" si="250"/>
        <v/>
      </c>
      <c r="BC843" s="19" t="str">
        <f t="shared" si="251"/>
        <v/>
      </c>
    </row>
    <row r="844" spans="1:55" x14ac:dyDescent="0.25">
      <c r="A844" s="9" t="str">
        <f>IF(B844&lt;&gt;"",COUNTA($B$3:B844)+$A$2,"")</f>
        <v/>
      </c>
      <c r="F844" s="16" t="str">
        <f t="shared" si="234"/>
        <v/>
      </c>
      <c r="P844" s="37"/>
      <c r="Q844" s="9" t="s">
        <v>1581</v>
      </c>
      <c r="R844" s="41"/>
      <c r="S844" s="46" t="str" cm="1">
        <f t="array" ref="S844">IF(R844="","",_xlfn.IFS(F844&lt;=65,"1",F844&lt;=70,"2",F844&lt;=80,"3"))</f>
        <v/>
      </c>
      <c r="T844" s="24" t="e">
        <f>IF(S844="1",VLOOKUP(N844,Rates!$A$2:$K$37,2,0)*S844,VLOOKUP(N844,Rates!$A$2:$K$37,3,0)*S844)</f>
        <v>#N/A</v>
      </c>
      <c r="U844" s="24" t="str">
        <f t="shared" si="235"/>
        <v/>
      </c>
      <c r="W844" s="58" t="str">
        <f t="shared" si="236"/>
        <v/>
      </c>
      <c r="X844" s="8" t="str">
        <f t="shared" si="237"/>
        <v/>
      </c>
      <c r="Y844" s="8" t="str">
        <f t="shared" si="238"/>
        <v/>
      </c>
      <c r="Z844" s="9" t="s">
        <v>1576</v>
      </c>
      <c r="AA844" s="14" t="str">
        <f>IF(R844="","",Rates!$N$5)</f>
        <v/>
      </c>
      <c r="AB844" s="49" t="str">
        <f t="shared" si="239"/>
        <v/>
      </c>
      <c r="AC844" s="8" t="str">
        <f>IF(R844="","",W844*Rates!$M$26)</f>
        <v/>
      </c>
      <c r="AD844" s="9" t="s">
        <v>1592</v>
      </c>
      <c r="AE844" s="14" t="str">
        <f>IF(R844="","",Rates!$N$6)</f>
        <v/>
      </c>
      <c r="AF844" s="49" t="str">
        <f t="shared" si="240"/>
        <v/>
      </c>
      <c r="AG844" s="8" t="str">
        <f t="shared" si="241"/>
        <v/>
      </c>
      <c r="AH844" s="8" t="s">
        <v>1593</v>
      </c>
      <c r="AI844" s="14" t="str">
        <f>IF(R844="","",Rates!$N$7)</f>
        <v/>
      </c>
      <c r="AJ844" s="13" t="str">
        <f t="shared" si="242"/>
        <v/>
      </c>
      <c r="AK844" s="8" t="str">
        <f t="shared" si="243"/>
        <v/>
      </c>
      <c r="AL844" s="9" t="s">
        <v>1578</v>
      </c>
      <c r="AM844" s="14" t="str">
        <f>IF(R844="","",Rates!$N$8)</f>
        <v/>
      </c>
      <c r="AN844" s="13" t="str">
        <f t="shared" si="244"/>
        <v/>
      </c>
      <c r="AO844" s="8" t="str">
        <f>IF(R844="","",W844*Rates!$O$26)</f>
        <v/>
      </c>
      <c r="AP844" s="9" t="s">
        <v>1579</v>
      </c>
      <c r="AQ844" s="14" t="str">
        <f>IF(R844="","",Rates!$N$9)</f>
        <v/>
      </c>
      <c r="AR844" s="13" t="str">
        <f t="shared" si="245"/>
        <v/>
      </c>
      <c r="AS844" s="8" t="str">
        <f>IF(R844="","",W844*Rates!$P$26)</f>
        <v/>
      </c>
      <c r="AT844" s="9" t="s">
        <v>1580</v>
      </c>
      <c r="AU844" s="14" t="str">
        <f>IF(R844="","",Rates!$N$10)</f>
        <v/>
      </c>
      <c r="AV844" s="13" t="str">
        <f t="shared" si="246"/>
        <v/>
      </c>
      <c r="AW844" s="8" t="str">
        <f>IF(R844="","",W844*Rates!$Q$26)</f>
        <v/>
      </c>
      <c r="AX844" s="19" t="str">
        <f t="shared" si="247"/>
        <v/>
      </c>
      <c r="AY844" s="55" t="e">
        <f t="shared" si="248"/>
        <v>#VALUE!</v>
      </c>
      <c r="AZ844" s="8" t="str">
        <f>IF(R844="","",Rates!$N$15)</f>
        <v/>
      </c>
      <c r="BA844" s="8" t="str">
        <f t="shared" si="249"/>
        <v/>
      </c>
      <c r="BB844" s="8" t="str">
        <f t="shared" si="250"/>
        <v/>
      </c>
      <c r="BC844" s="19" t="str">
        <f t="shared" si="251"/>
        <v/>
      </c>
    </row>
    <row r="845" spans="1:55" x14ac:dyDescent="0.25">
      <c r="A845" s="9" t="str">
        <f>IF(B845&lt;&gt;"",COUNTA($B$3:B845)+$A$2,"")</f>
        <v/>
      </c>
      <c r="F845" s="16" t="str">
        <f t="shared" si="234"/>
        <v/>
      </c>
      <c r="P845" s="37"/>
      <c r="Q845" s="9" t="s">
        <v>1581</v>
      </c>
      <c r="R845" s="41"/>
      <c r="S845" s="46" t="str" cm="1">
        <f t="array" ref="S845">IF(R845="","",_xlfn.IFS(F845&lt;=65,"1",F845&lt;=70,"2",F845&lt;=80,"3"))</f>
        <v/>
      </c>
      <c r="T845" s="24" t="e">
        <f>IF(S845="1",VLOOKUP(N845,Rates!$A$2:$K$37,2,0)*S845,VLOOKUP(N845,Rates!$A$2:$K$37,3,0)*S845)</f>
        <v>#N/A</v>
      </c>
      <c r="U845" s="24" t="str">
        <f t="shared" si="235"/>
        <v/>
      </c>
      <c r="W845" s="58" t="str">
        <f t="shared" si="236"/>
        <v/>
      </c>
      <c r="X845" s="8" t="str">
        <f t="shared" si="237"/>
        <v/>
      </c>
      <c r="Y845" s="8" t="str">
        <f t="shared" si="238"/>
        <v/>
      </c>
      <c r="Z845" s="9" t="s">
        <v>1576</v>
      </c>
      <c r="AA845" s="14" t="str">
        <f>IF(R845="","",Rates!$N$5)</f>
        <v/>
      </c>
      <c r="AB845" s="49" t="str">
        <f t="shared" si="239"/>
        <v/>
      </c>
      <c r="AC845" s="8" t="str">
        <f>IF(R845="","",W845*Rates!$M$26)</f>
        <v/>
      </c>
      <c r="AD845" s="9" t="s">
        <v>1592</v>
      </c>
      <c r="AE845" s="14" t="str">
        <f>IF(R845="","",Rates!$N$6)</f>
        <v/>
      </c>
      <c r="AF845" s="49" t="str">
        <f t="shared" si="240"/>
        <v/>
      </c>
      <c r="AG845" s="8" t="str">
        <f t="shared" si="241"/>
        <v/>
      </c>
      <c r="AH845" s="8" t="s">
        <v>1593</v>
      </c>
      <c r="AI845" s="14" t="str">
        <f>IF(R845="","",Rates!$N$7)</f>
        <v/>
      </c>
      <c r="AJ845" s="13" t="str">
        <f t="shared" si="242"/>
        <v/>
      </c>
      <c r="AK845" s="8" t="str">
        <f t="shared" si="243"/>
        <v/>
      </c>
      <c r="AL845" s="9" t="s">
        <v>1578</v>
      </c>
      <c r="AM845" s="14" t="str">
        <f>IF(R845="","",Rates!$N$8)</f>
        <v/>
      </c>
      <c r="AN845" s="13" t="str">
        <f t="shared" si="244"/>
        <v/>
      </c>
      <c r="AO845" s="8" t="str">
        <f>IF(R845="","",W845*Rates!$O$26)</f>
        <v/>
      </c>
      <c r="AP845" s="9" t="s">
        <v>1579</v>
      </c>
      <c r="AQ845" s="14" t="str">
        <f>IF(R845="","",Rates!$N$9)</f>
        <v/>
      </c>
      <c r="AR845" s="13" t="str">
        <f t="shared" si="245"/>
        <v/>
      </c>
      <c r="AS845" s="8" t="str">
        <f>IF(R845="","",W845*Rates!$P$26)</f>
        <v/>
      </c>
      <c r="AT845" s="9" t="s">
        <v>1580</v>
      </c>
      <c r="AU845" s="14" t="str">
        <f>IF(R845="","",Rates!$N$10)</f>
        <v/>
      </c>
      <c r="AV845" s="13" t="str">
        <f t="shared" si="246"/>
        <v/>
      </c>
      <c r="AW845" s="8" t="str">
        <f>IF(R845="","",W845*Rates!$Q$26)</f>
        <v/>
      </c>
      <c r="AX845" s="19" t="str">
        <f t="shared" si="247"/>
        <v/>
      </c>
      <c r="AY845" s="55" t="e">
        <f t="shared" si="248"/>
        <v>#VALUE!</v>
      </c>
      <c r="AZ845" s="8" t="str">
        <f>IF(R845="","",Rates!$N$15)</f>
        <v/>
      </c>
      <c r="BA845" s="8" t="str">
        <f t="shared" si="249"/>
        <v/>
      </c>
      <c r="BB845" s="8" t="str">
        <f t="shared" si="250"/>
        <v/>
      </c>
      <c r="BC845" s="19" t="str">
        <f t="shared" si="251"/>
        <v/>
      </c>
    </row>
    <row r="846" spans="1:55" x14ac:dyDescent="0.25">
      <c r="A846" s="9" t="str">
        <f>IF(B846&lt;&gt;"",COUNTA($B$3:B846)+$A$2,"")</f>
        <v/>
      </c>
      <c r="F846" s="16" t="str">
        <f t="shared" si="234"/>
        <v/>
      </c>
      <c r="P846" s="37"/>
      <c r="Q846" s="9" t="s">
        <v>1581</v>
      </c>
      <c r="R846" s="41"/>
      <c r="S846" s="46" t="str" cm="1">
        <f t="array" ref="S846">IF(R846="","",_xlfn.IFS(F846&lt;=65,"1",F846&lt;=70,"2",F846&lt;=80,"3"))</f>
        <v/>
      </c>
      <c r="T846" s="24" t="e">
        <f>IF(S846="1",VLOOKUP(N846,Rates!$A$2:$K$37,2,0)*S846,VLOOKUP(N846,Rates!$A$2:$K$37,3,0)*S846)</f>
        <v>#N/A</v>
      </c>
      <c r="U846" s="24" t="str">
        <f t="shared" si="235"/>
        <v/>
      </c>
      <c r="W846" s="58" t="str">
        <f t="shared" si="236"/>
        <v/>
      </c>
      <c r="X846" s="8" t="str">
        <f t="shared" si="237"/>
        <v/>
      </c>
      <c r="Y846" s="8" t="str">
        <f t="shared" si="238"/>
        <v/>
      </c>
      <c r="Z846" s="9" t="s">
        <v>1576</v>
      </c>
      <c r="AA846" s="14" t="str">
        <f>IF(R846="","",Rates!$N$5)</f>
        <v/>
      </c>
      <c r="AB846" s="49" t="str">
        <f t="shared" si="239"/>
        <v/>
      </c>
      <c r="AC846" s="8" t="str">
        <f>IF(R846="","",W846*Rates!$M$26)</f>
        <v/>
      </c>
      <c r="AD846" s="9" t="s">
        <v>1592</v>
      </c>
      <c r="AE846" s="14" t="str">
        <f>IF(R846="","",Rates!$N$6)</f>
        <v/>
      </c>
      <c r="AF846" s="49" t="str">
        <f t="shared" si="240"/>
        <v/>
      </c>
      <c r="AG846" s="8" t="str">
        <f t="shared" si="241"/>
        <v/>
      </c>
      <c r="AH846" s="8" t="s">
        <v>1593</v>
      </c>
      <c r="AI846" s="14" t="str">
        <f>IF(R846="","",Rates!$N$7)</f>
        <v/>
      </c>
      <c r="AJ846" s="13" t="str">
        <f t="shared" si="242"/>
        <v/>
      </c>
      <c r="AK846" s="8" t="str">
        <f t="shared" si="243"/>
        <v/>
      </c>
      <c r="AL846" s="9" t="s">
        <v>1578</v>
      </c>
      <c r="AM846" s="14" t="str">
        <f>IF(R846="","",Rates!$N$8)</f>
        <v/>
      </c>
      <c r="AN846" s="13" t="str">
        <f t="shared" si="244"/>
        <v/>
      </c>
      <c r="AO846" s="8" t="str">
        <f>IF(R846="","",W846*Rates!$O$26)</f>
        <v/>
      </c>
      <c r="AP846" s="9" t="s">
        <v>1579</v>
      </c>
      <c r="AQ846" s="14" t="str">
        <f>IF(R846="","",Rates!$N$9)</f>
        <v/>
      </c>
      <c r="AR846" s="13" t="str">
        <f t="shared" si="245"/>
        <v/>
      </c>
      <c r="AS846" s="8" t="str">
        <f>IF(R846="","",W846*Rates!$P$26)</f>
        <v/>
      </c>
      <c r="AT846" s="9" t="s">
        <v>1580</v>
      </c>
      <c r="AU846" s="14" t="str">
        <f>IF(R846="","",Rates!$N$10)</f>
        <v/>
      </c>
      <c r="AV846" s="13" t="str">
        <f t="shared" si="246"/>
        <v/>
      </c>
      <c r="AW846" s="8" t="str">
        <f>IF(R846="","",W846*Rates!$Q$26)</f>
        <v/>
      </c>
      <c r="AX846" s="19" t="str">
        <f t="shared" si="247"/>
        <v/>
      </c>
      <c r="AY846" s="55" t="e">
        <f t="shared" si="248"/>
        <v>#VALUE!</v>
      </c>
      <c r="AZ846" s="8" t="str">
        <f>IF(R846="","",Rates!$N$15)</f>
        <v/>
      </c>
      <c r="BA846" s="8" t="str">
        <f t="shared" si="249"/>
        <v/>
      </c>
      <c r="BB846" s="8" t="str">
        <f t="shared" si="250"/>
        <v/>
      </c>
      <c r="BC846" s="19" t="str">
        <f t="shared" si="251"/>
        <v/>
      </c>
    </row>
    <row r="847" spans="1:55" x14ac:dyDescent="0.25">
      <c r="A847" s="9" t="str">
        <f>IF(B847&lt;&gt;"",COUNTA($B$3:B847)+$A$2,"")</f>
        <v/>
      </c>
      <c r="F847" s="16" t="str">
        <f t="shared" si="234"/>
        <v/>
      </c>
      <c r="P847" s="37"/>
      <c r="Q847" s="9" t="s">
        <v>1581</v>
      </c>
      <c r="R847" s="41"/>
      <c r="S847" s="46" t="str" cm="1">
        <f t="array" ref="S847">IF(R847="","",_xlfn.IFS(F847&lt;=65,"1",F847&lt;=70,"2",F847&lt;=80,"3"))</f>
        <v/>
      </c>
      <c r="T847" s="24" t="e">
        <f>IF(S847="1",VLOOKUP(N847,Rates!$A$2:$K$37,2,0)*S847,VLOOKUP(N847,Rates!$A$2:$K$37,3,0)*S847)</f>
        <v>#N/A</v>
      </c>
      <c r="U847" s="24" t="str">
        <f t="shared" si="235"/>
        <v/>
      </c>
      <c r="W847" s="58" t="str">
        <f t="shared" si="236"/>
        <v/>
      </c>
      <c r="X847" s="8" t="str">
        <f t="shared" si="237"/>
        <v/>
      </c>
      <c r="Y847" s="8" t="str">
        <f t="shared" si="238"/>
        <v/>
      </c>
      <c r="Z847" s="9" t="s">
        <v>1576</v>
      </c>
      <c r="AA847" s="14" t="str">
        <f>IF(R847="","",Rates!$N$5)</f>
        <v/>
      </c>
      <c r="AB847" s="49" t="str">
        <f t="shared" si="239"/>
        <v/>
      </c>
      <c r="AC847" s="8" t="str">
        <f>IF(R847="","",W847*Rates!$M$26)</f>
        <v/>
      </c>
      <c r="AD847" s="9" t="s">
        <v>1592</v>
      </c>
      <c r="AE847" s="14" t="str">
        <f>IF(R847="","",Rates!$N$6)</f>
        <v/>
      </c>
      <c r="AF847" s="49" t="str">
        <f t="shared" si="240"/>
        <v/>
      </c>
      <c r="AG847" s="8" t="str">
        <f t="shared" si="241"/>
        <v/>
      </c>
      <c r="AH847" s="8" t="s">
        <v>1593</v>
      </c>
      <c r="AI847" s="14" t="str">
        <f>IF(R847="","",Rates!$N$7)</f>
        <v/>
      </c>
      <c r="AJ847" s="13" t="str">
        <f t="shared" si="242"/>
        <v/>
      </c>
      <c r="AK847" s="8" t="str">
        <f t="shared" si="243"/>
        <v/>
      </c>
      <c r="AL847" s="9" t="s">
        <v>1578</v>
      </c>
      <c r="AM847" s="14" t="str">
        <f>IF(R847="","",Rates!$N$8)</f>
        <v/>
      </c>
      <c r="AN847" s="13" t="str">
        <f t="shared" si="244"/>
        <v/>
      </c>
      <c r="AO847" s="8" t="str">
        <f>IF(R847="","",W847*Rates!$O$26)</f>
        <v/>
      </c>
      <c r="AP847" s="9" t="s">
        <v>1579</v>
      </c>
      <c r="AQ847" s="14" t="str">
        <f>IF(R847="","",Rates!$N$9)</f>
        <v/>
      </c>
      <c r="AR847" s="13" t="str">
        <f t="shared" si="245"/>
        <v/>
      </c>
      <c r="AS847" s="8" t="str">
        <f>IF(R847="","",W847*Rates!$P$26)</f>
        <v/>
      </c>
      <c r="AT847" s="9" t="s">
        <v>1580</v>
      </c>
      <c r="AU847" s="14" t="str">
        <f>IF(R847="","",Rates!$N$10)</f>
        <v/>
      </c>
      <c r="AV847" s="13" t="str">
        <f t="shared" si="246"/>
        <v/>
      </c>
      <c r="AW847" s="8" t="str">
        <f>IF(R847="","",W847*Rates!$Q$26)</f>
        <v/>
      </c>
      <c r="AX847" s="19" t="str">
        <f t="shared" si="247"/>
        <v/>
      </c>
      <c r="AY847" s="55" t="e">
        <f t="shared" si="248"/>
        <v>#VALUE!</v>
      </c>
      <c r="AZ847" s="8" t="str">
        <f>IF(R847="","",Rates!$N$15)</f>
        <v/>
      </c>
      <c r="BA847" s="8" t="str">
        <f t="shared" si="249"/>
        <v/>
      </c>
      <c r="BB847" s="8" t="str">
        <f t="shared" si="250"/>
        <v/>
      </c>
      <c r="BC847" s="19" t="str">
        <f t="shared" si="251"/>
        <v/>
      </c>
    </row>
    <row r="848" spans="1:55" x14ac:dyDescent="0.25">
      <c r="A848" s="9" t="str">
        <f>IF(B848&lt;&gt;"",COUNTA($B$3:B848)+$A$2,"")</f>
        <v/>
      </c>
      <c r="F848" s="16" t="str">
        <f t="shared" si="234"/>
        <v/>
      </c>
      <c r="P848" s="37"/>
      <c r="Q848" s="9" t="s">
        <v>1581</v>
      </c>
      <c r="R848" s="41"/>
      <c r="S848" s="46" t="str" cm="1">
        <f t="array" ref="S848">IF(R848="","",_xlfn.IFS(F848&lt;=65,"1",F848&lt;=70,"2",F848&lt;=80,"3"))</f>
        <v/>
      </c>
      <c r="T848" s="24" t="e">
        <f>IF(S848="1",VLOOKUP(N848,Rates!$A$2:$K$37,2,0)*S848,VLOOKUP(N848,Rates!$A$2:$K$37,3,0)*S848)</f>
        <v>#N/A</v>
      </c>
      <c r="U848" s="24" t="str">
        <f t="shared" si="235"/>
        <v/>
      </c>
      <c r="W848" s="58" t="str">
        <f t="shared" si="236"/>
        <v/>
      </c>
      <c r="X848" s="8" t="str">
        <f t="shared" si="237"/>
        <v/>
      </c>
      <c r="Y848" s="8" t="str">
        <f t="shared" si="238"/>
        <v/>
      </c>
      <c r="Z848" s="9" t="s">
        <v>1576</v>
      </c>
      <c r="AA848" s="14" t="str">
        <f>IF(R848="","",Rates!$N$5)</f>
        <v/>
      </c>
      <c r="AB848" s="49" t="str">
        <f t="shared" si="239"/>
        <v/>
      </c>
      <c r="AC848" s="8" t="str">
        <f>IF(R848="","",W848*Rates!$M$26)</f>
        <v/>
      </c>
      <c r="AD848" s="9" t="s">
        <v>1592</v>
      </c>
      <c r="AE848" s="14" t="str">
        <f>IF(R848="","",Rates!$N$6)</f>
        <v/>
      </c>
      <c r="AF848" s="49" t="str">
        <f t="shared" si="240"/>
        <v/>
      </c>
      <c r="AG848" s="8" t="str">
        <f t="shared" si="241"/>
        <v/>
      </c>
      <c r="AH848" s="8" t="s">
        <v>1593</v>
      </c>
      <c r="AI848" s="14" t="str">
        <f>IF(R848="","",Rates!$N$7)</f>
        <v/>
      </c>
      <c r="AJ848" s="13" t="str">
        <f t="shared" si="242"/>
        <v/>
      </c>
      <c r="AK848" s="8" t="str">
        <f t="shared" si="243"/>
        <v/>
      </c>
      <c r="AL848" s="9" t="s">
        <v>1578</v>
      </c>
      <c r="AM848" s="14" t="str">
        <f>IF(R848="","",Rates!$N$8)</f>
        <v/>
      </c>
      <c r="AN848" s="13" t="str">
        <f t="shared" si="244"/>
        <v/>
      </c>
      <c r="AO848" s="8" t="str">
        <f>IF(R848="","",W848*Rates!$O$26)</f>
        <v/>
      </c>
      <c r="AP848" s="9" t="s">
        <v>1579</v>
      </c>
      <c r="AQ848" s="14" t="str">
        <f>IF(R848="","",Rates!$N$9)</f>
        <v/>
      </c>
      <c r="AR848" s="13" t="str">
        <f t="shared" si="245"/>
        <v/>
      </c>
      <c r="AS848" s="8" t="str">
        <f>IF(R848="","",W848*Rates!$P$26)</f>
        <v/>
      </c>
      <c r="AT848" s="9" t="s">
        <v>1580</v>
      </c>
      <c r="AU848" s="14" t="str">
        <f>IF(R848="","",Rates!$N$10)</f>
        <v/>
      </c>
      <c r="AV848" s="13" t="str">
        <f t="shared" si="246"/>
        <v/>
      </c>
      <c r="AW848" s="8" t="str">
        <f>IF(R848="","",W848*Rates!$Q$26)</f>
        <v/>
      </c>
      <c r="AX848" s="19" t="str">
        <f t="shared" si="247"/>
        <v/>
      </c>
      <c r="AY848" s="55" t="e">
        <f t="shared" si="248"/>
        <v>#VALUE!</v>
      </c>
      <c r="AZ848" s="8" t="str">
        <f>IF(R848="","",Rates!$N$15)</f>
        <v/>
      </c>
      <c r="BA848" s="8" t="str">
        <f t="shared" si="249"/>
        <v/>
      </c>
      <c r="BB848" s="8" t="str">
        <f t="shared" si="250"/>
        <v/>
      </c>
      <c r="BC848" s="19" t="str">
        <f t="shared" si="251"/>
        <v/>
      </c>
    </row>
    <row r="849" spans="1:55" x14ac:dyDescent="0.25">
      <c r="A849" s="9" t="str">
        <f>IF(B849&lt;&gt;"",COUNTA($B$3:B849)+$A$2,"")</f>
        <v/>
      </c>
      <c r="F849" s="16" t="str">
        <f t="shared" si="234"/>
        <v/>
      </c>
      <c r="P849" s="37"/>
      <c r="Q849" s="9" t="s">
        <v>1581</v>
      </c>
      <c r="R849" s="41"/>
      <c r="S849" s="46" t="str" cm="1">
        <f t="array" ref="S849">IF(R849="","",_xlfn.IFS(F849&lt;=65,"1",F849&lt;=70,"2",F849&lt;=80,"3"))</f>
        <v/>
      </c>
      <c r="T849" s="24" t="e">
        <f>IF(S849="1",VLOOKUP(N849,Rates!$A$2:$K$37,2,0)*S849,VLOOKUP(N849,Rates!$A$2:$K$37,3,0)*S849)</f>
        <v>#N/A</v>
      </c>
      <c r="U849" s="24" t="str">
        <f t="shared" si="235"/>
        <v/>
      </c>
      <c r="W849" s="58" t="str">
        <f t="shared" si="236"/>
        <v/>
      </c>
      <c r="X849" s="8" t="str">
        <f t="shared" si="237"/>
        <v/>
      </c>
      <c r="Y849" s="8" t="str">
        <f t="shared" si="238"/>
        <v/>
      </c>
      <c r="Z849" s="9" t="s">
        <v>1576</v>
      </c>
      <c r="AA849" s="14" t="str">
        <f>IF(R849="","",Rates!$N$5)</f>
        <v/>
      </c>
      <c r="AB849" s="49" t="str">
        <f t="shared" si="239"/>
        <v/>
      </c>
      <c r="AC849" s="8" t="str">
        <f>IF(R849="","",W849*Rates!$M$26)</f>
        <v/>
      </c>
      <c r="AD849" s="9" t="s">
        <v>1592</v>
      </c>
      <c r="AE849" s="14" t="str">
        <f>IF(R849="","",Rates!$N$6)</f>
        <v/>
      </c>
      <c r="AF849" s="49" t="str">
        <f t="shared" si="240"/>
        <v/>
      </c>
      <c r="AG849" s="8" t="str">
        <f t="shared" si="241"/>
        <v/>
      </c>
      <c r="AH849" s="8" t="s">
        <v>1593</v>
      </c>
      <c r="AI849" s="14" t="str">
        <f>IF(R849="","",Rates!$N$7)</f>
        <v/>
      </c>
      <c r="AJ849" s="13" t="str">
        <f t="shared" si="242"/>
        <v/>
      </c>
      <c r="AK849" s="8" t="str">
        <f t="shared" si="243"/>
        <v/>
      </c>
      <c r="AL849" s="9" t="s">
        <v>1578</v>
      </c>
      <c r="AM849" s="14" t="str">
        <f>IF(R849="","",Rates!$N$8)</f>
        <v/>
      </c>
      <c r="AN849" s="13" t="str">
        <f t="shared" si="244"/>
        <v/>
      </c>
      <c r="AO849" s="8" t="str">
        <f>IF(R849="","",W849*Rates!$O$26)</f>
        <v/>
      </c>
      <c r="AP849" s="9" t="s">
        <v>1579</v>
      </c>
      <c r="AQ849" s="14" t="str">
        <f>IF(R849="","",Rates!$N$9)</f>
        <v/>
      </c>
      <c r="AR849" s="13" t="str">
        <f t="shared" si="245"/>
        <v/>
      </c>
      <c r="AS849" s="8" t="str">
        <f>IF(R849="","",W849*Rates!$P$26)</f>
        <v/>
      </c>
      <c r="AT849" s="9" t="s">
        <v>1580</v>
      </c>
      <c r="AU849" s="14" t="str">
        <f>IF(R849="","",Rates!$N$10)</f>
        <v/>
      </c>
      <c r="AV849" s="13" t="str">
        <f t="shared" si="246"/>
        <v/>
      </c>
      <c r="AW849" s="8" t="str">
        <f>IF(R849="","",W849*Rates!$Q$26)</f>
        <v/>
      </c>
      <c r="AX849" s="19" t="str">
        <f t="shared" si="247"/>
        <v/>
      </c>
      <c r="AY849" s="55" t="e">
        <f t="shared" si="248"/>
        <v>#VALUE!</v>
      </c>
      <c r="AZ849" s="8" t="str">
        <f>IF(R849="","",Rates!$N$15)</f>
        <v/>
      </c>
      <c r="BA849" s="8" t="str">
        <f t="shared" si="249"/>
        <v/>
      </c>
      <c r="BB849" s="8" t="str">
        <f t="shared" si="250"/>
        <v/>
      </c>
      <c r="BC849" s="19" t="str">
        <f t="shared" si="251"/>
        <v/>
      </c>
    </row>
    <row r="850" spans="1:55" x14ac:dyDescent="0.25">
      <c r="A850" s="9" t="str">
        <f>IF(B850&lt;&gt;"",COUNTA($B$3:B850)+$A$2,"")</f>
        <v/>
      </c>
      <c r="F850" s="16" t="str">
        <f t="shared" si="234"/>
        <v/>
      </c>
      <c r="P850" s="37"/>
      <c r="Q850" s="9" t="s">
        <v>1581</v>
      </c>
      <c r="R850" s="41"/>
      <c r="S850" s="46" t="str" cm="1">
        <f t="array" ref="S850">IF(R850="","",_xlfn.IFS(F850&lt;=65,"1",F850&lt;=70,"2",F850&lt;=80,"3"))</f>
        <v/>
      </c>
      <c r="T850" s="24" t="e">
        <f>IF(S850="1",VLOOKUP(N850,Rates!$A$2:$K$37,2,0)*S850,VLOOKUP(N850,Rates!$A$2:$K$37,3,0)*S850)</f>
        <v>#N/A</v>
      </c>
      <c r="U850" s="24" t="str">
        <f t="shared" si="235"/>
        <v/>
      </c>
      <c r="W850" s="58" t="str">
        <f t="shared" si="236"/>
        <v/>
      </c>
      <c r="X850" s="8" t="str">
        <f t="shared" si="237"/>
        <v/>
      </c>
      <c r="Y850" s="8" t="str">
        <f t="shared" si="238"/>
        <v/>
      </c>
      <c r="Z850" s="9" t="s">
        <v>1576</v>
      </c>
      <c r="AA850" s="14" t="str">
        <f>IF(R850="","",Rates!$N$5)</f>
        <v/>
      </c>
      <c r="AB850" s="49" t="str">
        <f t="shared" si="239"/>
        <v/>
      </c>
      <c r="AC850" s="8" t="str">
        <f>IF(R850="","",W850*Rates!$M$26)</f>
        <v/>
      </c>
      <c r="AD850" s="9" t="s">
        <v>1592</v>
      </c>
      <c r="AE850" s="14" t="str">
        <f>IF(R850="","",Rates!$N$6)</f>
        <v/>
      </c>
      <c r="AF850" s="49" t="str">
        <f t="shared" si="240"/>
        <v/>
      </c>
      <c r="AG850" s="8" t="str">
        <f t="shared" si="241"/>
        <v/>
      </c>
      <c r="AH850" s="8" t="s">
        <v>1593</v>
      </c>
      <c r="AI850" s="14" t="str">
        <f>IF(R850="","",Rates!$N$7)</f>
        <v/>
      </c>
      <c r="AJ850" s="13" t="str">
        <f t="shared" si="242"/>
        <v/>
      </c>
      <c r="AK850" s="8" t="str">
        <f t="shared" si="243"/>
        <v/>
      </c>
      <c r="AL850" s="9" t="s">
        <v>1578</v>
      </c>
      <c r="AM850" s="14" t="str">
        <f>IF(R850="","",Rates!$N$8)</f>
        <v/>
      </c>
      <c r="AN850" s="13" t="str">
        <f t="shared" si="244"/>
        <v/>
      </c>
      <c r="AO850" s="8" t="str">
        <f>IF(R850="","",W850*Rates!$O$26)</f>
        <v/>
      </c>
      <c r="AP850" s="9" t="s">
        <v>1579</v>
      </c>
      <c r="AQ850" s="14" t="str">
        <f>IF(R850="","",Rates!$N$9)</f>
        <v/>
      </c>
      <c r="AR850" s="13" t="str">
        <f t="shared" si="245"/>
        <v/>
      </c>
      <c r="AS850" s="8" t="str">
        <f>IF(R850="","",W850*Rates!$P$26)</f>
        <v/>
      </c>
      <c r="AT850" s="9" t="s">
        <v>1580</v>
      </c>
      <c r="AU850" s="14" t="str">
        <f>IF(R850="","",Rates!$N$10)</f>
        <v/>
      </c>
      <c r="AV850" s="13" t="str">
        <f t="shared" si="246"/>
        <v/>
      </c>
      <c r="AW850" s="8" t="str">
        <f>IF(R850="","",W850*Rates!$Q$26)</f>
        <v/>
      </c>
      <c r="AX850" s="19" t="str">
        <f t="shared" si="247"/>
        <v/>
      </c>
      <c r="AY850" s="55" t="e">
        <f t="shared" si="248"/>
        <v>#VALUE!</v>
      </c>
      <c r="AZ850" s="8" t="str">
        <f>IF(R850="","",Rates!$N$15)</f>
        <v/>
      </c>
      <c r="BA850" s="8" t="str">
        <f t="shared" si="249"/>
        <v/>
      </c>
      <c r="BB850" s="8" t="str">
        <f t="shared" si="250"/>
        <v/>
      </c>
      <c r="BC850" s="19" t="str">
        <f t="shared" si="251"/>
        <v/>
      </c>
    </row>
    <row r="851" spans="1:55" x14ac:dyDescent="0.25">
      <c r="A851" s="9" t="str">
        <f>IF(B851&lt;&gt;"",COUNTA($B$3:B851)+$A$2,"")</f>
        <v/>
      </c>
      <c r="F851" s="16" t="str">
        <f t="shared" si="234"/>
        <v/>
      </c>
      <c r="P851" s="37"/>
      <c r="Q851" s="9" t="s">
        <v>1581</v>
      </c>
      <c r="R851" s="41"/>
      <c r="S851" s="46" t="str" cm="1">
        <f t="array" ref="S851">IF(R851="","",_xlfn.IFS(F851&lt;=65,"1",F851&lt;=70,"2",F851&lt;=80,"3"))</f>
        <v/>
      </c>
      <c r="T851" s="24" t="e">
        <f>IF(S851="1",VLOOKUP(N851,Rates!$A$2:$K$37,2,0)*S851,VLOOKUP(N851,Rates!$A$2:$K$37,3,0)*S851)</f>
        <v>#N/A</v>
      </c>
      <c r="U851" s="24" t="str">
        <f t="shared" si="235"/>
        <v/>
      </c>
      <c r="W851" s="58" t="str">
        <f t="shared" si="236"/>
        <v/>
      </c>
      <c r="X851" s="8" t="str">
        <f t="shared" si="237"/>
        <v/>
      </c>
      <c r="Y851" s="8" t="str">
        <f t="shared" si="238"/>
        <v/>
      </c>
      <c r="Z851" s="9" t="s">
        <v>1576</v>
      </c>
      <c r="AA851" s="14" t="str">
        <f>IF(R851="","",Rates!$N$5)</f>
        <v/>
      </c>
      <c r="AB851" s="49" t="str">
        <f t="shared" si="239"/>
        <v/>
      </c>
      <c r="AC851" s="8" t="str">
        <f>IF(R851="","",W851*Rates!$M$26)</f>
        <v/>
      </c>
      <c r="AD851" s="9" t="s">
        <v>1592</v>
      </c>
      <c r="AE851" s="14" t="str">
        <f>IF(R851="","",Rates!$N$6)</f>
        <v/>
      </c>
      <c r="AF851" s="49" t="str">
        <f t="shared" si="240"/>
        <v/>
      </c>
      <c r="AG851" s="8" t="str">
        <f t="shared" si="241"/>
        <v/>
      </c>
      <c r="AH851" s="8" t="s">
        <v>1593</v>
      </c>
      <c r="AI851" s="14" t="str">
        <f>IF(R851="","",Rates!$N$7)</f>
        <v/>
      </c>
      <c r="AJ851" s="13" t="str">
        <f t="shared" si="242"/>
        <v/>
      </c>
      <c r="AK851" s="8" t="str">
        <f t="shared" si="243"/>
        <v/>
      </c>
      <c r="AL851" s="9" t="s">
        <v>1578</v>
      </c>
      <c r="AM851" s="14" t="str">
        <f>IF(R851="","",Rates!$N$8)</f>
        <v/>
      </c>
      <c r="AN851" s="13" t="str">
        <f t="shared" si="244"/>
        <v/>
      </c>
      <c r="AO851" s="8" t="str">
        <f>IF(R851="","",W851*Rates!$O$26)</f>
        <v/>
      </c>
      <c r="AP851" s="9" t="s">
        <v>1579</v>
      </c>
      <c r="AQ851" s="14" t="str">
        <f>IF(R851="","",Rates!$N$9)</f>
        <v/>
      </c>
      <c r="AR851" s="13" t="str">
        <f t="shared" si="245"/>
        <v/>
      </c>
      <c r="AS851" s="8" t="str">
        <f>IF(R851="","",W851*Rates!$P$26)</f>
        <v/>
      </c>
      <c r="AT851" s="9" t="s">
        <v>1580</v>
      </c>
      <c r="AU851" s="14" t="str">
        <f>IF(R851="","",Rates!$N$10)</f>
        <v/>
      </c>
      <c r="AV851" s="13" t="str">
        <f t="shared" si="246"/>
        <v/>
      </c>
      <c r="AW851" s="8" t="str">
        <f>IF(R851="","",W851*Rates!$Q$26)</f>
        <v/>
      </c>
      <c r="AX851" s="19" t="str">
        <f t="shared" si="247"/>
        <v/>
      </c>
      <c r="AY851" s="55" t="e">
        <f t="shared" si="248"/>
        <v>#VALUE!</v>
      </c>
      <c r="AZ851" s="8" t="str">
        <f>IF(R851="","",Rates!$N$15)</f>
        <v/>
      </c>
      <c r="BA851" s="8" t="str">
        <f t="shared" si="249"/>
        <v/>
      </c>
      <c r="BB851" s="8" t="str">
        <f t="shared" si="250"/>
        <v/>
      </c>
      <c r="BC851" s="19" t="str">
        <f t="shared" si="251"/>
        <v/>
      </c>
    </row>
    <row r="852" spans="1:55" x14ac:dyDescent="0.25">
      <c r="A852" s="9" t="str">
        <f>IF(B852&lt;&gt;"",COUNTA($B$3:B852)+$A$2,"")</f>
        <v/>
      </c>
      <c r="F852" s="16" t="str">
        <f t="shared" si="234"/>
        <v/>
      </c>
      <c r="P852" s="37"/>
      <c r="Q852" s="9" t="s">
        <v>1581</v>
      </c>
      <c r="R852" s="41"/>
      <c r="S852" s="46" t="str" cm="1">
        <f t="array" ref="S852">IF(R852="","",_xlfn.IFS(F852&lt;=65,"1",F852&lt;=70,"2",F852&lt;=80,"3"))</f>
        <v/>
      </c>
      <c r="T852" s="24" t="e">
        <f>IF(S852="1",VLOOKUP(N852,Rates!$A$2:$K$37,2,0)*S852,VLOOKUP(N852,Rates!$A$2:$K$37,3,0)*S852)</f>
        <v>#N/A</v>
      </c>
      <c r="U852" s="24" t="str">
        <f t="shared" si="235"/>
        <v/>
      </c>
      <c r="W852" s="58" t="str">
        <f t="shared" si="236"/>
        <v/>
      </c>
      <c r="X852" s="8" t="str">
        <f t="shared" si="237"/>
        <v/>
      </c>
      <c r="Y852" s="8" t="str">
        <f t="shared" si="238"/>
        <v/>
      </c>
      <c r="Z852" s="9" t="s">
        <v>1576</v>
      </c>
      <c r="AA852" s="14" t="str">
        <f>IF(R852="","",Rates!$N$5)</f>
        <v/>
      </c>
      <c r="AB852" s="49" t="str">
        <f t="shared" si="239"/>
        <v/>
      </c>
      <c r="AC852" s="8" t="str">
        <f>IF(R852="","",W852*Rates!$M$26)</f>
        <v/>
      </c>
      <c r="AD852" s="9" t="s">
        <v>1592</v>
      </c>
      <c r="AE852" s="14" t="str">
        <f>IF(R852="","",Rates!$N$6)</f>
        <v/>
      </c>
      <c r="AF852" s="49" t="str">
        <f t="shared" si="240"/>
        <v/>
      </c>
      <c r="AG852" s="8" t="str">
        <f t="shared" si="241"/>
        <v/>
      </c>
      <c r="AH852" s="8" t="s">
        <v>1593</v>
      </c>
      <c r="AI852" s="14" t="str">
        <f>IF(R852="","",Rates!$N$7)</f>
        <v/>
      </c>
      <c r="AJ852" s="13" t="str">
        <f t="shared" si="242"/>
        <v/>
      </c>
      <c r="AK852" s="8" t="str">
        <f t="shared" si="243"/>
        <v/>
      </c>
      <c r="AL852" s="9" t="s">
        <v>1578</v>
      </c>
      <c r="AM852" s="14" t="str">
        <f>IF(R852="","",Rates!$N$8)</f>
        <v/>
      </c>
      <c r="AN852" s="13" t="str">
        <f t="shared" si="244"/>
        <v/>
      </c>
      <c r="AO852" s="8" t="str">
        <f>IF(R852="","",W852*Rates!$O$26)</f>
        <v/>
      </c>
      <c r="AP852" s="9" t="s">
        <v>1579</v>
      </c>
      <c r="AQ852" s="14" t="str">
        <f>IF(R852="","",Rates!$N$9)</f>
        <v/>
      </c>
      <c r="AR852" s="13" t="str">
        <f t="shared" si="245"/>
        <v/>
      </c>
      <c r="AS852" s="8" t="str">
        <f>IF(R852="","",W852*Rates!$P$26)</f>
        <v/>
      </c>
      <c r="AT852" s="9" t="s">
        <v>1580</v>
      </c>
      <c r="AU852" s="14" t="str">
        <f>IF(R852="","",Rates!$N$10)</f>
        <v/>
      </c>
      <c r="AV852" s="13" t="str">
        <f t="shared" si="246"/>
        <v/>
      </c>
      <c r="AW852" s="8" t="str">
        <f>IF(R852="","",W852*Rates!$Q$26)</f>
        <v/>
      </c>
      <c r="AX852" s="19" t="str">
        <f t="shared" si="247"/>
        <v/>
      </c>
      <c r="AY852" s="55" t="e">
        <f t="shared" si="248"/>
        <v>#VALUE!</v>
      </c>
      <c r="AZ852" s="8" t="str">
        <f>IF(R852="","",Rates!$N$15)</f>
        <v/>
      </c>
      <c r="BA852" s="8" t="str">
        <f t="shared" si="249"/>
        <v/>
      </c>
      <c r="BB852" s="8" t="str">
        <f t="shared" si="250"/>
        <v/>
      </c>
      <c r="BC852" s="19" t="str">
        <f t="shared" si="251"/>
        <v/>
      </c>
    </row>
    <row r="853" spans="1:55" x14ac:dyDescent="0.25">
      <c r="A853" s="9" t="str">
        <f>IF(B853&lt;&gt;"",COUNTA($B$3:B853)+$A$2,"")</f>
        <v/>
      </c>
      <c r="F853" s="16" t="str">
        <f t="shared" si="234"/>
        <v/>
      </c>
      <c r="P853" s="37"/>
      <c r="Q853" s="9" t="s">
        <v>1581</v>
      </c>
      <c r="R853" s="41"/>
      <c r="S853" s="46" t="str" cm="1">
        <f t="array" ref="S853">IF(R853="","",_xlfn.IFS(F853&lt;=65,"1",F853&lt;=70,"2",F853&lt;=80,"3"))</f>
        <v/>
      </c>
      <c r="T853" s="24" t="e">
        <f>IF(S853="1",VLOOKUP(N853,Rates!$A$2:$K$37,2,0)*S853,VLOOKUP(N853,Rates!$A$2:$K$37,3,0)*S853)</f>
        <v>#N/A</v>
      </c>
      <c r="U853" s="24" t="str">
        <f t="shared" si="235"/>
        <v/>
      </c>
      <c r="W853" s="58" t="str">
        <f t="shared" si="236"/>
        <v/>
      </c>
      <c r="X853" s="8" t="str">
        <f t="shared" si="237"/>
        <v/>
      </c>
      <c r="Y853" s="8" t="str">
        <f t="shared" si="238"/>
        <v/>
      </c>
      <c r="Z853" s="9" t="s">
        <v>1576</v>
      </c>
      <c r="AA853" s="14" t="str">
        <f>IF(R853="","",Rates!$N$5)</f>
        <v/>
      </c>
      <c r="AB853" s="49" t="str">
        <f t="shared" si="239"/>
        <v/>
      </c>
      <c r="AC853" s="8" t="str">
        <f>IF(R853="","",W853*Rates!$M$26)</f>
        <v/>
      </c>
      <c r="AD853" s="9" t="s">
        <v>1592</v>
      </c>
      <c r="AE853" s="14" t="str">
        <f>IF(R853="","",Rates!$N$6)</f>
        <v/>
      </c>
      <c r="AF853" s="49" t="str">
        <f t="shared" si="240"/>
        <v/>
      </c>
      <c r="AG853" s="8" t="str">
        <f t="shared" si="241"/>
        <v/>
      </c>
      <c r="AH853" s="8" t="s">
        <v>1593</v>
      </c>
      <c r="AI853" s="14" t="str">
        <f>IF(R853="","",Rates!$N$7)</f>
        <v/>
      </c>
      <c r="AJ853" s="13" t="str">
        <f t="shared" si="242"/>
        <v/>
      </c>
      <c r="AK853" s="8" t="str">
        <f t="shared" si="243"/>
        <v/>
      </c>
      <c r="AL853" s="9" t="s">
        <v>1578</v>
      </c>
      <c r="AM853" s="14" t="str">
        <f>IF(R853="","",Rates!$N$8)</f>
        <v/>
      </c>
      <c r="AN853" s="13" t="str">
        <f t="shared" si="244"/>
        <v/>
      </c>
      <c r="AO853" s="8" t="str">
        <f>IF(R853="","",W853*Rates!$O$26)</f>
        <v/>
      </c>
      <c r="AP853" s="9" t="s">
        <v>1579</v>
      </c>
      <c r="AQ853" s="14" t="str">
        <f>IF(R853="","",Rates!$N$9)</f>
        <v/>
      </c>
      <c r="AR853" s="13" t="str">
        <f t="shared" si="245"/>
        <v/>
      </c>
      <c r="AS853" s="8" t="str">
        <f>IF(R853="","",W853*Rates!$P$26)</f>
        <v/>
      </c>
      <c r="AT853" s="9" t="s">
        <v>1580</v>
      </c>
      <c r="AU853" s="14" t="str">
        <f>IF(R853="","",Rates!$N$10)</f>
        <v/>
      </c>
      <c r="AV853" s="13" t="str">
        <f t="shared" si="246"/>
        <v/>
      </c>
      <c r="AW853" s="8" t="str">
        <f>IF(R853="","",W853*Rates!$Q$26)</f>
        <v/>
      </c>
      <c r="AX853" s="19" t="str">
        <f t="shared" si="247"/>
        <v/>
      </c>
      <c r="AY853" s="55" t="e">
        <f t="shared" si="248"/>
        <v>#VALUE!</v>
      </c>
      <c r="AZ853" s="8" t="str">
        <f>IF(R853="","",Rates!$N$15)</f>
        <v/>
      </c>
      <c r="BA853" s="8" t="str">
        <f t="shared" si="249"/>
        <v/>
      </c>
      <c r="BB853" s="8" t="str">
        <f t="shared" si="250"/>
        <v/>
      </c>
      <c r="BC853" s="19" t="str">
        <f t="shared" si="251"/>
        <v/>
      </c>
    </row>
    <row r="854" spans="1:55" x14ac:dyDescent="0.25">
      <c r="A854" s="9" t="str">
        <f>IF(B854&lt;&gt;"",COUNTA($B$3:B854)+$A$2,"")</f>
        <v/>
      </c>
      <c r="F854" s="16" t="str">
        <f t="shared" si="234"/>
        <v/>
      </c>
      <c r="P854" s="37"/>
      <c r="Q854" s="9" t="s">
        <v>1581</v>
      </c>
      <c r="R854" s="41"/>
      <c r="S854" s="46" t="str" cm="1">
        <f t="array" ref="S854">IF(R854="","",_xlfn.IFS(F854&lt;=65,"1",F854&lt;=70,"2",F854&lt;=80,"3"))</f>
        <v/>
      </c>
      <c r="T854" s="24" t="e">
        <f>IF(S854="1",VLOOKUP(N854,Rates!$A$2:$K$37,2,0)*S854,VLOOKUP(N854,Rates!$A$2:$K$37,3,0)*S854)</f>
        <v>#N/A</v>
      </c>
      <c r="U854" s="24" t="str">
        <f t="shared" si="235"/>
        <v/>
      </c>
      <c r="W854" s="58" t="str">
        <f t="shared" si="236"/>
        <v/>
      </c>
      <c r="X854" s="8" t="str">
        <f t="shared" si="237"/>
        <v/>
      </c>
      <c r="Y854" s="8" t="str">
        <f t="shared" si="238"/>
        <v/>
      </c>
      <c r="Z854" s="9" t="s">
        <v>1576</v>
      </c>
      <c r="AA854" s="14" t="str">
        <f>IF(R854="","",Rates!$N$5)</f>
        <v/>
      </c>
      <c r="AB854" s="49" t="str">
        <f t="shared" si="239"/>
        <v/>
      </c>
      <c r="AC854" s="8" t="str">
        <f>IF(R854="","",W854*Rates!$M$26)</f>
        <v/>
      </c>
      <c r="AD854" s="9" t="s">
        <v>1592</v>
      </c>
      <c r="AE854" s="14" t="str">
        <f>IF(R854="","",Rates!$N$6)</f>
        <v/>
      </c>
      <c r="AF854" s="49" t="str">
        <f t="shared" si="240"/>
        <v/>
      </c>
      <c r="AG854" s="8" t="str">
        <f t="shared" si="241"/>
        <v/>
      </c>
      <c r="AH854" s="8" t="s">
        <v>1593</v>
      </c>
      <c r="AI854" s="14" t="str">
        <f>IF(R854="","",Rates!$N$7)</f>
        <v/>
      </c>
      <c r="AJ854" s="13" t="str">
        <f t="shared" si="242"/>
        <v/>
      </c>
      <c r="AK854" s="8" t="str">
        <f t="shared" si="243"/>
        <v/>
      </c>
      <c r="AL854" s="9" t="s">
        <v>1578</v>
      </c>
      <c r="AM854" s="14" t="str">
        <f>IF(R854="","",Rates!$N$8)</f>
        <v/>
      </c>
      <c r="AN854" s="13" t="str">
        <f t="shared" si="244"/>
        <v/>
      </c>
      <c r="AO854" s="8" t="str">
        <f>IF(R854="","",W854*Rates!$O$26)</f>
        <v/>
      </c>
      <c r="AP854" s="9" t="s">
        <v>1579</v>
      </c>
      <c r="AQ854" s="14" t="str">
        <f>IF(R854="","",Rates!$N$9)</f>
        <v/>
      </c>
      <c r="AR854" s="13" t="str">
        <f t="shared" si="245"/>
        <v/>
      </c>
      <c r="AS854" s="8" t="str">
        <f>IF(R854="","",W854*Rates!$P$26)</f>
        <v/>
      </c>
      <c r="AT854" s="9" t="s">
        <v>1580</v>
      </c>
      <c r="AU854" s="14" t="str">
        <f>IF(R854="","",Rates!$N$10)</f>
        <v/>
      </c>
      <c r="AV854" s="13" t="str">
        <f t="shared" si="246"/>
        <v/>
      </c>
      <c r="AW854" s="8" t="str">
        <f>IF(R854="","",W854*Rates!$Q$26)</f>
        <v/>
      </c>
      <c r="AX854" s="19" t="str">
        <f t="shared" si="247"/>
        <v/>
      </c>
      <c r="AY854" s="55" t="e">
        <f t="shared" si="248"/>
        <v>#VALUE!</v>
      </c>
      <c r="AZ854" s="8" t="str">
        <f>IF(R854="","",Rates!$N$15)</f>
        <v/>
      </c>
      <c r="BA854" s="8" t="str">
        <f t="shared" si="249"/>
        <v/>
      </c>
      <c r="BB854" s="8" t="str">
        <f t="shared" si="250"/>
        <v/>
      </c>
      <c r="BC854" s="19" t="str">
        <f t="shared" si="251"/>
        <v/>
      </c>
    </row>
    <row r="855" spans="1:55" x14ac:dyDescent="0.25">
      <c r="A855" s="9" t="str">
        <f>IF(B855&lt;&gt;"",COUNTA($B$3:B855)+$A$2,"")</f>
        <v/>
      </c>
      <c r="F855" s="16" t="str">
        <f t="shared" si="234"/>
        <v/>
      </c>
      <c r="P855" s="37"/>
      <c r="Q855" s="9" t="s">
        <v>1581</v>
      </c>
      <c r="R855" s="41"/>
      <c r="S855" s="46" t="str" cm="1">
        <f t="array" ref="S855">IF(R855="","",_xlfn.IFS(F855&lt;=65,"1",F855&lt;=70,"2",F855&lt;=80,"3"))</f>
        <v/>
      </c>
      <c r="T855" s="24" t="e">
        <f>IF(S855="1",VLOOKUP(N855,Rates!$A$2:$K$37,2,0)*S855,VLOOKUP(N855,Rates!$A$2:$K$37,3,0)*S855)</f>
        <v>#N/A</v>
      </c>
      <c r="U855" s="24" t="str">
        <f t="shared" si="235"/>
        <v/>
      </c>
      <c r="W855" s="58" t="str">
        <f t="shared" si="236"/>
        <v/>
      </c>
      <c r="X855" s="8" t="str">
        <f t="shared" si="237"/>
        <v/>
      </c>
      <c r="Y855" s="8" t="str">
        <f t="shared" si="238"/>
        <v/>
      </c>
      <c r="Z855" s="9" t="s">
        <v>1576</v>
      </c>
      <c r="AA855" s="14" t="str">
        <f>IF(R855="","",Rates!$N$5)</f>
        <v/>
      </c>
      <c r="AB855" s="49" t="str">
        <f t="shared" si="239"/>
        <v/>
      </c>
      <c r="AC855" s="8" t="str">
        <f>IF(R855="","",W855*Rates!$M$26)</f>
        <v/>
      </c>
      <c r="AD855" s="9" t="s">
        <v>1592</v>
      </c>
      <c r="AE855" s="14" t="str">
        <f>IF(R855="","",Rates!$N$6)</f>
        <v/>
      </c>
      <c r="AF855" s="49" t="str">
        <f t="shared" si="240"/>
        <v/>
      </c>
      <c r="AG855" s="8" t="str">
        <f t="shared" si="241"/>
        <v/>
      </c>
      <c r="AH855" s="8" t="s">
        <v>1593</v>
      </c>
      <c r="AI855" s="14" t="str">
        <f>IF(R855="","",Rates!$N$7)</f>
        <v/>
      </c>
      <c r="AJ855" s="13" t="str">
        <f t="shared" si="242"/>
        <v/>
      </c>
      <c r="AK855" s="8" t="str">
        <f t="shared" si="243"/>
        <v/>
      </c>
      <c r="AL855" s="9" t="s">
        <v>1578</v>
      </c>
      <c r="AM855" s="14" t="str">
        <f>IF(R855="","",Rates!$N$8)</f>
        <v/>
      </c>
      <c r="AN855" s="13" t="str">
        <f t="shared" si="244"/>
        <v/>
      </c>
      <c r="AO855" s="8" t="str">
        <f>IF(R855="","",W855*Rates!$O$26)</f>
        <v/>
      </c>
      <c r="AP855" s="9" t="s">
        <v>1579</v>
      </c>
      <c r="AQ855" s="14" t="str">
        <f>IF(R855="","",Rates!$N$9)</f>
        <v/>
      </c>
      <c r="AR855" s="13" t="str">
        <f t="shared" si="245"/>
        <v/>
      </c>
      <c r="AS855" s="8" t="str">
        <f>IF(R855="","",W855*Rates!$P$26)</f>
        <v/>
      </c>
      <c r="AT855" s="9" t="s">
        <v>1580</v>
      </c>
      <c r="AU855" s="14" t="str">
        <f>IF(R855="","",Rates!$N$10)</f>
        <v/>
      </c>
      <c r="AV855" s="13" t="str">
        <f t="shared" si="246"/>
        <v/>
      </c>
      <c r="AW855" s="8" t="str">
        <f>IF(R855="","",W855*Rates!$Q$26)</f>
        <v/>
      </c>
      <c r="AX855" s="19" t="str">
        <f t="shared" si="247"/>
        <v/>
      </c>
      <c r="AY855" s="55" t="e">
        <f t="shared" si="248"/>
        <v>#VALUE!</v>
      </c>
      <c r="AZ855" s="8" t="str">
        <f>IF(R855="","",Rates!$N$15)</f>
        <v/>
      </c>
      <c r="BA855" s="8" t="str">
        <f t="shared" si="249"/>
        <v/>
      </c>
      <c r="BB855" s="8" t="str">
        <f t="shared" si="250"/>
        <v/>
      </c>
      <c r="BC855" s="19" t="str">
        <f t="shared" si="251"/>
        <v/>
      </c>
    </row>
    <row r="856" spans="1:55" x14ac:dyDescent="0.25">
      <c r="A856" s="9" t="str">
        <f>IF(B856&lt;&gt;"",COUNTA($B$3:B856)+$A$2,"")</f>
        <v/>
      </c>
      <c r="F856" s="16" t="str">
        <f t="shared" si="234"/>
        <v/>
      </c>
      <c r="P856" s="37"/>
      <c r="Q856" s="9" t="s">
        <v>1581</v>
      </c>
      <c r="R856" s="41"/>
      <c r="S856" s="46" t="str" cm="1">
        <f t="array" ref="S856">IF(R856="","",_xlfn.IFS(F856&lt;=65,"1",F856&lt;=70,"2",F856&lt;=80,"3"))</f>
        <v/>
      </c>
      <c r="T856" s="24" t="e">
        <f>IF(S856="1",VLOOKUP(N856,Rates!$A$2:$K$37,2,0)*S856,VLOOKUP(N856,Rates!$A$2:$K$37,3,0)*S856)</f>
        <v>#N/A</v>
      </c>
      <c r="U856" s="24" t="str">
        <f t="shared" si="235"/>
        <v/>
      </c>
      <c r="W856" s="58" t="str">
        <f t="shared" si="236"/>
        <v/>
      </c>
      <c r="X856" s="8" t="str">
        <f t="shared" si="237"/>
        <v/>
      </c>
      <c r="Y856" s="8" t="str">
        <f t="shared" si="238"/>
        <v/>
      </c>
      <c r="Z856" s="9" t="s">
        <v>1576</v>
      </c>
      <c r="AA856" s="14" t="str">
        <f>IF(R856="","",Rates!$N$5)</f>
        <v/>
      </c>
      <c r="AB856" s="49" t="str">
        <f t="shared" si="239"/>
        <v/>
      </c>
      <c r="AC856" s="8" t="str">
        <f>IF(R856="","",W856*Rates!$M$26)</f>
        <v/>
      </c>
      <c r="AD856" s="9" t="s">
        <v>1592</v>
      </c>
      <c r="AE856" s="14" t="str">
        <f>IF(R856="","",Rates!$N$6)</f>
        <v/>
      </c>
      <c r="AF856" s="49" t="str">
        <f t="shared" si="240"/>
        <v/>
      </c>
      <c r="AG856" s="8" t="str">
        <f t="shared" si="241"/>
        <v/>
      </c>
      <c r="AH856" s="8" t="s">
        <v>1593</v>
      </c>
      <c r="AI856" s="14" t="str">
        <f>IF(R856="","",Rates!$N$7)</f>
        <v/>
      </c>
      <c r="AJ856" s="13" t="str">
        <f t="shared" si="242"/>
        <v/>
      </c>
      <c r="AK856" s="8" t="str">
        <f t="shared" si="243"/>
        <v/>
      </c>
      <c r="AL856" s="9" t="s">
        <v>1578</v>
      </c>
      <c r="AM856" s="14" t="str">
        <f>IF(R856="","",Rates!$N$8)</f>
        <v/>
      </c>
      <c r="AN856" s="13" t="str">
        <f t="shared" si="244"/>
        <v/>
      </c>
      <c r="AO856" s="8" t="str">
        <f>IF(R856="","",W856*Rates!$O$26)</f>
        <v/>
      </c>
      <c r="AP856" s="9" t="s">
        <v>1579</v>
      </c>
      <c r="AQ856" s="14" t="str">
        <f>IF(R856="","",Rates!$N$9)</f>
        <v/>
      </c>
      <c r="AR856" s="13" t="str">
        <f t="shared" si="245"/>
        <v/>
      </c>
      <c r="AS856" s="8" t="str">
        <f>IF(R856="","",W856*Rates!$P$26)</f>
        <v/>
      </c>
      <c r="AT856" s="9" t="s">
        <v>1580</v>
      </c>
      <c r="AU856" s="14" t="str">
        <f>IF(R856="","",Rates!$N$10)</f>
        <v/>
      </c>
      <c r="AV856" s="13" t="str">
        <f t="shared" si="246"/>
        <v/>
      </c>
      <c r="AW856" s="8" t="str">
        <f>IF(R856="","",W856*Rates!$Q$26)</f>
        <v/>
      </c>
      <c r="AX856" s="19" t="str">
        <f t="shared" si="247"/>
        <v/>
      </c>
      <c r="AY856" s="55" t="e">
        <f t="shared" si="248"/>
        <v>#VALUE!</v>
      </c>
      <c r="AZ856" s="8" t="str">
        <f>IF(R856="","",Rates!$N$15)</f>
        <v/>
      </c>
      <c r="BA856" s="8" t="str">
        <f t="shared" si="249"/>
        <v/>
      </c>
      <c r="BB856" s="8" t="str">
        <f t="shared" si="250"/>
        <v/>
      </c>
      <c r="BC856" s="19" t="str">
        <f t="shared" si="251"/>
        <v/>
      </c>
    </row>
    <row r="857" spans="1:55" x14ac:dyDescent="0.25">
      <c r="A857" s="9" t="str">
        <f>IF(B857&lt;&gt;"",COUNTA($B$3:B857)+$A$2,"")</f>
        <v/>
      </c>
      <c r="F857" s="16" t="str">
        <f t="shared" si="234"/>
        <v/>
      </c>
      <c r="P857" s="37"/>
      <c r="Q857" s="9" t="s">
        <v>1581</v>
      </c>
      <c r="R857" s="41"/>
      <c r="S857" s="46" t="str" cm="1">
        <f t="array" ref="S857">IF(R857="","",_xlfn.IFS(F857&lt;=65,"1",F857&lt;=70,"2",F857&lt;=80,"3"))</f>
        <v/>
      </c>
      <c r="T857" s="24" t="e">
        <f>IF(S857="1",VLOOKUP(N857,Rates!$A$2:$K$37,2,0)*S857,VLOOKUP(N857,Rates!$A$2:$K$37,3,0)*S857)</f>
        <v>#N/A</v>
      </c>
      <c r="U857" s="24" t="str">
        <f t="shared" si="235"/>
        <v/>
      </c>
      <c r="W857" s="58" t="str">
        <f t="shared" si="236"/>
        <v/>
      </c>
      <c r="X857" s="8" t="str">
        <f t="shared" si="237"/>
        <v/>
      </c>
      <c r="Y857" s="8" t="str">
        <f t="shared" si="238"/>
        <v/>
      </c>
      <c r="Z857" s="9" t="s">
        <v>1576</v>
      </c>
      <c r="AA857" s="14" t="str">
        <f>IF(R857="","",Rates!$N$5)</f>
        <v/>
      </c>
      <c r="AB857" s="49" t="str">
        <f t="shared" si="239"/>
        <v/>
      </c>
      <c r="AC857" s="8" t="str">
        <f>IF(R857="","",W857*Rates!$M$26)</f>
        <v/>
      </c>
      <c r="AD857" s="9" t="s">
        <v>1592</v>
      </c>
      <c r="AE857" s="14" t="str">
        <f>IF(R857="","",Rates!$N$6)</f>
        <v/>
      </c>
      <c r="AF857" s="49" t="str">
        <f t="shared" si="240"/>
        <v/>
      </c>
      <c r="AG857" s="8" t="str">
        <f t="shared" si="241"/>
        <v/>
      </c>
      <c r="AH857" s="8" t="s">
        <v>1593</v>
      </c>
      <c r="AI857" s="14" t="str">
        <f>IF(R857="","",Rates!$N$7)</f>
        <v/>
      </c>
      <c r="AJ857" s="13" t="str">
        <f t="shared" si="242"/>
        <v/>
      </c>
      <c r="AK857" s="8" t="str">
        <f t="shared" si="243"/>
        <v/>
      </c>
      <c r="AL857" s="9" t="s">
        <v>1578</v>
      </c>
      <c r="AM857" s="14" t="str">
        <f>IF(R857="","",Rates!$N$8)</f>
        <v/>
      </c>
      <c r="AN857" s="13" t="str">
        <f t="shared" si="244"/>
        <v/>
      </c>
      <c r="AO857" s="8" t="str">
        <f>IF(R857="","",W857*Rates!$O$26)</f>
        <v/>
      </c>
      <c r="AP857" s="9" t="s">
        <v>1579</v>
      </c>
      <c r="AQ857" s="14" t="str">
        <f>IF(R857="","",Rates!$N$9)</f>
        <v/>
      </c>
      <c r="AR857" s="13" t="str">
        <f t="shared" si="245"/>
        <v/>
      </c>
      <c r="AS857" s="8" t="str">
        <f>IF(R857="","",W857*Rates!$P$26)</f>
        <v/>
      </c>
      <c r="AT857" s="9" t="s">
        <v>1580</v>
      </c>
      <c r="AU857" s="14" t="str">
        <f>IF(R857="","",Rates!$N$10)</f>
        <v/>
      </c>
      <c r="AV857" s="13" t="str">
        <f t="shared" si="246"/>
        <v/>
      </c>
      <c r="AW857" s="8" t="str">
        <f>IF(R857="","",W857*Rates!$Q$26)</f>
        <v/>
      </c>
      <c r="AX857" s="19" t="str">
        <f t="shared" si="247"/>
        <v/>
      </c>
      <c r="AY857" s="55" t="e">
        <f t="shared" si="248"/>
        <v>#VALUE!</v>
      </c>
      <c r="AZ857" s="8" t="str">
        <f>IF(R857="","",Rates!$N$15)</f>
        <v/>
      </c>
      <c r="BA857" s="8" t="str">
        <f t="shared" si="249"/>
        <v/>
      </c>
      <c r="BB857" s="8" t="str">
        <f t="shared" si="250"/>
        <v/>
      </c>
      <c r="BC857" s="19" t="str">
        <f t="shared" si="251"/>
        <v/>
      </c>
    </row>
    <row r="858" spans="1:55" x14ac:dyDescent="0.25">
      <c r="A858" s="9" t="str">
        <f>IF(B858&lt;&gt;"",COUNTA($B$3:B858)+$A$2,"")</f>
        <v/>
      </c>
      <c r="F858" s="16" t="str">
        <f t="shared" si="234"/>
        <v/>
      </c>
      <c r="P858" s="37"/>
      <c r="Q858" s="9" t="s">
        <v>1581</v>
      </c>
      <c r="R858" s="41"/>
      <c r="S858" s="46" t="str" cm="1">
        <f t="array" ref="S858">IF(R858="","",_xlfn.IFS(F858&lt;=65,"1",F858&lt;=70,"2",F858&lt;=80,"3"))</f>
        <v/>
      </c>
      <c r="T858" s="24" t="e">
        <f>IF(S858="1",VLOOKUP(N858,Rates!$A$2:$K$37,2,0)*S858,VLOOKUP(N858,Rates!$A$2:$K$37,3,0)*S858)</f>
        <v>#N/A</v>
      </c>
      <c r="U858" s="24" t="str">
        <f t="shared" si="235"/>
        <v/>
      </c>
      <c r="W858" s="58" t="str">
        <f t="shared" si="236"/>
        <v/>
      </c>
      <c r="X858" s="8" t="str">
        <f t="shared" si="237"/>
        <v/>
      </c>
      <c r="Y858" s="8" t="str">
        <f t="shared" si="238"/>
        <v/>
      </c>
      <c r="Z858" s="9" t="s">
        <v>1576</v>
      </c>
      <c r="AA858" s="14" t="str">
        <f>IF(R858="","",Rates!$N$5)</f>
        <v/>
      </c>
      <c r="AB858" s="49" t="str">
        <f t="shared" si="239"/>
        <v/>
      </c>
      <c r="AC858" s="8" t="str">
        <f>IF(R858="","",W858*Rates!$M$26)</f>
        <v/>
      </c>
      <c r="AD858" s="9" t="s">
        <v>1592</v>
      </c>
      <c r="AE858" s="14" t="str">
        <f>IF(R858="","",Rates!$N$6)</f>
        <v/>
      </c>
      <c r="AF858" s="49" t="str">
        <f t="shared" si="240"/>
        <v/>
      </c>
      <c r="AG858" s="8" t="str">
        <f t="shared" si="241"/>
        <v/>
      </c>
      <c r="AH858" s="8" t="s">
        <v>1593</v>
      </c>
      <c r="AI858" s="14" t="str">
        <f>IF(R858="","",Rates!$N$7)</f>
        <v/>
      </c>
      <c r="AJ858" s="13" t="str">
        <f t="shared" si="242"/>
        <v/>
      </c>
      <c r="AK858" s="8" t="str">
        <f t="shared" si="243"/>
        <v/>
      </c>
      <c r="AL858" s="9" t="s">
        <v>1578</v>
      </c>
      <c r="AM858" s="14" t="str">
        <f>IF(R858="","",Rates!$N$8)</f>
        <v/>
      </c>
      <c r="AN858" s="13" t="str">
        <f t="shared" si="244"/>
        <v/>
      </c>
      <c r="AO858" s="8" t="str">
        <f>IF(R858="","",W858*Rates!$O$26)</f>
        <v/>
      </c>
      <c r="AP858" s="9" t="s">
        <v>1579</v>
      </c>
      <c r="AQ858" s="14" t="str">
        <f>IF(R858="","",Rates!$N$9)</f>
        <v/>
      </c>
      <c r="AR858" s="13" t="str">
        <f t="shared" si="245"/>
        <v/>
      </c>
      <c r="AS858" s="8" t="str">
        <f>IF(R858="","",W858*Rates!$P$26)</f>
        <v/>
      </c>
      <c r="AT858" s="9" t="s">
        <v>1580</v>
      </c>
      <c r="AU858" s="14" t="str">
        <f>IF(R858="","",Rates!$N$10)</f>
        <v/>
      </c>
      <c r="AV858" s="13" t="str">
        <f t="shared" si="246"/>
        <v/>
      </c>
      <c r="AW858" s="8" t="str">
        <f>IF(R858="","",W858*Rates!$Q$26)</f>
        <v/>
      </c>
      <c r="AX858" s="19" t="str">
        <f t="shared" si="247"/>
        <v/>
      </c>
      <c r="AY858" s="55" t="e">
        <f t="shared" si="248"/>
        <v>#VALUE!</v>
      </c>
      <c r="AZ858" s="8" t="str">
        <f>IF(R858="","",Rates!$N$15)</f>
        <v/>
      </c>
      <c r="BA858" s="8" t="str">
        <f t="shared" si="249"/>
        <v/>
      </c>
      <c r="BB858" s="8" t="str">
        <f t="shared" si="250"/>
        <v/>
      </c>
      <c r="BC858" s="19" t="str">
        <f t="shared" si="251"/>
        <v/>
      </c>
    </row>
    <row r="859" spans="1:55" x14ac:dyDescent="0.25">
      <c r="A859" s="9" t="str">
        <f>IF(B859&lt;&gt;"",COUNTA($B$3:B859)+$A$2,"")</f>
        <v/>
      </c>
      <c r="F859" s="16" t="str">
        <f t="shared" si="234"/>
        <v/>
      </c>
      <c r="P859" s="37"/>
      <c r="Q859" s="9" t="s">
        <v>1581</v>
      </c>
      <c r="R859" s="41"/>
      <c r="S859" s="46" t="str" cm="1">
        <f t="array" ref="S859">IF(R859="","",_xlfn.IFS(F859&lt;=65,"1",F859&lt;=70,"2",F859&lt;=80,"3"))</f>
        <v/>
      </c>
      <c r="T859" s="24" t="e">
        <f>IF(S859="1",VLOOKUP(N859,Rates!$A$2:$K$37,2,0)*S859,VLOOKUP(N859,Rates!$A$2:$K$37,3,0)*S859)</f>
        <v>#N/A</v>
      </c>
      <c r="U859" s="24" t="str">
        <f t="shared" si="235"/>
        <v/>
      </c>
      <c r="W859" s="58" t="str">
        <f t="shared" si="236"/>
        <v/>
      </c>
      <c r="X859" s="8" t="str">
        <f t="shared" si="237"/>
        <v/>
      </c>
      <c r="Y859" s="8" t="str">
        <f t="shared" si="238"/>
        <v/>
      </c>
      <c r="Z859" s="9" t="s">
        <v>1576</v>
      </c>
      <c r="AA859" s="14" t="str">
        <f>IF(R859="","",Rates!$N$5)</f>
        <v/>
      </c>
      <c r="AB859" s="49" t="str">
        <f t="shared" si="239"/>
        <v/>
      </c>
      <c r="AC859" s="8" t="str">
        <f>IF(R859="","",W859*Rates!$M$26)</f>
        <v/>
      </c>
      <c r="AD859" s="9" t="s">
        <v>1592</v>
      </c>
      <c r="AE859" s="14" t="str">
        <f>IF(R859="","",Rates!$N$6)</f>
        <v/>
      </c>
      <c r="AF859" s="49" t="str">
        <f t="shared" si="240"/>
        <v/>
      </c>
      <c r="AG859" s="8" t="str">
        <f t="shared" si="241"/>
        <v/>
      </c>
      <c r="AH859" s="8" t="s">
        <v>1593</v>
      </c>
      <c r="AI859" s="14" t="str">
        <f>IF(R859="","",Rates!$N$7)</f>
        <v/>
      </c>
      <c r="AJ859" s="13" t="str">
        <f t="shared" si="242"/>
        <v/>
      </c>
      <c r="AK859" s="8" t="str">
        <f t="shared" si="243"/>
        <v/>
      </c>
      <c r="AL859" s="9" t="s">
        <v>1578</v>
      </c>
      <c r="AM859" s="14" t="str">
        <f>IF(R859="","",Rates!$N$8)</f>
        <v/>
      </c>
      <c r="AN859" s="13" t="str">
        <f t="shared" si="244"/>
        <v/>
      </c>
      <c r="AO859" s="8" t="str">
        <f>IF(R859="","",W859*Rates!$O$26)</f>
        <v/>
      </c>
      <c r="AP859" s="9" t="s">
        <v>1579</v>
      </c>
      <c r="AQ859" s="14" t="str">
        <f>IF(R859="","",Rates!$N$9)</f>
        <v/>
      </c>
      <c r="AR859" s="13" t="str">
        <f t="shared" si="245"/>
        <v/>
      </c>
      <c r="AS859" s="8" t="str">
        <f>IF(R859="","",W859*Rates!$P$26)</f>
        <v/>
      </c>
      <c r="AT859" s="9" t="s">
        <v>1580</v>
      </c>
      <c r="AU859" s="14" t="str">
        <f>IF(R859="","",Rates!$N$10)</f>
        <v/>
      </c>
      <c r="AV859" s="13" t="str">
        <f t="shared" si="246"/>
        <v/>
      </c>
      <c r="AW859" s="8" t="str">
        <f>IF(R859="","",W859*Rates!$Q$26)</f>
        <v/>
      </c>
      <c r="AX859" s="19" t="str">
        <f t="shared" si="247"/>
        <v/>
      </c>
      <c r="AY859" s="55" t="e">
        <f t="shared" si="248"/>
        <v>#VALUE!</v>
      </c>
      <c r="AZ859" s="8" t="str">
        <f>IF(R859="","",Rates!$N$15)</f>
        <v/>
      </c>
      <c r="BA859" s="8" t="str">
        <f t="shared" si="249"/>
        <v/>
      </c>
      <c r="BB859" s="8" t="str">
        <f t="shared" si="250"/>
        <v/>
      </c>
      <c r="BC859" s="19" t="str">
        <f t="shared" si="251"/>
        <v/>
      </c>
    </row>
    <row r="860" spans="1:55" x14ac:dyDescent="0.25">
      <c r="A860" s="9" t="str">
        <f>IF(B860&lt;&gt;"",COUNTA($B$3:B860)+$A$2,"")</f>
        <v/>
      </c>
      <c r="F860" s="16" t="str">
        <f t="shared" si="234"/>
        <v/>
      </c>
      <c r="P860" s="37"/>
      <c r="Q860" s="9" t="s">
        <v>1581</v>
      </c>
      <c r="R860" s="41"/>
      <c r="S860" s="46" t="str" cm="1">
        <f t="array" ref="S860">IF(R860="","",_xlfn.IFS(F860&lt;=65,"1",F860&lt;=70,"2",F860&lt;=80,"3"))</f>
        <v/>
      </c>
      <c r="T860" s="24" t="e">
        <f>IF(S860="1",VLOOKUP(N860,Rates!$A$2:$K$37,2,0)*S860,VLOOKUP(N860,Rates!$A$2:$K$37,3,0)*S860)</f>
        <v>#N/A</v>
      </c>
      <c r="U860" s="24" t="str">
        <f t="shared" si="235"/>
        <v/>
      </c>
      <c r="W860" s="58" t="str">
        <f t="shared" si="236"/>
        <v/>
      </c>
      <c r="X860" s="8" t="str">
        <f t="shared" si="237"/>
        <v/>
      </c>
      <c r="Y860" s="8" t="str">
        <f t="shared" si="238"/>
        <v/>
      </c>
      <c r="Z860" s="9" t="s">
        <v>1576</v>
      </c>
      <c r="AA860" s="14" t="str">
        <f>IF(R860="","",Rates!$N$5)</f>
        <v/>
      </c>
      <c r="AB860" s="49" t="str">
        <f t="shared" si="239"/>
        <v/>
      </c>
      <c r="AC860" s="8" t="str">
        <f>IF(R860="","",W860*Rates!$M$26)</f>
        <v/>
      </c>
      <c r="AD860" s="9" t="s">
        <v>1592</v>
      </c>
      <c r="AE860" s="14" t="str">
        <f>IF(R860="","",Rates!$N$6)</f>
        <v/>
      </c>
      <c r="AF860" s="49" t="str">
        <f t="shared" si="240"/>
        <v/>
      </c>
      <c r="AG860" s="8" t="str">
        <f t="shared" si="241"/>
        <v/>
      </c>
      <c r="AH860" s="8" t="s">
        <v>1593</v>
      </c>
      <c r="AI860" s="14" t="str">
        <f>IF(R860="","",Rates!$N$7)</f>
        <v/>
      </c>
      <c r="AJ860" s="13" t="str">
        <f t="shared" si="242"/>
        <v/>
      </c>
      <c r="AK860" s="8" t="str">
        <f t="shared" si="243"/>
        <v/>
      </c>
      <c r="AL860" s="9" t="s">
        <v>1578</v>
      </c>
      <c r="AM860" s="14" t="str">
        <f>IF(R860="","",Rates!$N$8)</f>
        <v/>
      </c>
      <c r="AN860" s="13" t="str">
        <f t="shared" si="244"/>
        <v/>
      </c>
      <c r="AO860" s="8" t="str">
        <f>IF(R860="","",W860*Rates!$O$26)</f>
        <v/>
      </c>
      <c r="AP860" s="9" t="s">
        <v>1579</v>
      </c>
      <c r="AQ860" s="14" t="str">
        <f>IF(R860="","",Rates!$N$9)</f>
        <v/>
      </c>
      <c r="AR860" s="13" t="str">
        <f t="shared" si="245"/>
        <v/>
      </c>
      <c r="AS860" s="8" t="str">
        <f>IF(R860="","",W860*Rates!$P$26)</f>
        <v/>
      </c>
      <c r="AT860" s="9" t="s">
        <v>1580</v>
      </c>
      <c r="AU860" s="14" t="str">
        <f>IF(R860="","",Rates!$N$10)</f>
        <v/>
      </c>
      <c r="AV860" s="13" t="str">
        <f t="shared" si="246"/>
        <v/>
      </c>
      <c r="AW860" s="8" t="str">
        <f>IF(R860="","",W860*Rates!$Q$26)</f>
        <v/>
      </c>
      <c r="AX860" s="19" t="str">
        <f t="shared" si="247"/>
        <v/>
      </c>
      <c r="AY860" s="55" t="e">
        <f t="shared" si="248"/>
        <v>#VALUE!</v>
      </c>
      <c r="AZ860" s="8" t="str">
        <f>IF(R860="","",Rates!$N$15)</f>
        <v/>
      </c>
      <c r="BA860" s="8" t="str">
        <f t="shared" si="249"/>
        <v/>
      </c>
      <c r="BB860" s="8" t="str">
        <f t="shared" si="250"/>
        <v/>
      </c>
      <c r="BC860" s="19" t="str">
        <f t="shared" si="251"/>
        <v/>
      </c>
    </row>
    <row r="861" spans="1:55" x14ac:dyDescent="0.25">
      <c r="A861" s="9" t="str">
        <f>IF(B861&lt;&gt;"",COUNTA($B$3:B861)+$A$2,"")</f>
        <v/>
      </c>
      <c r="F861" s="16" t="str">
        <f t="shared" si="234"/>
        <v/>
      </c>
      <c r="P861" s="37"/>
      <c r="Q861" s="9" t="s">
        <v>1581</v>
      </c>
      <c r="R861" s="41"/>
      <c r="S861" s="46" t="str" cm="1">
        <f t="array" ref="S861">IF(R861="","",_xlfn.IFS(F861&lt;=65,"1",F861&lt;=70,"2",F861&lt;=80,"3"))</f>
        <v/>
      </c>
      <c r="T861" s="24" t="e">
        <f>IF(S861="1",VLOOKUP(N861,Rates!$A$2:$K$37,2,0)*S861,VLOOKUP(N861,Rates!$A$2:$K$37,3,0)*S861)</f>
        <v>#N/A</v>
      </c>
      <c r="U861" s="24" t="str">
        <f t="shared" si="235"/>
        <v/>
      </c>
      <c r="W861" s="58" t="str">
        <f t="shared" si="236"/>
        <v/>
      </c>
      <c r="X861" s="8" t="str">
        <f t="shared" si="237"/>
        <v/>
      </c>
      <c r="Y861" s="8" t="str">
        <f t="shared" si="238"/>
        <v/>
      </c>
      <c r="Z861" s="9" t="s">
        <v>1576</v>
      </c>
      <c r="AA861" s="14" t="str">
        <f>IF(R861="","",Rates!$N$5)</f>
        <v/>
      </c>
      <c r="AB861" s="49" t="str">
        <f t="shared" si="239"/>
        <v/>
      </c>
      <c r="AC861" s="8" t="str">
        <f>IF(R861="","",W861*Rates!$M$26)</f>
        <v/>
      </c>
      <c r="AD861" s="9" t="s">
        <v>1592</v>
      </c>
      <c r="AE861" s="14" t="str">
        <f>IF(R861="","",Rates!$N$6)</f>
        <v/>
      </c>
      <c r="AF861" s="49" t="str">
        <f t="shared" si="240"/>
        <v/>
      </c>
      <c r="AG861" s="8" t="str">
        <f t="shared" si="241"/>
        <v/>
      </c>
      <c r="AH861" s="8" t="s">
        <v>1593</v>
      </c>
      <c r="AI861" s="14" t="str">
        <f>IF(R861="","",Rates!$N$7)</f>
        <v/>
      </c>
      <c r="AJ861" s="13" t="str">
        <f t="shared" si="242"/>
        <v/>
      </c>
      <c r="AK861" s="8" t="str">
        <f t="shared" si="243"/>
        <v/>
      </c>
      <c r="AL861" s="9" t="s">
        <v>1578</v>
      </c>
      <c r="AM861" s="14" t="str">
        <f>IF(R861="","",Rates!$N$8)</f>
        <v/>
      </c>
      <c r="AN861" s="13" t="str">
        <f t="shared" si="244"/>
        <v/>
      </c>
      <c r="AO861" s="8" t="str">
        <f>IF(R861="","",W861*Rates!$O$26)</f>
        <v/>
      </c>
      <c r="AP861" s="9" t="s">
        <v>1579</v>
      </c>
      <c r="AQ861" s="14" t="str">
        <f>IF(R861="","",Rates!$N$9)</f>
        <v/>
      </c>
      <c r="AR861" s="13" t="str">
        <f t="shared" si="245"/>
        <v/>
      </c>
      <c r="AS861" s="8" t="str">
        <f>IF(R861="","",W861*Rates!$P$26)</f>
        <v/>
      </c>
      <c r="AT861" s="9" t="s">
        <v>1580</v>
      </c>
      <c r="AU861" s="14" t="str">
        <f>IF(R861="","",Rates!$N$10)</f>
        <v/>
      </c>
      <c r="AV861" s="13" t="str">
        <f t="shared" si="246"/>
        <v/>
      </c>
      <c r="AW861" s="8" t="str">
        <f>IF(R861="","",W861*Rates!$Q$26)</f>
        <v/>
      </c>
      <c r="AX861" s="19" t="str">
        <f t="shared" si="247"/>
        <v/>
      </c>
      <c r="AY861" s="55" t="e">
        <f t="shared" si="248"/>
        <v>#VALUE!</v>
      </c>
      <c r="AZ861" s="8" t="str">
        <f>IF(R861="","",Rates!$N$15)</f>
        <v/>
      </c>
      <c r="BA861" s="8" t="str">
        <f t="shared" si="249"/>
        <v/>
      </c>
      <c r="BB861" s="8" t="str">
        <f t="shared" si="250"/>
        <v/>
      </c>
      <c r="BC861" s="19" t="str">
        <f t="shared" si="251"/>
        <v/>
      </c>
    </row>
    <row r="862" spans="1:55" x14ac:dyDescent="0.25">
      <c r="A862" s="9" t="str">
        <f>IF(B862&lt;&gt;"",COUNTA($B$3:B862)+$A$2,"")</f>
        <v/>
      </c>
      <c r="F862" s="16" t="str">
        <f t="shared" si="234"/>
        <v/>
      </c>
      <c r="P862" s="37"/>
      <c r="Q862" s="9" t="s">
        <v>1581</v>
      </c>
      <c r="R862" s="41"/>
      <c r="S862" s="46" t="str" cm="1">
        <f t="array" ref="S862">IF(R862="","",_xlfn.IFS(F862&lt;=65,"1",F862&lt;=70,"2",F862&lt;=80,"3"))</f>
        <v/>
      </c>
      <c r="T862" s="24" t="e">
        <f>IF(S862="1",VLOOKUP(N862,Rates!$A$2:$K$37,2,0)*S862,VLOOKUP(N862,Rates!$A$2:$K$37,3,0)*S862)</f>
        <v>#N/A</v>
      </c>
      <c r="U862" s="24" t="str">
        <f t="shared" si="235"/>
        <v/>
      </c>
      <c r="W862" s="58" t="str">
        <f t="shared" si="236"/>
        <v/>
      </c>
      <c r="X862" s="8" t="str">
        <f t="shared" si="237"/>
        <v/>
      </c>
      <c r="Y862" s="8" t="str">
        <f t="shared" si="238"/>
        <v/>
      </c>
      <c r="Z862" s="9" t="s">
        <v>1576</v>
      </c>
      <c r="AA862" s="14" t="str">
        <f>IF(R862="","",Rates!$N$5)</f>
        <v/>
      </c>
      <c r="AB862" s="49" t="str">
        <f t="shared" si="239"/>
        <v/>
      </c>
      <c r="AC862" s="8" t="str">
        <f>IF(R862="","",W862*Rates!$M$26)</f>
        <v/>
      </c>
      <c r="AD862" s="9" t="s">
        <v>1592</v>
      </c>
      <c r="AE862" s="14" t="str">
        <f>IF(R862="","",Rates!$N$6)</f>
        <v/>
      </c>
      <c r="AF862" s="49" t="str">
        <f t="shared" si="240"/>
        <v/>
      </c>
      <c r="AG862" s="8" t="str">
        <f t="shared" si="241"/>
        <v/>
      </c>
      <c r="AH862" s="8" t="s">
        <v>1593</v>
      </c>
      <c r="AI862" s="14" t="str">
        <f>IF(R862="","",Rates!$N$7)</f>
        <v/>
      </c>
      <c r="AJ862" s="13" t="str">
        <f t="shared" si="242"/>
        <v/>
      </c>
      <c r="AK862" s="8" t="str">
        <f t="shared" si="243"/>
        <v/>
      </c>
      <c r="AL862" s="9" t="s">
        <v>1578</v>
      </c>
      <c r="AM862" s="14" t="str">
        <f>IF(R862="","",Rates!$N$8)</f>
        <v/>
      </c>
      <c r="AN862" s="13" t="str">
        <f t="shared" si="244"/>
        <v/>
      </c>
      <c r="AO862" s="8" t="str">
        <f>IF(R862="","",W862*Rates!$O$26)</f>
        <v/>
      </c>
      <c r="AP862" s="9" t="s">
        <v>1579</v>
      </c>
      <c r="AQ862" s="14" t="str">
        <f>IF(R862="","",Rates!$N$9)</f>
        <v/>
      </c>
      <c r="AR862" s="13" t="str">
        <f t="shared" si="245"/>
        <v/>
      </c>
      <c r="AS862" s="8" t="str">
        <f>IF(R862="","",W862*Rates!$P$26)</f>
        <v/>
      </c>
      <c r="AT862" s="9" t="s">
        <v>1580</v>
      </c>
      <c r="AU862" s="14" t="str">
        <f>IF(R862="","",Rates!$N$10)</f>
        <v/>
      </c>
      <c r="AV862" s="13" t="str">
        <f t="shared" si="246"/>
        <v/>
      </c>
      <c r="AW862" s="8" t="str">
        <f>IF(R862="","",W862*Rates!$Q$26)</f>
        <v/>
      </c>
      <c r="AX862" s="19" t="str">
        <f t="shared" si="247"/>
        <v/>
      </c>
      <c r="AY862" s="55" t="e">
        <f t="shared" si="248"/>
        <v>#VALUE!</v>
      </c>
      <c r="AZ862" s="8" t="str">
        <f>IF(R862="","",Rates!$N$15)</f>
        <v/>
      </c>
      <c r="BA862" s="8" t="str">
        <f t="shared" si="249"/>
        <v/>
      </c>
      <c r="BB862" s="8" t="str">
        <f t="shared" si="250"/>
        <v/>
      </c>
      <c r="BC862" s="19" t="str">
        <f t="shared" si="251"/>
        <v/>
      </c>
    </row>
    <row r="863" spans="1:55" x14ac:dyDescent="0.25">
      <c r="A863" s="9" t="str">
        <f>IF(B863&lt;&gt;"",COUNTA($B$3:B863)+$A$2,"")</f>
        <v/>
      </c>
      <c r="F863" s="16" t="str">
        <f t="shared" si="234"/>
        <v/>
      </c>
      <c r="P863" s="37"/>
      <c r="Q863" s="9" t="s">
        <v>1581</v>
      </c>
      <c r="R863" s="41"/>
      <c r="S863" s="46" t="str" cm="1">
        <f t="array" ref="S863">IF(R863="","",_xlfn.IFS(F863&lt;=65,"1",F863&lt;=70,"2",F863&lt;=80,"3"))</f>
        <v/>
      </c>
      <c r="T863" s="24" t="e">
        <f>IF(S863="1",VLOOKUP(N863,Rates!$A$2:$K$37,2,0)*S863,VLOOKUP(N863,Rates!$A$2:$K$37,3,0)*S863)</f>
        <v>#N/A</v>
      </c>
      <c r="U863" s="24" t="str">
        <f t="shared" si="235"/>
        <v/>
      </c>
      <c r="W863" s="58" t="str">
        <f t="shared" si="236"/>
        <v/>
      </c>
      <c r="X863" s="8" t="str">
        <f t="shared" si="237"/>
        <v/>
      </c>
      <c r="Y863" s="8" t="str">
        <f t="shared" si="238"/>
        <v/>
      </c>
      <c r="Z863" s="9" t="s">
        <v>1576</v>
      </c>
      <c r="AA863" s="14" t="str">
        <f>IF(R863="","",Rates!$N$5)</f>
        <v/>
      </c>
      <c r="AB863" s="49" t="str">
        <f t="shared" si="239"/>
        <v/>
      </c>
      <c r="AC863" s="8" t="str">
        <f>IF(R863="","",W863*Rates!$M$26)</f>
        <v/>
      </c>
      <c r="AD863" s="9" t="s">
        <v>1592</v>
      </c>
      <c r="AE863" s="14" t="str">
        <f>IF(R863="","",Rates!$N$6)</f>
        <v/>
      </c>
      <c r="AF863" s="49" t="str">
        <f t="shared" si="240"/>
        <v/>
      </c>
      <c r="AG863" s="8" t="str">
        <f t="shared" si="241"/>
        <v/>
      </c>
      <c r="AH863" s="8" t="s">
        <v>1593</v>
      </c>
      <c r="AI863" s="14" t="str">
        <f>IF(R863="","",Rates!$N$7)</f>
        <v/>
      </c>
      <c r="AJ863" s="13" t="str">
        <f t="shared" si="242"/>
        <v/>
      </c>
      <c r="AK863" s="8" t="str">
        <f t="shared" si="243"/>
        <v/>
      </c>
      <c r="AL863" s="9" t="s">
        <v>1578</v>
      </c>
      <c r="AM863" s="14" t="str">
        <f>IF(R863="","",Rates!$N$8)</f>
        <v/>
      </c>
      <c r="AN863" s="13" t="str">
        <f t="shared" si="244"/>
        <v/>
      </c>
      <c r="AO863" s="8" t="str">
        <f>IF(R863="","",W863*Rates!$O$26)</f>
        <v/>
      </c>
      <c r="AP863" s="9" t="s">
        <v>1579</v>
      </c>
      <c r="AQ863" s="14" t="str">
        <f>IF(R863="","",Rates!$N$9)</f>
        <v/>
      </c>
      <c r="AR863" s="13" t="str">
        <f t="shared" si="245"/>
        <v/>
      </c>
      <c r="AS863" s="8" t="str">
        <f>IF(R863="","",W863*Rates!$P$26)</f>
        <v/>
      </c>
      <c r="AT863" s="9" t="s">
        <v>1580</v>
      </c>
      <c r="AU863" s="14" t="str">
        <f>IF(R863="","",Rates!$N$10)</f>
        <v/>
      </c>
      <c r="AV863" s="13" t="str">
        <f t="shared" si="246"/>
        <v/>
      </c>
      <c r="AW863" s="8" t="str">
        <f>IF(R863="","",W863*Rates!$Q$26)</f>
        <v/>
      </c>
      <c r="AX863" s="19" t="str">
        <f t="shared" si="247"/>
        <v/>
      </c>
      <c r="AY863" s="55" t="e">
        <f t="shared" si="248"/>
        <v>#VALUE!</v>
      </c>
      <c r="AZ863" s="8" t="str">
        <f>IF(R863="","",Rates!$N$15)</f>
        <v/>
      </c>
      <c r="BA863" s="8" t="str">
        <f t="shared" si="249"/>
        <v/>
      </c>
      <c r="BB863" s="8" t="str">
        <f t="shared" si="250"/>
        <v/>
      </c>
      <c r="BC863" s="19" t="str">
        <f t="shared" si="251"/>
        <v/>
      </c>
    </row>
    <row r="864" spans="1:55" x14ac:dyDescent="0.25">
      <c r="A864" s="9" t="str">
        <f>IF(B864&lt;&gt;"",COUNTA($B$3:B864)+$A$2,"")</f>
        <v/>
      </c>
      <c r="F864" s="16" t="str">
        <f t="shared" si="234"/>
        <v/>
      </c>
      <c r="P864" s="37"/>
      <c r="Q864" s="9" t="s">
        <v>1581</v>
      </c>
      <c r="R864" s="41"/>
      <c r="S864" s="46" t="str" cm="1">
        <f t="array" ref="S864">IF(R864="","",_xlfn.IFS(F864&lt;=65,"1",F864&lt;=70,"2",F864&lt;=80,"3"))</f>
        <v/>
      </c>
      <c r="T864" s="24" t="e">
        <f>IF(S864="1",VLOOKUP(N864,Rates!$A$2:$K$37,2,0)*S864,VLOOKUP(N864,Rates!$A$2:$K$37,3,0)*S864)</f>
        <v>#N/A</v>
      </c>
      <c r="U864" s="24" t="str">
        <f t="shared" si="235"/>
        <v/>
      </c>
      <c r="W864" s="58" t="str">
        <f t="shared" si="236"/>
        <v/>
      </c>
      <c r="X864" s="8" t="str">
        <f t="shared" si="237"/>
        <v/>
      </c>
      <c r="Y864" s="8" t="str">
        <f t="shared" si="238"/>
        <v/>
      </c>
      <c r="Z864" s="9" t="s">
        <v>1576</v>
      </c>
      <c r="AA864" s="14" t="str">
        <f>IF(R864="","",Rates!$N$5)</f>
        <v/>
      </c>
      <c r="AB864" s="49" t="str">
        <f t="shared" si="239"/>
        <v/>
      </c>
      <c r="AC864" s="8" t="str">
        <f>IF(R864="","",W864*Rates!$M$26)</f>
        <v/>
      </c>
      <c r="AD864" s="9" t="s">
        <v>1592</v>
      </c>
      <c r="AE864" s="14" t="str">
        <f>IF(R864="","",Rates!$N$6)</f>
        <v/>
      </c>
      <c r="AF864" s="49" t="str">
        <f t="shared" si="240"/>
        <v/>
      </c>
      <c r="AG864" s="8" t="str">
        <f t="shared" si="241"/>
        <v/>
      </c>
      <c r="AH864" s="8" t="s">
        <v>1593</v>
      </c>
      <c r="AI864" s="14" t="str">
        <f>IF(R864="","",Rates!$N$7)</f>
        <v/>
      </c>
      <c r="AJ864" s="13" t="str">
        <f t="shared" si="242"/>
        <v/>
      </c>
      <c r="AK864" s="8" t="str">
        <f t="shared" si="243"/>
        <v/>
      </c>
      <c r="AL864" s="9" t="s">
        <v>1578</v>
      </c>
      <c r="AM864" s="14" t="str">
        <f>IF(R864="","",Rates!$N$8)</f>
        <v/>
      </c>
      <c r="AN864" s="13" t="str">
        <f t="shared" si="244"/>
        <v/>
      </c>
      <c r="AO864" s="8" t="str">
        <f>IF(R864="","",W864*Rates!$O$26)</f>
        <v/>
      </c>
      <c r="AP864" s="9" t="s">
        <v>1579</v>
      </c>
      <c r="AQ864" s="14" t="str">
        <f>IF(R864="","",Rates!$N$9)</f>
        <v/>
      </c>
      <c r="AR864" s="13" t="str">
        <f t="shared" si="245"/>
        <v/>
      </c>
      <c r="AS864" s="8" t="str">
        <f>IF(R864="","",W864*Rates!$P$26)</f>
        <v/>
      </c>
      <c r="AT864" s="9" t="s">
        <v>1580</v>
      </c>
      <c r="AU864" s="14" t="str">
        <f>IF(R864="","",Rates!$N$10)</f>
        <v/>
      </c>
      <c r="AV864" s="13" t="str">
        <f t="shared" si="246"/>
        <v/>
      </c>
      <c r="AW864" s="8" t="str">
        <f>IF(R864="","",W864*Rates!$Q$26)</f>
        <v/>
      </c>
      <c r="AX864" s="19" t="str">
        <f t="shared" si="247"/>
        <v/>
      </c>
      <c r="AY864" s="55" t="e">
        <f t="shared" si="248"/>
        <v>#VALUE!</v>
      </c>
      <c r="AZ864" s="8" t="str">
        <f>IF(R864="","",Rates!$N$15)</f>
        <v/>
      </c>
      <c r="BA864" s="8" t="str">
        <f t="shared" si="249"/>
        <v/>
      </c>
      <c r="BB864" s="8" t="str">
        <f t="shared" si="250"/>
        <v/>
      </c>
      <c r="BC864" s="19" t="str">
        <f t="shared" si="251"/>
        <v/>
      </c>
    </row>
    <row r="865" spans="1:55" x14ac:dyDescent="0.25">
      <c r="A865" s="9" t="str">
        <f>IF(B865&lt;&gt;"",COUNTA($B$3:B865)+$A$2,"")</f>
        <v/>
      </c>
      <c r="F865" s="16" t="str">
        <f t="shared" si="234"/>
        <v/>
      </c>
      <c r="P865" s="37"/>
      <c r="Q865" s="9" t="s">
        <v>1581</v>
      </c>
      <c r="R865" s="41"/>
      <c r="S865" s="46" t="str" cm="1">
        <f t="array" ref="S865">IF(R865="","",_xlfn.IFS(F865&lt;=65,"1",F865&lt;=70,"2",F865&lt;=80,"3"))</f>
        <v/>
      </c>
      <c r="T865" s="24" t="e">
        <f>IF(S865="1",VLOOKUP(N865,Rates!$A$2:$K$37,2,0)*S865,VLOOKUP(N865,Rates!$A$2:$K$37,3,0)*S865)</f>
        <v>#N/A</v>
      </c>
      <c r="U865" s="24" t="str">
        <f t="shared" si="235"/>
        <v/>
      </c>
      <c r="W865" s="58" t="str">
        <f t="shared" si="236"/>
        <v/>
      </c>
      <c r="X865" s="8" t="str">
        <f t="shared" si="237"/>
        <v/>
      </c>
      <c r="Y865" s="8" t="str">
        <f t="shared" si="238"/>
        <v/>
      </c>
      <c r="Z865" s="9" t="s">
        <v>1576</v>
      </c>
      <c r="AA865" s="14" t="str">
        <f>IF(R865="","",Rates!$N$5)</f>
        <v/>
      </c>
      <c r="AB865" s="49" t="str">
        <f t="shared" si="239"/>
        <v/>
      </c>
      <c r="AC865" s="8" t="str">
        <f>IF(R865="","",W865*Rates!$M$26)</f>
        <v/>
      </c>
      <c r="AD865" s="9" t="s">
        <v>1592</v>
      </c>
      <c r="AE865" s="14" t="str">
        <f>IF(R865="","",Rates!$N$6)</f>
        <v/>
      </c>
      <c r="AF865" s="49" t="str">
        <f t="shared" si="240"/>
        <v/>
      </c>
      <c r="AG865" s="8" t="str">
        <f t="shared" si="241"/>
        <v/>
      </c>
      <c r="AH865" s="8" t="s">
        <v>1593</v>
      </c>
      <c r="AI865" s="14" t="str">
        <f>IF(R865="","",Rates!$N$7)</f>
        <v/>
      </c>
      <c r="AJ865" s="13" t="str">
        <f t="shared" si="242"/>
        <v/>
      </c>
      <c r="AK865" s="8" t="str">
        <f t="shared" si="243"/>
        <v/>
      </c>
      <c r="AL865" s="9" t="s">
        <v>1578</v>
      </c>
      <c r="AM865" s="14" t="str">
        <f>IF(R865="","",Rates!$N$8)</f>
        <v/>
      </c>
      <c r="AN865" s="13" t="str">
        <f t="shared" si="244"/>
        <v/>
      </c>
      <c r="AO865" s="8" t="str">
        <f>IF(R865="","",W865*Rates!$O$26)</f>
        <v/>
      </c>
      <c r="AP865" s="9" t="s">
        <v>1579</v>
      </c>
      <c r="AQ865" s="14" t="str">
        <f>IF(R865="","",Rates!$N$9)</f>
        <v/>
      </c>
      <c r="AR865" s="13" t="str">
        <f t="shared" si="245"/>
        <v/>
      </c>
      <c r="AS865" s="8" t="str">
        <f>IF(R865="","",W865*Rates!$P$26)</f>
        <v/>
      </c>
      <c r="AT865" s="9" t="s">
        <v>1580</v>
      </c>
      <c r="AU865" s="14" t="str">
        <f>IF(R865="","",Rates!$N$10)</f>
        <v/>
      </c>
      <c r="AV865" s="13" t="str">
        <f t="shared" si="246"/>
        <v/>
      </c>
      <c r="AW865" s="8" t="str">
        <f>IF(R865="","",W865*Rates!$Q$26)</f>
        <v/>
      </c>
      <c r="AX865" s="19" t="str">
        <f t="shared" si="247"/>
        <v/>
      </c>
      <c r="AY865" s="55" t="e">
        <f t="shared" si="248"/>
        <v>#VALUE!</v>
      </c>
      <c r="AZ865" s="8" t="str">
        <f>IF(R865="","",Rates!$N$15)</f>
        <v/>
      </c>
      <c r="BA865" s="8" t="str">
        <f t="shared" si="249"/>
        <v/>
      </c>
      <c r="BB865" s="8" t="str">
        <f t="shared" si="250"/>
        <v/>
      </c>
      <c r="BC865" s="19" t="str">
        <f t="shared" si="251"/>
        <v/>
      </c>
    </row>
    <row r="866" spans="1:55" x14ac:dyDescent="0.25">
      <c r="A866" s="9" t="str">
        <f>IF(B866&lt;&gt;"",COUNTA($B$3:B866)+$A$2,"")</f>
        <v/>
      </c>
      <c r="F866" s="16" t="str">
        <f t="shared" si="234"/>
        <v/>
      </c>
      <c r="P866" s="37"/>
      <c r="Q866" s="9" t="s">
        <v>1581</v>
      </c>
      <c r="R866" s="41"/>
      <c r="S866" s="46" t="str" cm="1">
        <f t="array" ref="S866">IF(R866="","",_xlfn.IFS(F866&lt;=65,"1",F866&lt;=70,"2",F866&lt;=80,"3"))</f>
        <v/>
      </c>
      <c r="T866" s="24" t="e">
        <f>IF(S866="1",VLOOKUP(N866,Rates!$A$2:$K$37,2,0)*S866,VLOOKUP(N866,Rates!$A$2:$K$37,3,0)*S866)</f>
        <v>#N/A</v>
      </c>
      <c r="U866" s="24" t="str">
        <f t="shared" si="235"/>
        <v/>
      </c>
      <c r="W866" s="58" t="str">
        <f t="shared" si="236"/>
        <v/>
      </c>
      <c r="X866" s="8" t="str">
        <f t="shared" si="237"/>
        <v/>
      </c>
      <c r="Y866" s="8" t="str">
        <f t="shared" si="238"/>
        <v/>
      </c>
      <c r="Z866" s="9" t="s">
        <v>1576</v>
      </c>
      <c r="AA866" s="14" t="str">
        <f>IF(R866="","",Rates!$N$5)</f>
        <v/>
      </c>
      <c r="AB866" s="49" t="str">
        <f t="shared" si="239"/>
        <v/>
      </c>
      <c r="AC866" s="8" t="str">
        <f>IF(R866="","",W866*Rates!$M$26)</f>
        <v/>
      </c>
      <c r="AD866" s="9" t="s">
        <v>1592</v>
      </c>
      <c r="AE866" s="14" t="str">
        <f>IF(R866="","",Rates!$N$6)</f>
        <v/>
      </c>
      <c r="AF866" s="49" t="str">
        <f t="shared" si="240"/>
        <v/>
      </c>
      <c r="AG866" s="8" t="str">
        <f t="shared" si="241"/>
        <v/>
      </c>
      <c r="AH866" s="8" t="s">
        <v>1593</v>
      </c>
      <c r="AI866" s="14" t="str">
        <f>IF(R866="","",Rates!$N$7)</f>
        <v/>
      </c>
      <c r="AJ866" s="13" t="str">
        <f t="shared" si="242"/>
        <v/>
      </c>
      <c r="AK866" s="8" t="str">
        <f t="shared" si="243"/>
        <v/>
      </c>
      <c r="AL866" s="9" t="s">
        <v>1578</v>
      </c>
      <c r="AM866" s="14" t="str">
        <f>IF(R866="","",Rates!$N$8)</f>
        <v/>
      </c>
      <c r="AN866" s="13" t="str">
        <f t="shared" si="244"/>
        <v/>
      </c>
      <c r="AO866" s="8" t="str">
        <f>IF(R866="","",W866*Rates!$O$26)</f>
        <v/>
      </c>
      <c r="AP866" s="9" t="s">
        <v>1579</v>
      </c>
      <c r="AQ866" s="14" t="str">
        <f>IF(R866="","",Rates!$N$9)</f>
        <v/>
      </c>
      <c r="AR866" s="13" t="str">
        <f t="shared" si="245"/>
        <v/>
      </c>
      <c r="AS866" s="8" t="str">
        <f>IF(R866="","",W866*Rates!$P$26)</f>
        <v/>
      </c>
      <c r="AT866" s="9" t="s">
        <v>1580</v>
      </c>
      <c r="AU866" s="14" t="str">
        <f>IF(R866="","",Rates!$N$10)</f>
        <v/>
      </c>
      <c r="AV866" s="13" t="str">
        <f t="shared" si="246"/>
        <v/>
      </c>
      <c r="AW866" s="8" t="str">
        <f>IF(R866="","",W866*Rates!$Q$26)</f>
        <v/>
      </c>
      <c r="AX866" s="19" t="str">
        <f t="shared" si="247"/>
        <v/>
      </c>
      <c r="AY866" s="55" t="e">
        <f t="shared" si="248"/>
        <v>#VALUE!</v>
      </c>
      <c r="AZ866" s="8" t="str">
        <f>IF(R866="","",Rates!$N$15)</f>
        <v/>
      </c>
      <c r="BA866" s="8" t="str">
        <f t="shared" si="249"/>
        <v/>
      </c>
      <c r="BB866" s="8" t="str">
        <f t="shared" si="250"/>
        <v/>
      </c>
      <c r="BC866" s="19" t="str">
        <f t="shared" si="251"/>
        <v/>
      </c>
    </row>
    <row r="867" spans="1:55" x14ac:dyDescent="0.25">
      <c r="A867" s="9" t="str">
        <f>IF(B867&lt;&gt;"",COUNTA($B$3:B867)+$A$2,"")</f>
        <v/>
      </c>
      <c r="F867" s="16" t="str">
        <f t="shared" si="234"/>
        <v/>
      </c>
      <c r="P867" s="37"/>
      <c r="Q867" s="9" t="s">
        <v>1581</v>
      </c>
      <c r="R867" s="41"/>
      <c r="S867" s="46" t="str" cm="1">
        <f t="array" ref="S867">IF(R867="","",_xlfn.IFS(F867&lt;=65,"1",F867&lt;=70,"2",F867&lt;=80,"3"))</f>
        <v/>
      </c>
      <c r="T867" s="24" t="e">
        <f>IF(S867="1",VLOOKUP(N867,Rates!$A$2:$K$37,2,0)*S867,VLOOKUP(N867,Rates!$A$2:$K$37,3,0)*S867)</f>
        <v>#N/A</v>
      </c>
      <c r="U867" s="24" t="str">
        <f t="shared" si="235"/>
        <v/>
      </c>
      <c r="W867" s="58" t="str">
        <f t="shared" si="236"/>
        <v/>
      </c>
      <c r="X867" s="8" t="str">
        <f t="shared" si="237"/>
        <v/>
      </c>
      <c r="Y867" s="8" t="str">
        <f t="shared" si="238"/>
        <v/>
      </c>
      <c r="Z867" s="9" t="s">
        <v>1576</v>
      </c>
      <c r="AA867" s="14" t="str">
        <f>IF(R867="","",Rates!$N$5)</f>
        <v/>
      </c>
      <c r="AB867" s="49" t="str">
        <f t="shared" si="239"/>
        <v/>
      </c>
      <c r="AC867" s="8" t="str">
        <f>IF(R867="","",W867*Rates!$M$26)</f>
        <v/>
      </c>
      <c r="AD867" s="9" t="s">
        <v>1592</v>
      </c>
      <c r="AE867" s="14" t="str">
        <f>IF(R867="","",Rates!$N$6)</f>
        <v/>
      </c>
      <c r="AF867" s="49" t="str">
        <f t="shared" si="240"/>
        <v/>
      </c>
      <c r="AG867" s="8" t="str">
        <f t="shared" si="241"/>
        <v/>
      </c>
      <c r="AH867" s="8" t="s">
        <v>1593</v>
      </c>
      <c r="AI867" s="14" t="str">
        <f>IF(R867="","",Rates!$N$7)</f>
        <v/>
      </c>
      <c r="AJ867" s="13" t="str">
        <f t="shared" si="242"/>
        <v/>
      </c>
      <c r="AK867" s="8" t="str">
        <f t="shared" si="243"/>
        <v/>
      </c>
      <c r="AL867" s="9" t="s">
        <v>1578</v>
      </c>
      <c r="AM867" s="14" t="str">
        <f>IF(R867="","",Rates!$N$8)</f>
        <v/>
      </c>
      <c r="AN867" s="13" t="str">
        <f t="shared" si="244"/>
        <v/>
      </c>
      <c r="AO867" s="8" t="str">
        <f>IF(R867="","",W867*Rates!$O$26)</f>
        <v/>
      </c>
      <c r="AP867" s="9" t="s">
        <v>1579</v>
      </c>
      <c r="AQ867" s="14" t="str">
        <f>IF(R867="","",Rates!$N$9)</f>
        <v/>
      </c>
      <c r="AR867" s="13" t="str">
        <f t="shared" si="245"/>
        <v/>
      </c>
      <c r="AS867" s="8" t="str">
        <f>IF(R867="","",W867*Rates!$P$26)</f>
        <v/>
      </c>
      <c r="AT867" s="9" t="s">
        <v>1580</v>
      </c>
      <c r="AU867" s="14" t="str">
        <f>IF(R867="","",Rates!$N$10)</f>
        <v/>
      </c>
      <c r="AV867" s="13" t="str">
        <f t="shared" si="246"/>
        <v/>
      </c>
      <c r="AW867" s="8" t="str">
        <f>IF(R867="","",W867*Rates!$Q$26)</f>
        <v/>
      </c>
      <c r="AX867" s="19" t="str">
        <f t="shared" si="247"/>
        <v/>
      </c>
      <c r="AY867" s="55" t="e">
        <f t="shared" si="248"/>
        <v>#VALUE!</v>
      </c>
      <c r="AZ867" s="8" t="str">
        <f>IF(R867="","",Rates!$N$15)</f>
        <v/>
      </c>
      <c r="BA867" s="8" t="str">
        <f t="shared" si="249"/>
        <v/>
      </c>
      <c r="BB867" s="8" t="str">
        <f t="shared" si="250"/>
        <v/>
      </c>
      <c r="BC867" s="19" t="str">
        <f t="shared" si="251"/>
        <v/>
      </c>
    </row>
    <row r="868" spans="1:55" x14ac:dyDescent="0.25">
      <c r="A868" s="9" t="str">
        <f>IF(B868&lt;&gt;"",COUNTA($B$3:B868)+$A$2,"")</f>
        <v/>
      </c>
      <c r="F868" s="16" t="str">
        <f t="shared" si="234"/>
        <v/>
      </c>
      <c r="P868" s="37"/>
      <c r="Q868" s="9" t="s">
        <v>1581</v>
      </c>
      <c r="R868" s="41"/>
      <c r="S868" s="46" t="str" cm="1">
        <f t="array" ref="S868">IF(R868="","",_xlfn.IFS(F868&lt;=65,"1",F868&lt;=70,"2",F868&lt;=80,"3"))</f>
        <v/>
      </c>
      <c r="T868" s="24" t="e">
        <f>IF(S868="1",VLOOKUP(N868,Rates!$A$2:$K$37,2,0)*S868,VLOOKUP(N868,Rates!$A$2:$K$37,3,0)*S868)</f>
        <v>#N/A</v>
      </c>
      <c r="U868" s="24" t="str">
        <f t="shared" si="235"/>
        <v/>
      </c>
      <c r="W868" s="58" t="str">
        <f t="shared" si="236"/>
        <v/>
      </c>
      <c r="X868" s="8" t="str">
        <f t="shared" si="237"/>
        <v/>
      </c>
      <c r="Y868" s="8" t="str">
        <f t="shared" si="238"/>
        <v/>
      </c>
      <c r="Z868" s="9" t="s">
        <v>1576</v>
      </c>
      <c r="AA868" s="14" t="str">
        <f>IF(R868="","",Rates!$N$5)</f>
        <v/>
      </c>
      <c r="AB868" s="49" t="str">
        <f t="shared" si="239"/>
        <v/>
      </c>
      <c r="AC868" s="8" t="str">
        <f>IF(R868="","",W868*Rates!$M$26)</f>
        <v/>
      </c>
      <c r="AD868" s="9" t="s">
        <v>1592</v>
      </c>
      <c r="AE868" s="14" t="str">
        <f>IF(R868="","",Rates!$N$6)</f>
        <v/>
      </c>
      <c r="AF868" s="49" t="str">
        <f t="shared" si="240"/>
        <v/>
      </c>
      <c r="AG868" s="8" t="str">
        <f t="shared" si="241"/>
        <v/>
      </c>
      <c r="AH868" s="8" t="s">
        <v>1593</v>
      </c>
      <c r="AI868" s="14" t="str">
        <f>IF(R868="","",Rates!$N$7)</f>
        <v/>
      </c>
      <c r="AJ868" s="13" t="str">
        <f t="shared" si="242"/>
        <v/>
      </c>
      <c r="AK868" s="8" t="str">
        <f t="shared" si="243"/>
        <v/>
      </c>
      <c r="AL868" s="9" t="s">
        <v>1578</v>
      </c>
      <c r="AM868" s="14" t="str">
        <f>IF(R868="","",Rates!$N$8)</f>
        <v/>
      </c>
      <c r="AN868" s="13" t="str">
        <f t="shared" si="244"/>
        <v/>
      </c>
      <c r="AO868" s="8" t="str">
        <f>IF(R868="","",W868*Rates!$O$26)</f>
        <v/>
      </c>
      <c r="AP868" s="9" t="s">
        <v>1579</v>
      </c>
      <c r="AQ868" s="14" t="str">
        <f>IF(R868="","",Rates!$N$9)</f>
        <v/>
      </c>
      <c r="AR868" s="13" t="str">
        <f t="shared" si="245"/>
        <v/>
      </c>
      <c r="AS868" s="8" t="str">
        <f>IF(R868="","",W868*Rates!$P$26)</f>
        <v/>
      </c>
      <c r="AT868" s="9" t="s">
        <v>1580</v>
      </c>
      <c r="AU868" s="14" t="str">
        <f>IF(R868="","",Rates!$N$10)</f>
        <v/>
      </c>
      <c r="AV868" s="13" t="str">
        <f t="shared" si="246"/>
        <v/>
      </c>
      <c r="AW868" s="8" t="str">
        <f>IF(R868="","",W868*Rates!$Q$26)</f>
        <v/>
      </c>
      <c r="AX868" s="19" t="str">
        <f t="shared" si="247"/>
        <v/>
      </c>
      <c r="AY868" s="55" t="e">
        <f t="shared" si="248"/>
        <v>#VALUE!</v>
      </c>
      <c r="AZ868" s="8" t="str">
        <f>IF(R868="","",Rates!$N$15)</f>
        <v/>
      </c>
      <c r="BA868" s="8" t="str">
        <f t="shared" si="249"/>
        <v/>
      </c>
      <c r="BB868" s="8" t="str">
        <f t="shared" si="250"/>
        <v/>
      </c>
      <c r="BC868" s="19" t="str">
        <f t="shared" si="251"/>
        <v/>
      </c>
    </row>
    <row r="869" spans="1:55" x14ac:dyDescent="0.25">
      <c r="A869" s="9" t="str">
        <f>IF(B869&lt;&gt;"",COUNTA($B$3:B869)+$A$2,"")</f>
        <v/>
      </c>
      <c r="F869" s="16" t="str">
        <f t="shared" si="234"/>
        <v/>
      </c>
      <c r="P869" s="37"/>
      <c r="Q869" s="9" t="s">
        <v>1581</v>
      </c>
      <c r="R869" s="41"/>
      <c r="S869" s="46" t="str" cm="1">
        <f t="array" ref="S869">IF(R869="","",_xlfn.IFS(F869&lt;=65,"1",F869&lt;=70,"2",F869&lt;=80,"3"))</f>
        <v/>
      </c>
      <c r="T869" s="24" t="e">
        <f>IF(S869="1",VLOOKUP(N869,Rates!$A$2:$K$37,2,0)*S869,VLOOKUP(N869,Rates!$A$2:$K$37,3,0)*S869)</f>
        <v>#N/A</v>
      </c>
      <c r="U869" s="24" t="str">
        <f t="shared" si="235"/>
        <v/>
      </c>
      <c r="W869" s="58" t="str">
        <f t="shared" si="236"/>
        <v/>
      </c>
      <c r="X869" s="8" t="str">
        <f t="shared" si="237"/>
        <v/>
      </c>
      <c r="Y869" s="8" t="str">
        <f t="shared" si="238"/>
        <v/>
      </c>
      <c r="Z869" s="9" t="s">
        <v>1576</v>
      </c>
      <c r="AA869" s="14" t="str">
        <f>IF(R869="","",Rates!$N$5)</f>
        <v/>
      </c>
      <c r="AB869" s="49" t="str">
        <f t="shared" si="239"/>
        <v/>
      </c>
      <c r="AC869" s="8" t="str">
        <f>IF(R869="","",W869*Rates!$M$26)</f>
        <v/>
      </c>
      <c r="AD869" s="9" t="s">
        <v>1592</v>
      </c>
      <c r="AE869" s="14" t="str">
        <f>IF(R869="","",Rates!$N$6)</f>
        <v/>
      </c>
      <c r="AF869" s="49" t="str">
        <f t="shared" si="240"/>
        <v/>
      </c>
      <c r="AG869" s="8" t="str">
        <f t="shared" si="241"/>
        <v/>
      </c>
      <c r="AH869" s="8" t="s">
        <v>1593</v>
      </c>
      <c r="AI869" s="14" t="str">
        <f>IF(R869="","",Rates!$N$7)</f>
        <v/>
      </c>
      <c r="AJ869" s="13" t="str">
        <f t="shared" si="242"/>
        <v/>
      </c>
      <c r="AK869" s="8" t="str">
        <f t="shared" si="243"/>
        <v/>
      </c>
      <c r="AL869" s="9" t="s">
        <v>1578</v>
      </c>
      <c r="AM869" s="14" t="str">
        <f>IF(R869="","",Rates!$N$8)</f>
        <v/>
      </c>
      <c r="AN869" s="13" t="str">
        <f t="shared" si="244"/>
        <v/>
      </c>
      <c r="AO869" s="8" t="str">
        <f>IF(R869="","",W869*Rates!$O$26)</f>
        <v/>
      </c>
      <c r="AP869" s="9" t="s">
        <v>1579</v>
      </c>
      <c r="AQ869" s="14" t="str">
        <f>IF(R869="","",Rates!$N$9)</f>
        <v/>
      </c>
      <c r="AR869" s="13" t="str">
        <f t="shared" si="245"/>
        <v/>
      </c>
      <c r="AS869" s="8" t="str">
        <f>IF(R869="","",W869*Rates!$P$26)</f>
        <v/>
      </c>
      <c r="AT869" s="9" t="s">
        <v>1580</v>
      </c>
      <c r="AU869" s="14" t="str">
        <f>IF(R869="","",Rates!$N$10)</f>
        <v/>
      </c>
      <c r="AV869" s="13" t="str">
        <f t="shared" si="246"/>
        <v/>
      </c>
      <c r="AW869" s="8" t="str">
        <f>IF(R869="","",W869*Rates!$Q$26)</f>
        <v/>
      </c>
      <c r="AX869" s="19" t="str">
        <f t="shared" si="247"/>
        <v/>
      </c>
      <c r="AY869" s="55" t="e">
        <f t="shared" si="248"/>
        <v>#VALUE!</v>
      </c>
      <c r="AZ869" s="8" t="str">
        <f>IF(R869="","",Rates!$N$15)</f>
        <v/>
      </c>
      <c r="BA869" s="8" t="str">
        <f t="shared" si="249"/>
        <v/>
      </c>
      <c r="BB869" s="8" t="str">
        <f t="shared" si="250"/>
        <v/>
      </c>
      <c r="BC869" s="19" t="str">
        <f t="shared" si="251"/>
        <v/>
      </c>
    </row>
    <row r="870" spans="1:55" x14ac:dyDescent="0.25">
      <c r="A870" s="9" t="str">
        <f>IF(B870&lt;&gt;"",COUNTA($B$3:B870)+$A$2,"")</f>
        <v/>
      </c>
      <c r="F870" s="16" t="str">
        <f t="shared" si="234"/>
        <v/>
      </c>
      <c r="P870" s="37"/>
      <c r="Q870" s="9" t="s">
        <v>1581</v>
      </c>
      <c r="R870" s="41"/>
      <c r="S870" s="46" t="str" cm="1">
        <f t="array" ref="S870">IF(R870="","",_xlfn.IFS(F870&lt;=65,"1",F870&lt;=70,"2",F870&lt;=80,"3"))</f>
        <v/>
      </c>
      <c r="T870" s="24" t="e">
        <f>IF(S870="1",VLOOKUP(N870,Rates!$A$2:$K$37,2,0)*S870,VLOOKUP(N870,Rates!$A$2:$K$37,3,0)*S870)</f>
        <v>#N/A</v>
      </c>
      <c r="U870" s="24" t="str">
        <f t="shared" si="235"/>
        <v/>
      </c>
      <c r="W870" s="58" t="str">
        <f t="shared" si="236"/>
        <v/>
      </c>
      <c r="X870" s="8" t="str">
        <f t="shared" si="237"/>
        <v/>
      </c>
      <c r="Y870" s="8" t="str">
        <f t="shared" si="238"/>
        <v/>
      </c>
      <c r="Z870" s="9" t="s">
        <v>1576</v>
      </c>
      <c r="AA870" s="14" t="str">
        <f>IF(R870="","",Rates!$N$5)</f>
        <v/>
      </c>
      <c r="AB870" s="49" t="str">
        <f t="shared" si="239"/>
        <v/>
      </c>
      <c r="AC870" s="8" t="str">
        <f>IF(R870="","",W870*Rates!$M$26)</f>
        <v/>
      </c>
      <c r="AD870" s="9" t="s">
        <v>1592</v>
      </c>
      <c r="AE870" s="14" t="str">
        <f>IF(R870="","",Rates!$N$6)</f>
        <v/>
      </c>
      <c r="AF870" s="49" t="str">
        <f t="shared" si="240"/>
        <v/>
      </c>
      <c r="AG870" s="8" t="str">
        <f t="shared" si="241"/>
        <v/>
      </c>
      <c r="AH870" s="8" t="s">
        <v>1593</v>
      </c>
      <c r="AI870" s="14" t="str">
        <f>IF(R870="","",Rates!$N$7)</f>
        <v/>
      </c>
      <c r="AJ870" s="13" t="str">
        <f t="shared" si="242"/>
        <v/>
      </c>
      <c r="AK870" s="8" t="str">
        <f t="shared" si="243"/>
        <v/>
      </c>
      <c r="AL870" s="9" t="s">
        <v>1578</v>
      </c>
      <c r="AM870" s="14" t="str">
        <f>IF(R870="","",Rates!$N$8)</f>
        <v/>
      </c>
      <c r="AN870" s="13" t="str">
        <f t="shared" si="244"/>
        <v/>
      </c>
      <c r="AO870" s="8" t="str">
        <f>IF(R870="","",W870*Rates!$O$26)</f>
        <v/>
      </c>
      <c r="AP870" s="9" t="s">
        <v>1579</v>
      </c>
      <c r="AQ870" s="14" t="str">
        <f>IF(R870="","",Rates!$N$9)</f>
        <v/>
      </c>
      <c r="AR870" s="13" t="str">
        <f t="shared" si="245"/>
        <v/>
      </c>
      <c r="AS870" s="8" t="str">
        <f>IF(R870="","",W870*Rates!$P$26)</f>
        <v/>
      </c>
      <c r="AT870" s="9" t="s">
        <v>1580</v>
      </c>
      <c r="AU870" s="14" t="str">
        <f>IF(R870="","",Rates!$N$10)</f>
        <v/>
      </c>
      <c r="AV870" s="13" t="str">
        <f t="shared" si="246"/>
        <v/>
      </c>
      <c r="AW870" s="8" t="str">
        <f>IF(R870="","",W870*Rates!$Q$26)</f>
        <v/>
      </c>
      <c r="AX870" s="19" t="str">
        <f t="shared" si="247"/>
        <v/>
      </c>
      <c r="AY870" s="55" t="e">
        <f t="shared" si="248"/>
        <v>#VALUE!</v>
      </c>
      <c r="AZ870" s="8" t="str">
        <f>IF(R870="","",Rates!$N$15)</f>
        <v/>
      </c>
      <c r="BA870" s="8" t="str">
        <f t="shared" si="249"/>
        <v/>
      </c>
      <c r="BB870" s="8" t="str">
        <f t="shared" si="250"/>
        <v/>
      </c>
      <c r="BC870" s="19" t="str">
        <f t="shared" si="251"/>
        <v/>
      </c>
    </row>
    <row r="871" spans="1:55" x14ac:dyDescent="0.25">
      <c r="A871" s="9" t="str">
        <f>IF(B871&lt;&gt;"",COUNTA($B$3:B871)+$A$2,"")</f>
        <v/>
      </c>
      <c r="F871" s="16" t="str">
        <f t="shared" si="234"/>
        <v/>
      </c>
      <c r="P871" s="37"/>
      <c r="Q871" s="9" t="s">
        <v>1581</v>
      </c>
      <c r="R871" s="41"/>
      <c r="S871" s="46" t="str" cm="1">
        <f t="array" ref="S871">IF(R871="","",_xlfn.IFS(F871&lt;=65,"1",F871&lt;=70,"2",F871&lt;=80,"3"))</f>
        <v/>
      </c>
      <c r="T871" s="24" t="e">
        <f>IF(S871="1",VLOOKUP(N871,Rates!$A$2:$K$37,2,0)*S871,VLOOKUP(N871,Rates!$A$2:$K$37,3,0)*S871)</f>
        <v>#N/A</v>
      </c>
      <c r="U871" s="24" t="str">
        <f t="shared" si="235"/>
        <v/>
      </c>
      <c r="W871" s="58" t="str">
        <f t="shared" si="236"/>
        <v/>
      </c>
      <c r="X871" s="8" t="str">
        <f t="shared" si="237"/>
        <v/>
      </c>
      <c r="Y871" s="8" t="str">
        <f t="shared" si="238"/>
        <v/>
      </c>
      <c r="Z871" s="9" t="s">
        <v>1576</v>
      </c>
      <c r="AA871" s="14" t="str">
        <f>IF(R871="","",Rates!$N$5)</f>
        <v/>
      </c>
      <c r="AB871" s="49" t="str">
        <f t="shared" si="239"/>
        <v/>
      </c>
      <c r="AC871" s="8" t="str">
        <f>IF(R871="","",W871*Rates!$M$26)</f>
        <v/>
      </c>
      <c r="AD871" s="9" t="s">
        <v>1592</v>
      </c>
      <c r="AE871" s="14" t="str">
        <f>IF(R871="","",Rates!$N$6)</f>
        <v/>
      </c>
      <c r="AF871" s="49" t="str">
        <f t="shared" si="240"/>
        <v/>
      </c>
      <c r="AG871" s="8" t="str">
        <f t="shared" si="241"/>
        <v/>
      </c>
      <c r="AH871" s="8" t="s">
        <v>1593</v>
      </c>
      <c r="AI871" s="14" t="str">
        <f>IF(R871="","",Rates!$N$7)</f>
        <v/>
      </c>
      <c r="AJ871" s="13" t="str">
        <f t="shared" si="242"/>
        <v/>
      </c>
      <c r="AK871" s="8" t="str">
        <f t="shared" si="243"/>
        <v/>
      </c>
      <c r="AL871" s="9" t="s">
        <v>1578</v>
      </c>
      <c r="AM871" s="14" t="str">
        <f>IF(R871="","",Rates!$N$8)</f>
        <v/>
      </c>
      <c r="AN871" s="13" t="str">
        <f t="shared" si="244"/>
        <v/>
      </c>
      <c r="AO871" s="8" t="str">
        <f>IF(R871="","",W871*Rates!$O$26)</f>
        <v/>
      </c>
      <c r="AP871" s="9" t="s">
        <v>1579</v>
      </c>
      <c r="AQ871" s="14" t="str">
        <f>IF(R871="","",Rates!$N$9)</f>
        <v/>
      </c>
      <c r="AR871" s="13" t="str">
        <f t="shared" si="245"/>
        <v/>
      </c>
      <c r="AS871" s="8" t="str">
        <f>IF(R871="","",W871*Rates!$P$26)</f>
        <v/>
      </c>
      <c r="AT871" s="9" t="s">
        <v>1580</v>
      </c>
      <c r="AU871" s="14" t="str">
        <f>IF(R871="","",Rates!$N$10)</f>
        <v/>
      </c>
      <c r="AV871" s="13" t="str">
        <f t="shared" si="246"/>
        <v/>
      </c>
      <c r="AW871" s="8" t="str">
        <f>IF(R871="","",W871*Rates!$Q$26)</f>
        <v/>
      </c>
      <c r="AX871" s="19" t="str">
        <f t="shared" si="247"/>
        <v/>
      </c>
      <c r="AY871" s="55" t="e">
        <f t="shared" si="248"/>
        <v>#VALUE!</v>
      </c>
      <c r="AZ871" s="8" t="str">
        <f>IF(R871="","",Rates!$N$15)</f>
        <v/>
      </c>
      <c r="BA871" s="8" t="str">
        <f t="shared" si="249"/>
        <v/>
      </c>
      <c r="BB871" s="8" t="str">
        <f t="shared" si="250"/>
        <v/>
      </c>
      <c r="BC871" s="19" t="str">
        <f t="shared" si="251"/>
        <v/>
      </c>
    </row>
    <row r="872" spans="1:55" x14ac:dyDescent="0.25">
      <c r="A872" s="9" t="str">
        <f>IF(B872&lt;&gt;"",COUNTA($B$3:B872)+$A$2,"")</f>
        <v/>
      </c>
      <c r="F872" s="16" t="str">
        <f t="shared" si="234"/>
        <v/>
      </c>
      <c r="P872" s="37"/>
      <c r="Q872" s="9" t="s">
        <v>1581</v>
      </c>
      <c r="R872" s="41"/>
      <c r="S872" s="46" t="str" cm="1">
        <f t="array" ref="S872">IF(R872="","",_xlfn.IFS(F872&lt;=65,"1",F872&lt;=70,"2",F872&lt;=80,"3"))</f>
        <v/>
      </c>
      <c r="T872" s="24" t="e">
        <f>IF(S872="1",VLOOKUP(N872,Rates!$A$2:$K$37,2,0)*S872,VLOOKUP(N872,Rates!$A$2:$K$37,3,0)*S872)</f>
        <v>#N/A</v>
      </c>
      <c r="U872" s="24" t="str">
        <f t="shared" si="235"/>
        <v/>
      </c>
      <c r="W872" s="58" t="str">
        <f t="shared" si="236"/>
        <v/>
      </c>
      <c r="X872" s="8" t="str">
        <f t="shared" si="237"/>
        <v/>
      </c>
      <c r="Y872" s="8" t="str">
        <f t="shared" si="238"/>
        <v/>
      </c>
      <c r="Z872" s="9" t="s">
        <v>1576</v>
      </c>
      <c r="AA872" s="14" t="str">
        <f>IF(R872="","",Rates!$N$5)</f>
        <v/>
      </c>
      <c r="AB872" s="49" t="str">
        <f t="shared" si="239"/>
        <v/>
      </c>
      <c r="AC872" s="8" t="str">
        <f>IF(R872="","",W872*Rates!$M$26)</f>
        <v/>
      </c>
      <c r="AD872" s="9" t="s">
        <v>1592</v>
      </c>
      <c r="AE872" s="14" t="str">
        <f>IF(R872="","",Rates!$N$6)</f>
        <v/>
      </c>
      <c r="AF872" s="49" t="str">
        <f t="shared" si="240"/>
        <v/>
      </c>
      <c r="AG872" s="8" t="str">
        <f t="shared" si="241"/>
        <v/>
      </c>
      <c r="AH872" s="8" t="s">
        <v>1593</v>
      </c>
      <c r="AI872" s="14" t="str">
        <f>IF(R872="","",Rates!$N$7)</f>
        <v/>
      </c>
      <c r="AJ872" s="13" t="str">
        <f t="shared" si="242"/>
        <v/>
      </c>
      <c r="AK872" s="8" t="str">
        <f t="shared" si="243"/>
        <v/>
      </c>
      <c r="AL872" s="9" t="s">
        <v>1578</v>
      </c>
      <c r="AM872" s="14" t="str">
        <f>IF(R872="","",Rates!$N$8)</f>
        <v/>
      </c>
      <c r="AN872" s="13" t="str">
        <f t="shared" si="244"/>
        <v/>
      </c>
      <c r="AO872" s="8" t="str">
        <f>IF(R872="","",W872*Rates!$O$26)</f>
        <v/>
      </c>
      <c r="AP872" s="9" t="s">
        <v>1579</v>
      </c>
      <c r="AQ872" s="14" t="str">
        <f>IF(R872="","",Rates!$N$9)</f>
        <v/>
      </c>
      <c r="AR872" s="13" t="str">
        <f t="shared" si="245"/>
        <v/>
      </c>
      <c r="AS872" s="8" t="str">
        <f>IF(R872="","",W872*Rates!$P$26)</f>
        <v/>
      </c>
      <c r="AT872" s="9" t="s">
        <v>1580</v>
      </c>
      <c r="AU872" s="14" t="str">
        <f>IF(R872="","",Rates!$N$10)</f>
        <v/>
      </c>
      <c r="AV872" s="13" t="str">
        <f t="shared" si="246"/>
        <v/>
      </c>
      <c r="AW872" s="8" t="str">
        <f>IF(R872="","",W872*Rates!$Q$26)</f>
        <v/>
      </c>
      <c r="AX872" s="19" t="str">
        <f t="shared" si="247"/>
        <v/>
      </c>
      <c r="AY872" s="55" t="e">
        <f t="shared" si="248"/>
        <v>#VALUE!</v>
      </c>
      <c r="AZ872" s="8" t="str">
        <f>IF(R872="","",Rates!$N$15)</f>
        <v/>
      </c>
      <c r="BA872" s="8" t="str">
        <f t="shared" si="249"/>
        <v/>
      </c>
      <c r="BB872" s="8" t="str">
        <f t="shared" si="250"/>
        <v/>
      </c>
      <c r="BC872" s="19" t="str">
        <f t="shared" si="251"/>
        <v/>
      </c>
    </row>
    <row r="873" spans="1:55" x14ac:dyDescent="0.25">
      <c r="A873" s="9" t="str">
        <f>IF(B873&lt;&gt;"",COUNTA($B$3:B873)+$A$2,"")</f>
        <v/>
      </c>
      <c r="F873" s="16" t="str">
        <f t="shared" si="234"/>
        <v/>
      </c>
      <c r="P873" s="37"/>
      <c r="Q873" s="9" t="s">
        <v>1581</v>
      </c>
      <c r="R873" s="41"/>
      <c r="S873" s="46" t="str" cm="1">
        <f t="array" ref="S873">IF(R873="","",_xlfn.IFS(F873&lt;=65,"1",F873&lt;=70,"2",F873&lt;=80,"3"))</f>
        <v/>
      </c>
      <c r="T873" s="24" t="e">
        <f>IF(S873="1",VLOOKUP(N873,Rates!$A$2:$K$37,2,0)*S873,VLOOKUP(N873,Rates!$A$2:$K$37,3,0)*S873)</f>
        <v>#N/A</v>
      </c>
      <c r="U873" s="24" t="str">
        <f t="shared" si="235"/>
        <v/>
      </c>
      <c r="W873" s="58" t="str">
        <f t="shared" si="236"/>
        <v/>
      </c>
      <c r="X873" s="8" t="str">
        <f t="shared" si="237"/>
        <v/>
      </c>
      <c r="Y873" s="8" t="str">
        <f t="shared" si="238"/>
        <v/>
      </c>
      <c r="Z873" s="9" t="s">
        <v>1576</v>
      </c>
      <c r="AA873" s="14" t="str">
        <f>IF(R873="","",Rates!$N$5)</f>
        <v/>
      </c>
      <c r="AB873" s="49" t="str">
        <f t="shared" si="239"/>
        <v/>
      </c>
      <c r="AC873" s="8" t="str">
        <f>IF(R873="","",W873*Rates!$M$26)</f>
        <v/>
      </c>
      <c r="AD873" s="9" t="s">
        <v>1592</v>
      </c>
      <c r="AE873" s="14" t="str">
        <f>IF(R873="","",Rates!$N$6)</f>
        <v/>
      </c>
      <c r="AF873" s="49" t="str">
        <f t="shared" si="240"/>
        <v/>
      </c>
      <c r="AG873" s="8" t="str">
        <f t="shared" si="241"/>
        <v/>
      </c>
      <c r="AH873" s="8" t="s">
        <v>1593</v>
      </c>
      <c r="AI873" s="14" t="str">
        <f>IF(R873="","",Rates!$N$7)</f>
        <v/>
      </c>
      <c r="AJ873" s="13" t="str">
        <f t="shared" si="242"/>
        <v/>
      </c>
      <c r="AK873" s="8" t="str">
        <f t="shared" si="243"/>
        <v/>
      </c>
      <c r="AL873" s="9" t="s">
        <v>1578</v>
      </c>
      <c r="AM873" s="14" t="str">
        <f>IF(R873="","",Rates!$N$8)</f>
        <v/>
      </c>
      <c r="AN873" s="13" t="str">
        <f t="shared" si="244"/>
        <v/>
      </c>
      <c r="AO873" s="8" t="str">
        <f>IF(R873="","",W873*Rates!$O$26)</f>
        <v/>
      </c>
      <c r="AP873" s="9" t="s">
        <v>1579</v>
      </c>
      <c r="AQ873" s="14" t="str">
        <f>IF(R873="","",Rates!$N$9)</f>
        <v/>
      </c>
      <c r="AR873" s="13" t="str">
        <f t="shared" si="245"/>
        <v/>
      </c>
      <c r="AS873" s="8" t="str">
        <f>IF(R873="","",W873*Rates!$P$26)</f>
        <v/>
      </c>
      <c r="AT873" s="9" t="s">
        <v>1580</v>
      </c>
      <c r="AU873" s="14" t="str">
        <f>IF(R873="","",Rates!$N$10)</f>
        <v/>
      </c>
      <c r="AV873" s="13" t="str">
        <f t="shared" si="246"/>
        <v/>
      </c>
      <c r="AW873" s="8" t="str">
        <f>IF(R873="","",W873*Rates!$Q$26)</f>
        <v/>
      </c>
      <c r="AX873" s="19" t="str">
        <f t="shared" si="247"/>
        <v/>
      </c>
      <c r="AY873" s="55" t="e">
        <f t="shared" si="248"/>
        <v>#VALUE!</v>
      </c>
      <c r="AZ873" s="8" t="str">
        <f>IF(R873="","",Rates!$N$15)</f>
        <v/>
      </c>
      <c r="BA873" s="8" t="str">
        <f t="shared" si="249"/>
        <v/>
      </c>
      <c r="BB873" s="8" t="str">
        <f t="shared" si="250"/>
        <v/>
      </c>
      <c r="BC873" s="19" t="str">
        <f t="shared" si="251"/>
        <v/>
      </c>
    </row>
    <row r="874" spans="1:55" x14ac:dyDescent="0.25">
      <c r="A874" s="9" t="str">
        <f>IF(B874&lt;&gt;"",COUNTA($B$3:B874)+$A$2,"")</f>
        <v/>
      </c>
      <c r="F874" s="16" t="str">
        <f t="shared" si="234"/>
        <v/>
      </c>
      <c r="P874" s="37"/>
      <c r="Q874" s="9" t="s">
        <v>1581</v>
      </c>
      <c r="R874" s="41"/>
      <c r="S874" s="46" t="str" cm="1">
        <f t="array" ref="S874">IF(R874="","",_xlfn.IFS(F874&lt;=65,"1",F874&lt;=70,"2",F874&lt;=80,"3"))</f>
        <v/>
      </c>
      <c r="T874" s="24" t="e">
        <f>IF(S874="1",VLOOKUP(N874,Rates!$A$2:$K$37,2,0)*S874,VLOOKUP(N874,Rates!$A$2:$K$37,3,0)*S874)</f>
        <v>#N/A</v>
      </c>
      <c r="U874" s="24" t="str">
        <f t="shared" si="235"/>
        <v/>
      </c>
      <c r="W874" s="58" t="str">
        <f t="shared" si="236"/>
        <v/>
      </c>
      <c r="X874" s="8" t="str">
        <f t="shared" si="237"/>
        <v/>
      </c>
      <c r="Y874" s="8" t="str">
        <f t="shared" si="238"/>
        <v/>
      </c>
      <c r="Z874" s="9" t="s">
        <v>1576</v>
      </c>
      <c r="AA874" s="14" t="str">
        <f>IF(R874="","",Rates!$N$5)</f>
        <v/>
      </c>
      <c r="AB874" s="49" t="str">
        <f t="shared" si="239"/>
        <v/>
      </c>
      <c r="AC874" s="8" t="str">
        <f>IF(R874="","",W874*Rates!$M$26)</f>
        <v/>
      </c>
      <c r="AD874" s="9" t="s">
        <v>1592</v>
      </c>
      <c r="AE874" s="14" t="str">
        <f>IF(R874="","",Rates!$N$6)</f>
        <v/>
      </c>
      <c r="AF874" s="49" t="str">
        <f t="shared" si="240"/>
        <v/>
      </c>
      <c r="AG874" s="8" t="str">
        <f t="shared" si="241"/>
        <v/>
      </c>
      <c r="AH874" s="8" t="s">
        <v>1593</v>
      </c>
      <c r="AI874" s="14" t="str">
        <f>IF(R874="","",Rates!$N$7)</f>
        <v/>
      </c>
      <c r="AJ874" s="13" t="str">
        <f t="shared" si="242"/>
        <v/>
      </c>
      <c r="AK874" s="8" t="str">
        <f t="shared" si="243"/>
        <v/>
      </c>
      <c r="AL874" s="9" t="s">
        <v>1578</v>
      </c>
      <c r="AM874" s="14" t="str">
        <f>IF(R874="","",Rates!$N$8)</f>
        <v/>
      </c>
      <c r="AN874" s="13" t="str">
        <f t="shared" si="244"/>
        <v/>
      </c>
      <c r="AO874" s="8" t="str">
        <f>IF(R874="","",W874*Rates!$O$26)</f>
        <v/>
      </c>
      <c r="AP874" s="9" t="s">
        <v>1579</v>
      </c>
      <c r="AQ874" s="14" t="str">
        <f>IF(R874="","",Rates!$N$9)</f>
        <v/>
      </c>
      <c r="AR874" s="13" t="str">
        <f t="shared" si="245"/>
        <v/>
      </c>
      <c r="AS874" s="8" t="str">
        <f>IF(R874="","",W874*Rates!$P$26)</f>
        <v/>
      </c>
      <c r="AT874" s="9" t="s">
        <v>1580</v>
      </c>
      <c r="AU874" s="14" t="str">
        <f>IF(R874="","",Rates!$N$10)</f>
        <v/>
      </c>
      <c r="AV874" s="13" t="str">
        <f t="shared" si="246"/>
        <v/>
      </c>
      <c r="AW874" s="8" t="str">
        <f>IF(R874="","",W874*Rates!$Q$26)</f>
        <v/>
      </c>
      <c r="AX874" s="19" t="str">
        <f t="shared" si="247"/>
        <v/>
      </c>
      <c r="AY874" s="55" t="e">
        <f t="shared" si="248"/>
        <v>#VALUE!</v>
      </c>
      <c r="AZ874" s="8" t="str">
        <f>IF(R874="","",Rates!$N$15)</f>
        <v/>
      </c>
      <c r="BA874" s="8" t="str">
        <f t="shared" si="249"/>
        <v/>
      </c>
      <c r="BB874" s="8" t="str">
        <f t="shared" si="250"/>
        <v/>
      </c>
      <c r="BC874" s="19" t="str">
        <f t="shared" si="251"/>
        <v/>
      </c>
    </row>
    <row r="875" spans="1:55" x14ac:dyDescent="0.25">
      <c r="A875" s="9" t="str">
        <f>IF(B875&lt;&gt;"",COUNTA($B$3:B875)+$A$2,"")</f>
        <v/>
      </c>
      <c r="F875" s="16" t="str">
        <f t="shared" si="234"/>
        <v/>
      </c>
      <c r="P875" s="37"/>
      <c r="Q875" s="9" t="s">
        <v>1581</v>
      </c>
      <c r="R875" s="41"/>
      <c r="S875" s="46" t="str" cm="1">
        <f t="array" ref="S875">IF(R875="","",_xlfn.IFS(F875&lt;=65,"1",F875&lt;=70,"2",F875&lt;=80,"3"))</f>
        <v/>
      </c>
      <c r="T875" s="24" t="e">
        <f>IF(S875="1",VLOOKUP(N875,Rates!$A$2:$K$37,2,0)*S875,VLOOKUP(N875,Rates!$A$2:$K$37,3,0)*S875)</f>
        <v>#N/A</v>
      </c>
      <c r="U875" s="24" t="str">
        <f t="shared" si="235"/>
        <v/>
      </c>
      <c r="W875" s="58" t="str">
        <f t="shared" si="236"/>
        <v/>
      </c>
      <c r="X875" s="8" t="str">
        <f t="shared" si="237"/>
        <v/>
      </c>
      <c r="Y875" s="8" t="str">
        <f t="shared" si="238"/>
        <v/>
      </c>
      <c r="Z875" s="9" t="s">
        <v>1576</v>
      </c>
      <c r="AA875" s="14" t="str">
        <f>IF(R875="","",Rates!$N$5)</f>
        <v/>
      </c>
      <c r="AB875" s="49" t="str">
        <f t="shared" si="239"/>
        <v/>
      </c>
      <c r="AC875" s="8" t="str">
        <f>IF(R875="","",W875*Rates!$M$26)</f>
        <v/>
      </c>
      <c r="AD875" s="9" t="s">
        <v>1592</v>
      </c>
      <c r="AE875" s="14" t="str">
        <f>IF(R875="","",Rates!$N$6)</f>
        <v/>
      </c>
      <c r="AF875" s="49" t="str">
        <f t="shared" si="240"/>
        <v/>
      </c>
      <c r="AG875" s="8" t="str">
        <f t="shared" si="241"/>
        <v/>
      </c>
      <c r="AH875" s="8" t="s">
        <v>1593</v>
      </c>
      <c r="AI875" s="14" t="str">
        <f>IF(R875="","",Rates!$N$7)</f>
        <v/>
      </c>
      <c r="AJ875" s="13" t="str">
        <f t="shared" si="242"/>
        <v/>
      </c>
      <c r="AK875" s="8" t="str">
        <f t="shared" si="243"/>
        <v/>
      </c>
      <c r="AL875" s="9" t="s">
        <v>1578</v>
      </c>
      <c r="AM875" s="14" t="str">
        <f>IF(R875="","",Rates!$N$8)</f>
        <v/>
      </c>
      <c r="AN875" s="13" t="str">
        <f t="shared" si="244"/>
        <v/>
      </c>
      <c r="AO875" s="8" t="str">
        <f>IF(R875="","",W875*Rates!$O$26)</f>
        <v/>
      </c>
      <c r="AP875" s="9" t="s">
        <v>1579</v>
      </c>
      <c r="AQ875" s="14" t="str">
        <f>IF(R875="","",Rates!$N$9)</f>
        <v/>
      </c>
      <c r="AR875" s="13" t="str">
        <f t="shared" si="245"/>
        <v/>
      </c>
      <c r="AS875" s="8" t="str">
        <f>IF(R875="","",W875*Rates!$P$26)</f>
        <v/>
      </c>
      <c r="AT875" s="9" t="s">
        <v>1580</v>
      </c>
      <c r="AU875" s="14" t="str">
        <f>IF(R875="","",Rates!$N$10)</f>
        <v/>
      </c>
      <c r="AV875" s="13" t="str">
        <f t="shared" si="246"/>
        <v/>
      </c>
      <c r="AW875" s="8" t="str">
        <f>IF(R875="","",W875*Rates!$Q$26)</f>
        <v/>
      </c>
      <c r="AX875" s="19" t="str">
        <f t="shared" si="247"/>
        <v/>
      </c>
      <c r="AY875" s="55" t="e">
        <f t="shared" si="248"/>
        <v>#VALUE!</v>
      </c>
      <c r="AZ875" s="8" t="str">
        <f>IF(R875="","",Rates!$N$15)</f>
        <v/>
      </c>
      <c r="BA875" s="8" t="str">
        <f t="shared" si="249"/>
        <v/>
      </c>
      <c r="BB875" s="8" t="str">
        <f t="shared" si="250"/>
        <v/>
      </c>
      <c r="BC875" s="19" t="str">
        <f t="shared" si="251"/>
        <v/>
      </c>
    </row>
    <row r="876" spans="1:55" x14ac:dyDescent="0.25">
      <c r="A876" s="9" t="str">
        <f>IF(B876&lt;&gt;"",COUNTA($B$3:B876)+$A$2,"")</f>
        <v/>
      </c>
      <c r="F876" s="16" t="str">
        <f t="shared" si="234"/>
        <v/>
      </c>
      <c r="P876" s="37"/>
      <c r="Q876" s="9" t="s">
        <v>1581</v>
      </c>
      <c r="R876" s="41"/>
      <c r="S876" s="46" t="str" cm="1">
        <f t="array" ref="S876">IF(R876="","",_xlfn.IFS(F876&lt;=65,"1",F876&lt;=70,"2",F876&lt;=80,"3"))</f>
        <v/>
      </c>
      <c r="T876" s="24" t="e">
        <f>IF(S876="1",VLOOKUP(N876,Rates!$A$2:$K$37,2,0)*S876,VLOOKUP(N876,Rates!$A$2:$K$37,3,0)*S876)</f>
        <v>#N/A</v>
      </c>
      <c r="U876" s="24" t="str">
        <f t="shared" si="235"/>
        <v/>
      </c>
      <c r="W876" s="58" t="str">
        <f t="shared" si="236"/>
        <v/>
      </c>
      <c r="X876" s="8" t="str">
        <f t="shared" si="237"/>
        <v/>
      </c>
      <c r="Y876" s="8" t="str">
        <f t="shared" si="238"/>
        <v/>
      </c>
      <c r="Z876" s="9" t="s">
        <v>1576</v>
      </c>
      <c r="AA876" s="14" t="str">
        <f>IF(R876="","",Rates!$N$5)</f>
        <v/>
      </c>
      <c r="AB876" s="49" t="str">
        <f t="shared" si="239"/>
        <v/>
      </c>
      <c r="AC876" s="8" t="str">
        <f>IF(R876="","",W876*Rates!$M$26)</f>
        <v/>
      </c>
      <c r="AD876" s="9" t="s">
        <v>1592</v>
      </c>
      <c r="AE876" s="14" t="str">
        <f>IF(R876="","",Rates!$N$6)</f>
        <v/>
      </c>
      <c r="AF876" s="49" t="str">
        <f t="shared" si="240"/>
        <v/>
      </c>
      <c r="AG876" s="8" t="str">
        <f t="shared" si="241"/>
        <v/>
      </c>
      <c r="AH876" s="8" t="s">
        <v>1593</v>
      </c>
      <c r="AI876" s="14" t="str">
        <f>IF(R876="","",Rates!$N$7)</f>
        <v/>
      </c>
      <c r="AJ876" s="13" t="str">
        <f t="shared" si="242"/>
        <v/>
      </c>
      <c r="AK876" s="8" t="str">
        <f t="shared" si="243"/>
        <v/>
      </c>
      <c r="AL876" s="9" t="s">
        <v>1578</v>
      </c>
      <c r="AM876" s="14" t="str">
        <f>IF(R876="","",Rates!$N$8)</f>
        <v/>
      </c>
      <c r="AN876" s="13" t="str">
        <f t="shared" si="244"/>
        <v/>
      </c>
      <c r="AO876" s="8" t="str">
        <f>IF(R876="","",W876*Rates!$O$26)</f>
        <v/>
      </c>
      <c r="AP876" s="9" t="s">
        <v>1579</v>
      </c>
      <c r="AQ876" s="14" t="str">
        <f>IF(R876="","",Rates!$N$9)</f>
        <v/>
      </c>
      <c r="AR876" s="13" t="str">
        <f t="shared" si="245"/>
        <v/>
      </c>
      <c r="AS876" s="8" t="str">
        <f>IF(R876="","",W876*Rates!$P$26)</f>
        <v/>
      </c>
      <c r="AT876" s="9" t="s">
        <v>1580</v>
      </c>
      <c r="AU876" s="14" t="str">
        <f>IF(R876="","",Rates!$N$10)</f>
        <v/>
      </c>
      <c r="AV876" s="13" t="str">
        <f t="shared" si="246"/>
        <v/>
      </c>
      <c r="AW876" s="8" t="str">
        <f>IF(R876="","",W876*Rates!$Q$26)</f>
        <v/>
      </c>
      <c r="AX876" s="19" t="str">
        <f t="shared" si="247"/>
        <v/>
      </c>
      <c r="AY876" s="55" t="e">
        <f t="shared" si="248"/>
        <v>#VALUE!</v>
      </c>
      <c r="AZ876" s="8" t="str">
        <f>IF(R876="","",Rates!$N$15)</f>
        <v/>
      </c>
      <c r="BA876" s="8" t="str">
        <f t="shared" si="249"/>
        <v/>
      </c>
      <c r="BB876" s="8" t="str">
        <f t="shared" si="250"/>
        <v/>
      </c>
      <c r="BC876" s="19" t="str">
        <f t="shared" si="251"/>
        <v/>
      </c>
    </row>
    <row r="877" spans="1:55" x14ac:dyDescent="0.25">
      <c r="A877" s="9" t="str">
        <f>IF(B877&lt;&gt;"",COUNTA($B$3:B877)+$A$2,"")</f>
        <v/>
      </c>
      <c r="F877" s="16" t="str">
        <f t="shared" si="234"/>
        <v/>
      </c>
      <c r="P877" s="37"/>
      <c r="Q877" s="9" t="s">
        <v>1581</v>
      </c>
      <c r="R877" s="41"/>
      <c r="S877" s="46" t="str" cm="1">
        <f t="array" ref="S877">IF(R877="","",_xlfn.IFS(F877&lt;=65,"1",F877&lt;=70,"2",F877&lt;=80,"3"))</f>
        <v/>
      </c>
      <c r="T877" s="24" t="e">
        <f>IF(S877="1",VLOOKUP(N877,Rates!$A$2:$K$37,2,0)*S877,VLOOKUP(N877,Rates!$A$2:$K$37,3,0)*S877)</f>
        <v>#N/A</v>
      </c>
      <c r="U877" s="24" t="str">
        <f t="shared" si="235"/>
        <v/>
      </c>
      <c r="W877" s="58" t="str">
        <f t="shared" si="236"/>
        <v/>
      </c>
      <c r="X877" s="8" t="str">
        <f t="shared" si="237"/>
        <v/>
      </c>
      <c r="Y877" s="8" t="str">
        <f t="shared" si="238"/>
        <v/>
      </c>
      <c r="Z877" s="9" t="s">
        <v>1576</v>
      </c>
      <c r="AA877" s="14" t="str">
        <f>IF(R877="","",Rates!$N$5)</f>
        <v/>
      </c>
      <c r="AB877" s="49" t="str">
        <f t="shared" si="239"/>
        <v/>
      </c>
      <c r="AC877" s="8" t="str">
        <f>IF(R877="","",W877*Rates!$M$26)</f>
        <v/>
      </c>
      <c r="AD877" s="9" t="s">
        <v>1592</v>
      </c>
      <c r="AE877" s="14" t="str">
        <f>IF(R877="","",Rates!$N$6)</f>
        <v/>
      </c>
      <c r="AF877" s="49" t="str">
        <f t="shared" si="240"/>
        <v/>
      </c>
      <c r="AG877" s="8" t="str">
        <f t="shared" si="241"/>
        <v/>
      </c>
      <c r="AH877" s="8" t="s">
        <v>1593</v>
      </c>
      <c r="AI877" s="14" t="str">
        <f>IF(R877="","",Rates!$N$7)</f>
        <v/>
      </c>
      <c r="AJ877" s="13" t="str">
        <f t="shared" si="242"/>
        <v/>
      </c>
      <c r="AK877" s="8" t="str">
        <f t="shared" si="243"/>
        <v/>
      </c>
      <c r="AL877" s="9" t="s">
        <v>1578</v>
      </c>
      <c r="AM877" s="14" t="str">
        <f>IF(R877="","",Rates!$N$8)</f>
        <v/>
      </c>
      <c r="AN877" s="13" t="str">
        <f t="shared" si="244"/>
        <v/>
      </c>
      <c r="AO877" s="8" t="str">
        <f>IF(R877="","",W877*Rates!$O$26)</f>
        <v/>
      </c>
      <c r="AP877" s="9" t="s">
        <v>1579</v>
      </c>
      <c r="AQ877" s="14" t="str">
        <f>IF(R877="","",Rates!$N$9)</f>
        <v/>
      </c>
      <c r="AR877" s="13" t="str">
        <f t="shared" si="245"/>
        <v/>
      </c>
      <c r="AS877" s="8" t="str">
        <f>IF(R877="","",W877*Rates!$P$26)</f>
        <v/>
      </c>
      <c r="AT877" s="9" t="s">
        <v>1580</v>
      </c>
      <c r="AU877" s="14" t="str">
        <f>IF(R877="","",Rates!$N$10)</f>
        <v/>
      </c>
      <c r="AV877" s="13" t="str">
        <f t="shared" si="246"/>
        <v/>
      </c>
      <c r="AW877" s="8" t="str">
        <f>IF(R877="","",W877*Rates!$Q$26)</f>
        <v/>
      </c>
      <c r="AX877" s="19" t="str">
        <f t="shared" si="247"/>
        <v/>
      </c>
      <c r="AY877" s="55" t="e">
        <f t="shared" si="248"/>
        <v>#VALUE!</v>
      </c>
      <c r="AZ877" s="8" t="str">
        <f>IF(R877="","",Rates!$N$15)</f>
        <v/>
      </c>
      <c r="BA877" s="8" t="str">
        <f t="shared" si="249"/>
        <v/>
      </c>
      <c r="BB877" s="8" t="str">
        <f t="shared" si="250"/>
        <v/>
      </c>
      <c r="BC877" s="19" t="str">
        <f t="shared" si="251"/>
        <v/>
      </c>
    </row>
    <row r="878" spans="1:55" x14ac:dyDescent="0.25">
      <c r="A878" s="9" t="str">
        <f>IF(B878&lt;&gt;"",COUNTA($B$3:B878)+$A$2,"")</f>
        <v/>
      </c>
      <c r="F878" s="16" t="str">
        <f t="shared" si="234"/>
        <v/>
      </c>
      <c r="P878" s="37"/>
      <c r="Q878" s="9" t="s">
        <v>1581</v>
      </c>
      <c r="R878" s="41"/>
      <c r="S878" s="46" t="str" cm="1">
        <f t="array" ref="S878">IF(R878="","",_xlfn.IFS(F878&lt;=65,"1",F878&lt;=70,"2",F878&lt;=80,"3"))</f>
        <v/>
      </c>
      <c r="T878" s="24" t="e">
        <f>IF(S878="1",VLOOKUP(N878,Rates!$A$2:$K$37,2,0)*S878,VLOOKUP(N878,Rates!$A$2:$K$37,3,0)*S878)</f>
        <v>#N/A</v>
      </c>
      <c r="U878" s="24" t="str">
        <f t="shared" si="235"/>
        <v/>
      </c>
      <c r="W878" s="58" t="str">
        <f t="shared" si="236"/>
        <v/>
      </c>
      <c r="X878" s="8" t="str">
        <f t="shared" si="237"/>
        <v/>
      </c>
      <c r="Y878" s="8" t="str">
        <f t="shared" si="238"/>
        <v/>
      </c>
      <c r="Z878" s="9" t="s">
        <v>1576</v>
      </c>
      <c r="AA878" s="14" t="str">
        <f>IF(R878="","",Rates!$N$5)</f>
        <v/>
      </c>
      <c r="AB878" s="49" t="str">
        <f t="shared" si="239"/>
        <v/>
      </c>
      <c r="AC878" s="8" t="str">
        <f>IF(R878="","",W878*Rates!$M$26)</f>
        <v/>
      </c>
      <c r="AD878" s="9" t="s">
        <v>1592</v>
      </c>
      <c r="AE878" s="14" t="str">
        <f>IF(R878="","",Rates!$N$6)</f>
        <v/>
      </c>
      <c r="AF878" s="49" t="str">
        <f t="shared" si="240"/>
        <v/>
      </c>
      <c r="AG878" s="8" t="str">
        <f t="shared" si="241"/>
        <v/>
      </c>
      <c r="AH878" s="8" t="s">
        <v>1593</v>
      </c>
      <c r="AI878" s="14" t="str">
        <f>IF(R878="","",Rates!$N$7)</f>
        <v/>
      </c>
      <c r="AJ878" s="13" t="str">
        <f t="shared" si="242"/>
        <v/>
      </c>
      <c r="AK878" s="8" t="str">
        <f t="shared" si="243"/>
        <v/>
      </c>
      <c r="AL878" s="9" t="s">
        <v>1578</v>
      </c>
      <c r="AM878" s="14" t="str">
        <f>IF(R878="","",Rates!$N$8)</f>
        <v/>
      </c>
      <c r="AN878" s="13" t="str">
        <f t="shared" si="244"/>
        <v/>
      </c>
      <c r="AO878" s="8" t="str">
        <f>IF(R878="","",W878*Rates!$O$26)</f>
        <v/>
      </c>
      <c r="AP878" s="9" t="s">
        <v>1579</v>
      </c>
      <c r="AQ878" s="14" t="str">
        <f>IF(R878="","",Rates!$N$9)</f>
        <v/>
      </c>
      <c r="AR878" s="13" t="str">
        <f t="shared" si="245"/>
        <v/>
      </c>
      <c r="AS878" s="8" t="str">
        <f>IF(R878="","",W878*Rates!$P$26)</f>
        <v/>
      </c>
      <c r="AT878" s="9" t="s">
        <v>1580</v>
      </c>
      <c r="AU878" s="14" t="str">
        <f>IF(R878="","",Rates!$N$10)</f>
        <v/>
      </c>
      <c r="AV878" s="13" t="str">
        <f t="shared" si="246"/>
        <v/>
      </c>
      <c r="AW878" s="8" t="str">
        <f>IF(R878="","",W878*Rates!$Q$26)</f>
        <v/>
      </c>
      <c r="AX878" s="19" t="str">
        <f t="shared" si="247"/>
        <v/>
      </c>
      <c r="AY878" s="55" t="e">
        <f t="shared" si="248"/>
        <v>#VALUE!</v>
      </c>
      <c r="AZ878" s="8" t="str">
        <f>IF(R878="","",Rates!$N$15)</f>
        <v/>
      </c>
      <c r="BA878" s="8" t="str">
        <f t="shared" si="249"/>
        <v/>
      </c>
      <c r="BB878" s="8" t="str">
        <f t="shared" si="250"/>
        <v/>
      </c>
      <c r="BC878" s="19" t="str">
        <f t="shared" si="251"/>
        <v/>
      </c>
    </row>
    <row r="879" spans="1:55" x14ac:dyDescent="0.25">
      <c r="A879" s="9" t="str">
        <f>IF(B879&lt;&gt;"",COUNTA($B$3:B879)+$A$2,"")</f>
        <v/>
      </c>
      <c r="F879" s="16" t="str">
        <f t="shared" si="234"/>
        <v/>
      </c>
      <c r="P879" s="37"/>
      <c r="Q879" s="9" t="s">
        <v>1581</v>
      </c>
      <c r="R879" s="41"/>
      <c r="S879" s="46" t="str" cm="1">
        <f t="array" ref="S879">IF(R879="","",_xlfn.IFS(F879&lt;=65,"1",F879&lt;=70,"2",F879&lt;=80,"3"))</f>
        <v/>
      </c>
      <c r="T879" s="24" t="e">
        <f>IF(S879="1",VLOOKUP(N879,Rates!$A$2:$K$37,2,0)*S879,VLOOKUP(N879,Rates!$A$2:$K$37,3,0)*S879)</f>
        <v>#N/A</v>
      </c>
      <c r="U879" s="24" t="str">
        <f t="shared" si="235"/>
        <v/>
      </c>
      <c r="W879" s="58" t="str">
        <f t="shared" si="236"/>
        <v/>
      </c>
      <c r="X879" s="8" t="str">
        <f t="shared" si="237"/>
        <v/>
      </c>
      <c r="Y879" s="8" t="str">
        <f t="shared" si="238"/>
        <v/>
      </c>
      <c r="Z879" s="9" t="s">
        <v>1576</v>
      </c>
      <c r="AA879" s="14" t="str">
        <f>IF(R879="","",Rates!$N$5)</f>
        <v/>
      </c>
      <c r="AB879" s="49" t="str">
        <f t="shared" si="239"/>
        <v/>
      </c>
      <c r="AC879" s="8" t="str">
        <f>IF(R879="","",W879*Rates!$M$26)</f>
        <v/>
      </c>
      <c r="AD879" s="9" t="s">
        <v>1592</v>
      </c>
      <c r="AE879" s="14" t="str">
        <f>IF(R879="","",Rates!$N$6)</f>
        <v/>
      </c>
      <c r="AF879" s="49" t="str">
        <f t="shared" si="240"/>
        <v/>
      </c>
      <c r="AG879" s="8" t="str">
        <f t="shared" si="241"/>
        <v/>
      </c>
      <c r="AH879" s="8" t="s">
        <v>1593</v>
      </c>
      <c r="AI879" s="14" t="str">
        <f>IF(R879="","",Rates!$N$7)</f>
        <v/>
      </c>
      <c r="AJ879" s="13" t="str">
        <f t="shared" si="242"/>
        <v/>
      </c>
      <c r="AK879" s="8" t="str">
        <f t="shared" si="243"/>
        <v/>
      </c>
      <c r="AL879" s="9" t="s">
        <v>1578</v>
      </c>
      <c r="AM879" s="14" t="str">
        <f>IF(R879="","",Rates!$N$8)</f>
        <v/>
      </c>
      <c r="AN879" s="13" t="str">
        <f t="shared" si="244"/>
        <v/>
      </c>
      <c r="AO879" s="8" t="str">
        <f>IF(R879="","",W879*Rates!$O$26)</f>
        <v/>
      </c>
      <c r="AP879" s="9" t="s">
        <v>1579</v>
      </c>
      <c r="AQ879" s="14" t="str">
        <f>IF(R879="","",Rates!$N$9)</f>
        <v/>
      </c>
      <c r="AR879" s="13" t="str">
        <f t="shared" si="245"/>
        <v/>
      </c>
      <c r="AS879" s="8" t="str">
        <f>IF(R879="","",W879*Rates!$P$26)</f>
        <v/>
      </c>
      <c r="AT879" s="9" t="s">
        <v>1580</v>
      </c>
      <c r="AU879" s="14" t="str">
        <f>IF(R879="","",Rates!$N$10)</f>
        <v/>
      </c>
      <c r="AV879" s="13" t="str">
        <f t="shared" si="246"/>
        <v/>
      </c>
      <c r="AW879" s="8" t="str">
        <f>IF(R879="","",W879*Rates!$Q$26)</f>
        <v/>
      </c>
      <c r="AX879" s="19" t="str">
        <f t="shared" si="247"/>
        <v/>
      </c>
      <c r="AY879" s="55" t="e">
        <f t="shared" si="248"/>
        <v>#VALUE!</v>
      </c>
      <c r="AZ879" s="8" t="str">
        <f>IF(R879="","",Rates!$N$15)</f>
        <v/>
      </c>
      <c r="BA879" s="8" t="str">
        <f t="shared" si="249"/>
        <v/>
      </c>
      <c r="BB879" s="8" t="str">
        <f t="shared" si="250"/>
        <v/>
      </c>
      <c r="BC879" s="19" t="str">
        <f t="shared" si="251"/>
        <v/>
      </c>
    </row>
    <row r="880" spans="1:55" x14ac:dyDescent="0.25">
      <c r="A880" s="9" t="str">
        <f>IF(B880&lt;&gt;"",COUNTA($B$3:B880)+$A$2,"")</f>
        <v/>
      </c>
      <c r="F880" s="16" t="str">
        <f t="shared" si="234"/>
        <v/>
      </c>
      <c r="P880" s="37"/>
      <c r="Q880" s="9" t="s">
        <v>1581</v>
      </c>
      <c r="R880" s="41"/>
      <c r="S880" s="46" t="str" cm="1">
        <f t="array" ref="S880">IF(R880="","",_xlfn.IFS(F880&lt;=65,"1",F880&lt;=70,"2",F880&lt;=80,"3"))</f>
        <v/>
      </c>
      <c r="T880" s="24" t="e">
        <f>IF(S880="1",VLOOKUP(N880,Rates!$A$2:$K$37,2,0)*S880,VLOOKUP(N880,Rates!$A$2:$K$37,3,0)*S880)</f>
        <v>#N/A</v>
      </c>
      <c r="U880" s="24" t="str">
        <f t="shared" si="235"/>
        <v/>
      </c>
      <c r="W880" s="58" t="str">
        <f t="shared" si="236"/>
        <v/>
      </c>
      <c r="X880" s="8" t="str">
        <f t="shared" si="237"/>
        <v/>
      </c>
      <c r="Y880" s="8" t="str">
        <f t="shared" si="238"/>
        <v/>
      </c>
      <c r="Z880" s="9" t="s">
        <v>1576</v>
      </c>
      <c r="AA880" s="14" t="str">
        <f>IF(R880="","",Rates!$N$5)</f>
        <v/>
      </c>
      <c r="AB880" s="49" t="str">
        <f t="shared" si="239"/>
        <v/>
      </c>
      <c r="AC880" s="8" t="str">
        <f>IF(R880="","",W880*Rates!$M$26)</f>
        <v/>
      </c>
      <c r="AD880" s="9" t="s">
        <v>1592</v>
      </c>
      <c r="AE880" s="14" t="str">
        <f>IF(R880="","",Rates!$N$6)</f>
        <v/>
      </c>
      <c r="AF880" s="49" t="str">
        <f t="shared" si="240"/>
        <v/>
      </c>
      <c r="AG880" s="8" t="str">
        <f t="shared" si="241"/>
        <v/>
      </c>
      <c r="AH880" s="8" t="s">
        <v>1593</v>
      </c>
      <c r="AI880" s="14" t="str">
        <f>IF(R880="","",Rates!$N$7)</f>
        <v/>
      </c>
      <c r="AJ880" s="13" t="str">
        <f t="shared" si="242"/>
        <v/>
      </c>
      <c r="AK880" s="8" t="str">
        <f t="shared" si="243"/>
        <v/>
      </c>
      <c r="AL880" s="9" t="s">
        <v>1578</v>
      </c>
      <c r="AM880" s="14" t="str">
        <f>IF(R880="","",Rates!$N$8)</f>
        <v/>
      </c>
      <c r="AN880" s="13" t="str">
        <f t="shared" si="244"/>
        <v/>
      </c>
      <c r="AO880" s="8" t="str">
        <f>IF(R880="","",W880*Rates!$O$26)</f>
        <v/>
      </c>
      <c r="AP880" s="9" t="s">
        <v>1579</v>
      </c>
      <c r="AQ880" s="14" t="str">
        <f>IF(R880="","",Rates!$N$9)</f>
        <v/>
      </c>
      <c r="AR880" s="13" t="str">
        <f t="shared" si="245"/>
        <v/>
      </c>
      <c r="AS880" s="8" t="str">
        <f>IF(R880="","",W880*Rates!$P$26)</f>
        <v/>
      </c>
      <c r="AT880" s="9" t="s">
        <v>1580</v>
      </c>
      <c r="AU880" s="14" t="str">
        <f>IF(R880="","",Rates!$N$10)</f>
        <v/>
      </c>
      <c r="AV880" s="13" t="str">
        <f t="shared" si="246"/>
        <v/>
      </c>
      <c r="AW880" s="8" t="str">
        <f>IF(R880="","",W880*Rates!$Q$26)</f>
        <v/>
      </c>
      <c r="AX880" s="19" t="str">
        <f t="shared" si="247"/>
        <v/>
      </c>
      <c r="AY880" s="55" t="e">
        <f t="shared" si="248"/>
        <v>#VALUE!</v>
      </c>
      <c r="AZ880" s="8" t="str">
        <f>IF(R880="","",Rates!$N$15)</f>
        <v/>
      </c>
      <c r="BA880" s="8" t="str">
        <f t="shared" si="249"/>
        <v/>
      </c>
      <c r="BB880" s="8" t="str">
        <f t="shared" si="250"/>
        <v/>
      </c>
      <c r="BC880" s="19" t="str">
        <f t="shared" si="251"/>
        <v/>
      </c>
    </row>
    <row r="881" spans="1:55" x14ac:dyDescent="0.25">
      <c r="A881" s="9" t="str">
        <f>IF(B881&lt;&gt;"",COUNTA($B$3:B881)+$A$2,"")</f>
        <v/>
      </c>
      <c r="F881" s="16" t="str">
        <f t="shared" si="234"/>
        <v/>
      </c>
      <c r="P881" s="37"/>
      <c r="Q881" s="9" t="s">
        <v>1581</v>
      </c>
      <c r="R881" s="41"/>
      <c r="S881" s="46" t="str" cm="1">
        <f t="array" ref="S881">IF(R881="","",_xlfn.IFS(F881&lt;=65,"1",F881&lt;=70,"2",F881&lt;=80,"3"))</f>
        <v/>
      </c>
      <c r="T881" s="24" t="e">
        <f>IF(S881="1",VLOOKUP(N881,Rates!$A$2:$K$37,2,0)*S881,VLOOKUP(N881,Rates!$A$2:$K$37,3,0)*S881)</f>
        <v>#N/A</v>
      </c>
      <c r="U881" s="24" t="str">
        <f t="shared" si="235"/>
        <v/>
      </c>
      <c r="W881" s="58" t="str">
        <f t="shared" si="236"/>
        <v/>
      </c>
      <c r="X881" s="8" t="str">
        <f t="shared" si="237"/>
        <v/>
      </c>
      <c r="Y881" s="8" t="str">
        <f t="shared" si="238"/>
        <v/>
      </c>
      <c r="Z881" s="9" t="s">
        <v>1576</v>
      </c>
      <c r="AA881" s="14" t="str">
        <f>IF(R881="","",Rates!$N$5)</f>
        <v/>
      </c>
      <c r="AB881" s="49" t="str">
        <f t="shared" si="239"/>
        <v/>
      </c>
      <c r="AC881" s="8" t="str">
        <f>IF(R881="","",W881*Rates!$M$26)</f>
        <v/>
      </c>
      <c r="AD881" s="9" t="s">
        <v>1592</v>
      </c>
      <c r="AE881" s="14" t="str">
        <f>IF(R881="","",Rates!$N$6)</f>
        <v/>
      </c>
      <c r="AF881" s="49" t="str">
        <f t="shared" si="240"/>
        <v/>
      </c>
      <c r="AG881" s="8" t="str">
        <f t="shared" si="241"/>
        <v/>
      </c>
      <c r="AH881" s="8" t="s">
        <v>1593</v>
      </c>
      <c r="AI881" s="14" t="str">
        <f>IF(R881="","",Rates!$N$7)</f>
        <v/>
      </c>
      <c r="AJ881" s="13" t="str">
        <f t="shared" si="242"/>
        <v/>
      </c>
      <c r="AK881" s="8" t="str">
        <f t="shared" si="243"/>
        <v/>
      </c>
      <c r="AL881" s="9" t="s">
        <v>1578</v>
      </c>
      <c r="AM881" s="14" t="str">
        <f>IF(R881="","",Rates!$N$8)</f>
        <v/>
      </c>
      <c r="AN881" s="13" t="str">
        <f t="shared" si="244"/>
        <v/>
      </c>
      <c r="AO881" s="8" t="str">
        <f>IF(R881="","",W881*Rates!$O$26)</f>
        <v/>
      </c>
      <c r="AP881" s="9" t="s">
        <v>1579</v>
      </c>
      <c r="AQ881" s="14" t="str">
        <f>IF(R881="","",Rates!$N$9)</f>
        <v/>
      </c>
      <c r="AR881" s="13" t="str">
        <f t="shared" si="245"/>
        <v/>
      </c>
      <c r="AS881" s="8" t="str">
        <f>IF(R881="","",W881*Rates!$P$26)</f>
        <v/>
      </c>
      <c r="AT881" s="9" t="s">
        <v>1580</v>
      </c>
      <c r="AU881" s="14" t="str">
        <f>IF(R881="","",Rates!$N$10)</f>
        <v/>
      </c>
      <c r="AV881" s="13" t="str">
        <f t="shared" si="246"/>
        <v/>
      </c>
      <c r="AW881" s="8" t="str">
        <f>IF(R881="","",W881*Rates!$Q$26)</f>
        <v/>
      </c>
      <c r="AX881" s="19" t="str">
        <f t="shared" si="247"/>
        <v/>
      </c>
      <c r="AY881" s="55" t="e">
        <f t="shared" si="248"/>
        <v>#VALUE!</v>
      </c>
      <c r="AZ881" s="8" t="str">
        <f>IF(R881="","",Rates!$N$15)</f>
        <v/>
      </c>
      <c r="BA881" s="8" t="str">
        <f t="shared" si="249"/>
        <v/>
      </c>
      <c r="BB881" s="8" t="str">
        <f t="shared" si="250"/>
        <v/>
      </c>
      <c r="BC881" s="19" t="str">
        <f t="shared" si="251"/>
        <v/>
      </c>
    </row>
    <row r="882" spans="1:55" x14ac:dyDescent="0.25">
      <c r="A882" s="9" t="str">
        <f>IF(B882&lt;&gt;"",COUNTA($B$3:B882)+$A$2,"")</f>
        <v/>
      </c>
      <c r="F882" s="16" t="str">
        <f t="shared" si="234"/>
        <v/>
      </c>
      <c r="P882" s="37"/>
      <c r="Q882" s="9" t="s">
        <v>1581</v>
      </c>
      <c r="R882" s="41"/>
      <c r="S882" s="46" t="str" cm="1">
        <f t="array" ref="S882">IF(R882="","",_xlfn.IFS(F882&lt;=65,"1",F882&lt;=70,"2",F882&lt;=80,"3"))</f>
        <v/>
      </c>
      <c r="T882" s="24" t="e">
        <f>IF(S882="1",VLOOKUP(N882,Rates!$A$2:$K$37,2,0)*S882,VLOOKUP(N882,Rates!$A$2:$K$37,3,0)*S882)</f>
        <v>#N/A</v>
      </c>
      <c r="U882" s="24" t="str">
        <f t="shared" si="235"/>
        <v/>
      </c>
      <c r="W882" s="58" t="str">
        <f t="shared" si="236"/>
        <v/>
      </c>
      <c r="X882" s="8" t="str">
        <f t="shared" si="237"/>
        <v/>
      </c>
      <c r="Y882" s="8" t="str">
        <f t="shared" si="238"/>
        <v/>
      </c>
      <c r="Z882" s="9" t="s">
        <v>1576</v>
      </c>
      <c r="AA882" s="14" t="str">
        <f>IF(R882="","",Rates!$N$5)</f>
        <v/>
      </c>
      <c r="AB882" s="49" t="str">
        <f t="shared" si="239"/>
        <v/>
      </c>
      <c r="AC882" s="8" t="str">
        <f>IF(R882="","",W882*Rates!$M$26)</f>
        <v/>
      </c>
      <c r="AD882" s="9" t="s">
        <v>1592</v>
      </c>
      <c r="AE882" s="14" t="str">
        <f>IF(R882="","",Rates!$N$6)</f>
        <v/>
      </c>
      <c r="AF882" s="49" t="str">
        <f t="shared" si="240"/>
        <v/>
      </c>
      <c r="AG882" s="8" t="str">
        <f t="shared" si="241"/>
        <v/>
      </c>
      <c r="AH882" s="8" t="s">
        <v>1593</v>
      </c>
      <c r="AI882" s="14" t="str">
        <f>IF(R882="","",Rates!$N$7)</f>
        <v/>
      </c>
      <c r="AJ882" s="13" t="str">
        <f t="shared" si="242"/>
        <v/>
      </c>
      <c r="AK882" s="8" t="str">
        <f t="shared" si="243"/>
        <v/>
      </c>
      <c r="AL882" s="9" t="s">
        <v>1578</v>
      </c>
      <c r="AM882" s="14" t="str">
        <f>IF(R882="","",Rates!$N$8)</f>
        <v/>
      </c>
      <c r="AN882" s="13" t="str">
        <f t="shared" si="244"/>
        <v/>
      </c>
      <c r="AO882" s="8" t="str">
        <f>IF(R882="","",W882*Rates!$O$26)</f>
        <v/>
      </c>
      <c r="AP882" s="9" t="s">
        <v>1579</v>
      </c>
      <c r="AQ882" s="14" t="str">
        <f>IF(R882="","",Rates!$N$9)</f>
        <v/>
      </c>
      <c r="AR882" s="13" t="str">
        <f t="shared" si="245"/>
        <v/>
      </c>
      <c r="AS882" s="8" t="str">
        <f>IF(R882="","",W882*Rates!$P$26)</f>
        <v/>
      </c>
      <c r="AT882" s="9" t="s">
        <v>1580</v>
      </c>
      <c r="AU882" s="14" t="str">
        <f>IF(R882="","",Rates!$N$10)</f>
        <v/>
      </c>
      <c r="AV882" s="13" t="str">
        <f t="shared" si="246"/>
        <v/>
      </c>
      <c r="AW882" s="8" t="str">
        <f>IF(R882="","",W882*Rates!$Q$26)</f>
        <v/>
      </c>
      <c r="AX882" s="19" t="str">
        <f t="shared" si="247"/>
        <v/>
      </c>
      <c r="AY882" s="55" t="e">
        <f t="shared" si="248"/>
        <v>#VALUE!</v>
      </c>
      <c r="AZ882" s="8" t="str">
        <f>IF(R882="","",Rates!$N$15)</f>
        <v/>
      </c>
      <c r="BA882" s="8" t="str">
        <f t="shared" si="249"/>
        <v/>
      </c>
      <c r="BB882" s="8" t="str">
        <f t="shared" si="250"/>
        <v/>
      </c>
      <c r="BC882" s="19" t="str">
        <f t="shared" si="251"/>
        <v/>
      </c>
    </row>
    <row r="883" spans="1:55" x14ac:dyDescent="0.25">
      <c r="A883" s="9" t="str">
        <f>IF(B883&lt;&gt;"",COUNTA($B$3:B883)+$A$2,"")</f>
        <v/>
      </c>
      <c r="F883" s="16" t="str">
        <f t="shared" si="234"/>
        <v/>
      </c>
      <c r="P883" s="37"/>
      <c r="Q883" s="9" t="s">
        <v>1581</v>
      </c>
      <c r="R883" s="41"/>
      <c r="S883" s="46" t="str" cm="1">
        <f t="array" ref="S883">IF(R883="","",_xlfn.IFS(F883&lt;=65,"1",F883&lt;=70,"2",F883&lt;=80,"3"))</f>
        <v/>
      </c>
      <c r="T883" s="24" t="e">
        <f>IF(S883="1",VLOOKUP(N883,Rates!$A$2:$K$37,2,0)*S883,VLOOKUP(N883,Rates!$A$2:$K$37,3,0)*S883)</f>
        <v>#N/A</v>
      </c>
      <c r="U883" s="24" t="str">
        <f t="shared" si="235"/>
        <v/>
      </c>
      <c r="W883" s="58" t="str">
        <f t="shared" si="236"/>
        <v/>
      </c>
      <c r="X883" s="8" t="str">
        <f t="shared" si="237"/>
        <v/>
      </c>
      <c r="Y883" s="8" t="str">
        <f t="shared" si="238"/>
        <v/>
      </c>
      <c r="Z883" s="9" t="s">
        <v>1576</v>
      </c>
      <c r="AA883" s="14" t="str">
        <f>IF(R883="","",Rates!$N$5)</f>
        <v/>
      </c>
      <c r="AB883" s="49" t="str">
        <f t="shared" si="239"/>
        <v/>
      </c>
      <c r="AC883" s="8" t="str">
        <f>IF(R883="","",W883*Rates!$M$26)</f>
        <v/>
      </c>
      <c r="AD883" s="9" t="s">
        <v>1592</v>
      </c>
      <c r="AE883" s="14" t="str">
        <f>IF(R883="","",Rates!$N$6)</f>
        <v/>
      </c>
      <c r="AF883" s="49" t="str">
        <f t="shared" si="240"/>
        <v/>
      </c>
      <c r="AG883" s="8" t="str">
        <f t="shared" si="241"/>
        <v/>
      </c>
      <c r="AH883" s="8" t="s">
        <v>1593</v>
      </c>
      <c r="AI883" s="14" t="str">
        <f>IF(R883="","",Rates!$N$7)</f>
        <v/>
      </c>
      <c r="AJ883" s="13" t="str">
        <f t="shared" si="242"/>
        <v/>
      </c>
      <c r="AK883" s="8" t="str">
        <f t="shared" si="243"/>
        <v/>
      </c>
      <c r="AL883" s="9" t="s">
        <v>1578</v>
      </c>
      <c r="AM883" s="14" t="str">
        <f>IF(R883="","",Rates!$N$8)</f>
        <v/>
      </c>
      <c r="AN883" s="13" t="str">
        <f t="shared" si="244"/>
        <v/>
      </c>
      <c r="AO883" s="8" t="str">
        <f>IF(R883="","",W883*Rates!$O$26)</f>
        <v/>
      </c>
      <c r="AP883" s="9" t="s">
        <v>1579</v>
      </c>
      <c r="AQ883" s="14" t="str">
        <f>IF(R883="","",Rates!$N$9)</f>
        <v/>
      </c>
      <c r="AR883" s="13" t="str">
        <f t="shared" si="245"/>
        <v/>
      </c>
      <c r="AS883" s="8" t="str">
        <f>IF(R883="","",W883*Rates!$P$26)</f>
        <v/>
      </c>
      <c r="AT883" s="9" t="s">
        <v>1580</v>
      </c>
      <c r="AU883" s="14" t="str">
        <f>IF(R883="","",Rates!$N$10)</f>
        <v/>
      </c>
      <c r="AV883" s="13" t="str">
        <f t="shared" si="246"/>
        <v/>
      </c>
      <c r="AW883" s="8" t="str">
        <f>IF(R883="","",W883*Rates!$Q$26)</f>
        <v/>
      </c>
      <c r="AX883" s="19" t="str">
        <f t="shared" si="247"/>
        <v/>
      </c>
      <c r="AY883" s="55" t="e">
        <f t="shared" si="248"/>
        <v>#VALUE!</v>
      </c>
      <c r="AZ883" s="8" t="str">
        <f>IF(R883="","",Rates!$N$15)</f>
        <v/>
      </c>
      <c r="BA883" s="8" t="str">
        <f t="shared" si="249"/>
        <v/>
      </c>
      <c r="BB883" s="8" t="str">
        <f t="shared" si="250"/>
        <v/>
      </c>
      <c r="BC883" s="19" t="str">
        <f t="shared" si="251"/>
        <v/>
      </c>
    </row>
    <row r="884" spans="1:55" x14ac:dyDescent="0.25">
      <c r="A884" s="9" t="str">
        <f>IF(B884&lt;&gt;"",COUNTA($B$3:B884)+$A$2,"")</f>
        <v/>
      </c>
      <c r="F884" s="16" t="str">
        <f t="shared" si="234"/>
        <v/>
      </c>
      <c r="P884" s="37"/>
      <c r="Q884" s="9" t="s">
        <v>1581</v>
      </c>
      <c r="R884" s="41"/>
      <c r="S884" s="46" t="str" cm="1">
        <f t="array" ref="S884">IF(R884="","",_xlfn.IFS(F884&lt;=65,"1",F884&lt;=70,"2",F884&lt;=80,"3"))</f>
        <v/>
      </c>
      <c r="T884" s="24" t="e">
        <f>IF(S884="1",VLOOKUP(N884,Rates!$A$2:$K$37,2,0)*S884,VLOOKUP(N884,Rates!$A$2:$K$37,3,0)*S884)</f>
        <v>#N/A</v>
      </c>
      <c r="U884" s="24" t="str">
        <f t="shared" si="235"/>
        <v/>
      </c>
      <c r="W884" s="58" t="str">
        <f t="shared" si="236"/>
        <v/>
      </c>
      <c r="X884" s="8" t="str">
        <f t="shared" si="237"/>
        <v/>
      </c>
      <c r="Y884" s="8" t="str">
        <f t="shared" si="238"/>
        <v/>
      </c>
      <c r="Z884" s="9" t="s">
        <v>1576</v>
      </c>
      <c r="AA884" s="14" t="str">
        <f>IF(R884="","",Rates!$N$5)</f>
        <v/>
      </c>
      <c r="AB884" s="49" t="str">
        <f t="shared" si="239"/>
        <v/>
      </c>
      <c r="AC884" s="8" t="str">
        <f>IF(R884="","",W884*Rates!$M$26)</f>
        <v/>
      </c>
      <c r="AD884" s="9" t="s">
        <v>1592</v>
      </c>
      <c r="AE884" s="14" t="str">
        <f>IF(R884="","",Rates!$N$6)</f>
        <v/>
      </c>
      <c r="AF884" s="49" t="str">
        <f t="shared" si="240"/>
        <v/>
      </c>
      <c r="AG884" s="8" t="str">
        <f t="shared" si="241"/>
        <v/>
      </c>
      <c r="AH884" s="8" t="s">
        <v>1593</v>
      </c>
      <c r="AI884" s="14" t="str">
        <f>IF(R884="","",Rates!$N$7)</f>
        <v/>
      </c>
      <c r="AJ884" s="13" t="str">
        <f t="shared" si="242"/>
        <v/>
      </c>
      <c r="AK884" s="8" t="str">
        <f t="shared" si="243"/>
        <v/>
      </c>
      <c r="AL884" s="9" t="s">
        <v>1578</v>
      </c>
      <c r="AM884" s="14" t="str">
        <f>IF(R884="","",Rates!$N$8)</f>
        <v/>
      </c>
      <c r="AN884" s="13" t="str">
        <f t="shared" si="244"/>
        <v/>
      </c>
      <c r="AO884" s="8" t="str">
        <f>IF(R884="","",W884*Rates!$O$26)</f>
        <v/>
      </c>
      <c r="AP884" s="9" t="s">
        <v>1579</v>
      </c>
      <c r="AQ884" s="14" t="str">
        <f>IF(R884="","",Rates!$N$9)</f>
        <v/>
      </c>
      <c r="AR884" s="13" t="str">
        <f t="shared" si="245"/>
        <v/>
      </c>
      <c r="AS884" s="8" t="str">
        <f>IF(R884="","",W884*Rates!$P$26)</f>
        <v/>
      </c>
      <c r="AT884" s="9" t="s">
        <v>1580</v>
      </c>
      <c r="AU884" s="14" t="str">
        <f>IF(R884="","",Rates!$N$10)</f>
        <v/>
      </c>
      <c r="AV884" s="13" t="str">
        <f t="shared" si="246"/>
        <v/>
      </c>
      <c r="AW884" s="8" t="str">
        <f>IF(R884="","",W884*Rates!$Q$26)</f>
        <v/>
      </c>
      <c r="AX884" s="19" t="str">
        <f t="shared" si="247"/>
        <v/>
      </c>
      <c r="AY884" s="55" t="e">
        <f t="shared" si="248"/>
        <v>#VALUE!</v>
      </c>
      <c r="AZ884" s="8" t="str">
        <f>IF(R884="","",Rates!$N$15)</f>
        <v/>
      </c>
      <c r="BA884" s="8" t="str">
        <f t="shared" si="249"/>
        <v/>
      </c>
      <c r="BB884" s="8" t="str">
        <f t="shared" si="250"/>
        <v/>
      </c>
      <c r="BC884" s="19" t="str">
        <f t="shared" si="251"/>
        <v/>
      </c>
    </row>
    <row r="885" spans="1:55" x14ac:dyDescent="0.25">
      <c r="A885" s="9" t="str">
        <f>IF(B885&lt;&gt;"",COUNTA($B$3:B885)+$A$2,"")</f>
        <v/>
      </c>
      <c r="F885" s="16" t="str">
        <f t="shared" si="234"/>
        <v/>
      </c>
      <c r="P885" s="37"/>
      <c r="Q885" s="9" t="s">
        <v>1581</v>
      </c>
      <c r="R885" s="41"/>
      <c r="S885" s="46" t="str" cm="1">
        <f t="array" ref="S885">IF(R885="","",_xlfn.IFS(F885&lt;=65,"1",F885&lt;=70,"2",F885&lt;=80,"3"))</f>
        <v/>
      </c>
      <c r="T885" s="24" t="e">
        <f>IF(S885="1",VLOOKUP(N885,Rates!$A$2:$K$37,2,0)*S885,VLOOKUP(N885,Rates!$A$2:$K$37,3,0)*S885)</f>
        <v>#N/A</v>
      </c>
      <c r="U885" s="24" t="str">
        <f t="shared" si="235"/>
        <v/>
      </c>
      <c r="W885" s="58" t="str">
        <f t="shared" si="236"/>
        <v/>
      </c>
      <c r="X885" s="8" t="str">
        <f t="shared" si="237"/>
        <v/>
      </c>
      <c r="Y885" s="8" t="str">
        <f t="shared" si="238"/>
        <v/>
      </c>
      <c r="Z885" s="9" t="s">
        <v>1576</v>
      </c>
      <c r="AA885" s="14" t="str">
        <f>IF(R885="","",Rates!$N$5)</f>
        <v/>
      </c>
      <c r="AB885" s="49" t="str">
        <f t="shared" si="239"/>
        <v/>
      </c>
      <c r="AC885" s="8" t="str">
        <f>IF(R885="","",W885*Rates!$M$26)</f>
        <v/>
      </c>
      <c r="AD885" s="9" t="s">
        <v>1592</v>
      </c>
      <c r="AE885" s="14" t="str">
        <f>IF(R885="","",Rates!$N$6)</f>
        <v/>
      </c>
      <c r="AF885" s="49" t="str">
        <f t="shared" si="240"/>
        <v/>
      </c>
      <c r="AG885" s="8" t="str">
        <f t="shared" si="241"/>
        <v/>
      </c>
      <c r="AH885" s="8" t="s">
        <v>1593</v>
      </c>
      <c r="AI885" s="14" t="str">
        <f>IF(R885="","",Rates!$N$7)</f>
        <v/>
      </c>
      <c r="AJ885" s="13" t="str">
        <f t="shared" si="242"/>
        <v/>
      </c>
      <c r="AK885" s="8" t="str">
        <f t="shared" si="243"/>
        <v/>
      </c>
      <c r="AL885" s="9" t="s">
        <v>1578</v>
      </c>
      <c r="AM885" s="14" t="str">
        <f>IF(R885="","",Rates!$N$8)</f>
        <v/>
      </c>
      <c r="AN885" s="13" t="str">
        <f t="shared" si="244"/>
        <v/>
      </c>
      <c r="AO885" s="8" t="str">
        <f>IF(R885="","",W885*Rates!$O$26)</f>
        <v/>
      </c>
      <c r="AP885" s="9" t="s">
        <v>1579</v>
      </c>
      <c r="AQ885" s="14" t="str">
        <f>IF(R885="","",Rates!$N$9)</f>
        <v/>
      </c>
      <c r="AR885" s="13" t="str">
        <f t="shared" si="245"/>
        <v/>
      </c>
      <c r="AS885" s="8" t="str">
        <f>IF(R885="","",W885*Rates!$P$26)</f>
        <v/>
      </c>
      <c r="AT885" s="9" t="s">
        <v>1580</v>
      </c>
      <c r="AU885" s="14" t="str">
        <f>IF(R885="","",Rates!$N$10)</f>
        <v/>
      </c>
      <c r="AV885" s="13" t="str">
        <f t="shared" si="246"/>
        <v/>
      </c>
      <c r="AW885" s="8" t="str">
        <f>IF(R885="","",W885*Rates!$Q$26)</f>
        <v/>
      </c>
      <c r="AX885" s="19" t="str">
        <f t="shared" si="247"/>
        <v/>
      </c>
      <c r="AY885" s="55" t="e">
        <f t="shared" si="248"/>
        <v>#VALUE!</v>
      </c>
      <c r="AZ885" s="8" t="str">
        <f>IF(R885="","",Rates!$N$15)</f>
        <v/>
      </c>
      <c r="BA885" s="8" t="str">
        <f t="shared" si="249"/>
        <v/>
      </c>
      <c r="BB885" s="8" t="str">
        <f t="shared" si="250"/>
        <v/>
      </c>
      <c r="BC885" s="19" t="str">
        <f t="shared" si="251"/>
        <v/>
      </c>
    </row>
    <row r="886" spans="1:55" x14ac:dyDescent="0.25">
      <c r="A886" s="9" t="str">
        <f>IF(B886&lt;&gt;"",COUNTA($B$3:B886)+$A$2,"")</f>
        <v/>
      </c>
      <c r="F886" s="16" t="str">
        <f t="shared" si="234"/>
        <v/>
      </c>
      <c r="P886" s="37"/>
      <c r="Q886" s="9" t="s">
        <v>1581</v>
      </c>
      <c r="R886" s="41"/>
      <c r="S886" s="46" t="str" cm="1">
        <f t="array" ref="S886">IF(R886="","",_xlfn.IFS(F886&lt;=65,"1",F886&lt;=70,"2",F886&lt;=80,"3"))</f>
        <v/>
      </c>
      <c r="T886" s="24" t="e">
        <f>IF(S886="1",VLOOKUP(N886,Rates!$A$2:$K$37,2,0)*S886,VLOOKUP(N886,Rates!$A$2:$K$37,3,0)*S886)</f>
        <v>#N/A</v>
      </c>
      <c r="U886" s="24" t="str">
        <f t="shared" si="235"/>
        <v/>
      </c>
      <c r="W886" s="58" t="str">
        <f t="shared" si="236"/>
        <v/>
      </c>
      <c r="X886" s="8" t="str">
        <f t="shared" si="237"/>
        <v/>
      </c>
      <c r="Y886" s="8" t="str">
        <f t="shared" si="238"/>
        <v/>
      </c>
      <c r="Z886" s="9" t="s">
        <v>1576</v>
      </c>
      <c r="AA886" s="14" t="str">
        <f>IF(R886="","",Rates!$N$5)</f>
        <v/>
      </c>
      <c r="AB886" s="49" t="str">
        <f t="shared" si="239"/>
        <v/>
      </c>
      <c r="AC886" s="8" t="str">
        <f>IF(R886="","",W886*Rates!$M$26)</f>
        <v/>
      </c>
      <c r="AD886" s="9" t="s">
        <v>1592</v>
      </c>
      <c r="AE886" s="14" t="str">
        <f>IF(R886="","",Rates!$N$6)</f>
        <v/>
      </c>
      <c r="AF886" s="49" t="str">
        <f t="shared" si="240"/>
        <v/>
      </c>
      <c r="AG886" s="8" t="str">
        <f t="shared" si="241"/>
        <v/>
      </c>
      <c r="AH886" s="8" t="s">
        <v>1593</v>
      </c>
      <c r="AI886" s="14" t="str">
        <f>IF(R886="","",Rates!$N$7)</f>
        <v/>
      </c>
      <c r="AJ886" s="13" t="str">
        <f t="shared" si="242"/>
        <v/>
      </c>
      <c r="AK886" s="8" t="str">
        <f t="shared" si="243"/>
        <v/>
      </c>
      <c r="AL886" s="9" t="s">
        <v>1578</v>
      </c>
      <c r="AM886" s="14" t="str">
        <f>IF(R886="","",Rates!$N$8)</f>
        <v/>
      </c>
      <c r="AN886" s="13" t="str">
        <f t="shared" si="244"/>
        <v/>
      </c>
      <c r="AO886" s="8" t="str">
        <f>IF(R886="","",W886*Rates!$O$26)</f>
        <v/>
      </c>
      <c r="AP886" s="9" t="s">
        <v>1579</v>
      </c>
      <c r="AQ886" s="14" t="str">
        <f>IF(R886="","",Rates!$N$9)</f>
        <v/>
      </c>
      <c r="AR886" s="13" t="str">
        <f t="shared" si="245"/>
        <v/>
      </c>
      <c r="AS886" s="8" t="str">
        <f>IF(R886="","",W886*Rates!$P$26)</f>
        <v/>
      </c>
      <c r="AT886" s="9" t="s">
        <v>1580</v>
      </c>
      <c r="AU886" s="14" t="str">
        <f>IF(R886="","",Rates!$N$10)</f>
        <v/>
      </c>
      <c r="AV886" s="13" t="str">
        <f t="shared" si="246"/>
        <v/>
      </c>
      <c r="AW886" s="8" t="str">
        <f>IF(R886="","",W886*Rates!$Q$26)</f>
        <v/>
      </c>
      <c r="AX886" s="19" t="str">
        <f t="shared" si="247"/>
        <v/>
      </c>
      <c r="AY886" s="55" t="e">
        <f t="shared" si="248"/>
        <v>#VALUE!</v>
      </c>
      <c r="AZ886" s="8" t="str">
        <f>IF(R886="","",Rates!$N$15)</f>
        <v/>
      </c>
      <c r="BA886" s="8" t="str">
        <f t="shared" si="249"/>
        <v/>
      </c>
      <c r="BB886" s="8" t="str">
        <f t="shared" si="250"/>
        <v/>
      </c>
      <c r="BC886" s="19" t="str">
        <f t="shared" si="251"/>
        <v/>
      </c>
    </row>
    <row r="887" spans="1:55" x14ac:dyDescent="0.25">
      <c r="A887" s="9" t="str">
        <f>IF(B887&lt;&gt;"",COUNTA($B$3:B887)+$A$2,"")</f>
        <v/>
      </c>
      <c r="F887" s="16" t="str">
        <f t="shared" si="234"/>
        <v/>
      </c>
      <c r="P887" s="37"/>
      <c r="Q887" s="9" t="s">
        <v>1581</v>
      </c>
      <c r="R887" s="41"/>
      <c r="S887" s="46" t="str" cm="1">
        <f t="array" ref="S887">IF(R887="","",_xlfn.IFS(F887&lt;=65,"1",F887&lt;=70,"2",F887&lt;=80,"3"))</f>
        <v/>
      </c>
      <c r="T887" s="24" t="e">
        <f>IF(S887="1",VLOOKUP(N887,Rates!$A$2:$K$37,2,0)*S887,VLOOKUP(N887,Rates!$A$2:$K$37,3,0)*S887)</f>
        <v>#N/A</v>
      </c>
      <c r="U887" s="24" t="str">
        <f t="shared" si="235"/>
        <v/>
      </c>
      <c r="W887" s="58" t="str">
        <f t="shared" si="236"/>
        <v/>
      </c>
      <c r="X887" s="8" t="str">
        <f t="shared" si="237"/>
        <v/>
      </c>
      <c r="Y887" s="8" t="str">
        <f t="shared" si="238"/>
        <v/>
      </c>
      <c r="Z887" s="9" t="s">
        <v>1576</v>
      </c>
      <c r="AA887" s="14" t="str">
        <f>IF(R887="","",Rates!$N$5)</f>
        <v/>
      </c>
      <c r="AB887" s="49" t="str">
        <f t="shared" si="239"/>
        <v/>
      </c>
      <c r="AC887" s="8" t="str">
        <f>IF(R887="","",W887*Rates!$M$26)</f>
        <v/>
      </c>
      <c r="AD887" s="9" t="s">
        <v>1592</v>
      </c>
      <c r="AE887" s="14" t="str">
        <f>IF(R887="","",Rates!$N$6)</f>
        <v/>
      </c>
      <c r="AF887" s="49" t="str">
        <f t="shared" si="240"/>
        <v/>
      </c>
      <c r="AG887" s="8" t="str">
        <f t="shared" si="241"/>
        <v/>
      </c>
      <c r="AH887" s="8" t="s">
        <v>1593</v>
      </c>
      <c r="AI887" s="14" t="str">
        <f>IF(R887="","",Rates!$N$7)</f>
        <v/>
      </c>
      <c r="AJ887" s="13" t="str">
        <f t="shared" si="242"/>
        <v/>
      </c>
      <c r="AK887" s="8" t="str">
        <f t="shared" si="243"/>
        <v/>
      </c>
      <c r="AL887" s="9" t="s">
        <v>1578</v>
      </c>
      <c r="AM887" s="14" t="str">
        <f>IF(R887="","",Rates!$N$8)</f>
        <v/>
      </c>
      <c r="AN887" s="13" t="str">
        <f t="shared" si="244"/>
        <v/>
      </c>
      <c r="AO887" s="8" t="str">
        <f>IF(R887="","",W887*Rates!$O$26)</f>
        <v/>
      </c>
      <c r="AP887" s="9" t="s">
        <v>1579</v>
      </c>
      <c r="AQ887" s="14" t="str">
        <f>IF(R887="","",Rates!$N$9)</f>
        <v/>
      </c>
      <c r="AR887" s="13" t="str">
        <f t="shared" si="245"/>
        <v/>
      </c>
      <c r="AS887" s="8" t="str">
        <f>IF(R887="","",W887*Rates!$P$26)</f>
        <v/>
      </c>
      <c r="AT887" s="9" t="s">
        <v>1580</v>
      </c>
      <c r="AU887" s="14" t="str">
        <f>IF(R887="","",Rates!$N$10)</f>
        <v/>
      </c>
      <c r="AV887" s="13" t="str">
        <f t="shared" si="246"/>
        <v/>
      </c>
      <c r="AW887" s="8" t="str">
        <f>IF(R887="","",W887*Rates!$Q$26)</f>
        <v/>
      </c>
      <c r="AX887" s="19" t="str">
        <f t="shared" si="247"/>
        <v/>
      </c>
      <c r="AY887" s="55" t="e">
        <f t="shared" si="248"/>
        <v>#VALUE!</v>
      </c>
      <c r="AZ887" s="8" t="str">
        <f>IF(R887="","",Rates!$N$15)</f>
        <v/>
      </c>
      <c r="BA887" s="8" t="str">
        <f t="shared" si="249"/>
        <v/>
      </c>
      <c r="BB887" s="8" t="str">
        <f t="shared" si="250"/>
        <v/>
      </c>
      <c r="BC887" s="19" t="str">
        <f t="shared" si="251"/>
        <v/>
      </c>
    </row>
    <row r="888" spans="1:55" x14ac:dyDescent="0.25">
      <c r="A888" s="9" t="str">
        <f>IF(B888&lt;&gt;"",COUNTA($B$3:B888)+$A$2,"")</f>
        <v/>
      </c>
      <c r="F888" s="16" t="str">
        <f t="shared" si="234"/>
        <v/>
      </c>
      <c r="P888" s="37"/>
      <c r="Q888" s="9" t="s">
        <v>1581</v>
      </c>
      <c r="R888" s="41"/>
      <c r="S888" s="46" t="str" cm="1">
        <f t="array" ref="S888">IF(R888="","",_xlfn.IFS(F888&lt;=65,"1",F888&lt;=70,"2",F888&lt;=80,"3"))</f>
        <v/>
      </c>
      <c r="T888" s="24" t="e">
        <f>IF(S888="1",VLOOKUP(N888,Rates!$A$2:$K$37,2,0)*S888,VLOOKUP(N888,Rates!$A$2:$K$37,3,0)*S888)</f>
        <v>#N/A</v>
      </c>
      <c r="U888" s="24" t="str">
        <f t="shared" si="235"/>
        <v/>
      </c>
      <c r="W888" s="58" t="str">
        <f t="shared" si="236"/>
        <v/>
      </c>
      <c r="X888" s="8" t="str">
        <f t="shared" si="237"/>
        <v/>
      </c>
      <c r="Y888" s="8" t="str">
        <f t="shared" si="238"/>
        <v/>
      </c>
      <c r="Z888" s="9" t="s">
        <v>1576</v>
      </c>
      <c r="AA888" s="14" t="str">
        <f>IF(R888="","",Rates!$N$5)</f>
        <v/>
      </c>
      <c r="AB888" s="49" t="str">
        <f t="shared" si="239"/>
        <v/>
      </c>
      <c r="AC888" s="8" t="str">
        <f>IF(R888="","",W888*Rates!$M$26)</f>
        <v/>
      </c>
      <c r="AD888" s="9" t="s">
        <v>1592</v>
      </c>
      <c r="AE888" s="14" t="str">
        <f>IF(R888="","",Rates!$N$6)</f>
        <v/>
      </c>
      <c r="AF888" s="49" t="str">
        <f t="shared" si="240"/>
        <v/>
      </c>
      <c r="AG888" s="8" t="str">
        <f t="shared" si="241"/>
        <v/>
      </c>
      <c r="AH888" s="8" t="s">
        <v>1593</v>
      </c>
      <c r="AI888" s="14" t="str">
        <f>IF(R888="","",Rates!$N$7)</f>
        <v/>
      </c>
      <c r="AJ888" s="13" t="str">
        <f t="shared" si="242"/>
        <v/>
      </c>
      <c r="AK888" s="8" t="str">
        <f t="shared" si="243"/>
        <v/>
      </c>
      <c r="AL888" s="9" t="s">
        <v>1578</v>
      </c>
      <c r="AM888" s="14" t="str">
        <f>IF(R888="","",Rates!$N$8)</f>
        <v/>
      </c>
      <c r="AN888" s="13" t="str">
        <f t="shared" si="244"/>
        <v/>
      </c>
      <c r="AO888" s="8" t="str">
        <f>IF(R888="","",W888*Rates!$O$26)</f>
        <v/>
      </c>
      <c r="AP888" s="9" t="s">
        <v>1579</v>
      </c>
      <c r="AQ888" s="14" t="str">
        <f>IF(R888="","",Rates!$N$9)</f>
        <v/>
      </c>
      <c r="AR888" s="13" t="str">
        <f t="shared" si="245"/>
        <v/>
      </c>
      <c r="AS888" s="8" t="str">
        <f>IF(R888="","",W888*Rates!$P$26)</f>
        <v/>
      </c>
      <c r="AT888" s="9" t="s">
        <v>1580</v>
      </c>
      <c r="AU888" s="14" t="str">
        <f>IF(R888="","",Rates!$N$10)</f>
        <v/>
      </c>
      <c r="AV888" s="13" t="str">
        <f t="shared" si="246"/>
        <v/>
      </c>
      <c r="AW888" s="8" t="str">
        <f>IF(R888="","",W888*Rates!$Q$26)</f>
        <v/>
      </c>
      <c r="AX888" s="19" t="str">
        <f t="shared" si="247"/>
        <v/>
      </c>
      <c r="AY888" s="55" t="e">
        <f t="shared" si="248"/>
        <v>#VALUE!</v>
      </c>
      <c r="AZ888" s="8" t="str">
        <f>IF(R888="","",Rates!$N$15)</f>
        <v/>
      </c>
      <c r="BA888" s="8" t="str">
        <f t="shared" si="249"/>
        <v/>
      </c>
      <c r="BB888" s="8" t="str">
        <f t="shared" si="250"/>
        <v/>
      </c>
      <c r="BC888" s="19" t="str">
        <f t="shared" si="251"/>
        <v/>
      </c>
    </row>
    <row r="889" spans="1:55" x14ac:dyDescent="0.25">
      <c r="A889" s="9" t="str">
        <f>IF(B889&lt;&gt;"",COUNTA($B$3:B889)+$A$2,"")</f>
        <v/>
      </c>
      <c r="F889" s="16" t="str">
        <f t="shared" si="234"/>
        <v/>
      </c>
      <c r="P889" s="37"/>
      <c r="Q889" s="9" t="s">
        <v>1581</v>
      </c>
      <c r="R889" s="41"/>
      <c r="S889" s="46" t="str" cm="1">
        <f t="array" ref="S889">IF(R889="","",_xlfn.IFS(F889&lt;=65,"1",F889&lt;=70,"2",F889&lt;=80,"3"))</f>
        <v/>
      </c>
      <c r="T889" s="24" t="e">
        <f>IF(S889="1",VLOOKUP(N889,Rates!$A$2:$K$37,2,0)*S889,VLOOKUP(N889,Rates!$A$2:$K$37,3,0)*S889)</f>
        <v>#N/A</v>
      </c>
      <c r="U889" s="24" t="str">
        <f t="shared" si="235"/>
        <v/>
      </c>
      <c r="W889" s="58" t="str">
        <f t="shared" si="236"/>
        <v/>
      </c>
      <c r="X889" s="8" t="str">
        <f t="shared" si="237"/>
        <v/>
      </c>
      <c r="Y889" s="8" t="str">
        <f t="shared" si="238"/>
        <v/>
      </c>
      <c r="Z889" s="9" t="s">
        <v>1576</v>
      </c>
      <c r="AA889" s="14" t="str">
        <f>IF(R889="","",Rates!$N$5)</f>
        <v/>
      </c>
      <c r="AB889" s="49" t="str">
        <f t="shared" si="239"/>
        <v/>
      </c>
      <c r="AC889" s="8" t="str">
        <f>IF(R889="","",W889*Rates!$M$26)</f>
        <v/>
      </c>
      <c r="AD889" s="9" t="s">
        <v>1592</v>
      </c>
      <c r="AE889" s="14" t="str">
        <f>IF(R889="","",Rates!$N$6)</f>
        <v/>
      </c>
      <c r="AF889" s="49" t="str">
        <f t="shared" si="240"/>
        <v/>
      </c>
      <c r="AG889" s="8" t="str">
        <f t="shared" si="241"/>
        <v/>
      </c>
      <c r="AH889" s="8" t="s">
        <v>1593</v>
      </c>
      <c r="AI889" s="14" t="str">
        <f>IF(R889="","",Rates!$N$7)</f>
        <v/>
      </c>
      <c r="AJ889" s="13" t="str">
        <f t="shared" si="242"/>
        <v/>
      </c>
      <c r="AK889" s="8" t="str">
        <f t="shared" si="243"/>
        <v/>
      </c>
      <c r="AL889" s="9" t="s">
        <v>1578</v>
      </c>
      <c r="AM889" s="14" t="str">
        <f>IF(R889="","",Rates!$N$8)</f>
        <v/>
      </c>
      <c r="AN889" s="13" t="str">
        <f t="shared" si="244"/>
        <v/>
      </c>
      <c r="AO889" s="8" t="str">
        <f>IF(R889="","",W889*Rates!$O$26)</f>
        <v/>
      </c>
      <c r="AP889" s="9" t="s">
        <v>1579</v>
      </c>
      <c r="AQ889" s="14" t="str">
        <f>IF(R889="","",Rates!$N$9)</f>
        <v/>
      </c>
      <c r="AR889" s="13" t="str">
        <f t="shared" si="245"/>
        <v/>
      </c>
      <c r="AS889" s="8" t="str">
        <f>IF(R889="","",W889*Rates!$P$26)</f>
        <v/>
      </c>
      <c r="AT889" s="9" t="s">
        <v>1580</v>
      </c>
      <c r="AU889" s="14" t="str">
        <f>IF(R889="","",Rates!$N$10)</f>
        <v/>
      </c>
      <c r="AV889" s="13" t="str">
        <f t="shared" si="246"/>
        <v/>
      </c>
      <c r="AW889" s="8" t="str">
        <f>IF(R889="","",W889*Rates!$Q$26)</f>
        <v/>
      </c>
      <c r="AX889" s="19" t="str">
        <f t="shared" si="247"/>
        <v/>
      </c>
      <c r="AY889" s="55" t="e">
        <f t="shared" si="248"/>
        <v>#VALUE!</v>
      </c>
      <c r="AZ889" s="8" t="str">
        <f>IF(R889="","",Rates!$N$15)</f>
        <v/>
      </c>
      <c r="BA889" s="8" t="str">
        <f t="shared" si="249"/>
        <v/>
      </c>
      <c r="BB889" s="8" t="str">
        <f t="shared" si="250"/>
        <v/>
      </c>
      <c r="BC889" s="19" t="str">
        <f t="shared" si="251"/>
        <v/>
      </c>
    </row>
    <row r="890" spans="1:55" x14ac:dyDescent="0.25">
      <c r="A890" s="9" t="str">
        <f>IF(B890&lt;&gt;"",COUNTA($B$3:B890)+$A$2,"")</f>
        <v/>
      </c>
      <c r="F890" s="16" t="str">
        <f t="shared" si="234"/>
        <v/>
      </c>
      <c r="P890" s="37"/>
      <c r="Q890" s="9" t="s">
        <v>1581</v>
      </c>
      <c r="R890" s="41"/>
      <c r="S890" s="46" t="str" cm="1">
        <f t="array" ref="S890">IF(R890="","",_xlfn.IFS(F890&lt;=65,"1",F890&lt;=70,"2",F890&lt;=80,"3"))</f>
        <v/>
      </c>
      <c r="T890" s="24" t="e">
        <f>IF(S890="1",VLOOKUP(N890,Rates!$A$2:$K$37,2,0)*S890,VLOOKUP(N890,Rates!$A$2:$K$37,3,0)*S890)</f>
        <v>#N/A</v>
      </c>
      <c r="U890" s="24" t="str">
        <f t="shared" si="235"/>
        <v/>
      </c>
      <c r="W890" s="58" t="str">
        <f t="shared" si="236"/>
        <v/>
      </c>
      <c r="X890" s="8" t="str">
        <f t="shared" si="237"/>
        <v/>
      </c>
      <c r="Y890" s="8" t="str">
        <f t="shared" si="238"/>
        <v/>
      </c>
      <c r="Z890" s="9" t="s">
        <v>1576</v>
      </c>
      <c r="AA890" s="14" t="str">
        <f>IF(R890="","",Rates!$N$5)</f>
        <v/>
      </c>
      <c r="AB890" s="49" t="str">
        <f t="shared" si="239"/>
        <v/>
      </c>
      <c r="AC890" s="8" t="str">
        <f>IF(R890="","",W890*Rates!$M$26)</f>
        <v/>
      </c>
      <c r="AD890" s="9" t="s">
        <v>1592</v>
      </c>
      <c r="AE890" s="14" t="str">
        <f>IF(R890="","",Rates!$N$6)</f>
        <v/>
      </c>
      <c r="AF890" s="49" t="str">
        <f t="shared" si="240"/>
        <v/>
      </c>
      <c r="AG890" s="8" t="str">
        <f t="shared" si="241"/>
        <v/>
      </c>
      <c r="AH890" s="8" t="s">
        <v>1593</v>
      </c>
      <c r="AI890" s="14" t="str">
        <f>IF(R890="","",Rates!$N$7)</f>
        <v/>
      </c>
      <c r="AJ890" s="13" t="str">
        <f t="shared" si="242"/>
        <v/>
      </c>
      <c r="AK890" s="8" t="str">
        <f t="shared" si="243"/>
        <v/>
      </c>
      <c r="AL890" s="9" t="s">
        <v>1578</v>
      </c>
      <c r="AM890" s="14" t="str">
        <f>IF(R890="","",Rates!$N$8)</f>
        <v/>
      </c>
      <c r="AN890" s="13" t="str">
        <f t="shared" si="244"/>
        <v/>
      </c>
      <c r="AO890" s="8" t="str">
        <f>IF(R890="","",W890*Rates!$O$26)</f>
        <v/>
      </c>
      <c r="AP890" s="9" t="s">
        <v>1579</v>
      </c>
      <c r="AQ890" s="14" t="str">
        <f>IF(R890="","",Rates!$N$9)</f>
        <v/>
      </c>
      <c r="AR890" s="13" t="str">
        <f t="shared" si="245"/>
        <v/>
      </c>
      <c r="AS890" s="8" t="str">
        <f>IF(R890="","",W890*Rates!$P$26)</f>
        <v/>
      </c>
      <c r="AT890" s="9" t="s">
        <v>1580</v>
      </c>
      <c r="AU890" s="14" t="str">
        <f>IF(R890="","",Rates!$N$10)</f>
        <v/>
      </c>
      <c r="AV890" s="13" t="str">
        <f t="shared" si="246"/>
        <v/>
      </c>
      <c r="AW890" s="8" t="str">
        <f>IF(R890="","",W890*Rates!$Q$26)</f>
        <v/>
      </c>
      <c r="AX890" s="19" t="str">
        <f t="shared" si="247"/>
        <v/>
      </c>
      <c r="AY890" s="55" t="e">
        <f t="shared" si="248"/>
        <v>#VALUE!</v>
      </c>
      <c r="AZ890" s="8" t="str">
        <f>IF(R890="","",Rates!$N$15)</f>
        <v/>
      </c>
      <c r="BA890" s="8" t="str">
        <f t="shared" si="249"/>
        <v/>
      </c>
      <c r="BB890" s="8" t="str">
        <f t="shared" si="250"/>
        <v/>
      </c>
      <c r="BC890" s="19" t="str">
        <f t="shared" si="251"/>
        <v/>
      </c>
    </row>
    <row r="891" spans="1:55" x14ac:dyDescent="0.25">
      <c r="A891" s="9" t="str">
        <f>IF(B891&lt;&gt;"",COUNTA($B$3:B891)+$A$2,"")</f>
        <v/>
      </c>
      <c r="F891" s="16" t="str">
        <f t="shared" si="234"/>
        <v/>
      </c>
      <c r="P891" s="37"/>
      <c r="Q891" s="9" t="s">
        <v>1581</v>
      </c>
      <c r="R891" s="41"/>
      <c r="S891" s="46" t="str" cm="1">
        <f t="array" ref="S891">IF(R891="","",_xlfn.IFS(F891&lt;=65,"1",F891&lt;=70,"2",F891&lt;=80,"3"))</f>
        <v/>
      </c>
      <c r="T891" s="24" t="e">
        <f>IF(S891="1",VLOOKUP(N891,Rates!$A$2:$K$37,2,0)*S891,VLOOKUP(N891,Rates!$A$2:$K$37,3,0)*S891)</f>
        <v>#N/A</v>
      </c>
      <c r="U891" s="24" t="str">
        <f t="shared" si="235"/>
        <v/>
      </c>
      <c r="W891" s="58" t="str">
        <f t="shared" si="236"/>
        <v/>
      </c>
      <c r="X891" s="8" t="str">
        <f t="shared" si="237"/>
        <v/>
      </c>
      <c r="Y891" s="8" t="str">
        <f t="shared" si="238"/>
        <v/>
      </c>
      <c r="Z891" s="9" t="s">
        <v>1576</v>
      </c>
      <c r="AA891" s="14" t="str">
        <f>IF(R891="","",Rates!$N$5)</f>
        <v/>
      </c>
      <c r="AB891" s="49" t="str">
        <f t="shared" si="239"/>
        <v/>
      </c>
      <c r="AC891" s="8" t="str">
        <f>IF(R891="","",W891*Rates!$M$26)</f>
        <v/>
      </c>
      <c r="AD891" s="9" t="s">
        <v>1592</v>
      </c>
      <c r="AE891" s="14" t="str">
        <f>IF(R891="","",Rates!$N$6)</f>
        <v/>
      </c>
      <c r="AF891" s="49" t="str">
        <f t="shared" si="240"/>
        <v/>
      </c>
      <c r="AG891" s="8" t="str">
        <f t="shared" si="241"/>
        <v/>
      </c>
      <c r="AH891" s="8" t="s">
        <v>1593</v>
      </c>
      <c r="AI891" s="14" t="str">
        <f>IF(R891="","",Rates!$N$7)</f>
        <v/>
      </c>
      <c r="AJ891" s="13" t="str">
        <f t="shared" si="242"/>
        <v/>
      </c>
      <c r="AK891" s="8" t="str">
        <f t="shared" si="243"/>
        <v/>
      </c>
      <c r="AL891" s="9" t="s">
        <v>1578</v>
      </c>
      <c r="AM891" s="14" t="str">
        <f>IF(R891="","",Rates!$N$8)</f>
        <v/>
      </c>
      <c r="AN891" s="13" t="str">
        <f t="shared" si="244"/>
        <v/>
      </c>
      <c r="AO891" s="8" t="str">
        <f>IF(R891="","",W891*Rates!$O$26)</f>
        <v/>
      </c>
      <c r="AP891" s="9" t="s">
        <v>1579</v>
      </c>
      <c r="AQ891" s="14" t="str">
        <f>IF(R891="","",Rates!$N$9)</f>
        <v/>
      </c>
      <c r="AR891" s="13" t="str">
        <f t="shared" si="245"/>
        <v/>
      </c>
      <c r="AS891" s="8" t="str">
        <f>IF(R891="","",W891*Rates!$P$26)</f>
        <v/>
      </c>
      <c r="AT891" s="9" t="s">
        <v>1580</v>
      </c>
      <c r="AU891" s="14" t="str">
        <f>IF(R891="","",Rates!$N$10)</f>
        <v/>
      </c>
      <c r="AV891" s="13" t="str">
        <f t="shared" si="246"/>
        <v/>
      </c>
      <c r="AW891" s="8" t="str">
        <f>IF(R891="","",W891*Rates!$Q$26)</f>
        <v/>
      </c>
      <c r="AX891" s="19" t="str">
        <f t="shared" si="247"/>
        <v/>
      </c>
      <c r="AY891" s="55" t="e">
        <f t="shared" si="248"/>
        <v>#VALUE!</v>
      </c>
      <c r="AZ891" s="8" t="str">
        <f>IF(R891="","",Rates!$N$15)</f>
        <v/>
      </c>
      <c r="BA891" s="8" t="str">
        <f t="shared" si="249"/>
        <v/>
      </c>
      <c r="BB891" s="8" t="str">
        <f t="shared" si="250"/>
        <v/>
      </c>
      <c r="BC891" s="19" t="str">
        <f t="shared" si="251"/>
        <v/>
      </c>
    </row>
    <row r="892" spans="1:55" x14ac:dyDescent="0.25">
      <c r="A892" s="9" t="str">
        <f>IF(B892&lt;&gt;"",COUNTA($B$3:B892)+$A$2,"")</f>
        <v/>
      </c>
      <c r="F892" s="16" t="str">
        <f t="shared" si="234"/>
        <v/>
      </c>
      <c r="P892" s="37"/>
      <c r="Q892" s="9" t="s">
        <v>1581</v>
      </c>
      <c r="R892" s="41"/>
      <c r="S892" s="46" t="str" cm="1">
        <f t="array" ref="S892">IF(R892="","",_xlfn.IFS(F892&lt;=65,"1",F892&lt;=70,"2",F892&lt;=80,"3"))</f>
        <v/>
      </c>
      <c r="T892" s="24" t="e">
        <f>IF(S892="1",VLOOKUP(N892,Rates!$A$2:$K$37,2,0)*S892,VLOOKUP(N892,Rates!$A$2:$K$37,3,0)*S892)</f>
        <v>#N/A</v>
      </c>
      <c r="U892" s="24" t="str">
        <f t="shared" si="235"/>
        <v/>
      </c>
      <c r="W892" s="58" t="str">
        <f t="shared" si="236"/>
        <v/>
      </c>
      <c r="X892" s="8" t="str">
        <f t="shared" si="237"/>
        <v/>
      </c>
      <c r="Y892" s="8" t="str">
        <f t="shared" si="238"/>
        <v/>
      </c>
      <c r="Z892" s="9" t="s">
        <v>1576</v>
      </c>
      <c r="AA892" s="14" t="str">
        <f>IF(R892="","",Rates!$N$5)</f>
        <v/>
      </c>
      <c r="AB892" s="49" t="str">
        <f t="shared" si="239"/>
        <v/>
      </c>
      <c r="AC892" s="8" t="str">
        <f>IF(R892="","",W892*Rates!$M$26)</f>
        <v/>
      </c>
      <c r="AD892" s="9" t="s">
        <v>1592</v>
      </c>
      <c r="AE892" s="14" t="str">
        <f>IF(R892="","",Rates!$N$6)</f>
        <v/>
      </c>
      <c r="AF892" s="49" t="str">
        <f t="shared" si="240"/>
        <v/>
      </c>
      <c r="AG892" s="8" t="str">
        <f t="shared" si="241"/>
        <v/>
      </c>
      <c r="AH892" s="8" t="s">
        <v>1593</v>
      </c>
      <c r="AI892" s="14" t="str">
        <f>IF(R892="","",Rates!$N$7)</f>
        <v/>
      </c>
      <c r="AJ892" s="13" t="str">
        <f t="shared" si="242"/>
        <v/>
      </c>
      <c r="AK892" s="8" t="str">
        <f t="shared" si="243"/>
        <v/>
      </c>
      <c r="AL892" s="9" t="s">
        <v>1578</v>
      </c>
      <c r="AM892" s="14" t="str">
        <f>IF(R892="","",Rates!$N$8)</f>
        <v/>
      </c>
      <c r="AN892" s="13" t="str">
        <f t="shared" si="244"/>
        <v/>
      </c>
      <c r="AO892" s="8" t="str">
        <f>IF(R892="","",W892*Rates!$O$26)</f>
        <v/>
      </c>
      <c r="AP892" s="9" t="s">
        <v>1579</v>
      </c>
      <c r="AQ892" s="14" t="str">
        <f>IF(R892="","",Rates!$N$9)</f>
        <v/>
      </c>
      <c r="AR892" s="13" t="str">
        <f t="shared" si="245"/>
        <v/>
      </c>
      <c r="AS892" s="8" t="str">
        <f>IF(R892="","",W892*Rates!$P$26)</f>
        <v/>
      </c>
      <c r="AT892" s="9" t="s">
        <v>1580</v>
      </c>
      <c r="AU892" s="14" t="str">
        <f>IF(R892="","",Rates!$N$10)</f>
        <v/>
      </c>
      <c r="AV892" s="13" t="str">
        <f t="shared" si="246"/>
        <v/>
      </c>
      <c r="AW892" s="8" t="str">
        <f>IF(R892="","",W892*Rates!$Q$26)</f>
        <v/>
      </c>
      <c r="AX892" s="19" t="str">
        <f t="shared" si="247"/>
        <v/>
      </c>
      <c r="AY892" s="55" t="e">
        <f t="shared" si="248"/>
        <v>#VALUE!</v>
      </c>
      <c r="AZ892" s="8" t="str">
        <f>IF(R892="","",Rates!$N$15)</f>
        <v/>
      </c>
      <c r="BA892" s="8" t="str">
        <f t="shared" si="249"/>
        <v/>
      </c>
      <c r="BB892" s="8" t="str">
        <f t="shared" si="250"/>
        <v/>
      </c>
      <c r="BC892" s="19" t="str">
        <f t="shared" si="251"/>
        <v/>
      </c>
    </row>
    <row r="893" spans="1:55" x14ac:dyDescent="0.25">
      <c r="A893" s="9" t="str">
        <f>IF(B893&lt;&gt;"",COUNTA($B$3:B893)+$A$2,"")</f>
        <v/>
      </c>
      <c r="F893" s="16" t="str">
        <f t="shared" si="234"/>
        <v/>
      </c>
      <c r="P893" s="37"/>
      <c r="Q893" s="9" t="s">
        <v>1581</v>
      </c>
      <c r="R893" s="41"/>
      <c r="S893" s="46" t="str" cm="1">
        <f t="array" ref="S893">IF(R893="","",_xlfn.IFS(F893&lt;=65,"1",F893&lt;=70,"2",F893&lt;=80,"3"))</f>
        <v/>
      </c>
      <c r="T893" s="24" t="e">
        <f>IF(S893="1",VLOOKUP(N893,Rates!$A$2:$K$37,2,0)*S893,VLOOKUP(N893,Rates!$A$2:$K$37,3,0)*S893)</f>
        <v>#N/A</v>
      </c>
      <c r="U893" s="24" t="str">
        <f t="shared" si="235"/>
        <v/>
      </c>
      <c r="W893" s="58" t="str">
        <f t="shared" si="236"/>
        <v/>
      </c>
      <c r="X893" s="8" t="str">
        <f t="shared" si="237"/>
        <v/>
      </c>
      <c r="Y893" s="8" t="str">
        <f t="shared" si="238"/>
        <v/>
      </c>
      <c r="Z893" s="9" t="s">
        <v>1576</v>
      </c>
      <c r="AA893" s="14" t="str">
        <f>IF(R893="","",Rates!$N$5)</f>
        <v/>
      </c>
      <c r="AB893" s="49" t="str">
        <f t="shared" si="239"/>
        <v/>
      </c>
      <c r="AC893" s="8" t="str">
        <f>IF(R893="","",W893*Rates!$M$26)</f>
        <v/>
      </c>
      <c r="AD893" s="9" t="s">
        <v>1592</v>
      </c>
      <c r="AE893" s="14" t="str">
        <f>IF(R893="","",Rates!$N$6)</f>
        <v/>
      </c>
      <c r="AF893" s="49" t="str">
        <f t="shared" si="240"/>
        <v/>
      </c>
      <c r="AG893" s="8" t="str">
        <f t="shared" si="241"/>
        <v/>
      </c>
      <c r="AH893" s="8" t="s">
        <v>1593</v>
      </c>
      <c r="AI893" s="14" t="str">
        <f>IF(R893="","",Rates!$N$7)</f>
        <v/>
      </c>
      <c r="AJ893" s="13" t="str">
        <f t="shared" si="242"/>
        <v/>
      </c>
      <c r="AK893" s="8" t="str">
        <f t="shared" si="243"/>
        <v/>
      </c>
      <c r="AL893" s="9" t="s">
        <v>1578</v>
      </c>
      <c r="AM893" s="14" t="str">
        <f>IF(R893="","",Rates!$N$8)</f>
        <v/>
      </c>
      <c r="AN893" s="13" t="str">
        <f t="shared" si="244"/>
        <v/>
      </c>
      <c r="AO893" s="8" t="str">
        <f>IF(R893="","",W893*Rates!$O$26)</f>
        <v/>
      </c>
      <c r="AP893" s="9" t="s">
        <v>1579</v>
      </c>
      <c r="AQ893" s="14" t="str">
        <f>IF(R893="","",Rates!$N$9)</f>
        <v/>
      </c>
      <c r="AR893" s="13" t="str">
        <f t="shared" si="245"/>
        <v/>
      </c>
      <c r="AS893" s="8" t="str">
        <f>IF(R893="","",W893*Rates!$P$26)</f>
        <v/>
      </c>
      <c r="AT893" s="9" t="s">
        <v>1580</v>
      </c>
      <c r="AU893" s="14" t="str">
        <f>IF(R893="","",Rates!$N$10)</f>
        <v/>
      </c>
      <c r="AV893" s="13" t="str">
        <f t="shared" si="246"/>
        <v/>
      </c>
      <c r="AW893" s="8" t="str">
        <f>IF(R893="","",W893*Rates!$Q$26)</f>
        <v/>
      </c>
      <c r="AX893" s="19" t="str">
        <f t="shared" si="247"/>
        <v/>
      </c>
      <c r="AY893" s="55" t="e">
        <f t="shared" si="248"/>
        <v>#VALUE!</v>
      </c>
      <c r="AZ893" s="8" t="str">
        <f>IF(R893="","",Rates!$N$15)</f>
        <v/>
      </c>
      <c r="BA893" s="8" t="str">
        <f t="shared" si="249"/>
        <v/>
      </c>
      <c r="BB893" s="8" t="str">
        <f t="shared" si="250"/>
        <v/>
      </c>
      <c r="BC893" s="19" t="str">
        <f t="shared" si="251"/>
        <v/>
      </c>
    </row>
    <row r="894" spans="1:55" x14ac:dyDescent="0.25">
      <c r="A894" s="9" t="str">
        <f>IF(B894&lt;&gt;"",COUNTA($B$3:B894)+$A$2,"")</f>
        <v/>
      </c>
      <c r="F894" s="16" t="str">
        <f t="shared" si="234"/>
        <v/>
      </c>
      <c r="P894" s="37"/>
      <c r="Q894" s="9" t="s">
        <v>1581</v>
      </c>
      <c r="R894" s="41"/>
      <c r="S894" s="46" t="str" cm="1">
        <f t="array" ref="S894">IF(R894="","",_xlfn.IFS(F894&lt;=65,"1",F894&lt;=70,"2",F894&lt;=80,"3"))</f>
        <v/>
      </c>
      <c r="T894" s="24" t="e">
        <f>IF(S894="1",VLOOKUP(N894,Rates!$A$2:$K$37,2,0)*S894,VLOOKUP(N894,Rates!$A$2:$K$37,3,0)*S894)</f>
        <v>#N/A</v>
      </c>
      <c r="U894" s="24" t="str">
        <f t="shared" si="235"/>
        <v/>
      </c>
      <c r="W894" s="58" t="str">
        <f t="shared" si="236"/>
        <v/>
      </c>
      <c r="X894" s="8" t="str">
        <f t="shared" si="237"/>
        <v/>
      </c>
      <c r="Y894" s="8" t="str">
        <f t="shared" si="238"/>
        <v/>
      </c>
      <c r="Z894" s="9" t="s">
        <v>1576</v>
      </c>
      <c r="AA894" s="14" t="str">
        <f>IF(R894="","",Rates!$N$5)</f>
        <v/>
      </c>
      <c r="AB894" s="49" t="str">
        <f t="shared" si="239"/>
        <v/>
      </c>
      <c r="AC894" s="8" t="str">
        <f>IF(R894="","",W894*Rates!$M$26)</f>
        <v/>
      </c>
      <c r="AD894" s="9" t="s">
        <v>1592</v>
      </c>
      <c r="AE894" s="14" t="str">
        <f>IF(R894="","",Rates!$N$6)</f>
        <v/>
      </c>
      <c r="AF894" s="49" t="str">
        <f t="shared" si="240"/>
        <v/>
      </c>
      <c r="AG894" s="8" t="str">
        <f t="shared" si="241"/>
        <v/>
      </c>
      <c r="AH894" s="8" t="s">
        <v>1593</v>
      </c>
      <c r="AI894" s="14" t="str">
        <f>IF(R894="","",Rates!$N$7)</f>
        <v/>
      </c>
      <c r="AJ894" s="13" t="str">
        <f t="shared" si="242"/>
        <v/>
      </c>
      <c r="AK894" s="8" t="str">
        <f t="shared" si="243"/>
        <v/>
      </c>
      <c r="AL894" s="9" t="s">
        <v>1578</v>
      </c>
      <c r="AM894" s="14" t="str">
        <f>IF(R894="","",Rates!$N$8)</f>
        <v/>
      </c>
      <c r="AN894" s="13" t="str">
        <f t="shared" si="244"/>
        <v/>
      </c>
      <c r="AO894" s="8" t="str">
        <f>IF(R894="","",W894*Rates!$O$26)</f>
        <v/>
      </c>
      <c r="AP894" s="9" t="s">
        <v>1579</v>
      </c>
      <c r="AQ894" s="14" t="str">
        <f>IF(R894="","",Rates!$N$9)</f>
        <v/>
      </c>
      <c r="AR894" s="13" t="str">
        <f t="shared" si="245"/>
        <v/>
      </c>
      <c r="AS894" s="8" t="str">
        <f>IF(R894="","",W894*Rates!$P$26)</f>
        <v/>
      </c>
      <c r="AT894" s="9" t="s">
        <v>1580</v>
      </c>
      <c r="AU894" s="14" t="str">
        <f>IF(R894="","",Rates!$N$10)</f>
        <v/>
      </c>
      <c r="AV894" s="13" t="str">
        <f t="shared" si="246"/>
        <v/>
      </c>
      <c r="AW894" s="8" t="str">
        <f>IF(R894="","",W894*Rates!$Q$26)</f>
        <v/>
      </c>
      <c r="AX894" s="19" t="str">
        <f t="shared" si="247"/>
        <v/>
      </c>
      <c r="AY894" s="55" t="e">
        <f t="shared" si="248"/>
        <v>#VALUE!</v>
      </c>
      <c r="AZ894" s="8" t="str">
        <f>IF(R894="","",Rates!$N$15)</f>
        <v/>
      </c>
      <c r="BA894" s="8" t="str">
        <f t="shared" si="249"/>
        <v/>
      </c>
      <c r="BB894" s="8" t="str">
        <f t="shared" si="250"/>
        <v/>
      </c>
      <c r="BC894" s="19" t="str">
        <f t="shared" si="251"/>
        <v/>
      </c>
    </row>
    <row r="895" spans="1:55" x14ac:dyDescent="0.25">
      <c r="A895" s="9" t="str">
        <f>IF(B895&lt;&gt;"",COUNTA($B$3:B895)+$A$2,"")</f>
        <v/>
      </c>
      <c r="F895" s="16" t="str">
        <f t="shared" si="234"/>
        <v/>
      </c>
      <c r="P895" s="37"/>
      <c r="Q895" s="9" t="s">
        <v>1581</v>
      </c>
      <c r="R895" s="41"/>
      <c r="S895" s="46" t="str" cm="1">
        <f t="array" ref="S895">IF(R895="","",_xlfn.IFS(F895&lt;=65,"1",F895&lt;=70,"2",F895&lt;=80,"3"))</f>
        <v/>
      </c>
      <c r="T895" s="24" t="e">
        <f>IF(S895="1",VLOOKUP(N895,Rates!$A$2:$K$37,2,0)*S895,VLOOKUP(N895,Rates!$A$2:$K$37,3,0)*S895)</f>
        <v>#N/A</v>
      </c>
      <c r="U895" s="24" t="str">
        <f t="shared" si="235"/>
        <v/>
      </c>
      <c r="W895" s="58" t="str">
        <f t="shared" si="236"/>
        <v/>
      </c>
      <c r="X895" s="8" t="str">
        <f t="shared" si="237"/>
        <v/>
      </c>
      <c r="Y895" s="8" t="str">
        <f t="shared" si="238"/>
        <v/>
      </c>
      <c r="Z895" s="9" t="s">
        <v>1576</v>
      </c>
      <c r="AA895" s="14" t="str">
        <f>IF(R895="","",Rates!$N$5)</f>
        <v/>
      </c>
      <c r="AB895" s="49" t="str">
        <f t="shared" si="239"/>
        <v/>
      </c>
      <c r="AC895" s="8" t="str">
        <f>IF(R895="","",W895*Rates!$M$26)</f>
        <v/>
      </c>
      <c r="AD895" s="9" t="s">
        <v>1592</v>
      </c>
      <c r="AE895" s="14" t="str">
        <f>IF(R895="","",Rates!$N$6)</f>
        <v/>
      </c>
      <c r="AF895" s="49" t="str">
        <f t="shared" si="240"/>
        <v/>
      </c>
      <c r="AG895" s="8" t="str">
        <f t="shared" si="241"/>
        <v/>
      </c>
      <c r="AH895" s="8" t="s">
        <v>1593</v>
      </c>
      <c r="AI895" s="14" t="str">
        <f>IF(R895="","",Rates!$N$7)</f>
        <v/>
      </c>
      <c r="AJ895" s="13" t="str">
        <f t="shared" si="242"/>
        <v/>
      </c>
      <c r="AK895" s="8" t="str">
        <f t="shared" si="243"/>
        <v/>
      </c>
      <c r="AL895" s="9" t="s">
        <v>1578</v>
      </c>
      <c r="AM895" s="14" t="str">
        <f>IF(R895="","",Rates!$N$8)</f>
        <v/>
      </c>
      <c r="AN895" s="13" t="str">
        <f t="shared" si="244"/>
        <v/>
      </c>
      <c r="AO895" s="8" t="str">
        <f>IF(R895="","",W895*Rates!$O$26)</f>
        <v/>
      </c>
      <c r="AP895" s="9" t="s">
        <v>1579</v>
      </c>
      <c r="AQ895" s="14" t="str">
        <f>IF(R895="","",Rates!$N$9)</f>
        <v/>
      </c>
      <c r="AR895" s="13" t="str">
        <f t="shared" si="245"/>
        <v/>
      </c>
      <c r="AS895" s="8" t="str">
        <f>IF(R895="","",W895*Rates!$P$26)</f>
        <v/>
      </c>
      <c r="AT895" s="9" t="s">
        <v>1580</v>
      </c>
      <c r="AU895" s="14" t="str">
        <f>IF(R895="","",Rates!$N$10)</f>
        <v/>
      </c>
      <c r="AV895" s="13" t="str">
        <f t="shared" si="246"/>
        <v/>
      </c>
      <c r="AW895" s="8" t="str">
        <f>IF(R895="","",W895*Rates!$Q$26)</f>
        <v/>
      </c>
      <c r="AX895" s="19" t="str">
        <f t="shared" si="247"/>
        <v/>
      </c>
      <c r="AY895" s="55" t="e">
        <f t="shared" si="248"/>
        <v>#VALUE!</v>
      </c>
      <c r="AZ895" s="8" t="str">
        <f>IF(R895="","",Rates!$N$15)</f>
        <v/>
      </c>
      <c r="BA895" s="8" t="str">
        <f t="shared" si="249"/>
        <v/>
      </c>
      <c r="BB895" s="8" t="str">
        <f t="shared" si="250"/>
        <v/>
      </c>
      <c r="BC895" s="19" t="str">
        <f t="shared" si="251"/>
        <v/>
      </c>
    </row>
    <row r="896" spans="1:55" x14ac:dyDescent="0.25">
      <c r="A896" s="9" t="str">
        <f>IF(B896&lt;&gt;"",COUNTA($B$3:B896)+$A$2,"")</f>
        <v/>
      </c>
      <c r="F896" s="16" t="str">
        <f t="shared" si="234"/>
        <v/>
      </c>
      <c r="P896" s="37"/>
      <c r="Q896" s="9" t="s">
        <v>1581</v>
      </c>
      <c r="R896" s="41"/>
      <c r="S896" s="46" t="str" cm="1">
        <f t="array" ref="S896">IF(R896="","",_xlfn.IFS(F896&lt;=65,"1",F896&lt;=70,"2",F896&lt;=80,"3"))</f>
        <v/>
      </c>
      <c r="T896" s="24" t="e">
        <f>IF(S896="1",VLOOKUP(N896,Rates!$A$2:$K$37,2,0)*S896,VLOOKUP(N896,Rates!$A$2:$K$37,3,0)*S896)</f>
        <v>#N/A</v>
      </c>
      <c r="U896" s="24" t="str">
        <f t="shared" si="235"/>
        <v/>
      </c>
      <c r="W896" s="58" t="str">
        <f t="shared" si="236"/>
        <v/>
      </c>
      <c r="X896" s="8" t="str">
        <f t="shared" si="237"/>
        <v/>
      </c>
      <c r="Y896" s="8" t="str">
        <f t="shared" si="238"/>
        <v/>
      </c>
      <c r="Z896" s="9" t="s">
        <v>1576</v>
      </c>
      <c r="AA896" s="14" t="str">
        <f>IF(R896="","",Rates!$N$5)</f>
        <v/>
      </c>
      <c r="AB896" s="49" t="str">
        <f t="shared" si="239"/>
        <v/>
      </c>
      <c r="AC896" s="8" t="str">
        <f>IF(R896="","",W896*Rates!$M$26)</f>
        <v/>
      </c>
      <c r="AD896" s="9" t="s">
        <v>1592</v>
      </c>
      <c r="AE896" s="14" t="str">
        <f>IF(R896="","",Rates!$N$6)</f>
        <v/>
      </c>
      <c r="AF896" s="49" t="str">
        <f t="shared" si="240"/>
        <v/>
      </c>
      <c r="AG896" s="8" t="str">
        <f t="shared" si="241"/>
        <v/>
      </c>
      <c r="AH896" s="8" t="s">
        <v>1593</v>
      </c>
      <c r="AI896" s="14" t="str">
        <f>IF(R896="","",Rates!$N$7)</f>
        <v/>
      </c>
      <c r="AJ896" s="13" t="str">
        <f t="shared" si="242"/>
        <v/>
      </c>
      <c r="AK896" s="8" t="str">
        <f t="shared" si="243"/>
        <v/>
      </c>
      <c r="AL896" s="9" t="s">
        <v>1578</v>
      </c>
      <c r="AM896" s="14" t="str">
        <f>IF(R896="","",Rates!$N$8)</f>
        <v/>
      </c>
      <c r="AN896" s="13" t="str">
        <f t="shared" si="244"/>
        <v/>
      </c>
      <c r="AO896" s="8" t="str">
        <f>IF(R896="","",W896*Rates!$O$26)</f>
        <v/>
      </c>
      <c r="AP896" s="9" t="s">
        <v>1579</v>
      </c>
      <c r="AQ896" s="14" t="str">
        <f>IF(R896="","",Rates!$N$9)</f>
        <v/>
      </c>
      <c r="AR896" s="13" t="str">
        <f t="shared" si="245"/>
        <v/>
      </c>
      <c r="AS896" s="8" t="str">
        <f>IF(R896="","",W896*Rates!$P$26)</f>
        <v/>
      </c>
      <c r="AT896" s="9" t="s">
        <v>1580</v>
      </c>
      <c r="AU896" s="14" t="str">
        <f>IF(R896="","",Rates!$N$10)</f>
        <v/>
      </c>
      <c r="AV896" s="13" t="str">
        <f t="shared" si="246"/>
        <v/>
      </c>
      <c r="AW896" s="8" t="str">
        <f>IF(R896="","",W896*Rates!$Q$26)</f>
        <v/>
      </c>
      <c r="AX896" s="19" t="str">
        <f t="shared" si="247"/>
        <v/>
      </c>
      <c r="AY896" s="55" t="e">
        <f t="shared" si="248"/>
        <v>#VALUE!</v>
      </c>
      <c r="AZ896" s="8" t="str">
        <f>IF(R896="","",Rates!$N$15)</f>
        <v/>
      </c>
      <c r="BA896" s="8" t="str">
        <f t="shared" si="249"/>
        <v/>
      </c>
      <c r="BB896" s="8" t="str">
        <f t="shared" si="250"/>
        <v/>
      </c>
      <c r="BC896" s="19" t="str">
        <f t="shared" si="251"/>
        <v/>
      </c>
    </row>
    <row r="897" spans="1:55" x14ac:dyDescent="0.25">
      <c r="A897" s="9" t="str">
        <f>IF(B897&lt;&gt;"",COUNTA($B$3:B897)+$A$2,"")</f>
        <v/>
      </c>
      <c r="F897" s="16" t="str">
        <f t="shared" si="234"/>
        <v/>
      </c>
      <c r="P897" s="37"/>
      <c r="Q897" s="9" t="s">
        <v>1581</v>
      </c>
      <c r="R897" s="41"/>
      <c r="S897" s="46" t="str" cm="1">
        <f t="array" ref="S897">IF(R897="","",_xlfn.IFS(F897&lt;=65,"1",F897&lt;=70,"2",F897&lt;=80,"3"))</f>
        <v/>
      </c>
      <c r="T897" s="24" t="e">
        <f>IF(S897="1",VLOOKUP(N897,Rates!$A$2:$K$37,2,0)*S897,VLOOKUP(N897,Rates!$A$2:$K$37,3,0)*S897)</f>
        <v>#N/A</v>
      </c>
      <c r="U897" s="24" t="str">
        <f t="shared" si="235"/>
        <v/>
      </c>
      <c r="W897" s="58" t="str">
        <f t="shared" si="236"/>
        <v/>
      </c>
      <c r="X897" s="8" t="str">
        <f t="shared" si="237"/>
        <v/>
      </c>
      <c r="Y897" s="8" t="str">
        <f t="shared" si="238"/>
        <v/>
      </c>
      <c r="Z897" s="9" t="s">
        <v>1576</v>
      </c>
      <c r="AA897" s="14" t="str">
        <f>IF(R897="","",Rates!$N$5)</f>
        <v/>
      </c>
      <c r="AB897" s="49" t="str">
        <f t="shared" si="239"/>
        <v/>
      </c>
      <c r="AC897" s="8" t="str">
        <f>IF(R897="","",W897*Rates!$M$26)</f>
        <v/>
      </c>
      <c r="AD897" s="9" t="s">
        <v>1592</v>
      </c>
      <c r="AE897" s="14" t="str">
        <f>IF(R897="","",Rates!$N$6)</f>
        <v/>
      </c>
      <c r="AF897" s="49" t="str">
        <f t="shared" si="240"/>
        <v/>
      </c>
      <c r="AG897" s="8" t="str">
        <f t="shared" si="241"/>
        <v/>
      </c>
      <c r="AH897" s="8" t="s">
        <v>1593</v>
      </c>
      <c r="AI897" s="14" t="str">
        <f>IF(R897="","",Rates!$N$7)</f>
        <v/>
      </c>
      <c r="AJ897" s="13" t="str">
        <f t="shared" si="242"/>
        <v/>
      </c>
      <c r="AK897" s="8" t="str">
        <f t="shared" si="243"/>
        <v/>
      </c>
      <c r="AL897" s="9" t="s">
        <v>1578</v>
      </c>
      <c r="AM897" s="14" t="str">
        <f>IF(R897="","",Rates!$N$8)</f>
        <v/>
      </c>
      <c r="AN897" s="13" t="str">
        <f t="shared" si="244"/>
        <v/>
      </c>
      <c r="AO897" s="8" t="str">
        <f>IF(R897="","",W897*Rates!$O$26)</f>
        <v/>
      </c>
      <c r="AP897" s="9" t="s">
        <v>1579</v>
      </c>
      <c r="AQ897" s="14" t="str">
        <f>IF(R897="","",Rates!$N$9)</f>
        <v/>
      </c>
      <c r="AR897" s="13" t="str">
        <f t="shared" si="245"/>
        <v/>
      </c>
      <c r="AS897" s="8" t="str">
        <f>IF(R897="","",W897*Rates!$P$26)</f>
        <v/>
      </c>
      <c r="AT897" s="9" t="s">
        <v>1580</v>
      </c>
      <c r="AU897" s="14" t="str">
        <f>IF(R897="","",Rates!$N$10)</f>
        <v/>
      </c>
      <c r="AV897" s="13" t="str">
        <f t="shared" si="246"/>
        <v/>
      </c>
      <c r="AW897" s="8" t="str">
        <f>IF(R897="","",W897*Rates!$Q$26)</f>
        <v/>
      </c>
      <c r="AX897" s="19" t="str">
        <f t="shared" si="247"/>
        <v/>
      </c>
      <c r="AY897" s="55" t="e">
        <f t="shared" si="248"/>
        <v>#VALUE!</v>
      </c>
      <c r="AZ897" s="8" t="str">
        <f>IF(R897="","",Rates!$N$15)</f>
        <v/>
      </c>
      <c r="BA897" s="8" t="str">
        <f t="shared" si="249"/>
        <v/>
      </c>
      <c r="BB897" s="8" t="str">
        <f t="shared" si="250"/>
        <v/>
      </c>
      <c r="BC897" s="19" t="str">
        <f t="shared" si="251"/>
        <v/>
      </c>
    </row>
    <row r="898" spans="1:55" x14ac:dyDescent="0.25">
      <c r="A898" s="9" t="str">
        <f>IF(B898&lt;&gt;"",COUNTA($B$3:B898)+$A$2,"")</f>
        <v/>
      </c>
      <c r="F898" s="16" t="str">
        <f t="shared" ref="F898:F961" si="252">IF(E898="","",INT((YEARFRAC(E898,P898,1))))</f>
        <v/>
      </c>
      <c r="P898" s="37"/>
      <c r="Q898" s="9" t="s">
        <v>1581</v>
      </c>
      <c r="R898" s="41"/>
      <c r="S898" s="46" t="str" cm="1">
        <f t="array" ref="S898">IF(R898="","",_xlfn.IFS(F898&lt;=65,"1",F898&lt;=70,"2",F898&lt;=80,"3"))</f>
        <v/>
      </c>
      <c r="T898" s="24" t="e">
        <f>IF(S898="1",VLOOKUP(N898,Rates!$A$2:$K$37,2,0)*S898,VLOOKUP(N898,Rates!$A$2:$K$37,3,0)*S898)</f>
        <v>#N/A</v>
      </c>
      <c r="U898" s="24" t="str">
        <f t="shared" si="235"/>
        <v/>
      </c>
      <c r="W898" s="58" t="str">
        <f t="shared" si="236"/>
        <v/>
      </c>
      <c r="X898" s="8" t="str">
        <f t="shared" si="237"/>
        <v/>
      </c>
      <c r="Y898" s="8" t="str">
        <f t="shared" si="238"/>
        <v/>
      </c>
      <c r="Z898" s="9" t="s">
        <v>1576</v>
      </c>
      <c r="AA898" s="14" t="str">
        <f>IF(R898="","",Rates!$N$5)</f>
        <v/>
      </c>
      <c r="AB898" s="49" t="str">
        <f t="shared" si="239"/>
        <v/>
      </c>
      <c r="AC898" s="8" t="str">
        <f>IF(R898="","",W898*Rates!$M$26)</f>
        <v/>
      </c>
      <c r="AD898" s="9" t="s">
        <v>1592</v>
      </c>
      <c r="AE898" s="14" t="str">
        <f>IF(R898="","",Rates!$N$6)</f>
        <v/>
      </c>
      <c r="AF898" s="49" t="str">
        <f t="shared" si="240"/>
        <v/>
      </c>
      <c r="AG898" s="8" t="str">
        <f t="shared" si="241"/>
        <v/>
      </c>
      <c r="AH898" s="8" t="s">
        <v>1593</v>
      </c>
      <c r="AI898" s="14" t="str">
        <f>IF(R898="","",Rates!$N$7)</f>
        <v/>
      </c>
      <c r="AJ898" s="13" t="str">
        <f t="shared" si="242"/>
        <v/>
      </c>
      <c r="AK898" s="8" t="str">
        <f t="shared" si="243"/>
        <v/>
      </c>
      <c r="AL898" s="9" t="s">
        <v>1578</v>
      </c>
      <c r="AM898" s="14" t="str">
        <f>IF(R898="","",Rates!$N$8)</f>
        <v/>
      </c>
      <c r="AN898" s="13" t="str">
        <f t="shared" si="244"/>
        <v/>
      </c>
      <c r="AO898" s="8" t="str">
        <f>IF(R898="","",W898*Rates!$O$26)</f>
        <v/>
      </c>
      <c r="AP898" s="9" t="s">
        <v>1579</v>
      </c>
      <c r="AQ898" s="14" t="str">
        <f>IF(R898="","",Rates!$N$9)</f>
        <v/>
      </c>
      <c r="AR898" s="13" t="str">
        <f t="shared" si="245"/>
        <v/>
      </c>
      <c r="AS898" s="8" t="str">
        <f>IF(R898="","",W898*Rates!$P$26)</f>
        <v/>
      </c>
      <c r="AT898" s="9" t="s">
        <v>1580</v>
      </c>
      <c r="AU898" s="14" t="str">
        <f>IF(R898="","",Rates!$N$10)</f>
        <v/>
      </c>
      <c r="AV898" s="13" t="str">
        <f t="shared" si="246"/>
        <v/>
      </c>
      <c r="AW898" s="8" t="str">
        <f>IF(R898="","",W898*Rates!$Q$26)</f>
        <v/>
      </c>
      <c r="AX898" s="19" t="str">
        <f t="shared" si="247"/>
        <v/>
      </c>
      <c r="AY898" s="55" t="e">
        <f t="shared" si="248"/>
        <v>#VALUE!</v>
      </c>
      <c r="AZ898" s="8" t="str">
        <f>IF(R898="","",Rates!$N$15)</f>
        <v/>
      </c>
      <c r="BA898" s="8" t="str">
        <f t="shared" si="249"/>
        <v/>
      </c>
      <c r="BB898" s="8" t="str">
        <f t="shared" si="250"/>
        <v/>
      </c>
      <c r="BC898" s="19" t="str">
        <f t="shared" si="251"/>
        <v/>
      </c>
    </row>
    <row r="899" spans="1:55" x14ac:dyDescent="0.25">
      <c r="A899" s="9" t="str">
        <f>IF(B899&lt;&gt;"",COUNTA($B$3:B899)+$A$2,"")</f>
        <v/>
      </c>
      <c r="F899" s="16" t="str">
        <f t="shared" si="252"/>
        <v/>
      </c>
      <c r="P899" s="37"/>
      <c r="Q899" s="9" t="s">
        <v>1581</v>
      </c>
      <c r="R899" s="41"/>
      <c r="S899" s="46" t="str" cm="1">
        <f t="array" ref="S899">IF(R899="","",_xlfn.IFS(F899&lt;=65,"1",F899&lt;=70,"2",F899&lt;=80,"3"))</f>
        <v/>
      </c>
      <c r="T899" s="24" t="e">
        <f>IF(S899="1",VLOOKUP(N899,Rates!$A$2:$K$37,2,0)*S899,VLOOKUP(N899,Rates!$A$2:$K$37,3,0)*S899)</f>
        <v>#N/A</v>
      </c>
      <c r="U899" s="24" t="str">
        <f t="shared" ref="U899:U962" si="253">IF(R899="","",ROUND((R899*T899)/1000,2))</f>
        <v/>
      </c>
      <c r="W899" s="58" t="str">
        <f t="shared" ref="W899:W962" si="254">IF(R899="","",BC899-SUM(AZ899:BB899))</f>
        <v/>
      </c>
      <c r="X899" s="8" t="str">
        <f t="shared" ref="X899:X962" si="255">IF(R899="","",Y899/(R899/1000))</f>
        <v/>
      </c>
      <c r="Y899" s="8" t="str">
        <f t="shared" ref="Y899:Y962" si="256">IF(R899="","",(W899-SUM(AC899,AK899,AO899,AS899,AW899,AG899)))</f>
        <v/>
      </c>
      <c r="Z899" s="9" t="s">
        <v>1576</v>
      </c>
      <c r="AA899" s="14" t="str">
        <f>IF(R899="","",Rates!$N$5)</f>
        <v/>
      </c>
      <c r="AB899" s="49" t="str">
        <f t="shared" ref="AB899:AB962" si="257">IF(R899="","",(AC899/AA899)*1000)</f>
        <v/>
      </c>
      <c r="AC899" s="8" t="str">
        <f>IF(R899="","",W899*Rates!$M$26)</f>
        <v/>
      </c>
      <c r="AD899" s="9" t="s">
        <v>1592</v>
      </c>
      <c r="AE899" s="14" t="str">
        <f>IF(R899="","",Rates!$N$6)</f>
        <v/>
      </c>
      <c r="AF899" s="49" t="str">
        <f t="shared" ref="AF899:AF962" si="258">IF(R899="","",AB899*10)</f>
        <v/>
      </c>
      <c r="AG899" s="8" t="str">
        <f t="shared" ref="AG899:AG962" si="259">IF(N899="","",(AF899*AE899)/1000)</f>
        <v/>
      </c>
      <c r="AH899" s="8" t="s">
        <v>1593</v>
      </c>
      <c r="AI899" s="14" t="str">
        <f>IF(R899="","",Rates!$N$7)</f>
        <v/>
      </c>
      <c r="AJ899" s="13" t="str">
        <f t="shared" ref="AJ899:AJ962" si="260">IF(R899="","",AB899)</f>
        <v/>
      </c>
      <c r="AK899" s="8" t="str">
        <f t="shared" ref="AK899:AK962" si="261">IF(R899="","",(AJ899*AI899)/1000)</f>
        <v/>
      </c>
      <c r="AL899" s="9" t="s">
        <v>1578</v>
      </c>
      <c r="AM899" s="14" t="str">
        <f>IF(R899="","",Rates!$N$8)</f>
        <v/>
      </c>
      <c r="AN899" s="13" t="str">
        <f t="shared" ref="AN899:AN962" si="262">IF(R899="","",(AO899/AM899)*1000)</f>
        <v/>
      </c>
      <c r="AO899" s="8" t="str">
        <f>IF(R899="","",W899*Rates!$O$26)</f>
        <v/>
      </c>
      <c r="AP899" s="9" t="s">
        <v>1579</v>
      </c>
      <c r="AQ899" s="14" t="str">
        <f>IF(R899="","",Rates!$N$9)</f>
        <v/>
      </c>
      <c r="AR899" s="13" t="str">
        <f t="shared" ref="AR899:AR962" si="263">IF(R899="","",(AS899/AQ899)*1000)</f>
        <v/>
      </c>
      <c r="AS899" s="8" t="str">
        <f>IF(R899="","",W899*Rates!$P$26)</f>
        <v/>
      </c>
      <c r="AT899" s="9" t="s">
        <v>1580</v>
      </c>
      <c r="AU899" s="14" t="str">
        <f>IF(R899="","",Rates!$N$10)</f>
        <v/>
      </c>
      <c r="AV899" s="13" t="str">
        <f t="shared" ref="AV899:AV962" si="264">IF(R899="","",(AW899/AU899)*1000)</f>
        <v/>
      </c>
      <c r="AW899" s="8" t="str">
        <f>IF(R899="","",W899*Rates!$Q$26)</f>
        <v/>
      </c>
      <c r="AX899" s="19" t="str">
        <f t="shared" ref="AX899:AX962" si="265">IF(R899="","",AY899/(1+0.025))</f>
        <v/>
      </c>
      <c r="AY899" s="55" t="e">
        <f t="shared" ref="AY899:AY962" si="266">BC899-AZ899</f>
        <v>#VALUE!</v>
      </c>
      <c r="AZ899" s="8" t="str">
        <f>IF(R899="","",Rates!$N$15)</f>
        <v/>
      </c>
      <c r="BA899" s="8" t="str">
        <f t="shared" ref="BA899:BA962" si="267">IF(R899="","",AX899*2%)</f>
        <v/>
      </c>
      <c r="BB899" s="8" t="str">
        <f t="shared" ref="BB899:BB962" si="268">IF(R899="","",AX899*0.5%)</f>
        <v/>
      </c>
      <c r="BC899" s="19" t="str">
        <f t="shared" ref="BC899:BC962" si="269">U899</f>
        <v/>
      </c>
    </row>
    <row r="900" spans="1:55" x14ac:dyDescent="0.25">
      <c r="A900" s="9" t="str">
        <f>IF(B900&lt;&gt;"",COUNTA($B$3:B900)+$A$2,"")</f>
        <v/>
      </c>
      <c r="F900" s="16" t="str">
        <f t="shared" si="252"/>
        <v/>
      </c>
      <c r="P900" s="37"/>
      <c r="Q900" s="9" t="s">
        <v>1581</v>
      </c>
      <c r="R900" s="41"/>
      <c r="S900" s="46" t="str" cm="1">
        <f t="array" ref="S900">IF(R900="","",_xlfn.IFS(F900&lt;=65,"1",F900&lt;=70,"2",F900&lt;=80,"3"))</f>
        <v/>
      </c>
      <c r="T900" s="24" t="e">
        <f>IF(S900="1",VLOOKUP(N900,Rates!$A$2:$K$37,2,0)*S900,VLOOKUP(N900,Rates!$A$2:$K$37,3,0)*S900)</f>
        <v>#N/A</v>
      </c>
      <c r="U900" s="24" t="str">
        <f t="shared" si="253"/>
        <v/>
      </c>
      <c r="W900" s="58" t="str">
        <f t="shared" si="254"/>
        <v/>
      </c>
      <c r="X900" s="8" t="str">
        <f t="shared" si="255"/>
        <v/>
      </c>
      <c r="Y900" s="8" t="str">
        <f t="shared" si="256"/>
        <v/>
      </c>
      <c r="Z900" s="9" t="s">
        <v>1576</v>
      </c>
      <c r="AA900" s="14" t="str">
        <f>IF(R900="","",Rates!$N$5)</f>
        <v/>
      </c>
      <c r="AB900" s="49" t="str">
        <f t="shared" si="257"/>
        <v/>
      </c>
      <c r="AC900" s="8" t="str">
        <f>IF(R900="","",W900*Rates!$M$26)</f>
        <v/>
      </c>
      <c r="AD900" s="9" t="s">
        <v>1592</v>
      </c>
      <c r="AE900" s="14" t="str">
        <f>IF(R900="","",Rates!$N$6)</f>
        <v/>
      </c>
      <c r="AF900" s="49" t="str">
        <f t="shared" si="258"/>
        <v/>
      </c>
      <c r="AG900" s="8" t="str">
        <f t="shared" si="259"/>
        <v/>
      </c>
      <c r="AH900" s="8" t="s">
        <v>1593</v>
      </c>
      <c r="AI900" s="14" t="str">
        <f>IF(R900="","",Rates!$N$7)</f>
        <v/>
      </c>
      <c r="AJ900" s="13" t="str">
        <f t="shared" si="260"/>
        <v/>
      </c>
      <c r="AK900" s="8" t="str">
        <f t="shared" si="261"/>
        <v/>
      </c>
      <c r="AL900" s="9" t="s">
        <v>1578</v>
      </c>
      <c r="AM900" s="14" t="str">
        <f>IF(R900="","",Rates!$N$8)</f>
        <v/>
      </c>
      <c r="AN900" s="13" t="str">
        <f t="shared" si="262"/>
        <v/>
      </c>
      <c r="AO900" s="8" t="str">
        <f>IF(R900="","",W900*Rates!$O$26)</f>
        <v/>
      </c>
      <c r="AP900" s="9" t="s">
        <v>1579</v>
      </c>
      <c r="AQ900" s="14" t="str">
        <f>IF(R900="","",Rates!$N$9)</f>
        <v/>
      </c>
      <c r="AR900" s="13" t="str">
        <f t="shared" si="263"/>
        <v/>
      </c>
      <c r="AS900" s="8" t="str">
        <f>IF(R900="","",W900*Rates!$P$26)</f>
        <v/>
      </c>
      <c r="AT900" s="9" t="s">
        <v>1580</v>
      </c>
      <c r="AU900" s="14" t="str">
        <f>IF(R900="","",Rates!$N$10)</f>
        <v/>
      </c>
      <c r="AV900" s="13" t="str">
        <f t="shared" si="264"/>
        <v/>
      </c>
      <c r="AW900" s="8" t="str">
        <f>IF(R900="","",W900*Rates!$Q$26)</f>
        <v/>
      </c>
      <c r="AX900" s="19" t="str">
        <f t="shared" si="265"/>
        <v/>
      </c>
      <c r="AY900" s="55" t="e">
        <f t="shared" si="266"/>
        <v>#VALUE!</v>
      </c>
      <c r="AZ900" s="8" t="str">
        <f>IF(R900="","",Rates!$N$15)</f>
        <v/>
      </c>
      <c r="BA900" s="8" t="str">
        <f t="shared" si="267"/>
        <v/>
      </c>
      <c r="BB900" s="8" t="str">
        <f t="shared" si="268"/>
        <v/>
      </c>
      <c r="BC900" s="19" t="str">
        <f t="shared" si="269"/>
        <v/>
      </c>
    </row>
    <row r="901" spans="1:55" x14ac:dyDescent="0.25">
      <c r="A901" s="9" t="str">
        <f>IF(B901&lt;&gt;"",COUNTA($B$3:B901)+$A$2,"")</f>
        <v/>
      </c>
      <c r="F901" s="16" t="str">
        <f t="shared" si="252"/>
        <v/>
      </c>
      <c r="P901" s="37"/>
      <c r="Q901" s="9" t="s">
        <v>1581</v>
      </c>
      <c r="R901" s="41"/>
      <c r="S901" s="46" t="str" cm="1">
        <f t="array" ref="S901">IF(R901="","",_xlfn.IFS(F901&lt;=65,"1",F901&lt;=70,"2",F901&lt;=80,"3"))</f>
        <v/>
      </c>
      <c r="T901" s="24" t="e">
        <f>IF(S901="1",VLOOKUP(N901,Rates!$A$2:$K$37,2,0)*S901,VLOOKUP(N901,Rates!$A$2:$K$37,3,0)*S901)</f>
        <v>#N/A</v>
      </c>
      <c r="U901" s="24" t="str">
        <f t="shared" si="253"/>
        <v/>
      </c>
      <c r="W901" s="58" t="str">
        <f t="shared" si="254"/>
        <v/>
      </c>
      <c r="X901" s="8" t="str">
        <f t="shared" si="255"/>
        <v/>
      </c>
      <c r="Y901" s="8" t="str">
        <f t="shared" si="256"/>
        <v/>
      </c>
      <c r="Z901" s="9" t="s">
        <v>1576</v>
      </c>
      <c r="AA901" s="14" t="str">
        <f>IF(R901="","",Rates!$N$5)</f>
        <v/>
      </c>
      <c r="AB901" s="49" t="str">
        <f t="shared" si="257"/>
        <v/>
      </c>
      <c r="AC901" s="8" t="str">
        <f>IF(R901="","",W901*Rates!$M$26)</f>
        <v/>
      </c>
      <c r="AD901" s="9" t="s">
        <v>1592</v>
      </c>
      <c r="AE901" s="14" t="str">
        <f>IF(R901="","",Rates!$N$6)</f>
        <v/>
      </c>
      <c r="AF901" s="49" t="str">
        <f t="shared" si="258"/>
        <v/>
      </c>
      <c r="AG901" s="8" t="str">
        <f t="shared" si="259"/>
        <v/>
      </c>
      <c r="AH901" s="8" t="s">
        <v>1593</v>
      </c>
      <c r="AI901" s="14" t="str">
        <f>IF(R901="","",Rates!$N$7)</f>
        <v/>
      </c>
      <c r="AJ901" s="13" t="str">
        <f t="shared" si="260"/>
        <v/>
      </c>
      <c r="AK901" s="8" t="str">
        <f t="shared" si="261"/>
        <v/>
      </c>
      <c r="AL901" s="9" t="s">
        <v>1578</v>
      </c>
      <c r="AM901" s="14" t="str">
        <f>IF(R901="","",Rates!$N$8)</f>
        <v/>
      </c>
      <c r="AN901" s="13" t="str">
        <f t="shared" si="262"/>
        <v/>
      </c>
      <c r="AO901" s="8" t="str">
        <f>IF(R901="","",W901*Rates!$O$26)</f>
        <v/>
      </c>
      <c r="AP901" s="9" t="s">
        <v>1579</v>
      </c>
      <c r="AQ901" s="14" t="str">
        <f>IF(R901="","",Rates!$N$9)</f>
        <v/>
      </c>
      <c r="AR901" s="13" t="str">
        <f t="shared" si="263"/>
        <v/>
      </c>
      <c r="AS901" s="8" t="str">
        <f>IF(R901="","",W901*Rates!$P$26)</f>
        <v/>
      </c>
      <c r="AT901" s="9" t="s">
        <v>1580</v>
      </c>
      <c r="AU901" s="14" t="str">
        <f>IF(R901="","",Rates!$N$10)</f>
        <v/>
      </c>
      <c r="AV901" s="13" t="str">
        <f t="shared" si="264"/>
        <v/>
      </c>
      <c r="AW901" s="8" t="str">
        <f>IF(R901="","",W901*Rates!$Q$26)</f>
        <v/>
      </c>
      <c r="AX901" s="19" t="str">
        <f t="shared" si="265"/>
        <v/>
      </c>
      <c r="AY901" s="55" t="e">
        <f t="shared" si="266"/>
        <v>#VALUE!</v>
      </c>
      <c r="AZ901" s="8" t="str">
        <f>IF(R901="","",Rates!$N$15)</f>
        <v/>
      </c>
      <c r="BA901" s="8" t="str">
        <f t="shared" si="267"/>
        <v/>
      </c>
      <c r="BB901" s="8" t="str">
        <f t="shared" si="268"/>
        <v/>
      </c>
      <c r="BC901" s="19" t="str">
        <f t="shared" si="269"/>
        <v/>
      </c>
    </row>
    <row r="902" spans="1:55" x14ac:dyDescent="0.25">
      <c r="A902" s="9" t="str">
        <f>IF(B902&lt;&gt;"",COUNTA($B$3:B902)+$A$2,"")</f>
        <v/>
      </c>
      <c r="F902" s="16" t="str">
        <f t="shared" si="252"/>
        <v/>
      </c>
      <c r="P902" s="37"/>
      <c r="Q902" s="9" t="s">
        <v>1581</v>
      </c>
      <c r="R902" s="41"/>
      <c r="S902" s="46" t="str" cm="1">
        <f t="array" ref="S902">IF(R902="","",_xlfn.IFS(F902&lt;=65,"1",F902&lt;=70,"2",F902&lt;=80,"3"))</f>
        <v/>
      </c>
      <c r="T902" s="24" t="e">
        <f>IF(S902="1",VLOOKUP(N902,Rates!$A$2:$K$37,2,0)*S902,VLOOKUP(N902,Rates!$A$2:$K$37,3,0)*S902)</f>
        <v>#N/A</v>
      </c>
      <c r="U902" s="24" t="str">
        <f t="shared" si="253"/>
        <v/>
      </c>
      <c r="W902" s="58" t="str">
        <f t="shared" si="254"/>
        <v/>
      </c>
      <c r="X902" s="8" t="str">
        <f t="shared" si="255"/>
        <v/>
      </c>
      <c r="Y902" s="8" t="str">
        <f t="shared" si="256"/>
        <v/>
      </c>
      <c r="Z902" s="9" t="s">
        <v>1576</v>
      </c>
      <c r="AA902" s="14" t="str">
        <f>IF(R902="","",Rates!$N$5)</f>
        <v/>
      </c>
      <c r="AB902" s="49" t="str">
        <f t="shared" si="257"/>
        <v/>
      </c>
      <c r="AC902" s="8" t="str">
        <f>IF(R902="","",W902*Rates!$M$26)</f>
        <v/>
      </c>
      <c r="AD902" s="9" t="s">
        <v>1592</v>
      </c>
      <c r="AE902" s="14" t="str">
        <f>IF(R902="","",Rates!$N$6)</f>
        <v/>
      </c>
      <c r="AF902" s="49" t="str">
        <f t="shared" si="258"/>
        <v/>
      </c>
      <c r="AG902" s="8" t="str">
        <f t="shared" si="259"/>
        <v/>
      </c>
      <c r="AH902" s="8" t="s">
        <v>1593</v>
      </c>
      <c r="AI902" s="14" t="str">
        <f>IF(R902="","",Rates!$N$7)</f>
        <v/>
      </c>
      <c r="AJ902" s="13" t="str">
        <f t="shared" si="260"/>
        <v/>
      </c>
      <c r="AK902" s="8" t="str">
        <f t="shared" si="261"/>
        <v/>
      </c>
      <c r="AL902" s="9" t="s">
        <v>1578</v>
      </c>
      <c r="AM902" s="14" t="str">
        <f>IF(R902="","",Rates!$N$8)</f>
        <v/>
      </c>
      <c r="AN902" s="13" t="str">
        <f t="shared" si="262"/>
        <v/>
      </c>
      <c r="AO902" s="8" t="str">
        <f>IF(R902="","",W902*Rates!$O$26)</f>
        <v/>
      </c>
      <c r="AP902" s="9" t="s">
        <v>1579</v>
      </c>
      <c r="AQ902" s="14" t="str">
        <f>IF(R902="","",Rates!$N$9)</f>
        <v/>
      </c>
      <c r="AR902" s="13" t="str">
        <f t="shared" si="263"/>
        <v/>
      </c>
      <c r="AS902" s="8" t="str">
        <f>IF(R902="","",W902*Rates!$P$26)</f>
        <v/>
      </c>
      <c r="AT902" s="9" t="s">
        <v>1580</v>
      </c>
      <c r="AU902" s="14" t="str">
        <f>IF(R902="","",Rates!$N$10)</f>
        <v/>
      </c>
      <c r="AV902" s="13" t="str">
        <f t="shared" si="264"/>
        <v/>
      </c>
      <c r="AW902" s="8" t="str">
        <f>IF(R902="","",W902*Rates!$Q$26)</f>
        <v/>
      </c>
      <c r="AX902" s="19" t="str">
        <f t="shared" si="265"/>
        <v/>
      </c>
      <c r="AY902" s="55" t="e">
        <f t="shared" si="266"/>
        <v>#VALUE!</v>
      </c>
      <c r="AZ902" s="8" t="str">
        <f>IF(R902="","",Rates!$N$15)</f>
        <v/>
      </c>
      <c r="BA902" s="8" t="str">
        <f t="shared" si="267"/>
        <v/>
      </c>
      <c r="BB902" s="8" t="str">
        <f t="shared" si="268"/>
        <v/>
      </c>
      <c r="BC902" s="19" t="str">
        <f t="shared" si="269"/>
        <v/>
      </c>
    </row>
    <row r="903" spans="1:55" x14ac:dyDescent="0.25">
      <c r="A903" s="9" t="str">
        <f>IF(B903&lt;&gt;"",COUNTA($B$3:B903)+$A$2,"")</f>
        <v/>
      </c>
      <c r="F903" s="16" t="str">
        <f t="shared" si="252"/>
        <v/>
      </c>
      <c r="P903" s="37"/>
      <c r="Q903" s="9" t="s">
        <v>1581</v>
      </c>
      <c r="R903" s="41"/>
      <c r="S903" s="46" t="str" cm="1">
        <f t="array" ref="S903">IF(R903="","",_xlfn.IFS(F903&lt;=65,"1",F903&lt;=70,"2",F903&lt;=80,"3"))</f>
        <v/>
      </c>
      <c r="T903" s="24" t="e">
        <f>IF(S903="1",VLOOKUP(N903,Rates!$A$2:$K$37,2,0)*S903,VLOOKUP(N903,Rates!$A$2:$K$37,3,0)*S903)</f>
        <v>#N/A</v>
      </c>
      <c r="U903" s="24" t="str">
        <f t="shared" si="253"/>
        <v/>
      </c>
      <c r="W903" s="58" t="str">
        <f t="shared" si="254"/>
        <v/>
      </c>
      <c r="X903" s="8" t="str">
        <f t="shared" si="255"/>
        <v/>
      </c>
      <c r="Y903" s="8" t="str">
        <f t="shared" si="256"/>
        <v/>
      </c>
      <c r="Z903" s="9" t="s">
        <v>1576</v>
      </c>
      <c r="AA903" s="14" t="str">
        <f>IF(R903="","",Rates!$N$5)</f>
        <v/>
      </c>
      <c r="AB903" s="49" t="str">
        <f t="shared" si="257"/>
        <v/>
      </c>
      <c r="AC903" s="8" t="str">
        <f>IF(R903="","",W903*Rates!$M$26)</f>
        <v/>
      </c>
      <c r="AD903" s="9" t="s">
        <v>1592</v>
      </c>
      <c r="AE903" s="14" t="str">
        <f>IF(R903="","",Rates!$N$6)</f>
        <v/>
      </c>
      <c r="AF903" s="49" t="str">
        <f t="shared" si="258"/>
        <v/>
      </c>
      <c r="AG903" s="8" t="str">
        <f t="shared" si="259"/>
        <v/>
      </c>
      <c r="AH903" s="8" t="s">
        <v>1593</v>
      </c>
      <c r="AI903" s="14" t="str">
        <f>IF(R903="","",Rates!$N$7)</f>
        <v/>
      </c>
      <c r="AJ903" s="13" t="str">
        <f t="shared" si="260"/>
        <v/>
      </c>
      <c r="AK903" s="8" t="str">
        <f t="shared" si="261"/>
        <v/>
      </c>
      <c r="AL903" s="9" t="s">
        <v>1578</v>
      </c>
      <c r="AM903" s="14" t="str">
        <f>IF(R903="","",Rates!$N$8)</f>
        <v/>
      </c>
      <c r="AN903" s="13" t="str">
        <f t="shared" si="262"/>
        <v/>
      </c>
      <c r="AO903" s="8" t="str">
        <f>IF(R903="","",W903*Rates!$O$26)</f>
        <v/>
      </c>
      <c r="AP903" s="9" t="s">
        <v>1579</v>
      </c>
      <c r="AQ903" s="14" t="str">
        <f>IF(R903="","",Rates!$N$9)</f>
        <v/>
      </c>
      <c r="AR903" s="13" t="str">
        <f t="shared" si="263"/>
        <v/>
      </c>
      <c r="AS903" s="8" t="str">
        <f>IF(R903="","",W903*Rates!$P$26)</f>
        <v/>
      </c>
      <c r="AT903" s="9" t="s">
        <v>1580</v>
      </c>
      <c r="AU903" s="14" t="str">
        <f>IF(R903="","",Rates!$N$10)</f>
        <v/>
      </c>
      <c r="AV903" s="13" t="str">
        <f t="shared" si="264"/>
        <v/>
      </c>
      <c r="AW903" s="8" t="str">
        <f>IF(R903="","",W903*Rates!$Q$26)</f>
        <v/>
      </c>
      <c r="AX903" s="19" t="str">
        <f t="shared" si="265"/>
        <v/>
      </c>
      <c r="AY903" s="55" t="e">
        <f t="shared" si="266"/>
        <v>#VALUE!</v>
      </c>
      <c r="AZ903" s="8" t="str">
        <f>IF(R903="","",Rates!$N$15)</f>
        <v/>
      </c>
      <c r="BA903" s="8" t="str">
        <f t="shared" si="267"/>
        <v/>
      </c>
      <c r="BB903" s="8" t="str">
        <f t="shared" si="268"/>
        <v/>
      </c>
      <c r="BC903" s="19" t="str">
        <f t="shared" si="269"/>
        <v/>
      </c>
    </row>
    <row r="904" spans="1:55" x14ac:dyDescent="0.25">
      <c r="A904" s="9" t="str">
        <f>IF(B904&lt;&gt;"",COUNTA($B$3:B904)+$A$2,"")</f>
        <v/>
      </c>
      <c r="F904" s="16" t="str">
        <f t="shared" si="252"/>
        <v/>
      </c>
      <c r="P904" s="37"/>
      <c r="Q904" s="9" t="s">
        <v>1581</v>
      </c>
      <c r="R904" s="41"/>
      <c r="S904" s="46" t="str" cm="1">
        <f t="array" ref="S904">IF(R904="","",_xlfn.IFS(F904&lt;=65,"1",F904&lt;=70,"2",F904&lt;=80,"3"))</f>
        <v/>
      </c>
      <c r="T904" s="24" t="e">
        <f>IF(S904="1",VLOOKUP(N904,Rates!$A$2:$K$37,2,0)*S904,VLOOKUP(N904,Rates!$A$2:$K$37,3,0)*S904)</f>
        <v>#N/A</v>
      </c>
      <c r="U904" s="24" t="str">
        <f t="shared" si="253"/>
        <v/>
      </c>
      <c r="W904" s="58" t="str">
        <f t="shared" si="254"/>
        <v/>
      </c>
      <c r="X904" s="8" t="str">
        <f t="shared" si="255"/>
        <v/>
      </c>
      <c r="Y904" s="8" t="str">
        <f t="shared" si="256"/>
        <v/>
      </c>
      <c r="Z904" s="9" t="s">
        <v>1576</v>
      </c>
      <c r="AA904" s="14" t="str">
        <f>IF(R904="","",Rates!$N$5)</f>
        <v/>
      </c>
      <c r="AB904" s="49" t="str">
        <f t="shared" si="257"/>
        <v/>
      </c>
      <c r="AC904" s="8" t="str">
        <f>IF(R904="","",W904*Rates!$M$26)</f>
        <v/>
      </c>
      <c r="AD904" s="9" t="s">
        <v>1592</v>
      </c>
      <c r="AE904" s="14" t="str">
        <f>IF(R904="","",Rates!$N$6)</f>
        <v/>
      </c>
      <c r="AF904" s="49" t="str">
        <f t="shared" si="258"/>
        <v/>
      </c>
      <c r="AG904" s="8" t="str">
        <f t="shared" si="259"/>
        <v/>
      </c>
      <c r="AH904" s="8" t="s">
        <v>1593</v>
      </c>
      <c r="AI904" s="14" t="str">
        <f>IF(R904="","",Rates!$N$7)</f>
        <v/>
      </c>
      <c r="AJ904" s="13" t="str">
        <f t="shared" si="260"/>
        <v/>
      </c>
      <c r="AK904" s="8" t="str">
        <f t="shared" si="261"/>
        <v/>
      </c>
      <c r="AL904" s="9" t="s">
        <v>1578</v>
      </c>
      <c r="AM904" s="14" t="str">
        <f>IF(R904="","",Rates!$N$8)</f>
        <v/>
      </c>
      <c r="AN904" s="13" t="str">
        <f t="shared" si="262"/>
        <v/>
      </c>
      <c r="AO904" s="8" t="str">
        <f>IF(R904="","",W904*Rates!$O$26)</f>
        <v/>
      </c>
      <c r="AP904" s="9" t="s">
        <v>1579</v>
      </c>
      <c r="AQ904" s="14" t="str">
        <f>IF(R904="","",Rates!$N$9)</f>
        <v/>
      </c>
      <c r="AR904" s="13" t="str">
        <f t="shared" si="263"/>
        <v/>
      </c>
      <c r="AS904" s="8" t="str">
        <f>IF(R904="","",W904*Rates!$P$26)</f>
        <v/>
      </c>
      <c r="AT904" s="9" t="s">
        <v>1580</v>
      </c>
      <c r="AU904" s="14" t="str">
        <f>IF(R904="","",Rates!$N$10)</f>
        <v/>
      </c>
      <c r="AV904" s="13" t="str">
        <f t="shared" si="264"/>
        <v/>
      </c>
      <c r="AW904" s="8" t="str">
        <f>IF(R904="","",W904*Rates!$Q$26)</f>
        <v/>
      </c>
      <c r="AX904" s="19" t="str">
        <f t="shared" si="265"/>
        <v/>
      </c>
      <c r="AY904" s="55" t="e">
        <f t="shared" si="266"/>
        <v>#VALUE!</v>
      </c>
      <c r="AZ904" s="8" t="str">
        <f>IF(R904="","",Rates!$N$15)</f>
        <v/>
      </c>
      <c r="BA904" s="8" t="str">
        <f t="shared" si="267"/>
        <v/>
      </c>
      <c r="BB904" s="8" t="str">
        <f t="shared" si="268"/>
        <v/>
      </c>
      <c r="BC904" s="19" t="str">
        <f t="shared" si="269"/>
        <v/>
      </c>
    </row>
    <row r="905" spans="1:55" x14ac:dyDescent="0.25">
      <c r="A905" s="9" t="str">
        <f>IF(B905&lt;&gt;"",COUNTA($B$3:B905)+$A$2,"")</f>
        <v/>
      </c>
      <c r="F905" s="16" t="str">
        <f t="shared" si="252"/>
        <v/>
      </c>
      <c r="P905" s="37"/>
      <c r="Q905" s="9" t="s">
        <v>1581</v>
      </c>
      <c r="R905" s="41"/>
      <c r="S905" s="46" t="str" cm="1">
        <f t="array" ref="S905">IF(R905="","",_xlfn.IFS(F905&lt;=65,"1",F905&lt;=70,"2",F905&lt;=80,"3"))</f>
        <v/>
      </c>
      <c r="T905" s="24" t="e">
        <f>IF(S905="1",VLOOKUP(N905,Rates!$A$2:$K$37,2,0)*S905,VLOOKUP(N905,Rates!$A$2:$K$37,3,0)*S905)</f>
        <v>#N/A</v>
      </c>
      <c r="U905" s="24" t="str">
        <f t="shared" si="253"/>
        <v/>
      </c>
      <c r="W905" s="58" t="str">
        <f t="shared" si="254"/>
        <v/>
      </c>
      <c r="X905" s="8" t="str">
        <f t="shared" si="255"/>
        <v/>
      </c>
      <c r="Y905" s="8" t="str">
        <f t="shared" si="256"/>
        <v/>
      </c>
      <c r="Z905" s="9" t="s">
        <v>1576</v>
      </c>
      <c r="AA905" s="14" t="str">
        <f>IF(R905="","",Rates!$N$5)</f>
        <v/>
      </c>
      <c r="AB905" s="49" t="str">
        <f t="shared" si="257"/>
        <v/>
      </c>
      <c r="AC905" s="8" t="str">
        <f>IF(R905="","",W905*Rates!$M$26)</f>
        <v/>
      </c>
      <c r="AD905" s="9" t="s">
        <v>1592</v>
      </c>
      <c r="AE905" s="14" t="str">
        <f>IF(R905="","",Rates!$N$6)</f>
        <v/>
      </c>
      <c r="AF905" s="49" t="str">
        <f t="shared" si="258"/>
        <v/>
      </c>
      <c r="AG905" s="8" t="str">
        <f t="shared" si="259"/>
        <v/>
      </c>
      <c r="AH905" s="8" t="s">
        <v>1593</v>
      </c>
      <c r="AI905" s="14" t="str">
        <f>IF(R905="","",Rates!$N$7)</f>
        <v/>
      </c>
      <c r="AJ905" s="13" t="str">
        <f t="shared" si="260"/>
        <v/>
      </c>
      <c r="AK905" s="8" t="str">
        <f t="shared" si="261"/>
        <v/>
      </c>
      <c r="AL905" s="9" t="s">
        <v>1578</v>
      </c>
      <c r="AM905" s="14" t="str">
        <f>IF(R905="","",Rates!$N$8)</f>
        <v/>
      </c>
      <c r="AN905" s="13" t="str">
        <f t="shared" si="262"/>
        <v/>
      </c>
      <c r="AO905" s="8" t="str">
        <f>IF(R905="","",W905*Rates!$O$26)</f>
        <v/>
      </c>
      <c r="AP905" s="9" t="s">
        <v>1579</v>
      </c>
      <c r="AQ905" s="14" t="str">
        <f>IF(R905="","",Rates!$N$9)</f>
        <v/>
      </c>
      <c r="AR905" s="13" t="str">
        <f t="shared" si="263"/>
        <v/>
      </c>
      <c r="AS905" s="8" t="str">
        <f>IF(R905="","",W905*Rates!$P$26)</f>
        <v/>
      </c>
      <c r="AT905" s="9" t="s">
        <v>1580</v>
      </c>
      <c r="AU905" s="14" t="str">
        <f>IF(R905="","",Rates!$N$10)</f>
        <v/>
      </c>
      <c r="AV905" s="13" t="str">
        <f t="shared" si="264"/>
        <v/>
      </c>
      <c r="AW905" s="8" t="str">
        <f>IF(R905="","",W905*Rates!$Q$26)</f>
        <v/>
      </c>
      <c r="AX905" s="19" t="str">
        <f t="shared" si="265"/>
        <v/>
      </c>
      <c r="AY905" s="55" t="e">
        <f t="shared" si="266"/>
        <v>#VALUE!</v>
      </c>
      <c r="AZ905" s="8" t="str">
        <f>IF(R905="","",Rates!$N$15)</f>
        <v/>
      </c>
      <c r="BA905" s="8" t="str">
        <f t="shared" si="267"/>
        <v/>
      </c>
      <c r="BB905" s="8" t="str">
        <f t="shared" si="268"/>
        <v/>
      </c>
      <c r="BC905" s="19" t="str">
        <f t="shared" si="269"/>
        <v/>
      </c>
    </row>
    <row r="906" spans="1:55" x14ac:dyDescent="0.25">
      <c r="A906" s="9" t="str">
        <f>IF(B906&lt;&gt;"",COUNTA($B$3:B906)+$A$2,"")</f>
        <v/>
      </c>
      <c r="F906" s="16" t="str">
        <f t="shared" si="252"/>
        <v/>
      </c>
      <c r="P906" s="37"/>
      <c r="Q906" s="9" t="s">
        <v>1581</v>
      </c>
      <c r="R906" s="41"/>
      <c r="S906" s="46" t="str" cm="1">
        <f t="array" ref="S906">IF(R906="","",_xlfn.IFS(F906&lt;=65,"1",F906&lt;=70,"2",F906&lt;=80,"3"))</f>
        <v/>
      </c>
      <c r="T906" s="24" t="e">
        <f>IF(S906="1",VLOOKUP(N906,Rates!$A$2:$K$37,2,0)*S906,VLOOKUP(N906,Rates!$A$2:$K$37,3,0)*S906)</f>
        <v>#N/A</v>
      </c>
      <c r="U906" s="24" t="str">
        <f t="shared" si="253"/>
        <v/>
      </c>
      <c r="W906" s="58" t="str">
        <f t="shared" si="254"/>
        <v/>
      </c>
      <c r="X906" s="8" t="str">
        <f t="shared" si="255"/>
        <v/>
      </c>
      <c r="Y906" s="8" t="str">
        <f t="shared" si="256"/>
        <v/>
      </c>
      <c r="Z906" s="9" t="s">
        <v>1576</v>
      </c>
      <c r="AA906" s="14" t="str">
        <f>IF(R906="","",Rates!$N$5)</f>
        <v/>
      </c>
      <c r="AB906" s="49" t="str">
        <f t="shared" si="257"/>
        <v/>
      </c>
      <c r="AC906" s="8" t="str">
        <f>IF(R906="","",W906*Rates!$M$26)</f>
        <v/>
      </c>
      <c r="AD906" s="9" t="s">
        <v>1592</v>
      </c>
      <c r="AE906" s="14" t="str">
        <f>IF(R906="","",Rates!$N$6)</f>
        <v/>
      </c>
      <c r="AF906" s="49" t="str">
        <f t="shared" si="258"/>
        <v/>
      </c>
      <c r="AG906" s="8" t="str">
        <f t="shared" si="259"/>
        <v/>
      </c>
      <c r="AH906" s="8" t="s">
        <v>1593</v>
      </c>
      <c r="AI906" s="14" t="str">
        <f>IF(R906="","",Rates!$N$7)</f>
        <v/>
      </c>
      <c r="AJ906" s="13" t="str">
        <f t="shared" si="260"/>
        <v/>
      </c>
      <c r="AK906" s="8" t="str">
        <f t="shared" si="261"/>
        <v/>
      </c>
      <c r="AL906" s="9" t="s">
        <v>1578</v>
      </c>
      <c r="AM906" s="14" t="str">
        <f>IF(R906="","",Rates!$N$8)</f>
        <v/>
      </c>
      <c r="AN906" s="13" t="str">
        <f t="shared" si="262"/>
        <v/>
      </c>
      <c r="AO906" s="8" t="str">
        <f>IF(R906="","",W906*Rates!$O$26)</f>
        <v/>
      </c>
      <c r="AP906" s="9" t="s">
        <v>1579</v>
      </c>
      <c r="AQ906" s="14" t="str">
        <f>IF(R906="","",Rates!$N$9)</f>
        <v/>
      </c>
      <c r="AR906" s="13" t="str">
        <f t="shared" si="263"/>
        <v/>
      </c>
      <c r="AS906" s="8" t="str">
        <f>IF(R906="","",W906*Rates!$P$26)</f>
        <v/>
      </c>
      <c r="AT906" s="9" t="s">
        <v>1580</v>
      </c>
      <c r="AU906" s="14" t="str">
        <f>IF(R906="","",Rates!$N$10)</f>
        <v/>
      </c>
      <c r="AV906" s="13" t="str">
        <f t="shared" si="264"/>
        <v/>
      </c>
      <c r="AW906" s="8" t="str">
        <f>IF(R906="","",W906*Rates!$Q$26)</f>
        <v/>
      </c>
      <c r="AX906" s="19" t="str">
        <f t="shared" si="265"/>
        <v/>
      </c>
      <c r="AY906" s="55" t="e">
        <f t="shared" si="266"/>
        <v>#VALUE!</v>
      </c>
      <c r="AZ906" s="8" t="str">
        <f>IF(R906="","",Rates!$N$15)</f>
        <v/>
      </c>
      <c r="BA906" s="8" t="str">
        <f t="shared" si="267"/>
        <v/>
      </c>
      <c r="BB906" s="8" t="str">
        <f t="shared" si="268"/>
        <v/>
      </c>
      <c r="BC906" s="19" t="str">
        <f t="shared" si="269"/>
        <v/>
      </c>
    </row>
    <row r="907" spans="1:55" x14ac:dyDescent="0.25">
      <c r="A907" s="9" t="str">
        <f>IF(B907&lt;&gt;"",COUNTA($B$3:B907)+$A$2,"")</f>
        <v/>
      </c>
      <c r="F907" s="16" t="str">
        <f t="shared" si="252"/>
        <v/>
      </c>
      <c r="P907" s="37"/>
      <c r="Q907" s="9" t="s">
        <v>1581</v>
      </c>
      <c r="R907" s="41"/>
      <c r="S907" s="46" t="str" cm="1">
        <f t="array" ref="S907">IF(R907="","",_xlfn.IFS(F907&lt;=65,"1",F907&lt;=70,"2",F907&lt;=80,"3"))</f>
        <v/>
      </c>
      <c r="T907" s="24" t="e">
        <f>IF(S907="1",VLOOKUP(N907,Rates!$A$2:$K$37,2,0)*S907,VLOOKUP(N907,Rates!$A$2:$K$37,3,0)*S907)</f>
        <v>#N/A</v>
      </c>
      <c r="U907" s="24" t="str">
        <f t="shared" si="253"/>
        <v/>
      </c>
      <c r="W907" s="58" t="str">
        <f t="shared" si="254"/>
        <v/>
      </c>
      <c r="X907" s="8" t="str">
        <f t="shared" si="255"/>
        <v/>
      </c>
      <c r="Y907" s="8" t="str">
        <f t="shared" si="256"/>
        <v/>
      </c>
      <c r="Z907" s="9" t="s">
        <v>1576</v>
      </c>
      <c r="AA907" s="14" t="str">
        <f>IF(R907="","",Rates!$N$5)</f>
        <v/>
      </c>
      <c r="AB907" s="49" t="str">
        <f t="shared" si="257"/>
        <v/>
      </c>
      <c r="AC907" s="8" t="str">
        <f>IF(R907="","",W907*Rates!$M$26)</f>
        <v/>
      </c>
      <c r="AD907" s="9" t="s">
        <v>1592</v>
      </c>
      <c r="AE907" s="14" t="str">
        <f>IF(R907="","",Rates!$N$6)</f>
        <v/>
      </c>
      <c r="AF907" s="49" t="str">
        <f t="shared" si="258"/>
        <v/>
      </c>
      <c r="AG907" s="8" t="str">
        <f t="shared" si="259"/>
        <v/>
      </c>
      <c r="AH907" s="8" t="s">
        <v>1593</v>
      </c>
      <c r="AI907" s="14" t="str">
        <f>IF(R907="","",Rates!$N$7)</f>
        <v/>
      </c>
      <c r="AJ907" s="13" t="str">
        <f t="shared" si="260"/>
        <v/>
      </c>
      <c r="AK907" s="8" t="str">
        <f t="shared" si="261"/>
        <v/>
      </c>
      <c r="AL907" s="9" t="s">
        <v>1578</v>
      </c>
      <c r="AM907" s="14" t="str">
        <f>IF(R907="","",Rates!$N$8)</f>
        <v/>
      </c>
      <c r="AN907" s="13" t="str">
        <f t="shared" si="262"/>
        <v/>
      </c>
      <c r="AO907" s="8" t="str">
        <f>IF(R907="","",W907*Rates!$O$26)</f>
        <v/>
      </c>
      <c r="AP907" s="9" t="s">
        <v>1579</v>
      </c>
      <c r="AQ907" s="14" t="str">
        <f>IF(R907="","",Rates!$N$9)</f>
        <v/>
      </c>
      <c r="AR907" s="13" t="str">
        <f t="shared" si="263"/>
        <v/>
      </c>
      <c r="AS907" s="8" t="str">
        <f>IF(R907="","",W907*Rates!$P$26)</f>
        <v/>
      </c>
      <c r="AT907" s="9" t="s">
        <v>1580</v>
      </c>
      <c r="AU907" s="14" t="str">
        <f>IF(R907="","",Rates!$N$10)</f>
        <v/>
      </c>
      <c r="AV907" s="13" t="str">
        <f t="shared" si="264"/>
        <v/>
      </c>
      <c r="AW907" s="8" t="str">
        <f>IF(R907="","",W907*Rates!$Q$26)</f>
        <v/>
      </c>
      <c r="AX907" s="19" t="str">
        <f t="shared" si="265"/>
        <v/>
      </c>
      <c r="AY907" s="55" t="e">
        <f t="shared" si="266"/>
        <v>#VALUE!</v>
      </c>
      <c r="AZ907" s="8" t="str">
        <f>IF(R907="","",Rates!$N$15)</f>
        <v/>
      </c>
      <c r="BA907" s="8" t="str">
        <f t="shared" si="267"/>
        <v/>
      </c>
      <c r="BB907" s="8" t="str">
        <f t="shared" si="268"/>
        <v/>
      </c>
      <c r="BC907" s="19" t="str">
        <f t="shared" si="269"/>
        <v/>
      </c>
    </row>
    <row r="908" spans="1:55" x14ac:dyDescent="0.25">
      <c r="A908" s="9" t="str">
        <f>IF(B908&lt;&gt;"",COUNTA($B$3:B908)+$A$2,"")</f>
        <v/>
      </c>
      <c r="F908" s="16" t="str">
        <f t="shared" si="252"/>
        <v/>
      </c>
      <c r="P908" s="37"/>
      <c r="Q908" s="9" t="s">
        <v>1581</v>
      </c>
      <c r="R908" s="41"/>
      <c r="S908" s="46" t="str" cm="1">
        <f t="array" ref="S908">IF(R908="","",_xlfn.IFS(F908&lt;=65,"1",F908&lt;=70,"2",F908&lt;=80,"3"))</f>
        <v/>
      </c>
      <c r="T908" s="24" t="e">
        <f>IF(S908="1",VLOOKUP(N908,Rates!$A$2:$K$37,2,0)*S908,VLOOKUP(N908,Rates!$A$2:$K$37,3,0)*S908)</f>
        <v>#N/A</v>
      </c>
      <c r="U908" s="24" t="str">
        <f t="shared" si="253"/>
        <v/>
      </c>
      <c r="W908" s="58" t="str">
        <f t="shared" si="254"/>
        <v/>
      </c>
      <c r="X908" s="8" t="str">
        <f t="shared" si="255"/>
        <v/>
      </c>
      <c r="Y908" s="8" t="str">
        <f t="shared" si="256"/>
        <v/>
      </c>
      <c r="Z908" s="9" t="s">
        <v>1576</v>
      </c>
      <c r="AA908" s="14" t="str">
        <f>IF(R908="","",Rates!$N$5)</f>
        <v/>
      </c>
      <c r="AB908" s="49" t="str">
        <f t="shared" si="257"/>
        <v/>
      </c>
      <c r="AC908" s="8" t="str">
        <f>IF(R908="","",W908*Rates!$M$26)</f>
        <v/>
      </c>
      <c r="AD908" s="9" t="s">
        <v>1592</v>
      </c>
      <c r="AE908" s="14" t="str">
        <f>IF(R908="","",Rates!$N$6)</f>
        <v/>
      </c>
      <c r="AF908" s="49" t="str">
        <f t="shared" si="258"/>
        <v/>
      </c>
      <c r="AG908" s="8" t="str">
        <f t="shared" si="259"/>
        <v/>
      </c>
      <c r="AH908" s="8" t="s">
        <v>1593</v>
      </c>
      <c r="AI908" s="14" t="str">
        <f>IF(R908="","",Rates!$N$7)</f>
        <v/>
      </c>
      <c r="AJ908" s="13" t="str">
        <f t="shared" si="260"/>
        <v/>
      </c>
      <c r="AK908" s="8" t="str">
        <f t="shared" si="261"/>
        <v/>
      </c>
      <c r="AL908" s="9" t="s">
        <v>1578</v>
      </c>
      <c r="AM908" s="14" t="str">
        <f>IF(R908="","",Rates!$N$8)</f>
        <v/>
      </c>
      <c r="AN908" s="13" t="str">
        <f t="shared" si="262"/>
        <v/>
      </c>
      <c r="AO908" s="8" t="str">
        <f>IF(R908="","",W908*Rates!$O$26)</f>
        <v/>
      </c>
      <c r="AP908" s="9" t="s">
        <v>1579</v>
      </c>
      <c r="AQ908" s="14" t="str">
        <f>IF(R908="","",Rates!$N$9)</f>
        <v/>
      </c>
      <c r="AR908" s="13" t="str">
        <f t="shared" si="263"/>
        <v/>
      </c>
      <c r="AS908" s="8" t="str">
        <f>IF(R908="","",W908*Rates!$P$26)</f>
        <v/>
      </c>
      <c r="AT908" s="9" t="s">
        <v>1580</v>
      </c>
      <c r="AU908" s="14" t="str">
        <f>IF(R908="","",Rates!$N$10)</f>
        <v/>
      </c>
      <c r="AV908" s="13" t="str">
        <f t="shared" si="264"/>
        <v/>
      </c>
      <c r="AW908" s="8" t="str">
        <f>IF(R908="","",W908*Rates!$Q$26)</f>
        <v/>
      </c>
      <c r="AX908" s="19" t="str">
        <f t="shared" si="265"/>
        <v/>
      </c>
      <c r="AY908" s="55" t="e">
        <f t="shared" si="266"/>
        <v>#VALUE!</v>
      </c>
      <c r="AZ908" s="8" t="str">
        <f>IF(R908="","",Rates!$N$15)</f>
        <v/>
      </c>
      <c r="BA908" s="8" t="str">
        <f t="shared" si="267"/>
        <v/>
      </c>
      <c r="BB908" s="8" t="str">
        <f t="shared" si="268"/>
        <v/>
      </c>
      <c r="BC908" s="19" t="str">
        <f t="shared" si="269"/>
        <v/>
      </c>
    </row>
    <row r="909" spans="1:55" x14ac:dyDescent="0.25">
      <c r="A909" s="9" t="str">
        <f>IF(B909&lt;&gt;"",COUNTA($B$3:B909)+$A$2,"")</f>
        <v/>
      </c>
      <c r="F909" s="16" t="str">
        <f t="shared" si="252"/>
        <v/>
      </c>
      <c r="P909" s="37"/>
      <c r="Q909" s="9" t="s">
        <v>1581</v>
      </c>
      <c r="R909" s="41"/>
      <c r="S909" s="46" t="str" cm="1">
        <f t="array" ref="S909">IF(R909="","",_xlfn.IFS(F909&lt;=65,"1",F909&lt;=70,"2",F909&lt;=80,"3"))</f>
        <v/>
      </c>
      <c r="T909" s="24" t="e">
        <f>IF(S909="1",VLOOKUP(N909,Rates!$A$2:$K$37,2,0)*S909,VLOOKUP(N909,Rates!$A$2:$K$37,3,0)*S909)</f>
        <v>#N/A</v>
      </c>
      <c r="U909" s="24" t="str">
        <f t="shared" si="253"/>
        <v/>
      </c>
      <c r="W909" s="58" t="str">
        <f t="shared" si="254"/>
        <v/>
      </c>
      <c r="X909" s="8" t="str">
        <f t="shared" si="255"/>
        <v/>
      </c>
      <c r="Y909" s="8" t="str">
        <f t="shared" si="256"/>
        <v/>
      </c>
      <c r="Z909" s="9" t="s">
        <v>1576</v>
      </c>
      <c r="AA909" s="14" t="str">
        <f>IF(R909="","",Rates!$N$5)</f>
        <v/>
      </c>
      <c r="AB909" s="49" t="str">
        <f t="shared" si="257"/>
        <v/>
      </c>
      <c r="AC909" s="8" t="str">
        <f>IF(R909="","",W909*Rates!$M$26)</f>
        <v/>
      </c>
      <c r="AD909" s="9" t="s">
        <v>1592</v>
      </c>
      <c r="AE909" s="14" t="str">
        <f>IF(R909="","",Rates!$N$6)</f>
        <v/>
      </c>
      <c r="AF909" s="49" t="str">
        <f t="shared" si="258"/>
        <v/>
      </c>
      <c r="AG909" s="8" t="str">
        <f t="shared" si="259"/>
        <v/>
      </c>
      <c r="AH909" s="8" t="s">
        <v>1593</v>
      </c>
      <c r="AI909" s="14" t="str">
        <f>IF(R909="","",Rates!$N$7)</f>
        <v/>
      </c>
      <c r="AJ909" s="13" t="str">
        <f t="shared" si="260"/>
        <v/>
      </c>
      <c r="AK909" s="8" t="str">
        <f t="shared" si="261"/>
        <v/>
      </c>
      <c r="AL909" s="9" t="s">
        <v>1578</v>
      </c>
      <c r="AM909" s="14" t="str">
        <f>IF(R909="","",Rates!$N$8)</f>
        <v/>
      </c>
      <c r="AN909" s="13" t="str">
        <f t="shared" si="262"/>
        <v/>
      </c>
      <c r="AO909" s="8" t="str">
        <f>IF(R909="","",W909*Rates!$O$26)</f>
        <v/>
      </c>
      <c r="AP909" s="9" t="s">
        <v>1579</v>
      </c>
      <c r="AQ909" s="14" t="str">
        <f>IF(R909="","",Rates!$N$9)</f>
        <v/>
      </c>
      <c r="AR909" s="13" t="str">
        <f t="shared" si="263"/>
        <v/>
      </c>
      <c r="AS909" s="8" t="str">
        <f>IF(R909="","",W909*Rates!$P$26)</f>
        <v/>
      </c>
      <c r="AT909" s="9" t="s">
        <v>1580</v>
      </c>
      <c r="AU909" s="14" t="str">
        <f>IF(R909="","",Rates!$N$10)</f>
        <v/>
      </c>
      <c r="AV909" s="13" t="str">
        <f t="shared" si="264"/>
        <v/>
      </c>
      <c r="AW909" s="8" t="str">
        <f>IF(R909="","",W909*Rates!$Q$26)</f>
        <v/>
      </c>
      <c r="AX909" s="19" t="str">
        <f t="shared" si="265"/>
        <v/>
      </c>
      <c r="AY909" s="55" t="e">
        <f t="shared" si="266"/>
        <v>#VALUE!</v>
      </c>
      <c r="AZ909" s="8" t="str">
        <f>IF(R909="","",Rates!$N$15)</f>
        <v/>
      </c>
      <c r="BA909" s="8" t="str">
        <f t="shared" si="267"/>
        <v/>
      </c>
      <c r="BB909" s="8" t="str">
        <f t="shared" si="268"/>
        <v/>
      </c>
      <c r="BC909" s="19" t="str">
        <f t="shared" si="269"/>
        <v/>
      </c>
    </row>
    <row r="910" spans="1:55" x14ac:dyDescent="0.25">
      <c r="A910" s="9" t="str">
        <f>IF(B910&lt;&gt;"",COUNTA($B$3:B910)+$A$2,"")</f>
        <v/>
      </c>
      <c r="F910" s="16" t="str">
        <f t="shared" si="252"/>
        <v/>
      </c>
      <c r="P910" s="37"/>
      <c r="Q910" s="9" t="s">
        <v>1581</v>
      </c>
      <c r="R910" s="41"/>
      <c r="S910" s="46" t="str" cm="1">
        <f t="array" ref="S910">IF(R910="","",_xlfn.IFS(F910&lt;=65,"1",F910&lt;=70,"2",F910&lt;=80,"3"))</f>
        <v/>
      </c>
      <c r="T910" s="24" t="e">
        <f>IF(S910="1",VLOOKUP(N910,Rates!$A$2:$K$37,2,0)*S910,VLOOKUP(N910,Rates!$A$2:$K$37,3,0)*S910)</f>
        <v>#N/A</v>
      </c>
      <c r="U910" s="24" t="str">
        <f t="shared" si="253"/>
        <v/>
      </c>
      <c r="W910" s="58" t="str">
        <f t="shared" si="254"/>
        <v/>
      </c>
      <c r="X910" s="8" t="str">
        <f t="shared" si="255"/>
        <v/>
      </c>
      <c r="Y910" s="8" t="str">
        <f t="shared" si="256"/>
        <v/>
      </c>
      <c r="Z910" s="9" t="s">
        <v>1576</v>
      </c>
      <c r="AA910" s="14" t="str">
        <f>IF(R910="","",Rates!$N$5)</f>
        <v/>
      </c>
      <c r="AB910" s="49" t="str">
        <f t="shared" si="257"/>
        <v/>
      </c>
      <c r="AC910" s="8" t="str">
        <f>IF(R910="","",W910*Rates!$M$26)</f>
        <v/>
      </c>
      <c r="AD910" s="9" t="s">
        <v>1592</v>
      </c>
      <c r="AE910" s="14" t="str">
        <f>IF(R910="","",Rates!$N$6)</f>
        <v/>
      </c>
      <c r="AF910" s="49" t="str">
        <f t="shared" si="258"/>
        <v/>
      </c>
      <c r="AG910" s="8" t="str">
        <f t="shared" si="259"/>
        <v/>
      </c>
      <c r="AH910" s="8" t="s">
        <v>1593</v>
      </c>
      <c r="AI910" s="14" t="str">
        <f>IF(R910="","",Rates!$N$7)</f>
        <v/>
      </c>
      <c r="AJ910" s="13" t="str">
        <f t="shared" si="260"/>
        <v/>
      </c>
      <c r="AK910" s="8" t="str">
        <f t="shared" si="261"/>
        <v/>
      </c>
      <c r="AL910" s="9" t="s">
        <v>1578</v>
      </c>
      <c r="AM910" s="14" t="str">
        <f>IF(R910="","",Rates!$N$8)</f>
        <v/>
      </c>
      <c r="AN910" s="13" t="str">
        <f t="shared" si="262"/>
        <v/>
      </c>
      <c r="AO910" s="8" t="str">
        <f>IF(R910="","",W910*Rates!$O$26)</f>
        <v/>
      </c>
      <c r="AP910" s="9" t="s">
        <v>1579</v>
      </c>
      <c r="AQ910" s="14" t="str">
        <f>IF(R910="","",Rates!$N$9)</f>
        <v/>
      </c>
      <c r="AR910" s="13" t="str">
        <f t="shared" si="263"/>
        <v/>
      </c>
      <c r="AS910" s="8" t="str">
        <f>IF(R910="","",W910*Rates!$P$26)</f>
        <v/>
      </c>
      <c r="AT910" s="9" t="s">
        <v>1580</v>
      </c>
      <c r="AU910" s="14" t="str">
        <f>IF(R910="","",Rates!$N$10)</f>
        <v/>
      </c>
      <c r="AV910" s="13" t="str">
        <f t="shared" si="264"/>
        <v/>
      </c>
      <c r="AW910" s="8" t="str">
        <f>IF(R910="","",W910*Rates!$Q$26)</f>
        <v/>
      </c>
      <c r="AX910" s="19" t="str">
        <f t="shared" si="265"/>
        <v/>
      </c>
      <c r="AY910" s="55" t="e">
        <f t="shared" si="266"/>
        <v>#VALUE!</v>
      </c>
      <c r="AZ910" s="8" t="str">
        <f>IF(R910="","",Rates!$N$15)</f>
        <v/>
      </c>
      <c r="BA910" s="8" t="str">
        <f t="shared" si="267"/>
        <v/>
      </c>
      <c r="BB910" s="8" t="str">
        <f t="shared" si="268"/>
        <v/>
      </c>
      <c r="BC910" s="19" t="str">
        <f t="shared" si="269"/>
        <v/>
      </c>
    </row>
    <row r="911" spans="1:55" x14ac:dyDescent="0.25">
      <c r="A911" s="9" t="str">
        <f>IF(B911&lt;&gt;"",COUNTA($B$3:B911)+$A$2,"")</f>
        <v/>
      </c>
      <c r="F911" s="16" t="str">
        <f t="shared" si="252"/>
        <v/>
      </c>
      <c r="P911" s="37"/>
      <c r="Q911" s="9" t="s">
        <v>1581</v>
      </c>
      <c r="R911" s="41"/>
      <c r="S911" s="46" t="str" cm="1">
        <f t="array" ref="S911">IF(R911="","",_xlfn.IFS(F911&lt;=65,"1",F911&lt;=70,"2",F911&lt;=80,"3"))</f>
        <v/>
      </c>
      <c r="T911" s="24" t="e">
        <f>IF(S911="1",VLOOKUP(N911,Rates!$A$2:$K$37,2,0)*S911,VLOOKUP(N911,Rates!$A$2:$K$37,3,0)*S911)</f>
        <v>#N/A</v>
      </c>
      <c r="U911" s="24" t="str">
        <f t="shared" si="253"/>
        <v/>
      </c>
      <c r="W911" s="58" t="str">
        <f t="shared" si="254"/>
        <v/>
      </c>
      <c r="X911" s="8" t="str">
        <f t="shared" si="255"/>
        <v/>
      </c>
      <c r="Y911" s="8" t="str">
        <f t="shared" si="256"/>
        <v/>
      </c>
      <c r="Z911" s="9" t="s">
        <v>1576</v>
      </c>
      <c r="AA911" s="14" t="str">
        <f>IF(R911="","",Rates!$N$5)</f>
        <v/>
      </c>
      <c r="AB911" s="49" t="str">
        <f t="shared" si="257"/>
        <v/>
      </c>
      <c r="AC911" s="8" t="str">
        <f>IF(R911="","",W911*Rates!$M$26)</f>
        <v/>
      </c>
      <c r="AD911" s="9" t="s">
        <v>1592</v>
      </c>
      <c r="AE911" s="14" t="str">
        <f>IF(R911="","",Rates!$N$6)</f>
        <v/>
      </c>
      <c r="AF911" s="49" t="str">
        <f t="shared" si="258"/>
        <v/>
      </c>
      <c r="AG911" s="8" t="str">
        <f t="shared" si="259"/>
        <v/>
      </c>
      <c r="AH911" s="8" t="s">
        <v>1593</v>
      </c>
      <c r="AI911" s="14" t="str">
        <f>IF(R911="","",Rates!$N$7)</f>
        <v/>
      </c>
      <c r="AJ911" s="13" t="str">
        <f t="shared" si="260"/>
        <v/>
      </c>
      <c r="AK911" s="8" t="str">
        <f t="shared" si="261"/>
        <v/>
      </c>
      <c r="AL911" s="9" t="s">
        <v>1578</v>
      </c>
      <c r="AM911" s="14" t="str">
        <f>IF(R911="","",Rates!$N$8)</f>
        <v/>
      </c>
      <c r="AN911" s="13" t="str">
        <f t="shared" si="262"/>
        <v/>
      </c>
      <c r="AO911" s="8" t="str">
        <f>IF(R911="","",W911*Rates!$O$26)</f>
        <v/>
      </c>
      <c r="AP911" s="9" t="s">
        <v>1579</v>
      </c>
      <c r="AQ911" s="14" t="str">
        <f>IF(R911="","",Rates!$N$9)</f>
        <v/>
      </c>
      <c r="AR911" s="13" t="str">
        <f t="shared" si="263"/>
        <v/>
      </c>
      <c r="AS911" s="8" t="str">
        <f>IF(R911="","",W911*Rates!$P$26)</f>
        <v/>
      </c>
      <c r="AT911" s="9" t="s">
        <v>1580</v>
      </c>
      <c r="AU911" s="14" t="str">
        <f>IF(R911="","",Rates!$N$10)</f>
        <v/>
      </c>
      <c r="AV911" s="13" t="str">
        <f t="shared" si="264"/>
        <v/>
      </c>
      <c r="AW911" s="8" t="str">
        <f>IF(R911="","",W911*Rates!$Q$26)</f>
        <v/>
      </c>
      <c r="AX911" s="19" t="str">
        <f t="shared" si="265"/>
        <v/>
      </c>
      <c r="AY911" s="55" t="e">
        <f t="shared" si="266"/>
        <v>#VALUE!</v>
      </c>
      <c r="AZ911" s="8" t="str">
        <f>IF(R911="","",Rates!$N$15)</f>
        <v/>
      </c>
      <c r="BA911" s="8" t="str">
        <f t="shared" si="267"/>
        <v/>
      </c>
      <c r="BB911" s="8" t="str">
        <f t="shared" si="268"/>
        <v/>
      </c>
      <c r="BC911" s="19" t="str">
        <f t="shared" si="269"/>
        <v/>
      </c>
    </row>
    <row r="912" spans="1:55" x14ac:dyDescent="0.25">
      <c r="A912" s="9" t="str">
        <f>IF(B912&lt;&gt;"",COUNTA($B$3:B912)+$A$2,"")</f>
        <v/>
      </c>
      <c r="F912" s="16" t="str">
        <f t="shared" si="252"/>
        <v/>
      </c>
      <c r="P912" s="37"/>
      <c r="Q912" s="9" t="s">
        <v>1581</v>
      </c>
      <c r="R912" s="41"/>
      <c r="S912" s="46" t="str" cm="1">
        <f t="array" ref="S912">IF(R912="","",_xlfn.IFS(F912&lt;=65,"1",F912&lt;=70,"2",F912&lt;=80,"3"))</f>
        <v/>
      </c>
      <c r="T912" s="24" t="e">
        <f>IF(S912="1",VLOOKUP(N912,Rates!$A$2:$K$37,2,0)*S912,VLOOKUP(N912,Rates!$A$2:$K$37,3,0)*S912)</f>
        <v>#N/A</v>
      </c>
      <c r="U912" s="24" t="str">
        <f t="shared" si="253"/>
        <v/>
      </c>
      <c r="W912" s="58" t="str">
        <f t="shared" si="254"/>
        <v/>
      </c>
      <c r="X912" s="8" t="str">
        <f t="shared" si="255"/>
        <v/>
      </c>
      <c r="Y912" s="8" t="str">
        <f t="shared" si="256"/>
        <v/>
      </c>
      <c r="Z912" s="9" t="s">
        <v>1576</v>
      </c>
      <c r="AA912" s="14" t="str">
        <f>IF(R912="","",Rates!$N$5)</f>
        <v/>
      </c>
      <c r="AB912" s="49" t="str">
        <f t="shared" si="257"/>
        <v/>
      </c>
      <c r="AC912" s="8" t="str">
        <f>IF(R912="","",W912*Rates!$M$26)</f>
        <v/>
      </c>
      <c r="AD912" s="9" t="s">
        <v>1592</v>
      </c>
      <c r="AE912" s="14" t="str">
        <f>IF(R912="","",Rates!$N$6)</f>
        <v/>
      </c>
      <c r="AF912" s="49" t="str">
        <f t="shared" si="258"/>
        <v/>
      </c>
      <c r="AG912" s="8" t="str">
        <f t="shared" si="259"/>
        <v/>
      </c>
      <c r="AH912" s="8" t="s">
        <v>1593</v>
      </c>
      <c r="AI912" s="14" t="str">
        <f>IF(R912="","",Rates!$N$7)</f>
        <v/>
      </c>
      <c r="AJ912" s="13" t="str">
        <f t="shared" si="260"/>
        <v/>
      </c>
      <c r="AK912" s="8" t="str">
        <f t="shared" si="261"/>
        <v/>
      </c>
      <c r="AL912" s="9" t="s">
        <v>1578</v>
      </c>
      <c r="AM912" s="14" t="str">
        <f>IF(R912="","",Rates!$N$8)</f>
        <v/>
      </c>
      <c r="AN912" s="13" t="str">
        <f t="shared" si="262"/>
        <v/>
      </c>
      <c r="AO912" s="8" t="str">
        <f>IF(R912="","",W912*Rates!$O$26)</f>
        <v/>
      </c>
      <c r="AP912" s="9" t="s">
        <v>1579</v>
      </c>
      <c r="AQ912" s="14" t="str">
        <f>IF(R912="","",Rates!$N$9)</f>
        <v/>
      </c>
      <c r="AR912" s="13" t="str">
        <f t="shared" si="263"/>
        <v/>
      </c>
      <c r="AS912" s="8" t="str">
        <f>IF(R912="","",W912*Rates!$P$26)</f>
        <v/>
      </c>
      <c r="AT912" s="9" t="s">
        <v>1580</v>
      </c>
      <c r="AU912" s="14" t="str">
        <f>IF(R912="","",Rates!$N$10)</f>
        <v/>
      </c>
      <c r="AV912" s="13" t="str">
        <f t="shared" si="264"/>
        <v/>
      </c>
      <c r="AW912" s="8" t="str">
        <f>IF(R912="","",W912*Rates!$Q$26)</f>
        <v/>
      </c>
      <c r="AX912" s="19" t="str">
        <f t="shared" si="265"/>
        <v/>
      </c>
      <c r="AY912" s="55" t="e">
        <f t="shared" si="266"/>
        <v>#VALUE!</v>
      </c>
      <c r="AZ912" s="8" t="str">
        <f>IF(R912="","",Rates!$N$15)</f>
        <v/>
      </c>
      <c r="BA912" s="8" t="str">
        <f t="shared" si="267"/>
        <v/>
      </c>
      <c r="BB912" s="8" t="str">
        <f t="shared" si="268"/>
        <v/>
      </c>
      <c r="BC912" s="19" t="str">
        <f t="shared" si="269"/>
        <v/>
      </c>
    </row>
    <row r="913" spans="1:55" x14ac:dyDescent="0.25">
      <c r="A913" s="9" t="str">
        <f>IF(B913&lt;&gt;"",COUNTA($B$3:B913)+$A$2,"")</f>
        <v/>
      </c>
      <c r="F913" s="16" t="str">
        <f t="shared" si="252"/>
        <v/>
      </c>
      <c r="P913" s="37"/>
      <c r="Q913" s="9" t="s">
        <v>1581</v>
      </c>
      <c r="R913" s="41"/>
      <c r="S913" s="46" t="str" cm="1">
        <f t="array" ref="S913">IF(R913="","",_xlfn.IFS(F913&lt;=65,"1",F913&lt;=70,"2",F913&lt;=80,"3"))</f>
        <v/>
      </c>
      <c r="T913" s="24" t="e">
        <f>IF(S913="1",VLOOKUP(N913,Rates!$A$2:$K$37,2,0)*S913,VLOOKUP(N913,Rates!$A$2:$K$37,3,0)*S913)</f>
        <v>#N/A</v>
      </c>
      <c r="U913" s="24" t="str">
        <f t="shared" si="253"/>
        <v/>
      </c>
      <c r="W913" s="58" t="str">
        <f t="shared" si="254"/>
        <v/>
      </c>
      <c r="X913" s="8" t="str">
        <f t="shared" si="255"/>
        <v/>
      </c>
      <c r="Y913" s="8" t="str">
        <f t="shared" si="256"/>
        <v/>
      </c>
      <c r="Z913" s="9" t="s">
        <v>1576</v>
      </c>
      <c r="AA913" s="14" t="str">
        <f>IF(R913="","",Rates!$N$5)</f>
        <v/>
      </c>
      <c r="AB913" s="49" t="str">
        <f t="shared" si="257"/>
        <v/>
      </c>
      <c r="AC913" s="8" t="str">
        <f>IF(R913="","",W913*Rates!$M$26)</f>
        <v/>
      </c>
      <c r="AD913" s="9" t="s">
        <v>1592</v>
      </c>
      <c r="AE913" s="14" t="str">
        <f>IF(R913="","",Rates!$N$6)</f>
        <v/>
      </c>
      <c r="AF913" s="49" t="str">
        <f t="shared" si="258"/>
        <v/>
      </c>
      <c r="AG913" s="8" t="str">
        <f t="shared" si="259"/>
        <v/>
      </c>
      <c r="AH913" s="8" t="s">
        <v>1593</v>
      </c>
      <c r="AI913" s="14" t="str">
        <f>IF(R913="","",Rates!$N$7)</f>
        <v/>
      </c>
      <c r="AJ913" s="13" t="str">
        <f t="shared" si="260"/>
        <v/>
      </c>
      <c r="AK913" s="8" t="str">
        <f t="shared" si="261"/>
        <v/>
      </c>
      <c r="AL913" s="9" t="s">
        <v>1578</v>
      </c>
      <c r="AM913" s="14" t="str">
        <f>IF(R913="","",Rates!$N$8)</f>
        <v/>
      </c>
      <c r="AN913" s="13" t="str">
        <f t="shared" si="262"/>
        <v/>
      </c>
      <c r="AO913" s="8" t="str">
        <f>IF(R913="","",W913*Rates!$O$26)</f>
        <v/>
      </c>
      <c r="AP913" s="9" t="s">
        <v>1579</v>
      </c>
      <c r="AQ913" s="14" t="str">
        <f>IF(R913="","",Rates!$N$9)</f>
        <v/>
      </c>
      <c r="AR913" s="13" t="str">
        <f t="shared" si="263"/>
        <v/>
      </c>
      <c r="AS913" s="8" t="str">
        <f>IF(R913="","",W913*Rates!$P$26)</f>
        <v/>
      </c>
      <c r="AT913" s="9" t="s">
        <v>1580</v>
      </c>
      <c r="AU913" s="14" t="str">
        <f>IF(R913="","",Rates!$N$10)</f>
        <v/>
      </c>
      <c r="AV913" s="13" t="str">
        <f t="shared" si="264"/>
        <v/>
      </c>
      <c r="AW913" s="8" t="str">
        <f>IF(R913="","",W913*Rates!$Q$26)</f>
        <v/>
      </c>
      <c r="AX913" s="19" t="str">
        <f t="shared" si="265"/>
        <v/>
      </c>
      <c r="AY913" s="55" t="e">
        <f t="shared" si="266"/>
        <v>#VALUE!</v>
      </c>
      <c r="AZ913" s="8" t="str">
        <f>IF(R913="","",Rates!$N$15)</f>
        <v/>
      </c>
      <c r="BA913" s="8" t="str">
        <f t="shared" si="267"/>
        <v/>
      </c>
      <c r="BB913" s="8" t="str">
        <f t="shared" si="268"/>
        <v/>
      </c>
      <c r="BC913" s="19" t="str">
        <f t="shared" si="269"/>
        <v/>
      </c>
    </row>
    <row r="914" spans="1:55" x14ac:dyDescent="0.25">
      <c r="A914" s="9" t="str">
        <f>IF(B914&lt;&gt;"",COUNTA($B$3:B914)+$A$2,"")</f>
        <v/>
      </c>
      <c r="F914" s="16" t="str">
        <f t="shared" si="252"/>
        <v/>
      </c>
      <c r="P914" s="37"/>
      <c r="Q914" s="9" t="s">
        <v>1581</v>
      </c>
      <c r="R914" s="41"/>
      <c r="S914" s="46" t="str" cm="1">
        <f t="array" ref="S914">IF(R914="","",_xlfn.IFS(F914&lt;=65,"1",F914&lt;=70,"2",F914&lt;=80,"3"))</f>
        <v/>
      </c>
      <c r="T914" s="24" t="e">
        <f>IF(S914="1",VLOOKUP(N914,Rates!$A$2:$K$37,2,0)*S914,VLOOKUP(N914,Rates!$A$2:$K$37,3,0)*S914)</f>
        <v>#N/A</v>
      </c>
      <c r="U914" s="24" t="str">
        <f t="shared" si="253"/>
        <v/>
      </c>
      <c r="W914" s="58" t="str">
        <f t="shared" si="254"/>
        <v/>
      </c>
      <c r="X914" s="8" t="str">
        <f t="shared" si="255"/>
        <v/>
      </c>
      <c r="Y914" s="8" t="str">
        <f t="shared" si="256"/>
        <v/>
      </c>
      <c r="Z914" s="9" t="s">
        <v>1576</v>
      </c>
      <c r="AA914" s="14" t="str">
        <f>IF(R914="","",Rates!$N$5)</f>
        <v/>
      </c>
      <c r="AB914" s="49" t="str">
        <f t="shared" si="257"/>
        <v/>
      </c>
      <c r="AC914" s="8" t="str">
        <f>IF(R914="","",W914*Rates!$M$26)</f>
        <v/>
      </c>
      <c r="AD914" s="9" t="s">
        <v>1592</v>
      </c>
      <c r="AE914" s="14" t="str">
        <f>IF(R914="","",Rates!$N$6)</f>
        <v/>
      </c>
      <c r="AF914" s="49" t="str">
        <f t="shared" si="258"/>
        <v/>
      </c>
      <c r="AG914" s="8" t="str">
        <f t="shared" si="259"/>
        <v/>
      </c>
      <c r="AH914" s="8" t="s">
        <v>1593</v>
      </c>
      <c r="AI914" s="14" t="str">
        <f>IF(R914="","",Rates!$N$7)</f>
        <v/>
      </c>
      <c r="AJ914" s="13" t="str">
        <f t="shared" si="260"/>
        <v/>
      </c>
      <c r="AK914" s="8" t="str">
        <f t="shared" si="261"/>
        <v/>
      </c>
      <c r="AL914" s="9" t="s">
        <v>1578</v>
      </c>
      <c r="AM914" s="14" t="str">
        <f>IF(R914="","",Rates!$N$8)</f>
        <v/>
      </c>
      <c r="AN914" s="13" t="str">
        <f t="shared" si="262"/>
        <v/>
      </c>
      <c r="AO914" s="8" t="str">
        <f>IF(R914="","",W914*Rates!$O$26)</f>
        <v/>
      </c>
      <c r="AP914" s="9" t="s">
        <v>1579</v>
      </c>
      <c r="AQ914" s="14" t="str">
        <f>IF(R914="","",Rates!$N$9)</f>
        <v/>
      </c>
      <c r="AR914" s="13" t="str">
        <f t="shared" si="263"/>
        <v/>
      </c>
      <c r="AS914" s="8" t="str">
        <f>IF(R914="","",W914*Rates!$P$26)</f>
        <v/>
      </c>
      <c r="AT914" s="9" t="s">
        <v>1580</v>
      </c>
      <c r="AU914" s="14" t="str">
        <f>IF(R914="","",Rates!$N$10)</f>
        <v/>
      </c>
      <c r="AV914" s="13" t="str">
        <f t="shared" si="264"/>
        <v/>
      </c>
      <c r="AW914" s="8" t="str">
        <f>IF(R914="","",W914*Rates!$Q$26)</f>
        <v/>
      </c>
      <c r="AX914" s="19" t="str">
        <f t="shared" si="265"/>
        <v/>
      </c>
      <c r="AY914" s="55" t="e">
        <f t="shared" si="266"/>
        <v>#VALUE!</v>
      </c>
      <c r="AZ914" s="8" t="str">
        <f>IF(R914="","",Rates!$N$15)</f>
        <v/>
      </c>
      <c r="BA914" s="8" t="str">
        <f t="shared" si="267"/>
        <v/>
      </c>
      <c r="BB914" s="8" t="str">
        <f t="shared" si="268"/>
        <v/>
      </c>
      <c r="BC914" s="19" t="str">
        <f t="shared" si="269"/>
        <v/>
      </c>
    </row>
    <row r="915" spans="1:55" x14ac:dyDescent="0.25">
      <c r="A915" s="9" t="str">
        <f>IF(B915&lt;&gt;"",COUNTA($B$3:B915)+$A$2,"")</f>
        <v/>
      </c>
      <c r="F915" s="16" t="str">
        <f t="shared" si="252"/>
        <v/>
      </c>
      <c r="P915" s="37"/>
      <c r="Q915" s="9" t="s">
        <v>1581</v>
      </c>
      <c r="R915" s="41"/>
      <c r="S915" s="46" t="str" cm="1">
        <f t="array" ref="S915">IF(R915="","",_xlfn.IFS(F915&lt;=65,"1",F915&lt;=70,"2",F915&lt;=80,"3"))</f>
        <v/>
      </c>
      <c r="T915" s="24" t="e">
        <f>IF(S915="1",VLOOKUP(N915,Rates!$A$2:$K$37,2,0)*S915,VLOOKUP(N915,Rates!$A$2:$K$37,3,0)*S915)</f>
        <v>#N/A</v>
      </c>
      <c r="U915" s="24" t="str">
        <f t="shared" si="253"/>
        <v/>
      </c>
      <c r="W915" s="58" t="str">
        <f t="shared" si="254"/>
        <v/>
      </c>
      <c r="X915" s="8" t="str">
        <f t="shared" si="255"/>
        <v/>
      </c>
      <c r="Y915" s="8" t="str">
        <f t="shared" si="256"/>
        <v/>
      </c>
      <c r="Z915" s="9" t="s">
        <v>1576</v>
      </c>
      <c r="AA915" s="14" t="str">
        <f>IF(R915="","",Rates!$N$5)</f>
        <v/>
      </c>
      <c r="AB915" s="49" t="str">
        <f t="shared" si="257"/>
        <v/>
      </c>
      <c r="AC915" s="8" t="str">
        <f>IF(R915="","",W915*Rates!$M$26)</f>
        <v/>
      </c>
      <c r="AD915" s="9" t="s">
        <v>1592</v>
      </c>
      <c r="AE915" s="14" t="str">
        <f>IF(R915="","",Rates!$N$6)</f>
        <v/>
      </c>
      <c r="AF915" s="49" t="str">
        <f t="shared" si="258"/>
        <v/>
      </c>
      <c r="AG915" s="8" t="str">
        <f t="shared" si="259"/>
        <v/>
      </c>
      <c r="AH915" s="8" t="s">
        <v>1593</v>
      </c>
      <c r="AI915" s="14" t="str">
        <f>IF(R915="","",Rates!$N$7)</f>
        <v/>
      </c>
      <c r="AJ915" s="13" t="str">
        <f t="shared" si="260"/>
        <v/>
      </c>
      <c r="AK915" s="8" t="str">
        <f t="shared" si="261"/>
        <v/>
      </c>
      <c r="AL915" s="9" t="s">
        <v>1578</v>
      </c>
      <c r="AM915" s="14" t="str">
        <f>IF(R915="","",Rates!$N$8)</f>
        <v/>
      </c>
      <c r="AN915" s="13" t="str">
        <f t="shared" si="262"/>
        <v/>
      </c>
      <c r="AO915" s="8" t="str">
        <f>IF(R915="","",W915*Rates!$O$26)</f>
        <v/>
      </c>
      <c r="AP915" s="9" t="s">
        <v>1579</v>
      </c>
      <c r="AQ915" s="14" t="str">
        <f>IF(R915="","",Rates!$N$9)</f>
        <v/>
      </c>
      <c r="AR915" s="13" t="str">
        <f t="shared" si="263"/>
        <v/>
      </c>
      <c r="AS915" s="8" t="str">
        <f>IF(R915="","",W915*Rates!$P$26)</f>
        <v/>
      </c>
      <c r="AT915" s="9" t="s">
        <v>1580</v>
      </c>
      <c r="AU915" s="14" t="str">
        <f>IF(R915="","",Rates!$N$10)</f>
        <v/>
      </c>
      <c r="AV915" s="13" t="str">
        <f t="shared" si="264"/>
        <v/>
      </c>
      <c r="AW915" s="8" t="str">
        <f>IF(R915="","",W915*Rates!$Q$26)</f>
        <v/>
      </c>
      <c r="AX915" s="19" t="str">
        <f t="shared" si="265"/>
        <v/>
      </c>
      <c r="AY915" s="55" t="e">
        <f t="shared" si="266"/>
        <v>#VALUE!</v>
      </c>
      <c r="AZ915" s="8" t="str">
        <f>IF(R915="","",Rates!$N$15)</f>
        <v/>
      </c>
      <c r="BA915" s="8" t="str">
        <f t="shared" si="267"/>
        <v/>
      </c>
      <c r="BB915" s="8" t="str">
        <f t="shared" si="268"/>
        <v/>
      </c>
      <c r="BC915" s="19" t="str">
        <f t="shared" si="269"/>
        <v/>
      </c>
    </row>
    <row r="916" spans="1:55" x14ac:dyDescent="0.25">
      <c r="A916" s="9" t="str">
        <f>IF(B916&lt;&gt;"",COUNTA($B$3:B916)+$A$2,"")</f>
        <v/>
      </c>
      <c r="F916" s="16" t="str">
        <f t="shared" si="252"/>
        <v/>
      </c>
      <c r="P916" s="37"/>
      <c r="Q916" s="9" t="s">
        <v>1581</v>
      </c>
      <c r="R916" s="41"/>
      <c r="S916" s="46" t="str" cm="1">
        <f t="array" ref="S916">IF(R916="","",_xlfn.IFS(F916&lt;=65,"1",F916&lt;=70,"2",F916&lt;=80,"3"))</f>
        <v/>
      </c>
      <c r="T916" s="24" t="e">
        <f>IF(S916="1",VLOOKUP(N916,Rates!$A$2:$K$37,2,0)*S916,VLOOKUP(N916,Rates!$A$2:$K$37,3,0)*S916)</f>
        <v>#N/A</v>
      </c>
      <c r="U916" s="24" t="str">
        <f t="shared" si="253"/>
        <v/>
      </c>
      <c r="W916" s="58" t="str">
        <f t="shared" si="254"/>
        <v/>
      </c>
      <c r="X916" s="8" t="str">
        <f t="shared" si="255"/>
        <v/>
      </c>
      <c r="Y916" s="8" t="str">
        <f t="shared" si="256"/>
        <v/>
      </c>
      <c r="Z916" s="9" t="s">
        <v>1576</v>
      </c>
      <c r="AA916" s="14" t="str">
        <f>IF(R916="","",Rates!$N$5)</f>
        <v/>
      </c>
      <c r="AB916" s="49" t="str">
        <f t="shared" si="257"/>
        <v/>
      </c>
      <c r="AC916" s="8" t="str">
        <f>IF(R916="","",W916*Rates!$M$26)</f>
        <v/>
      </c>
      <c r="AD916" s="9" t="s">
        <v>1592</v>
      </c>
      <c r="AE916" s="14" t="str">
        <f>IF(R916="","",Rates!$N$6)</f>
        <v/>
      </c>
      <c r="AF916" s="49" t="str">
        <f t="shared" si="258"/>
        <v/>
      </c>
      <c r="AG916" s="8" t="str">
        <f t="shared" si="259"/>
        <v/>
      </c>
      <c r="AH916" s="8" t="s">
        <v>1593</v>
      </c>
      <c r="AI916" s="14" t="str">
        <f>IF(R916="","",Rates!$N$7)</f>
        <v/>
      </c>
      <c r="AJ916" s="13" t="str">
        <f t="shared" si="260"/>
        <v/>
      </c>
      <c r="AK916" s="8" t="str">
        <f t="shared" si="261"/>
        <v/>
      </c>
      <c r="AL916" s="9" t="s">
        <v>1578</v>
      </c>
      <c r="AM916" s="14" t="str">
        <f>IF(R916="","",Rates!$N$8)</f>
        <v/>
      </c>
      <c r="AN916" s="13" t="str">
        <f t="shared" si="262"/>
        <v/>
      </c>
      <c r="AO916" s="8" t="str">
        <f>IF(R916="","",W916*Rates!$O$26)</f>
        <v/>
      </c>
      <c r="AP916" s="9" t="s">
        <v>1579</v>
      </c>
      <c r="AQ916" s="14" t="str">
        <f>IF(R916="","",Rates!$N$9)</f>
        <v/>
      </c>
      <c r="AR916" s="13" t="str">
        <f t="shared" si="263"/>
        <v/>
      </c>
      <c r="AS916" s="8" t="str">
        <f>IF(R916="","",W916*Rates!$P$26)</f>
        <v/>
      </c>
      <c r="AT916" s="9" t="s">
        <v>1580</v>
      </c>
      <c r="AU916" s="14" t="str">
        <f>IF(R916="","",Rates!$N$10)</f>
        <v/>
      </c>
      <c r="AV916" s="13" t="str">
        <f t="shared" si="264"/>
        <v/>
      </c>
      <c r="AW916" s="8" t="str">
        <f>IF(R916="","",W916*Rates!$Q$26)</f>
        <v/>
      </c>
      <c r="AX916" s="19" t="str">
        <f t="shared" si="265"/>
        <v/>
      </c>
      <c r="AY916" s="55" t="e">
        <f t="shared" si="266"/>
        <v>#VALUE!</v>
      </c>
      <c r="AZ916" s="8" t="str">
        <f>IF(R916="","",Rates!$N$15)</f>
        <v/>
      </c>
      <c r="BA916" s="8" t="str">
        <f t="shared" si="267"/>
        <v/>
      </c>
      <c r="BB916" s="8" t="str">
        <f t="shared" si="268"/>
        <v/>
      </c>
      <c r="BC916" s="19" t="str">
        <f t="shared" si="269"/>
        <v/>
      </c>
    </row>
    <row r="917" spans="1:55" x14ac:dyDescent="0.25">
      <c r="A917" s="9" t="str">
        <f>IF(B917&lt;&gt;"",COUNTA($B$3:B917)+$A$2,"")</f>
        <v/>
      </c>
      <c r="F917" s="16" t="str">
        <f t="shared" si="252"/>
        <v/>
      </c>
      <c r="P917" s="37"/>
      <c r="Q917" s="9" t="s">
        <v>1581</v>
      </c>
      <c r="R917" s="41"/>
      <c r="S917" s="46" t="str" cm="1">
        <f t="array" ref="S917">IF(R917="","",_xlfn.IFS(F917&lt;=65,"1",F917&lt;=70,"2",F917&lt;=80,"3"))</f>
        <v/>
      </c>
      <c r="T917" s="24" t="e">
        <f>IF(S917="1",VLOOKUP(N917,Rates!$A$2:$K$37,2,0)*S917,VLOOKUP(N917,Rates!$A$2:$K$37,3,0)*S917)</f>
        <v>#N/A</v>
      </c>
      <c r="U917" s="24" t="str">
        <f t="shared" si="253"/>
        <v/>
      </c>
      <c r="W917" s="58" t="str">
        <f t="shared" si="254"/>
        <v/>
      </c>
      <c r="X917" s="8" t="str">
        <f t="shared" si="255"/>
        <v/>
      </c>
      <c r="Y917" s="8" t="str">
        <f t="shared" si="256"/>
        <v/>
      </c>
      <c r="Z917" s="9" t="s">
        <v>1576</v>
      </c>
      <c r="AA917" s="14" t="str">
        <f>IF(R917="","",Rates!$N$5)</f>
        <v/>
      </c>
      <c r="AB917" s="49" t="str">
        <f t="shared" si="257"/>
        <v/>
      </c>
      <c r="AC917" s="8" t="str">
        <f>IF(R917="","",W917*Rates!$M$26)</f>
        <v/>
      </c>
      <c r="AD917" s="9" t="s">
        <v>1592</v>
      </c>
      <c r="AE917" s="14" t="str">
        <f>IF(R917="","",Rates!$N$6)</f>
        <v/>
      </c>
      <c r="AF917" s="49" t="str">
        <f t="shared" si="258"/>
        <v/>
      </c>
      <c r="AG917" s="8" t="str">
        <f t="shared" si="259"/>
        <v/>
      </c>
      <c r="AH917" s="8" t="s">
        <v>1593</v>
      </c>
      <c r="AI917" s="14" t="str">
        <f>IF(R917="","",Rates!$N$7)</f>
        <v/>
      </c>
      <c r="AJ917" s="13" t="str">
        <f t="shared" si="260"/>
        <v/>
      </c>
      <c r="AK917" s="8" t="str">
        <f t="shared" si="261"/>
        <v/>
      </c>
      <c r="AL917" s="9" t="s">
        <v>1578</v>
      </c>
      <c r="AM917" s="14" t="str">
        <f>IF(R917="","",Rates!$N$8)</f>
        <v/>
      </c>
      <c r="AN917" s="13" t="str">
        <f t="shared" si="262"/>
        <v/>
      </c>
      <c r="AO917" s="8" t="str">
        <f>IF(R917="","",W917*Rates!$O$26)</f>
        <v/>
      </c>
      <c r="AP917" s="9" t="s">
        <v>1579</v>
      </c>
      <c r="AQ917" s="14" t="str">
        <f>IF(R917="","",Rates!$N$9)</f>
        <v/>
      </c>
      <c r="AR917" s="13" t="str">
        <f t="shared" si="263"/>
        <v/>
      </c>
      <c r="AS917" s="8" t="str">
        <f>IF(R917="","",W917*Rates!$P$26)</f>
        <v/>
      </c>
      <c r="AT917" s="9" t="s">
        <v>1580</v>
      </c>
      <c r="AU917" s="14" t="str">
        <f>IF(R917="","",Rates!$N$10)</f>
        <v/>
      </c>
      <c r="AV917" s="13" t="str">
        <f t="shared" si="264"/>
        <v/>
      </c>
      <c r="AW917" s="8" t="str">
        <f>IF(R917="","",W917*Rates!$Q$26)</f>
        <v/>
      </c>
      <c r="AX917" s="19" t="str">
        <f t="shared" si="265"/>
        <v/>
      </c>
      <c r="AY917" s="55" t="e">
        <f t="shared" si="266"/>
        <v>#VALUE!</v>
      </c>
      <c r="AZ917" s="8" t="str">
        <f>IF(R917="","",Rates!$N$15)</f>
        <v/>
      </c>
      <c r="BA917" s="8" t="str">
        <f t="shared" si="267"/>
        <v/>
      </c>
      <c r="BB917" s="8" t="str">
        <f t="shared" si="268"/>
        <v/>
      </c>
      <c r="BC917" s="19" t="str">
        <f t="shared" si="269"/>
        <v/>
      </c>
    </row>
    <row r="918" spans="1:55" x14ac:dyDescent="0.25">
      <c r="A918" s="9" t="str">
        <f>IF(B918&lt;&gt;"",COUNTA($B$3:B918)+$A$2,"")</f>
        <v/>
      </c>
      <c r="F918" s="16" t="str">
        <f t="shared" si="252"/>
        <v/>
      </c>
      <c r="P918" s="37"/>
      <c r="Q918" s="9" t="s">
        <v>1581</v>
      </c>
      <c r="R918" s="41"/>
      <c r="S918" s="46" t="str" cm="1">
        <f t="array" ref="S918">IF(R918="","",_xlfn.IFS(F918&lt;=65,"1",F918&lt;=70,"2",F918&lt;=80,"3"))</f>
        <v/>
      </c>
      <c r="T918" s="24" t="e">
        <f>IF(S918="1",VLOOKUP(N918,Rates!$A$2:$K$37,2,0)*S918,VLOOKUP(N918,Rates!$A$2:$K$37,3,0)*S918)</f>
        <v>#N/A</v>
      </c>
      <c r="U918" s="24" t="str">
        <f t="shared" si="253"/>
        <v/>
      </c>
      <c r="W918" s="58" t="str">
        <f t="shared" si="254"/>
        <v/>
      </c>
      <c r="X918" s="8" t="str">
        <f t="shared" si="255"/>
        <v/>
      </c>
      <c r="Y918" s="8" t="str">
        <f t="shared" si="256"/>
        <v/>
      </c>
      <c r="Z918" s="9" t="s">
        <v>1576</v>
      </c>
      <c r="AA918" s="14" t="str">
        <f>IF(R918="","",Rates!$N$5)</f>
        <v/>
      </c>
      <c r="AB918" s="49" t="str">
        <f t="shared" si="257"/>
        <v/>
      </c>
      <c r="AC918" s="8" t="str">
        <f>IF(R918="","",W918*Rates!$M$26)</f>
        <v/>
      </c>
      <c r="AD918" s="9" t="s">
        <v>1592</v>
      </c>
      <c r="AE918" s="14" t="str">
        <f>IF(R918="","",Rates!$N$6)</f>
        <v/>
      </c>
      <c r="AF918" s="49" t="str">
        <f t="shared" si="258"/>
        <v/>
      </c>
      <c r="AG918" s="8" t="str">
        <f t="shared" si="259"/>
        <v/>
      </c>
      <c r="AH918" s="8" t="s">
        <v>1593</v>
      </c>
      <c r="AI918" s="14" t="str">
        <f>IF(R918="","",Rates!$N$7)</f>
        <v/>
      </c>
      <c r="AJ918" s="13" t="str">
        <f t="shared" si="260"/>
        <v/>
      </c>
      <c r="AK918" s="8" t="str">
        <f t="shared" si="261"/>
        <v/>
      </c>
      <c r="AL918" s="9" t="s">
        <v>1578</v>
      </c>
      <c r="AM918" s="14" t="str">
        <f>IF(R918="","",Rates!$N$8)</f>
        <v/>
      </c>
      <c r="AN918" s="13" t="str">
        <f t="shared" si="262"/>
        <v/>
      </c>
      <c r="AO918" s="8" t="str">
        <f>IF(R918="","",W918*Rates!$O$26)</f>
        <v/>
      </c>
      <c r="AP918" s="9" t="s">
        <v>1579</v>
      </c>
      <c r="AQ918" s="14" t="str">
        <f>IF(R918="","",Rates!$N$9)</f>
        <v/>
      </c>
      <c r="AR918" s="13" t="str">
        <f t="shared" si="263"/>
        <v/>
      </c>
      <c r="AS918" s="8" t="str">
        <f>IF(R918="","",W918*Rates!$P$26)</f>
        <v/>
      </c>
      <c r="AT918" s="9" t="s">
        <v>1580</v>
      </c>
      <c r="AU918" s="14" t="str">
        <f>IF(R918="","",Rates!$N$10)</f>
        <v/>
      </c>
      <c r="AV918" s="13" t="str">
        <f t="shared" si="264"/>
        <v/>
      </c>
      <c r="AW918" s="8" t="str">
        <f>IF(R918="","",W918*Rates!$Q$26)</f>
        <v/>
      </c>
      <c r="AX918" s="19" t="str">
        <f t="shared" si="265"/>
        <v/>
      </c>
      <c r="AY918" s="55" t="e">
        <f t="shared" si="266"/>
        <v>#VALUE!</v>
      </c>
      <c r="AZ918" s="8" t="str">
        <f>IF(R918="","",Rates!$N$15)</f>
        <v/>
      </c>
      <c r="BA918" s="8" t="str">
        <f t="shared" si="267"/>
        <v/>
      </c>
      <c r="BB918" s="8" t="str">
        <f t="shared" si="268"/>
        <v/>
      </c>
      <c r="BC918" s="19" t="str">
        <f t="shared" si="269"/>
        <v/>
      </c>
    </row>
    <row r="919" spans="1:55" x14ac:dyDescent="0.25">
      <c r="A919" s="9" t="str">
        <f>IF(B919&lt;&gt;"",COUNTA($B$3:B919)+$A$2,"")</f>
        <v/>
      </c>
      <c r="F919" s="16" t="str">
        <f t="shared" si="252"/>
        <v/>
      </c>
      <c r="P919" s="37"/>
      <c r="Q919" s="9" t="s">
        <v>1581</v>
      </c>
      <c r="R919" s="41"/>
      <c r="S919" s="46" t="str" cm="1">
        <f t="array" ref="S919">IF(R919="","",_xlfn.IFS(F919&lt;=65,"1",F919&lt;=70,"2",F919&lt;=80,"3"))</f>
        <v/>
      </c>
      <c r="T919" s="24" t="e">
        <f>IF(S919="1",VLOOKUP(N919,Rates!$A$2:$K$37,2,0)*S919,VLOOKUP(N919,Rates!$A$2:$K$37,3,0)*S919)</f>
        <v>#N/A</v>
      </c>
      <c r="U919" s="24" t="str">
        <f t="shared" si="253"/>
        <v/>
      </c>
      <c r="W919" s="58" t="str">
        <f t="shared" si="254"/>
        <v/>
      </c>
      <c r="X919" s="8" t="str">
        <f t="shared" si="255"/>
        <v/>
      </c>
      <c r="Y919" s="8" t="str">
        <f t="shared" si="256"/>
        <v/>
      </c>
      <c r="Z919" s="9" t="s">
        <v>1576</v>
      </c>
      <c r="AA919" s="14" t="str">
        <f>IF(R919="","",Rates!$N$5)</f>
        <v/>
      </c>
      <c r="AB919" s="49" t="str">
        <f t="shared" si="257"/>
        <v/>
      </c>
      <c r="AC919" s="8" t="str">
        <f>IF(R919="","",W919*Rates!$M$26)</f>
        <v/>
      </c>
      <c r="AD919" s="9" t="s">
        <v>1592</v>
      </c>
      <c r="AE919" s="14" t="str">
        <f>IF(R919="","",Rates!$N$6)</f>
        <v/>
      </c>
      <c r="AF919" s="49" t="str">
        <f t="shared" si="258"/>
        <v/>
      </c>
      <c r="AG919" s="8" t="str">
        <f t="shared" si="259"/>
        <v/>
      </c>
      <c r="AH919" s="8" t="s">
        <v>1593</v>
      </c>
      <c r="AI919" s="14" t="str">
        <f>IF(R919="","",Rates!$N$7)</f>
        <v/>
      </c>
      <c r="AJ919" s="13" t="str">
        <f t="shared" si="260"/>
        <v/>
      </c>
      <c r="AK919" s="8" t="str">
        <f t="shared" si="261"/>
        <v/>
      </c>
      <c r="AL919" s="9" t="s">
        <v>1578</v>
      </c>
      <c r="AM919" s="14" t="str">
        <f>IF(R919="","",Rates!$N$8)</f>
        <v/>
      </c>
      <c r="AN919" s="13" t="str">
        <f t="shared" si="262"/>
        <v/>
      </c>
      <c r="AO919" s="8" t="str">
        <f>IF(R919="","",W919*Rates!$O$26)</f>
        <v/>
      </c>
      <c r="AP919" s="9" t="s">
        <v>1579</v>
      </c>
      <c r="AQ919" s="14" t="str">
        <f>IF(R919="","",Rates!$N$9)</f>
        <v/>
      </c>
      <c r="AR919" s="13" t="str">
        <f t="shared" si="263"/>
        <v/>
      </c>
      <c r="AS919" s="8" t="str">
        <f>IF(R919="","",W919*Rates!$P$26)</f>
        <v/>
      </c>
      <c r="AT919" s="9" t="s">
        <v>1580</v>
      </c>
      <c r="AU919" s="14" t="str">
        <f>IF(R919="","",Rates!$N$10)</f>
        <v/>
      </c>
      <c r="AV919" s="13" t="str">
        <f t="shared" si="264"/>
        <v/>
      </c>
      <c r="AW919" s="8" t="str">
        <f>IF(R919="","",W919*Rates!$Q$26)</f>
        <v/>
      </c>
      <c r="AX919" s="19" t="str">
        <f t="shared" si="265"/>
        <v/>
      </c>
      <c r="AY919" s="55" t="e">
        <f t="shared" si="266"/>
        <v>#VALUE!</v>
      </c>
      <c r="AZ919" s="8" t="str">
        <f>IF(R919="","",Rates!$N$15)</f>
        <v/>
      </c>
      <c r="BA919" s="8" t="str">
        <f t="shared" si="267"/>
        <v/>
      </c>
      <c r="BB919" s="8" t="str">
        <f t="shared" si="268"/>
        <v/>
      </c>
      <c r="BC919" s="19" t="str">
        <f t="shared" si="269"/>
        <v/>
      </c>
    </row>
    <row r="920" spans="1:55" x14ac:dyDescent="0.25">
      <c r="A920" s="9" t="str">
        <f>IF(B920&lt;&gt;"",COUNTA($B$3:B920)+$A$2,"")</f>
        <v/>
      </c>
      <c r="F920" s="16" t="str">
        <f t="shared" si="252"/>
        <v/>
      </c>
      <c r="P920" s="37"/>
      <c r="Q920" s="9" t="s">
        <v>1581</v>
      </c>
      <c r="R920" s="41"/>
      <c r="S920" s="46" t="str" cm="1">
        <f t="array" ref="S920">IF(R920="","",_xlfn.IFS(F920&lt;=65,"1",F920&lt;=70,"2",F920&lt;=80,"3"))</f>
        <v/>
      </c>
      <c r="T920" s="24" t="e">
        <f>IF(S920="1",VLOOKUP(N920,Rates!$A$2:$K$37,2,0)*S920,VLOOKUP(N920,Rates!$A$2:$K$37,3,0)*S920)</f>
        <v>#N/A</v>
      </c>
      <c r="U920" s="24" t="str">
        <f t="shared" si="253"/>
        <v/>
      </c>
      <c r="W920" s="58" t="str">
        <f t="shared" si="254"/>
        <v/>
      </c>
      <c r="X920" s="8" t="str">
        <f t="shared" si="255"/>
        <v/>
      </c>
      <c r="Y920" s="8" t="str">
        <f t="shared" si="256"/>
        <v/>
      </c>
      <c r="Z920" s="9" t="s">
        <v>1576</v>
      </c>
      <c r="AA920" s="14" t="str">
        <f>IF(R920="","",Rates!$N$5)</f>
        <v/>
      </c>
      <c r="AB920" s="49" t="str">
        <f t="shared" si="257"/>
        <v/>
      </c>
      <c r="AC920" s="8" t="str">
        <f>IF(R920="","",W920*Rates!$M$26)</f>
        <v/>
      </c>
      <c r="AD920" s="9" t="s">
        <v>1592</v>
      </c>
      <c r="AE920" s="14" t="str">
        <f>IF(R920="","",Rates!$N$6)</f>
        <v/>
      </c>
      <c r="AF920" s="49" t="str">
        <f t="shared" si="258"/>
        <v/>
      </c>
      <c r="AG920" s="8" t="str">
        <f t="shared" si="259"/>
        <v/>
      </c>
      <c r="AH920" s="8" t="s">
        <v>1593</v>
      </c>
      <c r="AI920" s="14" t="str">
        <f>IF(R920="","",Rates!$N$7)</f>
        <v/>
      </c>
      <c r="AJ920" s="13" t="str">
        <f t="shared" si="260"/>
        <v/>
      </c>
      <c r="AK920" s="8" t="str">
        <f t="shared" si="261"/>
        <v/>
      </c>
      <c r="AL920" s="9" t="s">
        <v>1578</v>
      </c>
      <c r="AM920" s="14" t="str">
        <f>IF(R920="","",Rates!$N$8)</f>
        <v/>
      </c>
      <c r="AN920" s="13" t="str">
        <f t="shared" si="262"/>
        <v/>
      </c>
      <c r="AO920" s="8" t="str">
        <f>IF(R920="","",W920*Rates!$O$26)</f>
        <v/>
      </c>
      <c r="AP920" s="9" t="s">
        <v>1579</v>
      </c>
      <c r="AQ920" s="14" t="str">
        <f>IF(R920="","",Rates!$N$9)</f>
        <v/>
      </c>
      <c r="AR920" s="13" t="str">
        <f t="shared" si="263"/>
        <v/>
      </c>
      <c r="AS920" s="8" t="str">
        <f>IF(R920="","",W920*Rates!$P$26)</f>
        <v/>
      </c>
      <c r="AT920" s="9" t="s">
        <v>1580</v>
      </c>
      <c r="AU920" s="14" t="str">
        <f>IF(R920="","",Rates!$N$10)</f>
        <v/>
      </c>
      <c r="AV920" s="13" t="str">
        <f t="shared" si="264"/>
        <v/>
      </c>
      <c r="AW920" s="8" t="str">
        <f>IF(R920="","",W920*Rates!$Q$26)</f>
        <v/>
      </c>
      <c r="AX920" s="19" t="str">
        <f t="shared" si="265"/>
        <v/>
      </c>
      <c r="AY920" s="55" t="e">
        <f t="shared" si="266"/>
        <v>#VALUE!</v>
      </c>
      <c r="AZ920" s="8" t="str">
        <f>IF(R920="","",Rates!$N$15)</f>
        <v/>
      </c>
      <c r="BA920" s="8" t="str">
        <f t="shared" si="267"/>
        <v/>
      </c>
      <c r="BB920" s="8" t="str">
        <f t="shared" si="268"/>
        <v/>
      </c>
      <c r="BC920" s="19" t="str">
        <f t="shared" si="269"/>
        <v/>
      </c>
    </row>
    <row r="921" spans="1:55" x14ac:dyDescent="0.25">
      <c r="A921" s="9" t="str">
        <f>IF(B921&lt;&gt;"",COUNTA($B$3:B921)+$A$2,"")</f>
        <v/>
      </c>
      <c r="F921" s="16" t="str">
        <f t="shared" si="252"/>
        <v/>
      </c>
      <c r="P921" s="37"/>
      <c r="Q921" s="9" t="s">
        <v>1581</v>
      </c>
      <c r="R921" s="41"/>
      <c r="S921" s="46" t="str" cm="1">
        <f t="array" ref="S921">IF(R921="","",_xlfn.IFS(F921&lt;=65,"1",F921&lt;=70,"2",F921&lt;=80,"3"))</f>
        <v/>
      </c>
      <c r="T921" s="24" t="e">
        <f>IF(S921="1",VLOOKUP(N921,Rates!$A$2:$K$37,2,0)*S921,VLOOKUP(N921,Rates!$A$2:$K$37,3,0)*S921)</f>
        <v>#N/A</v>
      </c>
      <c r="U921" s="24" t="str">
        <f t="shared" si="253"/>
        <v/>
      </c>
      <c r="W921" s="58" t="str">
        <f t="shared" si="254"/>
        <v/>
      </c>
      <c r="X921" s="8" t="str">
        <f t="shared" si="255"/>
        <v/>
      </c>
      <c r="Y921" s="8" t="str">
        <f t="shared" si="256"/>
        <v/>
      </c>
      <c r="Z921" s="9" t="s">
        <v>1576</v>
      </c>
      <c r="AA921" s="14" t="str">
        <f>IF(R921="","",Rates!$N$5)</f>
        <v/>
      </c>
      <c r="AB921" s="49" t="str">
        <f t="shared" si="257"/>
        <v/>
      </c>
      <c r="AC921" s="8" t="str">
        <f>IF(R921="","",W921*Rates!$M$26)</f>
        <v/>
      </c>
      <c r="AD921" s="9" t="s">
        <v>1592</v>
      </c>
      <c r="AE921" s="14" t="str">
        <f>IF(R921="","",Rates!$N$6)</f>
        <v/>
      </c>
      <c r="AF921" s="49" t="str">
        <f t="shared" si="258"/>
        <v/>
      </c>
      <c r="AG921" s="8" t="str">
        <f t="shared" si="259"/>
        <v/>
      </c>
      <c r="AH921" s="8" t="s">
        <v>1593</v>
      </c>
      <c r="AI921" s="14" t="str">
        <f>IF(R921="","",Rates!$N$7)</f>
        <v/>
      </c>
      <c r="AJ921" s="13" t="str">
        <f t="shared" si="260"/>
        <v/>
      </c>
      <c r="AK921" s="8" t="str">
        <f t="shared" si="261"/>
        <v/>
      </c>
      <c r="AL921" s="9" t="s">
        <v>1578</v>
      </c>
      <c r="AM921" s="14" t="str">
        <f>IF(R921="","",Rates!$N$8)</f>
        <v/>
      </c>
      <c r="AN921" s="13" t="str">
        <f t="shared" si="262"/>
        <v/>
      </c>
      <c r="AO921" s="8" t="str">
        <f>IF(R921="","",W921*Rates!$O$26)</f>
        <v/>
      </c>
      <c r="AP921" s="9" t="s">
        <v>1579</v>
      </c>
      <c r="AQ921" s="14" t="str">
        <f>IF(R921="","",Rates!$N$9)</f>
        <v/>
      </c>
      <c r="AR921" s="13" t="str">
        <f t="shared" si="263"/>
        <v/>
      </c>
      <c r="AS921" s="8" t="str">
        <f>IF(R921="","",W921*Rates!$P$26)</f>
        <v/>
      </c>
      <c r="AT921" s="9" t="s">
        <v>1580</v>
      </c>
      <c r="AU921" s="14" t="str">
        <f>IF(R921="","",Rates!$N$10)</f>
        <v/>
      </c>
      <c r="AV921" s="13" t="str">
        <f t="shared" si="264"/>
        <v/>
      </c>
      <c r="AW921" s="8" t="str">
        <f>IF(R921="","",W921*Rates!$Q$26)</f>
        <v/>
      </c>
      <c r="AX921" s="19" t="str">
        <f t="shared" si="265"/>
        <v/>
      </c>
      <c r="AY921" s="55" t="e">
        <f t="shared" si="266"/>
        <v>#VALUE!</v>
      </c>
      <c r="AZ921" s="8" t="str">
        <f>IF(R921="","",Rates!$N$15)</f>
        <v/>
      </c>
      <c r="BA921" s="8" t="str">
        <f t="shared" si="267"/>
        <v/>
      </c>
      <c r="BB921" s="8" t="str">
        <f t="shared" si="268"/>
        <v/>
      </c>
      <c r="BC921" s="19" t="str">
        <f t="shared" si="269"/>
        <v/>
      </c>
    </row>
    <row r="922" spans="1:55" x14ac:dyDescent="0.25">
      <c r="A922" s="9" t="str">
        <f>IF(B922&lt;&gt;"",COUNTA($B$3:B922)+$A$2,"")</f>
        <v/>
      </c>
      <c r="F922" s="16" t="str">
        <f t="shared" si="252"/>
        <v/>
      </c>
      <c r="P922" s="37"/>
      <c r="Q922" s="9" t="s">
        <v>1581</v>
      </c>
      <c r="R922" s="41"/>
      <c r="S922" s="46" t="str" cm="1">
        <f t="array" ref="S922">IF(R922="","",_xlfn.IFS(F922&lt;=65,"1",F922&lt;=70,"2",F922&lt;=80,"3"))</f>
        <v/>
      </c>
      <c r="T922" s="24" t="e">
        <f>IF(S922="1",VLOOKUP(N922,Rates!$A$2:$K$37,2,0)*S922,VLOOKUP(N922,Rates!$A$2:$K$37,3,0)*S922)</f>
        <v>#N/A</v>
      </c>
      <c r="U922" s="24" t="str">
        <f t="shared" si="253"/>
        <v/>
      </c>
      <c r="W922" s="58" t="str">
        <f t="shared" si="254"/>
        <v/>
      </c>
      <c r="X922" s="8" t="str">
        <f t="shared" si="255"/>
        <v/>
      </c>
      <c r="Y922" s="8" t="str">
        <f t="shared" si="256"/>
        <v/>
      </c>
      <c r="Z922" s="9" t="s">
        <v>1576</v>
      </c>
      <c r="AA922" s="14" t="str">
        <f>IF(R922="","",Rates!$N$5)</f>
        <v/>
      </c>
      <c r="AB922" s="49" t="str">
        <f t="shared" si="257"/>
        <v/>
      </c>
      <c r="AC922" s="8" t="str">
        <f>IF(R922="","",W922*Rates!$M$26)</f>
        <v/>
      </c>
      <c r="AD922" s="9" t="s">
        <v>1592</v>
      </c>
      <c r="AE922" s="14" t="str">
        <f>IF(R922="","",Rates!$N$6)</f>
        <v/>
      </c>
      <c r="AF922" s="49" t="str">
        <f t="shared" si="258"/>
        <v/>
      </c>
      <c r="AG922" s="8" t="str">
        <f t="shared" si="259"/>
        <v/>
      </c>
      <c r="AH922" s="8" t="s">
        <v>1593</v>
      </c>
      <c r="AI922" s="14" t="str">
        <f>IF(R922="","",Rates!$N$7)</f>
        <v/>
      </c>
      <c r="AJ922" s="13" t="str">
        <f t="shared" si="260"/>
        <v/>
      </c>
      <c r="AK922" s="8" t="str">
        <f t="shared" si="261"/>
        <v/>
      </c>
      <c r="AL922" s="9" t="s">
        <v>1578</v>
      </c>
      <c r="AM922" s="14" t="str">
        <f>IF(R922="","",Rates!$N$8)</f>
        <v/>
      </c>
      <c r="AN922" s="13" t="str">
        <f t="shared" si="262"/>
        <v/>
      </c>
      <c r="AO922" s="8" t="str">
        <f>IF(R922="","",W922*Rates!$O$26)</f>
        <v/>
      </c>
      <c r="AP922" s="9" t="s">
        <v>1579</v>
      </c>
      <c r="AQ922" s="14" t="str">
        <f>IF(R922="","",Rates!$N$9)</f>
        <v/>
      </c>
      <c r="AR922" s="13" t="str">
        <f t="shared" si="263"/>
        <v/>
      </c>
      <c r="AS922" s="8" t="str">
        <f>IF(R922="","",W922*Rates!$P$26)</f>
        <v/>
      </c>
      <c r="AT922" s="9" t="s">
        <v>1580</v>
      </c>
      <c r="AU922" s="14" t="str">
        <f>IF(R922="","",Rates!$N$10)</f>
        <v/>
      </c>
      <c r="AV922" s="13" t="str">
        <f t="shared" si="264"/>
        <v/>
      </c>
      <c r="AW922" s="8" t="str">
        <f>IF(R922="","",W922*Rates!$Q$26)</f>
        <v/>
      </c>
      <c r="AX922" s="19" t="str">
        <f t="shared" si="265"/>
        <v/>
      </c>
      <c r="AY922" s="55" t="e">
        <f t="shared" si="266"/>
        <v>#VALUE!</v>
      </c>
      <c r="AZ922" s="8" t="str">
        <f>IF(R922="","",Rates!$N$15)</f>
        <v/>
      </c>
      <c r="BA922" s="8" t="str">
        <f t="shared" si="267"/>
        <v/>
      </c>
      <c r="BB922" s="8" t="str">
        <f t="shared" si="268"/>
        <v/>
      </c>
      <c r="BC922" s="19" t="str">
        <f t="shared" si="269"/>
        <v/>
      </c>
    </row>
    <row r="923" spans="1:55" x14ac:dyDescent="0.25">
      <c r="A923" s="9" t="str">
        <f>IF(B923&lt;&gt;"",COUNTA($B$3:B923)+$A$2,"")</f>
        <v/>
      </c>
      <c r="F923" s="16" t="str">
        <f t="shared" si="252"/>
        <v/>
      </c>
      <c r="P923" s="37"/>
      <c r="Q923" s="9" t="s">
        <v>1581</v>
      </c>
      <c r="R923" s="41"/>
      <c r="S923" s="46" t="str" cm="1">
        <f t="array" ref="S923">IF(R923="","",_xlfn.IFS(F923&lt;=65,"1",F923&lt;=70,"2",F923&lt;=80,"3"))</f>
        <v/>
      </c>
      <c r="T923" s="24" t="e">
        <f>IF(S923="1",VLOOKUP(N923,Rates!$A$2:$K$37,2,0)*S923,VLOOKUP(N923,Rates!$A$2:$K$37,3,0)*S923)</f>
        <v>#N/A</v>
      </c>
      <c r="U923" s="24" t="str">
        <f t="shared" si="253"/>
        <v/>
      </c>
      <c r="W923" s="58" t="str">
        <f t="shared" si="254"/>
        <v/>
      </c>
      <c r="X923" s="8" t="str">
        <f t="shared" si="255"/>
        <v/>
      </c>
      <c r="Y923" s="8" t="str">
        <f t="shared" si="256"/>
        <v/>
      </c>
      <c r="Z923" s="9" t="s">
        <v>1576</v>
      </c>
      <c r="AA923" s="14" t="str">
        <f>IF(R923="","",Rates!$N$5)</f>
        <v/>
      </c>
      <c r="AB923" s="49" t="str">
        <f t="shared" si="257"/>
        <v/>
      </c>
      <c r="AC923" s="8" t="str">
        <f>IF(R923="","",W923*Rates!$M$26)</f>
        <v/>
      </c>
      <c r="AD923" s="9" t="s">
        <v>1592</v>
      </c>
      <c r="AE923" s="14" t="str">
        <f>IF(R923="","",Rates!$N$6)</f>
        <v/>
      </c>
      <c r="AF923" s="49" t="str">
        <f t="shared" si="258"/>
        <v/>
      </c>
      <c r="AG923" s="8" t="str">
        <f t="shared" si="259"/>
        <v/>
      </c>
      <c r="AH923" s="8" t="s">
        <v>1593</v>
      </c>
      <c r="AI923" s="14" t="str">
        <f>IF(R923="","",Rates!$N$7)</f>
        <v/>
      </c>
      <c r="AJ923" s="13" t="str">
        <f t="shared" si="260"/>
        <v/>
      </c>
      <c r="AK923" s="8" t="str">
        <f t="shared" si="261"/>
        <v/>
      </c>
      <c r="AL923" s="9" t="s">
        <v>1578</v>
      </c>
      <c r="AM923" s="14" t="str">
        <f>IF(R923="","",Rates!$N$8)</f>
        <v/>
      </c>
      <c r="AN923" s="13" t="str">
        <f t="shared" si="262"/>
        <v/>
      </c>
      <c r="AO923" s="8" t="str">
        <f>IF(R923="","",W923*Rates!$O$26)</f>
        <v/>
      </c>
      <c r="AP923" s="9" t="s">
        <v>1579</v>
      </c>
      <c r="AQ923" s="14" t="str">
        <f>IF(R923="","",Rates!$N$9)</f>
        <v/>
      </c>
      <c r="AR923" s="13" t="str">
        <f t="shared" si="263"/>
        <v/>
      </c>
      <c r="AS923" s="8" t="str">
        <f>IF(R923="","",W923*Rates!$P$26)</f>
        <v/>
      </c>
      <c r="AT923" s="9" t="s">
        <v>1580</v>
      </c>
      <c r="AU923" s="14" t="str">
        <f>IF(R923="","",Rates!$N$10)</f>
        <v/>
      </c>
      <c r="AV923" s="13" t="str">
        <f t="shared" si="264"/>
        <v/>
      </c>
      <c r="AW923" s="8" t="str">
        <f>IF(R923="","",W923*Rates!$Q$26)</f>
        <v/>
      </c>
      <c r="AX923" s="19" t="str">
        <f t="shared" si="265"/>
        <v/>
      </c>
      <c r="AY923" s="55" t="e">
        <f t="shared" si="266"/>
        <v>#VALUE!</v>
      </c>
      <c r="AZ923" s="8" t="str">
        <f>IF(R923="","",Rates!$N$15)</f>
        <v/>
      </c>
      <c r="BA923" s="8" t="str">
        <f t="shared" si="267"/>
        <v/>
      </c>
      <c r="BB923" s="8" t="str">
        <f t="shared" si="268"/>
        <v/>
      </c>
      <c r="BC923" s="19" t="str">
        <f t="shared" si="269"/>
        <v/>
      </c>
    </row>
    <row r="924" spans="1:55" x14ac:dyDescent="0.25">
      <c r="A924" s="9" t="str">
        <f>IF(B924&lt;&gt;"",COUNTA($B$3:B924)+$A$2,"")</f>
        <v/>
      </c>
      <c r="F924" s="16" t="str">
        <f t="shared" si="252"/>
        <v/>
      </c>
      <c r="P924" s="37"/>
      <c r="Q924" s="9" t="s">
        <v>1581</v>
      </c>
      <c r="R924" s="41"/>
      <c r="S924" s="46" t="str" cm="1">
        <f t="array" ref="S924">IF(R924="","",_xlfn.IFS(F924&lt;=65,"1",F924&lt;=70,"2",F924&lt;=80,"3"))</f>
        <v/>
      </c>
      <c r="T924" s="24" t="e">
        <f>IF(S924="1",VLOOKUP(N924,Rates!$A$2:$K$37,2,0)*S924,VLOOKUP(N924,Rates!$A$2:$K$37,3,0)*S924)</f>
        <v>#N/A</v>
      </c>
      <c r="U924" s="24" t="str">
        <f t="shared" si="253"/>
        <v/>
      </c>
      <c r="W924" s="58" t="str">
        <f t="shared" si="254"/>
        <v/>
      </c>
      <c r="X924" s="8" t="str">
        <f t="shared" si="255"/>
        <v/>
      </c>
      <c r="Y924" s="8" t="str">
        <f t="shared" si="256"/>
        <v/>
      </c>
      <c r="Z924" s="9" t="s">
        <v>1576</v>
      </c>
      <c r="AA924" s="14" t="str">
        <f>IF(R924="","",Rates!$N$5)</f>
        <v/>
      </c>
      <c r="AB924" s="49" t="str">
        <f t="shared" si="257"/>
        <v/>
      </c>
      <c r="AC924" s="8" t="str">
        <f>IF(R924="","",W924*Rates!$M$26)</f>
        <v/>
      </c>
      <c r="AD924" s="9" t="s">
        <v>1592</v>
      </c>
      <c r="AE924" s="14" t="str">
        <f>IF(R924="","",Rates!$N$6)</f>
        <v/>
      </c>
      <c r="AF924" s="49" t="str">
        <f t="shared" si="258"/>
        <v/>
      </c>
      <c r="AG924" s="8" t="str">
        <f t="shared" si="259"/>
        <v/>
      </c>
      <c r="AH924" s="8" t="s">
        <v>1593</v>
      </c>
      <c r="AI924" s="14" t="str">
        <f>IF(R924="","",Rates!$N$7)</f>
        <v/>
      </c>
      <c r="AJ924" s="13" t="str">
        <f t="shared" si="260"/>
        <v/>
      </c>
      <c r="AK924" s="8" t="str">
        <f t="shared" si="261"/>
        <v/>
      </c>
      <c r="AL924" s="9" t="s">
        <v>1578</v>
      </c>
      <c r="AM924" s="14" t="str">
        <f>IF(R924="","",Rates!$N$8)</f>
        <v/>
      </c>
      <c r="AN924" s="13" t="str">
        <f t="shared" si="262"/>
        <v/>
      </c>
      <c r="AO924" s="8" t="str">
        <f>IF(R924="","",W924*Rates!$O$26)</f>
        <v/>
      </c>
      <c r="AP924" s="9" t="s">
        <v>1579</v>
      </c>
      <c r="AQ924" s="14" t="str">
        <f>IF(R924="","",Rates!$N$9)</f>
        <v/>
      </c>
      <c r="AR924" s="13" t="str">
        <f t="shared" si="263"/>
        <v/>
      </c>
      <c r="AS924" s="8" t="str">
        <f>IF(R924="","",W924*Rates!$P$26)</f>
        <v/>
      </c>
      <c r="AT924" s="9" t="s">
        <v>1580</v>
      </c>
      <c r="AU924" s="14" t="str">
        <f>IF(R924="","",Rates!$N$10)</f>
        <v/>
      </c>
      <c r="AV924" s="13" t="str">
        <f t="shared" si="264"/>
        <v/>
      </c>
      <c r="AW924" s="8" t="str">
        <f>IF(R924="","",W924*Rates!$Q$26)</f>
        <v/>
      </c>
      <c r="AX924" s="19" t="str">
        <f t="shared" si="265"/>
        <v/>
      </c>
      <c r="AY924" s="55" t="e">
        <f t="shared" si="266"/>
        <v>#VALUE!</v>
      </c>
      <c r="AZ924" s="8" t="str">
        <f>IF(R924="","",Rates!$N$15)</f>
        <v/>
      </c>
      <c r="BA924" s="8" t="str">
        <f t="shared" si="267"/>
        <v/>
      </c>
      <c r="BB924" s="8" t="str">
        <f t="shared" si="268"/>
        <v/>
      </c>
      <c r="BC924" s="19" t="str">
        <f t="shared" si="269"/>
        <v/>
      </c>
    </row>
    <row r="925" spans="1:55" x14ac:dyDescent="0.25">
      <c r="A925" s="9" t="str">
        <f>IF(B925&lt;&gt;"",COUNTA($B$3:B925)+$A$2,"")</f>
        <v/>
      </c>
      <c r="F925" s="16" t="str">
        <f t="shared" si="252"/>
        <v/>
      </c>
      <c r="P925" s="37"/>
      <c r="Q925" s="9" t="s">
        <v>1581</v>
      </c>
      <c r="R925" s="41"/>
      <c r="S925" s="46" t="str" cm="1">
        <f t="array" ref="S925">IF(R925="","",_xlfn.IFS(F925&lt;=65,"1",F925&lt;=70,"2",F925&lt;=80,"3"))</f>
        <v/>
      </c>
      <c r="T925" s="24" t="e">
        <f>IF(S925="1",VLOOKUP(N925,Rates!$A$2:$K$37,2,0)*S925,VLOOKUP(N925,Rates!$A$2:$K$37,3,0)*S925)</f>
        <v>#N/A</v>
      </c>
      <c r="U925" s="24" t="str">
        <f t="shared" si="253"/>
        <v/>
      </c>
      <c r="W925" s="58" t="str">
        <f t="shared" si="254"/>
        <v/>
      </c>
      <c r="X925" s="8" t="str">
        <f t="shared" si="255"/>
        <v/>
      </c>
      <c r="Y925" s="8" t="str">
        <f t="shared" si="256"/>
        <v/>
      </c>
      <c r="Z925" s="9" t="s">
        <v>1576</v>
      </c>
      <c r="AA925" s="14" t="str">
        <f>IF(R925="","",Rates!$N$5)</f>
        <v/>
      </c>
      <c r="AB925" s="49" t="str">
        <f t="shared" si="257"/>
        <v/>
      </c>
      <c r="AC925" s="8" t="str">
        <f>IF(R925="","",W925*Rates!$M$26)</f>
        <v/>
      </c>
      <c r="AD925" s="9" t="s">
        <v>1592</v>
      </c>
      <c r="AE925" s="14" t="str">
        <f>IF(R925="","",Rates!$N$6)</f>
        <v/>
      </c>
      <c r="AF925" s="49" t="str">
        <f t="shared" si="258"/>
        <v/>
      </c>
      <c r="AG925" s="8" t="str">
        <f t="shared" si="259"/>
        <v/>
      </c>
      <c r="AH925" s="8" t="s">
        <v>1593</v>
      </c>
      <c r="AI925" s="14" t="str">
        <f>IF(R925="","",Rates!$N$7)</f>
        <v/>
      </c>
      <c r="AJ925" s="13" t="str">
        <f t="shared" si="260"/>
        <v/>
      </c>
      <c r="AK925" s="8" t="str">
        <f t="shared" si="261"/>
        <v/>
      </c>
      <c r="AL925" s="9" t="s">
        <v>1578</v>
      </c>
      <c r="AM925" s="14" t="str">
        <f>IF(R925="","",Rates!$N$8)</f>
        <v/>
      </c>
      <c r="AN925" s="13" t="str">
        <f t="shared" si="262"/>
        <v/>
      </c>
      <c r="AO925" s="8" t="str">
        <f>IF(R925="","",W925*Rates!$O$26)</f>
        <v/>
      </c>
      <c r="AP925" s="9" t="s">
        <v>1579</v>
      </c>
      <c r="AQ925" s="14" t="str">
        <f>IF(R925="","",Rates!$N$9)</f>
        <v/>
      </c>
      <c r="AR925" s="13" t="str">
        <f t="shared" si="263"/>
        <v/>
      </c>
      <c r="AS925" s="8" t="str">
        <f>IF(R925="","",W925*Rates!$P$26)</f>
        <v/>
      </c>
      <c r="AT925" s="9" t="s">
        <v>1580</v>
      </c>
      <c r="AU925" s="14" t="str">
        <f>IF(R925="","",Rates!$N$10)</f>
        <v/>
      </c>
      <c r="AV925" s="13" t="str">
        <f t="shared" si="264"/>
        <v/>
      </c>
      <c r="AW925" s="8" t="str">
        <f>IF(R925="","",W925*Rates!$Q$26)</f>
        <v/>
      </c>
      <c r="AX925" s="19" t="str">
        <f t="shared" si="265"/>
        <v/>
      </c>
      <c r="AY925" s="55" t="e">
        <f t="shared" si="266"/>
        <v>#VALUE!</v>
      </c>
      <c r="AZ925" s="8" t="str">
        <f>IF(R925="","",Rates!$N$15)</f>
        <v/>
      </c>
      <c r="BA925" s="8" t="str">
        <f t="shared" si="267"/>
        <v/>
      </c>
      <c r="BB925" s="8" t="str">
        <f t="shared" si="268"/>
        <v/>
      </c>
      <c r="BC925" s="19" t="str">
        <f t="shared" si="269"/>
        <v/>
      </c>
    </row>
    <row r="926" spans="1:55" x14ac:dyDescent="0.25">
      <c r="A926" s="9" t="str">
        <f>IF(B926&lt;&gt;"",COUNTA($B$3:B926)+$A$2,"")</f>
        <v/>
      </c>
      <c r="F926" s="16" t="str">
        <f t="shared" si="252"/>
        <v/>
      </c>
      <c r="P926" s="37"/>
      <c r="Q926" s="9" t="s">
        <v>1581</v>
      </c>
      <c r="R926" s="41"/>
      <c r="S926" s="46" t="str" cm="1">
        <f t="array" ref="S926">IF(R926="","",_xlfn.IFS(F926&lt;=65,"1",F926&lt;=70,"2",F926&lt;=80,"3"))</f>
        <v/>
      </c>
      <c r="T926" s="24" t="e">
        <f>IF(S926="1",VLOOKUP(N926,Rates!$A$2:$K$37,2,0)*S926,VLOOKUP(N926,Rates!$A$2:$K$37,3,0)*S926)</f>
        <v>#N/A</v>
      </c>
      <c r="U926" s="24" t="str">
        <f t="shared" si="253"/>
        <v/>
      </c>
      <c r="W926" s="58" t="str">
        <f t="shared" si="254"/>
        <v/>
      </c>
      <c r="X926" s="8" t="str">
        <f t="shared" si="255"/>
        <v/>
      </c>
      <c r="Y926" s="8" t="str">
        <f t="shared" si="256"/>
        <v/>
      </c>
      <c r="Z926" s="9" t="s">
        <v>1576</v>
      </c>
      <c r="AA926" s="14" t="str">
        <f>IF(R926="","",Rates!$N$5)</f>
        <v/>
      </c>
      <c r="AB926" s="49" t="str">
        <f t="shared" si="257"/>
        <v/>
      </c>
      <c r="AC926" s="8" t="str">
        <f>IF(R926="","",W926*Rates!$M$26)</f>
        <v/>
      </c>
      <c r="AD926" s="9" t="s">
        <v>1592</v>
      </c>
      <c r="AE926" s="14" t="str">
        <f>IF(R926="","",Rates!$N$6)</f>
        <v/>
      </c>
      <c r="AF926" s="49" t="str">
        <f t="shared" si="258"/>
        <v/>
      </c>
      <c r="AG926" s="8" t="str">
        <f t="shared" si="259"/>
        <v/>
      </c>
      <c r="AH926" s="8" t="s">
        <v>1593</v>
      </c>
      <c r="AI926" s="14" t="str">
        <f>IF(R926="","",Rates!$N$7)</f>
        <v/>
      </c>
      <c r="AJ926" s="13" t="str">
        <f t="shared" si="260"/>
        <v/>
      </c>
      <c r="AK926" s="8" t="str">
        <f t="shared" si="261"/>
        <v/>
      </c>
      <c r="AL926" s="9" t="s">
        <v>1578</v>
      </c>
      <c r="AM926" s="14" t="str">
        <f>IF(R926="","",Rates!$N$8)</f>
        <v/>
      </c>
      <c r="AN926" s="13" t="str">
        <f t="shared" si="262"/>
        <v/>
      </c>
      <c r="AO926" s="8" t="str">
        <f>IF(R926="","",W926*Rates!$O$26)</f>
        <v/>
      </c>
      <c r="AP926" s="9" t="s">
        <v>1579</v>
      </c>
      <c r="AQ926" s="14" t="str">
        <f>IF(R926="","",Rates!$N$9)</f>
        <v/>
      </c>
      <c r="AR926" s="13" t="str">
        <f t="shared" si="263"/>
        <v/>
      </c>
      <c r="AS926" s="8" t="str">
        <f>IF(R926="","",W926*Rates!$P$26)</f>
        <v/>
      </c>
      <c r="AT926" s="9" t="s">
        <v>1580</v>
      </c>
      <c r="AU926" s="14" t="str">
        <f>IF(R926="","",Rates!$N$10)</f>
        <v/>
      </c>
      <c r="AV926" s="13" t="str">
        <f t="shared" si="264"/>
        <v/>
      </c>
      <c r="AW926" s="8" t="str">
        <f>IF(R926="","",W926*Rates!$Q$26)</f>
        <v/>
      </c>
      <c r="AX926" s="19" t="str">
        <f t="shared" si="265"/>
        <v/>
      </c>
      <c r="AY926" s="55" t="e">
        <f t="shared" si="266"/>
        <v>#VALUE!</v>
      </c>
      <c r="AZ926" s="8" t="str">
        <f>IF(R926="","",Rates!$N$15)</f>
        <v/>
      </c>
      <c r="BA926" s="8" t="str">
        <f t="shared" si="267"/>
        <v/>
      </c>
      <c r="BB926" s="8" t="str">
        <f t="shared" si="268"/>
        <v/>
      </c>
      <c r="BC926" s="19" t="str">
        <f t="shared" si="269"/>
        <v/>
      </c>
    </row>
    <row r="927" spans="1:55" x14ac:dyDescent="0.25">
      <c r="A927" s="9" t="str">
        <f>IF(B927&lt;&gt;"",COUNTA($B$3:B927)+$A$2,"")</f>
        <v/>
      </c>
      <c r="F927" s="16" t="str">
        <f t="shared" si="252"/>
        <v/>
      </c>
      <c r="P927" s="37"/>
      <c r="Q927" s="9" t="s">
        <v>1581</v>
      </c>
      <c r="R927" s="41"/>
      <c r="S927" s="46" t="str" cm="1">
        <f t="array" ref="S927">IF(R927="","",_xlfn.IFS(F927&lt;=65,"1",F927&lt;=70,"2",F927&lt;=80,"3"))</f>
        <v/>
      </c>
      <c r="T927" s="24" t="e">
        <f>IF(S927="1",VLOOKUP(N927,Rates!$A$2:$K$37,2,0)*S927,VLOOKUP(N927,Rates!$A$2:$K$37,3,0)*S927)</f>
        <v>#N/A</v>
      </c>
      <c r="U927" s="24" t="str">
        <f t="shared" si="253"/>
        <v/>
      </c>
      <c r="W927" s="58" t="str">
        <f t="shared" si="254"/>
        <v/>
      </c>
      <c r="X927" s="8" t="str">
        <f t="shared" si="255"/>
        <v/>
      </c>
      <c r="Y927" s="8" t="str">
        <f t="shared" si="256"/>
        <v/>
      </c>
      <c r="Z927" s="9" t="s">
        <v>1576</v>
      </c>
      <c r="AA927" s="14" t="str">
        <f>IF(R927="","",Rates!$N$5)</f>
        <v/>
      </c>
      <c r="AB927" s="49" t="str">
        <f t="shared" si="257"/>
        <v/>
      </c>
      <c r="AC927" s="8" t="str">
        <f>IF(R927="","",W927*Rates!$M$26)</f>
        <v/>
      </c>
      <c r="AD927" s="9" t="s">
        <v>1592</v>
      </c>
      <c r="AE927" s="14" t="str">
        <f>IF(R927="","",Rates!$N$6)</f>
        <v/>
      </c>
      <c r="AF927" s="49" t="str">
        <f t="shared" si="258"/>
        <v/>
      </c>
      <c r="AG927" s="8" t="str">
        <f t="shared" si="259"/>
        <v/>
      </c>
      <c r="AH927" s="8" t="s">
        <v>1593</v>
      </c>
      <c r="AI927" s="14" t="str">
        <f>IF(R927="","",Rates!$N$7)</f>
        <v/>
      </c>
      <c r="AJ927" s="13" t="str">
        <f t="shared" si="260"/>
        <v/>
      </c>
      <c r="AK927" s="8" t="str">
        <f t="shared" si="261"/>
        <v/>
      </c>
      <c r="AL927" s="9" t="s">
        <v>1578</v>
      </c>
      <c r="AM927" s="14" t="str">
        <f>IF(R927="","",Rates!$N$8)</f>
        <v/>
      </c>
      <c r="AN927" s="13" t="str">
        <f t="shared" si="262"/>
        <v/>
      </c>
      <c r="AO927" s="8" t="str">
        <f>IF(R927="","",W927*Rates!$O$26)</f>
        <v/>
      </c>
      <c r="AP927" s="9" t="s">
        <v>1579</v>
      </c>
      <c r="AQ927" s="14" t="str">
        <f>IF(R927="","",Rates!$N$9)</f>
        <v/>
      </c>
      <c r="AR927" s="13" t="str">
        <f t="shared" si="263"/>
        <v/>
      </c>
      <c r="AS927" s="8" t="str">
        <f>IF(R927="","",W927*Rates!$P$26)</f>
        <v/>
      </c>
      <c r="AT927" s="9" t="s">
        <v>1580</v>
      </c>
      <c r="AU927" s="14" t="str">
        <f>IF(R927="","",Rates!$N$10)</f>
        <v/>
      </c>
      <c r="AV927" s="13" t="str">
        <f t="shared" si="264"/>
        <v/>
      </c>
      <c r="AW927" s="8" t="str">
        <f>IF(R927="","",W927*Rates!$Q$26)</f>
        <v/>
      </c>
      <c r="AX927" s="19" t="str">
        <f t="shared" si="265"/>
        <v/>
      </c>
      <c r="AY927" s="55" t="e">
        <f t="shared" si="266"/>
        <v>#VALUE!</v>
      </c>
      <c r="AZ927" s="8" t="str">
        <f>IF(R927="","",Rates!$N$15)</f>
        <v/>
      </c>
      <c r="BA927" s="8" t="str">
        <f t="shared" si="267"/>
        <v/>
      </c>
      <c r="BB927" s="8" t="str">
        <f t="shared" si="268"/>
        <v/>
      </c>
      <c r="BC927" s="19" t="str">
        <f t="shared" si="269"/>
        <v/>
      </c>
    </row>
    <row r="928" spans="1:55" x14ac:dyDescent="0.25">
      <c r="A928" s="9" t="str">
        <f>IF(B928&lt;&gt;"",COUNTA($B$3:B928)+$A$2,"")</f>
        <v/>
      </c>
      <c r="F928" s="16" t="str">
        <f t="shared" si="252"/>
        <v/>
      </c>
      <c r="P928" s="37"/>
      <c r="Q928" s="9" t="s">
        <v>1581</v>
      </c>
      <c r="R928" s="41"/>
      <c r="S928" s="46" t="str" cm="1">
        <f t="array" ref="S928">IF(R928="","",_xlfn.IFS(F928&lt;=65,"1",F928&lt;=70,"2",F928&lt;=80,"3"))</f>
        <v/>
      </c>
      <c r="T928" s="24" t="e">
        <f>IF(S928="1",VLOOKUP(N928,Rates!$A$2:$K$37,2,0)*S928,VLOOKUP(N928,Rates!$A$2:$K$37,3,0)*S928)</f>
        <v>#N/A</v>
      </c>
      <c r="U928" s="24" t="str">
        <f t="shared" si="253"/>
        <v/>
      </c>
      <c r="W928" s="58" t="str">
        <f t="shared" si="254"/>
        <v/>
      </c>
      <c r="X928" s="8" t="str">
        <f t="shared" si="255"/>
        <v/>
      </c>
      <c r="Y928" s="8" t="str">
        <f t="shared" si="256"/>
        <v/>
      </c>
      <c r="Z928" s="9" t="s">
        <v>1576</v>
      </c>
      <c r="AA928" s="14" t="str">
        <f>IF(R928="","",Rates!$N$5)</f>
        <v/>
      </c>
      <c r="AB928" s="49" t="str">
        <f t="shared" si="257"/>
        <v/>
      </c>
      <c r="AC928" s="8" t="str">
        <f>IF(R928="","",W928*Rates!$M$26)</f>
        <v/>
      </c>
      <c r="AD928" s="9" t="s">
        <v>1592</v>
      </c>
      <c r="AE928" s="14" t="str">
        <f>IF(R928="","",Rates!$N$6)</f>
        <v/>
      </c>
      <c r="AF928" s="49" t="str">
        <f t="shared" si="258"/>
        <v/>
      </c>
      <c r="AG928" s="8" t="str">
        <f t="shared" si="259"/>
        <v/>
      </c>
      <c r="AH928" s="8" t="s">
        <v>1593</v>
      </c>
      <c r="AI928" s="14" t="str">
        <f>IF(R928="","",Rates!$N$7)</f>
        <v/>
      </c>
      <c r="AJ928" s="13" t="str">
        <f t="shared" si="260"/>
        <v/>
      </c>
      <c r="AK928" s="8" t="str">
        <f t="shared" si="261"/>
        <v/>
      </c>
      <c r="AL928" s="9" t="s">
        <v>1578</v>
      </c>
      <c r="AM928" s="14" t="str">
        <f>IF(R928="","",Rates!$N$8)</f>
        <v/>
      </c>
      <c r="AN928" s="13" t="str">
        <f t="shared" si="262"/>
        <v/>
      </c>
      <c r="AO928" s="8" t="str">
        <f>IF(R928="","",W928*Rates!$O$26)</f>
        <v/>
      </c>
      <c r="AP928" s="9" t="s">
        <v>1579</v>
      </c>
      <c r="AQ928" s="14" t="str">
        <f>IF(R928="","",Rates!$N$9)</f>
        <v/>
      </c>
      <c r="AR928" s="13" t="str">
        <f t="shared" si="263"/>
        <v/>
      </c>
      <c r="AS928" s="8" t="str">
        <f>IF(R928="","",W928*Rates!$P$26)</f>
        <v/>
      </c>
      <c r="AT928" s="9" t="s">
        <v>1580</v>
      </c>
      <c r="AU928" s="14" t="str">
        <f>IF(R928="","",Rates!$N$10)</f>
        <v/>
      </c>
      <c r="AV928" s="13" t="str">
        <f t="shared" si="264"/>
        <v/>
      </c>
      <c r="AW928" s="8" t="str">
        <f>IF(R928="","",W928*Rates!$Q$26)</f>
        <v/>
      </c>
      <c r="AX928" s="19" t="str">
        <f t="shared" si="265"/>
        <v/>
      </c>
      <c r="AY928" s="55" t="e">
        <f t="shared" si="266"/>
        <v>#VALUE!</v>
      </c>
      <c r="AZ928" s="8" t="str">
        <f>IF(R928="","",Rates!$N$15)</f>
        <v/>
      </c>
      <c r="BA928" s="8" t="str">
        <f t="shared" si="267"/>
        <v/>
      </c>
      <c r="BB928" s="8" t="str">
        <f t="shared" si="268"/>
        <v/>
      </c>
      <c r="BC928" s="19" t="str">
        <f t="shared" si="269"/>
        <v/>
      </c>
    </row>
    <row r="929" spans="1:55" x14ac:dyDescent="0.25">
      <c r="A929" s="9" t="str">
        <f>IF(B929&lt;&gt;"",COUNTA($B$3:B929)+$A$2,"")</f>
        <v/>
      </c>
      <c r="F929" s="16" t="str">
        <f t="shared" si="252"/>
        <v/>
      </c>
      <c r="P929" s="37"/>
      <c r="Q929" s="9" t="s">
        <v>1581</v>
      </c>
      <c r="R929" s="41"/>
      <c r="S929" s="46" t="str" cm="1">
        <f t="array" ref="S929">IF(R929="","",_xlfn.IFS(F929&lt;=65,"1",F929&lt;=70,"2",F929&lt;=80,"3"))</f>
        <v/>
      </c>
      <c r="T929" s="24" t="e">
        <f>IF(S929="1",VLOOKUP(N929,Rates!$A$2:$K$37,2,0)*S929,VLOOKUP(N929,Rates!$A$2:$K$37,3,0)*S929)</f>
        <v>#N/A</v>
      </c>
      <c r="U929" s="24" t="str">
        <f t="shared" si="253"/>
        <v/>
      </c>
      <c r="W929" s="58" t="str">
        <f t="shared" si="254"/>
        <v/>
      </c>
      <c r="X929" s="8" t="str">
        <f t="shared" si="255"/>
        <v/>
      </c>
      <c r="Y929" s="8" t="str">
        <f t="shared" si="256"/>
        <v/>
      </c>
      <c r="Z929" s="9" t="s">
        <v>1576</v>
      </c>
      <c r="AA929" s="14" t="str">
        <f>IF(R929="","",Rates!$N$5)</f>
        <v/>
      </c>
      <c r="AB929" s="49" t="str">
        <f t="shared" si="257"/>
        <v/>
      </c>
      <c r="AC929" s="8" t="str">
        <f>IF(R929="","",W929*Rates!$M$26)</f>
        <v/>
      </c>
      <c r="AD929" s="9" t="s">
        <v>1592</v>
      </c>
      <c r="AE929" s="14" t="str">
        <f>IF(R929="","",Rates!$N$6)</f>
        <v/>
      </c>
      <c r="AF929" s="49" t="str">
        <f t="shared" si="258"/>
        <v/>
      </c>
      <c r="AG929" s="8" t="str">
        <f t="shared" si="259"/>
        <v/>
      </c>
      <c r="AH929" s="8" t="s">
        <v>1593</v>
      </c>
      <c r="AI929" s="14" t="str">
        <f>IF(R929="","",Rates!$N$7)</f>
        <v/>
      </c>
      <c r="AJ929" s="13" t="str">
        <f t="shared" si="260"/>
        <v/>
      </c>
      <c r="AK929" s="8" t="str">
        <f t="shared" si="261"/>
        <v/>
      </c>
      <c r="AL929" s="9" t="s">
        <v>1578</v>
      </c>
      <c r="AM929" s="14" t="str">
        <f>IF(R929="","",Rates!$N$8)</f>
        <v/>
      </c>
      <c r="AN929" s="13" t="str">
        <f t="shared" si="262"/>
        <v/>
      </c>
      <c r="AO929" s="8" t="str">
        <f>IF(R929="","",W929*Rates!$O$26)</f>
        <v/>
      </c>
      <c r="AP929" s="9" t="s">
        <v>1579</v>
      </c>
      <c r="AQ929" s="14" t="str">
        <f>IF(R929="","",Rates!$N$9)</f>
        <v/>
      </c>
      <c r="AR929" s="13" t="str">
        <f t="shared" si="263"/>
        <v/>
      </c>
      <c r="AS929" s="8" t="str">
        <f>IF(R929="","",W929*Rates!$P$26)</f>
        <v/>
      </c>
      <c r="AT929" s="9" t="s">
        <v>1580</v>
      </c>
      <c r="AU929" s="14" t="str">
        <f>IF(R929="","",Rates!$N$10)</f>
        <v/>
      </c>
      <c r="AV929" s="13" t="str">
        <f t="shared" si="264"/>
        <v/>
      </c>
      <c r="AW929" s="8" t="str">
        <f>IF(R929="","",W929*Rates!$Q$26)</f>
        <v/>
      </c>
      <c r="AX929" s="19" t="str">
        <f t="shared" si="265"/>
        <v/>
      </c>
      <c r="AY929" s="55" t="e">
        <f t="shared" si="266"/>
        <v>#VALUE!</v>
      </c>
      <c r="AZ929" s="8" t="str">
        <f>IF(R929="","",Rates!$N$15)</f>
        <v/>
      </c>
      <c r="BA929" s="8" t="str">
        <f t="shared" si="267"/>
        <v/>
      </c>
      <c r="BB929" s="8" t="str">
        <f t="shared" si="268"/>
        <v/>
      </c>
      <c r="BC929" s="19" t="str">
        <f t="shared" si="269"/>
        <v/>
      </c>
    </row>
    <row r="930" spans="1:55" x14ac:dyDescent="0.25">
      <c r="A930" s="9" t="str">
        <f>IF(B930&lt;&gt;"",COUNTA($B$3:B930)+$A$2,"")</f>
        <v/>
      </c>
      <c r="F930" s="16" t="str">
        <f t="shared" si="252"/>
        <v/>
      </c>
      <c r="P930" s="37"/>
      <c r="Q930" s="9" t="s">
        <v>1581</v>
      </c>
      <c r="R930" s="41"/>
      <c r="S930" s="46" t="str" cm="1">
        <f t="array" ref="S930">IF(R930="","",_xlfn.IFS(F930&lt;=65,"1",F930&lt;=70,"2",F930&lt;=80,"3"))</f>
        <v/>
      </c>
      <c r="T930" s="24" t="e">
        <f>IF(S930="1",VLOOKUP(N930,Rates!$A$2:$K$37,2,0)*S930,VLOOKUP(N930,Rates!$A$2:$K$37,3,0)*S930)</f>
        <v>#N/A</v>
      </c>
      <c r="U930" s="24" t="str">
        <f t="shared" si="253"/>
        <v/>
      </c>
      <c r="W930" s="58" t="str">
        <f t="shared" si="254"/>
        <v/>
      </c>
      <c r="X930" s="8" t="str">
        <f t="shared" si="255"/>
        <v/>
      </c>
      <c r="Y930" s="8" t="str">
        <f t="shared" si="256"/>
        <v/>
      </c>
      <c r="Z930" s="9" t="s">
        <v>1576</v>
      </c>
      <c r="AA930" s="14" t="str">
        <f>IF(R930="","",Rates!$N$5)</f>
        <v/>
      </c>
      <c r="AB930" s="49" t="str">
        <f t="shared" si="257"/>
        <v/>
      </c>
      <c r="AC930" s="8" t="str">
        <f>IF(R930="","",W930*Rates!$M$26)</f>
        <v/>
      </c>
      <c r="AD930" s="9" t="s">
        <v>1592</v>
      </c>
      <c r="AE930" s="14" t="str">
        <f>IF(R930="","",Rates!$N$6)</f>
        <v/>
      </c>
      <c r="AF930" s="49" t="str">
        <f t="shared" si="258"/>
        <v/>
      </c>
      <c r="AG930" s="8" t="str">
        <f t="shared" si="259"/>
        <v/>
      </c>
      <c r="AH930" s="8" t="s">
        <v>1593</v>
      </c>
      <c r="AI930" s="14" t="str">
        <f>IF(R930="","",Rates!$N$7)</f>
        <v/>
      </c>
      <c r="AJ930" s="13" t="str">
        <f t="shared" si="260"/>
        <v/>
      </c>
      <c r="AK930" s="8" t="str">
        <f t="shared" si="261"/>
        <v/>
      </c>
      <c r="AL930" s="9" t="s">
        <v>1578</v>
      </c>
      <c r="AM930" s="14" t="str">
        <f>IF(R930="","",Rates!$N$8)</f>
        <v/>
      </c>
      <c r="AN930" s="13" t="str">
        <f t="shared" si="262"/>
        <v/>
      </c>
      <c r="AO930" s="8" t="str">
        <f>IF(R930="","",W930*Rates!$O$26)</f>
        <v/>
      </c>
      <c r="AP930" s="9" t="s">
        <v>1579</v>
      </c>
      <c r="AQ930" s="14" t="str">
        <f>IF(R930="","",Rates!$N$9)</f>
        <v/>
      </c>
      <c r="AR930" s="13" t="str">
        <f t="shared" si="263"/>
        <v/>
      </c>
      <c r="AS930" s="8" t="str">
        <f>IF(R930="","",W930*Rates!$P$26)</f>
        <v/>
      </c>
      <c r="AT930" s="9" t="s">
        <v>1580</v>
      </c>
      <c r="AU930" s="14" t="str">
        <f>IF(R930="","",Rates!$N$10)</f>
        <v/>
      </c>
      <c r="AV930" s="13" t="str">
        <f t="shared" si="264"/>
        <v/>
      </c>
      <c r="AW930" s="8" t="str">
        <f>IF(R930="","",W930*Rates!$Q$26)</f>
        <v/>
      </c>
      <c r="AX930" s="19" t="str">
        <f t="shared" si="265"/>
        <v/>
      </c>
      <c r="AY930" s="55" t="e">
        <f t="shared" si="266"/>
        <v>#VALUE!</v>
      </c>
      <c r="AZ930" s="8" t="str">
        <f>IF(R930="","",Rates!$N$15)</f>
        <v/>
      </c>
      <c r="BA930" s="8" t="str">
        <f t="shared" si="267"/>
        <v/>
      </c>
      <c r="BB930" s="8" t="str">
        <f t="shared" si="268"/>
        <v/>
      </c>
      <c r="BC930" s="19" t="str">
        <f t="shared" si="269"/>
        <v/>
      </c>
    </row>
    <row r="931" spans="1:55" x14ac:dyDescent="0.25">
      <c r="A931" s="9" t="str">
        <f>IF(B931&lt;&gt;"",COUNTA($B$3:B931)+$A$2,"")</f>
        <v/>
      </c>
      <c r="F931" s="16" t="str">
        <f t="shared" si="252"/>
        <v/>
      </c>
      <c r="P931" s="37"/>
      <c r="Q931" s="9" t="s">
        <v>1581</v>
      </c>
      <c r="R931" s="41"/>
      <c r="S931" s="46" t="str" cm="1">
        <f t="array" ref="S931">IF(R931="","",_xlfn.IFS(F931&lt;=65,"1",F931&lt;=70,"2",F931&lt;=80,"3"))</f>
        <v/>
      </c>
      <c r="T931" s="24" t="e">
        <f>IF(S931="1",VLOOKUP(N931,Rates!$A$2:$K$37,2,0)*S931,VLOOKUP(N931,Rates!$A$2:$K$37,3,0)*S931)</f>
        <v>#N/A</v>
      </c>
      <c r="U931" s="24" t="str">
        <f t="shared" si="253"/>
        <v/>
      </c>
      <c r="W931" s="58" t="str">
        <f t="shared" si="254"/>
        <v/>
      </c>
      <c r="X931" s="8" t="str">
        <f t="shared" si="255"/>
        <v/>
      </c>
      <c r="Y931" s="8" t="str">
        <f t="shared" si="256"/>
        <v/>
      </c>
      <c r="Z931" s="9" t="s">
        <v>1576</v>
      </c>
      <c r="AA931" s="14" t="str">
        <f>IF(R931="","",Rates!$N$5)</f>
        <v/>
      </c>
      <c r="AB931" s="49" t="str">
        <f t="shared" si="257"/>
        <v/>
      </c>
      <c r="AC931" s="8" t="str">
        <f>IF(R931="","",W931*Rates!$M$26)</f>
        <v/>
      </c>
      <c r="AD931" s="9" t="s">
        <v>1592</v>
      </c>
      <c r="AE931" s="14" t="str">
        <f>IF(R931="","",Rates!$N$6)</f>
        <v/>
      </c>
      <c r="AF931" s="49" t="str">
        <f t="shared" si="258"/>
        <v/>
      </c>
      <c r="AG931" s="8" t="str">
        <f t="shared" si="259"/>
        <v/>
      </c>
      <c r="AH931" s="8" t="s">
        <v>1593</v>
      </c>
      <c r="AI931" s="14" t="str">
        <f>IF(R931="","",Rates!$N$7)</f>
        <v/>
      </c>
      <c r="AJ931" s="13" t="str">
        <f t="shared" si="260"/>
        <v/>
      </c>
      <c r="AK931" s="8" t="str">
        <f t="shared" si="261"/>
        <v/>
      </c>
      <c r="AL931" s="9" t="s">
        <v>1578</v>
      </c>
      <c r="AM931" s="14" t="str">
        <f>IF(R931="","",Rates!$N$8)</f>
        <v/>
      </c>
      <c r="AN931" s="13" t="str">
        <f t="shared" si="262"/>
        <v/>
      </c>
      <c r="AO931" s="8" t="str">
        <f>IF(R931="","",W931*Rates!$O$26)</f>
        <v/>
      </c>
      <c r="AP931" s="9" t="s">
        <v>1579</v>
      </c>
      <c r="AQ931" s="14" t="str">
        <f>IF(R931="","",Rates!$N$9)</f>
        <v/>
      </c>
      <c r="AR931" s="13" t="str">
        <f t="shared" si="263"/>
        <v/>
      </c>
      <c r="AS931" s="8" t="str">
        <f>IF(R931="","",W931*Rates!$P$26)</f>
        <v/>
      </c>
      <c r="AT931" s="9" t="s">
        <v>1580</v>
      </c>
      <c r="AU931" s="14" t="str">
        <f>IF(R931="","",Rates!$N$10)</f>
        <v/>
      </c>
      <c r="AV931" s="13" t="str">
        <f t="shared" si="264"/>
        <v/>
      </c>
      <c r="AW931" s="8" t="str">
        <f>IF(R931="","",W931*Rates!$Q$26)</f>
        <v/>
      </c>
      <c r="AX931" s="19" t="str">
        <f t="shared" si="265"/>
        <v/>
      </c>
      <c r="AY931" s="55" t="e">
        <f t="shared" si="266"/>
        <v>#VALUE!</v>
      </c>
      <c r="AZ931" s="8" t="str">
        <f>IF(R931="","",Rates!$N$15)</f>
        <v/>
      </c>
      <c r="BA931" s="8" t="str">
        <f t="shared" si="267"/>
        <v/>
      </c>
      <c r="BB931" s="8" t="str">
        <f t="shared" si="268"/>
        <v/>
      </c>
      <c r="BC931" s="19" t="str">
        <f t="shared" si="269"/>
        <v/>
      </c>
    </row>
    <row r="932" spans="1:55" x14ac:dyDescent="0.25">
      <c r="A932" s="9" t="str">
        <f>IF(B932&lt;&gt;"",COUNTA($B$3:B932)+$A$2,"")</f>
        <v/>
      </c>
      <c r="F932" s="16" t="str">
        <f t="shared" si="252"/>
        <v/>
      </c>
      <c r="P932" s="37"/>
      <c r="Q932" s="9" t="s">
        <v>1581</v>
      </c>
      <c r="R932" s="41"/>
      <c r="S932" s="46" t="str" cm="1">
        <f t="array" ref="S932">IF(R932="","",_xlfn.IFS(F932&lt;=65,"1",F932&lt;=70,"2",F932&lt;=80,"3"))</f>
        <v/>
      </c>
      <c r="T932" s="24" t="e">
        <f>IF(S932="1",VLOOKUP(N932,Rates!$A$2:$K$37,2,0)*S932,VLOOKUP(N932,Rates!$A$2:$K$37,3,0)*S932)</f>
        <v>#N/A</v>
      </c>
      <c r="U932" s="24" t="str">
        <f t="shared" si="253"/>
        <v/>
      </c>
      <c r="W932" s="58" t="str">
        <f t="shared" si="254"/>
        <v/>
      </c>
      <c r="X932" s="8" t="str">
        <f t="shared" si="255"/>
        <v/>
      </c>
      <c r="Y932" s="8" t="str">
        <f t="shared" si="256"/>
        <v/>
      </c>
      <c r="Z932" s="9" t="s">
        <v>1576</v>
      </c>
      <c r="AA932" s="14" t="str">
        <f>IF(R932="","",Rates!$N$5)</f>
        <v/>
      </c>
      <c r="AB932" s="49" t="str">
        <f t="shared" si="257"/>
        <v/>
      </c>
      <c r="AC932" s="8" t="str">
        <f>IF(R932="","",W932*Rates!$M$26)</f>
        <v/>
      </c>
      <c r="AD932" s="9" t="s">
        <v>1592</v>
      </c>
      <c r="AE932" s="14" t="str">
        <f>IF(R932="","",Rates!$N$6)</f>
        <v/>
      </c>
      <c r="AF932" s="49" t="str">
        <f t="shared" si="258"/>
        <v/>
      </c>
      <c r="AG932" s="8" t="str">
        <f t="shared" si="259"/>
        <v/>
      </c>
      <c r="AH932" s="8" t="s">
        <v>1593</v>
      </c>
      <c r="AI932" s="14" t="str">
        <f>IF(R932="","",Rates!$N$7)</f>
        <v/>
      </c>
      <c r="AJ932" s="13" t="str">
        <f t="shared" si="260"/>
        <v/>
      </c>
      <c r="AK932" s="8" t="str">
        <f t="shared" si="261"/>
        <v/>
      </c>
      <c r="AL932" s="9" t="s">
        <v>1578</v>
      </c>
      <c r="AM932" s="14" t="str">
        <f>IF(R932="","",Rates!$N$8)</f>
        <v/>
      </c>
      <c r="AN932" s="13" t="str">
        <f t="shared" si="262"/>
        <v/>
      </c>
      <c r="AO932" s="8" t="str">
        <f>IF(R932="","",W932*Rates!$O$26)</f>
        <v/>
      </c>
      <c r="AP932" s="9" t="s">
        <v>1579</v>
      </c>
      <c r="AQ932" s="14" t="str">
        <f>IF(R932="","",Rates!$N$9)</f>
        <v/>
      </c>
      <c r="AR932" s="13" t="str">
        <f t="shared" si="263"/>
        <v/>
      </c>
      <c r="AS932" s="8" t="str">
        <f>IF(R932="","",W932*Rates!$P$26)</f>
        <v/>
      </c>
      <c r="AT932" s="9" t="s">
        <v>1580</v>
      </c>
      <c r="AU932" s="14" t="str">
        <f>IF(R932="","",Rates!$N$10)</f>
        <v/>
      </c>
      <c r="AV932" s="13" t="str">
        <f t="shared" si="264"/>
        <v/>
      </c>
      <c r="AW932" s="8" t="str">
        <f>IF(R932="","",W932*Rates!$Q$26)</f>
        <v/>
      </c>
      <c r="AX932" s="19" t="str">
        <f t="shared" si="265"/>
        <v/>
      </c>
      <c r="AY932" s="55" t="e">
        <f t="shared" si="266"/>
        <v>#VALUE!</v>
      </c>
      <c r="AZ932" s="8" t="str">
        <f>IF(R932="","",Rates!$N$15)</f>
        <v/>
      </c>
      <c r="BA932" s="8" t="str">
        <f t="shared" si="267"/>
        <v/>
      </c>
      <c r="BB932" s="8" t="str">
        <f t="shared" si="268"/>
        <v/>
      </c>
      <c r="BC932" s="19" t="str">
        <f t="shared" si="269"/>
        <v/>
      </c>
    </row>
    <row r="933" spans="1:55" x14ac:dyDescent="0.25">
      <c r="A933" s="9" t="str">
        <f>IF(B933&lt;&gt;"",COUNTA($B$3:B933)+$A$2,"")</f>
        <v/>
      </c>
      <c r="F933" s="16" t="str">
        <f t="shared" si="252"/>
        <v/>
      </c>
      <c r="P933" s="37"/>
      <c r="Q933" s="9" t="s">
        <v>1581</v>
      </c>
      <c r="R933" s="41"/>
      <c r="S933" s="46" t="str" cm="1">
        <f t="array" ref="S933">IF(R933="","",_xlfn.IFS(F933&lt;=65,"1",F933&lt;=70,"2",F933&lt;=80,"3"))</f>
        <v/>
      </c>
      <c r="T933" s="24" t="e">
        <f>IF(S933="1",VLOOKUP(N933,Rates!$A$2:$K$37,2,0)*S933,VLOOKUP(N933,Rates!$A$2:$K$37,3,0)*S933)</f>
        <v>#N/A</v>
      </c>
      <c r="U933" s="24" t="str">
        <f t="shared" si="253"/>
        <v/>
      </c>
      <c r="W933" s="58" t="str">
        <f t="shared" si="254"/>
        <v/>
      </c>
      <c r="X933" s="8" t="str">
        <f t="shared" si="255"/>
        <v/>
      </c>
      <c r="Y933" s="8" t="str">
        <f t="shared" si="256"/>
        <v/>
      </c>
      <c r="Z933" s="9" t="s">
        <v>1576</v>
      </c>
      <c r="AA933" s="14" t="str">
        <f>IF(R933="","",Rates!$N$5)</f>
        <v/>
      </c>
      <c r="AB933" s="49" t="str">
        <f t="shared" si="257"/>
        <v/>
      </c>
      <c r="AC933" s="8" t="str">
        <f>IF(R933="","",W933*Rates!$M$26)</f>
        <v/>
      </c>
      <c r="AD933" s="9" t="s">
        <v>1592</v>
      </c>
      <c r="AE933" s="14" t="str">
        <f>IF(R933="","",Rates!$N$6)</f>
        <v/>
      </c>
      <c r="AF933" s="49" t="str">
        <f t="shared" si="258"/>
        <v/>
      </c>
      <c r="AG933" s="8" t="str">
        <f t="shared" si="259"/>
        <v/>
      </c>
      <c r="AH933" s="8" t="s">
        <v>1593</v>
      </c>
      <c r="AI933" s="14" t="str">
        <f>IF(R933="","",Rates!$N$7)</f>
        <v/>
      </c>
      <c r="AJ933" s="13" t="str">
        <f t="shared" si="260"/>
        <v/>
      </c>
      <c r="AK933" s="8" t="str">
        <f t="shared" si="261"/>
        <v/>
      </c>
      <c r="AL933" s="9" t="s">
        <v>1578</v>
      </c>
      <c r="AM933" s="14" t="str">
        <f>IF(R933="","",Rates!$N$8)</f>
        <v/>
      </c>
      <c r="AN933" s="13" t="str">
        <f t="shared" si="262"/>
        <v/>
      </c>
      <c r="AO933" s="8" t="str">
        <f>IF(R933="","",W933*Rates!$O$26)</f>
        <v/>
      </c>
      <c r="AP933" s="9" t="s">
        <v>1579</v>
      </c>
      <c r="AQ933" s="14" t="str">
        <f>IF(R933="","",Rates!$N$9)</f>
        <v/>
      </c>
      <c r="AR933" s="13" t="str">
        <f t="shared" si="263"/>
        <v/>
      </c>
      <c r="AS933" s="8" t="str">
        <f>IF(R933="","",W933*Rates!$P$26)</f>
        <v/>
      </c>
      <c r="AT933" s="9" t="s">
        <v>1580</v>
      </c>
      <c r="AU933" s="14" t="str">
        <f>IF(R933="","",Rates!$N$10)</f>
        <v/>
      </c>
      <c r="AV933" s="13" t="str">
        <f t="shared" si="264"/>
        <v/>
      </c>
      <c r="AW933" s="8" t="str">
        <f>IF(R933="","",W933*Rates!$Q$26)</f>
        <v/>
      </c>
      <c r="AX933" s="19" t="str">
        <f t="shared" si="265"/>
        <v/>
      </c>
      <c r="AY933" s="55" t="e">
        <f t="shared" si="266"/>
        <v>#VALUE!</v>
      </c>
      <c r="AZ933" s="8" t="str">
        <f>IF(R933="","",Rates!$N$15)</f>
        <v/>
      </c>
      <c r="BA933" s="8" t="str">
        <f t="shared" si="267"/>
        <v/>
      </c>
      <c r="BB933" s="8" t="str">
        <f t="shared" si="268"/>
        <v/>
      </c>
      <c r="BC933" s="19" t="str">
        <f t="shared" si="269"/>
        <v/>
      </c>
    </row>
    <row r="934" spans="1:55" x14ac:dyDescent="0.25">
      <c r="A934" s="9" t="str">
        <f>IF(B934&lt;&gt;"",COUNTA($B$3:B934)+$A$2,"")</f>
        <v/>
      </c>
      <c r="F934" s="16" t="str">
        <f t="shared" si="252"/>
        <v/>
      </c>
      <c r="P934" s="37"/>
      <c r="Q934" s="9" t="s">
        <v>1581</v>
      </c>
      <c r="R934" s="41"/>
      <c r="S934" s="46" t="str" cm="1">
        <f t="array" ref="S934">IF(R934="","",_xlfn.IFS(F934&lt;=65,"1",F934&lt;=70,"2",F934&lt;=80,"3"))</f>
        <v/>
      </c>
      <c r="T934" s="24" t="e">
        <f>IF(S934="1",VLOOKUP(N934,Rates!$A$2:$K$37,2,0)*S934,VLOOKUP(N934,Rates!$A$2:$K$37,3,0)*S934)</f>
        <v>#N/A</v>
      </c>
      <c r="U934" s="24" t="str">
        <f t="shared" si="253"/>
        <v/>
      </c>
      <c r="W934" s="58" t="str">
        <f t="shared" si="254"/>
        <v/>
      </c>
      <c r="X934" s="8" t="str">
        <f t="shared" si="255"/>
        <v/>
      </c>
      <c r="Y934" s="8" t="str">
        <f t="shared" si="256"/>
        <v/>
      </c>
      <c r="Z934" s="9" t="s">
        <v>1576</v>
      </c>
      <c r="AA934" s="14" t="str">
        <f>IF(R934="","",Rates!$N$5)</f>
        <v/>
      </c>
      <c r="AB934" s="49" t="str">
        <f t="shared" si="257"/>
        <v/>
      </c>
      <c r="AC934" s="8" t="str">
        <f>IF(R934="","",W934*Rates!$M$26)</f>
        <v/>
      </c>
      <c r="AD934" s="9" t="s">
        <v>1592</v>
      </c>
      <c r="AE934" s="14" t="str">
        <f>IF(R934="","",Rates!$N$6)</f>
        <v/>
      </c>
      <c r="AF934" s="49" t="str">
        <f t="shared" si="258"/>
        <v/>
      </c>
      <c r="AG934" s="8" t="str">
        <f t="shared" si="259"/>
        <v/>
      </c>
      <c r="AH934" s="8" t="s">
        <v>1593</v>
      </c>
      <c r="AI934" s="14" t="str">
        <f>IF(R934="","",Rates!$N$7)</f>
        <v/>
      </c>
      <c r="AJ934" s="13" t="str">
        <f t="shared" si="260"/>
        <v/>
      </c>
      <c r="AK934" s="8" t="str">
        <f t="shared" si="261"/>
        <v/>
      </c>
      <c r="AL934" s="9" t="s">
        <v>1578</v>
      </c>
      <c r="AM934" s="14" t="str">
        <f>IF(R934="","",Rates!$N$8)</f>
        <v/>
      </c>
      <c r="AN934" s="13" t="str">
        <f t="shared" si="262"/>
        <v/>
      </c>
      <c r="AO934" s="8" t="str">
        <f>IF(R934="","",W934*Rates!$O$26)</f>
        <v/>
      </c>
      <c r="AP934" s="9" t="s">
        <v>1579</v>
      </c>
      <c r="AQ934" s="14" t="str">
        <f>IF(R934="","",Rates!$N$9)</f>
        <v/>
      </c>
      <c r="AR934" s="13" t="str">
        <f t="shared" si="263"/>
        <v/>
      </c>
      <c r="AS934" s="8" t="str">
        <f>IF(R934="","",W934*Rates!$P$26)</f>
        <v/>
      </c>
      <c r="AT934" s="9" t="s">
        <v>1580</v>
      </c>
      <c r="AU934" s="14" t="str">
        <f>IF(R934="","",Rates!$N$10)</f>
        <v/>
      </c>
      <c r="AV934" s="13" t="str">
        <f t="shared" si="264"/>
        <v/>
      </c>
      <c r="AW934" s="8" t="str">
        <f>IF(R934="","",W934*Rates!$Q$26)</f>
        <v/>
      </c>
      <c r="AX934" s="19" t="str">
        <f t="shared" si="265"/>
        <v/>
      </c>
      <c r="AY934" s="55" t="e">
        <f t="shared" si="266"/>
        <v>#VALUE!</v>
      </c>
      <c r="AZ934" s="8" t="str">
        <f>IF(R934="","",Rates!$N$15)</f>
        <v/>
      </c>
      <c r="BA934" s="8" t="str">
        <f t="shared" si="267"/>
        <v/>
      </c>
      <c r="BB934" s="8" t="str">
        <f t="shared" si="268"/>
        <v/>
      </c>
      <c r="BC934" s="19" t="str">
        <f t="shared" si="269"/>
        <v/>
      </c>
    </row>
    <row r="935" spans="1:55" x14ac:dyDescent="0.25">
      <c r="A935" s="9" t="str">
        <f>IF(B935&lt;&gt;"",COUNTA($B$3:B935)+$A$2,"")</f>
        <v/>
      </c>
      <c r="F935" s="16" t="str">
        <f t="shared" si="252"/>
        <v/>
      </c>
      <c r="P935" s="37"/>
      <c r="Q935" s="9" t="s">
        <v>1581</v>
      </c>
      <c r="R935" s="41"/>
      <c r="S935" s="46" t="str" cm="1">
        <f t="array" ref="S935">IF(R935="","",_xlfn.IFS(F935&lt;=65,"1",F935&lt;=70,"2",F935&lt;=80,"3"))</f>
        <v/>
      </c>
      <c r="T935" s="24" t="e">
        <f>IF(S935="1",VLOOKUP(N935,Rates!$A$2:$K$37,2,0)*S935,VLOOKUP(N935,Rates!$A$2:$K$37,3,0)*S935)</f>
        <v>#N/A</v>
      </c>
      <c r="U935" s="24" t="str">
        <f t="shared" si="253"/>
        <v/>
      </c>
      <c r="W935" s="58" t="str">
        <f t="shared" si="254"/>
        <v/>
      </c>
      <c r="X935" s="8" t="str">
        <f t="shared" si="255"/>
        <v/>
      </c>
      <c r="Y935" s="8" t="str">
        <f t="shared" si="256"/>
        <v/>
      </c>
      <c r="Z935" s="9" t="s">
        <v>1576</v>
      </c>
      <c r="AA935" s="14" t="str">
        <f>IF(R935="","",Rates!$N$5)</f>
        <v/>
      </c>
      <c r="AB935" s="49" t="str">
        <f t="shared" si="257"/>
        <v/>
      </c>
      <c r="AC935" s="8" t="str">
        <f>IF(R935="","",W935*Rates!$M$26)</f>
        <v/>
      </c>
      <c r="AD935" s="9" t="s">
        <v>1592</v>
      </c>
      <c r="AE935" s="14" t="str">
        <f>IF(R935="","",Rates!$N$6)</f>
        <v/>
      </c>
      <c r="AF935" s="49" t="str">
        <f t="shared" si="258"/>
        <v/>
      </c>
      <c r="AG935" s="8" t="str">
        <f t="shared" si="259"/>
        <v/>
      </c>
      <c r="AH935" s="8" t="s">
        <v>1593</v>
      </c>
      <c r="AI935" s="14" t="str">
        <f>IF(R935="","",Rates!$N$7)</f>
        <v/>
      </c>
      <c r="AJ935" s="13" t="str">
        <f t="shared" si="260"/>
        <v/>
      </c>
      <c r="AK935" s="8" t="str">
        <f t="shared" si="261"/>
        <v/>
      </c>
      <c r="AL935" s="9" t="s">
        <v>1578</v>
      </c>
      <c r="AM935" s="14" t="str">
        <f>IF(R935="","",Rates!$N$8)</f>
        <v/>
      </c>
      <c r="AN935" s="13" t="str">
        <f t="shared" si="262"/>
        <v/>
      </c>
      <c r="AO935" s="8" t="str">
        <f>IF(R935="","",W935*Rates!$O$26)</f>
        <v/>
      </c>
      <c r="AP935" s="9" t="s">
        <v>1579</v>
      </c>
      <c r="AQ935" s="14" t="str">
        <f>IF(R935="","",Rates!$N$9)</f>
        <v/>
      </c>
      <c r="AR935" s="13" t="str">
        <f t="shared" si="263"/>
        <v/>
      </c>
      <c r="AS935" s="8" t="str">
        <f>IF(R935="","",W935*Rates!$P$26)</f>
        <v/>
      </c>
      <c r="AT935" s="9" t="s">
        <v>1580</v>
      </c>
      <c r="AU935" s="14" t="str">
        <f>IF(R935="","",Rates!$N$10)</f>
        <v/>
      </c>
      <c r="AV935" s="13" t="str">
        <f t="shared" si="264"/>
        <v/>
      </c>
      <c r="AW935" s="8" t="str">
        <f>IF(R935="","",W935*Rates!$Q$26)</f>
        <v/>
      </c>
      <c r="AX935" s="19" t="str">
        <f t="shared" si="265"/>
        <v/>
      </c>
      <c r="AY935" s="55" t="e">
        <f t="shared" si="266"/>
        <v>#VALUE!</v>
      </c>
      <c r="AZ935" s="8" t="str">
        <f>IF(R935="","",Rates!$N$15)</f>
        <v/>
      </c>
      <c r="BA935" s="8" t="str">
        <f t="shared" si="267"/>
        <v/>
      </c>
      <c r="BB935" s="8" t="str">
        <f t="shared" si="268"/>
        <v/>
      </c>
      <c r="BC935" s="19" t="str">
        <f t="shared" si="269"/>
        <v/>
      </c>
    </row>
    <row r="936" spans="1:55" x14ac:dyDescent="0.25">
      <c r="A936" s="9" t="str">
        <f>IF(B936&lt;&gt;"",COUNTA($B$3:B936)+$A$2,"")</f>
        <v/>
      </c>
      <c r="F936" s="16" t="str">
        <f t="shared" si="252"/>
        <v/>
      </c>
      <c r="P936" s="37"/>
      <c r="Q936" s="9" t="s">
        <v>1581</v>
      </c>
      <c r="R936" s="41"/>
      <c r="S936" s="46" t="str" cm="1">
        <f t="array" ref="S936">IF(R936="","",_xlfn.IFS(F936&lt;=65,"1",F936&lt;=70,"2",F936&lt;=80,"3"))</f>
        <v/>
      </c>
      <c r="T936" s="24" t="e">
        <f>IF(S936="1",VLOOKUP(N936,Rates!$A$2:$K$37,2,0)*S936,VLOOKUP(N936,Rates!$A$2:$K$37,3,0)*S936)</f>
        <v>#N/A</v>
      </c>
      <c r="U936" s="24" t="str">
        <f t="shared" si="253"/>
        <v/>
      </c>
      <c r="W936" s="58" t="str">
        <f t="shared" si="254"/>
        <v/>
      </c>
      <c r="X936" s="8" t="str">
        <f t="shared" si="255"/>
        <v/>
      </c>
      <c r="Y936" s="8" t="str">
        <f t="shared" si="256"/>
        <v/>
      </c>
      <c r="Z936" s="9" t="s">
        <v>1576</v>
      </c>
      <c r="AA936" s="14" t="str">
        <f>IF(R936="","",Rates!$N$5)</f>
        <v/>
      </c>
      <c r="AB936" s="49" t="str">
        <f t="shared" si="257"/>
        <v/>
      </c>
      <c r="AC936" s="8" t="str">
        <f>IF(R936="","",W936*Rates!$M$26)</f>
        <v/>
      </c>
      <c r="AD936" s="9" t="s">
        <v>1592</v>
      </c>
      <c r="AE936" s="14" t="str">
        <f>IF(R936="","",Rates!$N$6)</f>
        <v/>
      </c>
      <c r="AF936" s="49" t="str">
        <f t="shared" si="258"/>
        <v/>
      </c>
      <c r="AG936" s="8" t="str">
        <f t="shared" si="259"/>
        <v/>
      </c>
      <c r="AH936" s="8" t="s">
        <v>1593</v>
      </c>
      <c r="AI936" s="14" t="str">
        <f>IF(R936="","",Rates!$N$7)</f>
        <v/>
      </c>
      <c r="AJ936" s="13" t="str">
        <f t="shared" si="260"/>
        <v/>
      </c>
      <c r="AK936" s="8" t="str">
        <f t="shared" si="261"/>
        <v/>
      </c>
      <c r="AL936" s="9" t="s">
        <v>1578</v>
      </c>
      <c r="AM936" s="14" t="str">
        <f>IF(R936="","",Rates!$N$8)</f>
        <v/>
      </c>
      <c r="AN936" s="13" t="str">
        <f t="shared" si="262"/>
        <v/>
      </c>
      <c r="AO936" s="8" t="str">
        <f>IF(R936="","",W936*Rates!$O$26)</f>
        <v/>
      </c>
      <c r="AP936" s="9" t="s">
        <v>1579</v>
      </c>
      <c r="AQ936" s="14" t="str">
        <f>IF(R936="","",Rates!$N$9)</f>
        <v/>
      </c>
      <c r="AR936" s="13" t="str">
        <f t="shared" si="263"/>
        <v/>
      </c>
      <c r="AS936" s="8" t="str">
        <f>IF(R936="","",W936*Rates!$P$26)</f>
        <v/>
      </c>
      <c r="AT936" s="9" t="s">
        <v>1580</v>
      </c>
      <c r="AU936" s="14" t="str">
        <f>IF(R936="","",Rates!$N$10)</f>
        <v/>
      </c>
      <c r="AV936" s="13" t="str">
        <f t="shared" si="264"/>
        <v/>
      </c>
      <c r="AW936" s="8" t="str">
        <f>IF(R936="","",W936*Rates!$Q$26)</f>
        <v/>
      </c>
      <c r="AX936" s="19" t="str">
        <f t="shared" si="265"/>
        <v/>
      </c>
      <c r="AY936" s="55" t="e">
        <f t="shared" si="266"/>
        <v>#VALUE!</v>
      </c>
      <c r="AZ936" s="8" t="str">
        <f>IF(R936="","",Rates!$N$15)</f>
        <v/>
      </c>
      <c r="BA936" s="8" t="str">
        <f t="shared" si="267"/>
        <v/>
      </c>
      <c r="BB936" s="8" t="str">
        <f t="shared" si="268"/>
        <v/>
      </c>
      <c r="BC936" s="19" t="str">
        <f t="shared" si="269"/>
        <v/>
      </c>
    </row>
    <row r="937" spans="1:55" x14ac:dyDescent="0.25">
      <c r="A937" s="9" t="str">
        <f>IF(B937&lt;&gt;"",COUNTA($B$3:B937)+$A$2,"")</f>
        <v/>
      </c>
      <c r="F937" s="16" t="str">
        <f t="shared" si="252"/>
        <v/>
      </c>
      <c r="P937" s="37"/>
      <c r="Q937" s="9" t="s">
        <v>1581</v>
      </c>
      <c r="R937" s="41"/>
      <c r="S937" s="46" t="str" cm="1">
        <f t="array" ref="S937">IF(R937="","",_xlfn.IFS(F937&lt;=65,"1",F937&lt;=70,"2",F937&lt;=80,"3"))</f>
        <v/>
      </c>
      <c r="T937" s="24" t="e">
        <f>IF(S937="1",VLOOKUP(N937,Rates!$A$2:$K$37,2,0)*S937,VLOOKUP(N937,Rates!$A$2:$K$37,3,0)*S937)</f>
        <v>#N/A</v>
      </c>
      <c r="U937" s="24" t="str">
        <f t="shared" si="253"/>
        <v/>
      </c>
      <c r="W937" s="58" t="str">
        <f t="shared" si="254"/>
        <v/>
      </c>
      <c r="X937" s="8" t="str">
        <f t="shared" si="255"/>
        <v/>
      </c>
      <c r="Y937" s="8" t="str">
        <f t="shared" si="256"/>
        <v/>
      </c>
      <c r="Z937" s="9" t="s">
        <v>1576</v>
      </c>
      <c r="AA937" s="14" t="str">
        <f>IF(R937="","",Rates!$N$5)</f>
        <v/>
      </c>
      <c r="AB937" s="49" t="str">
        <f t="shared" si="257"/>
        <v/>
      </c>
      <c r="AC937" s="8" t="str">
        <f>IF(R937="","",W937*Rates!$M$26)</f>
        <v/>
      </c>
      <c r="AD937" s="9" t="s">
        <v>1592</v>
      </c>
      <c r="AE937" s="14" t="str">
        <f>IF(R937="","",Rates!$N$6)</f>
        <v/>
      </c>
      <c r="AF937" s="49" t="str">
        <f t="shared" si="258"/>
        <v/>
      </c>
      <c r="AG937" s="8" t="str">
        <f t="shared" si="259"/>
        <v/>
      </c>
      <c r="AH937" s="8" t="s">
        <v>1593</v>
      </c>
      <c r="AI937" s="14" t="str">
        <f>IF(R937="","",Rates!$N$7)</f>
        <v/>
      </c>
      <c r="AJ937" s="13" t="str">
        <f t="shared" si="260"/>
        <v/>
      </c>
      <c r="AK937" s="8" t="str">
        <f t="shared" si="261"/>
        <v/>
      </c>
      <c r="AL937" s="9" t="s">
        <v>1578</v>
      </c>
      <c r="AM937" s="14" t="str">
        <f>IF(R937="","",Rates!$N$8)</f>
        <v/>
      </c>
      <c r="AN937" s="13" t="str">
        <f t="shared" si="262"/>
        <v/>
      </c>
      <c r="AO937" s="8" t="str">
        <f>IF(R937="","",W937*Rates!$O$26)</f>
        <v/>
      </c>
      <c r="AP937" s="9" t="s">
        <v>1579</v>
      </c>
      <c r="AQ937" s="14" t="str">
        <f>IF(R937="","",Rates!$N$9)</f>
        <v/>
      </c>
      <c r="AR937" s="13" t="str">
        <f t="shared" si="263"/>
        <v/>
      </c>
      <c r="AS937" s="8" t="str">
        <f>IF(R937="","",W937*Rates!$P$26)</f>
        <v/>
      </c>
      <c r="AT937" s="9" t="s">
        <v>1580</v>
      </c>
      <c r="AU937" s="14" t="str">
        <f>IF(R937="","",Rates!$N$10)</f>
        <v/>
      </c>
      <c r="AV937" s="13" t="str">
        <f t="shared" si="264"/>
        <v/>
      </c>
      <c r="AW937" s="8" t="str">
        <f>IF(R937="","",W937*Rates!$Q$26)</f>
        <v/>
      </c>
      <c r="AX937" s="19" t="str">
        <f t="shared" si="265"/>
        <v/>
      </c>
      <c r="AY937" s="55" t="e">
        <f t="shared" si="266"/>
        <v>#VALUE!</v>
      </c>
      <c r="AZ937" s="8" t="str">
        <f>IF(R937="","",Rates!$N$15)</f>
        <v/>
      </c>
      <c r="BA937" s="8" t="str">
        <f t="shared" si="267"/>
        <v/>
      </c>
      <c r="BB937" s="8" t="str">
        <f t="shared" si="268"/>
        <v/>
      </c>
      <c r="BC937" s="19" t="str">
        <f t="shared" si="269"/>
        <v/>
      </c>
    </row>
    <row r="938" spans="1:55" x14ac:dyDescent="0.25">
      <c r="A938" s="9" t="str">
        <f>IF(B938&lt;&gt;"",COUNTA($B$3:B938)+$A$2,"")</f>
        <v/>
      </c>
      <c r="F938" s="16" t="str">
        <f t="shared" si="252"/>
        <v/>
      </c>
      <c r="P938" s="37"/>
      <c r="Q938" s="9" t="s">
        <v>1581</v>
      </c>
      <c r="R938" s="41"/>
      <c r="S938" s="46" t="str" cm="1">
        <f t="array" ref="S938">IF(R938="","",_xlfn.IFS(F938&lt;=65,"1",F938&lt;=70,"2",F938&lt;=80,"3"))</f>
        <v/>
      </c>
      <c r="T938" s="24" t="e">
        <f>IF(S938="1",VLOOKUP(N938,Rates!$A$2:$K$37,2,0)*S938,VLOOKUP(N938,Rates!$A$2:$K$37,3,0)*S938)</f>
        <v>#N/A</v>
      </c>
      <c r="U938" s="24" t="str">
        <f t="shared" si="253"/>
        <v/>
      </c>
      <c r="W938" s="58" t="str">
        <f t="shared" si="254"/>
        <v/>
      </c>
      <c r="X938" s="8" t="str">
        <f t="shared" si="255"/>
        <v/>
      </c>
      <c r="Y938" s="8" t="str">
        <f t="shared" si="256"/>
        <v/>
      </c>
      <c r="Z938" s="9" t="s">
        <v>1576</v>
      </c>
      <c r="AA938" s="14" t="str">
        <f>IF(R938="","",Rates!$N$5)</f>
        <v/>
      </c>
      <c r="AB938" s="49" t="str">
        <f t="shared" si="257"/>
        <v/>
      </c>
      <c r="AC938" s="8" t="str">
        <f>IF(R938="","",W938*Rates!$M$26)</f>
        <v/>
      </c>
      <c r="AD938" s="9" t="s">
        <v>1592</v>
      </c>
      <c r="AE938" s="14" t="str">
        <f>IF(R938="","",Rates!$N$6)</f>
        <v/>
      </c>
      <c r="AF938" s="49" t="str">
        <f t="shared" si="258"/>
        <v/>
      </c>
      <c r="AG938" s="8" t="str">
        <f t="shared" si="259"/>
        <v/>
      </c>
      <c r="AH938" s="8" t="s">
        <v>1593</v>
      </c>
      <c r="AI938" s="14" t="str">
        <f>IF(R938="","",Rates!$N$7)</f>
        <v/>
      </c>
      <c r="AJ938" s="13" t="str">
        <f t="shared" si="260"/>
        <v/>
      </c>
      <c r="AK938" s="8" t="str">
        <f t="shared" si="261"/>
        <v/>
      </c>
      <c r="AL938" s="9" t="s">
        <v>1578</v>
      </c>
      <c r="AM938" s="14" t="str">
        <f>IF(R938="","",Rates!$N$8)</f>
        <v/>
      </c>
      <c r="AN938" s="13" t="str">
        <f t="shared" si="262"/>
        <v/>
      </c>
      <c r="AO938" s="8" t="str">
        <f>IF(R938="","",W938*Rates!$O$26)</f>
        <v/>
      </c>
      <c r="AP938" s="9" t="s">
        <v>1579</v>
      </c>
      <c r="AQ938" s="14" t="str">
        <f>IF(R938="","",Rates!$N$9)</f>
        <v/>
      </c>
      <c r="AR938" s="13" t="str">
        <f t="shared" si="263"/>
        <v/>
      </c>
      <c r="AS938" s="8" t="str">
        <f>IF(R938="","",W938*Rates!$P$26)</f>
        <v/>
      </c>
      <c r="AT938" s="9" t="s">
        <v>1580</v>
      </c>
      <c r="AU938" s="14" t="str">
        <f>IF(R938="","",Rates!$N$10)</f>
        <v/>
      </c>
      <c r="AV938" s="13" t="str">
        <f t="shared" si="264"/>
        <v/>
      </c>
      <c r="AW938" s="8" t="str">
        <f>IF(R938="","",W938*Rates!$Q$26)</f>
        <v/>
      </c>
      <c r="AX938" s="19" t="str">
        <f t="shared" si="265"/>
        <v/>
      </c>
      <c r="AY938" s="55" t="e">
        <f t="shared" si="266"/>
        <v>#VALUE!</v>
      </c>
      <c r="AZ938" s="8" t="str">
        <f>IF(R938="","",Rates!$N$15)</f>
        <v/>
      </c>
      <c r="BA938" s="8" t="str">
        <f t="shared" si="267"/>
        <v/>
      </c>
      <c r="BB938" s="8" t="str">
        <f t="shared" si="268"/>
        <v/>
      </c>
      <c r="BC938" s="19" t="str">
        <f t="shared" si="269"/>
        <v/>
      </c>
    </row>
    <row r="939" spans="1:55" x14ac:dyDescent="0.25">
      <c r="A939" s="9" t="str">
        <f>IF(B939&lt;&gt;"",COUNTA($B$3:B939)+$A$2,"")</f>
        <v/>
      </c>
      <c r="F939" s="16" t="str">
        <f t="shared" si="252"/>
        <v/>
      </c>
      <c r="P939" s="37"/>
      <c r="Q939" s="9" t="s">
        <v>1581</v>
      </c>
      <c r="R939" s="41"/>
      <c r="S939" s="46" t="str" cm="1">
        <f t="array" ref="S939">IF(R939="","",_xlfn.IFS(F939&lt;=65,"1",F939&lt;=70,"2",F939&lt;=80,"3"))</f>
        <v/>
      </c>
      <c r="T939" s="24" t="e">
        <f>IF(S939="1",VLOOKUP(N939,Rates!$A$2:$K$37,2,0)*S939,VLOOKUP(N939,Rates!$A$2:$K$37,3,0)*S939)</f>
        <v>#N/A</v>
      </c>
      <c r="U939" s="24" t="str">
        <f t="shared" si="253"/>
        <v/>
      </c>
      <c r="W939" s="58" t="str">
        <f t="shared" si="254"/>
        <v/>
      </c>
      <c r="X939" s="8" t="str">
        <f t="shared" si="255"/>
        <v/>
      </c>
      <c r="Y939" s="8" t="str">
        <f t="shared" si="256"/>
        <v/>
      </c>
      <c r="Z939" s="9" t="s">
        <v>1576</v>
      </c>
      <c r="AA939" s="14" t="str">
        <f>IF(R939="","",Rates!$N$5)</f>
        <v/>
      </c>
      <c r="AB939" s="49" t="str">
        <f t="shared" si="257"/>
        <v/>
      </c>
      <c r="AC939" s="8" t="str">
        <f>IF(R939="","",W939*Rates!$M$26)</f>
        <v/>
      </c>
      <c r="AD939" s="9" t="s">
        <v>1592</v>
      </c>
      <c r="AE939" s="14" t="str">
        <f>IF(R939="","",Rates!$N$6)</f>
        <v/>
      </c>
      <c r="AF939" s="49" t="str">
        <f t="shared" si="258"/>
        <v/>
      </c>
      <c r="AG939" s="8" t="str">
        <f t="shared" si="259"/>
        <v/>
      </c>
      <c r="AH939" s="8" t="s">
        <v>1593</v>
      </c>
      <c r="AI939" s="14" t="str">
        <f>IF(R939="","",Rates!$N$7)</f>
        <v/>
      </c>
      <c r="AJ939" s="13" t="str">
        <f t="shared" si="260"/>
        <v/>
      </c>
      <c r="AK939" s="8" t="str">
        <f t="shared" si="261"/>
        <v/>
      </c>
      <c r="AL939" s="9" t="s">
        <v>1578</v>
      </c>
      <c r="AM939" s="14" t="str">
        <f>IF(R939="","",Rates!$N$8)</f>
        <v/>
      </c>
      <c r="AN939" s="13" t="str">
        <f t="shared" si="262"/>
        <v/>
      </c>
      <c r="AO939" s="8" t="str">
        <f>IF(R939="","",W939*Rates!$O$26)</f>
        <v/>
      </c>
      <c r="AP939" s="9" t="s">
        <v>1579</v>
      </c>
      <c r="AQ939" s="14" t="str">
        <f>IF(R939="","",Rates!$N$9)</f>
        <v/>
      </c>
      <c r="AR939" s="13" t="str">
        <f t="shared" si="263"/>
        <v/>
      </c>
      <c r="AS939" s="8" t="str">
        <f>IF(R939="","",W939*Rates!$P$26)</f>
        <v/>
      </c>
      <c r="AT939" s="9" t="s">
        <v>1580</v>
      </c>
      <c r="AU939" s="14" t="str">
        <f>IF(R939="","",Rates!$N$10)</f>
        <v/>
      </c>
      <c r="AV939" s="13" t="str">
        <f t="shared" si="264"/>
        <v/>
      </c>
      <c r="AW939" s="8" t="str">
        <f>IF(R939="","",W939*Rates!$Q$26)</f>
        <v/>
      </c>
      <c r="AX939" s="19" t="str">
        <f t="shared" si="265"/>
        <v/>
      </c>
      <c r="AY939" s="55" t="e">
        <f t="shared" si="266"/>
        <v>#VALUE!</v>
      </c>
      <c r="AZ939" s="8" t="str">
        <f>IF(R939="","",Rates!$N$15)</f>
        <v/>
      </c>
      <c r="BA939" s="8" t="str">
        <f t="shared" si="267"/>
        <v/>
      </c>
      <c r="BB939" s="8" t="str">
        <f t="shared" si="268"/>
        <v/>
      </c>
      <c r="BC939" s="19" t="str">
        <f t="shared" si="269"/>
        <v/>
      </c>
    </row>
    <row r="940" spans="1:55" x14ac:dyDescent="0.25">
      <c r="A940" s="9" t="str">
        <f>IF(B940&lt;&gt;"",COUNTA($B$3:B940)+$A$2,"")</f>
        <v/>
      </c>
      <c r="F940" s="16" t="str">
        <f t="shared" si="252"/>
        <v/>
      </c>
      <c r="P940" s="37"/>
      <c r="Q940" s="9" t="s">
        <v>1581</v>
      </c>
      <c r="R940" s="41"/>
      <c r="S940" s="46" t="str" cm="1">
        <f t="array" ref="S940">IF(R940="","",_xlfn.IFS(F940&lt;=65,"1",F940&lt;=70,"2",F940&lt;=80,"3"))</f>
        <v/>
      </c>
      <c r="T940" s="24" t="e">
        <f>IF(S940="1",VLOOKUP(N940,Rates!$A$2:$K$37,2,0)*S940,VLOOKUP(N940,Rates!$A$2:$K$37,3,0)*S940)</f>
        <v>#N/A</v>
      </c>
      <c r="U940" s="24" t="str">
        <f t="shared" si="253"/>
        <v/>
      </c>
      <c r="W940" s="58" t="str">
        <f t="shared" si="254"/>
        <v/>
      </c>
      <c r="X940" s="8" t="str">
        <f t="shared" si="255"/>
        <v/>
      </c>
      <c r="Y940" s="8" t="str">
        <f t="shared" si="256"/>
        <v/>
      </c>
      <c r="Z940" s="9" t="s">
        <v>1576</v>
      </c>
      <c r="AA940" s="14" t="str">
        <f>IF(R940="","",Rates!$N$5)</f>
        <v/>
      </c>
      <c r="AB940" s="49" t="str">
        <f t="shared" si="257"/>
        <v/>
      </c>
      <c r="AC940" s="8" t="str">
        <f>IF(R940="","",W940*Rates!$M$26)</f>
        <v/>
      </c>
      <c r="AD940" s="9" t="s">
        <v>1592</v>
      </c>
      <c r="AE940" s="14" t="str">
        <f>IF(R940="","",Rates!$N$6)</f>
        <v/>
      </c>
      <c r="AF940" s="49" t="str">
        <f t="shared" si="258"/>
        <v/>
      </c>
      <c r="AG940" s="8" t="str">
        <f t="shared" si="259"/>
        <v/>
      </c>
      <c r="AH940" s="8" t="s">
        <v>1593</v>
      </c>
      <c r="AI940" s="14" t="str">
        <f>IF(R940="","",Rates!$N$7)</f>
        <v/>
      </c>
      <c r="AJ940" s="13" t="str">
        <f t="shared" si="260"/>
        <v/>
      </c>
      <c r="AK940" s="8" t="str">
        <f t="shared" si="261"/>
        <v/>
      </c>
      <c r="AL940" s="9" t="s">
        <v>1578</v>
      </c>
      <c r="AM940" s="14" t="str">
        <f>IF(R940="","",Rates!$N$8)</f>
        <v/>
      </c>
      <c r="AN940" s="13" t="str">
        <f t="shared" si="262"/>
        <v/>
      </c>
      <c r="AO940" s="8" t="str">
        <f>IF(R940="","",W940*Rates!$O$26)</f>
        <v/>
      </c>
      <c r="AP940" s="9" t="s">
        <v>1579</v>
      </c>
      <c r="AQ940" s="14" t="str">
        <f>IF(R940="","",Rates!$N$9)</f>
        <v/>
      </c>
      <c r="AR940" s="13" t="str">
        <f t="shared" si="263"/>
        <v/>
      </c>
      <c r="AS940" s="8" t="str">
        <f>IF(R940="","",W940*Rates!$P$26)</f>
        <v/>
      </c>
      <c r="AT940" s="9" t="s">
        <v>1580</v>
      </c>
      <c r="AU940" s="14" t="str">
        <f>IF(R940="","",Rates!$N$10)</f>
        <v/>
      </c>
      <c r="AV940" s="13" t="str">
        <f t="shared" si="264"/>
        <v/>
      </c>
      <c r="AW940" s="8" t="str">
        <f>IF(R940="","",W940*Rates!$Q$26)</f>
        <v/>
      </c>
      <c r="AX940" s="19" t="str">
        <f t="shared" si="265"/>
        <v/>
      </c>
      <c r="AY940" s="55" t="e">
        <f t="shared" si="266"/>
        <v>#VALUE!</v>
      </c>
      <c r="AZ940" s="8" t="str">
        <f>IF(R940="","",Rates!$N$15)</f>
        <v/>
      </c>
      <c r="BA940" s="8" t="str">
        <f t="shared" si="267"/>
        <v/>
      </c>
      <c r="BB940" s="8" t="str">
        <f t="shared" si="268"/>
        <v/>
      </c>
      <c r="BC940" s="19" t="str">
        <f t="shared" si="269"/>
        <v/>
      </c>
    </row>
    <row r="941" spans="1:55" x14ac:dyDescent="0.25">
      <c r="A941" s="9" t="str">
        <f>IF(B941&lt;&gt;"",COUNTA($B$3:B941)+$A$2,"")</f>
        <v/>
      </c>
      <c r="F941" s="16" t="str">
        <f t="shared" si="252"/>
        <v/>
      </c>
      <c r="P941" s="37"/>
      <c r="Q941" s="9" t="s">
        <v>1581</v>
      </c>
      <c r="R941" s="41"/>
      <c r="S941" s="46" t="str" cm="1">
        <f t="array" ref="S941">IF(R941="","",_xlfn.IFS(F941&lt;=65,"1",F941&lt;=70,"2",F941&lt;=80,"3"))</f>
        <v/>
      </c>
      <c r="T941" s="24" t="e">
        <f>IF(S941="1",VLOOKUP(N941,Rates!$A$2:$K$37,2,0)*S941,VLOOKUP(N941,Rates!$A$2:$K$37,3,0)*S941)</f>
        <v>#N/A</v>
      </c>
      <c r="U941" s="24" t="str">
        <f t="shared" si="253"/>
        <v/>
      </c>
      <c r="W941" s="58" t="str">
        <f t="shared" si="254"/>
        <v/>
      </c>
      <c r="X941" s="8" t="str">
        <f t="shared" si="255"/>
        <v/>
      </c>
      <c r="Y941" s="8" t="str">
        <f t="shared" si="256"/>
        <v/>
      </c>
      <c r="Z941" s="9" t="s">
        <v>1576</v>
      </c>
      <c r="AA941" s="14" t="str">
        <f>IF(R941="","",Rates!$N$5)</f>
        <v/>
      </c>
      <c r="AB941" s="49" t="str">
        <f t="shared" si="257"/>
        <v/>
      </c>
      <c r="AC941" s="8" t="str">
        <f>IF(R941="","",W941*Rates!$M$26)</f>
        <v/>
      </c>
      <c r="AD941" s="9" t="s">
        <v>1592</v>
      </c>
      <c r="AE941" s="14" t="str">
        <f>IF(R941="","",Rates!$N$6)</f>
        <v/>
      </c>
      <c r="AF941" s="49" t="str">
        <f t="shared" si="258"/>
        <v/>
      </c>
      <c r="AG941" s="8" t="str">
        <f t="shared" si="259"/>
        <v/>
      </c>
      <c r="AH941" s="8" t="s">
        <v>1593</v>
      </c>
      <c r="AI941" s="14" t="str">
        <f>IF(R941="","",Rates!$N$7)</f>
        <v/>
      </c>
      <c r="AJ941" s="13" t="str">
        <f t="shared" si="260"/>
        <v/>
      </c>
      <c r="AK941" s="8" t="str">
        <f t="shared" si="261"/>
        <v/>
      </c>
      <c r="AL941" s="9" t="s">
        <v>1578</v>
      </c>
      <c r="AM941" s="14" t="str">
        <f>IF(R941="","",Rates!$N$8)</f>
        <v/>
      </c>
      <c r="AN941" s="13" t="str">
        <f t="shared" si="262"/>
        <v/>
      </c>
      <c r="AO941" s="8" t="str">
        <f>IF(R941="","",W941*Rates!$O$26)</f>
        <v/>
      </c>
      <c r="AP941" s="9" t="s">
        <v>1579</v>
      </c>
      <c r="AQ941" s="14" t="str">
        <f>IF(R941="","",Rates!$N$9)</f>
        <v/>
      </c>
      <c r="AR941" s="13" t="str">
        <f t="shared" si="263"/>
        <v/>
      </c>
      <c r="AS941" s="8" t="str">
        <f>IF(R941="","",W941*Rates!$P$26)</f>
        <v/>
      </c>
      <c r="AT941" s="9" t="s">
        <v>1580</v>
      </c>
      <c r="AU941" s="14" t="str">
        <f>IF(R941="","",Rates!$N$10)</f>
        <v/>
      </c>
      <c r="AV941" s="13" t="str">
        <f t="shared" si="264"/>
        <v/>
      </c>
      <c r="AW941" s="8" t="str">
        <f>IF(R941="","",W941*Rates!$Q$26)</f>
        <v/>
      </c>
      <c r="AX941" s="19" t="str">
        <f t="shared" si="265"/>
        <v/>
      </c>
      <c r="AY941" s="55" t="e">
        <f t="shared" si="266"/>
        <v>#VALUE!</v>
      </c>
      <c r="AZ941" s="8" t="str">
        <f>IF(R941="","",Rates!$N$15)</f>
        <v/>
      </c>
      <c r="BA941" s="8" t="str">
        <f t="shared" si="267"/>
        <v/>
      </c>
      <c r="BB941" s="8" t="str">
        <f t="shared" si="268"/>
        <v/>
      </c>
      <c r="BC941" s="19" t="str">
        <f t="shared" si="269"/>
        <v/>
      </c>
    </row>
    <row r="942" spans="1:55" x14ac:dyDescent="0.25">
      <c r="A942" s="9" t="str">
        <f>IF(B942&lt;&gt;"",COUNTA($B$3:B942)+$A$2,"")</f>
        <v/>
      </c>
      <c r="F942" s="16" t="str">
        <f t="shared" si="252"/>
        <v/>
      </c>
      <c r="P942" s="37"/>
      <c r="Q942" s="9" t="s">
        <v>1581</v>
      </c>
      <c r="R942" s="41"/>
      <c r="S942" s="46" t="str" cm="1">
        <f t="array" ref="S942">IF(R942="","",_xlfn.IFS(F942&lt;=65,"1",F942&lt;=70,"2",F942&lt;=80,"3"))</f>
        <v/>
      </c>
      <c r="T942" s="24" t="e">
        <f>IF(S942="1",VLOOKUP(N942,Rates!$A$2:$K$37,2,0)*S942,VLOOKUP(N942,Rates!$A$2:$K$37,3,0)*S942)</f>
        <v>#N/A</v>
      </c>
      <c r="U942" s="24" t="str">
        <f t="shared" si="253"/>
        <v/>
      </c>
      <c r="W942" s="58" t="str">
        <f t="shared" si="254"/>
        <v/>
      </c>
      <c r="X942" s="8" t="str">
        <f t="shared" si="255"/>
        <v/>
      </c>
      <c r="Y942" s="8" t="str">
        <f t="shared" si="256"/>
        <v/>
      </c>
      <c r="Z942" s="9" t="s">
        <v>1576</v>
      </c>
      <c r="AA942" s="14" t="str">
        <f>IF(R942="","",Rates!$N$5)</f>
        <v/>
      </c>
      <c r="AB942" s="49" t="str">
        <f t="shared" si="257"/>
        <v/>
      </c>
      <c r="AC942" s="8" t="str">
        <f>IF(R942="","",W942*Rates!$M$26)</f>
        <v/>
      </c>
      <c r="AD942" s="9" t="s">
        <v>1592</v>
      </c>
      <c r="AE942" s="14" t="str">
        <f>IF(R942="","",Rates!$N$6)</f>
        <v/>
      </c>
      <c r="AF942" s="49" t="str">
        <f t="shared" si="258"/>
        <v/>
      </c>
      <c r="AG942" s="8" t="str">
        <f t="shared" si="259"/>
        <v/>
      </c>
      <c r="AH942" s="8" t="s">
        <v>1593</v>
      </c>
      <c r="AI942" s="14" t="str">
        <f>IF(R942="","",Rates!$N$7)</f>
        <v/>
      </c>
      <c r="AJ942" s="13" t="str">
        <f t="shared" si="260"/>
        <v/>
      </c>
      <c r="AK942" s="8" t="str">
        <f t="shared" si="261"/>
        <v/>
      </c>
      <c r="AL942" s="9" t="s">
        <v>1578</v>
      </c>
      <c r="AM942" s="14" t="str">
        <f>IF(R942="","",Rates!$N$8)</f>
        <v/>
      </c>
      <c r="AN942" s="13" t="str">
        <f t="shared" si="262"/>
        <v/>
      </c>
      <c r="AO942" s="8" t="str">
        <f>IF(R942="","",W942*Rates!$O$26)</f>
        <v/>
      </c>
      <c r="AP942" s="9" t="s">
        <v>1579</v>
      </c>
      <c r="AQ942" s="14" t="str">
        <f>IF(R942="","",Rates!$N$9)</f>
        <v/>
      </c>
      <c r="AR942" s="13" t="str">
        <f t="shared" si="263"/>
        <v/>
      </c>
      <c r="AS942" s="8" t="str">
        <f>IF(R942="","",W942*Rates!$P$26)</f>
        <v/>
      </c>
      <c r="AT942" s="9" t="s">
        <v>1580</v>
      </c>
      <c r="AU942" s="14" t="str">
        <f>IF(R942="","",Rates!$N$10)</f>
        <v/>
      </c>
      <c r="AV942" s="13" t="str">
        <f t="shared" si="264"/>
        <v/>
      </c>
      <c r="AW942" s="8" t="str">
        <f>IF(R942="","",W942*Rates!$Q$26)</f>
        <v/>
      </c>
      <c r="AX942" s="19" t="str">
        <f t="shared" si="265"/>
        <v/>
      </c>
      <c r="AY942" s="55" t="e">
        <f t="shared" si="266"/>
        <v>#VALUE!</v>
      </c>
      <c r="AZ942" s="8" t="str">
        <f>IF(R942="","",Rates!$N$15)</f>
        <v/>
      </c>
      <c r="BA942" s="8" t="str">
        <f t="shared" si="267"/>
        <v/>
      </c>
      <c r="BB942" s="8" t="str">
        <f t="shared" si="268"/>
        <v/>
      </c>
      <c r="BC942" s="19" t="str">
        <f t="shared" si="269"/>
        <v/>
      </c>
    </row>
    <row r="943" spans="1:55" x14ac:dyDescent="0.25">
      <c r="A943" s="9" t="str">
        <f>IF(B943&lt;&gt;"",COUNTA($B$3:B943)+$A$2,"")</f>
        <v/>
      </c>
      <c r="F943" s="16" t="str">
        <f t="shared" si="252"/>
        <v/>
      </c>
      <c r="P943" s="37"/>
      <c r="Q943" s="9" t="s">
        <v>1581</v>
      </c>
      <c r="R943" s="41"/>
      <c r="S943" s="46" t="str" cm="1">
        <f t="array" ref="S943">IF(R943="","",_xlfn.IFS(F943&lt;=65,"1",F943&lt;=70,"2",F943&lt;=80,"3"))</f>
        <v/>
      </c>
      <c r="T943" s="24" t="e">
        <f>IF(S943="1",VLOOKUP(N943,Rates!$A$2:$K$37,2,0)*S943,VLOOKUP(N943,Rates!$A$2:$K$37,3,0)*S943)</f>
        <v>#N/A</v>
      </c>
      <c r="U943" s="24" t="str">
        <f t="shared" si="253"/>
        <v/>
      </c>
      <c r="W943" s="58" t="str">
        <f t="shared" si="254"/>
        <v/>
      </c>
      <c r="X943" s="8" t="str">
        <f t="shared" si="255"/>
        <v/>
      </c>
      <c r="Y943" s="8" t="str">
        <f t="shared" si="256"/>
        <v/>
      </c>
      <c r="Z943" s="9" t="s">
        <v>1576</v>
      </c>
      <c r="AA943" s="14" t="str">
        <f>IF(R943="","",Rates!$N$5)</f>
        <v/>
      </c>
      <c r="AB943" s="49" t="str">
        <f t="shared" si="257"/>
        <v/>
      </c>
      <c r="AC943" s="8" t="str">
        <f>IF(R943="","",W943*Rates!$M$26)</f>
        <v/>
      </c>
      <c r="AD943" s="9" t="s">
        <v>1592</v>
      </c>
      <c r="AE943" s="14" t="str">
        <f>IF(R943="","",Rates!$N$6)</f>
        <v/>
      </c>
      <c r="AF943" s="49" t="str">
        <f t="shared" si="258"/>
        <v/>
      </c>
      <c r="AG943" s="8" t="str">
        <f t="shared" si="259"/>
        <v/>
      </c>
      <c r="AH943" s="8" t="s">
        <v>1593</v>
      </c>
      <c r="AI943" s="14" t="str">
        <f>IF(R943="","",Rates!$N$7)</f>
        <v/>
      </c>
      <c r="AJ943" s="13" t="str">
        <f t="shared" si="260"/>
        <v/>
      </c>
      <c r="AK943" s="8" t="str">
        <f t="shared" si="261"/>
        <v/>
      </c>
      <c r="AL943" s="9" t="s">
        <v>1578</v>
      </c>
      <c r="AM943" s="14" t="str">
        <f>IF(R943="","",Rates!$N$8)</f>
        <v/>
      </c>
      <c r="AN943" s="13" t="str">
        <f t="shared" si="262"/>
        <v/>
      </c>
      <c r="AO943" s="8" t="str">
        <f>IF(R943="","",W943*Rates!$O$26)</f>
        <v/>
      </c>
      <c r="AP943" s="9" t="s">
        <v>1579</v>
      </c>
      <c r="AQ943" s="14" t="str">
        <f>IF(R943="","",Rates!$N$9)</f>
        <v/>
      </c>
      <c r="AR943" s="13" t="str">
        <f t="shared" si="263"/>
        <v/>
      </c>
      <c r="AS943" s="8" t="str">
        <f>IF(R943="","",W943*Rates!$P$26)</f>
        <v/>
      </c>
      <c r="AT943" s="9" t="s">
        <v>1580</v>
      </c>
      <c r="AU943" s="14" t="str">
        <f>IF(R943="","",Rates!$N$10)</f>
        <v/>
      </c>
      <c r="AV943" s="13" t="str">
        <f t="shared" si="264"/>
        <v/>
      </c>
      <c r="AW943" s="8" t="str">
        <f>IF(R943="","",W943*Rates!$Q$26)</f>
        <v/>
      </c>
      <c r="AX943" s="19" t="str">
        <f t="shared" si="265"/>
        <v/>
      </c>
      <c r="AY943" s="55" t="e">
        <f t="shared" si="266"/>
        <v>#VALUE!</v>
      </c>
      <c r="AZ943" s="8" t="str">
        <f>IF(R943="","",Rates!$N$15)</f>
        <v/>
      </c>
      <c r="BA943" s="8" t="str">
        <f t="shared" si="267"/>
        <v/>
      </c>
      <c r="BB943" s="8" t="str">
        <f t="shared" si="268"/>
        <v/>
      </c>
      <c r="BC943" s="19" t="str">
        <f t="shared" si="269"/>
        <v/>
      </c>
    </row>
    <row r="944" spans="1:55" x14ac:dyDescent="0.25">
      <c r="A944" s="9" t="str">
        <f>IF(B944&lt;&gt;"",COUNTA($B$3:B944)+$A$2,"")</f>
        <v/>
      </c>
      <c r="F944" s="16" t="str">
        <f t="shared" si="252"/>
        <v/>
      </c>
      <c r="P944" s="37"/>
      <c r="Q944" s="9" t="s">
        <v>1581</v>
      </c>
      <c r="R944" s="41"/>
      <c r="S944" s="46" t="str" cm="1">
        <f t="array" ref="S944">IF(R944="","",_xlfn.IFS(F944&lt;=65,"1",F944&lt;=70,"2",F944&lt;=80,"3"))</f>
        <v/>
      </c>
      <c r="T944" s="24" t="e">
        <f>IF(S944="1",VLOOKUP(N944,Rates!$A$2:$K$37,2,0)*S944,VLOOKUP(N944,Rates!$A$2:$K$37,3,0)*S944)</f>
        <v>#N/A</v>
      </c>
      <c r="U944" s="24" t="str">
        <f t="shared" si="253"/>
        <v/>
      </c>
      <c r="W944" s="58" t="str">
        <f t="shared" si="254"/>
        <v/>
      </c>
      <c r="X944" s="8" t="str">
        <f t="shared" si="255"/>
        <v/>
      </c>
      <c r="Y944" s="8" t="str">
        <f t="shared" si="256"/>
        <v/>
      </c>
      <c r="Z944" s="9" t="s">
        <v>1576</v>
      </c>
      <c r="AA944" s="14" t="str">
        <f>IF(R944="","",Rates!$N$5)</f>
        <v/>
      </c>
      <c r="AB944" s="49" t="str">
        <f t="shared" si="257"/>
        <v/>
      </c>
      <c r="AC944" s="8" t="str">
        <f>IF(R944="","",W944*Rates!$M$26)</f>
        <v/>
      </c>
      <c r="AD944" s="9" t="s">
        <v>1592</v>
      </c>
      <c r="AE944" s="14" t="str">
        <f>IF(R944="","",Rates!$N$6)</f>
        <v/>
      </c>
      <c r="AF944" s="49" t="str">
        <f t="shared" si="258"/>
        <v/>
      </c>
      <c r="AG944" s="8" t="str">
        <f t="shared" si="259"/>
        <v/>
      </c>
      <c r="AH944" s="8" t="s">
        <v>1593</v>
      </c>
      <c r="AI944" s="14" t="str">
        <f>IF(R944="","",Rates!$N$7)</f>
        <v/>
      </c>
      <c r="AJ944" s="13" t="str">
        <f t="shared" si="260"/>
        <v/>
      </c>
      <c r="AK944" s="8" t="str">
        <f t="shared" si="261"/>
        <v/>
      </c>
      <c r="AL944" s="9" t="s">
        <v>1578</v>
      </c>
      <c r="AM944" s="14" t="str">
        <f>IF(R944="","",Rates!$N$8)</f>
        <v/>
      </c>
      <c r="AN944" s="13" t="str">
        <f t="shared" si="262"/>
        <v/>
      </c>
      <c r="AO944" s="8" t="str">
        <f>IF(R944="","",W944*Rates!$O$26)</f>
        <v/>
      </c>
      <c r="AP944" s="9" t="s">
        <v>1579</v>
      </c>
      <c r="AQ944" s="14" t="str">
        <f>IF(R944="","",Rates!$N$9)</f>
        <v/>
      </c>
      <c r="AR944" s="13" t="str">
        <f t="shared" si="263"/>
        <v/>
      </c>
      <c r="AS944" s="8" t="str">
        <f>IF(R944="","",W944*Rates!$P$26)</f>
        <v/>
      </c>
      <c r="AT944" s="9" t="s">
        <v>1580</v>
      </c>
      <c r="AU944" s="14" t="str">
        <f>IF(R944="","",Rates!$N$10)</f>
        <v/>
      </c>
      <c r="AV944" s="13" t="str">
        <f t="shared" si="264"/>
        <v/>
      </c>
      <c r="AW944" s="8" t="str">
        <f>IF(R944="","",W944*Rates!$Q$26)</f>
        <v/>
      </c>
      <c r="AX944" s="19" t="str">
        <f t="shared" si="265"/>
        <v/>
      </c>
      <c r="AY944" s="55" t="e">
        <f t="shared" si="266"/>
        <v>#VALUE!</v>
      </c>
      <c r="AZ944" s="8" t="str">
        <f>IF(R944="","",Rates!$N$15)</f>
        <v/>
      </c>
      <c r="BA944" s="8" t="str">
        <f t="shared" si="267"/>
        <v/>
      </c>
      <c r="BB944" s="8" t="str">
        <f t="shared" si="268"/>
        <v/>
      </c>
      <c r="BC944" s="19" t="str">
        <f t="shared" si="269"/>
        <v/>
      </c>
    </row>
    <row r="945" spans="1:55" x14ac:dyDescent="0.25">
      <c r="A945" s="9" t="str">
        <f>IF(B945&lt;&gt;"",COUNTA($B$3:B945)+$A$2,"")</f>
        <v/>
      </c>
      <c r="F945" s="16" t="str">
        <f t="shared" si="252"/>
        <v/>
      </c>
      <c r="P945" s="37"/>
      <c r="Q945" s="9" t="s">
        <v>1581</v>
      </c>
      <c r="R945" s="41"/>
      <c r="S945" s="46" t="str" cm="1">
        <f t="array" ref="S945">IF(R945="","",_xlfn.IFS(F945&lt;=65,"1",F945&lt;=70,"2",F945&lt;=80,"3"))</f>
        <v/>
      </c>
      <c r="T945" s="24" t="e">
        <f>IF(S945="1",VLOOKUP(N945,Rates!$A$2:$K$37,2,0)*S945,VLOOKUP(N945,Rates!$A$2:$K$37,3,0)*S945)</f>
        <v>#N/A</v>
      </c>
      <c r="U945" s="24" t="str">
        <f t="shared" si="253"/>
        <v/>
      </c>
      <c r="W945" s="58" t="str">
        <f t="shared" si="254"/>
        <v/>
      </c>
      <c r="X945" s="8" t="str">
        <f t="shared" si="255"/>
        <v/>
      </c>
      <c r="Y945" s="8" t="str">
        <f t="shared" si="256"/>
        <v/>
      </c>
      <c r="Z945" s="9" t="s">
        <v>1576</v>
      </c>
      <c r="AA945" s="14" t="str">
        <f>IF(R945="","",Rates!$N$5)</f>
        <v/>
      </c>
      <c r="AB945" s="49" t="str">
        <f t="shared" si="257"/>
        <v/>
      </c>
      <c r="AC945" s="8" t="str">
        <f>IF(R945="","",W945*Rates!$M$26)</f>
        <v/>
      </c>
      <c r="AD945" s="9" t="s">
        <v>1592</v>
      </c>
      <c r="AE945" s="14" t="str">
        <f>IF(R945="","",Rates!$N$6)</f>
        <v/>
      </c>
      <c r="AF945" s="49" t="str">
        <f t="shared" si="258"/>
        <v/>
      </c>
      <c r="AG945" s="8" t="str">
        <f t="shared" si="259"/>
        <v/>
      </c>
      <c r="AH945" s="8" t="s">
        <v>1593</v>
      </c>
      <c r="AI945" s="14" t="str">
        <f>IF(R945="","",Rates!$N$7)</f>
        <v/>
      </c>
      <c r="AJ945" s="13" t="str">
        <f t="shared" si="260"/>
        <v/>
      </c>
      <c r="AK945" s="8" t="str">
        <f t="shared" si="261"/>
        <v/>
      </c>
      <c r="AL945" s="9" t="s">
        <v>1578</v>
      </c>
      <c r="AM945" s="14" t="str">
        <f>IF(R945="","",Rates!$N$8)</f>
        <v/>
      </c>
      <c r="AN945" s="13" t="str">
        <f t="shared" si="262"/>
        <v/>
      </c>
      <c r="AO945" s="8" t="str">
        <f>IF(R945="","",W945*Rates!$O$26)</f>
        <v/>
      </c>
      <c r="AP945" s="9" t="s">
        <v>1579</v>
      </c>
      <c r="AQ945" s="14" t="str">
        <f>IF(R945="","",Rates!$N$9)</f>
        <v/>
      </c>
      <c r="AR945" s="13" t="str">
        <f t="shared" si="263"/>
        <v/>
      </c>
      <c r="AS945" s="8" t="str">
        <f>IF(R945="","",W945*Rates!$P$26)</f>
        <v/>
      </c>
      <c r="AT945" s="9" t="s">
        <v>1580</v>
      </c>
      <c r="AU945" s="14" t="str">
        <f>IF(R945="","",Rates!$N$10)</f>
        <v/>
      </c>
      <c r="AV945" s="13" t="str">
        <f t="shared" si="264"/>
        <v/>
      </c>
      <c r="AW945" s="8" t="str">
        <f>IF(R945="","",W945*Rates!$Q$26)</f>
        <v/>
      </c>
      <c r="AX945" s="19" t="str">
        <f t="shared" si="265"/>
        <v/>
      </c>
      <c r="AY945" s="55" t="e">
        <f t="shared" si="266"/>
        <v>#VALUE!</v>
      </c>
      <c r="AZ945" s="8" t="str">
        <f>IF(R945="","",Rates!$N$15)</f>
        <v/>
      </c>
      <c r="BA945" s="8" t="str">
        <f t="shared" si="267"/>
        <v/>
      </c>
      <c r="BB945" s="8" t="str">
        <f t="shared" si="268"/>
        <v/>
      </c>
      <c r="BC945" s="19" t="str">
        <f t="shared" si="269"/>
        <v/>
      </c>
    </row>
    <row r="946" spans="1:55" x14ac:dyDescent="0.25">
      <c r="A946" s="9" t="str">
        <f>IF(B946&lt;&gt;"",COUNTA($B$3:B946)+$A$2,"")</f>
        <v/>
      </c>
      <c r="F946" s="16" t="str">
        <f t="shared" si="252"/>
        <v/>
      </c>
      <c r="P946" s="37"/>
      <c r="Q946" s="9" t="s">
        <v>1581</v>
      </c>
      <c r="R946" s="41"/>
      <c r="S946" s="46" t="str" cm="1">
        <f t="array" ref="S946">IF(R946="","",_xlfn.IFS(F946&lt;=65,"1",F946&lt;=70,"2",F946&lt;=80,"3"))</f>
        <v/>
      </c>
      <c r="T946" s="24" t="e">
        <f>IF(S946="1",VLOOKUP(N946,Rates!$A$2:$K$37,2,0)*S946,VLOOKUP(N946,Rates!$A$2:$K$37,3,0)*S946)</f>
        <v>#N/A</v>
      </c>
      <c r="U946" s="24" t="str">
        <f t="shared" si="253"/>
        <v/>
      </c>
      <c r="W946" s="58" t="str">
        <f t="shared" si="254"/>
        <v/>
      </c>
      <c r="X946" s="8" t="str">
        <f t="shared" si="255"/>
        <v/>
      </c>
      <c r="Y946" s="8" t="str">
        <f t="shared" si="256"/>
        <v/>
      </c>
      <c r="Z946" s="9" t="s">
        <v>1576</v>
      </c>
      <c r="AA946" s="14" t="str">
        <f>IF(R946="","",Rates!$N$5)</f>
        <v/>
      </c>
      <c r="AB946" s="49" t="str">
        <f t="shared" si="257"/>
        <v/>
      </c>
      <c r="AC946" s="8" t="str">
        <f>IF(R946="","",W946*Rates!$M$26)</f>
        <v/>
      </c>
      <c r="AD946" s="9" t="s">
        <v>1592</v>
      </c>
      <c r="AE946" s="14" t="str">
        <f>IF(R946="","",Rates!$N$6)</f>
        <v/>
      </c>
      <c r="AF946" s="49" t="str">
        <f t="shared" si="258"/>
        <v/>
      </c>
      <c r="AG946" s="8" t="str">
        <f t="shared" si="259"/>
        <v/>
      </c>
      <c r="AH946" s="8" t="s">
        <v>1593</v>
      </c>
      <c r="AI946" s="14" t="str">
        <f>IF(R946="","",Rates!$N$7)</f>
        <v/>
      </c>
      <c r="AJ946" s="13" t="str">
        <f t="shared" si="260"/>
        <v/>
      </c>
      <c r="AK946" s="8" t="str">
        <f t="shared" si="261"/>
        <v/>
      </c>
      <c r="AL946" s="9" t="s">
        <v>1578</v>
      </c>
      <c r="AM946" s="14" t="str">
        <f>IF(R946="","",Rates!$N$8)</f>
        <v/>
      </c>
      <c r="AN946" s="13" t="str">
        <f t="shared" si="262"/>
        <v/>
      </c>
      <c r="AO946" s="8" t="str">
        <f>IF(R946="","",W946*Rates!$O$26)</f>
        <v/>
      </c>
      <c r="AP946" s="9" t="s">
        <v>1579</v>
      </c>
      <c r="AQ946" s="14" t="str">
        <f>IF(R946="","",Rates!$N$9)</f>
        <v/>
      </c>
      <c r="AR946" s="13" t="str">
        <f t="shared" si="263"/>
        <v/>
      </c>
      <c r="AS946" s="8" t="str">
        <f>IF(R946="","",W946*Rates!$P$26)</f>
        <v/>
      </c>
      <c r="AT946" s="9" t="s">
        <v>1580</v>
      </c>
      <c r="AU946" s="14" t="str">
        <f>IF(R946="","",Rates!$N$10)</f>
        <v/>
      </c>
      <c r="AV946" s="13" t="str">
        <f t="shared" si="264"/>
        <v/>
      </c>
      <c r="AW946" s="8" t="str">
        <f>IF(R946="","",W946*Rates!$Q$26)</f>
        <v/>
      </c>
      <c r="AX946" s="19" t="str">
        <f t="shared" si="265"/>
        <v/>
      </c>
      <c r="AY946" s="55" t="e">
        <f t="shared" si="266"/>
        <v>#VALUE!</v>
      </c>
      <c r="AZ946" s="8" t="str">
        <f>IF(R946="","",Rates!$N$15)</f>
        <v/>
      </c>
      <c r="BA946" s="8" t="str">
        <f t="shared" si="267"/>
        <v/>
      </c>
      <c r="BB946" s="8" t="str">
        <f t="shared" si="268"/>
        <v/>
      </c>
      <c r="BC946" s="19" t="str">
        <f t="shared" si="269"/>
        <v/>
      </c>
    </row>
    <row r="947" spans="1:55" x14ac:dyDescent="0.25">
      <c r="A947" s="9" t="str">
        <f>IF(B947&lt;&gt;"",COUNTA($B$3:B947)+$A$2,"")</f>
        <v/>
      </c>
      <c r="F947" s="16" t="str">
        <f t="shared" si="252"/>
        <v/>
      </c>
      <c r="P947" s="37"/>
      <c r="Q947" s="9" t="s">
        <v>1581</v>
      </c>
      <c r="R947" s="41"/>
      <c r="S947" s="46" t="str" cm="1">
        <f t="array" ref="S947">IF(R947="","",_xlfn.IFS(F947&lt;=65,"1",F947&lt;=70,"2",F947&lt;=80,"3"))</f>
        <v/>
      </c>
      <c r="T947" s="24" t="e">
        <f>IF(S947="1",VLOOKUP(N947,Rates!$A$2:$K$37,2,0)*S947,VLOOKUP(N947,Rates!$A$2:$K$37,3,0)*S947)</f>
        <v>#N/A</v>
      </c>
      <c r="U947" s="24" t="str">
        <f t="shared" si="253"/>
        <v/>
      </c>
      <c r="W947" s="58" t="str">
        <f t="shared" si="254"/>
        <v/>
      </c>
      <c r="X947" s="8" t="str">
        <f t="shared" si="255"/>
        <v/>
      </c>
      <c r="Y947" s="8" t="str">
        <f t="shared" si="256"/>
        <v/>
      </c>
      <c r="Z947" s="9" t="s">
        <v>1576</v>
      </c>
      <c r="AA947" s="14" t="str">
        <f>IF(R947="","",Rates!$N$5)</f>
        <v/>
      </c>
      <c r="AB947" s="49" t="str">
        <f t="shared" si="257"/>
        <v/>
      </c>
      <c r="AC947" s="8" t="str">
        <f>IF(R947="","",W947*Rates!$M$26)</f>
        <v/>
      </c>
      <c r="AD947" s="9" t="s">
        <v>1592</v>
      </c>
      <c r="AE947" s="14" t="str">
        <f>IF(R947="","",Rates!$N$6)</f>
        <v/>
      </c>
      <c r="AF947" s="49" t="str">
        <f t="shared" si="258"/>
        <v/>
      </c>
      <c r="AG947" s="8" t="str">
        <f t="shared" si="259"/>
        <v/>
      </c>
      <c r="AH947" s="8" t="s">
        <v>1593</v>
      </c>
      <c r="AI947" s="14" t="str">
        <f>IF(R947="","",Rates!$N$7)</f>
        <v/>
      </c>
      <c r="AJ947" s="13" t="str">
        <f t="shared" si="260"/>
        <v/>
      </c>
      <c r="AK947" s="8" t="str">
        <f t="shared" si="261"/>
        <v/>
      </c>
      <c r="AL947" s="9" t="s">
        <v>1578</v>
      </c>
      <c r="AM947" s="14" t="str">
        <f>IF(R947="","",Rates!$N$8)</f>
        <v/>
      </c>
      <c r="AN947" s="13" t="str">
        <f t="shared" si="262"/>
        <v/>
      </c>
      <c r="AO947" s="8" t="str">
        <f>IF(R947="","",W947*Rates!$O$26)</f>
        <v/>
      </c>
      <c r="AP947" s="9" t="s">
        <v>1579</v>
      </c>
      <c r="AQ947" s="14" t="str">
        <f>IF(R947="","",Rates!$N$9)</f>
        <v/>
      </c>
      <c r="AR947" s="13" t="str">
        <f t="shared" si="263"/>
        <v/>
      </c>
      <c r="AS947" s="8" t="str">
        <f>IF(R947="","",W947*Rates!$P$26)</f>
        <v/>
      </c>
      <c r="AT947" s="9" t="s">
        <v>1580</v>
      </c>
      <c r="AU947" s="14" t="str">
        <f>IF(R947="","",Rates!$N$10)</f>
        <v/>
      </c>
      <c r="AV947" s="13" t="str">
        <f t="shared" si="264"/>
        <v/>
      </c>
      <c r="AW947" s="8" t="str">
        <f>IF(R947="","",W947*Rates!$Q$26)</f>
        <v/>
      </c>
      <c r="AX947" s="19" t="str">
        <f t="shared" si="265"/>
        <v/>
      </c>
      <c r="AY947" s="55" t="e">
        <f t="shared" si="266"/>
        <v>#VALUE!</v>
      </c>
      <c r="AZ947" s="8" t="str">
        <f>IF(R947="","",Rates!$N$15)</f>
        <v/>
      </c>
      <c r="BA947" s="8" t="str">
        <f t="shared" si="267"/>
        <v/>
      </c>
      <c r="BB947" s="8" t="str">
        <f t="shared" si="268"/>
        <v/>
      </c>
      <c r="BC947" s="19" t="str">
        <f t="shared" si="269"/>
        <v/>
      </c>
    </row>
    <row r="948" spans="1:55" x14ac:dyDescent="0.25">
      <c r="A948" s="9" t="str">
        <f>IF(B948&lt;&gt;"",COUNTA($B$3:B948)+$A$2,"")</f>
        <v/>
      </c>
      <c r="F948" s="16" t="str">
        <f t="shared" si="252"/>
        <v/>
      </c>
      <c r="P948" s="37"/>
      <c r="Q948" s="9" t="s">
        <v>1581</v>
      </c>
      <c r="R948" s="41"/>
      <c r="S948" s="46" t="str" cm="1">
        <f t="array" ref="S948">IF(R948="","",_xlfn.IFS(F948&lt;=65,"1",F948&lt;=70,"2",F948&lt;=80,"3"))</f>
        <v/>
      </c>
      <c r="T948" s="24" t="e">
        <f>IF(S948="1",VLOOKUP(N948,Rates!$A$2:$K$37,2,0)*S948,VLOOKUP(N948,Rates!$A$2:$K$37,3,0)*S948)</f>
        <v>#N/A</v>
      </c>
      <c r="U948" s="24" t="str">
        <f t="shared" si="253"/>
        <v/>
      </c>
      <c r="W948" s="58" t="str">
        <f t="shared" si="254"/>
        <v/>
      </c>
      <c r="X948" s="8" t="str">
        <f t="shared" si="255"/>
        <v/>
      </c>
      <c r="Y948" s="8" t="str">
        <f t="shared" si="256"/>
        <v/>
      </c>
      <c r="Z948" s="9" t="s">
        <v>1576</v>
      </c>
      <c r="AA948" s="14" t="str">
        <f>IF(R948="","",Rates!$N$5)</f>
        <v/>
      </c>
      <c r="AB948" s="49" t="str">
        <f t="shared" si="257"/>
        <v/>
      </c>
      <c r="AC948" s="8" t="str">
        <f>IF(R948="","",W948*Rates!$M$26)</f>
        <v/>
      </c>
      <c r="AD948" s="9" t="s">
        <v>1592</v>
      </c>
      <c r="AE948" s="14" t="str">
        <f>IF(R948="","",Rates!$N$6)</f>
        <v/>
      </c>
      <c r="AF948" s="49" t="str">
        <f t="shared" si="258"/>
        <v/>
      </c>
      <c r="AG948" s="8" t="str">
        <f t="shared" si="259"/>
        <v/>
      </c>
      <c r="AH948" s="8" t="s">
        <v>1593</v>
      </c>
      <c r="AI948" s="14" t="str">
        <f>IF(R948="","",Rates!$N$7)</f>
        <v/>
      </c>
      <c r="AJ948" s="13" t="str">
        <f t="shared" si="260"/>
        <v/>
      </c>
      <c r="AK948" s="8" t="str">
        <f t="shared" si="261"/>
        <v/>
      </c>
      <c r="AL948" s="9" t="s">
        <v>1578</v>
      </c>
      <c r="AM948" s="14" t="str">
        <f>IF(R948="","",Rates!$N$8)</f>
        <v/>
      </c>
      <c r="AN948" s="13" t="str">
        <f t="shared" si="262"/>
        <v/>
      </c>
      <c r="AO948" s="8" t="str">
        <f>IF(R948="","",W948*Rates!$O$26)</f>
        <v/>
      </c>
      <c r="AP948" s="9" t="s">
        <v>1579</v>
      </c>
      <c r="AQ948" s="14" t="str">
        <f>IF(R948="","",Rates!$N$9)</f>
        <v/>
      </c>
      <c r="AR948" s="13" t="str">
        <f t="shared" si="263"/>
        <v/>
      </c>
      <c r="AS948" s="8" t="str">
        <f>IF(R948="","",W948*Rates!$P$26)</f>
        <v/>
      </c>
      <c r="AT948" s="9" t="s">
        <v>1580</v>
      </c>
      <c r="AU948" s="14" t="str">
        <f>IF(R948="","",Rates!$N$10)</f>
        <v/>
      </c>
      <c r="AV948" s="13" t="str">
        <f t="shared" si="264"/>
        <v/>
      </c>
      <c r="AW948" s="8" t="str">
        <f>IF(R948="","",W948*Rates!$Q$26)</f>
        <v/>
      </c>
      <c r="AX948" s="19" t="str">
        <f t="shared" si="265"/>
        <v/>
      </c>
      <c r="AY948" s="55" t="e">
        <f t="shared" si="266"/>
        <v>#VALUE!</v>
      </c>
      <c r="AZ948" s="8" t="str">
        <f>IF(R948="","",Rates!$N$15)</f>
        <v/>
      </c>
      <c r="BA948" s="8" t="str">
        <f t="shared" si="267"/>
        <v/>
      </c>
      <c r="BB948" s="8" t="str">
        <f t="shared" si="268"/>
        <v/>
      </c>
      <c r="BC948" s="19" t="str">
        <f t="shared" si="269"/>
        <v/>
      </c>
    </row>
    <row r="949" spans="1:55" x14ac:dyDescent="0.25">
      <c r="A949" s="9" t="str">
        <f>IF(B949&lt;&gt;"",COUNTA($B$3:B949)+$A$2,"")</f>
        <v/>
      </c>
      <c r="F949" s="16" t="str">
        <f t="shared" si="252"/>
        <v/>
      </c>
      <c r="P949" s="37"/>
      <c r="Q949" s="9" t="s">
        <v>1581</v>
      </c>
      <c r="R949" s="41"/>
      <c r="S949" s="46" t="str" cm="1">
        <f t="array" ref="S949">IF(R949="","",_xlfn.IFS(F949&lt;=65,"1",F949&lt;=70,"2",F949&lt;=80,"3"))</f>
        <v/>
      </c>
      <c r="T949" s="24" t="e">
        <f>IF(S949="1",VLOOKUP(N949,Rates!$A$2:$K$37,2,0)*S949,VLOOKUP(N949,Rates!$A$2:$K$37,3,0)*S949)</f>
        <v>#N/A</v>
      </c>
      <c r="U949" s="24" t="str">
        <f t="shared" si="253"/>
        <v/>
      </c>
      <c r="W949" s="58" t="str">
        <f t="shared" si="254"/>
        <v/>
      </c>
      <c r="X949" s="8" t="str">
        <f t="shared" si="255"/>
        <v/>
      </c>
      <c r="Y949" s="8" t="str">
        <f t="shared" si="256"/>
        <v/>
      </c>
      <c r="Z949" s="9" t="s">
        <v>1576</v>
      </c>
      <c r="AA949" s="14" t="str">
        <f>IF(R949="","",Rates!$N$5)</f>
        <v/>
      </c>
      <c r="AB949" s="49" t="str">
        <f t="shared" si="257"/>
        <v/>
      </c>
      <c r="AC949" s="8" t="str">
        <f>IF(R949="","",W949*Rates!$M$26)</f>
        <v/>
      </c>
      <c r="AD949" s="9" t="s">
        <v>1592</v>
      </c>
      <c r="AE949" s="14" t="str">
        <f>IF(R949="","",Rates!$N$6)</f>
        <v/>
      </c>
      <c r="AF949" s="49" t="str">
        <f t="shared" si="258"/>
        <v/>
      </c>
      <c r="AG949" s="8" t="str">
        <f t="shared" si="259"/>
        <v/>
      </c>
      <c r="AH949" s="8" t="s">
        <v>1593</v>
      </c>
      <c r="AI949" s="14" t="str">
        <f>IF(R949="","",Rates!$N$7)</f>
        <v/>
      </c>
      <c r="AJ949" s="13" t="str">
        <f t="shared" si="260"/>
        <v/>
      </c>
      <c r="AK949" s="8" t="str">
        <f t="shared" si="261"/>
        <v/>
      </c>
      <c r="AL949" s="9" t="s">
        <v>1578</v>
      </c>
      <c r="AM949" s="14" t="str">
        <f>IF(R949="","",Rates!$N$8)</f>
        <v/>
      </c>
      <c r="AN949" s="13" t="str">
        <f t="shared" si="262"/>
        <v/>
      </c>
      <c r="AO949" s="8" t="str">
        <f>IF(R949="","",W949*Rates!$O$26)</f>
        <v/>
      </c>
      <c r="AP949" s="9" t="s">
        <v>1579</v>
      </c>
      <c r="AQ949" s="14" t="str">
        <f>IF(R949="","",Rates!$N$9)</f>
        <v/>
      </c>
      <c r="AR949" s="13" t="str">
        <f t="shared" si="263"/>
        <v/>
      </c>
      <c r="AS949" s="8" t="str">
        <f>IF(R949="","",W949*Rates!$P$26)</f>
        <v/>
      </c>
      <c r="AT949" s="9" t="s">
        <v>1580</v>
      </c>
      <c r="AU949" s="14" t="str">
        <f>IF(R949="","",Rates!$N$10)</f>
        <v/>
      </c>
      <c r="AV949" s="13" t="str">
        <f t="shared" si="264"/>
        <v/>
      </c>
      <c r="AW949" s="8" t="str">
        <f>IF(R949="","",W949*Rates!$Q$26)</f>
        <v/>
      </c>
      <c r="AX949" s="19" t="str">
        <f t="shared" si="265"/>
        <v/>
      </c>
      <c r="AY949" s="55" t="e">
        <f t="shared" si="266"/>
        <v>#VALUE!</v>
      </c>
      <c r="AZ949" s="8" t="str">
        <f>IF(R949="","",Rates!$N$15)</f>
        <v/>
      </c>
      <c r="BA949" s="8" t="str">
        <f t="shared" si="267"/>
        <v/>
      </c>
      <c r="BB949" s="8" t="str">
        <f t="shared" si="268"/>
        <v/>
      </c>
      <c r="BC949" s="19" t="str">
        <f t="shared" si="269"/>
        <v/>
      </c>
    </row>
    <row r="950" spans="1:55" x14ac:dyDescent="0.25">
      <c r="A950" s="9" t="str">
        <f>IF(B950&lt;&gt;"",COUNTA($B$3:B950)+$A$2,"")</f>
        <v/>
      </c>
      <c r="F950" s="16" t="str">
        <f t="shared" si="252"/>
        <v/>
      </c>
      <c r="P950" s="37"/>
      <c r="Q950" s="9" t="s">
        <v>1581</v>
      </c>
      <c r="R950" s="41"/>
      <c r="S950" s="46" t="str" cm="1">
        <f t="array" ref="S950">IF(R950="","",_xlfn.IFS(F950&lt;=65,"1",F950&lt;=70,"2",F950&lt;=80,"3"))</f>
        <v/>
      </c>
      <c r="T950" s="24" t="e">
        <f>IF(S950="1",VLOOKUP(N950,Rates!$A$2:$K$37,2,0)*S950,VLOOKUP(N950,Rates!$A$2:$K$37,3,0)*S950)</f>
        <v>#N/A</v>
      </c>
      <c r="U950" s="24" t="str">
        <f t="shared" si="253"/>
        <v/>
      </c>
      <c r="W950" s="58" t="str">
        <f t="shared" si="254"/>
        <v/>
      </c>
      <c r="X950" s="8" t="str">
        <f t="shared" si="255"/>
        <v/>
      </c>
      <c r="Y950" s="8" t="str">
        <f t="shared" si="256"/>
        <v/>
      </c>
      <c r="Z950" s="9" t="s">
        <v>1576</v>
      </c>
      <c r="AA950" s="14" t="str">
        <f>IF(R950="","",Rates!$N$5)</f>
        <v/>
      </c>
      <c r="AB950" s="49" t="str">
        <f t="shared" si="257"/>
        <v/>
      </c>
      <c r="AC950" s="8" t="str">
        <f>IF(R950="","",W950*Rates!$M$26)</f>
        <v/>
      </c>
      <c r="AD950" s="9" t="s">
        <v>1592</v>
      </c>
      <c r="AE950" s="14" t="str">
        <f>IF(R950="","",Rates!$N$6)</f>
        <v/>
      </c>
      <c r="AF950" s="49" t="str">
        <f t="shared" si="258"/>
        <v/>
      </c>
      <c r="AG950" s="8" t="str">
        <f t="shared" si="259"/>
        <v/>
      </c>
      <c r="AH950" s="8" t="s">
        <v>1593</v>
      </c>
      <c r="AI950" s="14" t="str">
        <f>IF(R950="","",Rates!$N$7)</f>
        <v/>
      </c>
      <c r="AJ950" s="13" t="str">
        <f t="shared" si="260"/>
        <v/>
      </c>
      <c r="AK950" s="8" t="str">
        <f t="shared" si="261"/>
        <v/>
      </c>
      <c r="AL950" s="9" t="s">
        <v>1578</v>
      </c>
      <c r="AM950" s="14" t="str">
        <f>IF(R950="","",Rates!$N$8)</f>
        <v/>
      </c>
      <c r="AN950" s="13" t="str">
        <f t="shared" si="262"/>
        <v/>
      </c>
      <c r="AO950" s="8" t="str">
        <f>IF(R950="","",W950*Rates!$O$26)</f>
        <v/>
      </c>
      <c r="AP950" s="9" t="s">
        <v>1579</v>
      </c>
      <c r="AQ950" s="14" t="str">
        <f>IF(R950="","",Rates!$N$9)</f>
        <v/>
      </c>
      <c r="AR950" s="13" t="str">
        <f t="shared" si="263"/>
        <v/>
      </c>
      <c r="AS950" s="8" t="str">
        <f>IF(R950="","",W950*Rates!$P$26)</f>
        <v/>
      </c>
      <c r="AT950" s="9" t="s">
        <v>1580</v>
      </c>
      <c r="AU950" s="14" t="str">
        <f>IF(R950="","",Rates!$N$10)</f>
        <v/>
      </c>
      <c r="AV950" s="13" t="str">
        <f t="shared" si="264"/>
        <v/>
      </c>
      <c r="AW950" s="8" t="str">
        <f>IF(R950="","",W950*Rates!$Q$26)</f>
        <v/>
      </c>
      <c r="AX950" s="19" t="str">
        <f t="shared" si="265"/>
        <v/>
      </c>
      <c r="AY950" s="55" t="e">
        <f t="shared" si="266"/>
        <v>#VALUE!</v>
      </c>
      <c r="AZ950" s="8" t="str">
        <f>IF(R950="","",Rates!$N$15)</f>
        <v/>
      </c>
      <c r="BA950" s="8" t="str">
        <f t="shared" si="267"/>
        <v/>
      </c>
      <c r="BB950" s="8" t="str">
        <f t="shared" si="268"/>
        <v/>
      </c>
      <c r="BC950" s="19" t="str">
        <f t="shared" si="269"/>
        <v/>
      </c>
    </row>
    <row r="951" spans="1:55" x14ac:dyDescent="0.25">
      <c r="A951" s="9" t="str">
        <f>IF(B951&lt;&gt;"",COUNTA($B$3:B951)+$A$2,"")</f>
        <v/>
      </c>
      <c r="F951" s="16" t="str">
        <f t="shared" si="252"/>
        <v/>
      </c>
      <c r="P951" s="37"/>
      <c r="Q951" s="9" t="s">
        <v>1581</v>
      </c>
      <c r="R951" s="41"/>
      <c r="S951" s="46" t="str" cm="1">
        <f t="array" ref="S951">IF(R951="","",_xlfn.IFS(F951&lt;=65,"1",F951&lt;=70,"2",F951&lt;=80,"3"))</f>
        <v/>
      </c>
      <c r="T951" s="24" t="e">
        <f>IF(S951="1",VLOOKUP(N951,Rates!$A$2:$K$37,2,0)*S951,VLOOKUP(N951,Rates!$A$2:$K$37,3,0)*S951)</f>
        <v>#N/A</v>
      </c>
      <c r="U951" s="24" t="str">
        <f t="shared" si="253"/>
        <v/>
      </c>
      <c r="W951" s="58" t="str">
        <f t="shared" si="254"/>
        <v/>
      </c>
      <c r="X951" s="8" t="str">
        <f t="shared" si="255"/>
        <v/>
      </c>
      <c r="Y951" s="8" t="str">
        <f t="shared" si="256"/>
        <v/>
      </c>
      <c r="Z951" s="9" t="s">
        <v>1576</v>
      </c>
      <c r="AA951" s="14" t="str">
        <f>IF(R951="","",Rates!$N$5)</f>
        <v/>
      </c>
      <c r="AB951" s="49" t="str">
        <f t="shared" si="257"/>
        <v/>
      </c>
      <c r="AC951" s="8" t="str">
        <f>IF(R951="","",W951*Rates!$M$26)</f>
        <v/>
      </c>
      <c r="AD951" s="9" t="s">
        <v>1592</v>
      </c>
      <c r="AE951" s="14" t="str">
        <f>IF(R951="","",Rates!$N$6)</f>
        <v/>
      </c>
      <c r="AF951" s="49" t="str">
        <f t="shared" si="258"/>
        <v/>
      </c>
      <c r="AG951" s="8" t="str">
        <f t="shared" si="259"/>
        <v/>
      </c>
      <c r="AH951" s="8" t="s">
        <v>1593</v>
      </c>
      <c r="AI951" s="14" t="str">
        <f>IF(R951="","",Rates!$N$7)</f>
        <v/>
      </c>
      <c r="AJ951" s="13" t="str">
        <f t="shared" si="260"/>
        <v/>
      </c>
      <c r="AK951" s="8" t="str">
        <f t="shared" si="261"/>
        <v/>
      </c>
      <c r="AL951" s="9" t="s">
        <v>1578</v>
      </c>
      <c r="AM951" s="14" t="str">
        <f>IF(R951="","",Rates!$N$8)</f>
        <v/>
      </c>
      <c r="AN951" s="13" t="str">
        <f t="shared" si="262"/>
        <v/>
      </c>
      <c r="AO951" s="8" t="str">
        <f>IF(R951="","",W951*Rates!$O$26)</f>
        <v/>
      </c>
      <c r="AP951" s="9" t="s">
        <v>1579</v>
      </c>
      <c r="AQ951" s="14" t="str">
        <f>IF(R951="","",Rates!$N$9)</f>
        <v/>
      </c>
      <c r="AR951" s="13" t="str">
        <f t="shared" si="263"/>
        <v/>
      </c>
      <c r="AS951" s="8" t="str">
        <f>IF(R951="","",W951*Rates!$P$26)</f>
        <v/>
      </c>
      <c r="AT951" s="9" t="s">
        <v>1580</v>
      </c>
      <c r="AU951" s="14" t="str">
        <f>IF(R951="","",Rates!$N$10)</f>
        <v/>
      </c>
      <c r="AV951" s="13" t="str">
        <f t="shared" si="264"/>
        <v/>
      </c>
      <c r="AW951" s="8" t="str">
        <f>IF(R951="","",W951*Rates!$Q$26)</f>
        <v/>
      </c>
      <c r="AX951" s="19" t="str">
        <f t="shared" si="265"/>
        <v/>
      </c>
      <c r="AY951" s="55" t="e">
        <f t="shared" si="266"/>
        <v>#VALUE!</v>
      </c>
      <c r="AZ951" s="8" t="str">
        <f>IF(R951="","",Rates!$N$15)</f>
        <v/>
      </c>
      <c r="BA951" s="8" t="str">
        <f t="shared" si="267"/>
        <v/>
      </c>
      <c r="BB951" s="8" t="str">
        <f t="shared" si="268"/>
        <v/>
      </c>
      <c r="BC951" s="19" t="str">
        <f t="shared" si="269"/>
        <v/>
      </c>
    </row>
    <row r="952" spans="1:55" x14ac:dyDescent="0.25">
      <c r="A952" s="9" t="str">
        <f>IF(B952&lt;&gt;"",COUNTA($B$3:B952)+$A$2,"")</f>
        <v/>
      </c>
      <c r="F952" s="16" t="str">
        <f t="shared" si="252"/>
        <v/>
      </c>
      <c r="P952" s="37"/>
      <c r="Q952" s="9" t="s">
        <v>1581</v>
      </c>
      <c r="R952" s="41"/>
      <c r="S952" s="46" t="str" cm="1">
        <f t="array" ref="S952">IF(R952="","",_xlfn.IFS(F952&lt;=65,"1",F952&lt;=70,"2",F952&lt;=80,"3"))</f>
        <v/>
      </c>
      <c r="T952" s="24" t="e">
        <f>IF(S952="1",VLOOKUP(N952,Rates!$A$2:$K$37,2,0)*S952,VLOOKUP(N952,Rates!$A$2:$K$37,3,0)*S952)</f>
        <v>#N/A</v>
      </c>
      <c r="U952" s="24" t="str">
        <f t="shared" si="253"/>
        <v/>
      </c>
      <c r="W952" s="58" t="str">
        <f t="shared" si="254"/>
        <v/>
      </c>
      <c r="X952" s="8" t="str">
        <f t="shared" si="255"/>
        <v/>
      </c>
      <c r="Y952" s="8" t="str">
        <f t="shared" si="256"/>
        <v/>
      </c>
      <c r="Z952" s="9" t="s">
        <v>1576</v>
      </c>
      <c r="AA952" s="14" t="str">
        <f>IF(R952="","",Rates!$N$5)</f>
        <v/>
      </c>
      <c r="AB952" s="49" t="str">
        <f t="shared" si="257"/>
        <v/>
      </c>
      <c r="AC952" s="8" t="str">
        <f>IF(R952="","",W952*Rates!$M$26)</f>
        <v/>
      </c>
      <c r="AD952" s="9" t="s">
        <v>1592</v>
      </c>
      <c r="AE952" s="14" t="str">
        <f>IF(R952="","",Rates!$N$6)</f>
        <v/>
      </c>
      <c r="AF952" s="49" t="str">
        <f t="shared" si="258"/>
        <v/>
      </c>
      <c r="AG952" s="8" t="str">
        <f t="shared" si="259"/>
        <v/>
      </c>
      <c r="AH952" s="8" t="s">
        <v>1593</v>
      </c>
      <c r="AI952" s="14" t="str">
        <f>IF(R952="","",Rates!$N$7)</f>
        <v/>
      </c>
      <c r="AJ952" s="13" t="str">
        <f t="shared" si="260"/>
        <v/>
      </c>
      <c r="AK952" s="8" t="str">
        <f t="shared" si="261"/>
        <v/>
      </c>
      <c r="AL952" s="9" t="s">
        <v>1578</v>
      </c>
      <c r="AM952" s="14" t="str">
        <f>IF(R952="","",Rates!$N$8)</f>
        <v/>
      </c>
      <c r="AN952" s="13" t="str">
        <f t="shared" si="262"/>
        <v/>
      </c>
      <c r="AO952" s="8" t="str">
        <f>IF(R952="","",W952*Rates!$O$26)</f>
        <v/>
      </c>
      <c r="AP952" s="9" t="s">
        <v>1579</v>
      </c>
      <c r="AQ952" s="14" t="str">
        <f>IF(R952="","",Rates!$N$9)</f>
        <v/>
      </c>
      <c r="AR952" s="13" t="str">
        <f t="shared" si="263"/>
        <v/>
      </c>
      <c r="AS952" s="8" t="str">
        <f>IF(R952="","",W952*Rates!$P$26)</f>
        <v/>
      </c>
      <c r="AT952" s="9" t="s">
        <v>1580</v>
      </c>
      <c r="AU952" s="14" t="str">
        <f>IF(R952="","",Rates!$N$10)</f>
        <v/>
      </c>
      <c r="AV952" s="13" t="str">
        <f t="shared" si="264"/>
        <v/>
      </c>
      <c r="AW952" s="8" t="str">
        <f>IF(R952="","",W952*Rates!$Q$26)</f>
        <v/>
      </c>
      <c r="AX952" s="19" t="str">
        <f t="shared" si="265"/>
        <v/>
      </c>
      <c r="AY952" s="55" t="e">
        <f t="shared" si="266"/>
        <v>#VALUE!</v>
      </c>
      <c r="AZ952" s="8" t="str">
        <f>IF(R952="","",Rates!$N$15)</f>
        <v/>
      </c>
      <c r="BA952" s="8" t="str">
        <f t="shared" si="267"/>
        <v/>
      </c>
      <c r="BB952" s="8" t="str">
        <f t="shared" si="268"/>
        <v/>
      </c>
      <c r="BC952" s="19" t="str">
        <f t="shared" si="269"/>
        <v/>
      </c>
    </row>
    <row r="953" spans="1:55" x14ac:dyDescent="0.25">
      <c r="A953" s="9" t="str">
        <f>IF(B953&lt;&gt;"",COUNTA($B$3:B953)+$A$2,"")</f>
        <v/>
      </c>
      <c r="F953" s="16" t="str">
        <f t="shared" si="252"/>
        <v/>
      </c>
      <c r="P953" s="37"/>
      <c r="Q953" s="9" t="s">
        <v>1581</v>
      </c>
      <c r="R953" s="41"/>
      <c r="S953" s="46" t="str" cm="1">
        <f t="array" ref="S953">IF(R953="","",_xlfn.IFS(F953&lt;=65,"1",F953&lt;=70,"2",F953&lt;=80,"3"))</f>
        <v/>
      </c>
      <c r="T953" s="24" t="e">
        <f>IF(S953="1",VLOOKUP(N953,Rates!$A$2:$K$37,2,0)*S953,VLOOKUP(N953,Rates!$A$2:$K$37,3,0)*S953)</f>
        <v>#N/A</v>
      </c>
      <c r="U953" s="24" t="str">
        <f t="shared" si="253"/>
        <v/>
      </c>
      <c r="W953" s="58" t="str">
        <f t="shared" si="254"/>
        <v/>
      </c>
      <c r="X953" s="8" t="str">
        <f t="shared" si="255"/>
        <v/>
      </c>
      <c r="Y953" s="8" t="str">
        <f t="shared" si="256"/>
        <v/>
      </c>
      <c r="Z953" s="9" t="s">
        <v>1576</v>
      </c>
      <c r="AA953" s="14" t="str">
        <f>IF(R953="","",Rates!$N$5)</f>
        <v/>
      </c>
      <c r="AB953" s="49" t="str">
        <f t="shared" si="257"/>
        <v/>
      </c>
      <c r="AC953" s="8" t="str">
        <f>IF(R953="","",W953*Rates!$M$26)</f>
        <v/>
      </c>
      <c r="AD953" s="9" t="s">
        <v>1592</v>
      </c>
      <c r="AE953" s="14" t="str">
        <f>IF(R953="","",Rates!$N$6)</f>
        <v/>
      </c>
      <c r="AF953" s="49" t="str">
        <f t="shared" si="258"/>
        <v/>
      </c>
      <c r="AG953" s="8" t="str">
        <f t="shared" si="259"/>
        <v/>
      </c>
      <c r="AH953" s="8" t="s">
        <v>1593</v>
      </c>
      <c r="AI953" s="14" t="str">
        <f>IF(R953="","",Rates!$N$7)</f>
        <v/>
      </c>
      <c r="AJ953" s="13" t="str">
        <f t="shared" si="260"/>
        <v/>
      </c>
      <c r="AK953" s="8" t="str">
        <f t="shared" si="261"/>
        <v/>
      </c>
      <c r="AL953" s="9" t="s">
        <v>1578</v>
      </c>
      <c r="AM953" s="14" t="str">
        <f>IF(R953="","",Rates!$N$8)</f>
        <v/>
      </c>
      <c r="AN953" s="13" t="str">
        <f t="shared" si="262"/>
        <v/>
      </c>
      <c r="AO953" s="8" t="str">
        <f>IF(R953="","",W953*Rates!$O$26)</f>
        <v/>
      </c>
      <c r="AP953" s="9" t="s">
        <v>1579</v>
      </c>
      <c r="AQ953" s="14" t="str">
        <f>IF(R953="","",Rates!$N$9)</f>
        <v/>
      </c>
      <c r="AR953" s="13" t="str">
        <f t="shared" si="263"/>
        <v/>
      </c>
      <c r="AS953" s="8" t="str">
        <f>IF(R953="","",W953*Rates!$P$26)</f>
        <v/>
      </c>
      <c r="AT953" s="9" t="s">
        <v>1580</v>
      </c>
      <c r="AU953" s="14" t="str">
        <f>IF(R953="","",Rates!$N$10)</f>
        <v/>
      </c>
      <c r="AV953" s="13" t="str">
        <f t="shared" si="264"/>
        <v/>
      </c>
      <c r="AW953" s="8" t="str">
        <f>IF(R953="","",W953*Rates!$Q$26)</f>
        <v/>
      </c>
      <c r="AX953" s="19" t="str">
        <f t="shared" si="265"/>
        <v/>
      </c>
      <c r="AY953" s="55" t="e">
        <f t="shared" si="266"/>
        <v>#VALUE!</v>
      </c>
      <c r="AZ953" s="8" t="str">
        <f>IF(R953="","",Rates!$N$15)</f>
        <v/>
      </c>
      <c r="BA953" s="8" t="str">
        <f t="shared" si="267"/>
        <v/>
      </c>
      <c r="BB953" s="8" t="str">
        <f t="shared" si="268"/>
        <v/>
      </c>
      <c r="BC953" s="19" t="str">
        <f t="shared" si="269"/>
        <v/>
      </c>
    </row>
    <row r="954" spans="1:55" x14ac:dyDescent="0.25">
      <c r="A954" s="9" t="str">
        <f>IF(B954&lt;&gt;"",COUNTA($B$3:B954)+$A$2,"")</f>
        <v/>
      </c>
      <c r="F954" s="16" t="str">
        <f t="shared" si="252"/>
        <v/>
      </c>
      <c r="P954" s="37"/>
      <c r="Q954" s="9" t="s">
        <v>1581</v>
      </c>
      <c r="R954" s="41"/>
      <c r="S954" s="46" t="str" cm="1">
        <f t="array" ref="S954">IF(R954="","",_xlfn.IFS(F954&lt;=65,"1",F954&lt;=70,"2",F954&lt;=80,"3"))</f>
        <v/>
      </c>
      <c r="T954" s="24" t="e">
        <f>IF(S954="1",VLOOKUP(N954,Rates!$A$2:$K$37,2,0)*S954,VLOOKUP(N954,Rates!$A$2:$K$37,3,0)*S954)</f>
        <v>#N/A</v>
      </c>
      <c r="U954" s="24" t="str">
        <f t="shared" si="253"/>
        <v/>
      </c>
      <c r="W954" s="58" t="str">
        <f t="shared" si="254"/>
        <v/>
      </c>
      <c r="X954" s="8" t="str">
        <f t="shared" si="255"/>
        <v/>
      </c>
      <c r="Y954" s="8" t="str">
        <f t="shared" si="256"/>
        <v/>
      </c>
      <c r="Z954" s="9" t="s">
        <v>1576</v>
      </c>
      <c r="AA954" s="14" t="str">
        <f>IF(R954="","",Rates!$N$5)</f>
        <v/>
      </c>
      <c r="AB954" s="49" t="str">
        <f t="shared" si="257"/>
        <v/>
      </c>
      <c r="AC954" s="8" t="str">
        <f>IF(R954="","",W954*Rates!$M$26)</f>
        <v/>
      </c>
      <c r="AD954" s="9" t="s">
        <v>1592</v>
      </c>
      <c r="AE954" s="14" t="str">
        <f>IF(R954="","",Rates!$N$6)</f>
        <v/>
      </c>
      <c r="AF954" s="49" t="str">
        <f t="shared" si="258"/>
        <v/>
      </c>
      <c r="AG954" s="8" t="str">
        <f t="shared" si="259"/>
        <v/>
      </c>
      <c r="AH954" s="8" t="s">
        <v>1593</v>
      </c>
      <c r="AI954" s="14" t="str">
        <f>IF(R954="","",Rates!$N$7)</f>
        <v/>
      </c>
      <c r="AJ954" s="13" t="str">
        <f t="shared" si="260"/>
        <v/>
      </c>
      <c r="AK954" s="8" t="str">
        <f t="shared" si="261"/>
        <v/>
      </c>
      <c r="AL954" s="9" t="s">
        <v>1578</v>
      </c>
      <c r="AM954" s="14" t="str">
        <f>IF(R954="","",Rates!$N$8)</f>
        <v/>
      </c>
      <c r="AN954" s="13" t="str">
        <f t="shared" si="262"/>
        <v/>
      </c>
      <c r="AO954" s="8" t="str">
        <f>IF(R954="","",W954*Rates!$O$26)</f>
        <v/>
      </c>
      <c r="AP954" s="9" t="s">
        <v>1579</v>
      </c>
      <c r="AQ954" s="14" t="str">
        <f>IF(R954="","",Rates!$N$9)</f>
        <v/>
      </c>
      <c r="AR954" s="13" t="str">
        <f t="shared" si="263"/>
        <v/>
      </c>
      <c r="AS954" s="8" t="str">
        <f>IF(R954="","",W954*Rates!$P$26)</f>
        <v/>
      </c>
      <c r="AT954" s="9" t="s">
        <v>1580</v>
      </c>
      <c r="AU954" s="14" t="str">
        <f>IF(R954="","",Rates!$N$10)</f>
        <v/>
      </c>
      <c r="AV954" s="13" t="str">
        <f t="shared" si="264"/>
        <v/>
      </c>
      <c r="AW954" s="8" t="str">
        <f>IF(R954="","",W954*Rates!$Q$26)</f>
        <v/>
      </c>
      <c r="AX954" s="19" t="str">
        <f t="shared" si="265"/>
        <v/>
      </c>
      <c r="AY954" s="55" t="e">
        <f t="shared" si="266"/>
        <v>#VALUE!</v>
      </c>
      <c r="AZ954" s="8" t="str">
        <f>IF(R954="","",Rates!$N$15)</f>
        <v/>
      </c>
      <c r="BA954" s="8" t="str">
        <f t="shared" si="267"/>
        <v/>
      </c>
      <c r="BB954" s="8" t="str">
        <f t="shared" si="268"/>
        <v/>
      </c>
      <c r="BC954" s="19" t="str">
        <f t="shared" si="269"/>
        <v/>
      </c>
    </row>
    <row r="955" spans="1:55" x14ac:dyDescent="0.25">
      <c r="A955" s="9" t="str">
        <f>IF(B955&lt;&gt;"",COUNTA($B$3:B955)+$A$2,"")</f>
        <v/>
      </c>
      <c r="F955" s="16" t="str">
        <f t="shared" si="252"/>
        <v/>
      </c>
      <c r="P955" s="37"/>
      <c r="Q955" s="9" t="s">
        <v>1581</v>
      </c>
      <c r="R955" s="41"/>
      <c r="S955" s="46" t="str" cm="1">
        <f t="array" ref="S955">IF(R955="","",_xlfn.IFS(F955&lt;=65,"1",F955&lt;=70,"2",F955&lt;=80,"3"))</f>
        <v/>
      </c>
      <c r="T955" s="24" t="e">
        <f>IF(S955="1",VLOOKUP(N955,Rates!$A$2:$K$37,2,0)*S955,VLOOKUP(N955,Rates!$A$2:$K$37,3,0)*S955)</f>
        <v>#N/A</v>
      </c>
      <c r="U955" s="24" t="str">
        <f t="shared" si="253"/>
        <v/>
      </c>
      <c r="W955" s="58" t="str">
        <f t="shared" si="254"/>
        <v/>
      </c>
      <c r="X955" s="8" t="str">
        <f t="shared" si="255"/>
        <v/>
      </c>
      <c r="Y955" s="8" t="str">
        <f t="shared" si="256"/>
        <v/>
      </c>
      <c r="Z955" s="9" t="s">
        <v>1576</v>
      </c>
      <c r="AA955" s="14" t="str">
        <f>IF(R955="","",Rates!$N$5)</f>
        <v/>
      </c>
      <c r="AB955" s="49" t="str">
        <f t="shared" si="257"/>
        <v/>
      </c>
      <c r="AC955" s="8" t="str">
        <f>IF(R955="","",W955*Rates!$M$26)</f>
        <v/>
      </c>
      <c r="AD955" s="9" t="s">
        <v>1592</v>
      </c>
      <c r="AE955" s="14" t="str">
        <f>IF(R955="","",Rates!$N$6)</f>
        <v/>
      </c>
      <c r="AF955" s="49" t="str">
        <f t="shared" si="258"/>
        <v/>
      </c>
      <c r="AG955" s="8" t="str">
        <f t="shared" si="259"/>
        <v/>
      </c>
      <c r="AH955" s="8" t="s">
        <v>1593</v>
      </c>
      <c r="AI955" s="14" t="str">
        <f>IF(R955="","",Rates!$N$7)</f>
        <v/>
      </c>
      <c r="AJ955" s="13" t="str">
        <f t="shared" si="260"/>
        <v/>
      </c>
      <c r="AK955" s="8" t="str">
        <f t="shared" si="261"/>
        <v/>
      </c>
      <c r="AL955" s="9" t="s">
        <v>1578</v>
      </c>
      <c r="AM955" s="14" t="str">
        <f>IF(R955="","",Rates!$N$8)</f>
        <v/>
      </c>
      <c r="AN955" s="13" t="str">
        <f t="shared" si="262"/>
        <v/>
      </c>
      <c r="AO955" s="8" t="str">
        <f>IF(R955="","",W955*Rates!$O$26)</f>
        <v/>
      </c>
      <c r="AP955" s="9" t="s">
        <v>1579</v>
      </c>
      <c r="AQ955" s="14" t="str">
        <f>IF(R955="","",Rates!$N$9)</f>
        <v/>
      </c>
      <c r="AR955" s="13" t="str">
        <f t="shared" si="263"/>
        <v/>
      </c>
      <c r="AS955" s="8" t="str">
        <f>IF(R955="","",W955*Rates!$P$26)</f>
        <v/>
      </c>
      <c r="AT955" s="9" t="s">
        <v>1580</v>
      </c>
      <c r="AU955" s="14" t="str">
        <f>IF(R955="","",Rates!$N$10)</f>
        <v/>
      </c>
      <c r="AV955" s="13" t="str">
        <f t="shared" si="264"/>
        <v/>
      </c>
      <c r="AW955" s="8" t="str">
        <f>IF(R955="","",W955*Rates!$Q$26)</f>
        <v/>
      </c>
      <c r="AX955" s="19" t="str">
        <f t="shared" si="265"/>
        <v/>
      </c>
      <c r="AY955" s="55" t="e">
        <f t="shared" si="266"/>
        <v>#VALUE!</v>
      </c>
      <c r="AZ955" s="8" t="str">
        <f>IF(R955="","",Rates!$N$15)</f>
        <v/>
      </c>
      <c r="BA955" s="8" t="str">
        <f t="shared" si="267"/>
        <v/>
      </c>
      <c r="BB955" s="8" t="str">
        <f t="shared" si="268"/>
        <v/>
      </c>
      <c r="BC955" s="19" t="str">
        <f t="shared" si="269"/>
        <v/>
      </c>
    </row>
    <row r="956" spans="1:55" x14ac:dyDescent="0.25">
      <c r="A956" s="9" t="str">
        <f>IF(B956&lt;&gt;"",COUNTA($B$3:B956)+$A$2,"")</f>
        <v/>
      </c>
      <c r="F956" s="16" t="str">
        <f t="shared" si="252"/>
        <v/>
      </c>
      <c r="P956" s="37"/>
      <c r="Q956" s="9" t="s">
        <v>1581</v>
      </c>
      <c r="R956" s="41"/>
      <c r="S956" s="46" t="str" cm="1">
        <f t="array" ref="S956">IF(R956="","",_xlfn.IFS(F956&lt;=65,"1",F956&lt;=70,"2",F956&lt;=80,"3"))</f>
        <v/>
      </c>
      <c r="T956" s="24" t="e">
        <f>IF(S956="1",VLOOKUP(N956,Rates!$A$2:$K$37,2,0)*S956,VLOOKUP(N956,Rates!$A$2:$K$37,3,0)*S956)</f>
        <v>#N/A</v>
      </c>
      <c r="U956" s="24" t="str">
        <f t="shared" si="253"/>
        <v/>
      </c>
      <c r="W956" s="58" t="str">
        <f t="shared" si="254"/>
        <v/>
      </c>
      <c r="X956" s="8" t="str">
        <f t="shared" si="255"/>
        <v/>
      </c>
      <c r="Y956" s="8" t="str">
        <f t="shared" si="256"/>
        <v/>
      </c>
      <c r="Z956" s="9" t="s">
        <v>1576</v>
      </c>
      <c r="AA956" s="14" t="str">
        <f>IF(R956="","",Rates!$N$5)</f>
        <v/>
      </c>
      <c r="AB956" s="49" t="str">
        <f t="shared" si="257"/>
        <v/>
      </c>
      <c r="AC956" s="8" t="str">
        <f>IF(R956="","",W956*Rates!$M$26)</f>
        <v/>
      </c>
      <c r="AD956" s="9" t="s">
        <v>1592</v>
      </c>
      <c r="AE956" s="14" t="str">
        <f>IF(R956="","",Rates!$N$6)</f>
        <v/>
      </c>
      <c r="AF956" s="49" t="str">
        <f t="shared" si="258"/>
        <v/>
      </c>
      <c r="AG956" s="8" t="str">
        <f t="shared" si="259"/>
        <v/>
      </c>
      <c r="AH956" s="8" t="s">
        <v>1593</v>
      </c>
      <c r="AI956" s="14" t="str">
        <f>IF(R956="","",Rates!$N$7)</f>
        <v/>
      </c>
      <c r="AJ956" s="13" t="str">
        <f t="shared" si="260"/>
        <v/>
      </c>
      <c r="AK956" s="8" t="str">
        <f t="shared" si="261"/>
        <v/>
      </c>
      <c r="AL956" s="9" t="s">
        <v>1578</v>
      </c>
      <c r="AM956" s="14" t="str">
        <f>IF(R956="","",Rates!$N$8)</f>
        <v/>
      </c>
      <c r="AN956" s="13" t="str">
        <f t="shared" si="262"/>
        <v/>
      </c>
      <c r="AO956" s="8" t="str">
        <f>IF(R956="","",W956*Rates!$O$26)</f>
        <v/>
      </c>
      <c r="AP956" s="9" t="s">
        <v>1579</v>
      </c>
      <c r="AQ956" s="14" t="str">
        <f>IF(R956="","",Rates!$N$9)</f>
        <v/>
      </c>
      <c r="AR956" s="13" t="str">
        <f t="shared" si="263"/>
        <v/>
      </c>
      <c r="AS956" s="8" t="str">
        <f>IF(R956="","",W956*Rates!$P$26)</f>
        <v/>
      </c>
      <c r="AT956" s="9" t="s">
        <v>1580</v>
      </c>
      <c r="AU956" s="14" t="str">
        <f>IF(R956="","",Rates!$N$10)</f>
        <v/>
      </c>
      <c r="AV956" s="13" t="str">
        <f t="shared" si="264"/>
        <v/>
      </c>
      <c r="AW956" s="8" t="str">
        <f>IF(R956="","",W956*Rates!$Q$26)</f>
        <v/>
      </c>
      <c r="AX956" s="19" t="str">
        <f t="shared" si="265"/>
        <v/>
      </c>
      <c r="AY956" s="55" t="e">
        <f t="shared" si="266"/>
        <v>#VALUE!</v>
      </c>
      <c r="AZ956" s="8" t="str">
        <f>IF(R956="","",Rates!$N$15)</f>
        <v/>
      </c>
      <c r="BA956" s="8" t="str">
        <f t="shared" si="267"/>
        <v/>
      </c>
      <c r="BB956" s="8" t="str">
        <f t="shared" si="268"/>
        <v/>
      </c>
      <c r="BC956" s="19" t="str">
        <f t="shared" si="269"/>
        <v/>
      </c>
    </row>
    <row r="957" spans="1:55" x14ac:dyDescent="0.25">
      <c r="A957" s="9" t="str">
        <f>IF(B957&lt;&gt;"",COUNTA($B$3:B957)+$A$2,"")</f>
        <v/>
      </c>
      <c r="F957" s="16" t="str">
        <f t="shared" si="252"/>
        <v/>
      </c>
      <c r="P957" s="37"/>
      <c r="Q957" s="9" t="s">
        <v>1581</v>
      </c>
      <c r="R957" s="41"/>
      <c r="S957" s="46" t="str" cm="1">
        <f t="array" ref="S957">IF(R957="","",_xlfn.IFS(F957&lt;=65,"1",F957&lt;=70,"2",F957&lt;=80,"3"))</f>
        <v/>
      </c>
      <c r="T957" s="24" t="e">
        <f>IF(S957="1",VLOOKUP(N957,Rates!$A$2:$K$37,2,0)*S957,VLOOKUP(N957,Rates!$A$2:$K$37,3,0)*S957)</f>
        <v>#N/A</v>
      </c>
      <c r="U957" s="24" t="str">
        <f t="shared" si="253"/>
        <v/>
      </c>
      <c r="W957" s="58" t="str">
        <f t="shared" si="254"/>
        <v/>
      </c>
      <c r="X957" s="8" t="str">
        <f t="shared" si="255"/>
        <v/>
      </c>
      <c r="Y957" s="8" t="str">
        <f t="shared" si="256"/>
        <v/>
      </c>
      <c r="Z957" s="9" t="s">
        <v>1576</v>
      </c>
      <c r="AA957" s="14" t="str">
        <f>IF(R957="","",Rates!$N$5)</f>
        <v/>
      </c>
      <c r="AB957" s="49" t="str">
        <f t="shared" si="257"/>
        <v/>
      </c>
      <c r="AC957" s="8" t="str">
        <f>IF(R957="","",W957*Rates!$M$26)</f>
        <v/>
      </c>
      <c r="AD957" s="9" t="s">
        <v>1592</v>
      </c>
      <c r="AE957" s="14" t="str">
        <f>IF(R957="","",Rates!$N$6)</f>
        <v/>
      </c>
      <c r="AF957" s="49" t="str">
        <f t="shared" si="258"/>
        <v/>
      </c>
      <c r="AG957" s="8" t="str">
        <f t="shared" si="259"/>
        <v/>
      </c>
      <c r="AH957" s="8" t="s">
        <v>1593</v>
      </c>
      <c r="AI957" s="14" t="str">
        <f>IF(R957="","",Rates!$N$7)</f>
        <v/>
      </c>
      <c r="AJ957" s="13" t="str">
        <f t="shared" si="260"/>
        <v/>
      </c>
      <c r="AK957" s="8" t="str">
        <f t="shared" si="261"/>
        <v/>
      </c>
      <c r="AL957" s="9" t="s">
        <v>1578</v>
      </c>
      <c r="AM957" s="14" t="str">
        <f>IF(R957="","",Rates!$N$8)</f>
        <v/>
      </c>
      <c r="AN957" s="13" t="str">
        <f t="shared" si="262"/>
        <v/>
      </c>
      <c r="AO957" s="8" t="str">
        <f>IF(R957="","",W957*Rates!$O$26)</f>
        <v/>
      </c>
      <c r="AP957" s="9" t="s">
        <v>1579</v>
      </c>
      <c r="AQ957" s="14" t="str">
        <f>IF(R957="","",Rates!$N$9)</f>
        <v/>
      </c>
      <c r="AR957" s="13" t="str">
        <f t="shared" si="263"/>
        <v/>
      </c>
      <c r="AS957" s="8" t="str">
        <f>IF(R957="","",W957*Rates!$P$26)</f>
        <v/>
      </c>
      <c r="AT957" s="9" t="s">
        <v>1580</v>
      </c>
      <c r="AU957" s="14" t="str">
        <f>IF(R957="","",Rates!$N$10)</f>
        <v/>
      </c>
      <c r="AV957" s="13" t="str">
        <f t="shared" si="264"/>
        <v/>
      </c>
      <c r="AW957" s="8" t="str">
        <f>IF(R957="","",W957*Rates!$Q$26)</f>
        <v/>
      </c>
      <c r="AX957" s="19" t="str">
        <f t="shared" si="265"/>
        <v/>
      </c>
      <c r="AY957" s="55" t="e">
        <f t="shared" si="266"/>
        <v>#VALUE!</v>
      </c>
      <c r="AZ957" s="8" t="str">
        <f>IF(R957="","",Rates!$N$15)</f>
        <v/>
      </c>
      <c r="BA957" s="8" t="str">
        <f t="shared" si="267"/>
        <v/>
      </c>
      <c r="BB957" s="8" t="str">
        <f t="shared" si="268"/>
        <v/>
      </c>
      <c r="BC957" s="19" t="str">
        <f t="shared" si="269"/>
        <v/>
      </c>
    </row>
    <row r="958" spans="1:55" x14ac:dyDescent="0.25">
      <c r="A958" s="9" t="str">
        <f>IF(B958&lt;&gt;"",COUNTA($B$3:B958)+$A$2,"")</f>
        <v/>
      </c>
      <c r="F958" s="16" t="str">
        <f t="shared" si="252"/>
        <v/>
      </c>
      <c r="P958" s="37"/>
      <c r="Q958" s="9" t="s">
        <v>1581</v>
      </c>
      <c r="R958" s="41"/>
      <c r="S958" s="46" t="str" cm="1">
        <f t="array" ref="S958">IF(R958="","",_xlfn.IFS(F958&lt;=65,"1",F958&lt;=70,"2",F958&lt;=80,"3"))</f>
        <v/>
      </c>
      <c r="T958" s="24" t="e">
        <f>IF(S958="1",VLOOKUP(N958,Rates!$A$2:$K$37,2,0)*S958,VLOOKUP(N958,Rates!$A$2:$K$37,3,0)*S958)</f>
        <v>#N/A</v>
      </c>
      <c r="U958" s="24" t="str">
        <f t="shared" si="253"/>
        <v/>
      </c>
      <c r="W958" s="58" t="str">
        <f t="shared" si="254"/>
        <v/>
      </c>
      <c r="X958" s="8" t="str">
        <f t="shared" si="255"/>
        <v/>
      </c>
      <c r="Y958" s="8" t="str">
        <f t="shared" si="256"/>
        <v/>
      </c>
      <c r="Z958" s="9" t="s">
        <v>1576</v>
      </c>
      <c r="AA958" s="14" t="str">
        <f>IF(R958="","",Rates!$N$5)</f>
        <v/>
      </c>
      <c r="AB958" s="49" t="str">
        <f t="shared" si="257"/>
        <v/>
      </c>
      <c r="AC958" s="8" t="str">
        <f>IF(R958="","",W958*Rates!$M$26)</f>
        <v/>
      </c>
      <c r="AD958" s="9" t="s">
        <v>1592</v>
      </c>
      <c r="AE958" s="14" t="str">
        <f>IF(R958="","",Rates!$N$6)</f>
        <v/>
      </c>
      <c r="AF958" s="49" t="str">
        <f t="shared" si="258"/>
        <v/>
      </c>
      <c r="AG958" s="8" t="str">
        <f t="shared" si="259"/>
        <v/>
      </c>
      <c r="AH958" s="8" t="s">
        <v>1593</v>
      </c>
      <c r="AI958" s="14" t="str">
        <f>IF(R958="","",Rates!$N$7)</f>
        <v/>
      </c>
      <c r="AJ958" s="13" t="str">
        <f t="shared" si="260"/>
        <v/>
      </c>
      <c r="AK958" s="8" t="str">
        <f t="shared" si="261"/>
        <v/>
      </c>
      <c r="AL958" s="9" t="s">
        <v>1578</v>
      </c>
      <c r="AM958" s="14" t="str">
        <f>IF(R958="","",Rates!$N$8)</f>
        <v/>
      </c>
      <c r="AN958" s="13" t="str">
        <f t="shared" si="262"/>
        <v/>
      </c>
      <c r="AO958" s="8" t="str">
        <f>IF(R958="","",W958*Rates!$O$26)</f>
        <v/>
      </c>
      <c r="AP958" s="9" t="s">
        <v>1579</v>
      </c>
      <c r="AQ958" s="14" t="str">
        <f>IF(R958="","",Rates!$N$9)</f>
        <v/>
      </c>
      <c r="AR958" s="13" t="str">
        <f t="shared" si="263"/>
        <v/>
      </c>
      <c r="AS958" s="8" t="str">
        <f>IF(R958="","",W958*Rates!$P$26)</f>
        <v/>
      </c>
      <c r="AT958" s="9" t="s">
        <v>1580</v>
      </c>
      <c r="AU958" s="14" t="str">
        <f>IF(R958="","",Rates!$N$10)</f>
        <v/>
      </c>
      <c r="AV958" s="13" t="str">
        <f t="shared" si="264"/>
        <v/>
      </c>
      <c r="AW958" s="8" t="str">
        <f>IF(R958="","",W958*Rates!$Q$26)</f>
        <v/>
      </c>
      <c r="AX958" s="19" t="str">
        <f t="shared" si="265"/>
        <v/>
      </c>
      <c r="AY958" s="55" t="e">
        <f t="shared" si="266"/>
        <v>#VALUE!</v>
      </c>
      <c r="AZ958" s="8" t="str">
        <f>IF(R958="","",Rates!$N$15)</f>
        <v/>
      </c>
      <c r="BA958" s="8" t="str">
        <f t="shared" si="267"/>
        <v/>
      </c>
      <c r="BB958" s="8" t="str">
        <f t="shared" si="268"/>
        <v/>
      </c>
      <c r="BC958" s="19" t="str">
        <f t="shared" si="269"/>
        <v/>
      </c>
    </row>
    <row r="959" spans="1:55" x14ac:dyDescent="0.25">
      <c r="A959" s="9" t="str">
        <f>IF(B959&lt;&gt;"",COUNTA($B$3:B959)+$A$2,"")</f>
        <v/>
      </c>
      <c r="F959" s="16" t="str">
        <f t="shared" si="252"/>
        <v/>
      </c>
      <c r="P959" s="37"/>
      <c r="Q959" s="9" t="s">
        <v>1581</v>
      </c>
      <c r="R959" s="41"/>
      <c r="S959" s="46" t="str" cm="1">
        <f t="array" ref="S959">IF(R959="","",_xlfn.IFS(F959&lt;=65,"1",F959&lt;=70,"2",F959&lt;=80,"3"))</f>
        <v/>
      </c>
      <c r="T959" s="24" t="e">
        <f>IF(S959="1",VLOOKUP(N959,Rates!$A$2:$K$37,2,0)*S959,VLOOKUP(N959,Rates!$A$2:$K$37,3,0)*S959)</f>
        <v>#N/A</v>
      </c>
      <c r="U959" s="24" t="str">
        <f t="shared" si="253"/>
        <v/>
      </c>
      <c r="W959" s="58" t="str">
        <f t="shared" si="254"/>
        <v/>
      </c>
      <c r="X959" s="8" t="str">
        <f t="shared" si="255"/>
        <v/>
      </c>
      <c r="Y959" s="8" t="str">
        <f t="shared" si="256"/>
        <v/>
      </c>
      <c r="Z959" s="9" t="s">
        <v>1576</v>
      </c>
      <c r="AA959" s="14" t="str">
        <f>IF(R959="","",Rates!$N$5)</f>
        <v/>
      </c>
      <c r="AB959" s="49" t="str">
        <f t="shared" si="257"/>
        <v/>
      </c>
      <c r="AC959" s="8" t="str">
        <f>IF(R959="","",W959*Rates!$M$26)</f>
        <v/>
      </c>
      <c r="AD959" s="9" t="s">
        <v>1592</v>
      </c>
      <c r="AE959" s="14" t="str">
        <f>IF(R959="","",Rates!$N$6)</f>
        <v/>
      </c>
      <c r="AF959" s="49" t="str">
        <f t="shared" si="258"/>
        <v/>
      </c>
      <c r="AG959" s="8" t="str">
        <f t="shared" si="259"/>
        <v/>
      </c>
      <c r="AH959" s="8" t="s">
        <v>1593</v>
      </c>
      <c r="AI959" s="14" t="str">
        <f>IF(R959="","",Rates!$N$7)</f>
        <v/>
      </c>
      <c r="AJ959" s="13" t="str">
        <f t="shared" si="260"/>
        <v/>
      </c>
      <c r="AK959" s="8" t="str">
        <f t="shared" si="261"/>
        <v/>
      </c>
      <c r="AL959" s="9" t="s">
        <v>1578</v>
      </c>
      <c r="AM959" s="14" t="str">
        <f>IF(R959="","",Rates!$N$8)</f>
        <v/>
      </c>
      <c r="AN959" s="13" t="str">
        <f t="shared" si="262"/>
        <v/>
      </c>
      <c r="AO959" s="8" t="str">
        <f>IF(R959="","",W959*Rates!$O$26)</f>
        <v/>
      </c>
      <c r="AP959" s="9" t="s">
        <v>1579</v>
      </c>
      <c r="AQ959" s="14" t="str">
        <f>IF(R959="","",Rates!$N$9)</f>
        <v/>
      </c>
      <c r="AR959" s="13" t="str">
        <f t="shared" si="263"/>
        <v/>
      </c>
      <c r="AS959" s="8" t="str">
        <f>IF(R959="","",W959*Rates!$P$26)</f>
        <v/>
      </c>
      <c r="AT959" s="9" t="s">
        <v>1580</v>
      </c>
      <c r="AU959" s="14" t="str">
        <f>IF(R959="","",Rates!$N$10)</f>
        <v/>
      </c>
      <c r="AV959" s="13" t="str">
        <f t="shared" si="264"/>
        <v/>
      </c>
      <c r="AW959" s="8" t="str">
        <f>IF(R959="","",W959*Rates!$Q$26)</f>
        <v/>
      </c>
      <c r="AX959" s="19" t="str">
        <f t="shared" si="265"/>
        <v/>
      </c>
      <c r="AY959" s="55" t="e">
        <f t="shared" si="266"/>
        <v>#VALUE!</v>
      </c>
      <c r="AZ959" s="8" t="str">
        <f>IF(R959="","",Rates!$N$15)</f>
        <v/>
      </c>
      <c r="BA959" s="8" t="str">
        <f t="shared" si="267"/>
        <v/>
      </c>
      <c r="BB959" s="8" t="str">
        <f t="shared" si="268"/>
        <v/>
      </c>
      <c r="BC959" s="19" t="str">
        <f t="shared" si="269"/>
        <v/>
      </c>
    </row>
    <row r="960" spans="1:55" x14ac:dyDescent="0.25">
      <c r="A960" s="9" t="str">
        <f>IF(B960&lt;&gt;"",COUNTA($B$3:B960)+$A$2,"")</f>
        <v/>
      </c>
      <c r="F960" s="16" t="str">
        <f t="shared" si="252"/>
        <v/>
      </c>
      <c r="P960" s="37"/>
      <c r="Q960" s="9" t="s">
        <v>1581</v>
      </c>
      <c r="R960" s="41"/>
      <c r="S960" s="46" t="str" cm="1">
        <f t="array" ref="S960">IF(R960="","",_xlfn.IFS(F960&lt;=65,"1",F960&lt;=70,"2",F960&lt;=80,"3"))</f>
        <v/>
      </c>
      <c r="T960" s="24" t="e">
        <f>IF(S960="1",VLOOKUP(N960,Rates!$A$2:$K$37,2,0)*S960,VLOOKUP(N960,Rates!$A$2:$K$37,3,0)*S960)</f>
        <v>#N/A</v>
      </c>
      <c r="U960" s="24" t="str">
        <f t="shared" si="253"/>
        <v/>
      </c>
      <c r="W960" s="58" t="str">
        <f t="shared" si="254"/>
        <v/>
      </c>
      <c r="X960" s="8" t="str">
        <f t="shared" si="255"/>
        <v/>
      </c>
      <c r="Y960" s="8" t="str">
        <f t="shared" si="256"/>
        <v/>
      </c>
      <c r="Z960" s="9" t="s">
        <v>1576</v>
      </c>
      <c r="AA960" s="14" t="str">
        <f>IF(R960="","",Rates!$N$5)</f>
        <v/>
      </c>
      <c r="AB960" s="49" t="str">
        <f t="shared" si="257"/>
        <v/>
      </c>
      <c r="AC960" s="8" t="str">
        <f>IF(R960="","",W960*Rates!$M$26)</f>
        <v/>
      </c>
      <c r="AD960" s="9" t="s">
        <v>1592</v>
      </c>
      <c r="AE960" s="14" t="str">
        <f>IF(R960="","",Rates!$N$6)</f>
        <v/>
      </c>
      <c r="AF960" s="49" t="str">
        <f t="shared" si="258"/>
        <v/>
      </c>
      <c r="AG960" s="8" t="str">
        <f t="shared" si="259"/>
        <v/>
      </c>
      <c r="AH960" s="8" t="s">
        <v>1593</v>
      </c>
      <c r="AI960" s="14" t="str">
        <f>IF(R960="","",Rates!$N$7)</f>
        <v/>
      </c>
      <c r="AJ960" s="13" t="str">
        <f t="shared" si="260"/>
        <v/>
      </c>
      <c r="AK960" s="8" t="str">
        <f t="shared" si="261"/>
        <v/>
      </c>
      <c r="AL960" s="9" t="s">
        <v>1578</v>
      </c>
      <c r="AM960" s="14" t="str">
        <f>IF(R960="","",Rates!$N$8)</f>
        <v/>
      </c>
      <c r="AN960" s="13" t="str">
        <f t="shared" si="262"/>
        <v/>
      </c>
      <c r="AO960" s="8" t="str">
        <f>IF(R960="","",W960*Rates!$O$26)</f>
        <v/>
      </c>
      <c r="AP960" s="9" t="s">
        <v>1579</v>
      </c>
      <c r="AQ960" s="14" t="str">
        <f>IF(R960="","",Rates!$N$9)</f>
        <v/>
      </c>
      <c r="AR960" s="13" t="str">
        <f t="shared" si="263"/>
        <v/>
      </c>
      <c r="AS960" s="8" t="str">
        <f>IF(R960="","",W960*Rates!$P$26)</f>
        <v/>
      </c>
      <c r="AT960" s="9" t="s">
        <v>1580</v>
      </c>
      <c r="AU960" s="14" t="str">
        <f>IF(R960="","",Rates!$N$10)</f>
        <v/>
      </c>
      <c r="AV960" s="13" t="str">
        <f t="shared" si="264"/>
        <v/>
      </c>
      <c r="AW960" s="8" t="str">
        <f>IF(R960="","",W960*Rates!$Q$26)</f>
        <v/>
      </c>
      <c r="AX960" s="19" t="str">
        <f t="shared" si="265"/>
        <v/>
      </c>
      <c r="AY960" s="55" t="e">
        <f t="shared" si="266"/>
        <v>#VALUE!</v>
      </c>
      <c r="AZ960" s="8" t="str">
        <f>IF(R960="","",Rates!$N$15)</f>
        <v/>
      </c>
      <c r="BA960" s="8" t="str">
        <f t="shared" si="267"/>
        <v/>
      </c>
      <c r="BB960" s="8" t="str">
        <f t="shared" si="268"/>
        <v/>
      </c>
      <c r="BC960" s="19" t="str">
        <f t="shared" si="269"/>
        <v/>
      </c>
    </row>
    <row r="961" spans="1:55" x14ac:dyDescent="0.25">
      <c r="A961" s="9" t="str">
        <f>IF(B961&lt;&gt;"",COUNTA($B$3:B961)+$A$2,"")</f>
        <v/>
      </c>
      <c r="F961" s="16" t="str">
        <f t="shared" si="252"/>
        <v/>
      </c>
      <c r="P961" s="37"/>
      <c r="Q961" s="9" t="s">
        <v>1581</v>
      </c>
      <c r="R961" s="41"/>
      <c r="S961" s="46" t="str" cm="1">
        <f t="array" ref="S961">IF(R961="","",_xlfn.IFS(F961&lt;=65,"1",F961&lt;=70,"2",F961&lt;=80,"3"))</f>
        <v/>
      </c>
      <c r="T961" s="24" t="e">
        <f>IF(S961="1",VLOOKUP(N961,Rates!$A$2:$K$37,2,0)*S961,VLOOKUP(N961,Rates!$A$2:$K$37,3,0)*S961)</f>
        <v>#N/A</v>
      </c>
      <c r="U961" s="24" t="str">
        <f t="shared" si="253"/>
        <v/>
      </c>
      <c r="W961" s="58" t="str">
        <f t="shared" si="254"/>
        <v/>
      </c>
      <c r="X961" s="8" t="str">
        <f t="shared" si="255"/>
        <v/>
      </c>
      <c r="Y961" s="8" t="str">
        <f t="shared" si="256"/>
        <v/>
      </c>
      <c r="Z961" s="9" t="s">
        <v>1576</v>
      </c>
      <c r="AA961" s="14" t="str">
        <f>IF(R961="","",Rates!$N$5)</f>
        <v/>
      </c>
      <c r="AB961" s="49" t="str">
        <f t="shared" si="257"/>
        <v/>
      </c>
      <c r="AC961" s="8" t="str">
        <f>IF(R961="","",W961*Rates!$M$26)</f>
        <v/>
      </c>
      <c r="AD961" s="9" t="s">
        <v>1592</v>
      </c>
      <c r="AE961" s="14" t="str">
        <f>IF(R961="","",Rates!$N$6)</f>
        <v/>
      </c>
      <c r="AF961" s="49" t="str">
        <f t="shared" si="258"/>
        <v/>
      </c>
      <c r="AG961" s="8" t="str">
        <f t="shared" si="259"/>
        <v/>
      </c>
      <c r="AH961" s="8" t="s">
        <v>1593</v>
      </c>
      <c r="AI961" s="14" t="str">
        <f>IF(R961="","",Rates!$N$7)</f>
        <v/>
      </c>
      <c r="AJ961" s="13" t="str">
        <f t="shared" si="260"/>
        <v/>
      </c>
      <c r="AK961" s="8" t="str">
        <f t="shared" si="261"/>
        <v/>
      </c>
      <c r="AL961" s="9" t="s">
        <v>1578</v>
      </c>
      <c r="AM961" s="14" t="str">
        <f>IF(R961="","",Rates!$N$8)</f>
        <v/>
      </c>
      <c r="AN961" s="13" t="str">
        <f t="shared" si="262"/>
        <v/>
      </c>
      <c r="AO961" s="8" t="str">
        <f>IF(R961="","",W961*Rates!$O$26)</f>
        <v/>
      </c>
      <c r="AP961" s="9" t="s">
        <v>1579</v>
      </c>
      <c r="AQ961" s="14" t="str">
        <f>IF(R961="","",Rates!$N$9)</f>
        <v/>
      </c>
      <c r="AR961" s="13" t="str">
        <f t="shared" si="263"/>
        <v/>
      </c>
      <c r="AS961" s="8" t="str">
        <f>IF(R961="","",W961*Rates!$P$26)</f>
        <v/>
      </c>
      <c r="AT961" s="9" t="s">
        <v>1580</v>
      </c>
      <c r="AU961" s="14" t="str">
        <f>IF(R961="","",Rates!$N$10)</f>
        <v/>
      </c>
      <c r="AV961" s="13" t="str">
        <f t="shared" si="264"/>
        <v/>
      </c>
      <c r="AW961" s="8" t="str">
        <f>IF(R961="","",W961*Rates!$Q$26)</f>
        <v/>
      </c>
      <c r="AX961" s="19" t="str">
        <f t="shared" si="265"/>
        <v/>
      </c>
      <c r="AY961" s="55" t="e">
        <f t="shared" si="266"/>
        <v>#VALUE!</v>
      </c>
      <c r="AZ961" s="8" t="str">
        <f>IF(R961="","",Rates!$N$15)</f>
        <v/>
      </c>
      <c r="BA961" s="8" t="str">
        <f t="shared" si="267"/>
        <v/>
      </c>
      <c r="BB961" s="8" t="str">
        <f t="shared" si="268"/>
        <v/>
      </c>
      <c r="BC961" s="19" t="str">
        <f t="shared" si="269"/>
        <v/>
      </c>
    </row>
    <row r="962" spans="1:55" x14ac:dyDescent="0.25">
      <c r="A962" s="9" t="str">
        <f>IF(B962&lt;&gt;"",COUNTA($B$3:B962)+$A$2,"")</f>
        <v/>
      </c>
      <c r="F962" s="16" t="str">
        <f t="shared" ref="F962:F1000" si="270">IF(E962="","",INT((YEARFRAC(E962,P962,1))))</f>
        <v/>
      </c>
      <c r="P962" s="37"/>
      <c r="Q962" s="9" t="s">
        <v>1581</v>
      </c>
      <c r="R962" s="41"/>
      <c r="S962" s="46" t="str" cm="1">
        <f t="array" ref="S962">IF(R962="","",_xlfn.IFS(F962&lt;=65,"1",F962&lt;=70,"2",F962&lt;=80,"3"))</f>
        <v/>
      </c>
      <c r="T962" s="24" t="e">
        <f>IF(S962="1",VLOOKUP(N962,Rates!$A$2:$K$37,2,0)*S962,VLOOKUP(N962,Rates!$A$2:$K$37,3,0)*S962)</f>
        <v>#N/A</v>
      </c>
      <c r="U962" s="24" t="str">
        <f t="shared" si="253"/>
        <v/>
      </c>
      <c r="W962" s="58" t="str">
        <f t="shared" si="254"/>
        <v/>
      </c>
      <c r="X962" s="8" t="str">
        <f t="shared" si="255"/>
        <v/>
      </c>
      <c r="Y962" s="8" t="str">
        <f t="shared" si="256"/>
        <v/>
      </c>
      <c r="Z962" s="9" t="s">
        <v>1576</v>
      </c>
      <c r="AA962" s="14" t="str">
        <f>IF(R962="","",Rates!$N$5)</f>
        <v/>
      </c>
      <c r="AB962" s="49" t="str">
        <f t="shared" si="257"/>
        <v/>
      </c>
      <c r="AC962" s="8" t="str">
        <f>IF(R962="","",W962*Rates!$M$26)</f>
        <v/>
      </c>
      <c r="AD962" s="9" t="s">
        <v>1592</v>
      </c>
      <c r="AE962" s="14" t="str">
        <f>IF(R962="","",Rates!$N$6)</f>
        <v/>
      </c>
      <c r="AF962" s="49" t="str">
        <f t="shared" si="258"/>
        <v/>
      </c>
      <c r="AG962" s="8" t="str">
        <f t="shared" si="259"/>
        <v/>
      </c>
      <c r="AH962" s="8" t="s">
        <v>1593</v>
      </c>
      <c r="AI962" s="14" t="str">
        <f>IF(R962="","",Rates!$N$7)</f>
        <v/>
      </c>
      <c r="AJ962" s="13" t="str">
        <f t="shared" si="260"/>
        <v/>
      </c>
      <c r="AK962" s="8" t="str">
        <f t="shared" si="261"/>
        <v/>
      </c>
      <c r="AL962" s="9" t="s">
        <v>1578</v>
      </c>
      <c r="AM962" s="14" t="str">
        <f>IF(R962="","",Rates!$N$8)</f>
        <v/>
      </c>
      <c r="AN962" s="13" t="str">
        <f t="shared" si="262"/>
        <v/>
      </c>
      <c r="AO962" s="8" t="str">
        <f>IF(R962="","",W962*Rates!$O$26)</f>
        <v/>
      </c>
      <c r="AP962" s="9" t="s">
        <v>1579</v>
      </c>
      <c r="AQ962" s="14" t="str">
        <f>IF(R962="","",Rates!$N$9)</f>
        <v/>
      </c>
      <c r="AR962" s="13" t="str">
        <f t="shared" si="263"/>
        <v/>
      </c>
      <c r="AS962" s="8" t="str">
        <f>IF(R962="","",W962*Rates!$P$26)</f>
        <v/>
      </c>
      <c r="AT962" s="9" t="s">
        <v>1580</v>
      </c>
      <c r="AU962" s="14" t="str">
        <f>IF(R962="","",Rates!$N$10)</f>
        <v/>
      </c>
      <c r="AV962" s="13" t="str">
        <f t="shared" si="264"/>
        <v/>
      </c>
      <c r="AW962" s="8" t="str">
        <f>IF(R962="","",W962*Rates!$Q$26)</f>
        <v/>
      </c>
      <c r="AX962" s="19" t="str">
        <f t="shared" si="265"/>
        <v/>
      </c>
      <c r="AY962" s="55" t="e">
        <f t="shared" si="266"/>
        <v>#VALUE!</v>
      </c>
      <c r="AZ962" s="8" t="str">
        <f>IF(R962="","",Rates!$N$15)</f>
        <v/>
      </c>
      <c r="BA962" s="8" t="str">
        <f t="shared" si="267"/>
        <v/>
      </c>
      <c r="BB962" s="8" t="str">
        <f t="shared" si="268"/>
        <v/>
      </c>
      <c r="BC962" s="19" t="str">
        <f t="shared" si="269"/>
        <v/>
      </c>
    </row>
    <row r="963" spans="1:55" x14ac:dyDescent="0.25">
      <c r="A963" s="9" t="str">
        <f>IF(B963&lt;&gt;"",COUNTA($B$3:B963)+$A$2,"")</f>
        <v/>
      </c>
      <c r="F963" s="16" t="str">
        <f t="shared" si="270"/>
        <v/>
      </c>
      <c r="P963" s="37"/>
      <c r="Q963" s="9" t="s">
        <v>1581</v>
      </c>
      <c r="R963" s="41"/>
      <c r="S963" s="46" t="str" cm="1">
        <f t="array" ref="S963">IF(R963="","",_xlfn.IFS(F963&lt;=65,"1",F963&lt;=70,"2",F963&lt;=80,"3"))</f>
        <v/>
      </c>
      <c r="T963" s="24" t="e">
        <f>IF(S963="1",VLOOKUP(N963,Rates!$A$2:$K$37,2,0)*S963,VLOOKUP(N963,Rates!$A$2:$K$37,3,0)*S963)</f>
        <v>#N/A</v>
      </c>
      <c r="U963" s="24" t="str">
        <f t="shared" ref="U963:U1000" si="271">IF(R963="","",ROUND((R963*T963)/1000,2))</f>
        <v/>
      </c>
      <c r="W963" s="58" t="str">
        <f t="shared" ref="W963:W1000" si="272">IF(R963="","",BC963-SUM(AZ963:BB963))</f>
        <v/>
      </c>
      <c r="X963" s="8" t="str">
        <f t="shared" ref="X963:X1000" si="273">IF(R963="","",Y963/(R963/1000))</f>
        <v/>
      </c>
      <c r="Y963" s="8" t="str">
        <f t="shared" ref="Y963:Y1000" si="274">IF(R963="","",(W963-SUM(AC963,AK963,AO963,AS963,AW963,AG963)))</f>
        <v/>
      </c>
      <c r="Z963" s="9" t="s">
        <v>1576</v>
      </c>
      <c r="AA963" s="14" t="str">
        <f>IF(R963="","",Rates!$N$5)</f>
        <v/>
      </c>
      <c r="AB963" s="49" t="str">
        <f t="shared" ref="AB963:AB1000" si="275">IF(R963="","",(AC963/AA963)*1000)</f>
        <v/>
      </c>
      <c r="AC963" s="8" t="str">
        <f>IF(R963="","",W963*Rates!$M$26)</f>
        <v/>
      </c>
      <c r="AD963" s="9" t="s">
        <v>1592</v>
      </c>
      <c r="AE963" s="14" t="str">
        <f>IF(R963="","",Rates!$N$6)</f>
        <v/>
      </c>
      <c r="AF963" s="49" t="str">
        <f t="shared" ref="AF963:AF1000" si="276">IF(R963="","",AB963*10)</f>
        <v/>
      </c>
      <c r="AG963" s="8" t="str">
        <f t="shared" ref="AG963:AG1000" si="277">IF(N963="","",(AF963*AE963)/1000)</f>
        <v/>
      </c>
      <c r="AH963" s="8" t="s">
        <v>1593</v>
      </c>
      <c r="AI963" s="14" t="str">
        <f>IF(R963="","",Rates!$N$7)</f>
        <v/>
      </c>
      <c r="AJ963" s="13" t="str">
        <f t="shared" ref="AJ963:AJ1000" si="278">IF(R963="","",AB963)</f>
        <v/>
      </c>
      <c r="AK963" s="8" t="str">
        <f t="shared" ref="AK963:AK1000" si="279">IF(R963="","",(AJ963*AI963)/1000)</f>
        <v/>
      </c>
      <c r="AL963" s="9" t="s">
        <v>1578</v>
      </c>
      <c r="AM963" s="14" t="str">
        <f>IF(R963="","",Rates!$N$8)</f>
        <v/>
      </c>
      <c r="AN963" s="13" t="str">
        <f t="shared" ref="AN963:AN1000" si="280">IF(R963="","",(AO963/AM963)*1000)</f>
        <v/>
      </c>
      <c r="AO963" s="8" t="str">
        <f>IF(R963="","",W963*Rates!$O$26)</f>
        <v/>
      </c>
      <c r="AP963" s="9" t="s">
        <v>1579</v>
      </c>
      <c r="AQ963" s="14" t="str">
        <f>IF(R963="","",Rates!$N$9)</f>
        <v/>
      </c>
      <c r="AR963" s="13" t="str">
        <f t="shared" ref="AR963:AR1000" si="281">IF(R963="","",(AS963/AQ963)*1000)</f>
        <v/>
      </c>
      <c r="AS963" s="8" t="str">
        <f>IF(R963="","",W963*Rates!$P$26)</f>
        <v/>
      </c>
      <c r="AT963" s="9" t="s">
        <v>1580</v>
      </c>
      <c r="AU963" s="14" t="str">
        <f>IF(R963="","",Rates!$N$10)</f>
        <v/>
      </c>
      <c r="AV963" s="13" t="str">
        <f t="shared" ref="AV963:AV1000" si="282">IF(R963="","",(AW963/AU963)*1000)</f>
        <v/>
      </c>
      <c r="AW963" s="8" t="str">
        <f>IF(R963="","",W963*Rates!$Q$26)</f>
        <v/>
      </c>
      <c r="AX963" s="19" t="str">
        <f t="shared" ref="AX963:AX1026" si="283">IF(R963="","",AY963/(1+0.025))</f>
        <v/>
      </c>
      <c r="AY963" s="55" t="e">
        <f t="shared" ref="AY963:AY1026" si="284">BC963-AZ963</f>
        <v>#VALUE!</v>
      </c>
      <c r="AZ963" s="8" t="str">
        <f>IF(R963="","",Rates!$N$15)</f>
        <v/>
      </c>
      <c r="BA963" s="8" t="str">
        <f t="shared" ref="BA963:BA1000" si="285">IF(R963="","",AX963*2%)</f>
        <v/>
      </c>
      <c r="BB963" s="8" t="str">
        <f t="shared" ref="BB963:BB1000" si="286">IF(R963="","",AX963*0.5%)</f>
        <v/>
      </c>
      <c r="BC963" s="19" t="str">
        <f t="shared" ref="BC963:BC1000" si="287">U963</f>
        <v/>
      </c>
    </row>
    <row r="964" spans="1:55" x14ac:dyDescent="0.25">
      <c r="A964" s="9" t="str">
        <f>IF(B964&lt;&gt;"",COUNTA($B$3:B964)+$A$2,"")</f>
        <v/>
      </c>
      <c r="F964" s="16" t="str">
        <f t="shared" si="270"/>
        <v/>
      </c>
      <c r="P964" s="37"/>
      <c r="Q964" s="9" t="s">
        <v>1581</v>
      </c>
      <c r="R964" s="41"/>
      <c r="S964" s="46" t="str" cm="1">
        <f t="array" ref="S964">IF(R964="","",_xlfn.IFS(F964&lt;=65,"1",F964&lt;=70,"2",F964&lt;=80,"3"))</f>
        <v/>
      </c>
      <c r="T964" s="24" t="e">
        <f>IF(S964="1",VLOOKUP(N964,Rates!$A$2:$K$37,2,0)*S964,VLOOKUP(N964,Rates!$A$2:$K$37,3,0)*S964)</f>
        <v>#N/A</v>
      </c>
      <c r="U964" s="24" t="str">
        <f t="shared" si="271"/>
        <v/>
      </c>
      <c r="W964" s="58" t="str">
        <f t="shared" si="272"/>
        <v/>
      </c>
      <c r="X964" s="8" t="str">
        <f t="shared" si="273"/>
        <v/>
      </c>
      <c r="Y964" s="8" t="str">
        <f t="shared" si="274"/>
        <v/>
      </c>
      <c r="Z964" s="9" t="s">
        <v>1576</v>
      </c>
      <c r="AA964" s="14" t="str">
        <f>IF(R964="","",Rates!$N$5)</f>
        <v/>
      </c>
      <c r="AB964" s="49" t="str">
        <f t="shared" si="275"/>
        <v/>
      </c>
      <c r="AC964" s="8" t="str">
        <f>IF(R964="","",W964*Rates!$M$26)</f>
        <v/>
      </c>
      <c r="AD964" s="9" t="s">
        <v>1592</v>
      </c>
      <c r="AE964" s="14" t="str">
        <f>IF(R964="","",Rates!$N$6)</f>
        <v/>
      </c>
      <c r="AF964" s="49" t="str">
        <f t="shared" si="276"/>
        <v/>
      </c>
      <c r="AG964" s="8" t="str">
        <f t="shared" si="277"/>
        <v/>
      </c>
      <c r="AH964" s="8" t="s">
        <v>1593</v>
      </c>
      <c r="AI964" s="14" t="str">
        <f>IF(R964="","",Rates!$N$7)</f>
        <v/>
      </c>
      <c r="AJ964" s="13" t="str">
        <f t="shared" si="278"/>
        <v/>
      </c>
      <c r="AK964" s="8" t="str">
        <f t="shared" si="279"/>
        <v/>
      </c>
      <c r="AL964" s="9" t="s">
        <v>1578</v>
      </c>
      <c r="AM964" s="14" t="str">
        <f>IF(R964="","",Rates!$N$8)</f>
        <v/>
      </c>
      <c r="AN964" s="13" t="str">
        <f t="shared" si="280"/>
        <v/>
      </c>
      <c r="AO964" s="8" t="str">
        <f>IF(R964="","",W964*Rates!$O$26)</f>
        <v/>
      </c>
      <c r="AP964" s="9" t="s">
        <v>1579</v>
      </c>
      <c r="AQ964" s="14" t="str">
        <f>IF(R964="","",Rates!$N$9)</f>
        <v/>
      </c>
      <c r="AR964" s="13" t="str">
        <f t="shared" si="281"/>
        <v/>
      </c>
      <c r="AS964" s="8" t="str">
        <f>IF(R964="","",W964*Rates!$P$26)</f>
        <v/>
      </c>
      <c r="AT964" s="9" t="s">
        <v>1580</v>
      </c>
      <c r="AU964" s="14" t="str">
        <f>IF(R964="","",Rates!$N$10)</f>
        <v/>
      </c>
      <c r="AV964" s="13" t="str">
        <f t="shared" si="282"/>
        <v/>
      </c>
      <c r="AW964" s="8" t="str">
        <f>IF(R964="","",W964*Rates!$Q$26)</f>
        <v/>
      </c>
      <c r="AX964" s="19" t="str">
        <f t="shared" si="283"/>
        <v/>
      </c>
      <c r="AY964" s="55" t="e">
        <f t="shared" si="284"/>
        <v>#VALUE!</v>
      </c>
      <c r="AZ964" s="8" t="str">
        <f>IF(R964="","",Rates!$N$15)</f>
        <v/>
      </c>
      <c r="BA964" s="8" t="str">
        <f t="shared" si="285"/>
        <v/>
      </c>
      <c r="BB964" s="8" t="str">
        <f t="shared" si="286"/>
        <v/>
      </c>
      <c r="BC964" s="19" t="str">
        <f t="shared" si="287"/>
        <v/>
      </c>
    </row>
    <row r="965" spans="1:55" x14ac:dyDescent="0.25">
      <c r="A965" s="9" t="str">
        <f>IF(B965&lt;&gt;"",COUNTA($B$3:B965)+$A$2,"")</f>
        <v/>
      </c>
      <c r="F965" s="16" t="str">
        <f t="shared" si="270"/>
        <v/>
      </c>
      <c r="P965" s="37"/>
      <c r="Q965" s="9" t="s">
        <v>1581</v>
      </c>
      <c r="R965" s="41"/>
      <c r="S965" s="46" t="str" cm="1">
        <f t="array" ref="S965">IF(R965="","",_xlfn.IFS(F965&lt;=65,"1",F965&lt;=70,"2",F965&lt;=80,"3"))</f>
        <v/>
      </c>
      <c r="T965" s="24" t="e">
        <f>IF(S965="1",VLOOKUP(N965,Rates!$A$2:$K$37,2,0)*S965,VLOOKUP(N965,Rates!$A$2:$K$37,3,0)*S965)</f>
        <v>#N/A</v>
      </c>
      <c r="U965" s="24" t="str">
        <f t="shared" si="271"/>
        <v/>
      </c>
      <c r="W965" s="58" t="str">
        <f t="shared" si="272"/>
        <v/>
      </c>
      <c r="X965" s="8" t="str">
        <f t="shared" si="273"/>
        <v/>
      </c>
      <c r="Y965" s="8" t="str">
        <f t="shared" si="274"/>
        <v/>
      </c>
      <c r="Z965" s="9" t="s">
        <v>1576</v>
      </c>
      <c r="AA965" s="14" t="str">
        <f>IF(R965="","",Rates!$N$5)</f>
        <v/>
      </c>
      <c r="AB965" s="49" t="str">
        <f t="shared" si="275"/>
        <v/>
      </c>
      <c r="AC965" s="8" t="str">
        <f>IF(R965="","",W965*Rates!$M$26)</f>
        <v/>
      </c>
      <c r="AD965" s="9" t="s">
        <v>1592</v>
      </c>
      <c r="AE965" s="14" t="str">
        <f>IF(R965="","",Rates!$N$6)</f>
        <v/>
      </c>
      <c r="AF965" s="49" t="str">
        <f t="shared" si="276"/>
        <v/>
      </c>
      <c r="AG965" s="8" t="str">
        <f t="shared" si="277"/>
        <v/>
      </c>
      <c r="AH965" s="8" t="s">
        <v>1593</v>
      </c>
      <c r="AI965" s="14" t="str">
        <f>IF(R965="","",Rates!$N$7)</f>
        <v/>
      </c>
      <c r="AJ965" s="13" t="str">
        <f t="shared" si="278"/>
        <v/>
      </c>
      <c r="AK965" s="8" t="str">
        <f t="shared" si="279"/>
        <v/>
      </c>
      <c r="AL965" s="9" t="s">
        <v>1578</v>
      </c>
      <c r="AM965" s="14" t="str">
        <f>IF(R965="","",Rates!$N$8)</f>
        <v/>
      </c>
      <c r="AN965" s="13" t="str">
        <f t="shared" si="280"/>
        <v/>
      </c>
      <c r="AO965" s="8" t="str">
        <f>IF(R965="","",W965*Rates!$O$26)</f>
        <v/>
      </c>
      <c r="AP965" s="9" t="s">
        <v>1579</v>
      </c>
      <c r="AQ965" s="14" t="str">
        <f>IF(R965="","",Rates!$N$9)</f>
        <v/>
      </c>
      <c r="AR965" s="13" t="str">
        <f t="shared" si="281"/>
        <v/>
      </c>
      <c r="AS965" s="8" t="str">
        <f>IF(R965="","",W965*Rates!$P$26)</f>
        <v/>
      </c>
      <c r="AT965" s="9" t="s">
        <v>1580</v>
      </c>
      <c r="AU965" s="14" t="str">
        <f>IF(R965="","",Rates!$N$10)</f>
        <v/>
      </c>
      <c r="AV965" s="13" t="str">
        <f t="shared" si="282"/>
        <v/>
      </c>
      <c r="AW965" s="8" t="str">
        <f>IF(R965="","",W965*Rates!$Q$26)</f>
        <v/>
      </c>
      <c r="AX965" s="19" t="str">
        <f t="shared" si="283"/>
        <v/>
      </c>
      <c r="AY965" s="55" t="e">
        <f t="shared" si="284"/>
        <v>#VALUE!</v>
      </c>
      <c r="AZ965" s="8" t="str">
        <f>IF(R965="","",Rates!$N$15)</f>
        <v/>
      </c>
      <c r="BA965" s="8" t="str">
        <f t="shared" si="285"/>
        <v/>
      </c>
      <c r="BB965" s="8" t="str">
        <f t="shared" si="286"/>
        <v/>
      </c>
      <c r="BC965" s="19" t="str">
        <f t="shared" si="287"/>
        <v/>
      </c>
    </row>
    <row r="966" spans="1:55" x14ac:dyDescent="0.25">
      <c r="A966" s="9" t="str">
        <f>IF(B966&lt;&gt;"",COUNTA($B$3:B966)+$A$2,"")</f>
        <v/>
      </c>
      <c r="F966" s="16" t="str">
        <f t="shared" si="270"/>
        <v/>
      </c>
      <c r="P966" s="37"/>
      <c r="Q966" s="9" t="s">
        <v>1581</v>
      </c>
      <c r="R966" s="41"/>
      <c r="S966" s="46" t="str" cm="1">
        <f t="array" ref="S966">IF(R966="","",_xlfn.IFS(F966&lt;=65,"1",F966&lt;=70,"2",F966&lt;=80,"3"))</f>
        <v/>
      </c>
      <c r="T966" s="24" t="e">
        <f>IF(S966="1",VLOOKUP(N966,Rates!$A$2:$K$37,2,0)*S966,VLOOKUP(N966,Rates!$A$2:$K$37,3,0)*S966)</f>
        <v>#N/A</v>
      </c>
      <c r="U966" s="24" t="str">
        <f t="shared" si="271"/>
        <v/>
      </c>
      <c r="W966" s="58" t="str">
        <f t="shared" si="272"/>
        <v/>
      </c>
      <c r="X966" s="8" t="str">
        <f t="shared" si="273"/>
        <v/>
      </c>
      <c r="Y966" s="8" t="str">
        <f t="shared" si="274"/>
        <v/>
      </c>
      <c r="Z966" s="9" t="s">
        <v>1576</v>
      </c>
      <c r="AA966" s="14" t="str">
        <f>IF(R966="","",Rates!$N$5)</f>
        <v/>
      </c>
      <c r="AB966" s="49" t="str">
        <f t="shared" si="275"/>
        <v/>
      </c>
      <c r="AC966" s="8" t="str">
        <f>IF(R966="","",W966*Rates!$M$26)</f>
        <v/>
      </c>
      <c r="AD966" s="9" t="s">
        <v>1592</v>
      </c>
      <c r="AE966" s="14" t="str">
        <f>IF(R966="","",Rates!$N$6)</f>
        <v/>
      </c>
      <c r="AF966" s="49" t="str">
        <f t="shared" si="276"/>
        <v/>
      </c>
      <c r="AG966" s="8" t="str">
        <f t="shared" si="277"/>
        <v/>
      </c>
      <c r="AH966" s="8" t="s">
        <v>1593</v>
      </c>
      <c r="AI966" s="14" t="str">
        <f>IF(R966="","",Rates!$N$7)</f>
        <v/>
      </c>
      <c r="AJ966" s="13" t="str">
        <f t="shared" si="278"/>
        <v/>
      </c>
      <c r="AK966" s="8" t="str">
        <f t="shared" si="279"/>
        <v/>
      </c>
      <c r="AL966" s="9" t="s">
        <v>1578</v>
      </c>
      <c r="AM966" s="14" t="str">
        <f>IF(R966="","",Rates!$N$8)</f>
        <v/>
      </c>
      <c r="AN966" s="13" t="str">
        <f t="shared" si="280"/>
        <v/>
      </c>
      <c r="AO966" s="8" t="str">
        <f>IF(R966="","",W966*Rates!$O$26)</f>
        <v/>
      </c>
      <c r="AP966" s="9" t="s">
        <v>1579</v>
      </c>
      <c r="AQ966" s="14" t="str">
        <f>IF(R966="","",Rates!$N$9)</f>
        <v/>
      </c>
      <c r="AR966" s="13" t="str">
        <f t="shared" si="281"/>
        <v/>
      </c>
      <c r="AS966" s="8" t="str">
        <f>IF(R966="","",W966*Rates!$P$26)</f>
        <v/>
      </c>
      <c r="AT966" s="9" t="s">
        <v>1580</v>
      </c>
      <c r="AU966" s="14" t="str">
        <f>IF(R966="","",Rates!$N$10)</f>
        <v/>
      </c>
      <c r="AV966" s="13" t="str">
        <f t="shared" si="282"/>
        <v/>
      </c>
      <c r="AW966" s="8" t="str">
        <f>IF(R966="","",W966*Rates!$Q$26)</f>
        <v/>
      </c>
      <c r="AX966" s="19" t="str">
        <f t="shared" si="283"/>
        <v/>
      </c>
      <c r="AY966" s="55" t="e">
        <f t="shared" si="284"/>
        <v>#VALUE!</v>
      </c>
      <c r="AZ966" s="8" t="str">
        <f>IF(R966="","",Rates!$N$15)</f>
        <v/>
      </c>
      <c r="BA966" s="8" t="str">
        <f t="shared" si="285"/>
        <v/>
      </c>
      <c r="BB966" s="8" t="str">
        <f t="shared" si="286"/>
        <v/>
      </c>
      <c r="BC966" s="19" t="str">
        <f t="shared" si="287"/>
        <v/>
      </c>
    </row>
    <row r="967" spans="1:55" x14ac:dyDescent="0.25">
      <c r="A967" s="9" t="str">
        <f>IF(B967&lt;&gt;"",COUNTA($B$3:B967)+$A$2,"")</f>
        <v/>
      </c>
      <c r="F967" s="16" t="str">
        <f t="shared" si="270"/>
        <v/>
      </c>
      <c r="P967" s="37"/>
      <c r="Q967" s="9" t="s">
        <v>1581</v>
      </c>
      <c r="R967" s="41"/>
      <c r="S967" s="46" t="str" cm="1">
        <f t="array" ref="S967">IF(R967="","",_xlfn.IFS(F967&lt;=65,"1",F967&lt;=70,"2",F967&lt;=80,"3"))</f>
        <v/>
      </c>
      <c r="T967" s="24" t="e">
        <f>IF(S967="1",VLOOKUP(N967,Rates!$A$2:$K$37,2,0)*S967,VLOOKUP(N967,Rates!$A$2:$K$37,3,0)*S967)</f>
        <v>#N/A</v>
      </c>
      <c r="U967" s="24" t="str">
        <f t="shared" si="271"/>
        <v/>
      </c>
      <c r="W967" s="58" t="str">
        <f t="shared" si="272"/>
        <v/>
      </c>
      <c r="X967" s="8" t="str">
        <f t="shared" si="273"/>
        <v/>
      </c>
      <c r="Y967" s="8" t="str">
        <f t="shared" si="274"/>
        <v/>
      </c>
      <c r="Z967" s="9" t="s">
        <v>1576</v>
      </c>
      <c r="AA967" s="14" t="str">
        <f>IF(R967="","",Rates!$N$5)</f>
        <v/>
      </c>
      <c r="AB967" s="49" t="str">
        <f t="shared" si="275"/>
        <v/>
      </c>
      <c r="AC967" s="8" t="str">
        <f>IF(R967="","",W967*Rates!$M$26)</f>
        <v/>
      </c>
      <c r="AD967" s="9" t="s">
        <v>1592</v>
      </c>
      <c r="AE967" s="14" t="str">
        <f>IF(R967="","",Rates!$N$6)</f>
        <v/>
      </c>
      <c r="AF967" s="49" t="str">
        <f t="shared" si="276"/>
        <v/>
      </c>
      <c r="AG967" s="8" t="str">
        <f t="shared" si="277"/>
        <v/>
      </c>
      <c r="AH967" s="8" t="s">
        <v>1593</v>
      </c>
      <c r="AI967" s="14" t="str">
        <f>IF(R967="","",Rates!$N$7)</f>
        <v/>
      </c>
      <c r="AJ967" s="13" t="str">
        <f t="shared" si="278"/>
        <v/>
      </c>
      <c r="AK967" s="8" t="str">
        <f t="shared" si="279"/>
        <v/>
      </c>
      <c r="AL967" s="9" t="s">
        <v>1578</v>
      </c>
      <c r="AM967" s="14" t="str">
        <f>IF(R967="","",Rates!$N$8)</f>
        <v/>
      </c>
      <c r="AN967" s="13" t="str">
        <f t="shared" si="280"/>
        <v/>
      </c>
      <c r="AO967" s="8" t="str">
        <f>IF(R967="","",W967*Rates!$O$26)</f>
        <v/>
      </c>
      <c r="AP967" s="9" t="s">
        <v>1579</v>
      </c>
      <c r="AQ967" s="14" t="str">
        <f>IF(R967="","",Rates!$N$9)</f>
        <v/>
      </c>
      <c r="AR967" s="13" t="str">
        <f t="shared" si="281"/>
        <v/>
      </c>
      <c r="AS967" s="8" t="str">
        <f>IF(R967="","",W967*Rates!$P$26)</f>
        <v/>
      </c>
      <c r="AT967" s="9" t="s">
        <v>1580</v>
      </c>
      <c r="AU967" s="14" t="str">
        <f>IF(R967="","",Rates!$N$10)</f>
        <v/>
      </c>
      <c r="AV967" s="13" t="str">
        <f t="shared" si="282"/>
        <v/>
      </c>
      <c r="AW967" s="8" t="str">
        <f>IF(R967="","",W967*Rates!$Q$26)</f>
        <v/>
      </c>
      <c r="AX967" s="19" t="str">
        <f t="shared" si="283"/>
        <v/>
      </c>
      <c r="AY967" s="55" t="e">
        <f t="shared" si="284"/>
        <v>#VALUE!</v>
      </c>
      <c r="AZ967" s="8" t="str">
        <f>IF(R967="","",Rates!$N$15)</f>
        <v/>
      </c>
      <c r="BA967" s="8" t="str">
        <f t="shared" si="285"/>
        <v/>
      </c>
      <c r="BB967" s="8" t="str">
        <f t="shared" si="286"/>
        <v/>
      </c>
      <c r="BC967" s="19" t="str">
        <f t="shared" si="287"/>
        <v/>
      </c>
    </row>
    <row r="968" spans="1:55" x14ac:dyDescent="0.25">
      <c r="A968" s="9" t="str">
        <f>IF(B968&lt;&gt;"",COUNTA($B$3:B968)+$A$2,"")</f>
        <v/>
      </c>
      <c r="F968" s="16" t="str">
        <f t="shared" si="270"/>
        <v/>
      </c>
      <c r="P968" s="37"/>
      <c r="Q968" s="9" t="s">
        <v>1581</v>
      </c>
      <c r="R968" s="41"/>
      <c r="S968" s="46" t="str" cm="1">
        <f t="array" ref="S968">IF(R968="","",_xlfn.IFS(F968&lt;=65,"1",F968&lt;=70,"2",F968&lt;=80,"3"))</f>
        <v/>
      </c>
      <c r="T968" s="24" t="e">
        <f>IF(S968="1",VLOOKUP(N968,Rates!$A$2:$K$37,2,0)*S968,VLOOKUP(N968,Rates!$A$2:$K$37,3,0)*S968)</f>
        <v>#N/A</v>
      </c>
      <c r="U968" s="24" t="str">
        <f t="shared" si="271"/>
        <v/>
      </c>
      <c r="W968" s="58" t="str">
        <f t="shared" si="272"/>
        <v/>
      </c>
      <c r="X968" s="8" t="str">
        <f t="shared" si="273"/>
        <v/>
      </c>
      <c r="Y968" s="8" t="str">
        <f t="shared" si="274"/>
        <v/>
      </c>
      <c r="Z968" s="9" t="s">
        <v>1576</v>
      </c>
      <c r="AA968" s="14" t="str">
        <f>IF(R968="","",Rates!$N$5)</f>
        <v/>
      </c>
      <c r="AB968" s="49" t="str">
        <f t="shared" si="275"/>
        <v/>
      </c>
      <c r="AC968" s="8" t="str">
        <f>IF(R968="","",W968*Rates!$M$26)</f>
        <v/>
      </c>
      <c r="AD968" s="9" t="s">
        <v>1592</v>
      </c>
      <c r="AE968" s="14" t="str">
        <f>IF(R968="","",Rates!$N$6)</f>
        <v/>
      </c>
      <c r="AF968" s="49" t="str">
        <f t="shared" si="276"/>
        <v/>
      </c>
      <c r="AG968" s="8" t="str">
        <f t="shared" si="277"/>
        <v/>
      </c>
      <c r="AH968" s="8" t="s">
        <v>1593</v>
      </c>
      <c r="AI968" s="14" t="str">
        <f>IF(R968="","",Rates!$N$7)</f>
        <v/>
      </c>
      <c r="AJ968" s="13" t="str">
        <f t="shared" si="278"/>
        <v/>
      </c>
      <c r="AK968" s="8" t="str">
        <f t="shared" si="279"/>
        <v/>
      </c>
      <c r="AL968" s="9" t="s">
        <v>1578</v>
      </c>
      <c r="AM968" s="14" t="str">
        <f>IF(R968="","",Rates!$N$8)</f>
        <v/>
      </c>
      <c r="AN968" s="13" t="str">
        <f t="shared" si="280"/>
        <v/>
      </c>
      <c r="AO968" s="8" t="str">
        <f>IF(R968="","",W968*Rates!$O$26)</f>
        <v/>
      </c>
      <c r="AP968" s="9" t="s">
        <v>1579</v>
      </c>
      <c r="AQ968" s="14" t="str">
        <f>IF(R968="","",Rates!$N$9)</f>
        <v/>
      </c>
      <c r="AR968" s="13" t="str">
        <f t="shared" si="281"/>
        <v/>
      </c>
      <c r="AS968" s="8" t="str">
        <f>IF(R968="","",W968*Rates!$P$26)</f>
        <v/>
      </c>
      <c r="AT968" s="9" t="s">
        <v>1580</v>
      </c>
      <c r="AU968" s="14" t="str">
        <f>IF(R968="","",Rates!$N$10)</f>
        <v/>
      </c>
      <c r="AV968" s="13" t="str">
        <f t="shared" si="282"/>
        <v/>
      </c>
      <c r="AW968" s="8" t="str">
        <f>IF(R968="","",W968*Rates!$Q$26)</f>
        <v/>
      </c>
      <c r="AX968" s="19" t="str">
        <f t="shared" si="283"/>
        <v/>
      </c>
      <c r="AY968" s="55" t="e">
        <f t="shared" si="284"/>
        <v>#VALUE!</v>
      </c>
      <c r="AZ968" s="8" t="str">
        <f>IF(R968="","",Rates!$N$15)</f>
        <v/>
      </c>
      <c r="BA968" s="8" t="str">
        <f t="shared" si="285"/>
        <v/>
      </c>
      <c r="BB968" s="8" t="str">
        <f t="shared" si="286"/>
        <v/>
      </c>
      <c r="BC968" s="19" t="str">
        <f t="shared" si="287"/>
        <v/>
      </c>
    </row>
    <row r="969" spans="1:55" x14ac:dyDescent="0.25">
      <c r="A969" s="9" t="str">
        <f>IF(B969&lt;&gt;"",COUNTA($B$3:B969)+$A$2,"")</f>
        <v/>
      </c>
      <c r="F969" s="16" t="str">
        <f t="shared" si="270"/>
        <v/>
      </c>
      <c r="P969" s="37"/>
      <c r="Q969" s="9" t="s">
        <v>1581</v>
      </c>
      <c r="R969" s="41"/>
      <c r="S969" s="46" t="str" cm="1">
        <f t="array" ref="S969">IF(R969="","",_xlfn.IFS(F969&lt;=65,"1",F969&lt;=70,"2",F969&lt;=80,"3"))</f>
        <v/>
      </c>
      <c r="T969" s="24" t="e">
        <f>IF(S969="1",VLOOKUP(N969,Rates!$A$2:$K$37,2,0)*S969,VLOOKUP(N969,Rates!$A$2:$K$37,3,0)*S969)</f>
        <v>#N/A</v>
      </c>
      <c r="U969" s="24" t="str">
        <f t="shared" si="271"/>
        <v/>
      </c>
      <c r="W969" s="58" t="str">
        <f t="shared" si="272"/>
        <v/>
      </c>
      <c r="X969" s="8" t="str">
        <f t="shared" si="273"/>
        <v/>
      </c>
      <c r="Y969" s="8" t="str">
        <f t="shared" si="274"/>
        <v/>
      </c>
      <c r="Z969" s="9" t="s">
        <v>1576</v>
      </c>
      <c r="AA969" s="14" t="str">
        <f>IF(R969="","",Rates!$N$5)</f>
        <v/>
      </c>
      <c r="AB969" s="49" t="str">
        <f t="shared" si="275"/>
        <v/>
      </c>
      <c r="AC969" s="8" t="str">
        <f>IF(R969="","",W969*Rates!$M$26)</f>
        <v/>
      </c>
      <c r="AD969" s="9" t="s">
        <v>1592</v>
      </c>
      <c r="AE969" s="14" t="str">
        <f>IF(R969="","",Rates!$N$6)</f>
        <v/>
      </c>
      <c r="AF969" s="49" t="str">
        <f t="shared" si="276"/>
        <v/>
      </c>
      <c r="AG969" s="8" t="str">
        <f t="shared" si="277"/>
        <v/>
      </c>
      <c r="AH969" s="8" t="s">
        <v>1593</v>
      </c>
      <c r="AI969" s="14" t="str">
        <f>IF(R969="","",Rates!$N$7)</f>
        <v/>
      </c>
      <c r="AJ969" s="13" t="str">
        <f t="shared" si="278"/>
        <v/>
      </c>
      <c r="AK969" s="8" t="str">
        <f t="shared" si="279"/>
        <v/>
      </c>
      <c r="AL969" s="9" t="s">
        <v>1578</v>
      </c>
      <c r="AM969" s="14" t="str">
        <f>IF(R969="","",Rates!$N$8)</f>
        <v/>
      </c>
      <c r="AN969" s="13" t="str">
        <f t="shared" si="280"/>
        <v/>
      </c>
      <c r="AO969" s="8" t="str">
        <f>IF(R969="","",W969*Rates!$O$26)</f>
        <v/>
      </c>
      <c r="AP969" s="9" t="s">
        <v>1579</v>
      </c>
      <c r="AQ969" s="14" t="str">
        <f>IF(R969="","",Rates!$N$9)</f>
        <v/>
      </c>
      <c r="AR969" s="13" t="str">
        <f t="shared" si="281"/>
        <v/>
      </c>
      <c r="AS969" s="8" t="str">
        <f>IF(R969="","",W969*Rates!$P$26)</f>
        <v/>
      </c>
      <c r="AT969" s="9" t="s">
        <v>1580</v>
      </c>
      <c r="AU969" s="14" t="str">
        <f>IF(R969="","",Rates!$N$10)</f>
        <v/>
      </c>
      <c r="AV969" s="13" t="str">
        <f t="shared" si="282"/>
        <v/>
      </c>
      <c r="AW969" s="8" t="str">
        <f>IF(R969="","",W969*Rates!$Q$26)</f>
        <v/>
      </c>
      <c r="AX969" s="19" t="str">
        <f t="shared" si="283"/>
        <v/>
      </c>
      <c r="AY969" s="55" t="e">
        <f t="shared" si="284"/>
        <v>#VALUE!</v>
      </c>
      <c r="AZ969" s="8" t="str">
        <f>IF(R969="","",Rates!$N$15)</f>
        <v/>
      </c>
      <c r="BA969" s="8" t="str">
        <f t="shared" si="285"/>
        <v/>
      </c>
      <c r="BB969" s="8" t="str">
        <f t="shared" si="286"/>
        <v/>
      </c>
      <c r="BC969" s="19" t="str">
        <f t="shared" si="287"/>
        <v/>
      </c>
    </row>
    <row r="970" spans="1:55" x14ac:dyDescent="0.25">
      <c r="A970" s="9" t="str">
        <f>IF(B970&lt;&gt;"",COUNTA($B$3:B970)+$A$2,"")</f>
        <v/>
      </c>
      <c r="F970" s="16" t="str">
        <f t="shared" si="270"/>
        <v/>
      </c>
      <c r="P970" s="37"/>
      <c r="Q970" s="9" t="s">
        <v>1581</v>
      </c>
      <c r="R970" s="41"/>
      <c r="S970" s="46" t="str" cm="1">
        <f t="array" ref="S970">IF(R970="","",_xlfn.IFS(F970&lt;=65,"1",F970&lt;=70,"2",F970&lt;=80,"3"))</f>
        <v/>
      </c>
      <c r="T970" s="24" t="e">
        <f>IF(S970="1",VLOOKUP(N970,Rates!$A$2:$K$37,2,0)*S970,VLOOKUP(N970,Rates!$A$2:$K$37,3,0)*S970)</f>
        <v>#N/A</v>
      </c>
      <c r="U970" s="24" t="str">
        <f t="shared" si="271"/>
        <v/>
      </c>
      <c r="W970" s="58" t="str">
        <f t="shared" si="272"/>
        <v/>
      </c>
      <c r="X970" s="8" t="str">
        <f t="shared" si="273"/>
        <v/>
      </c>
      <c r="Y970" s="8" t="str">
        <f t="shared" si="274"/>
        <v/>
      </c>
      <c r="Z970" s="9" t="s">
        <v>1576</v>
      </c>
      <c r="AA970" s="14" t="str">
        <f>IF(R970="","",Rates!$N$5)</f>
        <v/>
      </c>
      <c r="AB970" s="49" t="str">
        <f t="shared" si="275"/>
        <v/>
      </c>
      <c r="AC970" s="8" t="str">
        <f>IF(R970="","",W970*Rates!$M$26)</f>
        <v/>
      </c>
      <c r="AD970" s="9" t="s">
        <v>1592</v>
      </c>
      <c r="AE970" s="14" t="str">
        <f>IF(R970="","",Rates!$N$6)</f>
        <v/>
      </c>
      <c r="AF970" s="49" t="str">
        <f t="shared" si="276"/>
        <v/>
      </c>
      <c r="AG970" s="8" t="str">
        <f t="shared" si="277"/>
        <v/>
      </c>
      <c r="AH970" s="8" t="s">
        <v>1593</v>
      </c>
      <c r="AI970" s="14" t="str">
        <f>IF(R970="","",Rates!$N$7)</f>
        <v/>
      </c>
      <c r="AJ970" s="13" t="str">
        <f t="shared" si="278"/>
        <v/>
      </c>
      <c r="AK970" s="8" t="str">
        <f t="shared" si="279"/>
        <v/>
      </c>
      <c r="AL970" s="9" t="s">
        <v>1578</v>
      </c>
      <c r="AM970" s="14" t="str">
        <f>IF(R970="","",Rates!$N$8)</f>
        <v/>
      </c>
      <c r="AN970" s="13" t="str">
        <f t="shared" si="280"/>
        <v/>
      </c>
      <c r="AO970" s="8" t="str">
        <f>IF(R970="","",W970*Rates!$O$26)</f>
        <v/>
      </c>
      <c r="AP970" s="9" t="s">
        <v>1579</v>
      </c>
      <c r="AQ970" s="14" t="str">
        <f>IF(R970="","",Rates!$N$9)</f>
        <v/>
      </c>
      <c r="AR970" s="13" t="str">
        <f t="shared" si="281"/>
        <v/>
      </c>
      <c r="AS970" s="8" t="str">
        <f>IF(R970="","",W970*Rates!$P$26)</f>
        <v/>
      </c>
      <c r="AT970" s="9" t="s">
        <v>1580</v>
      </c>
      <c r="AU970" s="14" t="str">
        <f>IF(R970="","",Rates!$N$10)</f>
        <v/>
      </c>
      <c r="AV970" s="13" t="str">
        <f t="shared" si="282"/>
        <v/>
      </c>
      <c r="AW970" s="8" t="str">
        <f>IF(R970="","",W970*Rates!$Q$26)</f>
        <v/>
      </c>
      <c r="AX970" s="19" t="str">
        <f t="shared" si="283"/>
        <v/>
      </c>
      <c r="AY970" s="55" t="e">
        <f t="shared" si="284"/>
        <v>#VALUE!</v>
      </c>
      <c r="AZ970" s="8" t="str">
        <f>IF(R970="","",Rates!$N$15)</f>
        <v/>
      </c>
      <c r="BA970" s="8" t="str">
        <f t="shared" si="285"/>
        <v/>
      </c>
      <c r="BB970" s="8" t="str">
        <f t="shared" si="286"/>
        <v/>
      </c>
      <c r="BC970" s="19" t="str">
        <f t="shared" si="287"/>
        <v/>
      </c>
    </row>
    <row r="971" spans="1:55" x14ac:dyDescent="0.25">
      <c r="A971" s="9" t="str">
        <f>IF(B971&lt;&gt;"",COUNTA($B$3:B971)+$A$2,"")</f>
        <v/>
      </c>
      <c r="F971" s="16" t="str">
        <f t="shared" si="270"/>
        <v/>
      </c>
      <c r="P971" s="37"/>
      <c r="Q971" s="9" t="s">
        <v>1581</v>
      </c>
      <c r="R971" s="41"/>
      <c r="S971" s="46" t="str" cm="1">
        <f t="array" ref="S971">IF(R971="","",_xlfn.IFS(F971&lt;=65,"1",F971&lt;=70,"2",F971&lt;=80,"3"))</f>
        <v/>
      </c>
      <c r="T971" s="24" t="e">
        <f>IF(S971="1",VLOOKUP(N971,Rates!$A$2:$K$37,2,0)*S971,VLOOKUP(N971,Rates!$A$2:$K$37,3,0)*S971)</f>
        <v>#N/A</v>
      </c>
      <c r="U971" s="24" t="str">
        <f t="shared" si="271"/>
        <v/>
      </c>
      <c r="W971" s="58" t="str">
        <f t="shared" si="272"/>
        <v/>
      </c>
      <c r="X971" s="8" t="str">
        <f t="shared" si="273"/>
        <v/>
      </c>
      <c r="Y971" s="8" t="str">
        <f t="shared" si="274"/>
        <v/>
      </c>
      <c r="Z971" s="9" t="s">
        <v>1576</v>
      </c>
      <c r="AA971" s="14" t="str">
        <f>IF(R971="","",Rates!$N$5)</f>
        <v/>
      </c>
      <c r="AB971" s="49" t="str">
        <f t="shared" si="275"/>
        <v/>
      </c>
      <c r="AC971" s="8" t="str">
        <f>IF(R971="","",W971*Rates!$M$26)</f>
        <v/>
      </c>
      <c r="AD971" s="9" t="s">
        <v>1592</v>
      </c>
      <c r="AE971" s="14" t="str">
        <f>IF(R971="","",Rates!$N$6)</f>
        <v/>
      </c>
      <c r="AF971" s="49" t="str">
        <f t="shared" si="276"/>
        <v/>
      </c>
      <c r="AG971" s="8" t="str">
        <f t="shared" si="277"/>
        <v/>
      </c>
      <c r="AH971" s="8" t="s">
        <v>1593</v>
      </c>
      <c r="AI971" s="14" t="str">
        <f>IF(R971="","",Rates!$N$7)</f>
        <v/>
      </c>
      <c r="AJ971" s="13" t="str">
        <f t="shared" si="278"/>
        <v/>
      </c>
      <c r="AK971" s="8" t="str">
        <f t="shared" si="279"/>
        <v/>
      </c>
      <c r="AL971" s="9" t="s">
        <v>1578</v>
      </c>
      <c r="AM971" s="14" t="str">
        <f>IF(R971="","",Rates!$N$8)</f>
        <v/>
      </c>
      <c r="AN971" s="13" t="str">
        <f t="shared" si="280"/>
        <v/>
      </c>
      <c r="AO971" s="8" t="str">
        <f>IF(R971="","",W971*Rates!$O$26)</f>
        <v/>
      </c>
      <c r="AP971" s="9" t="s">
        <v>1579</v>
      </c>
      <c r="AQ971" s="14" t="str">
        <f>IF(R971="","",Rates!$N$9)</f>
        <v/>
      </c>
      <c r="AR971" s="13" t="str">
        <f t="shared" si="281"/>
        <v/>
      </c>
      <c r="AS971" s="8" t="str">
        <f>IF(R971="","",W971*Rates!$P$26)</f>
        <v/>
      </c>
      <c r="AT971" s="9" t="s">
        <v>1580</v>
      </c>
      <c r="AU971" s="14" t="str">
        <f>IF(R971="","",Rates!$N$10)</f>
        <v/>
      </c>
      <c r="AV971" s="13" t="str">
        <f t="shared" si="282"/>
        <v/>
      </c>
      <c r="AW971" s="8" t="str">
        <f>IF(R971="","",W971*Rates!$Q$26)</f>
        <v/>
      </c>
      <c r="AX971" s="19" t="str">
        <f t="shared" si="283"/>
        <v/>
      </c>
      <c r="AY971" s="55" t="e">
        <f t="shared" si="284"/>
        <v>#VALUE!</v>
      </c>
      <c r="AZ971" s="8" t="str">
        <f>IF(R971="","",Rates!$N$15)</f>
        <v/>
      </c>
      <c r="BA971" s="8" t="str">
        <f t="shared" si="285"/>
        <v/>
      </c>
      <c r="BB971" s="8" t="str">
        <f t="shared" si="286"/>
        <v/>
      </c>
      <c r="BC971" s="19" t="str">
        <f t="shared" si="287"/>
        <v/>
      </c>
    </row>
    <row r="972" spans="1:55" x14ac:dyDescent="0.25">
      <c r="A972" s="9" t="str">
        <f>IF(B972&lt;&gt;"",COUNTA($B$3:B972)+$A$2,"")</f>
        <v/>
      </c>
      <c r="F972" s="16" t="str">
        <f t="shared" si="270"/>
        <v/>
      </c>
      <c r="P972" s="37"/>
      <c r="Q972" s="9" t="s">
        <v>1581</v>
      </c>
      <c r="R972" s="41"/>
      <c r="S972" s="46" t="str" cm="1">
        <f t="array" ref="S972">IF(R972="","",_xlfn.IFS(F972&lt;=65,"1",F972&lt;=70,"2",F972&lt;=80,"3"))</f>
        <v/>
      </c>
      <c r="T972" s="24" t="e">
        <f>IF(S972="1",VLOOKUP(N972,Rates!$A$2:$K$37,2,0)*S972,VLOOKUP(N972,Rates!$A$2:$K$37,3,0)*S972)</f>
        <v>#N/A</v>
      </c>
      <c r="U972" s="24" t="str">
        <f t="shared" si="271"/>
        <v/>
      </c>
      <c r="W972" s="58" t="str">
        <f t="shared" si="272"/>
        <v/>
      </c>
      <c r="X972" s="8" t="str">
        <f t="shared" si="273"/>
        <v/>
      </c>
      <c r="Y972" s="8" t="str">
        <f t="shared" si="274"/>
        <v/>
      </c>
      <c r="Z972" s="9" t="s">
        <v>1576</v>
      </c>
      <c r="AA972" s="14" t="str">
        <f>IF(R972="","",Rates!$N$5)</f>
        <v/>
      </c>
      <c r="AB972" s="49" t="str">
        <f t="shared" si="275"/>
        <v/>
      </c>
      <c r="AC972" s="8" t="str">
        <f>IF(R972="","",W972*Rates!$M$26)</f>
        <v/>
      </c>
      <c r="AD972" s="9" t="s">
        <v>1592</v>
      </c>
      <c r="AE972" s="14" t="str">
        <f>IF(R972="","",Rates!$N$6)</f>
        <v/>
      </c>
      <c r="AF972" s="49" t="str">
        <f t="shared" si="276"/>
        <v/>
      </c>
      <c r="AG972" s="8" t="str">
        <f t="shared" si="277"/>
        <v/>
      </c>
      <c r="AH972" s="8" t="s">
        <v>1593</v>
      </c>
      <c r="AI972" s="14" t="str">
        <f>IF(R972="","",Rates!$N$7)</f>
        <v/>
      </c>
      <c r="AJ972" s="13" t="str">
        <f t="shared" si="278"/>
        <v/>
      </c>
      <c r="AK972" s="8" t="str">
        <f t="shared" si="279"/>
        <v/>
      </c>
      <c r="AL972" s="9" t="s">
        <v>1578</v>
      </c>
      <c r="AM972" s="14" t="str">
        <f>IF(R972="","",Rates!$N$8)</f>
        <v/>
      </c>
      <c r="AN972" s="13" t="str">
        <f t="shared" si="280"/>
        <v/>
      </c>
      <c r="AO972" s="8" t="str">
        <f>IF(R972="","",W972*Rates!$O$26)</f>
        <v/>
      </c>
      <c r="AP972" s="9" t="s">
        <v>1579</v>
      </c>
      <c r="AQ972" s="14" t="str">
        <f>IF(R972="","",Rates!$N$9)</f>
        <v/>
      </c>
      <c r="AR972" s="13" t="str">
        <f t="shared" si="281"/>
        <v/>
      </c>
      <c r="AS972" s="8" t="str">
        <f>IF(R972="","",W972*Rates!$P$26)</f>
        <v/>
      </c>
      <c r="AT972" s="9" t="s">
        <v>1580</v>
      </c>
      <c r="AU972" s="14" t="str">
        <f>IF(R972="","",Rates!$N$10)</f>
        <v/>
      </c>
      <c r="AV972" s="13" t="str">
        <f t="shared" si="282"/>
        <v/>
      </c>
      <c r="AW972" s="8" t="str">
        <f>IF(R972="","",W972*Rates!$Q$26)</f>
        <v/>
      </c>
      <c r="AX972" s="19" t="str">
        <f t="shared" si="283"/>
        <v/>
      </c>
      <c r="AY972" s="55" t="e">
        <f t="shared" si="284"/>
        <v>#VALUE!</v>
      </c>
      <c r="AZ972" s="8" t="str">
        <f>IF(R972="","",Rates!$N$15)</f>
        <v/>
      </c>
      <c r="BA972" s="8" t="str">
        <f t="shared" si="285"/>
        <v/>
      </c>
      <c r="BB972" s="8" t="str">
        <f t="shared" si="286"/>
        <v/>
      </c>
      <c r="BC972" s="19" t="str">
        <f t="shared" si="287"/>
        <v/>
      </c>
    </row>
    <row r="973" spans="1:55" x14ac:dyDescent="0.25">
      <c r="A973" s="9" t="str">
        <f>IF(B973&lt;&gt;"",COUNTA($B$3:B973)+$A$2,"")</f>
        <v/>
      </c>
      <c r="F973" s="16" t="str">
        <f t="shared" si="270"/>
        <v/>
      </c>
      <c r="P973" s="37"/>
      <c r="Q973" s="9" t="s">
        <v>1581</v>
      </c>
      <c r="R973" s="41"/>
      <c r="S973" s="46" t="str" cm="1">
        <f t="array" ref="S973">IF(R973="","",_xlfn.IFS(F973&lt;=65,"1",F973&lt;=70,"2",F973&lt;=80,"3"))</f>
        <v/>
      </c>
      <c r="T973" s="24" t="e">
        <f>IF(S973="1",VLOOKUP(N973,Rates!$A$2:$K$37,2,0)*S973,VLOOKUP(N973,Rates!$A$2:$K$37,3,0)*S973)</f>
        <v>#N/A</v>
      </c>
      <c r="U973" s="24" t="str">
        <f t="shared" si="271"/>
        <v/>
      </c>
      <c r="W973" s="58" t="str">
        <f t="shared" si="272"/>
        <v/>
      </c>
      <c r="X973" s="8" t="str">
        <f t="shared" si="273"/>
        <v/>
      </c>
      <c r="Y973" s="8" t="str">
        <f t="shared" si="274"/>
        <v/>
      </c>
      <c r="Z973" s="9" t="s">
        <v>1576</v>
      </c>
      <c r="AA973" s="14" t="str">
        <f>IF(R973="","",Rates!$N$5)</f>
        <v/>
      </c>
      <c r="AB973" s="49" t="str">
        <f t="shared" si="275"/>
        <v/>
      </c>
      <c r="AC973" s="8" t="str">
        <f>IF(R973="","",W973*Rates!$M$26)</f>
        <v/>
      </c>
      <c r="AD973" s="9" t="s">
        <v>1592</v>
      </c>
      <c r="AE973" s="14" t="str">
        <f>IF(R973="","",Rates!$N$6)</f>
        <v/>
      </c>
      <c r="AF973" s="49" t="str">
        <f t="shared" si="276"/>
        <v/>
      </c>
      <c r="AG973" s="8" t="str">
        <f t="shared" si="277"/>
        <v/>
      </c>
      <c r="AH973" s="8" t="s">
        <v>1593</v>
      </c>
      <c r="AI973" s="14" t="str">
        <f>IF(R973="","",Rates!$N$7)</f>
        <v/>
      </c>
      <c r="AJ973" s="13" t="str">
        <f t="shared" si="278"/>
        <v/>
      </c>
      <c r="AK973" s="8" t="str">
        <f t="shared" si="279"/>
        <v/>
      </c>
      <c r="AL973" s="9" t="s">
        <v>1578</v>
      </c>
      <c r="AM973" s="14" t="str">
        <f>IF(R973="","",Rates!$N$8)</f>
        <v/>
      </c>
      <c r="AN973" s="13" t="str">
        <f t="shared" si="280"/>
        <v/>
      </c>
      <c r="AO973" s="8" t="str">
        <f>IF(R973="","",W973*Rates!$O$26)</f>
        <v/>
      </c>
      <c r="AP973" s="9" t="s">
        <v>1579</v>
      </c>
      <c r="AQ973" s="14" t="str">
        <f>IF(R973="","",Rates!$N$9)</f>
        <v/>
      </c>
      <c r="AR973" s="13" t="str">
        <f t="shared" si="281"/>
        <v/>
      </c>
      <c r="AS973" s="8" t="str">
        <f>IF(R973="","",W973*Rates!$P$26)</f>
        <v/>
      </c>
      <c r="AT973" s="9" t="s">
        <v>1580</v>
      </c>
      <c r="AU973" s="14" t="str">
        <f>IF(R973="","",Rates!$N$10)</f>
        <v/>
      </c>
      <c r="AV973" s="13" t="str">
        <f t="shared" si="282"/>
        <v/>
      </c>
      <c r="AW973" s="8" t="str">
        <f>IF(R973="","",W973*Rates!$Q$26)</f>
        <v/>
      </c>
      <c r="AX973" s="19" t="str">
        <f t="shared" si="283"/>
        <v/>
      </c>
      <c r="AY973" s="55" t="e">
        <f t="shared" si="284"/>
        <v>#VALUE!</v>
      </c>
      <c r="AZ973" s="8" t="str">
        <f>IF(R973="","",Rates!$N$15)</f>
        <v/>
      </c>
      <c r="BA973" s="8" t="str">
        <f t="shared" si="285"/>
        <v/>
      </c>
      <c r="BB973" s="8" t="str">
        <f t="shared" si="286"/>
        <v/>
      </c>
      <c r="BC973" s="19" t="str">
        <f t="shared" si="287"/>
        <v/>
      </c>
    </row>
    <row r="974" spans="1:55" x14ac:dyDescent="0.25">
      <c r="A974" s="9" t="str">
        <f>IF(B974&lt;&gt;"",COUNTA($B$3:B974)+$A$2,"")</f>
        <v/>
      </c>
      <c r="F974" s="16" t="str">
        <f t="shared" si="270"/>
        <v/>
      </c>
      <c r="P974" s="37"/>
      <c r="Q974" s="9" t="s">
        <v>1581</v>
      </c>
      <c r="R974" s="41"/>
      <c r="S974" s="46" t="str" cm="1">
        <f t="array" ref="S974">IF(R974="","",_xlfn.IFS(F974&lt;=65,"1",F974&lt;=70,"2",F974&lt;=80,"3"))</f>
        <v/>
      </c>
      <c r="T974" s="24" t="e">
        <f>IF(S974="1",VLOOKUP(N974,Rates!$A$2:$K$37,2,0)*S974,VLOOKUP(N974,Rates!$A$2:$K$37,3,0)*S974)</f>
        <v>#N/A</v>
      </c>
      <c r="U974" s="24" t="str">
        <f t="shared" si="271"/>
        <v/>
      </c>
      <c r="W974" s="58" t="str">
        <f t="shared" si="272"/>
        <v/>
      </c>
      <c r="X974" s="8" t="str">
        <f t="shared" si="273"/>
        <v/>
      </c>
      <c r="Y974" s="8" t="str">
        <f t="shared" si="274"/>
        <v/>
      </c>
      <c r="Z974" s="9" t="s">
        <v>1576</v>
      </c>
      <c r="AA974" s="14" t="str">
        <f>IF(R974="","",Rates!$N$5)</f>
        <v/>
      </c>
      <c r="AB974" s="49" t="str">
        <f t="shared" si="275"/>
        <v/>
      </c>
      <c r="AC974" s="8" t="str">
        <f>IF(R974="","",W974*Rates!$M$26)</f>
        <v/>
      </c>
      <c r="AD974" s="9" t="s">
        <v>1592</v>
      </c>
      <c r="AE974" s="14" t="str">
        <f>IF(R974="","",Rates!$N$6)</f>
        <v/>
      </c>
      <c r="AF974" s="49" t="str">
        <f t="shared" si="276"/>
        <v/>
      </c>
      <c r="AG974" s="8" t="str">
        <f t="shared" si="277"/>
        <v/>
      </c>
      <c r="AH974" s="8" t="s">
        <v>1593</v>
      </c>
      <c r="AI974" s="14" t="str">
        <f>IF(R974="","",Rates!$N$7)</f>
        <v/>
      </c>
      <c r="AJ974" s="13" t="str">
        <f t="shared" si="278"/>
        <v/>
      </c>
      <c r="AK974" s="8" t="str">
        <f t="shared" si="279"/>
        <v/>
      </c>
      <c r="AL974" s="9" t="s">
        <v>1578</v>
      </c>
      <c r="AM974" s="14" t="str">
        <f>IF(R974="","",Rates!$N$8)</f>
        <v/>
      </c>
      <c r="AN974" s="13" t="str">
        <f t="shared" si="280"/>
        <v/>
      </c>
      <c r="AO974" s="8" t="str">
        <f>IF(R974="","",W974*Rates!$O$26)</f>
        <v/>
      </c>
      <c r="AP974" s="9" t="s">
        <v>1579</v>
      </c>
      <c r="AQ974" s="14" t="str">
        <f>IF(R974="","",Rates!$N$9)</f>
        <v/>
      </c>
      <c r="AR974" s="13" t="str">
        <f t="shared" si="281"/>
        <v/>
      </c>
      <c r="AS974" s="8" t="str">
        <f>IF(R974="","",W974*Rates!$P$26)</f>
        <v/>
      </c>
      <c r="AT974" s="9" t="s">
        <v>1580</v>
      </c>
      <c r="AU974" s="14" t="str">
        <f>IF(R974="","",Rates!$N$10)</f>
        <v/>
      </c>
      <c r="AV974" s="13" t="str">
        <f t="shared" si="282"/>
        <v/>
      </c>
      <c r="AW974" s="8" t="str">
        <f>IF(R974="","",W974*Rates!$Q$26)</f>
        <v/>
      </c>
      <c r="AX974" s="19" t="str">
        <f t="shared" si="283"/>
        <v/>
      </c>
      <c r="AY974" s="55" t="e">
        <f t="shared" si="284"/>
        <v>#VALUE!</v>
      </c>
      <c r="AZ974" s="8" t="str">
        <f>IF(R974="","",Rates!$N$15)</f>
        <v/>
      </c>
      <c r="BA974" s="8" t="str">
        <f t="shared" si="285"/>
        <v/>
      </c>
      <c r="BB974" s="8" t="str">
        <f t="shared" si="286"/>
        <v/>
      </c>
      <c r="BC974" s="19" t="str">
        <f t="shared" si="287"/>
        <v/>
      </c>
    </row>
    <row r="975" spans="1:55" x14ac:dyDescent="0.25">
      <c r="A975" s="9" t="str">
        <f>IF(B975&lt;&gt;"",COUNTA($B$3:B975)+$A$2,"")</f>
        <v/>
      </c>
      <c r="F975" s="16" t="str">
        <f t="shared" si="270"/>
        <v/>
      </c>
      <c r="P975" s="37"/>
      <c r="Q975" s="9" t="s">
        <v>1581</v>
      </c>
      <c r="R975" s="41"/>
      <c r="S975" s="46" t="str" cm="1">
        <f t="array" ref="S975">IF(R975="","",_xlfn.IFS(F975&lt;=65,"1",F975&lt;=70,"2",F975&lt;=80,"3"))</f>
        <v/>
      </c>
      <c r="T975" s="24" t="e">
        <f>IF(S975="1",VLOOKUP(N975,Rates!$A$2:$K$37,2,0)*S975,VLOOKUP(N975,Rates!$A$2:$K$37,3,0)*S975)</f>
        <v>#N/A</v>
      </c>
      <c r="U975" s="24" t="str">
        <f t="shared" si="271"/>
        <v/>
      </c>
      <c r="W975" s="58" t="str">
        <f t="shared" si="272"/>
        <v/>
      </c>
      <c r="X975" s="8" t="str">
        <f t="shared" si="273"/>
        <v/>
      </c>
      <c r="Y975" s="8" t="str">
        <f t="shared" si="274"/>
        <v/>
      </c>
      <c r="Z975" s="9" t="s">
        <v>1576</v>
      </c>
      <c r="AA975" s="14" t="str">
        <f>IF(R975="","",Rates!$N$5)</f>
        <v/>
      </c>
      <c r="AB975" s="49" t="str">
        <f t="shared" si="275"/>
        <v/>
      </c>
      <c r="AC975" s="8" t="str">
        <f>IF(R975="","",W975*Rates!$M$26)</f>
        <v/>
      </c>
      <c r="AD975" s="9" t="s">
        <v>1592</v>
      </c>
      <c r="AE975" s="14" t="str">
        <f>IF(R975="","",Rates!$N$6)</f>
        <v/>
      </c>
      <c r="AF975" s="49" t="str">
        <f t="shared" si="276"/>
        <v/>
      </c>
      <c r="AG975" s="8" t="str">
        <f t="shared" si="277"/>
        <v/>
      </c>
      <c r="AH975" s="8" t="s">
        <v>1593</v>
      </c>
      <c r="AI975" s="14" t="str">
        <f>IF(R975="","",Rates!$N$7)</f>
        <v/>
      </c>
      <c r="AJ975" s="13" t="str">
        <f t="shared" si="278"/>
        <v/>
      </c>
      <c r="AK975" s="8" t="str">
        <f t="shared" si="279"/>
        <v/>
      </c>
      <c r="AL975" s="9" t="s">
        <v>1578</v>
      </c>
      <c r="AM975" s="14" t="str">
        <f>IF(R975="","",Rates!$N$8)</f>
        <v/>
      </c>
      <c r="AN975" s="13" t="str">
        <f t="shared" si="280"/>
        <v/>
      </c>
      <c r="AO975" s="8" t="str">
        <f>IF(R975="","",W975*Rates!$O$26)</f>
        <v/>
      </c>
      <c r="AP975" s="9" t="s">
        <v>1579</v>
      </c>
      <c r="AQ975" s="14" t="str">
        <f>IF(R975="","",Rates!$N$9)</f>
        <v/>
      </c>
      <c r="AR975" s="13" t="str">
        <f t="shared" si="281"/>
        <v/>
      </c>
      <c r="AS975" s="8" t="str">
        <f>IF(R975="","",W975*Rates!$P$26)</f>
        <v/>
      </c>
      <c r="AT975" s="9" t="s">
        <v>1580</v>
      </c>
      <c r="AU975" s="14" t="str">
        <f>IF(R975="","",Rates!$N$10)</f>
        <v/>
      </c>
      <c r="AV975" s="13" t="str">
        <f t="shared" si="282"/>
        <v/>
      </c>
      <c r="AW975" s="8" t="str">
        <f>IF(R975="","",W975*Rates!$Q$26)</f>
        <v/>
      </c>
      <c r="AX975" s="19" t="str">
        <f t="shared" si="283"/>
        <v/>
      </c>
      <c r="AY975" s="55" t="e">
        <f t="shared" si="284"/>
        <v>#VALUE!</v>
      </c>
      <c r="AZ975" s="8" t="str">
        <f>IF(R975="","",Rates!$N$15)</f>
        <v/>
      </c>
      <c r="BA975" s="8" t="str">
        <f t="shared" si="285"/>
        <v/>
      </c>
      <c r="BB975" s="8" t="str">
        <f t="shared" si="286"/>
        <v/>
      </c>
      <c r="BC975" s="19" t="str">
        <f t="shared" si="287"/>
        <v/>
      </c>
    </row>
    <row r="976" spans="1:55" x14ac:dyDescent="0.25">
      <c r="A976" s="9" t="str">
        <f>IF(B976&lt;&gt;"",COUNTA($B$3:B976)+$A$2,"")</f>
        <v/>
      </c>
      <c r="F976" s="16" t="str">
        <f t="shared" si="270"/>
        <v/>
      </c>
      <c r="P976" s="37"/>
      <c r="Q976" s="9" t="s">
        <v>1581</v>
      </c>
      <c r="R976" s="41"/>
      <c r="S976" s="46" t="str" cm="1">
        <f t="array" ref="S976">IF(R976="","",_xlfn.IFS(F976&lt;=65,"1",F976&lt;=70,"2",F976&lt;=80,"3"))</f>
        <v/>
      </c>
      <c r="T976" s="24" t="e">
        <f>IF(S976="1",VLOOKUP(N976,Rates!$A$2:$K$37,2,0)*S976,VLOOKUP(N976,Rates!$A$2:$K$37,3,0)*S976)</f>
        <v>#N/A</v>
      </c>
      <c r="U976" s="24" t="str">
        <f t="shared" si="271"/>
        <v/>
      </c>
      <c r="W976" s="58" t="str">
        <f t="shared" si="272"/>
        <v/>
      </c>
      <c r="X976" s="8" t="str">
        <f t="shared" si="273"/>
        <v/>
      </c>
      <c r="Y976" s="8" t="str">
        <f t="shared" si="274"/>
        <v/>
      </c>
      <c r="Z976" s="9" t="s">
        <v>1576</v>
      </c>
      <c r="AA976" s="14" t="str">
        <f>IF(R976="","",Rates!$N$5)</f>
        <v/>
      </c>
      <c r="AB976" s="49" t="str">
        <f t="shared" si="275"/>
        <v/>
      </c>
      <c r="AC976" s="8" t="str">
        <f>IF(R976="","",W976*Rates!$M$26)</f>
        <v/>
      </c>
      <c r="AD976" s="9" t="s">
        <v>1592</v>
      </c>
      <c r="AE976" s="14" t="str">
        <f>IF(R976="","",Rates!$N$6)</f>
        <v/>
      </c>
      <c r="AF976" s="49" t="str">
        <f t="shared" si="276"/>
        <v/>
      </c>
      <c r="AG976" s="8" t="str">
        <f t="shared" si="277"/>
        <v/>
      </c>
      <c r="AH976" s="8" t="s">
        <v>1593</v>
      </c>
      <c r="AI976" s="14" t="str">
        <f>IF(R976="","",Rates!$N$7)</f>
        <v/>
      </c>
      <c r="AJ976" s="13" t="str">
        <f t="shared" si="278"/>
        <v/>
      </c>
      <c r="AK976" s="8" t="str">
        <f t="shared" si="279"/>
        <v/>
      </c>
      <c r="AL976" s="9" t="s">
        <v>1578</v>
      </c>
      <c r="AM976" s="14" t="str">
        <f>IF(R976="","",Rates!$N$8)</f>
        <v/>
      </c>
      <c r="AN976" s="13" t="str">
        <f t="shared" si="280"/>
        <v/>
      </c>
      <c r="AO976" s="8" t="str">
        <f>IF(R976="","",W976*Rates!$O$26)</f>
        <v/>
      </c>
      <c r="AP976" s="9" t="s">
        <v>1579</v>
      </c>
      <c r="AQ976" s="14" t="str">
        <f>IF(R976="","",Rates!$N$9)</f>
        <v/>
      </c>
      <c r="AR976" s="13" t="str">
        <f t="shared" si="281"/>
        <v/>
      </c>
      <c r="AS976" s="8" t="str">
        <f>IF(R976="","",W976*Rates!$P$26)</f>
        <v/>
      </c>
      <c r="AT976" s="9" t="s">
        <v>1580</v>
      </c>
      <c r="AU976" s="14" t="str">
        <f>IF(R976="","",Rates!$N$10)</f>
        <v/>
      </c>
      <c r="AV976" s="13" t="str">
        <f t="shared" si="282"/>
        <v/>
      </c>
      <c r="AW976" s="8" t="str">
        <f>IF(R976="","",W976*Rates!$Q$26)</f>
        <v/>
      </c>
      <c r="AX976" s="19" t="str">
        <f t="shared" si="283"/>
        <v/>
      </c>
      <c r="AY976" s="55" t="e">
        <f t="shared" si="284"/>
        <v>#VALUE!</v>
      </c>
      <c r="AZ976" s="8" t="str">
        <f>IF(R976="","",Rates!$N$15)</f>
        <v/>
      </c>
      <c r="BA976" s="8" t="str">
        <f t="shared" si="285"/>
        <v/>
      </c>
      <c r="BB976" s="8" t="str">
        <f t="shared" si="286"/>
        <v/>
      </c>
      <c r="BC976" s="19" t="str">
        <f t="shared" si="287"/>
        <v/>
      </c>
    </row>
    <row r="977" spans="1:55" x14ac:dyDescent="0.25">
      <c r="A977" s="9" t="str">
        <f>IF(B977&lt;&gt;"",COUNTA($B$3:B977)+$A$2,"")</f>
        <v/>
      </c>
      <c r="F977" s="16" t="str">
        <f t="shared" si="270"/>
        <v/>
      </c>
      <c r="P977" s="37"/>
      <c r="Q977" s="9" t="s">
        <v>1581</v>
      </c>
      <c r="R977" s="41"/>
      <c r="S977" s="46" t="str" cm="1">
        <f t="array" ref="S977">IF(R977="","",_xlfn.IFS(F977&lt;=65,"1",F977&lt;=70,"2",F977&lt;=80,"3"))</f>
        <v/>
      </c>
      <c r="T977" s="24" t="e">
        <f>IF(S977="1",VLOOKUP(N977,Rates!$A$2:$K$37,2,0)*S977,VLOOKUP(N977,Rates!$A$2:$K$37,3,0)*S977)</f>
        <v>#N/A</v>
      </c>
      <c r="U977" s="24" t="str">
        <f t="shared" si="271"/>
        <v/>
      </c>
      <c r="W977" s="58" t="str">
        <f t="shared" si="272"/>
        <v/>
      </c>
      <c r="X977" s="8" t="str">
        <f t="shared" si="273"/>
        <v/>
      </c>
      <c r="Y977" s="8" t="str">
        <f t="shared" si="274"/>
        <v/>
      </c>
      <c r="Z977" s="9" t="s">
        <v>1576</v>
      </c>
      <c r="AA977" s="14" t="str">
        <f>IF(R977="","",Rates!$N$5)</f>
        <v/>
      </c>
      <c r="AB977" s="49" t="str">
        <f t="shared" si="275"/>
        <v/>
      </c>
      <c r="AC977" s="8" t="str">
        <f>IF(R977="","",W977*Rates!$M$26)</f>
        <v/>
      </c>
      <c r="AD977" s="9" t="s">
        <v>1592</v>
      </c>
      <c r="AE977" s="14" t="str">
        <f>IF(R977="","",Rates!$N$6)</f>
        <v/>
      </c>
      <c r="AF977" s="49" t="str">
        <f t="shared" si="276"/>
        <v/>
      </c>
      <c r="AG977" s="8" t="str">
        <f t="shared" si="277"/>
        <v/>
      </c>
      <c r="AH977" s="8" t="s">
        <v>1593</v>
      </c>
      <c r="AI977" s="14" t="str">
        <f>IF(R977="","",Rates!$N$7)</f>
        <v/>
      </c>
      <c r="AJ977" s="13" t="str">
        <f t="shared" si="278"/>
        <v/>
      </c>
      <c r="AK977" s="8" t="str">
        <f t="shared" si="279"/>
        <v/>
      </c>
      <c r="AL977" s="9" t="s">
        <v>1578</v>
      </c>
      <c r="AM977" s="14" t="str">
        <f>IF(R977="","",Rates!$N$8)</f>
        <v/>
      </c>
      <c r="AN977" s="13" t="str">
        <f t="shared" si="280"/>
        <v/>
      </c>
      <c r="AO977" s="8" t="str">
        <f>IF(R977="","",W977*Rates!$O$26)</f>
        <v/>
      </c>
      <c r="AP977" s="9" t="s">
        <v>1579</v>
      </c>
      <c r="AQ977" s="14" t="str">
        <f>IF(R977="","",Rates!$N$9)</f>
        <v/>
      </c>
      <c r="AR977" s="13" t="str">
        <f t="shared" si="281"/>
        <v/>
      </c>
      <c r="AS977" s="8" t="str">
        <f>IF(R977="","",W977*Rates!$P$26)</f>
        <v/>
      </c>
      <c r="AT977" s="9" t="s">
        <v>1580</v>
      </c>
      <c r="AU977" s="14" t="str">
        <f>IF(R977="","",Rates!$N$10)</f>
        <v/>
      </c>
      <c r="AV977" s="13" t="str">
        <f t="shared" si="282"/>
        <v/>
      </c>
      <c r="AW977" s="8" t="str">
        <f>IF(R977="","",W977*Rates!$Q$26)</f>
        <v/>
      </c>
      <c r="AX977" s="19" t="str">
        <f t="shared" si="283"/>
        <v/>
      </c>
      <c r="AY977" s="55" t="e">
        <f t="shared" si="284"/>
        <v>#VALUE!</v>
      </c>
      <c r="AZ977" s="8" t="str">
        <f>IF(R977="","",Rates!$N$15)</f>
        <v/>
      </c>
      <c r="BA977" s="8" t="str">
        <f t="shared" si="285"/>
        <v/>
      </c>
      <c r="BB977" s="8" t="str">
        <f t="shared" si="286"/>
        <v/>
      </c>
      <c r="BC977" s="19" t="str">
        <f t="shared" si="287"/>
        <v/>
      </c>
    </row>
    <row r="978" spans="1:55" x14ac:dyDescent="0.25">
      <c r="A978" s="9" t="str">
        <f>IF(B978&lt;&gt;"",COUNTA($B$3:B978)+$A$2,"")</f>
        <v/>
      </c>
      <c r="F978" s="16" t="str">
        <f t="shared" si="270"/>
        <v/>
      </c>
      <c r="P978" s="37"/>
      <c r="Q978" s="9" t="s">
        <v>1581</v>
      </c>
      <c r="R978" s="41"/>
      <c r="S978" s="46" t="str" cm="1">
        <f t="array" ref="S978">IF(R978="","",_xlfn.IFS(F978&lt;=65,"1",F978&lt;=70,"2",F978&lt;=80,"3"))</f>
        <v/>
      </c>
      <c r="T978" s="24" t="e">
        <f>IF(S978="1",VLOOKUP(N978,Rates!$A$2:$K$37,2,0)*S978,VLOOKUP(N978,Rates!$A$2:$K$37,3,0)*S978)</f>
        <v>#N/A</v>
      </c>
      <c r="U978" s="24" t="str">
        <f t="shared" si="271"/>
        <v/>
      </c>
      <c r="W978" s="58" t="str">
        <f t="shared" si="272"/>
        <v/>
      </c>
      <c r="X978" s="8" t="str">
        <f t="shared" si="273"/>
        <v/>
      </c>
      <c r="Y978" s="8" t="str">
        <f t="shared" si="274"/>
        <v/>
      </c>
      <c r="Z978" s="9" t="s">
        <v>1576</v>
      </c>
      <c r="AA978" s="14" t="str">
        <f>IF(R978="","",Rates!$N$5)</f>
        <v/>
      </c>
      <c r="AB978" s="49" t="str">
        <f t="shared" si="275"/>
        <v/>
      </c>
      <c r="AC978" s="8" t="str">
        <f>IF(R978="","",W978*Rates!$M$26)</f>
        <v/>
      </c>
      <c r="AD978" s="9" t="s">
        <v>1592</v>
      </c>
      <c r="AE978" s="14" t="str">
        <f>IF(R978="","",Rates!$N$6)</f>
        <v/>
      </c>
      <c r="AF978" s="49" t="str">
        <f t="shared" si="276"/>
        <v/>
      </c>
      <c r="AG978" s="8" t="str">
        <f t="shared" si="277"/>
        <v/>
      </c>
      <c r="AH978" s="8" t="s">
        <v>1593</v>
      </c>
      <c r="AI978" s="14" t="str">
        <f>IF(R978="","",Rates!$N$7)</f>
        <v/>
      </c>
      <c r="AJ978" s="13" t="str">
        <f t="shared" si="278"/>
        <v/>
      </c>
      <c r="AK978" s="8" t="str">
        <f t="shared" si="279"/>
        <v/>
      </c>
      <c r="AL978" s="9" t="s">
        <v>1578</v>
      </c>
      <c r="AM978" s="14" t="str">
        <f>IF(R978="","",Rates!$N$8)</f>
        <v/>
      </c>
      <c r="AN978" s="13" t="str">
        <f t="shared" si="280"/>
        <v/>
      </c>
      <c r="AO978" s="8" t="str">
        <f>IF(R978="","",W978*Rates!$O$26)</f>
        <v/>
      </c>
      <c r="AP978" s="9" t="s">
        <v>1579</v>
      </c>
      <c r="AQ978" s="14" t="str">
        <f>IF(R978="","",Rates!$N$9)</f>
        <v/>
      </c>
      <c r="AR978" s="13" t="str">
        <f t="shared" si="281"/>
        <v/>
      </c>
      <c r="AS978" s="8" t="str">
        <f>IF(R978="","",W978*Rates!$P$26)</f>
        <v/>
      </c>
      <c r="AT978" s="9" t="s">
        <v>1580</v>
      </c>
      <c r="AU978" s="14" t="str">
        <f>IF(R978="","",Rates!$N$10)</f>
        <v/>
      </c>
      <c r="AV978" s="13" t="str">
        <f t="shared" si="282"/>
        <v/>
      </c>
      <c r="AW978" s="8" t="str">
        <f>IF(R978="","",W978*Rates!$Q$26)</f>
        <v/>
      </c>
      <c r="AX978" s="19" t="str">
        <f t="shared" si="283"/>
        <v/>
      </c>
      <c r="AY978" s="55" t="e">
        <f t="shared" si="284"/>
        <v>#VALUE!</v>
      </c>
      <c r="AZ978" s="8" t="str">
        <f>IF(R978="","",Rates!$N$15)</f>
        <v/>
      </c>
      <c r="BA978" s="8" t="str">
        <f t="shared" si="285"/>
        <v/>
      </c>
      <c r="BB978" s="8" t="str">
        <f t="shared" si="286"/>
        <v/>
      </c>
      <c r="BC978" s="19" t="str">
        <f t="shared" si="287"/>
        <v/>
      </c>
    </row>
    <row r="979" spans="1:55" x14ac:dyDescent="0.25">
      <c r="A979" s="9" t="str">
        <f>IF(B979&lt;&gt;"",COUNTA($B$3:B979)+$A$2,"")</f>
        <v/>
      </c>
      <c r="F979" s="16" t="str">
        <f t="shared" si="270"/>
        <v/>
      </c>
      <c r="P979" s="37"/>
      <c r="Q979" s="9" t="s">
        <v>1581</v>
      </c>
      <c r="R979" s="41"/>
      <c r="S979" s="46" t="str" cm="1">
        <f t="array" ref="S979">IF(R979="","",_xlfn.IFS(F979&lt;=65,"1",F979&lt;=70,"2",F979&lt;=80,"3"))</f>
        <v/>
      </c>
      <c r="T979" s="24" t="e">
        <f>IF(S979="1",VLOOKUP(N979,Rates!$A$2:$K$37,2,0)*S979,VLOOKUP(N979,Rates!$A$2:$K$37,3,0)*S979)</f>
        <v>#N/A</v>
      </c>
      <c r="U979" s="24" t="str">
        <f t="shared" si="271"/>
        <v/>
      </c>
      <c r="W979" s="58" t="str">
        <f t="shared" si="272"/>
        <v/>
      </c>
      <c r="X979" s="8" t="str">
        <f t="shared" si="273"/>
        <v/>
      </c>
      <c r="Y979" s="8" t="str">
        <f t="shared" si="274"/>
        <v/>
      </c>
      <c r="Z979" s="9" t="s">
        <v>1576</v>
      </c>
      <c r="AA979" s="14" t="str">
        <f>IF(R979="","",Rates!$N$5)</f>
        <v/>
      </c>
      <c r="AB979" s="49" t="str">
        <f t="shared" si="275"/>
        <v/>
      </c>
      <c r="AC979" s="8" t="str">
        <f>IF(R979="","",W979*Rates!$M$26)</f>
        <v/>
      </c>
      <c r="AD979" s="9" t="s">
        <v>1592</v>
      </c>
      <c r="AE979" s="14" t="str">
        <f>IF(R979="","",Rates!$N$6)</f>
        <v/>
      </c>
      <c r="AF979" s="49" t="str">
        <f t="shared" si="276"/>
        <v/>
      </c>
      <c r="AG979" s="8" t="str">
        <f t="shared" si="277"/>
        <v/>
      </c>
      <c r="AH979" s="8" t="s">
        <v>1593</v>
      </c>
      <c r="AI979" s="14" t="str">
        <f>IF(R979="","",Rates!$N$7)</f>
        <v/>
      </c>
      <c r="AJ979" s="13" t="str">
        <f t="shared" si="278"/>
        <v/>
      </c>
      <c r="AK979" s="8" t="str">
        <f t="shared" si="279"/>
        <v/>
      </c>
      <c r="AL979" s="9" t="s">
        <v>1578</v>
      </c>
      <c r="AM979" s="14" t="str">
        <f>IF(R979="","",Rates!$N$8)</f>
        <v/>
      </c>
      <c r="AN979" s="13" t="str">
        <f t="shared" si="280"/>
        <v/>
      </c>
      <c r="AO979" s="8" t="str">
        <f>IF(R979="","",W979*Rates!$O$26)</f>
        <v/>
      </c>
      <c r="AP979" s="9" t="s">
        <v>1579</v>
      </c>
      <c r="AQ979" s="14" t="str">
        <f>IF(R979="","",Rates!$N$9)</f>
        <v/>
      </c>
      <c r="AR979" s="13" t="str">
        <f t="shared" si="281"/>
        <v/>
      </c>
      <c r="AS979" s="8" t="str">
        <f>IF(R979="","",W979*Rates!$P$26)</f>
        <v/>
      </c>
      <c r="AT979" s="9" t="s">
        <v>1580</v>
      </c>
      <c r="AU979" s="14" t="str">
        <f>IF(R979="","",Rates!$N$10)</f>
        <v/>
      </c>
      <c r="AV979" s="13" t="str">
        <f t="shared" si="282"/>
        <v/>
      </c>
      <c r="AW979" s="8" t="str">
        <f>IF(R979="","",W979*Rates!$Q$26)</f>
        <v/>
      </c>
      <c r="AX979" s="19" t="str">
        <f t="shared" si="283"/>
        <v/>
      </c>
      <c r="AY979" s="55" t="e">
        <f t="shared" si="284"/>
        <v>#VALUE!</v>
      </c>
      <c r="AZ979" s="8" t="str">
        <f>IF(R979="","",Rates!$N$15)</f>
        <v/>
      </c>
      <c r="BA979" s="8" t="str">
        <f t="shared" si="285"/>
        <v/>
      </c>
      <c r="BB979" s="8" t="str">
        <f t="shared" si="286"/>
        <v/>
      </c>
      <c r="BC979" s="19" t="str">
        <f t="shared" si="287"/>
        <v/>
      </c>
    </row>
    <row r="980" spans="1:55" x14ac:dyDescent="0.25">
      <c r="A980" s="9" t="str">
        <f>IF(B980&lt;&gt;"",COUNTA($B$3:B980)+$A$2,"")</f>
        <v/>
      </c>
      <c r="F980" s="16" t="str">
        <f t="shared" si="270"/>
        <v/>
      </c>
      <c r="P980" s="37"/>
      <c r="Q980" s="9" t="s">
        <v>1581</v>
      </c>
      <c r="R980" s="41"/>
      <c r="S980" s="46" t="str" cm="1">
        <f t="array" ref="S980">IF(R980="","",_xlfn.IFS(F980&lt;=65,"1",F980&lt;=70,"2",F980&lt;=80,"3"))</f>
        <v/>
      </c>
      <c r="T980" s="24" t="e">
        <f>IF(S980="1",VLOOKUP(N980,Rates!$A$2:$K$37,2,0)*S980,VLOOKUP(N980,Rates!$A$2:$K$37,3,0)*S980)</f>
        <v>#N/A</v>
      </c>
      <c r="U980" s="24" t="str">
        <f t="shared" si="271"/>
        <v/>
      </c>
      <c r="W980" s="58" t="str">
        <f t="shared" si="272"/>
        <v/>
      </c>
      <c r="X980" s="8" t="str">
        <f t="shared" si="273"/>
        <v/>
      </c>
      <c r="Y980" s="8" t="str">
        <f t="shared" si="274"/>
        <v/>
      </c>
      <c r="Z980" s="9" t="s">
        <v>1576</v>
      </c>
      <c r="AA980" s="14" t="str">
        <f>IF(R980="","",Rates!$N$5)</f>
        <v/>
      </c>
      <c r="AB980" s="49" t="str">
        <f t="shared" si="275"/>
        <v/>
      </c>
      <c r="AC980" s="8" t="str">
        <f>IF(R980="","",W980*Rates!$M$26)</f>
        <v/>
      </c>
      <c r="AD980" s="9" t="s">
        <v>1592</v>
      </c>
      <c r="AE980" s="14" t="str">
        <f>IF(R980="","",Rates!$N$6)</f>
        <v/>
      </c>
      <c r="AF980" s="49" t="str">
        <f t="shared" si="276"/>
        <v/>
      </c>
      <c r="AG980" s="8" t="str">
        <f t="shared" si="277"/>
        <v/>
      </c>
      <c r="AH980" s="8" t="s">
        <v>1593</v>
      </c>
      <c r="AI980" s="14" t="str">
        <f>IF(R980="","",Rates!$N$7)</f>
        <v/>
      </c>
      <c r="AJ980" s="13" t="str">
        <f t="shared" si="278"/>
        <v/>
      </c>
      <c r="AK980" s="8" t="str">
        <f t="shared" si="279"/>
        <v/>
      </c>
      <c r="AL980" s="9" t="s">
        <v>1578</v>
      </c>
      <c r="AM980" s="14" t="str">
        <f>IF(R980="","",Rates!$N$8)</f>
        <v/>
      </c>
      <c r="AN980" s="13" t="str">
        <f t="shared" si="280"/>
        <v/>
      </c>
      <c r="AO980" s="8" t="str">
        <f>IF(R980="","",W980*Rates!$O$26)</f>
        <v/>
      </c>
      <c r="AP980" s="9" t="s">
        <v>1579</v>
      </c>
      <c r="AQ980" s="14" t="str">
        <f>IF(R980="","",Rates!$N$9)</f>
        <v/>
      </c>
      <c r="AR980" s="13" t="str">
        <f t="shared" si="281"/>
        <v/>
      </c>
      <c r="AS980" s="8" t="str">
        <f>IF(R980="","",W980*Rates!$P$26)</f>
        <v/>
      </c>
      <c r="AT980" s="9" t="s">
        <v>1580</v>
      </c>
      <c r="AU980" s="14" t="str">
        <f>IF(R980="","",Rates!$N$10)</f>
        <v/>
      </c>
      <c r="AV980" s="13" t="str">
        <f t="shared" si="282"/>
        <v/>
      </c>
      <c r="AW980" s="8" t="str">
        <f>IF(R980="","",W980*Rates!$Q$26)</f>
        <v/>
      </c>
      <c r="AX980" s="19" t="str">
        <f t="shared" si="283"/>
        <v/>
      </c>
      <c r="AY980" s="55" t="e">
        <f t="shared" si="284"/>
        <v>#VALUE!</v>
      </c>
      <c r="AZ980" s="8" t="str">
        <f>IF(R980="","",Rates!$N$15)</f>
        <v/>
      </c>
      <c r="BA980" s="8" t="str">
        <f t="shared" si="285"/>
        <v/>
      </c>
      <c r="BB980" s="8" t="str">
        <f t="shared" si="286"/>
        <v/>
      </c>
      <c r="BC980" s="19" t="str">
        <f t="shared" si="287"/>
        <v/>
      </c>
    </row>
    <row r="981" spans="1:55" x14ac:dyDescent="0.25">
      <c r="A981" s="9" t="str">
        <f>IF(B981&lt;&gt;"",COUNTA($B$3:B981)+$A$2,"")</f>
        <v/>
      </c>
      <c r="F981" s="16" t="str">
        <f t="shared" si="270"/>
        <v/>
      </c>
      <c r="P981" s="37"/>
      <c r="Q981" s="9" t="s">
        <v>1581</v>
      </c>
      <c r="R981" s="41"/>
      <c r="S981" s="46" t="str" cm="1">
        <f t="array" ref="S981">IF(R981="","",_xlfn.IFS(F981&lt;=65,"1",F981&lt;=70,"2",F981&lt;=80,"3"))</f>
        <v/>
      </c>
      <c r="T981" s="24" t="e">
        <f>IF(S981="1",VLOOKUP(N981,Rates!$A$2:$K$37,2,0)*S981,VLOOKUP(N981,Rates!$A$2:$K$37,3,0)*S981)</f>
        <v>#N/A</v>
      </c>
      <c r="U981" s="24" t="str">
        <f t="shared" si="271"/>
        <v/>
      </c>
      <c r="W981" s="58" t="str">
        <f t="shared" si="272"/>
        <v/>
      </c>
      <c r="X981" s="8" t="str">
        <f t="shared" si="273"/>
        <v/>
      </c>
      <c r="Y981" s="8" t="str">
        <f t="shared" si="274"/>
        <v/>
      </c>
      <c r="Z981" s="9" t="s">
        <v>1576</v>
      </c>
      <c r="AA981" s="14" t="str">
        <f>IF(R981="","",Rates!$N$5)</f>
        <v/>
      </c>
      <c r="AB981" s="49" t="str">
        <f t="shared" si="275"/>
        <v/>
      </c>
      <c r="AC981" s="8" t="str">
        <f>IF(R981="","",W981*Rates!$M$26)</f>
        <v/>
      </c>
      <c r="AD981" s="9" t="s">
        <v>1592</v>
      </c>
      <c r="AE981" s="14" t="str">
        <f>IF(R981="","",Rates!$N$6)</f>
        <v/>
      </c>
      <c r="AF981" s="49" t="str">
        <f t="shared" si="276"/>
        <v/>
      </c>
      <c r="AG981" s="8" t="str">
        <f t="shared" si="277"/>
        <v/>
      </c>
      <c r="AH981" s="8" t="s">
        <v>1593</v>
      </c>
      <c r="AI981" s="14" t="str">
        <f>IF(R981="","",Rates!$N$7)</f>
        <v/>
      </c>
      <c r="AJ981" s="13" t="str">
        <f t="shared" si="278"/>
        <v/>
      </c>
      <c r="AK981" s="8" t="str">
        <f t="shared" si="279"/>
        <v/>
      </c>
      <c r="AL981" s="9" t="s">
        <v>1578</v>
      </c>
      <c r="AM981" s="14" t="str">
        <f>IF(R981="","",Rates!$N$8)</f>
        <v/>
      </c>
      <c r="AN981" s="13" t="str">
        <f t="shared" si="280"/>
        <v/>
      </c>
      <c r="AO981" s="8" t="str">
        <f>IF(R981="","",W981*Rates!$O$26)</f>
        <v/>
      </c>
      <c r="AP981" s="9" t="s">
        <v>1579</v>
      </c>
      <c r="AQ981" s="14" t="str">
        <f>IF(R981="","",Rates!$N$9)</f>
        <v/>
      </c>
      <c r="AR981" s="13" t="str">
        <f t="shared" si="281"/>
        <v/>
      </c>
      <c r="AS981" s="8" t="str">
        <f>IF(R981="","",W981*Rates!$P$26)</f>
        <v/>
      </c>
      <c r="AT981" s="9" t="s">
        <v>1580</v>
      </c>
      <c r="AU981" s="14" t="str">
        <f>IF(R981="","",Rates!$N$10)</f>
        <v/>
      </c>
      <c r="AV981" s="13" t="str">
        <f t="shared" si="282"/>
        <v/>
      </c>
      <c r="AW981" s="8" t="str">
        <f>IF(R981="","",W981*Rates!$Q$26)</f>
        <v/>
      </c>
      <c r="AX981" s="19" t="str">
        <f t="shared" si="283"/>
        <v/>
      </c>
      <c r="AY981" s="55" t="e">
        <f t="shared" si="284"/>
        <v>#VALUE!</v>
      </c>
      <c r="AZ981" s="8" t="str">
        <f>IF(R981="","",Rates!$N$15)</f>
        <v/>
      </c>
      <c r="BA981" s="8" t="str">
        <f t="shared" si="285"/>
        <v/>
      </c>
      <c r="BB981" s="8" t="str">
        <f t="shared" si="286"/>
        <v/>
      </c>
      <c r="BC981" s="19" t="str">
        <f t="shared" si="287"/>
        <v/>
      </c>
    </row>
    <row r="982" spans="1:55" x14ac:dyDescent="0.25">
      <c r="A982" s="9" t="str">
        <f>IF(B982&lt;&gt;"",COUNTA($B$3:B982)+$A$2,"")</f>
        <v/>
      </c>
      <c r="F982" s="16" t="str">
        <f t="shared" si="270"/>
        <v/>
      </c>
      <c r="P982" s="37"/>
      <c r="Q982" s="9" t="s">
        <v>1581</v>
      </c>
      <c r="R982" s="41"/>
      <c r="S982" s="46" t="str" cm="1">
        <f t="array" ref="S982">IF(R982="","",_xlfn.IFS(F982&lt;=65,"1",F982&lt;=70,"2",F982&lt;=80,"3"))</f>
        <v/>
      </c>
      <c r="T982" s="24" t="e">
        <f>IF(S982="1",VLOOKUP(N982,Rates!$A$2:$K$37,2,0)*S982,VLOOKUP(N982,Rates!$A$2:$K$37,3,0)*S982)</f>
        <v>#N/A</v>
      </c>
      <c r="U982" s="24" t="str">
        <f t="shared" si="271"/>
        <v/>
      </c>
      <c r="W982" s="58" t="str">
        <f t="shared" si="272"/>
        <v/>
      </c>
      <c r="X982" s="8" t="str">
        <f t="shared" si="273"/>
        <v/>
      </c>
      <c r="Y982" s="8" t="str">
        <f t="shared" si="274"/>
        <v/>
      </c>
      <c r="Z982" s="9" t="s">
        <v>1576</v>
      </c>
      <c r="AA982" s="14" t="str">
        <f>IF(R982="","",Rates!$N$5)</f>
        <v/>
      </c>
      <c r="AB982" s="49" t="str">
        <f t="shared" si="275"/>
        <v/>
      </c>
      <c r="AC982" s="8" t="str">
        <f>IF(R982="","",W982*Rates!$M$26)</f>
        <v/>
      </c>
      <c r="AD982" s="9" t="s">
        <v>1592</v>
      </c>
      <c r="AE982" s="14" t="str">
        <f>IF(R982="","",Rates!$N$6)</f>
        <v/>
      </c>
      <c r="AF982" s="49" t="str">
        <f t="shared" si="276"/>
        <v/>
      </c>
      <c r="AG982" s="8" t="str">
        <f t="shared" si="277"/>
        <v/>
      </c>
      <c r="AH982" s="8" t="s">
        <v>1593</v>
      </c>
      <c r="AI982" s="14" t="str">
        <f>IF(R982="","",Rates!$N$7)</f>
        <v/>
      </c>
      <c r="AJ982" s="13" t="str">
        <f t="shared" si="278"/>
        <v/>
      </c>
      <c r="AK982" s="8" t="str">
        <f t="shared" si="279"/>
        <v/>
      </c>
      <c r="AL982" s="9" t="s">
        <v>1578</v>
      </c>
      <c r="AM982" s="14" t="str">
        <f>IF(R982="","",Rates!$N$8)</f>
        <v/>
      </c>
      <c r="AN982" s="13" t="str">
        <f t="shared" si="280"/>
        <v/>
      </c>
      <c r="AO982" s="8" t="str">
        <f>IF(R982="","",W982*Rates!$O$26)</f>
        <v/>
      </c>
      <c r="AP982" s="9" t="s">
        <v>1579</v>
      </c>
      <c r="AQ982" s="14" t="str">
        <f>IF(R982="","",Rates!$N$9)</f>
        <v/>
      </c>
      <c r="AR982" s="13" t="str">
        <f t="shared" si="281"/>
        <v/>
      </c>
      <c r="AS982" s="8" t="str">
        <f>IF(R982="","",W982*Rates!$P$26)</f>
        <v/>
      </c>
      <c r="AT982" s="9" t="s">
        <v>1580</v>
      </c>
      <c r="AU982" s="14" t="str">
        <f>IF(R982="","",Rates!$N$10)</f>
        <v/>
      </c>
      <c r="AV982" s="13" t="str">
        <f t="shared" si="282"/>
        <v/>
      </c>
      <c r="AW982" s="8" t="str">
        <f>IF(R982="","",W982*Rates!$Q$26)</f>
        <v/>
      </c>
      <c r="AX982" s="19" t="str">
        <f t="shared" si="283"/>
        <v/>
      </c>
      <c r="AY982" s="55" t="e">
        <f t="shared" si="284"/>
        <v>#VALUE!</v>
      </c>
      <c r="AZ982" s="8" t="str">
        <f>IF(R982="","",Rates!$N$15)</f>
        <v/>
      </c>
      <c r="BA982" s="8" t="str">
        <f t="shared" si="285"/>
        <v/>
      </c>
      <c r="BB982" s="8" t="str">
        <f t="shared" si="286"/>
        <v/>
      </c>
      <c r="BC982" s="19" t="str">
        <f t="shared" si="287"/>
        <v/>
      </c>
    </row>
    <row r="983" spans="1:55" x14ac:dyDescent="0.25">
      <c r="A983" s="9" t="str">
        <f>IF(B983&lt;&gt;"",COUNTA($B$3:B983)+$A$2,"")</f>
        <v/>
      </c>
      <c r="F983" s="16" t="str">
        <f t="shared" si="270"/>
        <v/>
      </c>
      <c r="P983" s="37"/>
      <c r="Q983" s="9" t="s">
        <v>1581</v>
      </c>
      <c r="R983" s="41"/>
      <c r="S983" s="46" t="str" cm="1">
        <f t="array" ref="S983">IF(R983="","",_xlfn.IFS(F983&lt;=65,"1",F983&lt;=70,"2",F983&lt;=80,"3"))</f>
        <v/>
      </c>
      <c r="T983" s="24" t="e">
        <f>IF(S983="1",VLOOKUP(N983,Rates!$A$2:$K$37,2,0)*S983,VLOOKUP(N983,Rates!$A$2:$K$37,3,0)*S983)</f>
        <v>#N/A</v>
      </c>
      <c r="U983" s="24" t="str">
        <f t="shared" si="271"/>
        <v/>
      </c>
      <c r="W983" s="58" t="str">
        <f t="shared" si="272"/>
        <v/>
      </c>
      <c r="X983" s="8" t="str">
        <f t="shared" si="273"/>
        <v/>
      </c>
      <c r="Y983" s="8" t="str">
        <f t="shared" si="274"/>
        <v/>
      </c>
      <c r="Z983" s="9" t="s">
        <v>1576</v>
      </c>
      <c r="AA983" s="14" t="str">
        <f>IF(R983="","",Rates!$N$5)</f>
        <v/>
      </c>
      <c r="AB983" s="49" t="str">
        <f t="shared" si="275"/>
        <v/>
      </c>
      <c r="AC983" s="8" t="str">
        <f>IF(R983="","",W983*Rates!$M$26)</f>
        <v/>
      </c>
      <c r="AD983" s="9" t="s">
        <v>1592</v>
      </c>
      <c r="AE983" s="14" t="str">
        <f>IF(R983="","",Rates!$N$6)</f>
        <v/>
      </c>
      <c r="AF983" s="49" t="str">
        <f t="shared" si="276"/>
        <v/>
      </c>
      <c r="AG983" s="8" t="str">
        <f t="shared" si="277"/>
        <v/>
      </c>
      <c r="AH983" s="8" t="s">
        <v>1593</v>
      </c>
      <c r="AI983" s="14" t="str">
        <f>IF(R983="","",Rates!$N$7)</f>
        <v/>
      </c>
      <c r="AJ983" s="13" t="str">
        <f t="shared" si="278"/>
        <v/>
      </c>
      <c r="AK983" s="8" t="str">
        <f t="shared" si="279"/>
        <v/>
      </c>
      <c r="AL983" s="9" t="s">
        <v>1578</v>
      </c>
      <c r="AM983" s="14" t="str">
        <f>IF(R983="","",Rates!$N$8)</f>
        <v/>
      </c>
      <c r="AN983" s="13" t="str">
        <f t="shared" si="280"/>
        <v/>
      </c>
      <c r="AO983" s="8" t="str">
        <f>IF(R983="","",W983*Rates!$O$26)</f>
        <v/>
      </c>
      <c r="AP983" s="9" t="s">
        <v>1579</v>
      </c>
      <c r="AQ983" s="14" t="str">
        <f>IF(R983="","",Rates!$N$9)</f>
        <v/>
      </c>
      <c r="AR983" s="13" t="str">
        <f t="shared" si="281"/>
        <v/>
      </c>
      <c r="AS983" s="8" t="str">
        <f>IF(R983="","",W983*Rates!$P$26)</f>
        <v/>
      </c>
      <c r="AT983" s="9" t="s">
        <v>1580</v>
      </c>
      <c r="AU983" s="14" t="str">
        <f>IF(R983="","",Rates!$N$10)</f>
        <v/>
      </c>
      <c r="AV983" s="13" t="str">
        <f t="shared" si="282"/>
        <v/>
      </c>
      <c r="AW983" s="8" t="str">
        <f>IF(R983="","",W983*Rates!$Q$26)</f>
        <v/>
      </c>
      <c r="AX983" s="19" t="str">
        <f t="shared" si="283"/>
        <v/>
      </c>
      <c r="AY983" s="55" t="e">
        <f t="shared" si="284"/>
        <v>#VALUE!</v>
      </c>
      <c r="AZ983" s="8" t="str">
        <f>IF(R983="","",Rates!$N$15)</f>
        <v/>
      </c>
      <c r="BA983" s="8" t="str">
        <f t="shared" si="285"/>
        <v/>
      </c>
      <c r="BB983" s="8" t="str">
        <f t="shared" si="286"/>
        <v/>
      </c>
      <c r="BC983" s="19" t="str">
        <f t="shared" si="287"/>
        <v/>
      </c>
    </row>
    <row r="984" spans="1:55" x14ac:dyDescent="0.25">
      <c r="A984" s="9" t="str">
        <f>IF(B984&lt;&gt;"",COUNTA($B$3:B984)+$A$2,"")</f>
        <v/>
      </c>
      <c r="F984" s="16" t="str">
        <f t="shared" si="270"/>
        <v/>
      </c>
      <c r="P984" s="37"/>
      <c r="Q984" s="9" t="s">
        <v>1581</v>
      </c>
      <c r="R984" s="41"/>
      <c r="S984" s="46" t="str" cm="1">
        <f t="array" ref="S984">IF(R984="","",_xlfn.IFS(F984&lt;=65,"1",F984&lt;=70,"2",F984&lt;=80,"3"))</f>
        <v/>
      </c>
      <c r="T984" s="24" t="e">
        <f>IF(S984="1",VLOOKUP(N984,Rates!$A$2:$K$37,2,0)*S984,VLOOKUP(N984,Rates!$A$2:$K$37,3,0)*S984)</f>
        <v>#N/A</v>
      </c>
      <c r="U984" s="24" t="str">
        <f t="shared" si="271"/>
        <v/>
      </c>
      <c r="W984" s="58" t="str">
        <f t="shared" si="272"/>
        <v/>
      </c>
      <c r="X984" s="8" t="str">
        <f t="shared" si="273"/>
        <v/>
      </c>
      <c r="Y984" s="8" t="str">
        <f t="shared" si="274"/>
        <v/>
      </c>
      <c r="Z984" s="9" t="s">
        <v>1576</v>
      </c>
      <c r="AA984" s="14" t="str">
        <f>IF(R984="","",Rates!$N$5)</f>
        <v/>
      </c>
      <c r="AB984" s="49" t="str">
        <f t="shared" si="275"/>
        <v/>
      </c>
      <c r="AC984" s="8" t="str">
        <f>IF(R984="","",W984*Rates!$M$26)</f>
        <v/>
      </c>
      <c r="AD984" s="9" t="s">
        <v>1592</v>
      </c>
      <c r="AE984" s="14" t="str">
        <f>IF(R984="","",Rates!$N$6)</f>
        <v/>
      </c>
      <c r="AF984" s="49" t="str">
        <f t="shared" si="276"/>
        <v/>
      </c>
      <c r="AG984" s="8" t="str">
        <f t="shared" si="277"/>
        <v/>
      </c>
      <c r="AH984" s="8" t="s">
        <v>1593</v>
      </c>
      <c r="AI984" s="14" t="str">
        <f>IF(R984="","",Rates!$N$7)</f>
        <v/>
      </c>
      <c r="AJ984" s="13" t="str">
        <f t="shared" si="278"/>
        <v/>
      </c>
      <c r="AK984" s="8" t="str">
        <f t="shared" si="279"/>
        <v/>
      </c>
      <c r="AL984" s="9" t="s">
        <v>1578</v>
      </c>
      <c r="AM984" s="14" t="str">
        <f>IF(R984="","",Rates!$N$8)</f>
        <v/>
      </c>
      <c r="AN984" s="13" t="str">
        <f t="shared" si="280"/>
        <v/>
      </c>
      <c r="AO984" s="8" t="str">
        <f>IF(R984="","",W984*Rates!$O$26)</f>
        <v/>
      </c>
      <c r="AP984" s="9" t="s">
        <v>1579</v>
      </c>
      <c r="AQ984" s="14" t="str">
        <f>IF(R984="","",Rates!$N$9)</f>
        <v/>
      </c>
      <c r="AR984" s="13" t="str">
        <f t="shared" si="281"/>
        <v/>
      </c>
      <c r="AS984" s="8" t="str">
        <f>IF(R984="","",W984*Rates!$P$26)</f>
        <v/>
      </c>
      <c r="AT984" s="9" t="s">
        <v>1580</v>
      </c>
      <c r="AU984" s="14" t="str">
        <f>IF(R984="","",Rates!$N$10)</f>
        <v/>
      </c>
      <c r="AV984" s="13" t="str">
        <f t="shared" si="282"/>
        <v/>
      </c>
      <c r="AW984" s="8" t="str">
        <f>IF(R984="","",W984*Rates!$Q$26)</f>
        <v/>
      </c>
      <c r="AX984" s="19" t="str">
        <f t="shared" si="283"/>
        <v/>
      </c>
      <c r="AY984" s="55" t="e">
        <f t="shared" si="284"/>
        <v>#VALUE!</v>
      </c>
      <c r="AZ984" s="8" t="str">
        <f>IF(R984="","",Rates!$N$15)</f>
        <v/>
      </c>
      <c r="BA984" s="8" t="str">
        <f t="shared" si="285"/>
        <v/>
      </c>
      <c r="BB984" s="8" t="str">
        <f t="shared" si="286"/>
        <v/>
      </c>
      <c r="BC984" s="19" t="str">
        <f t="shared" si="287"/>
        <v/>
      </c>
    </row>
    <row r="985" spans="1:55" x14ac:dyDescent="0.25">
      <c r="A985" s="9" t="str">
        <f>IF(B985&lt;&gt;"",COUNTA($B$3:B985)+$A$2,"")</f>
        <v/>
      </c>
      <c r="F985" s="16" t="str">
        <f t="shared" si="270"/>
        <v/>
      </c>
      <c r="P985" s="37"/>
      <c r="Q985" s="9" t="s">
        <v>1581</v>
      </c>
      <c r="R985" s="41"/>
      <c r="S985" s="46" t="str" cm="1">
        <f t="array" ref="S985">IF(R985="","",_xlfn.IFS(F985&lt;=65,"1",F985&lt;=70,"2",F985&lt;=80,"3"))</f>
        <v/>
      </c>
      <c r="T985" s="24" t="e">
        <f>IF(S985="1",VLOOKUP(N985,Rates!$A$2:$K$37,2,0)*S985,VLOOKUP(N985,Rates!$A$2:$K$37,3,0)*S985)</f>
        <v>#N/A</v>
      </c>
      <c r="U985" s="24" t="str">
        <f t="shared" si="271"/>
        <v/>
      </c>
      <c r="W985" s="58" t="str">
        <f t="shared" si="272"/>
        <v/>
      </c>
      <c r="X985" s="8" t="str">
        <f t="shared" si="273"/>
        <v/>
      </c>
      <c r="Y985" s="8" t="str">
        <f t="shared" si="274"/>
        <v/>
      </c>
      <c r="Z985" s="9" t="s">
        <v>1576</v>
      </c>
      <c r="AA985" s="14" t="str">
        <f>IF(R985="","",Rates!$N$5)</f>
        <v/>
      </c>
      <c r="AB985" s="49" t="str">
        <f t="shared" si="275"/>
        <v/>
      </c>
      <c r="AC985" s="8" t="str">
        <f>IF(R985="","",W985*Rates!$M$26)</f>
        <v/>
      </c>
      <c r="AD985" s="9" t="s">
        <v>1592</v>
      </c>
      <c r="AE985" s="14" t="str">
        <f>IF(R985="","",Rates!$N$6)</f>
        <v/>
      </c>
      <c r="AF985" s="49" t="str">
        <f t="shared" si="276"/>
        <v/>
      </c>
      <c r="AG985" s="8" t="str">
        <f t="shared" si="277"/>
        <v/>
      </c>
      <c r="AH985" s="8" t="s">
        <v>1593</v>
      </c>
      <c r="AI985" s="14" t="str">
        <f>IF(R985="","",Rates!$N$7)</f>
        <v/>
      </c>
      <c r="AJ985" s="13" t="str">
        <f t="shared" si="278"/>
        <v/>
      </c>
      <c r="AK985" s="8" t="str">
        <f t="shared" si="279"/>
        <v/>
      </c>
      <c r="AL985" s="9" t="s">
        <v>1578</v>
      </c>
      <c r="AM985" s="14" t="str">
        <f>IF(R985="","",Rates!$N$8)</f>
        <v/>
      </c>
      <c r="AN985" s="13" t="str">
        <f t="shared" si="280"/>
        <v/>
      </c>
      <c r="AO985" s="8" t="str">
        <f>IF(R985="","",W985*Rates!$O$26)</f>
        <v/>
      </c>
      <c r="AP985" s="9" t="s">
        <v>1579</v>
      </c>
      <c r="AQ985" s="14" t="str">
        <f>IF(R985="","",Rates!$N$9)</f>
        <v/>
      </c>
      <c r="AR985" s="13" t="str">
        <f t="shared" si="281"/>
        <v/>
      </c>
      <c r="AS985" s="8" t="str">
        <f>IF(R985="","",W985*Rates!$P$26)</f>
        <v/>
      </c>
      <c r="AT985" s="9" t="s">
        <v>1580</v>
      </c>
      <c r="AU985" s="14" t="str">
        <f>IF(R985="","",Rates!$N$10)</f>
        <v/>
      </c>
      <c r="AV985" s="13" t="str">
        <f t="shared" si="282"/>
        <v/>
      </c>
      <c r="AW985" s="8" t="str">
        <f>IF(R985="","",W985*Rates!$Q$26)</f>
        <v/>
      </c>
      <c r="AX985" s="19" t="str">
        <f t="shared" si="283"/>
        <v/>
      </c>
      <c r="AY985" s="55" t="e">
        <f t="shared" si="284"/>
        <v>#VALUE!</v>
      </c>
      <c r="AZ985" s="8" t="str">
        <f>IF(R985="","",Rates!$N$15)</f>
        <v/>
      </c>
      <c r="BA985" s="8" t="str">
        <f t="shared" si="285"/>
        <v/>
      </c>
      <c r="BB985" s="8" t="str">
        <f t="shared" si="286"/>
        <v/>
      </c>
      <c r="BC985" s="19" t="str">
        <f t="shared" si="287"/>
        <v/>
      </c>
    </row>
    <row r="986" spans="1:55" x14ac:dyDescent="0.25">
      <c r="A986" s="9" t="str">
        <f>IF(B986&lt;&gt;"",COUNTA($B$3:B986)+$A$2,"")</f>
        <v/>
      </c>
      <c r="F986" s="16" t="str">
        <f t="shared" si="270"/>
        <v/>
      </c>
      <c r="P986" s="37"/>
      <c r="Q986" s="9" t="s">
        <v>1581</v>
      </c>
      <c r="R986" s="41"/>
      <c r="S986" s="46" t="str" cm="1">
        <f t="array" ref="S986">IF(R986="","",_xlfn.IFS(F986&lt;=65,"1",F986&lt;=70,"2",F986&lt;=80,"3"))</f>
        <v/>
      </c>
      <c r="T986" s="24" t="e">
        <f>IF(S986="1",VLOOKUP(N986,Rates!$A$2:$K$37,2,0)*S986,VLOOKUP(N986,Rates!$A$2:$K$37,3,0)*S986)</f>
        <v>#N/A</v>
      </c>
      <c r="U986" s="24" t="str">
        <f t="shared" si="271"/>
        <v/>
      </c>
      <c r="W986" s="58" t="str">
        <f t="shared" si="272"/>
        <v/>
      </c>
      <c r="X986" s="8" t="str">
        <f t="shared" si="273"/>
        <v/>
      </c>
      <c r="Y986" s="8" t="str">
        <f t="shared" si="274"/>
        <v/>
      </c>
      <c r="Z986" s="9" t="s">
        <v>1576</v>
      </c>
      <c r="AA986" s="14" t="str">
        <f>IF(R986="","",Rates!$N$5)</f>
        <v/>
      </c>
      <c r="AB986" s="49" t="str">
        <f t="shared" si="275"/>
        <v/>
      </c>
      <c r="AC986" s="8" t="str">
        <f>IF(R986="","",W986*Rates!$M$26)</f>
        <v/>
      </c>
      <c r="AD986" s="9" t="s">
        <v>1592</v>
      </c>
      <c r="AE986" s="14" t="str">
        <f>IF(R986="","",Rates!$N$6)</f>
        <v/>
      </c>
      <c r="AF986" s="49" t="str">
        <f t="shared" si="276"/>
        <v/>
      </c>
      <c r="AG986" s="8" t="str">
        <f t="shared" si="277"/>
        <v/>
      </c>
      <c r="AH986" s="8" t="s">
        <v>1593</v>
      </c>
      <c r="AI986" s="14" t="str">
        <f>IF(R986="","",Rates!$N$7)</f>
        <v/>
      </c>
      <c r="AJ986" s="13" t="str">
        <f t="shared" si="278"/>
        <v/>
      </c>
      <c r="AK986" s="8" t="str">
        <f t="shared" si="279"/>
        <v/>
      </c>
      <c r="AL986" s="9" t="s">
        <v>1578</v>
      </c>
      <c r="AM986" s="14" t="str">
        <f>IF(R986="","",Rates!$N$8)</f>
        <v/>
      </c>
      <c r="AN986" s="13" t="str">
        <f t="shared" si="280"/>
        <v/>
      </c>
      <c r="AO986" s="8" t="str">
        <f>IF(R986="","",W986*Rates!$O$26)</f>
        <v/>
      </c>
      <c r="AP986" s="9" t="s">
        <v>1579</v>
      </c>
      <c r="AQ986" s="14" t="str">
        <f>IF(R986="","",Rates!$N$9)</f>
        <v/>
      </c>
      <c r="AR986" s="13" t="str">
        <f t="shared" si="281"/>
        <v/>
      </c>
      <c r="AS986" s="8" t="str">
        <f>IF(R986="","",W986*Rates!$P$26)</f>
        <v/>
      </c>
      <c r="AT986" s="9" t="s">
        <v>1580</v>
      </c>
      <c r="AU986" s="14" t="str">
        <f>IF(R986="","",Rates!$N$10)</f>
        <v/>
      </c>
      <c r="AV986" s="13" t="str">
        <f t="shared" si="282"/>
        <v/>
      </c>
      <c r="AW986" s="8" t="str">
        <f>IF(R986="","",W986*Rates!$Q$26)</f>
        <v/>
      </c>
      <c r="AX986" s="19" t="str">
        <f t="shared" si="283"/>
        <v/>
      </c>
      <c r="AY986" s="55" t="e">
        <f t="shared" si="284"/>
        <v>#VALUE!</v>
      </c>
      <c r="AZ986" s="8" t="str">
        <f>IF(R986="","",Rates!$N$15)</f>
        <v/>
      </c>
      <c r="BA986" s="8" t="str">
        <f t="shared" si="285"/>
        <v/>
      </c>
      <c r="BB986" s="8" t="str">
        <f t="shared" si="286"/>
        <v/>
      </c>
      <c r="BC986" s="19" t="str">
        <f t="shared" si="287"/>
        <v/>
      </c>
    </row>
    <row r="987" spans="1:55" x14ac:dyDescent="0.25">
      <c r="A987" s="9" t="str">
        <f>IF(B987&lt;&gt;"",COUNTA($B$3:B987)+$A$2,"")</f>
        <v/>
      </c>
      <c r="F987" s="16" t="str">
        <f t="shared" si="270"/>
        <v/>
      </c>
      <c r="P987" s="37"/>
      <c r="Q987" s="9" t="s">
        <v>1581</v>
      </c>
      <c r="R987" s="41"/>
      <c r="S987" s="46" t="str" cm="1">
        <f t="array" ref="S987">IF(R987="","",_xlfn.IFS(F987&lt;=65,"1",F987&lt;=70,"2",F987&lt;=80,"3"))</f>
        <v/>
      </c>
      <c r="T987" s="24" t="e">
        <f>IF(S987="1",VLOOKUP(N987,Rates!$A$2:$K$37,2,0)*S987,VLOOKUP(N987,Rates!$A$2:$K$37,3,0)*S987)</f>
        <v>#N/A</v>
      </c>
      <c r="U987" s="24" t="str">
        <f t="shared" si="271"/>
        <v/>
      </c>
      <c r="W987" s="58" t="str">
        <f t="shared" si="272"/>
        <v/>
      </c>
      <c r="X987" s="8" t="str">
        <f t="shared" si="273"/>
        <v/>
      </c>
      <c r="Y987" s="8" t="str">
        <f t="shared" si="274"/>
        <v/>
      </c>
      <c r="Z987" s="9" t="s">
        <v>1576</v>
      </c>
      <c r="AA987" s="14" t="str">
        <f>IF(R987="","",Rates!$N$5)</f>
        <v/>
      </c>
      <c r="AB987" s="49" t="str">
        <f t="shared" si="275"/>
        <v/>
      </c>
      <c r="AC987" s="8" t="str">
        <f>IF(R987="","",W987*Rates!$M$26)</f>
        <v/>
      </c>
      <c r="AD987" s="9" t="s">
        <v>1592</v>
      </c>
      <c r="AE987" s="14" t="str">
        <f>IF(R987="","",Rates!$N$6)</f>
        <v/>
      </c>
      <c r="AF987" s="49" t="str">
        <f t="shared" si="276"/>
        <v/>
      </c>
      <c r="AG987" s="8" t="str">
        <f t="shared" si="277"/>
        <v/>
      </c>
      <c r="AH987" s="8" t="s">
        <v>1593</v>
      </c>
      <c r="AI987" s="14" t="str">
        <f>IF(R987="","",Rates!$N$7)</f>
        <v/>
      </c>
      <c r="AJ987" s="13" t="str">
        <f t="shared" si="278"/>
        <v/>
      </c>
      <c r="AK987" s="8" t="str">
        <f t="shared" si="279"/>
        <v/>
      </c>
      <c r="AL987" s="9" t="s">
        <v>1578</v>
      </c>
      <c r="AM987" s="14" t="str">
        <f>IF(R987="","",Rates!$N$8)</f>
        <v/>
      </c>
      <c r="AN987" s="13" t="str">
        <f t="shared" si="280"/>
        <v/>
      </c>
      <c r="AO987" s="8" t="str">
        <f>IF(R987="","",W987*Rates!$O$26)</f>
        <v/>
      </c>
      <c r="AP987" s="9" t="s">
        <v>1579</v>
      </c>
      <c r="AQ987" s="14" t="str">
        <f>IF(R987="","",Rates!$N$9)</f>
        <v/>
      </c>
      <c r="AR987" s="13" t="str">
        <f t="shared" si="281"/>
        <v/>
      </c>
      <c r="AS987" s="8" t="str">
        <f>IF(R987="","",W987*Rates!$P$26)</f>
        <v/>
      </c>
      <c r="AT987" s="9" t="s">
        <v>1580</v>
      </c>
      <c r="AU987" s="14" t="str">
        <f>IF(R987="","",Rates!$N$10)</f>
        <v/>
      </c>
      <c r="AV987" s="13" t="str">
        <f t="shared" si="282"/>
        <v/>
      </c>
      <c r="AW987" s="8" t="str">
        <f>IF(R987="","",W987*Rates!$Q$26)</f>
        <v/>
      </c>
      <c r="AX987" s="19" t="str">
        <f t="shared" si="283"/>
        <v/>
      </c>
      <c r="AY987" s="55" t="e">
        <f t="shared" si="284"/>
        <v>#VALUE!</v>
      </c>
      <c r="AZ987" s="8" t="str">
        <f>IF(R987="","",Rates!$N$15)</f>
        <v/>
      </c>
      <c r="BA987" s="8" t="str">
        <f t="shared" si="285"/>
        <v/>
      </c>
      <c r="BB987" s="8" t="str">
        <f t="shared" si="286"/>
        <v/>
      </c>
      <c r="BC987" s="19" t="str">
        <f t="shared" si="287"/>
        <v/>
      </c>
    </row>
    <row r="988" spans="1:55" x14ac:dyDescent="0.25">
      <c r="A988" s="9" t="str">
        <f>IF(B988&lt;&gt;"",COUNTA($B$3:B988)+$A$2,"")</f>
        <v/>
      </c>
      <c r="F988" s="16" t="str">
        <f t="shared" si="270"/>
        <v/>
      </c>
      <c r="P988" s="37"/>
      <c r="Q988" s="9" t="s">
        <v>1581</v>
      </c>
      <c r="R988" s="41"/>
      <c r="S988" s="46" t="str" cm="1">
        <f t="array" ref="S988">IF(R988="","",_xlfn.IFS(F988&lt;=65,"1",F988&lt;=70,"2",F988&lt;=80,"3"))</f>
        <v/>
      </c>
      <c r="T988" s="24" t="e">
        <f>IF(S988="1",VLOOKUP(N988,Rates!$A$2:$K$37,2,0)*S988,VLOOKUP(N988,Rates!$A$2:$K$37,3,0)*S988)</f>
        <v>#N/A</v>
      </c>
      <c r="U988" s="24" t="str">
        <f t="shared" si="271"/>
        <v/>
      </c>
      <c r="W988" s="58" t="str">
        <f t="shared" si="272"/>
        <v/>
      </c>
      <c r="X988" s="8" t="str">
        <f t="shared" si="273"/>
        <v/>
      </c>
      <c r="Y988" s="8" t="str">
        <f t="shared" si="274"/>
        <v/>
      </c>
      <c r="Z988" s="9" t="s">
        <v>1576</v>
      </c>
      <c r="AA988" s="14" t="str">
        <f>IF(R988="","",Rates!$N$5)</f>
        <v/>
      </c>
      <c r="AB988" s="49" t="str">
        <f t="shared" si="275"/>
        <v/>
      </c>
      <c r="AC988" s="8" t="str">
        <f>IF(R988="","",W988*Rates!$M$26)</f>
        <v/>
      </c>
      <c r="AD988" s="9" t="s">
        <v>1592</v>
      </c>
      <c r="AE988" s="14" t="str">
        <f>IF(R988="","",Rates!$N$6)</f>
        <v/>
      </c>
      <c r="AF988" s="49" t="str">
        <f t="shared" si="276"/>
        <v/>
      </c>
      <c r="AG988" s="8" t="str">
        <f t="shared" si="277"/>
        <v/>
      </c>
      <c r="AH988" s="8" t="s">
        <v>1593</v>
      </c>
      <c r="AI988" s="14" t="str">
        <f>IF(R988="","",Rates!$N$7)</f>
        <v/>
      </c>
      <c r="AJ988" s="13" t="str">
        <f t="shared" si="278"/>
        <v/>
      </c>
      <c r="AK988" s="8" t="str">
        <f t="shared" si="279"/>
        <v/>
      </c>
      <c r="AL988" s="9" t="s">
        <v>1578</v>
      </c>
      <c r="AM988" s="14" t="str">
        <f>IF(R988="","",Rates!$N$8)</f>
        <v/>
      </c>
      <c r="AN988" s="13" t="str">
        <f t="shared" si="280"/>
        <v/>
      </c>
      <c r="AO988" s="8" t="str">
        <f>IF(R988="","",W988*Rates!$O$26)</f>
        <v/>
      </c>
      <c r="AP988" s="9" t="s">
        <v>1579</v>
      </c>
      <c r="AQ988" s="14" t="str">
        <f>IF(R988="","",Rates!$N$9)</f>
        <v/>
      </c>
      <c r="AR988" s="13" t="str">
        <f t="shared" si="281"/>
        <v/>
      </c>
      <c r="AS988" s="8" t="str">
        <f>IF(R988="","",W988*Rates!$P$26)</f>
        <v/>
      </c>
      <c r="AT988" s="9" t="s">
        <v>1580</v>
      </c>
      <c r="AU988" s="14" t="str">
        <f>IF(R988="","",Rates!$N$10)</f>
        <v/>
      </c>
      <c r="AV988" s="13" t="str">
        <f t="shared" si="282"/>
        <v/>
      </c>
      <c r="AW988" s="8" t="str">
        <f>IF(R988="","",W988*Rates!$Q$26)</f>
        <v/>
      </c>
      <c r="AX988" s="19" t="str">
        <f t="shared" si="283"/>
        <v/>
      </c>
      <c r="AY988" s="55" t="e">
        <f t="shared" si="284"/>
        <v>#VALUE!</v>
      </c>
      <c r="AZ988" s="8" t="str">
        <f>IF(R988="","",Rates!$N$15)</f>
        <v/>
      </c>
      <c r="BA988" s="8" t="str">
        <f t="shared" si="285"/>
        <v/>
      </c>
      <c r="BB988" s="8" t="str">
        <f t="shared" si="286"/>
        <v/>
      </c>
      <c r="BC988" s="19" t="str">
        <f t="shared" si="287"/>
        <v/>
      </c>
    </row>
    <row r="989" spans="1:55" x14ac:dyDescent="0.25">
      <c r="A989" s="9" t="str">
        <f>IF(B989&lt;&gt;"",COUNTA($B$3:B989)+$A$2,"")</f>
        <v/>
      </c>
      <c r="F989" s="16" t="str">
        <f t="shared" si="270"/>
        <v/>
      </c>
      <c r="P989" s="37"/>
      <c r="Q989" s="9" t="s">
        <v>1581</v>
      </c>
      <c r="R989" s="41"/>
      <c r="S989" s="46" t="str" cm="1">
        <f t="array" ref="S989">IF(R989="","",_xlfn.IFS(F989&lt;=65,"1",F989&lt;=70,"2",F989&lt;=80,"3"))</f>
        <v/>
      </c>
      <c r="T989" s="24" t="e">
        <f>IF(S989="1",VLOOKUP(N989,Rates!$A$2:$K$37,2,0)*S989,VLOOKUP(N989,Rates!$A$2:$K$37,3,0)*S989)</f>
        <v>#N/A</v>
      </c>
      <c r="U989" s="24" t="str">
        <f t="shared" si="271"/>
        <v/>
      </c>
      <c r="W989" s="58" t="str">
        <f t="shared" si="272"/>
        <v/>
      </c>
      <c r="X989" s="8" t="str">
        <f t="shared" si="273"/>
        <v/>
      </c>
      <c r="Y989" s="8" t="str">
        <f t="shared" si="274"/>
        <v/>
      </c>
      <c r="Z989" s="9" t="s">
        <v>1576</v>
      </c>
      <c r="AA989" s="14" t="str">
        <f>IF(R989="","",Rates!$N$5)</f>
        <v/>
      </c>
      <c r="AB989" s="49" t="str">
        <f t="shared" si="275"/>
        <v/>
      </c>
      <c r="AC989" s="8" t="str">
        <f>IF(R989="","",W989*Rates!$M$26)</f>
        <v/>
      </c>
      <c r="AD989" s="9" t="s">
        <v>1592</v>
      </c>
      <c r="AE989" s="14" t="str">
        <f>IF(R989="","",Rates!$N$6)</f>
        <v/>
      </c>
      <c r="AF989" s="49" t="str">
        <f t="shared" si="276"/>
        <v/>
      </c>
      <c r="AG989" s="8" t="str">
        <f t="shared" si="277"/>
        <v/>
      </c>
      <c r="AH989" s="8" t="s">
        <v>1593</v>
      </c>
      <c r="AI989" s="14" t="str">
        <f>IF(R989="","",Rates!$N$7)</f>
        <v/>
      </c>
      <c r="AJ989" s="13" t="str">
        <f t="shared" si="278"/>
        <v/>
      </c>
      <c r="AK989" s="8" t="str">
        <f t="shared" si="279"/>
        <v/>
      </c>
      <c r="AL989" s="9" t="s">
        <v>1578</v>
      </c>
      <c r="AM989" s="14" t="str">
        <f>IF(R989="","",Rates!$N$8)</f>
        <v/>
      </c>
      <c r="AN989" s="13" t="str">
        <f t="shared" si="280"/>
        <v/>
      </c>
      <c r="AO989" s="8" t="str">
        <f>IF(R989="","",W989*Rates!$O$26)</f>
        <v/>
      </c>
      <c r="AP989" s="9" t="s">
        <v>1579</v>
      </c>
      <c r="AQ989" s="14" t="str">
        <f>IF(R989="","",Rates!$N$9)</f>
        <v/>
      </c>
      <c r="AR989" s="13" t="str">
        <f t="shared" si="281"/>
        <v/>
      </c>
      <c r="AS989" s="8" t="str">
        <f>IF(R989="","",W989*Rates!$P$26)</f>
        <v/>
      </c>
      <c r="AT989" s="9" t="s">
        <v>1580</v>
      </c>
      <c r="AU989" s="14" t="str">
        <f>IF(R989="","",Rates!$N$10)</f>
        <v/>
      </c>
      <c r="AV989" s="13" t="str">
        <f t="shared" si="282"/>
        <v/>
      </c>
      <c r="AW989" s="8" t="str">
        <f>IF(R989="","",W989*Rates!$Q$26)</f>
        <v/>
      </c>
      <c r="AX989" s="19" t="str">
        <f t="shared" si="283"/>
        <v/>
      </c>
      <c r="AY989" s="55" t="e">
        <f t="shared" si="284"/>
        <v>#VALUE!</v>
      </c>
      <c r="AZ989" s="8" t="str">
        <f>IF(R989="","",Rates!$N$15)</f>
        <v/>
      </c>
      <c r="BA989" s="8" t="str">
        <f t="shared" si="285"/>
        <v/>
      </c>
      <c r="BB989" s="8" t="str">
        <f t="shared" si="286"/>
        <v/>
      </c>
      <c r="BC989" s="19" t="str">
        <f t="shared" si="287"/>
        <v/>
      </c>
    </row>
    <row r="990" spans="1:55" x14ac:dyDescent="0.25">
      <c r="A990" s="9" t="str">
        <f>IF(B990&lt;&gt;"",COUNTA($B$3:B990)+$A$2,"")</f>
        <v/>
      </c>
      <c r="F990" s="16" t="str">
        <f t="shared" si="270"/>
        <v/>
      </c>
      <c r="P990" s="37"/>
      <c r="Q990" s="9" t="s">
        <v>1581</v>
      </c>
      <c r="R990" s="41"/>
      <c r="S990" s="46" t="str" cm="1">
        <f t="array" ref="S990">IF(R990="","",_xlfn.IFS(F990&lt;=65,"1",F990&lt;=70,"2",F990&lt;=80,"3"))</f>
        <v/>
      </c>
      <c r="T990" s="24" t="e">
        <f>IF(S990="1",VLOOKUP(N990,Rates!$A$2:$K$37,2,0)*S990,VLOOKUP(N990,Rates!$A$2:$K$37,3,0)*S990)</f>
        <v>#N/A</v>
      </c>
      <c r="U990" s="24" t="str">
        <f t="shared" si="271"/>
        <v/>
      </c>
      <c r="W990" s="58" t="str">
        <f t="shared" si="272"/>
        <v/>
      </c>
      <c r="X990" s="8" t="str">
        <f t="shared" si="273"/>
        <v/>
      </c>
      <c r="Y990" s="8" t="str">
        <f t="shared" si="274"/>
        <v/>
      </c>
      <c r="Z990" s="9" t="s">
        <v>1576</v>
      </c>
      <c r="AA990" s="14" t="str">
        <f>IF(R990="","",Rates!$N$5)</f>
        <v/>
      </c>
      <c r="AB990" s="49" t="str">
        <f t="shared" si="275"/>
        <v/>
      </c>
      <c r="AC990" s="8" t="str">
        <f>IF(R990="","",W990*Rates!$M$26)</f>
        <v/>
      </c>
      <c r="AD990" s="9" t="s">
        <v>1592</v>
      </c>
      <c r="AE990" s="14" t="str">
        <f>IF(R990="","",Rates!$N$6)</f>
        <v/>
      </c>
      <c r="AF990" s="49" t="str">
        <f t="shared" si="276"/>
        <v/>
      </c>
      <c r="AG990" s="8" t="str">
        <f t="shared" si="277"/>
        <v/>
      </c>
      <c r="AH990" s="8" t="s">
        <v>1593</v>
      </c>
      <c r="AI990" s="14" t="str">
        <f>IF(R990="","",Rates!$N$7)</f>
        <v/>
      </c>
      <c r="AJ990" s="13" t="str">
        <f t="shared" si="278"/>
        <v/>
      </c>
      <c r="AK990" s="8" t="str">
        <f t="shared" si="279"/>
        <v/>
      </c>
      <c r="AL990" s="9" t="s">
        <v>1578</v>
      </c>
      <c r="AM990" s="14" t="str">
        <f>IF(R990="","",Rates!$N$8)</f>
        <v/>
      </c>
      <c r="AN990" s="13" t="str">
        <f t="shared" si="280"/>
        <v/>
      </c>
      <c r="AO990" s="8" t="str">
        <f>IF(R990="","",W990*Rates!$O$26)</f>
        <v/>
      </c>
      <c r="AP990" s="9" t="s">
        <v>1579</v>
      </c>
      <c r="AQ990" s="14" t="str">
        <f>IF(R990="","",Rates!$N$9)</f>
        <v/>
      </c>
      <c r="AR990" s="13" t="str">
        <f t="shared" si="281"/>
        <v/>
      </c>
      <c r="AS990" s="8" t="str">
        <f>IF(R990="","",W990*Rates!$P$26)</f>
        <v/>
      </c>
      <c r="AT990" s="9" t="s">
        <v>1580</v>
      </c>
      <c r="AU990" s="14" t="str">
        <f>IF(R990="","",Rates!$N$10)</f>
        <v/>
      </c>
      <c r="AV990" s="13" t="str">
        <f t="shared" si="282"/>
        <v/>
      </c>
      <c r="AW990" s="8" t="str">
        <f>IF(R990="","",W990*Rates!$Q$26)</f>
        <v/>
      </c>
      <c r="AX990" s="19" t="str">
        <f t="shared" si="283"/>
        <v/>
      </c>
      <c r="AY990" s="55" t="e">
        <f t="shared" si="284"/>
        <v>#VALUE!</v>
      </c>
      <c r="AZ990" s="8" t="str">
        <f>IF(R990="","",Rates!$N$15)</f>
        <v/>
      </c>
      <c r="BA990" s="8" t="str">
        <f t="shared" si="285"/>
        <v/>
      </c>
      <c r="BB990" s="8" t="str">
        <f t="shared" si="286"/>
        <v/>
      </c>
      <c r="BC990" s="19" t="str">
        <f t="shared" si="287"/>
        <v/>
      </c>
    </row>
    <row r="991" spans="1:55" x14ac:dyDescent="0.25">
      <c r="A991" s="9" t="str">
        <f>IF(B991&lt;&gt;"",COUNTA($B$3:B991)+$A$2,"")</f>
        <v/>
      </c>
      <c r="F991" s="16" t="str">
        <f t="shared" si="270"/>
        <v/>
      </c>
      <c r="P991" s="37"/>
      <c r="Q991" s="9" t="s">
        <v>1581</v>
      </c>
      <c r="R991" s="41"/>
      <c r="S991" s="46" t="str" cm="1">
        <f t="array" ref="S991">IF(R991="","",_xlfn.IFS(F991&lt;=65,"1",F991&lt;=70,"2",F991&lt;=80,"3"))</f>
        <v/>
      </c>
      <c r="T991" s="24" t="e">
        <f>IF(S991="1",VLOOKUP(N991,Rates!$A$2:$K$37,2,0)*S991,VLOOKUP(N991,Rates!$A$2:$K$37,3,0)*S991)</f>
        <v>#N/A</v>
      </c>
      <c r="U991" s="24" t="str">
        <f t="shared" si="271"/>
        <v/>
      </c>
      <c r="W991" s="58" t="str">
        <f t="shared" si="272"/>
        <v/>
      </c>
      <c r="X991" s="8" t="str">
        <f t="shared" si="273"/>
        <v/>
      </c>
      <c r="Y991" s="8" t="str">
        <f t="shared" si="274"/>
        <v/>
      </c>
      <c r="Z991" s="9" t="s">
        <v>1576</v>
      </c>
      <c r="AA991" s="14" t="str">
        <f>IF(R991="","",Rates!$N$5)</f>
        <v/>
      </c>
      <c r="AB991" s="49" t="str">
        <f t="shared" si="275"/>
        <v/>
      </c>
      <c r="AC991" s="8" t="str">
        <f>IF(R991="","",W991*Rates!$M$26)</f>
        <v/>
      </c>
      <c r="AD991" s="9" t="s">
        <v>1592</v>
      </c>
      <c r="AE991" s="14" t="str">
        <f>IF(R991="","",Rates!$N$6)</f>
        <v/>
      </c>
      <c r="AF991" s="49" t="str">
        <f t="shared" si="276"/>
        <v/>
      </c>
      <c r="AG991" s="8" t="str">
        <f t="shared" si="277"/>
        <v/>
      </c>
      <c r="AH991" s="8" t="s">
        <v>1593</v>
      </c>
      <c r="AI991" s="14" t="str">
        <f>IF(R991="","",Rates!$N$7)</f>
        <v/>
      </c>
      <c r="AJ991" s="13" t="str">
        <f t="shared" si="278"/>
        <v/>
      </c>
      <c r="AK991" s="8" t="str">
        <f t="shared" si="279"/>
        <v/>
      </c>
      <c r="AL991" s="9" t="s">
        <v>1578</v>
      </c>
      <c r="AM991" s="14" t="str">
        <f>IF(R991="","",Rates!$N$8)</f>
        <v/>
      </c>
      <c r="AN991" s="13" t="str">
        <f t="shared" si="280"/>
        <v/>
      </c>
      <c r="AO991" s="8" t="str">
        <f>IF(R991="","",W991*Rates!$O$26)</f>
        <v/>
      </c>
      <c r="AP991" s="9" t="s">
        <v>1579</v>
      </c>
      <c r="AQ991" s="14" t="str">
        <f>IF(R991="","",Rates!$N$9)</f>
        <v/>
      </c>
      <c r="AR991" s="13" t="str">
        <f t="shared" si="281"/>
        <v/>
      </c>
      <c r="AS991" s="8" t="str">
        <f>IF(R991="","",W991*Rates!$P$26)</f>
        <v/>
      </c>
      <c r="AT991" s="9" t="s">
        <v>1580</v>
      </c>
      <c r="AU991" s="14" t="str">
        <f>IF(R991="","",Rates!$N$10)</f>
        <v/>
      </c>
      <c r="AV991" s="13" t="str">
        <f t="shared" si="282"/>
        <v/>
      </c>
      <c r="AW991" s="8" t="str">
        <f>IF(R991="","",W991*Rates!$Q$26)</f>
        <v/>
      </c>
      <c r="AX991" s="19" t="str">
        <f t="shared" si="283"/>
        <v/>
      </c>
      <c r="AY991" s="55" t="e">
        <f t="shared" si="284"/>
        <v>#VALUE!</v>
      </c>
      <c r="AZ991" s="8" t="str">
        <f>IF(R991="","",Rates!$N$15)</f>
        <v/>
      </c>
      <c r="BA991" s="8" t="str">
        <f t="shared" si="285"/>
        <v/>
      </c>
      <c r="BB991" s="8" t="str">
        <f t="shared" si="286"/>
        <v/>
      </c>
      <c r="BC991" s="19" t="str">
        <f t="shared" si="287"/>
        <v/>
      </c>
    </row>
    <row r="992" spans="1:55" x14ac:dyDescent="0.25">
      <c r="A992" s="9" t="str">
        <f>IF(B992&lt;&gt;"",COUNTA($B$3:B992)+$A$2,"")</f>
        <v/>
      </c>
      <c r="F992" s="16" t="str">
        <f t="shared" si="270"/>
        <v/>
      </c>
      <c r="P992" s="37"/>
      <c r="Q992" s="9" t="s">
        <v>1581</v>
      </c>
      <c r="R992" s="41"/>
      <c r="S992" s="46" t="str" cm="1">
        <f t="array" ref="S992">IF(R992="","",_xlfn.IFS(F992&lt;=65,"1",F992&lt;=70,"2",F992&lt;=80,"3"))</f>
        <v/>
      </c>
      <c r="T992" s="24" t="e">
        <f>IF(S992="1",VLOOKUP(N992,Rates!$A$2:$K$37,2,0)*S992,VLOOKUP(N992,Rates!$A$2:$K$37,3,0)*S992)</f>
        <v>#N/A</v>
      </c>
      <c r="U992" s="24" t="str">
        <f t="shared" si="271"/>
        <v/>
      </c>
      <c r="W992" s="58" t="str">
        <f t="shared" si="272"/>
        <v/>
      </c>
      <c r="X992" s="8" t="str">
        <f t="shared" si="273"/>
        <v/>
      </c>
      <c r="Y992" s="8" t="str">
        <f t="shared" si="274"/>
        <v/>
      </c>
      <c r="Z992" s="9" t="s">
        <v>1576</v>
      </c>
      <c r="AA992" s="14" t="str">
        <f>IF(R992="","",Rates!$N$5)</f>
        <v/>
      </c>
      <c r="AB992" s="49" t="str">
        <f t="shared" si="275"/>
        <v/>
      </c>
      <c r="AC992" s="8" t="str">
        <f>IF(R992="","",W992*Rates!$M$26)</f>
        <v/>
      </c>
      <c r="AD992" s="9" t="s">
        <v>1592</v>
      </c>
      <c r="AE992" s="14" t="str">
        <f>IF(R992="","",Rates!$N$6)</f>
        <v/>
      </c>
      <c r="AF992" s="49" t="str">
        <f t="shared" si="276"/>
        <v/>
      </c>
      <c r="AG992" s="8" t="str">
        <f t="shared" si="277"/>
        <v/>
      </c>
      <c r="AH992" s="8" t="s">
        <v>1593</v>
      </c>
      <c r="AI992" s="14" t="str">
        <f>IF(R992="","",Rates!$N$7)</f>
        <v/>
      </c>
      <c r="AJ992" s="13" t="str">
        <f t="shared" si="278"/>
        <v/>
      </c>
      <c r="AK992" s="8" t="str">
        <f t="shared" si="279"/>
        <v/>
      </c>
      <c r="AL992" s="9" t="s">
        <v>1578</v>
      </c>
      <c r="AM992" s="14" t="str">
        <f>IF(R992="","",Rates!$N$8)</f>
        <v/>
      </c>
      <c r="AN992" s="13" t="str">
        <f t="shared" si="280"/>
        <v/>
      </c>
      <c r="AO992" s="8" t="str">
        <f>IF(R992="","",W992*Rates!$O$26)</f>
        <v/>
      </c>
      <c r="AP992" s="9" t="s">
        <v>1579</v>
      </c>
      <c r="AQ992" s="14" t="str">
        <f>IF(R992="","",Rates!$N$9)</f>
        <v/>
      </c>
      <c r="AR992" s="13" t="str">
        <f t="shared" si="281"/>
        <v/>
      </c>
      <c r="AS992" s="8" t="str">
        <f>IF(R992="","",W992*Rates!$P$26)</f>
        <v/>
      </c>
      <c r="AT992" s="9" t="s">
        <v>1580</v>
      </c>
      <c r="AU992" s="14" t="str">
        <f>IF(R992="","",Rates!$N$10)</f>
        <v/>
      </c>
      <c r="AV992" s="13" t="str">
        <f t="shared" si="282"/>
        <v/>
      </c>
      <c r="AW992" s="8" t="str">
        <f>IF(R992="","",W992*Rates!$Q$26)</f>
        <v/>
      </c>
      <c r="AX992" s="19" t="str">
        <f t="shared" si="283"/>
        <v/>
      </c>
      <c r="AY992" s="55" t="e">
        <f t="shared" si="284"/>
        <v>#VALUE!</v>
      </c>
      <c r="AZ992" s="8" t="str">
        <f>IF(R992="","",Rates!$N$15)</f>
        <v/>
      </c>
      <c r="BA992" s="8" t="str">
        <f t="shared" si="285"/>
        <v/>
      </c>
      <c r="BB992" s="8" t="str">
        <f t="shared" si="286"/>
        <v/>
      </c>
      <c r="BC992" s="19" t="str">
        <f t="shared" si="287"/>
        <v/>
      </c>
    </row>
    <row r="993" spans="1:55" x14ac:dyDescent="0.25">
      <c r="A993" s="9" t="str">
        <f>IF(B993&lt;&gt;"",COUNTA($B$3:B993)+$A$2,"")</f>
        <v/>
      </c>
      <c r="F993" s="16" t="str">
        <f t="shared" si="270"/>
        <v/>
      </c>
      <c r="P993" s="37"/>
      <c r="Q993" s="9" t="s">
        <v>1581</v>
      </c>
      <c r="R993" s="41"/>
      <c r="S993" s="46" t="str" cm="1">
        <f t="array" ref="S993">IF(R993="","",_xlfn.IFS(F993&lt;=65,"1",F993&lt;=70,"2",F993&lt;=80,"3"))</f>
        <v/>
      </c>
      <c r="T993" s="24" t="e">
        <f>IF(S993="1",VLOOKUP(N993,Rates!$A$2:$K$37,2,0)*S993,VLOOKUP(N993,Rates!$A$2:$K$37,3,0)*S993)</f>
        <v>#N/A</v>
      </c>
      <c r="U993" s="24" t="str">
        <f t="shared" si="271"/>
        <v/>
      </c>
      <c r="W993" s="58" t="str">
        <f t="shared" si="272"/>
        <v/>
      </c>
      <c r="X993" s="8" t="str">
        <f t="shared" si="273"/>
        <v/>
      </c>
      <c r="Y993" s="8" t="str">
        <f t="shared" si="274"/>
        <v/>
      </c>
      <c r="Z993" s="9" t="s">
        <v>1576</v>
      </c>
      <c r="AA993" s="14" t="str">
        <f>IF(R993="","",Rates!$N$5)</f>
        <v/>
      </c>
      <c r="AB993" s="49" t="str">
        <f t="shared" si="275"/>
        <v/>
      </c>
      <c r="AC993" s="8" t="str">
        <f>IF(R993="","",W993*Rates!$M$26)</f>
        <v/>
      </c>
      <c r="AD993" s="9" t="s">
        <v>1592</v>
      </c>
      <c r="AE993" s="14" t="str">
        <f>IF(R993="","",Rates!$N$6)</f>
        <v/>
      </c>
      <c r="AF993" s="49" t="str">
        <f t="shared" si="276"/>
        <v/>
      </c>
      <c r="AG993" s="8" t="str">
        <f t="shared" si="277"/>
        <v/>
      </c>
      <c r="AH993" s="8" t="s">
        <v>1593</v>
      </c>
      <c r="AI993" s="14" t="str">
        <f>IF(R993="","",Rates!$N$7)</f>
        <v/>
      </c>
      <c r="AJ993" s="13" t="str">
        <f t="shared" si="278"/>
        <v/>
      </c>
      <c r="AK993" s="8" t="str">
        <f t="shared" si="279"/>
        <v/>
      </c>
      <c r="AL993" s="9" t="s">
        <v>1578</v>
      </c>
      <c r="AM993" s="14" t="str">
        <f>IF(R993="","",Rates!$N$8)</f>
        <v/>
      </c>
      <c r="AN993" s="13" t="str">
        <f t="shared" si="280"/>
        <v/>
      </c>
      <c r="AO993" s="8" t="str">
        <f>IF(R993="","",W993*Rates!$O$26)</f>
        <v/>
      </c>
      <c r="AP993" s="9" t="s">
        <v>1579</v>
      </c>
      <c r="AQ993" s="14" t="str">
        <f>IF(R993="","",Rates!$N$9)</f>
        <v/>
      </c>
      <c r="AR993" s="13" t="str">
        <f t="shared" si="281"/>
        <v/>
      </c>
      <c r="AS993" s="8" t="str">
        <f>IF(R993="","",W993*Rates!$P$26)</f>
        <v/>
      </c>
      <c r="AT993" s="9" t="s">
        <v>1580</v>
      </c>
      <c r="AU993" s="14" t="str">
        <f>IF(R993="","",Rates!$N$10)</f>
        <v/>
      </c>
      <c r="AV993" s="13" t="str">
        <f t="shared" si="282"/>
        <v/>
      </c>
      <c r="AW993" s="8" t="str">
        <f>IF(R993="","",W993*Rates!$Q$26)</f>
        <v/>
      </c>
      <c r="AX993" s="19" t="str">
        <f t="shared" si="283"/>
        <v/>
      </c>
      <c r="AY993" s="55" t="e">
        <f t="shared" si="284"/>
        <v>#VALUE!</v>
      </c>
      <c r="AZ993" s="8" t="str">
        <f>IF(R993="","",Rates!$N$15)</f>
        <v/>
      </c>
      <c r="BA993" s="8" t="str">
        <f t="shared" si="285"/>
        <v/>
      </c>
      <c r="BB993" s="8" t="str">
        <f t="shared" si="286"/>
        <v/>
      </c>
      <c r="BC993" s="19" t="str">
        <f t="shared" si="287"/>
        <v/>
      </c>
    </row>
    <row r="994" spans="1:55" x14ac:dyDescent="0.25">
      <c r="A994" s="9" t="str">
        <f>IF(B994&lt;&gt;"",COUNTA($B$3:B994)+$A$2,"")</f>
        <v/>
      </c>
      <c r="F994" s="16" t="str">
        <f t="shared" si="270"/>
        <v/>
      </c>
      <c r="P994" s="37"/>
      <c r="Q994" s="9" t="s">
        <v>1581</v>
      </c>
      <c r="R994" s="41"/>
      <c r="S994" s="46" t="str" cm="1">
        <f t="array" ref="S994">IF(R994="","",_xlfn.IFS(F994&lt;=65,"1",F994&lt;=70,"2",F994&lt;=80,"3"))</f>
        <v/>
      </c>
      <c r="T994" s="24" t="e">
        <f>IF(S994="1",VLOOKUP(N994,Rates!$A$2:$K$37,2,0)*S994,VLOOKUP(N994,Rates!$A$2:$K$37,3,0)*S994)</f>
        <v>#N/A</v>
      </c>
      <c r="U994" s="24" t="str">
        <f t="shared" si="271"/>
        <v/>
      </c>
      <c r="W994" s="58" t="str">
        <f t="shared" si="272"/>
        <v/>
      </c>
      <c r="X994" s="8" t="str">
        <f t="shared" si="273"/>
        <v/>
      </c>
      <c r="Y994" s="8" t="str">
        <f t="shared" si="274"/>
        <v/>
      </c>
      <c r="Z994" s="9" t="s">
        <v>1576</v>
      </c>
      <c r="AA994" s="14" t="str">
        <f>IF(R994="","",Rates!$N$5)</f>
        <v/>
      </c>
      <c r="AB994" s="49" t="str">
        <f t="shared" si="275"/>
        <v/>
      </c>
      <c r="AC994" s="8" t="str">
        <f>IF(R994="","",W994*Rates!$M$26)</f>
        <v/>
      </c>
      <c r="AD994" s="9" t="s">
        <v>1592</v>
      </c>
      <c r="AE994" s="14" t="str">
        <f>IF(R994="","",Rates!$N$6)</f>
        <v/>
      </c>
      <c r="AF994" s="49" t="str">
        <f t="shared" si="276"/>
        <v/>
      </c>
      <c r="AG994" s="8" t="str">
        <f t="shared" si="277"/>
        <v/>
      </c>
      <c r="AH994" s="8" t="s">
        <v>1593</v>
      </c>
      <c r="AI994" s="14" t="str">
        <f>IF(R994="","",Rates!$N$7)</f>
        <v/>
      </c>
      <c r="AJ994" s="13" t="str">
        <f t="shared" si="278"/>
        <v/>
      </c>
      <c r="AK994" s="8" t="str">
        <f t="shared" si="279"/>
        <v/>
      </c>
      <c r="AL994" s="9" t="s">
        <v>1578</v>
      </c>
      <c r="AM994" s="14" t="str">
        <f>IF(R994="","",Rates!$N$8)</f>
        <v/>
      </c>
      <c r="AN994" s="13" t="str">
        <f t="shared" si="280"/>
        <v/>
      </c>
      <c r="AO994" s="8" t="str">
        <f>IF(R994="","",W994*Rates!$O$26)</f>
        <v/>
      </c>
      <c r="AP994" s="9" t="s">
        <v>1579</v>
      </c>
      <c r="AQ994" s="14" t="str">
        <f>IF(R994="","",Rates!$N$9)</f>
        <v/>
      </c>
      <c r="AR994" s="13" t="str">
        <f t="shared" si="281"/>
        <v/>
      </c>
      <c r="AS994" s="8" t="str">
        <f>IF(R994="","",W994*Rates!$P$26)</f>
        <v/>
      </c>
      <c r="AT994" s="9" t="s">
        <v>1580</v>
      </c>
      <c r="AU994" s="14" t="str">
        <f>IF(R994="","",Rates!$N$10)</f>
        <v/>
      </c>
      <c r="AV994" s="13" t="str">
        <f t="shared" si="282"/>
        <v/>
      </c>
      <c r="AW994" s="8" t="str">
        <f>IF(R994="","",W994*Rates!$Q$26)</f>
        <v/>
      </c>
      <c r="AX994" s="19" t="str">
        <f t="shared" si="283"/>
        <v/>
      </c>
      <c r="AY994" s="55" t="e">
        <f t="shared" si="284"/>
        <v>#VALUE!</v>
      </c>
      <c r="AZ994" s="8" t="str">
        <f>IF(R994="","",Rates!$N$15)</f>
        <v/>
      </c>
      <c r="BA994" s="8" t="str">
        <f t="shared" si="285"/>
        <v/>
      </c>
      <c r="BB994" s="8" t="str">
        <f t="shared" si="286"/>
        <v/>
      </c>
      <c r="BC994" s="19" t="str">
        <f t="shared" si="287"/>
        <v/>
      </c>
    </row>
    <row r="995" spans="1:55" x14ac:dyDescent="0.25">
      <c r="A995" s="9" t="str">
        <f>IF(B995&lt;&gt;"",COUNTA($B$3:B995)+$A$2,"")</f>
        <v/>
      </c>
      <c r="F995" s="16" t="str">
        <f t="shared" si="270"/>
        <v/>
      </c>
      <c r="P995" s="37"/>
      <c r="Q995" s="9" t="s">
        <v>1581</v>
      </c>
      <c r="R995" s="41"/>
      <c r="S995" s="46" t="str" cm="1">
        <f t="array" ref="S995">IF(R995="","",_xlfn.IFS(F995&lt;=65,"1",F995&lt;=70,"2",F995&lt;=80,"3"))</f>
        <v/>
      </c>
      <c r="T995" s="24" t="e">
        <f>IF(S995="1",VLOOKUP(N995,Rates!$A$2:$K$37,2,0)*S995,VLOOKUP(N995,Rates!$A$2:$K$37,3,0)*S995)</f>
        <v>#N/A</v>
      </c>
      <c r="U995" s="24" t="str">
        <f t="shared" si="271"/>
        <v/>
      </c>
      <c r="W995" s="58" t="str">
        <f t="shared" si="272"/>
        <v/>
      </c>
      <c r="X995" s="8" t="str">
        <f t="shared" si="273"/>
        <v/>
      </c>
      <c r="Y995" s="8" t="str">
        <f t="shared" si="274"/>
        <v/>
      </c>
      <c r="Z995" s="9" t="s">
        <v>1576</v>
      </c>
      <c r="AA995" s="14" t="str">
        <f>IF(R995="","",Rates!$N$5)</f>
        <v/>
      </c>
      <c r="AB995" s="49" t="str">
        <f t="shared" si="275"/>
        <v/>
      </c>
      <c r="AC995" s="8" t="str">
        <f>IF(R995="","",W995*Rates!$M$26)</f>
        <v/>
      </c>
      <c r="AD995" s="9" t="s">
        <v>1592</v>
      </c>
      <c r="AE995" s="14" t="str">
        <f>IF(R995="","",Rates!$N$6)</f>
        <v/>
      </c>
      <c r="AF995" s="49" t="str">
        <f t="shared" si="276"/>
        <v/>
      </c>
      <c r="AG995" s="8" t="str">
        <f t="shared" si="277"/>
        <v/>
      </c>
      <c r="AH995" s="8" t="s">
        <v>1593</v>
      </c>
      <c r="AI995" s="14" t="str">
        <f>IF(R995="","",Rates!$N$7)</f>
        <v/>
      </c>
      <c r="AJ995" s="13" t="str">
        <f t="shared" si="278"/>
        <v/>
      </c>
      <c r="AK995" s="8" t="str">
        <f t="shared" si="279"/>
        <v/>
      </c>
      <c r="AL995" s="9" t="s">
        <v>1578</v>
      </c>
      <c r="AM995" s="14" t="str">
        <f>IF(R995="","",Rates!$N$8)</f>
        <v/>
      </c>
      <c r="AN995" s="13" t="str">
        <f t="shared" si="280"/>
        <v/>
      </c>
      <c r="AO995" s="8" t="str">
        <f>IF(R995="","",W995*Rates!$O$26)</f>
        <v/>
      </c>
      <c r="AP995" s="9" t="s">
        <v>1579</v>
      </c>
      <c r="AQ995" s="14" t="str">
        <f>IF(R995="","",Rates!$N$9)</f>
        <v/>
      </c>
      <c r="AR995" s="13" t="str">
        <f t="shared" si="281"/>
        <v/>
      </c>
      <c r="AS995" s="8" t="str">
        <f>IF(R995="","",W995*Rates!$P$26)</f>
        <v/>
      </c>
      <c r="AT995" s="9" t="s">
        <v>1580</v>
      </c>
      <c r="AU995" s="14" t="str">
        <f>IF(R995="","",Rates!$N$10)</f>
        <v/>
      </c>
      <c r="AV995" s="13" t="str">
        <f t="shared" si="282"/>
        <v/>
      </c>
      <c r="AW995" s="8" t="str">
        <f>IF(R995="","",W995*Rates!$Q$26)</f>
        <v/>
      </c>
      <c r="AX995" s="19" t="str">
        <f t="shared" si="283"/>
        <v/>
      </c>
      <c r="AY995" s="55" t="e">
        <f t="shared" si="284"/>
        <v>#VALUE!</v>
      </c>
      <c r="AZ995" s="8" t="str">
        <f>IF(R995="","",Rates!$N$15)</f>
        <v/>
      </c>
      <c r="BA995" s="8" t="str">
        <f t="shared" si="285"/>
        <v/>
      </c>
      <c r="BB995" s="8" t="str">
        <f t="shared" si="286"/>
        <v/>
      </c>
      <c r="BC995" s="19" t="str">
        <f t="shared" si="287"/>
        <v/>
      </c>
    </row>
    <row r="996" spans="1:55" x14ac:dyDescent="0.25">
      <c r="A996" s="9" t="str">
        <f>IF(B996&lt;&gt;"",COUNTA($B$3:B996)+$A$2,"")</f>
        <v/>
      </c>
      <c r="F996" s="16" t="str">
        <f t="shared" si="270"/>
        <v/>
      </c>
      <c r="P996" s="37"/>
      <c r="Q996" s="9" t="s">
        <v>1581</v>
      </c>
      <c r="R996" s="41"/>
      <c r="S996" s="46" t="str" cm="1">
        <f t="array" ref="S996">IF(R996="","",_xlfn.IFS(F996&lt;=65,"1",F996&lt;=70,"2",F996&lt;=80,"3"))</f>
        <v/>
      </c>
      <c r="T996" s="24" t="e">
        <f>IF(S996="1",VLOOKUP(N996,Rates!$A$2:$K$37,2,0)*S996,VLOOKUP(N996,Rates!$A$2:$K$37,3,0)*S996)</f>
        <v>#N/A</v>
      </c>
      <c r="U996" s="24" t="str">
        <f t="shared" si="271"/>
        <v/>
      </c>
      <c r="W996" s="58" t="str">
        <f t="shared" si="272"/>
        <v/>
      </c>
      <c r="X996" s="8" t="str">
        <f t="shared" si="273"/>
        <v/>
      </c>
      <c r="Y996" s="8" t="str">
        <f t="shared" si="274"/>
        <v/>
      </c>
      <c r="Z996" s="9" t="s">
        <v>1576</v>
      </c>
      <c r="AA996" s="14" t="str">
        <f>IF(R996="","",Rates!$N$5)</f>
        <v/>
      </c>
      <c r="AB996" s="49" t="str">
        <f t="shared" si="275"/>
        <v/>
      </c>
      <c r="AC996" s="8" t="str">
        <f>IF(R996="","",W996*Rates!$M$26)</f>
        <v/>
      </c>
      <c r="AD996" s="9" t="s">
        <v>1592</v>
      </c>
      <c r="AE996" s="14" t="str">
        <f>IF(R996="","",Rates!$N$6)</f>
        <v/>
      </c>
      <c r="AF996" s="49" t="str">
        <f t="shared" si="276"/>
        <v/>
      </c>
      <c r="AG996" s="8" t="str">
        <f t="shared" si="277"/>
        <v/>
      </c>
      <c r="AH996" s="8" t="s">
        <v>1593</v>
      </c>
      <c r="AI996" s="14" t="str">
        <f>IF(R996="","",Rates!$N$7)</f>
        <v/>
      </c>
      <c r="AJ996" s="13" t="str">
        <f t="shared" si="278"/>
        <v/>
      </c>
      <c r="AK996" s="8" t="str">
        <f t="shared" si="279"/>
        <v/>
      </c>
      <c r="AL996" s="9" t="s">
        <v>1578</v>
      </c>
      <c r="AM996" s="14" t="str">
        <f>IF(R996="","",Rates!$N$8)</f>
        <v/>
      </c>
      <c r="AN996" s="13" t="str">
        <f t="shared" si="280"/>
        <v/>
      </c>
      <c r="AO996" s="8" t="str">
        <f>IF(R996="","",W996*Rates!$O$26)</f>
        <v/>
      </c>
      <c r="AP996" s="9" t="s">
        <v>1579</v>
      </c>
      <c r="AQ996" s="14" t="str">
        <f>IF(R996="","",Rates!$N$9)</f>
        <v/>
      </c>
      <c r="AR996" s="13" t="str">
        <f t="shared" si="281"/>
        <v/>
      </c>
      <c r="AS996" s="8" t="str">
        <f>IF(R996="","",W996*Rates!$P$26)</f>
        <v/>
      </c>
      <c r="AT996" s="9" t="s">
        <v>1580</v>
      </c>
      <c r="AU996" s="14" t="str">
        <f>IF(R996="","",Rates!$N$10)</f>
        <v/>
      </c>
      <c r="AV996" s="13" t="str">
        <f t="shared" si="282"/>
        <v/>
      </c>
      <c r="AW996" s="8" t="str">
        <f>IF(R996="","",W996*Rates!$Q$26)</f>
        <v/>
      </c>
      <c r="AX996" s="19" t="str">
        <f t="shared" si="283"/>
        <v/>
      </c>
      <c r="AY996" s="55" t="e">
        <f t="shared" si="284"/>
        <v>#VALUE!</v>
      </c>
      <c r="AZ996" s="8" t="str">
        <f>IF(R996="","",Rates!$N$15)</f>
        <v/>
      </c>
      <c r="BA996" s="8" t="str">
        <f t="shared" si="285"/>
        <v/>
      </c>
      <c r="BB996" s="8" t="str">
        <f t="shared" si="286"/>
        <v/>
      </c>
      <c r="BC996" s="19" t="str">
        <f t="shared" si="287"/>
        <v/>
      </c>
    </row>
    <row r="997" spans="1:55" x14ac:dyDescent="0.25">
      <c r="A997" s="9" t="str">
        <f>IF(B997&lt;&gt;"",COUNTA($B$3:B997)+$A$2,"")</f>
        <v/>
      </c>
      <c r="F997" s="16" t="str">
        <f t="shared" si="270"/>
        <v/>
      </c>
      <c r="P997" s="37"/>
      <c r="Q997" s="9" t="s">
        <v>1581</v>
      </c>
      <c r="R997" s="41"/>
      <c r="S997" s="46" t="str" cm="1">
        <f t="array" ref="S997">IF(R997="","",_xlfn.IFS(F997&lt;=65,"1",F997&lt;=70,"2",F997&lt;=80,"3"))</f>
        <v/>
      </c>
      <c r="T997" s="24" t="e">
        <f>IF(S997="1",VLOOKUP(N997,Rates!$A$2:$K$37,2,0)*S997,VLOOKUP(N997,Rates!$A$2:$K$37,3,0)*S997)</f>
        <v>#N/A</v>
      </c>
      <c r="U997" s="24" t="str">
        <f t="shared" si="271"/>
        <v/>
      </c>
      <c r="W997" s="58" t="str">
        <f t="shared" si="272"/>
        <v/>
      </c>
      <c r="X997" s="8" t="str">
        <f t="shared" si="273"/>
        <v/>
      </c>
      <c r="Y997" s="8" t="str">
        <f t="shared" si="274"/>
        <v/>
      </c>
      <c r="Z997" s="9" t="s">
        <v>1576</v>
      </c>
      <c r="AA997" s="14" t="str">
        <f>IF(R997="","",Rates!$N$5)</f>
        <v/>
      </c>
      <c r="AB997" s="49" t="str">
        <f t="shared" si="275"/>
        <v/>
      </c>
      <c r="AC997" s="8" t="str">
        <f>IF(R997="","",W997*Rates!$M$26)</f>
        <v/>
      </c>
      <c r="AD997" s="9" t="s">
        <v>1592</v>
      </c>
      <c r="AE997" s="14" t="str">
        <f>IF(R997="","",Rates!$N$6)</f>
        <v/>
      </c>
      <c r="AF997" s="49" t="str">
        <f t="shared" si="276"/>
        <v/>
      </c>
      <c r="AG997" s="8" t="str">
        <f t="shared" si="277"/>
        <v/>
      </c>
      <c r="AH997" s="8" t="s">
        <v>1593</v>
      </c>
      <c r="AI997" s="14" t="str">
        <f>IF(R997="","",Rates!$N$7)</f>
        <v/>
      </c>
      <c r="AJ997" s="13" t="str">
        <f t="shared" si="278"/>
        <v/>
      </c>
      <c r="AK997" s="8" t="str">
        <f t="shared" si="279"/>
        <v/>
      </c>
      <c r="AL997" s="9" t="s">
        <v>1578</v>
      </c>
      <c r="AM997" s="14" t="str">
        <f>IF(R997="","",Rates!$N$8)</f>
        <v/>
      </c>
      <c r="AN997" s="13" t="str">
        <f t="shared" si="280"/>
        <v/>
      </c>
      <c r="AO997" s="8" t="str">
        <f>IF(R997="","",W997*Rates!$O$26)</f>
        <v/>
      </c>
      <c r="AP997" s="9" t="s">
        <v>1579</v>
      </c>
      <c r="AQ997" s="14" t="str">
        <f>IF(R997="","",Rates!$N$9)</f>
        <v/>
      </c>
      <c r="AR997" s="13" t="str">
        <f t="shared" si="281"/>
        <v/>
      </c>
      <c r="AS997" s="8" t="str">
        <f>IF(R997="","",W997*Rates!$P$26)</f>
        <v/>
      </c>
      <c r="AT997" s="9" t="s">
        <v>1580</v>
      </c>
      <c r="AU997" s="14" t="str">
        <f>IF(R997="","",Rates!$N$10)</f>
        <v/>
      </c>
      <c r="AV997" s="13" t="str">
        <f t="shared" si="282"/>
        <v/>
      </c>
      <c r="AW997" s="8" t="str">
        <f>IF(R997="","",W997*Rates!$Q$26)</f>
        <v/>
      </c>
      <c r="AX997" s="19" t="str">
        <f t="shared" si="283"/>
        <v/>
      </c>
      <c r="AY997" s="55" t="e">
        <f t="shared" si="284"/>
        <v>#VALUE!</v>
      </c>
      <c r="AZ997" s="8" t="str">
        <f>IF(R997="","",Rates!$N$15)</f>
        <v/>
      </c>
      <c r="BA997" s="8" t="str">
        <f t="shared" si="285"/>
        <v/>
      </c>
      <c r="BB997" s="8" t="str">
        <f t="shared" si="286"/>
        <v/>
      </c>
      <c r="BC997" s="19" t="str">
        <f t="shared" si="287"/>
        <v/>
      </c>
    </row>
    <row r="998" spans="1:55" x14ac:dyDescent="0.25">
      <c r="A998" s="9" t="str">
        <f>IF(B998&lt;&gt;"",COUNTA($B$3:B998)+$A$2,"")</f>
        <v/>
      </c>
      <c r="F998" s="16" t="str">
        <f t="shared" si="270"/>
        <v/>
      </c>
      <c r="P998" s="37"/>
      <c r="Q998" s="9" t="s">
        <v>1581</v>
      </c>
      <c r="R998" s="41"/>
      <c r="S998" s="46" t="str" cm="1">
        <f t="array" ref="S998">IF(R998="","",_xlfn.IFS(F998&lt;=65,"1",F998&lt;=70,"2",F998&lt;=80,"3"))</f>
        <v/>
      </c>
      <c r="T998" s="24" t="e">
        <f>IF(S998="1",VLOOKUP(N998,Rates!$A$2:$K$37,2,0)*S998,VLOOKUP(N998,Rates!$A$2:$K$37,3,0)*S998)</f>
        <v>#N/A</v>
      </c>
      <c r="U998" s="24" t="str">
        <f t="shared" si="271"/>
        <v/>
      </c>
      <c r="W998" s="58" t="str">
        <f t="shared" si="272"/>
        <v/>
      </c>
      <c r="X998" s="8" t="str">
        <f t="shared" si="273"/>
        <v/>
      </c>
      <c r="Y998" s="8" t="str">
        <f t="shared" si="274"/>
        <v/>
      </c>
      <c r="Z998" s="9" t="s">
        <v>1576</v>
      </c>
      <c r="AA998" s="14" t="str">
        <f>IF(R998="","",Rates!$N$5)</f>
        <v/>
      </c>
      <c r="AB998" s="49" t="str">
        <f t="shared" si="275"/>
        <v/>
      </c>
      <c r="AC998" s="8" t="str">
        <f>IF(R998="","",W998*Rates!$M$26)</f>
        <v/>
      </c>
      <c r="AD998" s="9" t="s">
        <v>1592</v>
      </c>
      <c r="AE998" s="14" t="str">
        <f>IF(R998="","",Rates!$N$6)</f>
        <v/>
      </c>
      <c r="AF998" s="49" t="str">
        <f t="shared" si="276"/>
        <v/>
      </c>
      <c r="AG998" s="8" t="str">
        <f t="shared" si="277"/>
        <v/>
      </c>
      <c r="AH998" s="8" t="s">
        <v>1593</v>
      </c>
      <c r="AI998" s="14" t="str">
        <f>IF(R998="","",Rates!$N$7)</f>
        <v/>
      </c>
      <c r="AJ998" s="13" t="str">
        <f t="shared" si="278"/>
        <v/>
      </c>
      <c r="AK998" s="8" t="str">
        <f t="shared" si="279"/>
        <v/>
      </c>
      <c r="AL998" s="9" t="s">
        <v>1578</v>
      </c>
      <c r="AM998" s="14" t="str">
        <f>IF(R998="","",Rates!$N$8)</f>
        <v/>
      </c>
      <c r="AN998" s="13" t="str">
        <f t="shared" si="280"/>
        <v/>
      </c>
      <c r="AO998" s="8" t="str">
        <f>IF(R998="","",W998*Rates!$O$26)</f>
        <v/>
      </c>
      <c r="AP998" s="9" t="s">
        <v>1579</v>
      </c>
      <c r="AQ998" s="14" t="str">
        <f>IF(R998="","",Rates!$N$9)</f>
        <v/>
      </c>
      <c r="AR998" s="13" t="str">
        <f t="shared" si="281"/>
        <v/>
      </c>
      <c r="AS998" s="8" t="str">
        <f>IF(R998="","",W998*Rates!$P$26)</f>
        <v/>
      </c>
      <c r="AT998" s="9" t="s">
        <v>1580</v>
      </c>
      <c r="AU998" s="14" t="str">
        <f>IF(R998="","",Rates!$N$10)</f>
        <v/>
      </c>
      <c r="AV998" s="13" t="str">
        <f t="shared" si="282"/>
        <v/>
      </c>
      <c r="AW998" s="8" t="str">
        <f>IF(R998="","",W998*Rates!$Q$26)</f>
        <v/>
      </c>
      <c r="AX998" s="19" t="str">
        <f t="shared" si="283"/>
        <v/>
      </c>
      <c r="AY998" s="55" t="e">
        <f t="shared" si="284"/>
        <v>#VALUE!</v>
      </c>
      <c r="AZ998" s="8" t="str">
        <f>IF(R998="","",Rates!$N$15)</f>
        <v/>
      </c>
      <c r="BA998" s="8" t="str">
        <f t="shared" si="285"/>
        <v/>
      </c>
      <c r="BB998" s="8" t="str">
        <f t="shared" si="286"/>
        <v/>
      </c>
      <c r="BC998" s="19" t="str">
        <f t="shared" si="287"/>
        <v/>
      </c>
    </row>
    <row r="999" spans="1:55" x14ac:dyDescent="0.25">
      <c r="A999" s="9" t="str">
        <f>IF(B999&lt;&gt;"",COUNTA($B$3:B999)+$A$2,"")</f>
        <v/>
      </c>
      <c r="F999" s="16" t="str">
        <f t="shared" si="270"/>
        <v/>
      </c>
      <c r="P999" s="37"/>
      <c r="Q999" s="9" t="s">
        <v>1581</v>
      </c>
      <c r="R999" s="41"/>
      <c r="S999" s="46" t="str" cm="1">
        <f t="array" ref="S999">IF(R999="","",_xlfn.IFS(F999&lt;=65,"1",F999&lt;=70,"2",F999&lt;=80,"3"))</f>
        <v/>
      </c>
      <c r="T999" s="24" t="e">
        <f>IF(S999="1",VLOOKUP(N999,Rates!$A$2:$K$37,2,0)*S999,VLOOKUP(N999,Rates!$A$2:$K$37,3,0)*S999)</f>
        <v>#N/A</v>
      </c>
      <c r="U999" s="24" t="str">
        <f t="shared" si="271"/>
        <v/>
      </c>
      <c r="W999" s="58" t="str">
        <f t="shared" si="272"/>
        <v/>
      </c>
      <c r="X999" s="8" t="str">
        <f t="shared" si="273"/>
        <v/>
      </c>
      <c r="Y999" s="8" t="str">
        <f t="shared" si="274"/>
        <v/>
      </c>
      <c r="Z999" s="9" t="s">
        <v>1576</v>
      </c>
      <c r="AA999" s="14" t="str">
        <f>IF(R999="","",Rates!$N$5)</f>
        <v/>
      </c>
      <c r="AB999" s="49" t="str">
        <f t="shared" si="275"/>
        <v/>
      </c>
      <c r="AC999" s="8" t="str">
        <f>IF(R999="","",W999*Rates!$M$26)</f>
        <v/>
      </c>
      <c r="AD999" s="9" t="s">
        <v>1592</v>
      </c>
      <c r="AE999" s="14" t="str">
        <f>IF(R999="","",Rates!$N$6)</f>
        <v/>
      </c>
      <c r="AF999" s="49" t="str">
        <f t="shared" si="276"/>
        <v/>
      </c>
      <c r="AG999" s="8" t="str">
        <f t="shared" si="277"/>
        <v/>
      </c>
      <c r="AH999" s="8" t="s">
        <v>1593</v>
      </c>
      <c r="AI999" s="14" t="str">
        <f>IF(R999="","",Rates!$N$7)</f>
        <v/>
      </c>
      <c r="AJ999" s="13" t="str">
        <f t="shared" si="278"/>
        <v/>
      </c>
      <c r="AK999" s="8" t="str">
        <f t="shared" si="279"/>
        <v/>
      </c>
      <c r="AL999" s="9" t="s">
        <v>1578</v>
      </c>
      <c r="AM999" s="14" t="str">
        <f>IF(R999="","",Rates!$N$8)</f>
        <v/>
      </c>
      <c r="AN999" s="13" t="str">
        <f t="shared" si="280"/>
        <v/>
      </c>
      <c r="AO999" s="8" t="str">
        <f>IF(R999="","",W999*Rates!$O$26)</f>
        <v/>
      </c>
      <c r="AP999" s="9" t="s">
        <v>1579</v>
      </c>
      <c r="AQ999" s="14" t="str">
        <f>IF(R999="","",Rates!$N$9)</f>
        <v/>
      </c>
      <c r="AR999" s="13" t="str">
        <f t="shared" si="281"/>
        <v/>
      </c>
      <c r="AS999" s="8" t="str">
        <f>IF(R999="","",W999*Rates!$P$26)</f>
        <v/>
      </c>
      <c r="AT999" s="9" t="s">
        <v>1580</v>
      </c>
      <c r="AU999" s="14" t="str">
        <f>IF(R999="","",Rates!$N$10)</f>
        <v/>
      </c>
      <c r="AV999" s="13" t="str">
        <f t="shared" si="282"/>
        <v/>
      </c>
      <c r="AW999" s="8" t="str">
        <f>IF(R999="","",W999*Rates!$Q$26)</f>
        <v/>
      </c>
      <c r="AX999" s="19" t="str">
        <f t="shared" si="283"/>
        <v/>
      </c>
      <c r="AY999" s="55" t="e">
        <f t="shared" si="284"/>
        <v>#VALUE!</v>
      </c>
      <c r="AZ999" s="8" t="str">
        <f>IF(R999="","",Rates!$N$15)</f>
        <v/>
      </c>
      <c r="BA999" s="8" t="str">
        <f t="shared" si="285"/>
        <v/>
      </c>
      <c r="BB999" s="8" t="str">
        <f t="shared" si="286"/>
        <v/>
      </c>
      <c r="BC999" s="19" t="str">
        <f t="shared" si="287"/>
        <v/>
      </c>
    </row>
    <row r="1000" spans="1:55" x14ac:dyDescent="0.25">
      <c r="A1000" s="9" t="str">
        <f>IF(B1000&lt;&gt;"",COUNTA($B$3:B1000)+$A$2,"")</f>
        <v/>
      </c>
      <c r="F1000" s="16" t="str">
        <f t="shared" si="270"/>
        <v/>
      </c>
      <c r="P1000" s="37"/>
      <c r="Q1000" s="9" t="s">
        <v>1581</v>
      </c>
      <c r="R1000" s="41"/>
      <c r="S1000" s="46" t="str" cm="1">
        <f t="array" ref="S1000">IF(R1000="","",_xlfn.IFS(F1000&lt;=65,"1",F1000&lt;=70,"2",F1000&lt;=80,"3"))</f>
        <v/>
      </c>
      <c r="T1000" s="24" t="e">
        <f>IF(S1000="1",VLOOKUP(N1000,Rates!$A$2:$K$37,2,0)*S1000,VLOOKUP(N1000,Rates!$A$2:$K$37,3,0)*S1000)</f>
        <v>#N/A</v>
      </c>
      <c r="U1000" s="24" t="str">
        <f t="shared" si="271"/>
        <v/>
      </c>
      <c r="W1000" s="58" t="str">
        <f t="shared" si="272"/>
        <v/>
      </c>
      <c r="X1000" s="8" t="str">
        <f t="shared" si="273"/>
        <v/>
      </c>
      <c r="Y1000" s="8" t="str">
        <f t="shared" si="274"/>
        <v/>
      </c>
      <c r="Z1000" s="9" t="s">
        <v>1576</v>
      </c>
      <c r="AA1000" s="14" t="str">
        <f>IF(R1000="","",Rates!$N$5)</f>
        <v/>
      </c>
      <c r="AB1000" s="49" t="str">
        <f t="shared" si="275"/>
        <v/>
      </c>
      <c r="AC1000" s="8" t="str">
        <f>IF(R1000="","",W1000*Rates!$M$26)</f>
        <v/>
      </c>
      <c r="AD1000" s="9" t="s">
        <v>1592</v>
      </c>
      <c r="AE1000" s="14" t="str">
        <f>IF(R1000="","",Rates!$N$6)</f>
        <v/>
      </c>
      <c r="AF1000" s="49" t="str">
        <f t="shared" si="276"/>
        <v/>
      </c>
      <c r="AG1000" s="8" t="str">
        <f t="shared" si="277"/>
        <v/>
      </c>
      <c r="AH1000" s="8" t="s">
        <v>1593</v>
      </c>
      <c r="AI1000" s="14" t="str">
        <f>IF(R1000="","",Rates!$N$7)</f>
        <v/>
      </c>
      <c r="AJ1000" s="13" t="str">
        <f t="shared" si="278"/>
        <v/>
      </c>
      <c r="AK1000" s="8" t="str">
        <f t="shared" si="279"/>
        <v/>
      </c>
      <c r="AL1000" s="9" t="s">
        <v>1578</v>
      </c>
      <c r="AM1000" s="14" t="str">
        <f>IF(R1000="","",Rates!$N$8)</f>
        <v/>
      </c>
      <c r="AN1000" s="13" t="str">
        <f t="shared" si="280"/>
        <v/>
      </c>
      <c r="AO1000" s="8" t="str">
        <f>IF(R1000="","",W1000*Rates!$O$26)</f>
        <v/>
      </c>
      <c r="AP1000" s="9" t="s">
        <v>1579</v>
      </c>
      <c r="AQ1000" s="14" t="str">
        <f>IF(R1000="","",Rates!$N$9)</f>
        <v/>
      </c>
      <c r="AR1000" s="13" t="str">
        <f t="shared" si="281"/>
        <v/>
      </c>
      <c r="AS1000" s="8" t="str">
        <f>IF(R1000="","",W1000*Rates!$P$26)</f>
        <v/>
      </c>
      <c r="AT1000" s="9" t="s">
        <v>1580</v>
      </c>
      <c r="AU1000" s="14" t="str">
        <f>IF(R1000="","",Rates!$N$10)</f>
        <v/>
      </c>
      <c r="AV1000" s="13" t="str">
        <f t="shared" si="282"/>
        <v/>
      </c>
      <c r="AW1000" s="8" t="str">
        <f>IF(R1000="","",W1000*Rates!$Q$26)</f>
        <v/>
      </c>
      <c r="AX1000" s="19" t="str">
        <f t="shared" si="283"/>
        <v/>
      </c>
      <c r="AY1000" s="55" t="e">
        <f t="shared" si="284"/>
        <v>#VALUE!</v>
      </c>
      <c r="AZ1000" s="8" t="str">
        <f>IF(R1000="","",Rates!$N$15)</f>
        <v/>
      </c>
      <c r="BA1000" s="8" t="str">
        <f t="shared" si="285"/>
        <v/>
      </c>
      <c r="BB1000" s="8" t="str">
        <f t="shared" si="286"/>
        <v/>
      </c>
      <c r="BC1000" s="19" t="str">
        <f t="shared" si="287"/>
        <v/>
      </c>
    </row>
    <row r="1001" spans="1:55" x14ac:dyDescent="0.25">
      <c r="A1001" s="9" t="s">
        <v>1550</v>
      </c>
      <c r="R1001" s="42"/>
      <c r="AB1001" s="13"/>
      <c r="AC1001" s="8"/>
      <c r="AF1001" s="13"/>
      <c r="AG1001" s="8"/>
      <c r="AH1001" s="8"/>
      <c r="AI1001" s="8"/>
      <c r="AJ1001" s="8"/>
      <c r="AK1001" s="8"/>
      <c r="AN1001" s="13"/>
      <c r="AO1001" s="8"/>
      <c r="AR1001" s="13"/>
      <c r="AS1001" s="8"/>
      <c r="AV1001" s="13"/>
      <c r="AW1001" s="8"/>
      <c r="AX1001" s="19" t="str">
        <f t="shared" si="283"/>
        <v/>
      </c>
      <c r="AY1001" s="55">
        <f t="shared" si="284"/>
        <v>0</v>
      </c>
      <c r="AZ1001" s="8"/>
      <c r="BA1001" s="8"/>
    </row>
    <row r="1002" spans="1:55" x14ac:dyDescent="0.25">
      <c r="A1002" s="9" t="str">
        <f>IF(B1002&lt;&gt;"",COUNTA($B$3:B1002)+$A$2,"")</f>
        <v/>
      </c>
      <c r="R1002" s="42"/>
      <c r="AB1002" s="13"/>
      <c r="AC1002" s="8"/>
      <c r="AF1002" s="13"/>
      <c r="AG1002" s="8"/>
      <c r="AH1002" s="8"/>
      <c r="AI1002" s="8"/>
      <c r="AJ1002" s="8"/>
      <c r="AK1002" s="8"/>
      <c r="AN1002" s="13"/>
      <c r="AO1002" s="8"/>
      <c r="AR1002" s="13"/>
      <c r="AS1002" s="8"/>
      <c r="AV1002" s="13"/>
      <c r="AW1002" s="8"/>
      <c r="AX1002" s="19" t="str">
        <f t="shared" si="283"/>
        <v/>
      </c>
      <c r="AY1002" s="55">
        <f t="shared" si="284"/>
        <v>0</v>
      </c>
      <c r="AZ1002" s="8"/>
      <c r="BA1002" s="8"/>
    </row>
    <row r="1003" spans="1:55" x14ac:dyDescent="0.25">
      <c r="A1003" s="9" t="str">
        <f>IF(B1003&lt;&gt;"",COUNTA($B$3:B1003)+$A$2,"")</f>
        <v/>
      </c>
      <c r="R1003" s="42"/>
      <c r="AB1003" s="13"/>
      <c r="AC1003" s="8"/>
      <c r="AF1003" s="13"/>
      <c r="AG1003" s="8"/>
      <c r="AH1003" s="8"/>
      <c r="AI1003" s="8"/>
      <c r="AJ1003" s="8"/>
      <c r="AK1003" s="8"/>
      <c r="AN1003" s="13"/>
      <c r="AO1003" s="8"/>
      <c r="AR1003" s="13"/>
      <c r="AS1003" s="8"/>
      <c r="AV1003" s="13"/>
      <c r="AW1003" s="8"/>
      <c r="AX1003" s="19" t="str">
        <f t="shared" si="283"/>
        <v/>
      </c>
      <c r="AY1003" s="55">
        <f t="shared" si="284"/>
        <v>0</v>
      </c>
      <c r="AZ1003" s="8"/>
      <c r="BA1003" s="8"/>
    </row>
    <row r="1004" spans="1:55" x14ac:dyDescent="0.25">
      <c r="A1004" s="9" t="str">
        <f>IF(B1004&lt;&gt;"",COUNTA($B$3:B1004)+$A$2,"")</f>
        <v/>
      </c>
      <c r="R1004" s="42"/>
      <c r="AB1004" s="13"/>
      <c r="AC1004" s="8"/>
      <c r="AF1004" s="13"/>
      <c r="AG1004" s="8"/>
      <c r="AH1004" s="8"/>
      <c r="AI1004" s="8"/>
      <c r="AJ1004" s="8"/>
      <c r="AK1004" s="8"/>
      <c r="AN1004" s="13"/>
      <c r="AO1004" s="8"/>
      <c r="AR1004" s="13"/>
      <c r="AS1004" s="8"/>
      <c r="AV1004" s="13"/>
      <c r="AW1004" s="8"/>
      <c r="AX1004" s="19" t="str">
        <f t="shared" si="283"/>
        <v/>
      </c>
      <c r="AY1004" s="55">
        <f t="shared" si="284"/>
        <v>0</v>
      </c>
      <c r="AZ1004" s="8"/>
      <c r="BA1004" s="8"/>
    </row>
    <row r="1005" spans="1:55" x14ac:dyDescent="0.25">
      <c r="A1005" s="9" t="str">
        <f>IF(B1005&lt;&gt;"",COUNTA($B$3:B1005)+$A$2,"")</f>
        <v/>
      </c>
      <c r="R1005" s="42"/>
      <c r="AB1005" s="13"/>
      <c r="AC1005" s="8"/>
      <c r="AF1005" s="13"/>
      <c r="AG1005" s="8"/>
      <c r="AH1005" s="8"/>
      <c r="AI1005" s="8"/>
      <c r="AJ1005" s="8"/>
      <c r="AK1005" s="8"/>
      <c r="AN1005" s="13"/>
      <c r="AO1005" s="8"/>
      <c r="AR1005" s="13"/>
      <c r="AS1005" s="8"/>
      <c r="AV1005" s="13"/>
      <c r="AW1005" s="8"/>
      <c r="AX1005" s="19" t="str">
        <f t="shared" si="283"/>
        <v/>
      </c>
      <c r="AY1005" s="55">
        <f t="shared" si="284"/>
        <v>0</v>
      </c>
      <c r="AZ1005" s="8"/>
      <c r="BA1005" s="8"/>
    </row>
    <row r="1006" spans="1:55" x14ac:dyDescent="0.25">
      <c r="A1006" s="9" t="str">
        <f>IF(B1006&lt;&gt;"",COUNTA($B$3:B1006)+$A$2,"")</f>
        <v/>
      </c>
      <c r="R1006" s="42"/>
      <c r="AB1006" s="13"/>
      <c r="AC1006" s="8"/>
      <c r="AF1006" s="13"/>
      <c r="AG1006" s="8"/>
      <c r="AH1006" s="8"/>
      <c r="AI1006" s="8"/>
      <c r="AJ1006" s="8"/>
      <c r="AK1006" s="8"/>
      <c r="AN1006" s="13"/>
      <c r="AO1006" s="8"/>
      <c r="AR1006" s="13"/>
      <c r="AS1006" s="8"/>
      <c r="AV1006" s="13"/>
      <c r="AW1006" s="8"/>
      <c r="AX1006" s="19" t="str">
        <f t="shared" si="283"/>
        <v/>
      </c>
      <c r="AY1006" s="55">
        <f t="shared" si="284"/>
        <v>0</v>
      </c>
      <c r="AZ1006" s="8"/>
      <c r="BA1006" s="8"/>
    </row>
    <row r="1007" spans="1:55" x14ac:dyDescent="0.25">
      <c r="A1007" s="9" t="str">
        <f>IF(B1007&lt;&gt;"",COUNTA($B$3:B1007)+$A$2,"")</f>
        <v/>
      </c>
      <c r="R1007" s="42"/>
      <c r="AB1007" s="13"/>
      <c r="AC1007" s="8"/>
      <c r="AF1007" s="13"/>
      <c r="AG1007" s="8"/>
      <c r="AH1007" s="8"/>
      <c r="AI1007" s="8"/>
      <c r="AJ1007" s="8"/>
      <c r="AK1007" s="8"/>
      <c r="AN1007" s="13"/>
      <c r="AO1007" s="8"/>
      <c r="AR1007" s="13"/>
      <c r="AS1007" s="8"/>
      <c r="AV1007" s="13"/>
      <c r="AW1007" s="8"/>
      <c r="AX1007" s="19" t="str">
        <f t="shared" si="283"/>
        <v/>
      </c>
      <c r="AY1007" s="55">
        <f t="shared" si="284"/>
        <v>0</v>
      </c>
      <c r="AZ1007" s="8"/>
      <c r="BA1007" s="8"/>
    </row>
    <row r="1008" spans="1:55" x14ac:dyDescent="0.25">
      <c r="A1008" s="9" t="str">
        <f>IF(B1008&lt;&gt;"",COUNTA($B$3:B1008)+$A$2,"")</f>
        <v/>
      </c>
      <c r="R1008" s="42"/>
      <c r="AB1008" s="13"/>
      <c r="AC1008" s="8"/>
      <c r="AF1008" s="13"/>
      <c r="AG1008" s="8"/>
      <c r="AH1008" s="8"/>
      <c r="AI1008" s="8"/>
      <c r="AJ1008" s="8"/>
      <c r="AK1008" s="8"/>
      <c r="AN1008" s="13"/>
      <c r="AO1008" s="8"/>
      <c r="AR1008" s="13"/>
      <c r="AS1008" s="8"/>
      <c r="AV1008" s="13"/>
      <c r="AW1008" s="8"/>
      <c r="AX1008" s="19" t="str">
        <f t="shared" si="283"/>
        <v/>
      </c>
      <c r="AY1008" s="55">
        <f t="shared" si="284"/>
        <v>0</v>
      </c>
      <c r="AZ1008" s="8"/>
      <c r="BA1008" s="8"/>
    </row>
    <row r="1009" spans="1:53" x14ac:dyDescent="0.25">
      <c r="A1009" s="9" t="str">
        <f>IF(B1009&lt;&gt;"",COUNTA($B$3:B1009)+$A$2,"")</f>
        <v/>
      </c>
      <c r="R1009" s="42"/>
      <c r="AB1009" s="13"/>
      <c r="AC1009" s="8"/>
      <c r="AF1009" s="13"/>
      <c r="AG1009" s="8"/>
      <c r="AH1009" s="8"/>
      <c r="AI1009" s="8"/>
      <c r="AJ1009" s="8"/>
      <c r="AK1009" s="8"/>
      <c r="AN1009" s="13"/>
      <c r="AO1009" s="8"/>
      <c r="AR1009" s="13"/>
      <c r="AS1009" s="8"/>
      <c r="AV1009" s="13"/>
      <c r="AW1009" s="8"/>
      <c r="AX1009" s="19" t="str">
        <f t="shared" si="283"/>
        <v/>
      </c>
      <c r="AY1009" s="55">
        <f t="shared" si="284"/>
        <v>0</v>
      </c>
      <c r="AZ1009" s="8"/>
      <c r="BA1009" s="8"/>
    </row>
    <row r="1010" spans="1:53" x14ac:dyDescent="0.25">
      <c r="A1010" s="9" t="str">
        <f>IF(B1010&lt;&gt;"",COUNTA($B$3:B1010)+$A$2,"")</f>
        <v/>
      </c>
      <c r="R1010" s="42"/>
      <c r="AB1010" s="13"/>
      <c r="AC1010" s="8"/>
      <c r="AF1010" s="13"/>
      <c r="AG1010" s="8"/>
      <c r="AH1010" s="8"/>
      <c r="AI1010" s="8"/>
      <c r="AJ1010" s="8"/>
      <c r="AK1010" s="8"/>
      <c r="AN1010" s="13"/>
      <c r="AO1010" s="8"/>
      <c r="AR1010" s="13"/>
      <c r="AS1010" s="8"/>
      <c r="AV1010" s="13"/>
      <c r="AW1010" s="8"/>
      <c r="AX1010" s="19" t="str">
        <f t="shared" si="283"/>
        <v/>
      </c>
      <c r="AY1010" s="55">
        <f t="shared" si="284"/>
        <v>0</v>
      </c>
      <c r="AZ1010" s="8"/>
      <c r="BA1010" s="8"/>
    </row>
    <row r="1011" spans="1:53" x14ac:dyDescent="0.25">
      <c r="A1011" s="9" t="str">
        <f>IF(B1011&lt;&gt;"",COUNTA($B$3:B1011)+$A$2,"")</f>
        <v/>
      </c>
      <c r="R1011" s="42"/>
      <c r="AB1011" s="13"/>
      <c r="AC1011" s="8"/>
      <c r="AF1011" s="13"/>
      <c r="AG1011" s="8"/>
      <c r="AH1011" s="8"/>
      <c r="AI1011" s="8"/>
      <c r="AJ1011" s="8"/>
      <c r="AK1011" s="8"/>
      <c r="AN1011" s="13"/>
      <c r="AO1011" s="8"/>
      <c r="AR1011" s="13"/>
      <c r="AS1011" s="8"/>
      <c r="AV1011" s="13"/>
      <c r="AW1011" s="8"/>
      <c r="AX1011" s="19" t="str">
        <f t="shared" si="283"/>
        <v/>
      </c>
      <c r="AY1011" s="55">
        <f t="shared" si="284"/>
        <v>0</v>
      </c>
      <c r="AZ1011" s="8"/>
      <c r="BA1011" s="8"/>
    </row>
    <row r="1012" spans="1:53" x14ac:dyDescent="0.25">
      <c r="A1012" s="9" t="str">
        <f>IF(B1012&lt;&gt;"",COUNTA($B$3:B1012)+$A$2,"")</f>
        <v/>
      </c>
      <c r="R1012" s="42"/>
      <c r="AB1012" s="13"/>
      <c r="AC1012" s="8"/>
      <c r="AF1012" s="13"/>
      <c r="AG1012" s="8"/>
      <c r="AH1012" s="8"/>
      <c r="AI1012" s="8"/>
      <c r="AJ1012" s="8"/>
      <c r="AK1012" s="8"/>
      <c r="AN1012" s="13"/>
      <c r="AO1012" s="8"/>
      <c r="AR1012" s="13"/>
      <c r="AS1012" s="8"/>
      <c r="AV1012" s="13"/>
      <c r="AW1012" s="8"/>
      <c r="AX1012" s="19" t="str">
        <f t="shared" si="283"/>
        <v/>
      </c>
      <c r="AY1012" s="55">
        <f t="shared" si="284"/>
        <v>0</v>
      </c>
      <c r="AZ1012" s="8"/>
      <c r="BA1012" s="8"/>
    </row>
    <row r="1013" spans="1:53" x14ac:dyDescent="0.25">
      <c r="A1013" s="9" t="str">
        <f>IF(B1013&lt;&gt;"",COUNTA($B$3:B1013)+$A$2,"")</f>
        <v/>
      </c>
      <c r="R1013" s="42"/>
      <c r="AB1013" s="13"/>
      <c r="AC1013" s="8"/>
      <c r="AF1013" s="13"/>
      <c r="AG1013" s="8"/>
      <c r="AH1013" s="8"/>
      <c r="AI1013" s="8"/>
      <c r="AJ1013" s="8"/>
      <c r="AK1013" s="8"/>
      <c r="AN1013" s="13"/>
      <c r="AO1013" s="8"/>
      <c r="AR1013" s="13"/>
      <c r="AS1013" s="8"/>
      <c r="AV1013" s="13"/>
      <c r="AW1013" s="8"/>
      <c r="AX1013" s="19" t="str">
        <f t="shared" si="283"/>
        <v/>
      </c>
      <c r="AY1013" s="55">
        <f t="shared" si="284"/>
        <v>0</v>
      </c>
      <c r="AZ1013" s="8"/>
      <c r="BA1013" s="8"/>
    </row>
    <row r="1014" spans="1:53" x14ac:dyDescent="0.25">
      <c r="A1014" s="9" t="str">
        <f>IF(B1014&lt;&gt;"",COUNTA($B$3:B1014)+$A$2,"")</f>
        <v/>
      </c>
      <c r="R1014" s="42"/>
      <c r="AB1014" s="13"/>
      <c r="AC1014" s="8"/>
      <c r="AF1014" s="13"/>
      <c r="AG1014" s="8"/>
      <c r="AH1014" s="8"/>
      <c r="AI1014" s="8"/>
      <c r="AJ1014" s="8"/>
      <c r="AK1014" s="8"/>
      <c r="AN1014" s="13"/>
      <c r="AO1014" s="8"/>
      <c r="AR1014" s="13"/>
      <c r="AS1014" s="8"/>
      <c r="AV1014" s="13"/>
      <c r="AW1014" s="8"/>
      <c r="AX1014" s="19" t="str">
        <f t="shared" si="283"/>
        <v/>
      </c>
      <c r="AY1014" s="55">
        <f t="shared" si="284"/>
        <v>0</v>
      </c>
      <c r="AZ1014" s="8"/>
      <c r="BA1014" s="8"/>
    </row>
    <row r="1015" spans="1:53" x14ac:dyDescent="0.25">
      <c r="A1015" s="9" t="str">
        <f>IF(B1015&lt;&gt;"",COUNTA($B$3:B1015)+$A$2,"")</f>
        <v/>
      </c>
      <c r="R1015" s="42"/>
      <c r="AB1015" s="13"/>
      <c r="AC1015" s="8"/>
      <c r="AF1015" s="13"/>
      <c r="AG1015" s="8"/>
      <c r="AH1015" s="8"/>
      <c r="AI1015" s="8"/>
      <c r="AJ1015" s="8"/>
      <c r="AK1015" s="8"/>
      <c r="AN1015" s="13"/>
      <c r="AO1015" s="8"/>
      <c r="AR1015" s="13"/>
      <c r="AS1015" s="8"/>
      <c r="AV1015" s="13"/>
      <c r="AW1015" s="8"/>
      <c r="AX1015" s="19" t="str">
        <f t="shared" si="283"/>
        <v/>
      </c>
      <c r="AY1015" s="55">
        <f t="shared" si="284"/>
        <v>0</v>
      </c>
      <c r="AZ1015" s="8"/>
      <c r="BA1015" s="8"/>
    </row>
    <row r="1016" spans="1:53" x14ac:dyDescent="0.25">
      <c r="A1016" s="9" t="str">
        <f>IF(B1016&lt;&gt;"",COUNTA($B$3:B1016)+$A$2,"")</f>
        <v/>
      </c>
      <c r="R1016" s="42"/>
      <c r="AB1016" s="13"/>
      <c r="AC1016" s="8"/>
      <c r="AF1016" s="13"/>
      <c r="AG1016" s="8"/>
      <c r="AH1016" s="8"/>
      <c r="AI1016" s="8"/>
      <c r="AJ1016" s="8"/>
      <c r="AK1016" s="8"/>
      <c r="AN1016" s="13"/>
      <c r="AO1016" s="8"/>
      <c r="AR1016" s="13"/>
      <c r="AS1016" s="8"/>
      <c r="AV1016" s="13"/>
      <c r="AW1016" s="8"/>
      <c r="AX1016" s="19" t="str">
        <f t="shared" si="283"/>
        <v/>
      </c>
      <c r="AY1016" s="55">
        <f t="shared" si="284"/>
        <v>0</v>
      </c>
      <c r="AZ1016" s="8"/>
      <c r="BA1016" s="8"/>
    </row>
    <row r="1017" spans="1:53" x14ac:dyDescent="0.25">
      <c r="A1017" s="9" t="str">
        <f>IF(B1017&lt;&gt;"",COUNTA($B$3:B1017)+$A$2,"")</f>
        <v/>
      </c>
      <c r="R1017" s="42"/>
      <c r="AB1017" s="13"/>
      <c r="AC1017" s="8"/>
      <c r="AF1017" s="13"/>
      <c r="AG1017" s="8"/>
      <c r="AH1017" s="8"/>
      <c r="AI1017" s="8"/>
      <c r="AJ1017" s="8"/>
      <c r="AK1017" s="8"/>
      <c r="AN1017" s="13"/>
      <c r="AO1017" s="8"/>
      <c r="AR1017" s="13"/>
      <c r="AS1017" s="8"/>
      <c r="AV1017" s="13"/>
      <c r="AW1017" s="8"/>
      <c r="AX1017" s="19" t="str">
        <f t="shared" si="283"/>
        <v/>
      </c>
      <c r="AY1017" s="55">
        <f t="shared" si="284"/>
        <v>0</v>
      </c>
      <c r="AZ1017" s="8"/>
      <c r="BA1017" s="8"/>
    </row>
    <row r="1018" spans="1:53" x14ac:dyDescent="0.25">
      <c r="A1018" s="9" t="str">
        <f>IF(B1018&lt;&gt;"",COUNTA($B$3:B1018)+$A$2,"")</f>
        <v/>
      </c>
      <c r="R1018" s="42"/>
      <c r="AB1018" s="13"/>
      <c r="AC1018" s="8"/>
      <c r="AF1018" s="13"/>
      <c r="AG1018" s="8"/>
      <c r="AH1018" s="8"/>
      <c r="AI1018" s="8"/>
      <c r="AJ1018" s="8"/>
      <c r="AK1018" s="8"/>
      <c r="AN1018" s="13"/>
      <c r="AO1018" s="8"/>
      <c r="AR1018" s="13"/>
      <c r="AS1018" s="8"/>
      <c r="AV1018" s="13"/>
      <c r="AW1018" s="8"/>
      <c r="AX1018" s="19" t="str">
        <f t="shared" si="283"/>
        <v/>
      </c>
      <c r="AY1018" s="55">
        <f t="shared" si="284"/>
        <v>0</v>
      </c>
      <c r="AZ1018" s="8"/>
      <c r="BA1018" s="8"/>
    </row>
    <row r="1019" spans="1:53" x14ac:dyDescent="0.25">
      <c r="A1019" s="9" t="str">
        <f>IF(B1019&lt;&gt;"",COUNTA($B$3:B1019)+$A$2,"")</f>
        <v/>
      </c>
      <c r="R1019" s="42"/>
      <c r="AB1019" s="13"/>
      <c r="AC1019" s="8"/>
      <c r="AF1019" s="13"/>
      <c r="AG1019" s="8"/>
      <c r="AH1019" s="8"/>
      <c r="AI1019" s="8"/>
      <c r="AJ1019" s="8"/>
      <c r="AK1019" s="8"/>
      <c r="AN1019" s="13"/>
      <c r="AO1019" s="8"/>
      <c r="AR1019" s="13"/>
      <c r="AS1019" s="8"/>
      <c r="AV1019" s="13"/>
      <c r="AW1019" s="8"/>
      <c r="AX1019" s="19" t="str">
        <f t="shared" si="283"/>
        <v/>
      </c>
      <c r="AY1019" s="55">
        <f t="shared" si="284"/>
        <v>0</v>
      </c>
      <c r="AZ1019" s="8"/>
      <c r="BA1019" s="8"/>
    </row>
    <row r="1020" spans="1:53" x14ac:dyDescent="0.25">
      <c r="A1020" s="9" t="str">
        <f>IF(B1020&lt;&gt;"",COUNTA($B$3:B1020)+$A$2,"")</f>
        <v/>
      </c>
      <c r="R1020" s="42"/>
      <c r="AB1020" s="13"/>
      <c r="AC1020" s="8"/>
      <c r="AF1020" s="13"/>
      <c r="AG1020" s="8"/>
      <c r="AH1020" s="8"/>
      <c r="AI1020" s="8"/>
      <c r="AJ1020" s="8"/>
      <c r="AK1020" s="8"/>
      <c r="AN1020" s="13"/>
      <c r="AO1020" s="8"/>
      <c r="AR1020" s="13"/>
      <c r="AS1020" s="8"/>
      <c r="AV1020" s="13"/>
      <c r="AW1020" s="8"/>
      <c r="AX1020" s="19" t="str">
        <f t="shared" si="283"/>
        <v/>
      </c>
      <c r="AY1020" s="55">
        <f t="shared" si="284"/>
        <v>0</v>
      </c>
      <c r="AZ1020" s="8"/>
      <c r="BA1020" s="8"/>
    </row>
    <row r="1021" spans="1:53" x14ac:dyDescent="0.25">
      <c r="A1021" s="9" t="str">
        <f>IF(B1021&lt;&gt;"",COUNTA($B$3:B1021)+$A$2,"")</f>
        <v/>
      </c>
      <c r="R1021" s="42"/>
      <c r="AB1021" s="13"/>
      <c r="AC1021" s="8"/>
      <c r="AF1021" s="13"/>
      <c r="AG1021" s="8"/>
      <c r="AH1021" s="8"/>
      <c r="AI1021" s="8"/>
      <c r="AJ1021" s="8"/>
      <c r="AK1021" s="8"/>
      <c r="AN1021" s="13"/>
      <c r="AO1021" s="8"/>
      <c r="AR1021" s="13"/>
      <c r="AS1021" s="8"/>
      <c r="AV1021" s="13"/>
      <c r="AW1021" s="8"/>
      <c r="AX1021" s="19" t="str">
        <f t="shared" si="283"/>
        <v/>
      </c>
      <c r="AY1021" s="55">
        <f t="shared" si="284"/>
        <v>0</v>
      </c>
      <c r="AZ1021" s="8"/>
      <c r="BA1021" s="8"/>
    </row>
    <row r="1022" spans="1:53" x14ac:dyDescent="0.25">
      <c r="A1022" s="9" t="str">
        <f>IF(B1022&lt;&gt;"",COUNTA($B$3:B1022)+$A$2,"")</f>
        <v/>
      </c>
      <c r="R1022" s="42"/>
      <c r="AB1022" s="13"/>
      <c r="AC1022" s="8"/>
      <c r="AF1022" s="13"/>
      <c r="AG1022" s="8"/>
      <c r="AH1022" s="8"/>
      <c r="AI1022" s="8"/>
      <c r="AJ1022" s="8"/>
      <c r="AK1022" s="8"/>
      <c r="AN1022" s="13"/>
      <c r="AO1022" s="8"/>
      <c r="AR1022" s="13"/>
      <c r="AS1022" s="8"/>
      <c r="AV1022" s="13"/>
      <c r="AW1022" s="8"/>
      <c r="AX1022" s="19" t="str">
        <f t="shared" si="283"/>
        <v/>
      </c>
      <c r="AY1022" s="55">
        <f t="shared" si="284"/>
        <v>0</v>
      </c>
      <c r="AZ1022" s="8"/>
      <c r="BA1022" s="8"/>
    </row>
    <row r="1023" spans="1:53" x14ac:dyDescent="0.25">
      <c r="A1023" s="9" t="str">
        <f>IF(B1023&lt;&gt;"",COUNTA($B$3:B1023)+$A$2,"")</f>
        <v/>
      </c>
      <c r="R1023" s="42"/>
      <c r="AB1023" s="13"/>
      <c r="AC1023" s="8"/>
      <c r="AF1023" s="13"/>
      <c r="AG1023" s="8"/>
      <c r="AH1023" s="8"/>
      <c r="AI1023" s="8"/>
      <c r="AJ1023" s="8"/>
      <c r="AK1023" s="8"/>
      <c r="AN1023" s="13"/>
      <c r="AO1023" s="8"/>
      <c r="AR1023" s="13"/>
      <c r="AS1023" s="8"/>
      <c r="AV1023" s="13"/>
      <c r="AW1023" s="8"/>
      <c r="AX1023" s="19" t="str">
        <f t="shared" si="283"/>
        <v/>
      </c>
      <c r="AY1023" s="55">
        <f t="shared" si="284"/>
        <v>0</v>
      </c>
      <c r="AZ1023" s="8"/>
      <c r="BA1023" s="8"/>
    </row>
    <row r="1024" spans="1:53" x14ac:dyDescent="0.25">
      <c r="A1024" s="9" t="str">
        <f>IF(B1024&lt;&gt;"",COUNTA($B$3:B1024)+$A$2,"")</f>
        <v/>
      </c>
      <c r="R1024" s="42"/>
      <c r="AB1024" s="13"/>
      <c r="AC1024" s="8"/>
      <c r="AF1024" s="13"/>
      <c r="AG1024" s="8"/>
      <c r="AH1024" s="8"/>
      <c r="AI1024" s="8"/>
      <c r="AJ1024" s="8"/>
      <c r="AK1024" s="8"/>
      <c r="AN1024" s="13"/>
      <c r="AO1024" s="8"/>
      <c r="AR1024" s="13"/>
      <c r="AS1024" s="8"/>
      <c r="AV1024" s="13"/>
      <c r="AW1024" s="8"/>
      <c r="AX1024" s="19" t="str">
        <f t="shared" si="283"/>
        <v/>
      </c>
      <c r="AY1024" s="55">
        <f t="shared" si="284"/>
        <v>0</v>
      </c>
      <c r="AZ1024" s="8"/>
      <c r="BA1024" s="8"/>
    </row>
    <row r="1025" spans="1:53" x14ac:dyDescent="0.25">
      <c r="A1025" s="9" t="str">
        <f>IF(B1025&lt;&gt;"",COUNTA($B$3:B1025)+$A$2,"")</f>
        <v/>
      </c>
      <c r="R1025" s="42"/>
      <c r="AB1025" s="13"/>
      <c r="AC1025" s="8"/>
      <c r="AF1025" s="13"/>
      <c r="AG1025" s="8"/>
      <c r="AH1025" s="8"/>
      <c r="AI1025" s="8"/>
      <c r="AJ1025" s="8"/>
      <c r="AK1025" s="8"/>
      <c r="AN1025" s="13"/>
      <c r="AO1025" s="8"/>
      <c r="AR1025" s="13"/>
      <c r="AS1025" s="8"/>
      <c r="AV1025" s="13"/>
      <c r="AW1025" s="8"/>
      <c r="AX1025" s="19" t="str">
        <f t="shared" si="283"/>
        <v/>
      </c>
      <c r="AY1025" s="55">
        <f t="shared" si="284"/>
        <v>0</v>
      </c>
      <c r="AZ1025" s="8"/>
      <c r="BA1025" s="8"/>
    </row>
    <row r="1026" spans="1:53" x14ac:dyDescent="0.25">
      <c r="A1026" s="9" t="str">
        <f>IF(B1026&lt;&gt;"",COUNTA($B$3:B1026)+$A$2,"")</f>
        <v/>
      </c>
      <c r="R1026" s="42"/>
      <c r="AB1026" s="13"/>
      <c r="AC1026" s="8"/>
      <c r="AF1026" s="13"/>
      <c r="AG1026" s="8"/>
      <c r="AH1026" s="8"/>
      <c r="AI1026" s="8"/>
      <c r="AJ1026" s="8"/>
      <c r="AK1026" s="8"/>
      <c r="AN1026" s="13"/>
      <c r="AO1026" s="8"/>
      <c r="AR1026" s="13"/>
      <c r="AS1026" s="8"/>
      <c r="AV1026" s="13"/>
      <c r="AW1026" s="8"/>
      <c r="AX1026" s="19" t="str">
        <f t="shared" si="283"/>
        <v/>
      </c>
      <c r="AY1026" s="55">
        <f t="shared" si="284"/>
        <v>0</v>
      </c>
      <c r="AZ1026" s="8"/>
      <c r="BA1026" s="8"/>
    </row>
    <row r="1027" spans="1:53" x14ac:dyDescent="0.25">
      <c r="A1027" s="9" t="str">
        <f>IF(B1027&lt;&gt;"",COUNTA($B$3:B1027)+$A$2,"")</f>
        <v/>
      </c>
      <c r="R1027" s="42"/>
      <c r="AB1027" s="13"/>
      <c r="AC1027" s="8"/>
      <c r="AF1027" s="13"/>
      <c r="AG1027" s="8"/>
      <c r="AH1027" s="8"/>
      <c r="AI1027" s="8"/>
      <c r="AJ1027" s="8"/>
      <c r="AK1027" s="8"/>
      <c r="AN1027" s="13"/>
      <c r="AO1027" s="8"/>
      <c r="AR1027" s="13"/>
      <c r="AS1027" s="8"/>
      <c r="AV1027" s="13"/>
      <c r="AW1027" s="8"/>
      <c r="AX1027" s="19" t="str">
        <f t="shared" ref="AX1027:AX1090" si="288">IF(R1027="","",AY1027/(1+0.025))</f>
        <v/>
      </c>
      <c r="AY1027" s="55">
        <f t="shared" ref="AY1027:AY1090" si="289">BC1027-AZ1027</f>
        <v>0</v>
      </c>
      <c r="AZ1027" s="8"/>
      <c r="BA1027" s="8"/>
    </row>
    <row r="1028" spans="1:53" x14ac:dyDescent="0.25">
      <c r="A1028" s="9" t="str">
        <f>IF(B1028&lt;&gt;"",COUNTA($B$3:B1028)+$A$2,"")</f>
        <v/>
      </c>
      <c r="R1028" s="42"/>
      <c r="AB1028" s="13"/>
      <c r="AC1028" s="8"/>
      <c r="AF1028" s="13"/>
      <c r="AG1028" s="8"/>
      <c r="AH1028" s="8"/>
      <c r="AI1028" s="8"/>
      <c r="AJ1028" s="8"/>
      <c r="AK1028" s="8"/>
      <c r="AN1028" s="13"/>
      <c r="AO1028" s="8"/>
      <c r="AR1028" s="13"/>
      <c r="AS1028" s="8"/>
      <c r="AV1028" s="13"/>
      <c r="AW1028" s="8"/>
      <c r="AX1028" s="19" t="str">
        <f t="shared" si="288"/>
        <v/>
      </c>
      <c r="AY1028" s="55">
        <f t="shared" si="289"/>
        <v>0</v>
      </c>
      <c r="AZ1028" s="8"/>
      <c r="BA1028" s="8"/>
    </row>
    <row r="1029" spans="1:53" x14ac:dyDescent="0.25">
      <c r="A1029" s="9" t="str">
        <f>IF(B1029&lt;&gt;"",COUNTA($B$3:B1029)+$A$2,"")</f>
        <v/>
      </c>
      <c r="R1029" s="42"/>
      <c r="AB1029" s="13"/>
      <c r="AC1029" s="8"/>
      <c r="AF1029" s="13"/>
      <c r="AG1029" s="8"/>
      <c r="AH1029" s="8"/>
      <c r="AI1029" s="8"/>
      <c r="AJ1029" s="8"/>
      <c r="AK1029" s="8"/>
      <c r="AN1029" s="13"/>
      <c r="AO1029" s="8"/>
      <c r="AR1029" s="13"/>
      <c r="AS1029" s="8"/>
      <c r="AV1029" s="13"/>
      <c r="AW1029" s="8"/>
      <c r="AX1029" s="19" t="str">
        <f t="shared" si="288"/>
        <v/>
      </c>
      <c r="AY1029" s="55">
        <f t="shared" si="289"/>
        <v>0</v>
      </c>
      <c r="AZ1029" s="8"/>
      <c r="BA1029" s="8"/>
    </row>
    <row r="1030" spans="1:53" x14ac:dyDescent="0.25">
      <c r="A1030" s="9" t="str">
        <f>IF(B1030&lt;&gt;"",COUNTA($B$3:B1030)+$A$2,"")</f>
        <v/>
      </c>
      <c r="R1030" s="42"/>
      <c r="AB1030" s="13"/>
      <c r="AC1030" s="8"/>
      <c r="AF1030" s="13"/>
      <c r="AG1030" s="8"/>
      <c r="AH1030" s="8"/>
      <c r="AI1030" s="8"/>
      <c r="AJ1030" s="8"/>
      <c r="AK1030" s="8"/>
      <c r="AN1030" s="13"/>
      <c r="AO1030" s="8"/>
      <c r="AR1030" s="13"/>
      <c r="AS1030" s="8"/>
      <c r="AV1030" s="13"/>
      <c r="AW1030" s="8"/>
      <c r="AX1030" s="19" t="str">
        <f t="shared" si="288"/>
        <v/>
      </c>
      <c r="AY1030" s="55">
        <f t="shared" si="289"/>
        <v>0</v>
      </c>
      <c r="AZ1030" s="8"/>
      <c r="BA1030" s="8"/>
    </row>
    <row r="1031" spans="1:53" x14ac:dyDescent="0.25">
      <c r="A1031" s="9" t="str">
        <f>IF(B1031&lt;&gt;"",COUNTA($B$3:B1031)+$A$2,"")</f>
        <v/>
      </c>
      <c r="R1031" s="42"/>
      <c r="AB1031" s="13"/>
      <c r="AC1031" s="8"/>
      <c r="AF1031" s="13"/>
      <c r="AG1031" s="8"/>
      <c r="AH1031" s="8"/>
      <c r="AI1031" s="8"/>
      <c r="AJ1031" s="8"/>
      <c r="AK1031" s="8"/>
      <c r="AN1031" s="13"/>
      <c r="AO1031" s="8"/>
      <c r="AR1031" s="13"/>
      <c r="AS1031" s="8"/>
      <c r="AV1031" s="13"/>
      <c r="AW1031" s="8"/>
      <c r="AX1031" s="19" t="str">
        <f t="shared" si="288"/>
        <v/>
      </c>
      <c r="AY1031" s="55">
        <f t="shared" si="289"/>
        <v>0</v>
      </c>
      <c r="AZ1031" s="8"/>
      <c r="BA1031" s="8"/>
    </row>
    <row r="1032" spans="1:53" x14ac:dyDescent="0.25">
      <c r="A1032" s="9" t="str">
        <f>IF(B1032&lt;&gt;"",COUNTA($B$3:B1032)+$A$2,"")</f>
        <v/>
      </c>
      <c r="R1032" s="42"/>
      <c r="AB1032" s="13"/>
      <c r="AC1032" s="8"/>
      <c r="AF1032" s="13"/>
      <c r="AG1032" s="8"/>
      <c r="AH1032" s="8"/>
      <c r="AI1032" s="8"/>
      <c r="AJ1032" s="8"/>
      <c r="AK1032" s="8"/>
      <c r="AN1032" s="13"/>
      <c r="AO1032" s="8"/>
      <c r="AR1032" s="13"/>
      <c r="AS1032" s="8"/>
      <c r="AV1032" s="13"/>
      <c r="AW1032" s="8"/>
      <c r="AX1032" s="19" t="str">
        <f t="shared" si="288"/>
        <v/>
      </c>
      <c r="AY1032" s="55">
        <f t="shared" si="289"/>
        <v>0</v>
      </c>
      <c r="AZ1032" s="8"/>
      <c r="BA1032" s="8"/>
    </row>
    <row r="1033" spans="1:53" x14ac:dyDescent="0.25">
      <c r="A1033" s="9" t="str">
        <f>IF(B1033&lt;&gt;"",COUNTA($B$3:B1033)+$A$2,"")</f>
        <v/>
      </c>
      <c r="R1033" s="42"/>
      <c r="AB1033" s="13"/>
      <c r="AC1033" s="8"/>
      <c r="AF1033" s="13"/>
      <c r="AG1033" s="8"/>
      <c r="AH1033" s="8"/>
      <c r="AI1033" s="8"/>
      <c r="AJ1033" s="8"/>
      <c r="AK1033" s="8"/>
      <c r="AN1033" s="13"/>
      <c r="AO1033" s="8"/>
      <c r="AR1033" s="13"/>
      <c r="AS1033" s="8"/>
      <c r="AV1033" s="13"/>
      <c r="AW1033" s="8"/>
      <c r="AX1033" s="19" t="str">
        <f t="shared" si="288"/>
        <v/>
      </c>
      <c r="AY1033" s="55">
        <f t="shared" si="289"/>
        <v>0</v>
      </c>
      <c r="AZ1033" s="8"/>
      <c r="BA1033" s="8"/>
    </row>
    <row r="1034" spans="1:53" x14ac:dyDescent="0.25">
      <c r="A1034" s="9" t="str">
        <f>IF(B1034&lt;&gt;"",COUNTA($B$3:B1034)+$A$2,"")</f>
        <v/>
      </c>
      <c r="R1034" s="42"/>
      <c r="AB1034" s="13"/>
      <c r="AC1034" s="8"/>
      <c r="AF1034" s="13"/>
      <c r="AG1034" s="8"/>
      <c r="AH1034" s="8"/>
      <c r="AI1034" s="8"/>
      <c r="AJ1034" s="8"/>
      <c r="AK1034" s="8"/>
      <c r="AN1034" s="13"/>
      <c r="AO1034" s="8"/>
      <c r="AR1034" s="13"/>
      <c r="AS1034" s="8"/>
      <c r="AV1034" s="13"/>
      <c r="AW1034" s="8"/>
      <c r="AX1034" s="19" t="str">
        <f t="shared" si="288"/>
        <v/>
      </c>
      <c r="AY1034" s="55">
        <f t="shared" si="289"/>
        <v>0</v>
      </c>
      <c r="AZ1034" s="8"/>
      <c r="BA1034" s="8"/>
    </row>
    <row r="1035" spans="1:53" x14ac:dyDescent="0.25">
      <c r="A1035" s="9" t="str">
        <f>IF(B1035&lt;&gt;"",COUNTA($B$3:B1035)+$A$2,"")</f>
        <v/>
      </c>
      <c r="R1035" s="42"/>
      <c r="AB1035" s="13"/>
      <c r="AC1035" s="8"/>
      <c r="AF1035" s="13"/>
      <c r="AG1035" s="8"/>
      <c r="AH1035" s="8"/>
      <c r="AI1035" s="8"/>
      <c r="AJ1035" s="8"/>
      <c r="AK1035" s="8"/>
      <c r="AN1035" s="13"/>
      <c r="AO1035" s="8"/>
      <c r="AR1035" s="13"/>
      <c r="AS1035" s="8"/>
      <c r="AV1035" s="13"/>
      <c r="AW1035" s="8"/>
      <c r="AX1035" s="19" t="str">
        <f t="shared" si="288"/>
        <v/>
      </c>
      <c r="AY1035" s="55">
        <f t="shared" si="289"/>
        <v>0</v>
      </c>
      <c r="AZ1035" s="8"/>
      <c r="BA1035" s="8"/>
    </row>
    <row r="1036" spans="1:53" x14ac:dyDescent="0.25">
      <c r="A1036" s="9" t="str">
        <f>IF(B1036&lt;&gt;"",COUNTA($B$3:B1036)+$A$2,"")</f>
        <v/>
      </c>
      <c r="R1036" s="42"/>
      <c r="AB1036" s="13"/>
      <c r="AC1036" s="8"/>
      <c r="AF1036" s="13"/>
      <c r="AG1036" s="8"/>
      <c r="AH1036" s="8"/>
      <c r="AI1036" s="8"/>
      <c r="AJ1036" s="8"/>
      <c r="AK1036" s="8"/>
      <c r="AN1036" s="13"/>
      <c r="AO1036" s="8"/>
      <c r="AR1036" s="13"/>
      <c r="AS1036" s="8"/>
      <c r="AV1036" s="13"/>
      <c r="AW1036" s="8"/>
      <c r="AX1036" s="19" t="str">
        <f t="shared" si="288"/>
        <v/>
      </c>
      <c r="AY1036" s="55">
        <f t="shared" si="289"/>
        <v>0</v>
      </c>
      <c r="AZ1036" s="8"/>
      <c r="BA1036" s="8"/>
    </row>
    <row r="1037" spans="1:53" x14ac:dyDescent="0.25">
      <c r="A1037" s="9" t="str">
        <f>IF(B1037&lt;&gt;"",COUNTA($B$3:B1037)+$A$2,"")</f>
        <v/>
      </c>
      <c r="R1037" s="42"/>
      <c r="AB1037" s="13"/>
      <c r="AC1037" s="8"/>
      <c r="AF1037" s="13"/>
      <c r="AG1037" s="8"/>
      <c r="AH1037" s="8"/>
      <c r="AI1037" s="8"/>
      <c r="AJ1037" s="8"/>
      <c r="AK1037" s="8"/>
      <c r="AN1037" s="13"/>
      <c r="AO1037" s="8"/>
      <c r="AR1037" s="13"/>
      <c r="AS1037" s="8"/>
      <c r="AV1037" s="13"/>
      <c r="AW1037" s="8"/>
      <c r="AX1037" s="19" t="str">
        <f t="shared" si="288"/>
        <v/>
      </c>
      <c r="AY1037" s="55">
        <f t="shared" si="289"/>
        <v>0</v>
      </c>
      <c r="AZ1037" s="8"/>
      <c r="BA1037" s="8"/>
    </row>
    <row r="1038" spans="1:53" x14ac:dyDescent="0.25">
      <c r="A1038" s="9" t="str">
        <f>IF(B1038&lt;&gt;"",COUNTA($B$3:B1038)+$A$2,"")</f>
        <v/>
      </c>
      <c r="R1038" s="42"/>
      <c r="AB1038" s="13"/>
      <c r="AC1038" s="8"/>
      <c r="AF1038" s="13"/>
      <c r="AG1038" s="8"/>
      <c r="AH1038" s="8"/>
      <c r="AI1038" s="8"/>
      <c r="AJ1038" s="8"/>
      <c r="AK1038" s="8"/>
      <c r="AN1038" s="13"/>
      <c r="AO1038" s="8"/>
      <c r="AR1038" s="13"/>
      <c r="AS1038" s="8"/>
      <c r="AV1038" s="13"/>
      <c r="AW1038" s="8"/>
      <c r="AX1038" s="19" t="str">
        <f t="shared" si="288"/>
        <v/>
      </c>
      <c r="AY1038" s="55">
        <f t="shared" si="289"/>
        <v>0</v>
      </c>
      <c r="AZ1038" s="8"/>
      <c r="BA1038" s="8"/>
    </row>
    <row r="1039" spans="1:53" x14ac:dyDescent="0.25">
      <c r="A1039" s="9" t="str">
        <f>IF(B1039&lt;&gt;"",COUNTA($B$3:B1039)+$A$2,"")</f>
        <v/>
      </c>
      <c r="R1039" s="42"/>
      <c r="AB1039" s="13"/>
      <c r="AC1039" s="8"/>
      <c r="AF1039" s="13"/>
      <c r="AG1039" s="8"/>
      <c r="AH1039" s="8"/>
      <c r="AI1039" s="8"/>
      <c r="AJ1039" s="8"/>
      <c r="AK1039" s="8"/>
      <c r="AN1039" s="13"/>
      <c r="AO1039" s="8"/>
      <c r="AR1039" s="13"/>
      <c r="AS1039" s="8"/>
      <c r="AV1039" s="13"/>
      <c r="AW1039" s="8"/>
      <c r="AX1039" s="19" t="str">
        <f t="shared" si="288"/>
        <v/>
      </c>
      <c r="AY1039" s="55">
        <f t="shared" si="289"/>
        <v>0</v>
      </c>
      <c r="AZ1039" s="8"/>
      <c r="BA1039" s="8"/>
    </row>
    <row r="1040" spans="1:53" x14ac:dyDescent="0.25">
      <c r="A1040" s="9" t="str">
        <f>IF(B1040&lt;&gt;"",COUNTA($B$3:B1040)+$A$2,"")</f>
        <v/>
      </c>
      <c r="R1040" s="42"/>
      <c r="AB1040" s="13"/>
      <c r="AC1040" s="8"/>
      <c r="AF1040" s="13"/>
      <c r="AG1040" s="8"/>
      <c r="AH1040" s="8"/>
      <c r="AI1040" s="8"/>
      <c r="AJ1040" s="8"/>
      <c r="AK1040" s="8"/>
      <c r="AN1040" s="13"/>
      <c r="AO1040" s="8"/>
      <c r="AR1040" s="13"/>
      <c r="AS1040" s="8"/>
      <c r="AV1040" s="13"/>
      <c r="AW1040" s="8"/>
      <c r="AX1040" s="19" t="str">
        <f t="shared" si="288"/>
        <v/>
      </c>
      <c r="AY1040" s="55">
        <f t="shared" si="289"/>
        <v>0</v>
      </c>
      <c r="AZ1040" s="8"/>
      <c r="BA1040" s="8"/>
    </row>
    <row r="1041" spans="1:53" x14ac:dyDescent="0.25">
      <c r="A1041" s="9" t="str">
        <f>IF(B1041&lt;&gt;"",COUNTA($B$3:B1041)+$A$2,"")</f>
        <v/>
      </c>
      <c r="R1041" s="42"/>
      <c r="AB1041" s="13"/>
      <c r="AC1041" s="8"/>
      <c r="AF1041" s="13"/>
      <c r="AG1041" s="8"/>
      <c r="AH1041" s="8"/>
      <c r="AI1041" s="8"/>
      <c r="AJ1041" s="8"/>
      <c r="AK1041" s="8"/>
      <c r="AN1041" s="13"/>
      <c r="AO1041" s="8"/>
      <c r="AR1041" s="13"/>
      <c r="AS1041" s="8"/>
      <c r="AV1041" s="13"/>
      <c r="AW1041" s="8"/>
      <c r="AX1041" s="19" t="str">
        <f t="shared" si="288"/>
        <v/>
      </c>
      <c r="AY1041" s="55">
        <f t="shared" si="289"/>
        <v>0</v>
      </c>
      <c r="AZ1041" s="8"/>
      <c r="BA1041" s="8"/>
    </row>
    <row r="1042" spans="1:53" x14ac:dyDescent="0.25">
      <c r="A1042" s="9" t="str">
        <f>IF(B1042&lt;&gt;"",COUNTA($B$3:B1042)+$A$2,"")</f>
        <v/>
      </c>
      <c r="R1042" s="42"/>
      <c r="AB1042" s="13"/>
      <c r="AC1042" s="8"/>
      <c r="AF1042" s="13"/>
      <c r="AG1042" s="8"/>
      <c r="AH1042" s="8"/>
      <c r="AI1042" s="8"/>
      <c r="AJ1042" s="8"/>
      <c r="AK1042" s="8"/>
      <c r="AN1042" s="13"/>
      <c r="AO1042" s="8"/>
      <c r="AR1042" s="13"/>
      <c r="AS1042" s="8"/>
      <c r="AV1042" s="13"/>
      <c r="AW1042" s="8"/>
      <c r="AX1042" s="19" t="str">
        <f t="shared" si="288"/>
        <v/>
      </c>
      <c r="AY1042" s="55">
        <f t="shared" si="289"/>
        <v>0</v>
      </c>
      <c r="AZ1042" s="8"/>
      <c r="BA1042" s="8"/>
    </row>
    <row r="1043" spans="1:53" x14ac:dyDescent="0.25">
      <c r="A1043" s="9" t="str">
        <f>IF(B1043&lt;&gt;"",COUNTA($B$3:B1043)+$A$2,"")</f>
        <v/>
      </c>
      <c r="R1043" s="42"/>
      <c r="AB1043" s="13"/>
      <c r="AC1043" s="8"/>
      <c r="AF1043" s="13"/>
      <c r="AG1043" s="8"/>
      <c r="AH1043" s="8"/>
      <c r="AI1043" s="8"/>
      <c r="AJ1043" s="8"/>
      <c r="AK1043" s="8"/>
      <c r="AN1043" s="13"/>
      <c r="AO1043" s="8"/>
      <c r="AR1043" s="13"/>
      <c r="AS1043" s="8"/>
      <c r="AV1043" s="13"/>
      <c r="AW1043" s="8"/>
      <c r="AX1043" s="19" t="str">
        <f t="shared" si="288"/>
        <v/>
      </c>
      <c r="AY1043" s="55">
        <f t="shared" si="289"/>
        <v>0</v>
      </c>
      <c r="AZ1043" s="8"/>
      <c r="BA1043" s="8"/>
    </row>
    <row r="1044" spans="1:53" x14ac:dyDescent="0.25">
      <c r="A1044" s="9" t="str">
        <f>IF(B1044&lt;&gt;"",COUNTA($B$3:B1044)+$A$2,"")</f>
        <v/>
      </c>
      <c r="R1044" s="42"/>
      <c r="AB1044" s="13"/>
      <c r="AC1044" s="8"/>
      <c r="AF1044" s="13"/>
      <c r="AG1044" s="8"/>
      <c r="AH1044" s="8"/>
      <c r="AI1044" s="8"/>
      <c r="AJ1044" s="8"/>
      <c r="AK1044" s="8"/>
      <c r="AN1044" s="13"/>
      <c r="AO1044" s="8"/>
      <c r="AR1044" s="13"/>
      <c r="AS1044" s="8"/>
      <c r="AV1044" s="13"/>
      <c r="AW1044" s="8"/>
      <c r="AX1044" s="19" t="str">
        <f t="shared" si="288"/>
        <v/>
      </c>
      <c r="AY1044" s="55">
        <f t="shared" si="289"/>
        <v>0</v>
      </c>
      <c r="AZ1044" s="8"/>
      <c r="BA1044" s="8"/>
    </row>
    <row r="1045" spans="1:53" x14ac:dyDescent="0.25">
      <c r="A1045" s="9" t="str">
        <f>IF(B1045&lt;&gt;"",COUNTA($B$3:B1045)+$A$2,"")</f>
        <v/>
      </c>
      <c r="R1045" s="42"/>
      <c r="AB1045" s="13"/>
      <c r="AC1045" s="8"/>
      <c r="AF1045" s="13"/>
      <c r="AG1045" s="8"/>
      <c r="AH1045" s="8"/>
      <c r="AI1045" s="8"/>
      <c r="AJ1045" s="8"/>
      <c r="AK1045" s="8"/>
      <c r="AN1045" s="13"/>
      <c r="AO1045" s="8"/>
      <c r="AR1045" s="13"/>
      <c r="AS1045" s="8"/>
      <c r="AV1045" s="13"/>
      <c r="AW1045" s="8"/>
      <c r="AX1045" s="19" t="str">
        <f t="shared" si="288"/>
        <v/>
      </c>
      <c r="AY1045" s="55">
        <f t="shared" si="289"/>
        <v>0</v>
      </c>
      <c r="AZ1045" s="8"/>
      <c r="BA1045" s="8"/>
    </row>
    <row r="1046" spans="1:53" x14ac:dyDescent="0.25">
      <c r="A1046" s="9" t="str">
        <f>IF(B1046&lt;&gt;"",COUNTA($B$3:B1046)+$A$2,"")</f>
        <v/>
      </c>
      <c r="R1046" s="42"/>
      <c r="AB1046" s="13"/>
      <c r="AC1046" s="8"/>
      <c r="AF1046" s="13"/>
      <c r="AG1046" s="8"/>
      <c r="AH1046" s="8"/>
      <c r="AI1046" s="8"/>
      <c r="AJ1046" s="8"/>
      <c r="AK1046" s="8"/>
      <c r="AN1046" s="13"/>
      <c r="AO1046" s="8"/>
      <c r="AR1046" s="13"/>
      <c r="AS1046" s="8"/>
      <c r="AV1046" s="13"/>
      <c r="AW1046" s="8"/>
      <c r="AX1046" s="19" t="str">
        <f t="shared" si="288"/>
        <v/>
      </c>
      <c r="AY1046" s="55">
        <f t="shared" si="289"/>
        <v>0</v>
      </c>
      <c r="AZ1046" s="8"/>
      <c r="BA1046" s="8"/>
    </row>
    <row r="1047" spans="1:53" x14ac:dyDescent="0.25">
      <c r="A1047" s="9" t="str">
        <f>IF(B1047&lt;&gt;"",COUNTA($B$3:B1047)+$A$2,"")</f>
        <v/>
      </c>
      <c r="R1047" s="42"/>
      <c r="AB1047" s="13"/>
      <c r="AC1047" s="8"/>
      <c r="AF1047" s="13"/>
      <c r="AG1047" s="8"/>
      <c r="AH1047" s="8"/>
      <c r="AI1047" s="8"/>
      <c r="AJ1047" s="8"/>
      <c r="AK1047" s="8"/>
      <c r="AN1047" s="13"/>
      <c r="AO1047" s="8"/>
      <c r="AR1047" s="13"/>
      <c r="AS1047" s="8"/>
      <c r="AV1047" s="13"/>
      <c r="AW1047" s="8"/>
      <c r="AX1047" s="19" t="str">
        <f t="shared" si="288"/>
        <v/>
      </c>
      <c r="AY1047" s="55">
        <f t="shared" si="289"/>
        <v>0</v>
      </c>
      <c r="AZ1047" s="8"/>
      <c r="BA1047" s="8"/>
    </row>
    <row r="1048" spans="1:53" x14ac:dyDescent="0.25">
      <c r="A1048" s="9" t="str">
        <f>IF(B1048&lt;&gt;"",COUNTA($B$3:B1048)+$A$2,"")</f>
        <v/>
      </c>
      <c r="R1048" s="42"/>
      <c r="AB1048" s="13"/>
      <c r="AC1048" s="8"/>
      <c r="AF1048" s="13"/>
      <c r="AG1048" s="8"/>
      <c r="AH1048" s="8"/>
      <c r="AI1048" s="8"/>
      <c r="AJ1048" s="8"/>
      <c r="AK1048" s="8"/>
      <c r="AN1048" s="13"/>
      <c r="AO1048" s="8"/>
      <c r="AR1048" s="13"/>
      <c r="AS1048" s="8"/>
      <c r="AV1048" s="13"/>
      <c r="AW1048" s="8"/>
      <c r="AX1048" s="19" t="str">
        <f t="shared" si="288"/>
        <v/>
      </c>
      <c r="AY1048" s="55">
        <f t="shared" si="289"/>
        <v>0</v>
      </c>
      <c r="AZ1048" s="8"/>
      <c r="BA1048" s="8"/>
    </row>
    <row r="1049" spans="1:53" x14ac:dyDescent="0.25">
      <c r="A1049" s="9" t="str">
        <f>IF(B1049&lt;&gt;"",COUNTA($B$3:B1049)+$A$2,"")</f>
        <v/>
      </c>
      <c r="R1049" s="42"/>
      <c r="AB1049" s="13"/>
      <c r="AC1049" s="8"/>
      <c r="AF1049" s="13"/>
      <c r="AG1049" s="8"/>
      <c r="AH1049" s="8"/>
      <c r="AI1049" s="8"/>
      <c r="AJ1049" s="8"/>
      <c r="AK1049" s="8"/>
      <c r="AN1049" s="13"/>
      <c r="AO1049" s="8"/>
      <c r="AR1049" s="13"/>
      <c r="AS1049" s="8"/>
      <c r="AV1049" s="13"/>
      <c r="AW1049" s="8"/>
      <c r="AX1049" s="19" t="str">
        <f t="shared" si="288"/>
        <v/>
      </c>
      <c r="AY1049" s="55">
        <f t="shared" si="289"/>
        <v>0</v>
      </c>
      <c r="AZ1049" s="8"/>
      <c r="BA1049" s="8"/>
    </row>
    <row r="1050" spans="1:53" x14ac:dyDescent="0.25">
      <c r="A1050" s="9" t="str">
        <f>IF(B1050&lt;&gt;"",COUNTA($B$3:B1050)+$A$2,"")</f>
        <v/>
      </c>
      <c r="R1050" s="42"/>
      <c r="AB1050" s="13"/>
      <c r="AC1050" s="8"/>
      <c r="AF1050" s="13"/>
      <c r="AG1050" s="8"/>
      <c r="AH1050" s="8"/>
      <c r="AI1050" s="8"/>
      <c r="AJ1050" s="8"/>
      <c r="AK1050" s="8"/>
      <c r="AN1050" s="13"/>
      <c r="AO1050" s="8"/>
      <c r="AR1050" s="13"/>
      <c r="AS1050" s="8"/>
      <c r="AV1050" s="13"/>
      <c r="AW1050" s="8"/>
      <c r="AX1050" s="19" t="str">
        <f t="shared" si="288"/>
        <v/>
      </c>
      <c r="AY1050" s="55">
        <f t="shared" si="289"/>
        <v>0</v>
      </c>
      <c r="AZ1050" s="8"/>
      <c r="BA1050" s="8"/>
    </row>
    <row r="1051" spans="1:53" x14ac:dyDescent="0.25">
      <c r="A1051" s="9" t="str">
        <f>IF(B1051&lt;&gt;"",COUNTA($B$3:B1051)+$A$2,"")</f>
        <v/>
      </c>
      <c r="R1051" s="42"/>
      <c r="AB1051" s="13"/>
      <c r="AC1051" s="8"/>
      <c r="AF1051" s="13"/>
      <c r="AG1051" s="8"/>
      <c r="AH1051" s="8"/>
      <c r="AI1051" s="8"/>
      <c r="AJ1051" s="8"/>
      <c r="AK1051" s="8"/>
      <c r="AN1051" s="13"/>
      <c r="AO1051" s="8"/>
      <c r="AR1051" s="13"/>
      <c r="AS1051" s="8"/>
      <c r="AV1051" s="13"/>
      <c r="AW1051" s="8"/>
      <c r="AX1051" s="19" t="str">
        <f t="shared" si="288"/>
        <v/>
      </c>
      <c r="AY1051" s="55">
        <f t="shared" si="289"/>
        <v>0</v>
      </c>
      <c r="AZ1051" s="8"/>
      <c r="BA1051" s="8"/>
    </row>
    <row r="1052" spans="1:53" x14ac:dyDescent="0.25">
      <c r="A1052" s="9" t="str">
        <f>IF(B1052&lt;&gt;"",COUNTA($B$3:B1052)+$A$2,"")</f>
        <v/>
      </c>
      <c r="R1052" s="42"/>
      <c r="AB1052" s="13"/>
      <c r="AC1052" s="8"/>
      <c r="AF1052" s="13"/>
      <c r="AG1052" s="8"/>
      <c r="AH1052" s="8"/>
      <c r="AI1052" s="8"/>
      <c r="AJ1052" s="8"/>
      <c r="AK1052" s="8"/>
      <c r="AN1052" s="13"/>
      <c r="AO1052" s="8"/>
      <c r="AR1052" s="13"/>
      <c r="AS1052" s="8"/>
      <c r="AV1052" s="13"/>
      <c r="AW1052" s="8"/>
      <c r="AX1052" s="19" t="str">
        <f t="shared" si="288"/>
        <v/>
      </c>
      <c r="AY1052" s="55">
        <f t="shared" si="289"/>
        <v>0</v>
      </c>
      <c r="AZ1052" s="8"/>
      <c r="BA1052" s="8"/>
    </row>
    <row r="1053" spans="1:53" x14ac:dyDescent="0.25">
      <c r="A1053" s="9" t="str">
        <f>IF(B1053&lt;&gt;"",COUNTA($B$3:B1053)+$A$2,"")</f>
        <v/>
      </c>
      <c r="R1053" s="42"/>
      <c r="AB1053" s="13"/>
      <c r="AC1053" s="8"/>
      <c r="AF1053" s="13"/>
      <c r="AG1053" s="8"/>
      <c r="AH1053" s="8"/>
      <c r="AI1053" s="8"/>
      <c r="AJ1053" s="8"/>
      <c r="AK1053" s="8"/>
      <c r="AN1053" s="13"/>
      <c r="AO1053" s="8"/>
      <c r="AR1053" s="13"/>
      <c r="AS1053" s="8"/>
      <c r="AV1053" s="13"/>
      <c r="AW1053" s="8"/>
      <c r="AX1053" s="19" t="str">
        <f t="shared" si="288"/>
        <v/>
      </c>
      <c r="AY1053" s="55">
        <f t="shared" si="289"/>
        <v>0</v>
      </c>
      <c r="AZ1053" s="8"/>
      <c r="BA1053" s="8"/>
    </row>
    <row r="1054" spans="1:53" x14ac:dyDescent="0.25">
      <c r="A1054" s="9" t="str">
        <f>IF(B1054&lt;&gt;"",COUNTA($B$3:B1054)+$A$2,"")</f>
        <v/>
      </c>
      <c r="R1054" s="42"/>
      <c r="AB1054" s="13"/>
      <c r="AC1054" s="8"/>
      <c r="AF1054" s="13"/>
      <c r="AG1054" s="8"/>
      <c r="AH1054" s="8"/>
      <c r="AI1054" s="8"/>
      <c r="AJ1054" s="8"/>
      <c r="AK1054" s="8"/>
      <c r="AN1054" s="13"/>
      <c r="AO1054" s="8"/>
      <c r="AR1054" s="13"/>
      <c r="AS1054" s="8"/>
      <c r="AV1054" s="13"/>
      <c r="AW1054" s="8"/>
      <c r="AX1054" s="19" t="str">
        <f t="shared" si="288"/>
        <v/>
      </c>
      <c r="AY1054" s="55">
        <f t="shared" si="289"/>
        <v>0</v>
      </c>
      <c r="AZ1054" s="8"/>
      <c r="BA1054" s="8"/>
    </row>
    <row r="1055" spans="1:53" x14ac:dyDescent="0.25">
      <c r="A1055" s="9" t="str">
        <f>IF(B1055&lt;&gt;"",COUNTA($B$3:B1055)+$A$2,"")</f>
        <v/>
      </c>
      <c r="R1055" s="42"/>
      <c r="AB1055" s="13"/>
      <c r="AC1055" s="8"/>
      <c r="AF1055" s="13"/>
      <c r="AG1055" s="8"/>
      <c r="AH1055" s="8"/>
      <c r="AI1055" s="8"/>
      <c r="AJ1055" s="8"/>
      <c r="AK1055" s="8"/>
      <c r="AN1055" s="13"/>
      <c r="AO1055" s="8"/>
      <c r="AR1055" s="13"/>
      <c r="AS1055" s="8"/>
      <c r="AV1055" s="13"/>
      <c r="AW1055" s="8"/>
      <c r="AX1055" s="19" t="str">
        <f t="shared" si="288"/>
        <v/>
      </c>
      <c r="AY1055" s="55">
        <f t="shared" si="289"/>
        <v>0</v>
      </c>
      <c r="AZ1055" s="8"/>
      <c r="BA1055" s="8"/>
    </row>
    <row r="1056" spans="1:53" x14ac:dyDescent="0.25">
      <c r="A1056" s="9" t="str">
        <f>IF(B1056&lt;&gt;"",COUNTA($B$3:B1056)+$A$2,"")</f>
        <v/>
      </c>
      <c r="R1056" s="42"/>
      <c r="AB1056" s="13"/>
      <c r="AC1056" s="8"/>
      <c r="AF1056" s="13"/>
      <c r="AG1056" s="8"/>
      <c r="AH1056" s="8"/>
      <c r="AI1056" s="8"/>
      <c r="AJ1056" s="8"/>
      <c r="AK1056" s="8"/>
      <c r="AN1056" s="13"/>
      <c r="AO1056" s="8"/>
      <c r="AR1056" s="13"/>
      <c r="AS1056" s="8"/>
      <c r="AV1056" s="13"/>
      <c r="AW1056" s="8"/>
      <c r="AX1056" s="19" t="str">
        <f t="shared" si="288"/>
        <v/>
      </c>
      <c r="AY1056" s="55">
        <f t="shared" si="289"/>
        <v>0</v>
      </c>
      <c r="AZ1056" s="8"/>
      <c r="BA1056" s="8"/>
    </row>
    <row r="1057" spans="1:53" x14ac:dyDescent="0.25">
      <c r="A1057" s="9" t="str">
        <f>IF(B1057&lt;&gt;"",COUNTA($B$3:B1057)+$A$2,"")</f>
        <v/>
      </c>
      <c r="R1057" s="42"/>
      <c r="AB1057" s="13"/>
      <c r="AC1057" s="8"/>
      <c r="AF1057" s="13"/>
      <c r="AG1057" s="8"/>
      <c r="AH1057" s="8"/>
      <c r="AI1057" s="8"/>
      <c r="AJ1057" s="8"/>
      <c r="AK1057" s="8"/>
      <c r="AN1057" s="13"/>
      <c r="AO1057" s="8"/>
      <c r="AR1057" s="13"/>
      <c r="AS1057" s="8"/>
      <c r="AV1057" s="13"/>
      <c r="AW1057" s="8"/>
      <c r="AX1057" s="19" t="str">
        <f t="shared" si="288"/>
        <v/>
      </c>
      <c r="AY1057" s="55">
        <f t="shared" si="289"/>
        <v>0</v>
      </c>
      <c r="AZ1057" s="8"/>
      <c r="BA1057" s="8"/>
    </row>
    <row r="1058" spans="1:53" x14ac:dyDescent="0.25">
      <c r="A1058" s="9" t="str">
        <f>IF(B1058&lt;&gt;"",COUNTA($B$3:B1058)+$A$2,"")</f>
        <v/>
      </c>
      <c r="R1058" s="42"/>
      <c r="AB1058" s="13"/>
      <c r="AC1058" s="8"/>
      <c r="AF1058" s="13"/>
      <c r="AG1058" s="8"/>
      <c r="AH1058" s="8"/>
      <c r="AI1058" s="8"/>
      <c r="AJ1058" s="8"/>
      <c r="AK1058" s="8"/>
      <c r="AN1058" s="13"/>
      <c r="AO1058" s="8"/>
      <c r="AR1058" s="13"/>
      <c r="AS1058" s="8"/>
      <c r="AV1058" s="13"/>
      <c r="AW1058" s="8"/>
      <c r="AX1058" s="19" t="str">
        <f t="shared" si="288"/>
        <v/>
      </c>
      <c r="AY1058" s="55">
        <f t="shared" si="289"/>
        <v>0</v>
      </c>
      <c r="AZ1058" s="8"/>
      <c r="BA1058" s="8"/>
    </row>
    <row r="1059" spans="1:53" x14ac:dyDescent="0.25">
      <c r="A1059" s="9" t="str">
        <f>IF(B1059&lt;&gt;"",COUNTA($B$3:B1059)+$A$2,"")</f>
        <v/>
      </c>
      <c r="R1059" s="42"/>
      <c r="AB1059" s="13"/>
      <c r="AC1059" s="8"/>
      <c r="AF1059" s="13"/>
      <c r="AG1059" s="8"/>
      <c r="AH1059" s="8"/>
      <c r="AI1059" s="8"/>
      <c r="AJ1059" s="8"/>
      <c r="AK1059" s="8"/>
      <c r="AN1059" s="13"/>
      <c r="AO1059" s="8"/>
      <c r="AR1059" s="13"/>
      <c r="AS1059" s="8"/>
      <c r="AV1059" s="13"/>
      <c r="AW1059" s="8"/>
      <c r="AX1059" s="19" t="str">
        <f t="shared" si="288"/>
        <v/>
      </c>
      <c r="AY1059" s="55">
        <f t="shared" si="289"/>
        <v>0</v>
      </c>
      <c r="AZ1059" s="8"/>
      <c r="BA1059" s="8"/>
    </row>
    <row r="1060" spans="1:53" x14ac:dyDescent="0.25">
      <c r="A1060" s="9" t="str">
        <f>IF(B1060&lt;&gt;"",COUNTA($B$3:B1060)+$A$2,"")</f>
        <v/>
      </c>
      <c r="R1060" s="42"/>
      <c r="AB1060" s="13"/>
      <c r="AC1060" s="8"/>
      <c r="AF1060" s="13"/>
      <c r="AG1060" s="8"/>
      <c r="AH1060" s="8"/>
      <c r="AI1060" s="8"/>
      <c r="AJ1060" s="8"/>
      <c r="AK1060" s="8"/>
      <c r="AN1060" s="13"/>
      <c r="AO1060" s="8"/>
      <c r="AR1060" s="13"/>
      <c r="AS1060" s="8"/>
      <c r="AV1060" s="13"/>
      <c r="AW1060" s="8"/>
      <c r="AX1060" s="19" t="str">
        <f t="shared" si="288"/>
        <v/>
      </c>
      <c r="AY1060" s="55">
        <f t="shared" si="289"/>
        <v>0</v>
      </c>
      <c r="AZ1060" s="8"/>
      <c r="BA1060" s="8"/>
    </row>
    <row r="1061" spans="1:53" x14ac:dyDescent="0.25">
      <c r="A1061" s="9" t="str">
        <f>IF(B1061&lt;&gt;"",COUNTA($B$3:B1061)+$A$2,"")</f>
        <v/>
      </c>
      <c r="R1061" s="42"/>
      <c r="AB1061" s="13"/>
      <c r="AC1061" s="8"/>
      <c r="AF1061" s="13"/>
      <c r="AG1061" s="8"/>
      <c r="AH1061" s="8"/>
      <c r="AI1061" s="8"/>
      <c r="AJ1061" s="8"/>
      <c r="AK1061" s="8"/>
      <c r="AN1061" s="13"/>
      <c r="AO1061" s="8"/>
      <c r="AR1061" s="13"/>
      <c r="AS1061" s="8"/>
      <c r="AV1061" s="13"/>
      <c r="AW1061" s="8"/>
      <c r="AX1061" s="19" t="str">
        <f t="shared" si="288"/>
        <v/>
      </c>
      <c r="AY1061" s="55">
        <f t="shared" si="289"/>
        <v>0</v>
      </c>
      <c r="AZ1061" s="8"/>
      <c r="BA1061" s="8"/>
    </row>
    <row r="1062" spans="1:53" x14ac:dyDescent="0.25">
      <c r="A1062" s="9" t="str">
        <f>IF(B1062&lt;&gt;"",COUNTA($B$3:B1062)+$A$2,"")</f>
        <v/>
      </c>
      <c r="R1062" s="42"/>
      <c r="AB1062" s="13"/>
      <c r="AC1062" s="8"/>
      <c r="AF1062" s="13"/>
      <c r="AG1062" s="8"/>
      <c r="AH1062" s="8"/>
      <c r="AI1062" s="8"/>
      <c r="AJ1062" s="8"/>
      <c r="AK1062" s="8"/>
      <c r="AN1062" s="13"/>
      <c r="AO1062" s="8"/>
      <c r="AR1062" s="13"/>
      <c r="AS1062" s="8"/>
      <c r="AV1062" s="13"/>
      <c r="AW1062" s="8"/>
      <c r="AX1062" s="19" t="str">
        <f t="shared" si="288"/>
        <v/>
      </c>
      <c r="AY1062" s="55">
        <f t="shared" si="289"/>
        <v>0</v>
      </c>
      <c r="AZ1062" s="8"/>
      <c r="BA1062" s="8"/>
    </row>
    <row r="1063" spans="1:53" x14ac:dyDescent="0.25">
      <c r="A1063" s="9" t="str">
        <f>IF(B1063&lt;&gt;"",COUNTA($B$3:B1063)+$A$2,"")</f>
        <v/>
      </c>
      <c r="R1063" s="42"/>
      <c r="AB1063" s="13"/>
      <c r="AC1063" s="8"/>
      <c r="AF1063" s="13"/>
      <c r="AG1063" s="8"/>
      <c r="AH1063" s="8"/>
      <c r="AI1063" s="8"/>
      <c r="AJ1063" s="8"/>
      <c r="AK1063" s="8"/>
      <c r="AN1063" s="13"/>
      <c r="AO1063" s="8"/>
      <c r="AR1063" s="13"/>
      <c r="AS1063" s="8"/>
      <c r="AV1063" s="13"/>
      <c r="AW1063" s="8"/>
      <c r="AX1063" s="19" t="str">
        <f t="shared" si="288"/>
        <v/>
      </c>
      <c r="AY1063" s="55">
        <f t="shared" si="289"/>
        <v>0</v>
      </c>
      <c r="AZ1063" s="8"/>
      <c r="BA1063" s="8"/>
    </row>
    <row r="1064" spans="1:53" x14ac:dyDescent="0.25">
      <c r="A1064" s="9" t="str">
        <f>IF(B1064&lt;&gt;"",COUNTA($B$3:B1064)+$A$2,"")</f>
        <v/>
      </c>
      <c r="R1064" s="42"/>
      <c r="AB1064" s="13"/>
      <c r="AC1064" s="8"/>
      <c r="AF1064" s="13"/>
      <c r="AG1064" s="8"/>
      <c r="AH1064" s="8"/>
      <c r="AI1064" s="8"/>
      <c r="AJ1064" s="8"/>
      <c r="AK1064" s="8"/>
      <c r="AN1064" s="13"/>
      <c r="AO1064" s="8"/>
      <c r="AR1064" s="13"/>
      <c r="AS1064" s="8"/>
      <c r="AV1064" s="13"/>
      <c r="AW1064" s="8"/>
      <c r="AX1064" s="19" t="str">
        <f t="shared" si="288"/>
        <v/>
      </c>
      <c r="AY1064" s="55">
        <f t="shared" si="289"/>
        <v>0</v>
      </c>
      <c r="AZ1064" s="8"/>
      <c r="BA1064" s="8"/>
    </row>
    <row r="1065" spans="1:53" x14ac:dyDescent="0.25">
      <c r="A1065" s="9" t="str">
        <f>IF(B1065&lt;&gt;"",COUNTA($B$3:B1065)+$A$2,"")</f>
        <v/>
      </c>
      <c r="R1065" s="42"/>
      <c r="AB1065" s="13"/>
      <c r="AC1065" s="8"/>
      <c r="AF1065" s="13"/>
      <c r="AG1065" s="8"/>
      <c r="AH1065" s="8"/>
      <c r="AI1065" s="8"/>
      <c r="AJ1065" s="8"/>
      <c r="AK1065" s="8"/>
      <c r="AN1065" s="13"/>
      <c r="AO1065" s="8"/>
      <c r="AR1065" s="13"/>
      <c r="AS1065" s="8"/>
      <c r="AV1065" s="13"/>
      <c r="AW1065" s="8"/>
      <c r="AX1065" s="19" t="str">
        <f t="shared" si="288"/>
        <v/>
      </c>
      <c r="AY1065" s="55">
        <f t="shared" si="289"/>
        <v>0</v>
      </c>
      <c r="AZ1065" s="8"/>
      <c r="BA1065" s="8"/>
    </row>
    <row r="1066" spans="1:53" x14ac:dyDescent="0.25">
      <c r="A1066" s="9" t="str">
        <f>IF(B1066&lt;&gt;"",COUNTA($B$3:B1066)+$A$2,"")</f>
        <v/>
      </c>
      <c r="R1066" s="42"/>
      <c r="AB1066" s="13"/>
      <c r="AC1066" s="8"/>
      <c r="AF1066" s="13"/>
      <c r="AG1066" s="8"/>
      <c r="AH1066" s="8"/>
      <c r="AI1066" s="8"/>
      <c r="AJ1066" s="8"/>
      <c r="AK1066" s="8"/>
      <c r="AN1066" s="13"/>
      <c r="AO1066" s="8"/>
      <c r="AR1066" s="13"/>
      <c r="AS1066" s="8"/>
      <c r="AV1066" s="13"/>
      <c r="AW1066" s="8"/>
      <c r="AX1066" s="19" t="str">
        <f t="shared" si="288"/>
        <v/>
      </c>
      <c r="AY1066" s="55">
        <f t="shared" si="289"/>
        <v>0</v>
      </c>
      <c r="AZ1066" s="8"/>
      <c r="BA1066" s="8"/>
    </row>
    <row r="1067" spans="1:53" x14ac:dyDescent="0.25">
      <c r="A1067" s="9" t="str">
        <f>IF(B1067&lt;&gt;"",COUNTA($B$3:B1067)+$A$2,"")</f>
        <v/>
      </c>
      <c r="R1067" s="42"/>
      <c r="AB1067" s="13"/>
      <c r="AC1067" s="8"/>
      <c r="AF1067" s="13"/>
      <c r="AG1067" s="8"/>
      <c r="AH1067" s="8"/>
      <c r="AI1067" s="8"/>
      <c r="AJ1067" s="8"/>
      <c r="AK1067" s="8"/>
      <c r="AN1067" s="13"/>
      <c r="AO1067" s="8"/>
      <c r="AR1067" s="13"/>
      <c r="AS1067" s="8"/>
      <c r="AV1067" s="13"/>
      <c r="AW1067" s="8"/>
      <c r="AX1067" s="19" t="str">
        <f t="shared" si="288"/>
        <v/>
      </c>
      <c r="AY1067" s="55">
        <f t="shared" si="289"/>
        <v>0</v>
      </c>
      <c r="AZ1067" s="8"/>
      <c r="BA1067" s="8"/>
    </row>
    <row r="1068" spans="1:53" x14ac:dyDescent="0.25">
      <c r="A1068" s="9" t="str">
        <f>IF(B1068&lt;&gt;"",COUNTA($B$3:B1068)+$A$2,"")</f>
        <v/>
      </c>
      <c r="R1068" s="42"/>
      <c r="AB1068" s="13"/>
      <c r="AC1068" s="8"/>
      <c r="AF1068" s="13"/>
      <c r="AG1068" s="8"/>
      <c r="AH1068" s="8"/>
      <c r="AI1068" s="8"/>
      <c r="AJ1068" s="8"/>
      <c r="AK1068" s="8"/>
      <c r="AN1068" s="13"/>
      <c r="AO1068" s="8"/>
      <c r="AR1068" s="13"/>
      <c r="AS1068" s="8"/>
      <c r="AV1068" s="13"/>
      <c r="AW1068" s="8"/>
      <c r="AX1068" s="19" t="str">
        <f t="shared" si="288"/>
        <v/>
      </c>
      <c r="AY1068" s="55">
        <f t="shared" si="289"/>
        <v>0</v>
      </c>
      <c r="AZ1068" s="8"/>
      <c r="BA1068" s="8"/>
    </row>
    <row r="1069" spans="1:53" x14ac:dyDescent="0.25">
      <c r="A1069" s="9" t="str">
        <f>IF(B1069&lt;&gt;"",COUNTA($B$3:B1069)+$A$2,"")</f>
        <v/>
      </c>
      <c r="R1069" s="42"/>
      <c r="AB1069" s="13"/>
      <c r="AC1069" s="8"/>
      <c r="AF1069" s="13"/>
      <c r="AG1069" s="8"/>
      <c r="AH1069" s="8"/>
      <c r="AI1069" s="8"/>
      <c r="AJ1069" s="8"/>
      <c r="AK1069" s="8"/>
      <c r="AN1069" s="13"/>
      <c r="AO1069" s="8"/>
      <c r="AR1069" s="13"/>
      <c r="AS1069" s="8"/>
      <c r="AV1069" s="13"/>
      <c r="AW1069" s="8"/>
      <c r="AX1069" s="19" t="str">
        <f t="shared" si="288"/>
        <v/>
      </c>
      <c r="AY1069" s="55">
        <f t="shared" si="289"/>
        <v>0</v>
      </c>
      <c r="AZ1069" s="8"/>
      <c r="BA1069" s="8"/>
    </row>
    <row r="1070" spans="1:53" x14ac:dyDescent="0.25">
      <c r="A1070" s="9" t="str">
        <f>IF(B1070&lt;&gt;"",COUNTA($B$3:B1070)+$A$2,"")</f>
        <v/>
      </c>
      <c r="R1070" s="42"/>
      <c r="AB1070" s="13"/>
      <c r="AC1070" s="8"/>
      <c r="AF1070" s="13"/>
      <c r="AG1070" s="8"/>
      <c r="AH1070" s="8"/>
      <c r="AI1070" s="8"/>
      <c r="AJ1070" s="8"/>
      <c r="AK1070" s="8"/>
      <c r="AN1070" s="13"/>
      <c r="AO1070" s="8"/>
      <c r="AR1070" s="13"/>
      <c r="AS1070" s="8"/>
      <c r="AV1070" s="13"/>
      <c r="AW1070" s="8"/>
      <c r="AX1070" s="19" t="str">
        <f t="shared" si="288"/>
        <v/>
      </c>
      <c r="AY1070" s="55">
        <f t="shared" si="289"/>
        <v>0</v>
      </c>
      <c r="AZ1070" s="8"/>
      <c r="BA1070" s="8"/>
    </row>
    <row r="1071" spans="1:53" x14ac:dyDescent="0.25">
      <c r="A1071" s="9" t="str">
        <f>IF(B1071&lt;&gt;"",COUNTA($B$3:B1071)+$A$2,"")</f>
        <v/>
      </c>
      <c r="R1071" s="42"/>
      <c r="AB1071" s="13"/>
      <c r="AC1071" s="8"/>
      <c r="AF1071" s="13"/>
      <c r="AG1071" s="8"/>
      <c r="AH1071" s="8"/>
      <c r="AI1071" s="8"/>
      <c r="AJ1071" s="8"/>
      <c r="AK1071" s="8"/>
      <c r="AN1071" s="13"/>
      <c r="AO1071" s="8"/>
      <c r="AR1071" s="13"/>
      <c r="AS1071" s="8"/>
      <c r="AV1071" s="13"/>
      <c r="AW1071" s="8"/>
      <c r="AX1071" s="19" t="str">
        <f t="shared" si="288"/>
        <v/>
      </c>
      <c r="AY1071" s="55">
        <f t="shared" si="289"/>
        <v>0</v>
      </c>
      <c r="AZ1071" s="8"/>
      <c r="BA1071" s="8"/>
    </row>
    <row r="1072" spans="1:53" x14ac:dyDescent="0.25">
      <c r="A1072" s="9" t="str">
        <f>IF(B1072&lt;&gt;"",COUNTA($B$3:B1072)+$A$2,"")</f>
        <v/>
      </c>
      <c r="R1072" s="42"/>
      <c r="AB1072" s="13"/>
      <c r="AC1072" s="8"/>
      <c r="AF1072" s="13"/>
      <c r="AG1072" s="8"/>
      <c r="AH1072" s="8"/>
      <c r="AI1072" s="8"/>
      <c r="AJ1072" s="8"/>
      <c r="AK1072" s="8"/>
      <c r="AN1072" s="13"/>
      <c r="AO1072" s="8"/>
      <c r="AR1072" s="13"/>
      <c r="AS1072" s="8"/>
      <c r="AV1072" s="13"/>
      <c r="AW1072" s="8"/>
      <c r="AX1072" s="19" t="str">
        <f t="shared" si="288"/>
        <v/>
      </c>
      <c r="AY1072" s="55">
        <f t="shared" si="289"/>
        <v>0</v>
      </c>
      <c r="AZ1072" s="8"/>
      <c r="BA1072" s="8"/>
    </row>
    <row r="1073" spans="1:53" x14ac:dyDescent="0.25">
      <c r="A1073" s="9" t="str">
        <f>IF(B1073&lt;&gt;"",COUNTA($B$3:B1073)+$A$2,"")</f>
        <v/>
      </c>
      <c r="R1073" s="42"/>
      <c r="AB1073" s="13"/>
      <c r="AC1073" s="8"/>
      <c r="AF1073" s="13"/>
      <c r="AG1073" s="8"/>
      <c r="AH1073" s="8"/>
      <c r="AI1073" s="8"/>
      <c r="AJ1073" s="8"/>
      <c r="AK1073" s="8"/>
      <c r="AN1073" s="13"/>
      <c r="AO1073" s="8"/>
      <c r="AR1073" s="13"/>
      <c r="AS1073" s="8"/>
      <c r="AV1073" s="13"/>
      <c r="AW1073" s="8"/>
      <c r="AX1073" s="19" t="str">
        <f t="shared" si="288"/>
        <v/>
      </c>
      <c r="AY1073" s="55">
        <f t="shared" si="289"/>
        <v>0</v>
      </c>
      <c r="AZ1073" s="8"/>
      <c r="BA1073" s="8"/>
    </row>
    <row r="1074" spans="1:53" x14ac:dyDescent="0.25">
      <c r="A1074" s="9" t="str">
        <f>IF(B1074&lt;&gt;"",COUNTA($B$3:B1074)+$A$2,"")</f>
        <v/>
      </c>
      <c r="R1074" s="42"/>
      <c r="AB1074" s="13"/>
      <c r="AC1074" s="8"/>
      <c r="AF1074" s="13"/>
      <c r="AG1074" s="8"/>
      <c r="AH1074" s="8"/>
      <c r="AI1074" s="8"/>
      <c r="AJ1074" s="8"/>
      <c r="AK1074" s="8"/>
      <c r="AN1074" s="13"/>
      <c r="AO1074" s="8"/>
      <c r="AR1074" s="13"/>
      <c r="AS1074" s="8"/>
      <c r="AV1074" s="13"/>
      <c r="AW1074" s="8"/>
      <c r="AX1074" s="19" t="str">
        <f t="shared" si="288"/>
        <v/>
      </c>
      <c r="AY1074" s="55">
        <f t="shared" si="289"/>
        <v>0</v>
      </c>
      <c r="AZ1074" s="8"/>
      <c r="BA1074" s="8"/>
    </row>
    <row r="1075" spans="1:53" x14ac:dyDescent="0.25">
      <c r="A1075" s="9" t="str">
        <f>IF(B1075&lt;&gt;"",COUNTA($B$3:B1075)+$A$2,"")</f>
        <v/>
      </c>
      <c r="R1075" s="42"/>
      <c r="AB1075" s="13"/>
      <c r="AC1075" s="8"/>
      <c r="AF1075" s="13"/>
      <c r="AG1075" s="8"/>
      <c r="AH1075" s="8"/>
      <c r="AI1075" s="8"/>
      <c r="AJ1075" s="8"/>
      <c r="AK1075" s="8"/>
      <c r="AN1075" s="13"/>
      <c r="AO1075" s="8"/>
      <c r="AR1075" s="13"/>
      <c r="AS1075" s="8"/>
      <c r="AV1075" s="13"/>
      <c r="AW1075" s="8"/>
      <c r="AX1075" s="19" t="str">
        <f t="shared" si="288"/>
        <v/>
      </c>
      <c r="AY1075" s="55">
        <f t="shared" si="289"/>
        <v>0</v>
      </c>
      <c r="AZ1075" s="8"/>
      <c r="BA1075" s="8"/>
    </row>
    <row r="1076" spans="1:53" x14ac:dyDescent="0.25">
      <c r="A1076" s="9" t="str">
        <f>IF(B1076&lt;&gt;"",COUNTA($B$3:B1076)+$A$2,"")</f>
        <v/>
      </c>
      <c r="R1076" s="42"/>
      <c r="AB1076" s="13"/>
      <c r="AC1076" s="8"/>
      <c r="AF1076" s="13"/>
      <c r="AG1076" s="8"/>
      <c r="AH1076" s="8"/>
      <c r="AI1076" s="8"/>
      <c r="AJ1076" s="8"/>
      <c r="AK1076" s="8"/>
      <c r="AN1076" s="13"/>
      <c r="AO1076" s="8"/>
      <c r="AR1076" s="13"/>
      <c r="AS1076" s="8"/>
      <c r="AV1076" s="13"/>
      <c r="AW1076" s="8"/>
      <c r="AX1076" s="19" t="str">
        <f t="shared" si="288"/>
        <v/>
      </c>
      <c r="AY1076" s="55">
        <f t="shared" si="289"/>
        <v>0</v>
      </c>
      <c r="AZ1076" s="8"/>
      <c r="BA1076" s="8"/>
    </row>
    <row r="1077" spans="1:53" x14ac:dyDescent="0.25">
      <c r="A1077" s="9" t="str">
        <f>IF(B1077&lt;&gt;"",COUNTA($B$3:B1077)+$A$2,"")</f>
        <v/>
      </c>
      <c r="R1077" s="42"/>
      <c r="AB1077" s="13"/>
      <c r="AC1077" s="8"/>
      <c r="AF1077" s="13"/>
      <c r="AG1077" s="8"/>
      <c r="AH1077" s="8"/>
      <c r="AI1077" s="8"/>
      <c r="AJ1077" s="8"/>
      <c r="AK1077" s="8"/>
      <c r="AN1077" s="13"/>
      <c r="AO1077" s="8"/>
      <c r="AR1077" s="13"/>
      <c r="AS1077" s="8"/>
      <c r="AV1077" s="13"/>
      <c r="AW1077" s="8"/>
      <c r="AX1077" s="19" t="str">
        <f t="shared" si="288"/>
        <v/>
      </c>
      <c r="AY1077" s="55">
        <f t="shared" si="289"/>
        <v>0</v>
      </c>
      <c r="AZ1077" s="8"/>
      <c r="BA1077" s="8"/>
    </row>
    <row r="1078" spans="1:53" x14ac:dyDescent="0.25">
      <c r="A1078" s="9" t="str">
        <f>IF(B1078&lt;&gt;"",COUNTA($B$3:B1078)+$A$2,"")</f>
        <v/>
      </c>
      <c r="R1078" s="42"/>
      <c r="AB1078" s="13"/>
      <c r="AC1078" s="8"/>
      <c r="AF1078" s="13"/>
      <c r="AG1078" s="8"/>
      <c r="AH1078" s="8"/>
      <c r="AI1078" s="8"/>
      <c r="AJ1078" s="8"/>
      <c r="AK1078" s="8"/>
      <c r="AN1078" s="13"/>
      <c r="AO1078" s="8"/>
      <c r="AR1078" s="13"/>
      <c r="AS1078" s="8"/>
      <c r="AV1078" s="13"/>
      <c r="AW1078" s="8"/>
      <c r="AX1078" s="19" t="str">
        <f t="shared" si="288"/>
        <v/>
      </c>
      <c r="AY1078" s="55">
        <f t="shared" si="289"/>
        <v>0</v>
      </c>
      <c r="AZ1078" s="8"/>
      <c r="BA1078" s="8"/>
    </row>
    <row r="1079" spans="1:53" x14ac:dyDescent="0.25">
      <c r="A1079" s="9" t="str">
        <f>IF(B1079&lt;&gt;"",COUNTA($B$3:B1079)+$A$2,"")</f>
        <v/>
      </c>
      <c r="R1079" s="42"/>
      <c r="AB1079" s="13"/>
      <c r="AC1079" s="8"/>
      <c r="AF1079" s="13"/>
      <c r="AG1079" s="8"/>
      <c r="AH1079" s="8"/>
      <c r="AI1079" s="8"/>
      <c r="AJ1079" s="8"/>
      <c r="AK1079" s="8"/>
      <c r="AN1079" s="13"/>
      <c r="AO1079" s="8"/>
      <c r="AR1079" s="13"/>
      <c r="AS1079" s="8"/>
      <c r="AV1079" s="13"/>
      <c r="AW1079" s="8"/>
      <c r="AX1079" s="19" t="str">
        <f t="shared" si="288"/>
        <v/>
      </c>
      <c r="AY1079" s="55">
        <f t="shared" si="289"/>
        <v>0</v>
      </c>
      <c r="AZ1079" s="8"/>
      <c r="BA1079" s="8"/>
    </row>
    <row r="1080" spans="1:53" x14ac:dyDescent="0.25">
      <c r="A1080" s="9" t="str">
        <f>IF(B1080&lt;&gt;"",COUNTA($B$3:B1080)+$A$2,"")</f>
        <v/>
      </c>
      <c r="R1080" s="42"/>
      <c r="AB1080" s="13"/>
      <c r="AC1080" s="8"/>
      <c r="AF1080" s="13"/>
      <c r="AG1080" s="8"/>
      <c r="AH1080" s="8"/>
      <c r="AI1080" s="8"/>
      <c r="AJ1080" s="8"/>
      <c r="AK1080" s="8"/>
      <c r="AN1080" s="13"/>
      <c r="AO1080" s="8"/>
      <c r="AR1080" s="13"/>
      <c r="AS1080" s="8"/>
      <c r="AV1080" s="13"/>
      <c r="AW1080" s="8"/>
      <c r="AX1080" s="19" t="str">
        <f t="shared" si="288"/>
        <v/>
      </c>
      <c r="AY1080" s="55">
        <f t="shared" si="289"/>
        <v>0</v>
      </c>
      <c r="AZ1080" s="8"/>
      <c r="BA1080" s="8"/>
    </row>
    <row r="1081" spans="1:53" x14ac:dyDescent="0.25">
      <c r="A1081" s="9" t="str">
        <f>IF(B1081&lt;&gt;"",COUNTA($B$3:B1081)+$A$2,"")</f>
        <v/>
      </c>
      <c r="R1081" s="42"/>
      <c r="AB1081" s="13"/>
      <c r="AC1081" s="8"/>
      <c r="AF1081" s="13"/>
      <c r="AG1081" s="8"/>
      <c r="AH1081" s="8"/>
      <c r="AI1081" s="8"/>
      <c r="AJ1081" s="8"/>
      <c r="AK1081" s="8"/>
      <c r="AN1081" s="13"/>
      <c r="AO1081" s="8"/>
      <c r="AR1081" s="13"/>
      <c r="AS1081" s="8"/>
      <c r="AV1081" s="13"/>
      <c r="AW1081" s="8"/>
      <c r="AX1081" s="19" t="str">
        <f t="shared" si="288"/>
        <v/>
      </c>
      <c r="AY1081" s="55">
        <f t="shared" si="289"/>
        <v>0</v>
      </c>
      <c r="AZ1081" s="8"/>
      <c r="BA1081" s="8"/>
    </row>
    <row r="1082" spans="1:53" x14ac:dyDescent="0.25">
      <c r="A1082" s="9" t="str">
        <f>IF(B1082&lt;&gt;"",COUNTA($B$3:B1082)+$A$2,"")</f>
        <v/>
      </c>
      <c r="R1082" s="42"/>
      <c r="AB1082" s="13"/>
      <c r="AC1082" s="8"/>
      <c r="AF1082" s="13"/>
      <c r="AG1082" s="8"/>
      <c r="AH1082" s="8"/>
      <c r="AI1082" s="8"/>
      <c r="AJ1082" s="8"/>
      <c r="AK1082" s="8"/>
      <c r="AN1082" s="13"/>
      <c r="AO1082" s="8"/>
      <c r="AR1082" s="13"/>
      <c r="AS1082" s="8"/>
      <c r="AV1082" s="13"/>
      <c r="AW1082" s="8"/>
      <c r="AX1082" s="19" t="str">
        <f t="shared" si="288"/>
        <v/>
      </c>
      <c r="AY1082" s="55">
        <f t="shared" si="289"/>
        <v>0</v>
      </c>
      <c r="AZ1082" s="8"/>
      <c r="BA1082" s="8"/>
    </row>
    <row r="1083" spans="1:53" x14ac:dyDescent="0.25">
      <c r="A1083" s="9" t="str">
        <f>IF(B1083&lt;&gt;"",COUNTA($B$3:B1083)+$A$2,"")</f>
        <v/>
      </c>
      <c r="R1083" s="42"/>
      <c r="AB1083" s="13"/>
      <c r="AC1083" s="8"/>
      <c r="AF1083" s="13"/>
      <c r="AG1083" s="8"/>
      <c r="AH1083" s="8"/>
      <c r="AI1083" s="8"/>
      <c r="AJ1083" s="8"/>
      <c r="AK1083" s="8"/>
      <c r="AN1083" s="13"/>
      <c r="AO1083" s="8"/>
      <c r="AR1083" s="13"/>
      <c r="AS1083" s="8"/>
      <c r="AV1083" s="13"/>
      <c r="AW1083" s="8"/>
      <c r="AX1083" s="19" t="str">
        <f t="shared" si="288"/>
        <v/>
      </c>
      <c r="AY1083" s="55">
        <f t="shared" si="289"/>
        <v>0</v>
      </c>
      <c r="AZ1083" s="8"/>
      <c r="BA1083" s="8"/>
    </row>
    <row r="1084" spans="1:53" x14ac:dyDescent="0.25">
      <c r="A1084" s="9" t="str">
        <f>IF(B1084&lt;&gt;"",COUNTA($B$3:B1084)+$A$2,"")</f>
        <v/>
      </c>
      <c r="R1084" s="42"/>
      <c r="AB1084" s="13"/>
      <c r="AC1084" s="8"/>
      <c r="AF1084" s="13"/>
      <c r="AG1084" s="8"/>
      <c r="AH1084" s="8"/>
      <c r="AI1084" s="8"/>
      <c r="AJ1084" s="8"/>
      <c r="AK1084" s="8"/>
      <c r="AN1084" s="13"/>
      <c r="AO1084" s="8"/>
      <c r="AR1084" s="13"/>
      <c r="AS1084" s="8"/>
      <c r="AV1084" s="13"/>
      <c r="AW1084" s="8"/>
      <c r="AX1084" s="19" t="str">
        <f t="shared" si="288"/>
        <v/>
      </c>
      <c r="AY1084" s="55">
        <f t="shared" si="289"/>
        <v>0</v>
      </c>
      <c r="AZ1084" s="8"/>
      <c r="BA1084" s="8"/>
    </row>
    <row r="1085" spans="1:53" x14ac:dyDescent="0.25">
      <c r="A1085" s="9" t="str">
        <f>IF(B1085&lt;&gt;"",COUNTA($B$3:B1085)+$A$2,"")</f>
        <v/>
      </c>
      <c r="R1085" s="42"/>
      <c r="AB1085" s="13"/>
      <c r="AC1085" s="8"/>
      <c r="AF1085" s="13"/>
      <c r="AG1085" s="8"/>
      <c r="AH1085" s="8"/>
      <c r="AI1085" s="8"/>
      <c r="AJ1085" s="8"/>
      <c r="AK1085" s="8"/>
      <c r="AN1085" s="13"/>
      <c r="AO1085" s="8"/>
      <c r="AR1085" s="13"/>
      <c r="AS1085" s="8"/>
      <c r="AV1085" s="13"/>
      <c r="AW1085" s="8"/>
      <c r="AX1085" s="19" t="str">
        <f t="shared" si="288"/>
        <v/>
      </c>
      <c r="AY1085" s="55">
        <f t="shared" si="289"/>
        <v>0</v>
      </c>
      <c r="AZ1085" s="8"/>
      <c r="BA1085" s="8"/>
    </row>
    <row r="1086" spans="1:53" x14ac:dyDescent="0.25">
      <c r="A1086" s="9" t="str">
        <f>IF(B1086&lt;&gt;"",COUNTA($B$3:B1086)+$A$2,"")</f>
        <v/>
      </c>
      <c r="R1086" s="42"/>
      <c r="AB1086" s="13"/>
      <c r="AC1086" s="8"/>
      <c r="AF1086" s="13"/>
      <c r="AG1086" s="8"/>
      <c r="AH1086" s="8"/>
      <c r="AI1086" s="8"/>
      <c r="AJ1086" s="8"/>
      <c r="AK1086" s="8"/>
      <c r="AN1086" s="13"/>
      <c r="AO1086" s="8"/>
      <c r="AR1086" s="13"/>
      <c r="AS1086" s="8"/>
      <c r="AV1086" s="13"/>
      <c r="AW1086" s="8"/>
      <c r="AX1086" s="19" t="str">
        <f t="shared" si="288"/>
        <v/>
      </c>
      <c r="AY1086" s="55">
        <f t="shared" si="289"/>
        <v>0</v>
      </c>
      <c r="AZ1086" s="8"/>
      <c r="BA1086" s="8"/>
    </row>
    <row r="1087" spans="1:53" x14ac:dyDescent="0.25">
      <c r="A1087" s="9" t="str">
        <f>IF(B1087&lt;&gt;"",COUNTA($B$3:B1087)+$A$2,"")</f>
        <v/>
      </c>
      <c r="R1087" s="42"/>
      <c r="AB1087" s="13"/>
      <c r="AC1087" s="8"/>
      <c r="AF1087" s="13"/>
      <c r="AG1087" s="8"/>
      <c r="AH1087" s="8"/>
      <c r="AI1087" s="8"/>
      <c r="AJ1087" s="8"/>
      <c r="AK1087" s="8"/>
      <c r="AN1087" s="13"/>
      <c r="AO1087" s="8"/>
      <c r="AR1087" s="13"/>
      <c r="AS1087" s="8"/>
      <c r="AV1087" s="13"/>
      <c r="AW1087" s="8"/>
      <c r="AX1087" s="19" t="str">
        <f t="shared" si="288"/>
        <v/>
      </c>
      <c r="AY1087" s="55">
        <f t="shared" si="289"/>
        <v>0</v>
      </c>
      <c r="AZ1087" s="8"/>
      <c r="BA1087" s="8"/>
    </row>
    <row r="1088" spans="1:53" x14ac:dyDescent="0.25">
      <c r="A1088" s="9" t="str">
        <f>IF(B1088&lt;&gt;"",COUNTA($B$3:B1088)+$A$2,"")</f>
        <v/>
      </c>
      <c r="R1088" s="42"/>
      <c r="AB1088" s="13"/>
      <c r="AC1088" s="8"/>
      <c r="AF1088" s="13"/>
      <c r="AG1088" s="8"/>
      <c r="AH1088" s="8"/>
      <c r="AI1088" s="8"/>
      <c r="AJ1088" s="8"/>
      <c r="AK1088" s="8"/>
      <c r="AN1088" s="13"/>
      <c r="AO1088" s="8"/>
      <c r="AR1088" s="13"/>
      <c r="AS1088" s="8"/>
      <c r="AV1088" s="13"/>
      <c r="AW1088" s="8"/>
      <c r="AX1088" s="19" t="str">
        <f t="shared" si="288"/>
        <v/>
      </c>
      <c r="AY1088" s="55">
        <f t="shared" si="289"/>
        <v>0</v>
      </c>
      <c r="AZ1088" s="8"/>
      <c r="BA1088" s="8"/>
    </row>
    <row r="1089" spans="1:53" x14ac:dyDescent="0.25">
      <c r="A1089" s="9" t="str">
        <f>IF(B1089&lt;&gt;"",COUNTA($B$3:B1089)+$A$2,"")</f>
        <v/>
      </c>
      <c r="R1089" s="42"/>
      <c r="AB1089" s="13"/>
      <c r="AC1089" s="8"/>
      <c r="AF1089" s="13"/>
      <c r="AG1089" s="8"/>
      <c r="AH1089" s="8"/>
      <c r="AI1089" s="8"/>
      <c r="AJ1089" s="8"/>
      <c r="AK1089" s="8"/>
      <c r="AN1089" s="13"/>
      <c r="AO1089" s="8"/>
      <c r="AR1089" s="13"/>
      <c r="AS1089" s="8"/>
      <c r="AV1089" s="13"/>
      <c r="AW1089" s="8"/>
      <c r="AX1089" s="19" t="str">
        <f t="shared" si="288"/>
        <v/>
      </c>
      <c r="AY1089" s="55">
        <f t="shared" si="289"/>
        <v>0</v>
      </c>
      <c r="AZ1089" s="8"/>
      <c r="BA1089" s="8"/>
    </row>
    <row r="1090" spans="1:53" x14ac:dyDescent="0.25">
      <c r="A1090" s="9" t="str">
        <f>IF(B1090&lt;&gt;"",COUNTA($B$3:B1090)+$A$2,"")</f>
        <v/>
      </c>
      <c r="R1090" s="42"/>
      <c r="AB1090" s="13"/>
      <c r="AC1090" s="8"/>
      <c r="AF1090" s="13"/>
      <c r="AG1090" s="8"/>
      <c r="AH1090" s="8"/>
      <c r="AI1090" s="8"/>
      <c r="AJ1090" s="8"/>
      <c r="AK1090" s="8"/>
      <c r="AN1090" s="13"/>
      <c r="AO1090" s="8"/>
      <c r="AR1090" s="13"/>
      <c r="AS1090" s="8"/>
      <c r="AV1090" s="13"/>
      <c r="AW1090" s="8"/>
      <c r="AX1090" s="19" t="str">
        <f t="shared" si="288"/>
        <v/>
      </c>
      <c r="AY1090" s="55">
        <f t="shared" si="289"/>
        <v>0</v>
      </c>
      <c r="AZ1090" s="8"/>
      <c r="BA1090" s="8"/>
    </row>
    <row r="1091" spans="1:53" x14ac:dyDescent="0.25">
      <c r="A1091" s="9" t="str">
        <f>IF(B1091&lt;&gt;"",COUNTA($B$3:B1091)+$A$2,"")</f>
        <v/>
      </c>
      <c r="R1091" s="42"/>
      <c r="AB1091" s="13"/>
      <c r="AC1091" s="8"/>
      <c r="AF1091" s="13"/>
      <c r="AG1091" s="8"/>
      <c r="AH1091" s="8"/>
      <c r="AI1091" s="8"/>
      <c r="AJ1091" s="8"/>
      <c r="AK1091" s="8"/>
      <c r="AN1091" s="13"/>
      <c r="AO1091" s="8"/>
      <c r="AR1091" s="13"/>
      <c r="AS1091" s="8"/>
      <c r="AV1091" s="13"/>
      <c r="AW1091" s="8"/>
      <c r="AX1091" s="19" t="str">
        <f t="shared" ref="AX1091:AX1154" si="290">IF(R1091="","",AY1091/(1+0.025))</f>
        <v/>
      </c>
      <c r="AY1091" s="55">
        <f t="shared" ref="AY1091:AY1154" si="291">BC1091-AZ1091</f>
        <v>0</v>
      </c>
      <c r="AZ1091" s="8"/>
      <c r="BA1091" s="8"/>
    </row>
    <row r="1092" spans="1:53" x14ac:dyDescent="0.25">
      <c r="A1092" s="9" t="str">
        <f>IF(B1092&lt;&gt;"",COUNTA($B$3:B1092)+$A$2,"")</f>
        <v/>
      </c>
      <c r="R1092" s="42"/>
      <c r="AB1092" s="13"/>
      <c r="AC1092" s="8"/>
      <c r="AF1092" s="13"/>
      <c r="AG1092" s="8"/>
      <c r="AH1092" s="8"/>
      <c r="AI1092" s="8"/>
      <c r="AJ1092" s="8"/>
      <c r="AK1092" s="8"/>
      <c r="AN1092" s="13"/>
      <c r="AO1092" s="8"/>
      <c r="AR1092" s="13"/>
      <c r="AS1092" s="8"/>
      <c r="AV1092" s="13"/>
      <c r="AW1092" s="8"/>
      <c r="AX1092" s="19" t="str">
        <f t="shared" si="290"/>
        <v/>
      </c>
      <c r="AY1092" s="55">
        <f t="shared" si="291"/>
        <v>0</v>
      </c>
      <c r="AZ1092" s="8"/>
      <c r="BA1092" s="8"/>
    </row>
    <row r="1093" spans="1:53" x14ac:dyDescent="0.25">
      <c r="A1093" s="9" t="str">
        <f>IF(B1093&lt;&gt;"",COUNTA($B$3:B1093)+$A$2,"")</f>
        <v/>
      </c>
      <c r="R1093" s="42"/>
      <c r="AB1093" s="13"/>
      <c r="AC1093" s="8"/>
      <c r="AF1093" s="13"/>
      <c r="AG1093" s="8"/>
      <c r="AH1093" s="8"/>
      <c r="AI1093" s="8"/>
      <c r="AJ1093" s="8"/>
      <c r="AK1093" s="8"/>
      <c r="AN1093" s="13"/>
      <c r="AO1093" s="8"/>
      <c r="AR1093" s="13"/>
      <c r="AS1093" s="8"/>
      <c r="AV1093" s="13"/>
      <c r="AW1093" s="8"/>
      <c r="AX1093" s="19" t="str">
        <f t="shared" si="290"/>
        <v/>
      </c>
      <c r="AY1093" s="55">
        <f t="shared" si="291"/>
        <v>0</v>
      </c>
      <c r="AZ1093" s="8"/>
      <c r="BA1093" s="8"/>
    </row>
    <row r="1094" spans="1:53" x14ac:dyDescent="0.25">
      <c r="A1094" s="9" t="str">
        <f>IF(B1094&lt;&gt;"",COUNTA($B$3:B1094)+$A$2,"")</f>
        <v/>
      </c>
      <c r="R1094" s="42"/>
      <c r="AB1094" s="13"/>
      <c r="AC1094" s="8"/>
      <c r="AF1094" s="13"/>
      <c r="AG1094" s="8"/>
      <c r="AH1094" s="8"/>
      <c r="AI1094" s="8"/>
      <c r="AJ1094" s="8"/>
      <c r="AK1094" s="8"/>
      <c r="AN1094" s="13"/>
      <c r="AO1094" s="8"/>
      <c r="AR1094" s="13"/>
      <c r="AS1094" s="8"/>
      <c r="AV1094" s="13"/>
      <c r="AW1094" s="8"/>
      <c r="AX1094" s="19" t="str">
        <f t="shared" si="290"/>
        <v/>
      </c>
      <c r="AY1094" s="55">
        <f t="shared" si="291"/>
        <v>0</v>
      </c>
      <c r="AZ1094" s="8"/>
      <c r="BA1094" s="8"/>
    </row>
    <row r="1095" spans="1:53" x14ac:dyDescent="0.25">
      <c r="A1095" s="9" t="str">
        <f>IF(B1095&lt;&gt;"",COUNTA($B$3:B1095)+$A$2,"")</f>
        <v/>
      </c>
      <c r="R1095" s="42"/>
      <c r="AB1095" s="13"/>
      <c r="AC1095" s="8"/>
      <c r="AF1095" s="13"/>
      <c r="AG1095" s="8"/>
      <c r="AH1095" s="8"/>
      <c r="AI1095" s="8"/>
      <c r="AJ1095" s="8"/>
      <c r="AK1095" s="8"/>
      <c r="AN1095" s="13"/>
      <c r="AO1095" s="8"/>
      <c r="AR1095" s="13"/>
      <c r="AS1095" s="8"/>
      <c r="AV1095" s="13"/>
      <c r="AW1095" s="8"/>
      <c r="AX1095" s="19" t="str">
        <f t="shared" si="290"/>
        <v/>
      </c>
      <c r="AY1095" s="55">
        <f t="shared" si="291"/>
        <v>0</v>
      </c>
      <c r="AZ1095" s="8"/>
      <c r="BA1095" s="8"/>
    </row>
    <row r="1096" spans="1:53" x14ac:dyDescent="0.25">
      <c r="A1096" s="9" t="str">
        <f>IF(B1096&lt;&gt;"",COUNTA($B$3:B1096)+$A$2,"")</f>
        <v/>
      </c>
      <c r="R1096" s="42"/>
      <c r="AB1096" s="13"/>
      <c r="AC1096" s="8"/>
      <c r="AF1096" s="13"/>
      <c r="AG1096" s="8"/>
      <c r="AH1096" s="8"/>
      <c r="AI1096" s="8"/>
      <c r="AJ1096" s="8"/>
      <c r="AK1096" s="8"/>
      <c r="AN1096" s="13"/>
      <c r="AO1096" s="8"/>
      <c r="AR1096" s="13"/>
      <c r="AS1096" s="8"/>
      <c r="AV1096" s="13"/>
      <c r="AW1096" s="8"/>
      <c r="AX1096" s="19" t="str">
        <f t="shared" si="290"/>
        <v/>
      </c>
      <c r="AY1096" s="55">
        <f t="shared" si="291"/>
        <v>0</v>
      </c>
      <c r="AZ1096" s="8"/>
      <c r="BA1096" s="8"/>
    </row>
    <row r="1097" spans="1:53" x14ac:dyDescent="0.25">
      <c r="A1097" s="9" t="str">
        <f>IF(B1097&lt;&gt;"",COUNTA($B$3:B1097)+$A$2,"")</f>
        <v/>
      </c>
      <c r="R1097" s="42"/>
      <c r="AB1097" s="13"/>
      <c r="AC1097" s="8"/>
      <c r="AF1097" s="13"/>
      <c r="AG1097" s="8"/>
      <c r="AH1097" s="8"/>
      <c r="AI1097" s="8"/>
      <c r="AJ1097" s="8"/>
      <c r="AK1097" s="8"/>
      <c r="AN1097" s="13"/>
      <c r="AO1097" s="8"/>
      <c r="AR1097" s="13"/>
      <c r="AS1097" s="8"/>
      <c r="AV1097" s="13"/>
      <c r="AW1097" s="8"/>
      <c r="AX1097" s="19" t="str">
        <f t="shared" si="290"/>
        <v/>
      </c>
      <c r="AY1097" s="55">
        <f t="shared" si="291"/>
        <v>0</v>
      </c>
      <c r="AZ1097" s="8"/>
      <c r="BA1097" s="8"/>
    </row>
    <row r="1098" spans="1:53" x14ac:dyDescent="0.25">
      <c r="A1098" s="9" t="str">
        <f>IF(B1098&lt;&gt;"",COUNTA($B$3:B1098)+$A$2,"")</f>
        <v/>
      </c>
      <c r="R1098" s="42"/>
      <c r="AB1098" s="13"/>
      <c r="AC1098" s="8"/>
      <c r="AF1098" s="13"/>
      <c r="AG1098" s="8"/>
      <c r="AH1098" s="8"/>
      <c r="AI1098" s="8"/>
      <c r="AJ1098" s="8"/>
      <c r="AK1098" s="8"/>
      <c r="AN1098" s="13"/>
      <c r="AO1098" s="8"/>
      <c r="AR1098" s="13"/>
      <c r="AS1098" s="8"/>
      <c r="AV1098" s="13"/>
      <c r="AW1098" s="8"/>
      <c r="AX1098" s="19" t="str">
        <f t="shared" si="290"/>
        <v/>
      </c>
      <c r="AY1098" s="55">
        <f t="shared" si="291"/>
        <v>0</v>
      </c>
      <c r="AZ1098" s="8"/>
      <c r="BA1098" s="8"/>
    </row>
    <row r="1099" spans="1:53" x14ac:dyDescent="0.25">
      <c r="A1099" s="9" t="str">
        <f>IF(B1099&lt;&gt;"",COUNTA($B$3:B1099)+$A$2,"")</f>
        <v/>
      </c>
      <c r="R1099" s="42"/>
      <c r="AB1099" s="13"/>
      <c r="AC1099" s="8"/>
      <c r="AF1099" s="13"/>
      <c r="AG1099" s="8"/>
      <c r="AH1099" s="8"/>
      <c r="AI1099" s="8"/>
      <c r="AJ1099" s="8"/>
      <c r="AK1099" s="8"/>
      <c r="AN1099" s="13"/>
      <c r="AO1099" s="8"/>
      <c r="AR1099" s="13"/>
      <c r="AS1099" s="8"/>
      <c r="AV1099" s="13"/>
      <c r="AW1099" s="8"/>
      <c r="AX1099" s="19" t="str">
        <f t="shared" si="290"/>
        <v/>
      </c>
      <c r="AY1099" s="55">
        <f t="shared" si="291"/>
        <v>0</v>
      </c>
      <c r="AZ1099" s="8"/>
      <c r="BA1099" s="8"/>
    </row>
    <row r="1100" spans="1:53" x14ac:dyDescent="0.25">
      <c r="A1100" s="9" t="str">
        <f>IF(B1100&lt;&gt;"",COUNTA($B$3:B1100)+$A$2,"")</f>
        <v/>
      </c>
      <c r="R1100" s="42"/>
      <c r="AB1100" s="13"/>
      <c r="AC1100" s="8"/>
      <c r="AF1100" s="13"/>
      <c r="AG1100" s="8"/>
      <c r="AH1100" s="8"/>
      <c r="AI1100" s="8"/>
      <c r="AJ1100" s="8"/>
      <c r="AK1100" s="8"/>
      <c r="AN1100" s="13"/>
      <c r="AO1100" s="8"/>
      <c r="AR1100" s="13"/>
      <c r="AS1100" s="8"/>
      <c r="AV1100" s="13"/>
      <c r="AW1100" s="8"/>
      <c r="AX1100" s="19" t="str">
        <f t="shared" si="290"/>
        <v/>
      </c>
      <c r="AY1100" s="55">
        <f t="shared" si="291"/>
        <v>0</v>
      </c>
      <c r="AZ1100" s="8"/>
      <c r="BA1100" s="8"/>
    </row>
    <row r="1101" spans="1:53" x14ac:dyDescent="0.25">
      <c r="A1101" s="9" t="str">
        <f>IF(B1101&lt;&gt;"",COUNTA($B$3:B1101)+$A$2,"")</f>
        <v/>
      </c>
      <c r="R1101" s="42"/>
      <c r="AB1101" s="13"/>
      <c r="AC1101" s="8"/>
      <c r="AF1101" s="13"/>
      <c r="AG1101" s="8"/>
      <c r="AH1101" s="8"/>
      <c r="AI1101" s="8"/>
      <c r="AJ1101" s="8"/>
      <c r="AK1101" s="8"/>
      <c r="AN1101" s="13"/>
      <c r="AO1101" s="8"/>
      <c r="AR1101" s="13"/>
      <c r="AS1101" s="8"/>
      <c r="AV1101" s="13"/>
      <c r="AW1101" s="8"/>
      <c r="AX1101" s="19" t="str">
        <f t="shared" si="290"/>
        <v/>
      </c>
      <c r="AY1101" s="55">
        <f t="shared" si="291"/>
        <v>0</v>
      </c>
      <c r="AZ1101" s="8"/>
      <c r="BA1101" s="8"/>
    </row>
    <row r="1102" spans="1:53" x14ac:dyDescent="0.25">
      <c r="A1102" s="9" t="str">
        <f>IF(B1102&lt;&gt;"",COUNTA($B$3:B1102)+$A$2,"")</f>
        <v/>
      </c>
      <c r="R1102" s="42"/>
      <c r="AB1102" s="13"/>
      <c r="AC1102" s="8"/>
      <c r="AF1102" s="13"/>
      <c r="AG1102" s="8"/>
      <c r="AH1102" s="8"/>
      <c r="AI1102" s="8"/>
      <c r="AJ1102" s="8"/>
      <c r="AK1102" s="8"/>
      <c r="AN1102" s="13"/>
      <c r="AO1102" s="8"/>
      <c r="AR1102" s="13"/>
      <c r="AS1102" s="8"/>
      <c r="AV1102" s="13"/>
      <c r="AW1102" s="8"/>
      <c r="AX1102" s="19" t="str">
        <f t="shared" si="290"/>
        <v/>
      </c>
      <c r="AY1102" s="55">
        <f t="shared" si="291"/>
        <v>0</v>
      </c>
      <c r="AZ1102" s="8"/>
      <c r="BA1102" s="8"/>
    </row>
    <row r="1103" spans="1:53" x14ac:dyDescent="0.25">
      <c r="A1103" s="9" t="str">
        <f>IF(B1103&lt;&gt;"",COUNTA($B$3:B1103)+$A$2,"")</f>
        <v/>
      </c>
      <c r="R1103" s="42"/>
      <c r="AB1103" s="13"/>
      <c r="AC1103" s="8"/>
      <c r="AF1103" s="13"/>
      <c r="AG1103" s="8"/>
      <c r="AH1103" s="8"/>
      <c r="AI1103" s="8"/>
      <c r="AJ1103" s="8"/>
      <c r="AK1103" s="8"/>
      <c r="AN1103" s="13"/>
      <c r="AO1103" s="8"/>
      <c r="AR1103" s="13"/>
      <c r="AS1103" s="8"/>
      <c r="AV1103" s="13"/>
      <c r="AW1103" s="8"/>
      <c r="AX1103" s="19" t="str">
        <f t="shared" si="290"/>
        <v/>
      </c>
      <c r="AY1103" s="55">
        <f t="shared" si="291"/>
        <v>0</v>
      </c>
      <c r="AZ1103" s="8"/>
      <c r="BA1103" s="8"/>
    </row>
    <row r="1104" spans="1:53" x14ac:dyDescent="0.25">
      <c r="A1104" s="9" t="str">
        <f>IF(B1104&lt;&gt;"",COUNTA($B$3:B1104)+$A$2,"")</f>
        <v/>
      </c>
      <c r="R1104" s="42"/>
      <c r="AB1104" s="13"/>
      <c r="AC1104" s="8"/>
      <c r="AF1104" s="13"/>
      <c r="AG1104" s="8"/>
      <c r="AH1104" s="8"/>
      <c r="AI1104" s="8"/>
      <c r="AJ1104" s="8"/>
      <c r="AK1104" s="8"/>
      <c r="AN1104" s="13"/>
      <c r="AO1104" s="8"/>
      <c r="AR1104" s="13"/>
      <c r="AS1104" s="8"/>
      <c r="AV1104" s="13"/>
      <c r="AW1104" s="8"/>
      <c r="AX1104" s="19" t="str">
        <f t="shared" si="290"/>
        <v/>
      </c>
      <c r="AY1104" s="55">
        <f t="shared" si="291"/>
        <v>0</v>
      </c>
      <c r="AZ1104" s="8"/>
      <c r="BA1104" s="8"/>
    </row>
    <row r="1105" spans="1:53" x14ac:dyDescent="0.25">
      <c r="A1105" s="9" t="str">
        <f>IF(B1105&lt;&gt;"",COUNTA($B$3:B1105)+$A$2,"")</f>
        <v/>
      </c>
      <c r="R1105" s="42"/>
      <c r="AB1105" s="13"/>
      <c r="AC1105" s="8"/>
      <c r="AF1105" s="13"/>
      <c r="AG1105" s="8"/>
      <c r="AH1105" s="8"/>
      <c r="AI1105" s="8"/>
      <c r="AJ1105" s="8"/>
      <c r="AK1105" s="8"/>
      <c r="AN1105" s="13"/>
      <c r="AO1105" s="8"/>
      <c r="AR1105" s="13"/>
      <c r="AS1105" s="8"/>
      <c r="AV1105" s="13"/>
      <c r="AW1105" s="8"/>
      <c r="AX1105" s="19" t="str">
        <f t="shared" si="290"/>
        <v/>
      </c>
      <c r="AY1105" s="55">
        <f t="shared" si="291"/>
        <v>0</v>
      </c>
      <c r="AZ1105" s="8"/>
      <c r="BA1105" s="8"/>
    </row>
    <row r="1106" spans="1:53" x14ac:dyDescent="0.25">
      <c r="A1106" s="9" t="str">
        <f>IF(B1106&lt;&gt;"",COUNTA($B$3:B1106)+$A$2,"")</f>
        <v/>
      </c>
      <c r="R1106" s="42"/>
      <c r="AB1106" s="13"/>
      <c r="AC1106" s="8"/>
      <c r="AF1106" s="13"/>
      <c r="AG1106" s="8"/>
      <c r="AH1106" s="8"/>
      <c r="AI1106" s="8"/>
      <c r="AJ1106" s="8"/>
      <c r="AK1106" s="8"/>
      <c r="AN1106" s="13"/>
      <c r="AO1106" s="8"/>
      <c r="AR1106" s="13"/>
      <c r="AS1106" s="8"/>
      <c r="AV1106" s="13"/>
      <c r="AW1106" s="8"/>
      <c r="AX1106" s="19" t="str">
        <f t="shared" si="290"/>
        <v/>
      </c>
      <c r="AY1106" s="55">
        <f t="shared" si="291"/>
        <v>0</v>
      </c>
      <c r="AZ1106" s="8"/>
      <c r="BA1106" s="8"/>
    </row>
    <row r="1107" spans="1:53" x14ac:dyDescent="0.25">
      <c r="A1107" s="9" t="str">
        <f>IF(B1107&lt;&gt;"",COUNTA($B$3:B1107)+$A$2,"")</f>
        <v/>
      </c>
      <c r="R1107" s="42"/>
      <c r="AB1107" s="13"/>
      <c r="AC1107" s="8"/>
      <c r="AF1107" s="13"/>
      <c r="AG1107" s="8"/>
      <c r="AH1107" s="8"/>
      <c r="AI1107" s="8"/>
      <c r="AJ1107" s="8"/>
      <c r="AK1107" s="8"/>
      <c r="AN1107" s="13"/>
      <c r="AO1107" s="8"/>
      <c r="AR1107" s="13"/>
      <c r="AS1107" s="8"/>
      <c r="AV1107" s="13"/>
      <c r="AW1107" s="8"/>
      <c r="AX1107" s="19" t="str">
        <f t="shared" si="290"/>
        <v/>
      </c>
      <c r="AY1107" s="55">
        <f t="shared" si="291"/>
        <v>0</v>
      </c>
      <c r="AZ1107" s="8"/>
      <c r="BA1107" s="8"/>
    </row>
    <row r="1108" spans="1:53" x14ac:dyDescent="0.25">
      <c r="A1108" s="9" t="str">
        <f>IF(B1108&lt;&gt;"",COUNTA($B$3:B1108)+$A$2,"")</f>
        <v/>
      </c>
      <c r="R1108" s="42"/>
      <c r="AB1108" s="13"/>
      <c r="AC1108" s="8"/>
      <c r="AF1108" s="13"/>
      <c r="AG1108" s="8"/>
      <c r="AH1108" s="8"/>
      <c r="AI1108" s="8"/>
      <c r="AJ1108" s="8"/>
      <c r="AK1108" s="8"/>
      <c r="AN1108" s="13"/>
      <c r="AO1108" s="8"/>
      <c r="AR1108" s="13"/>
      <c r="AS1108" s="8"/>
      <c r="AV1108" s="13"/>
      <c r="AW1108" s="8"/>
      <c r="AX1108" s="19" t="str">
        <f t="shared" si="290"/>
        <v/>
      </c>
      <c r="AY1108" s="55">
        <f t="shared" si="291"/>
        <v>0</v>
      </c>
      <c r="AZ1108" s="8"/>
      <c r="BA1108" s="8"/>
    </row>
    <row r="1109" spans="1:53" x14ac:dyDescent="0.25">
      <c r="A1109" s="9" t="str">
        <f>IF(B1109&lt;&gt;"",COUNTA($B$3:B1109)+$A$2,"")</f>
        <v/>
      </c>
      <c r="R1109" s="42"/>
      <c r="AB1109" s="13"/>
      <c r="AC1109" s="8"/>
      <c r="AF1109" s="13"/>
      <c r="AG1109" s="8"/>
      <c r="AH1109" s="8"/>
      <c r="AI1109" s="8"/>
      <c r="AJ1109" s="8"/>
      <c r="AK1109" s="8"/>
      <c r="AN1109" s="13"/>
      <c r="AO1109" s="8"/>
      <c r="AR1109" s="13"/>
      <c r="AS1109" s="8"/>
      <c r="AV1109" s="13"/>
      <c r="AW1109" s="8"/>
      <c r="AX1109" s="19" t="str">
        <f t="shared" si="290"/>
        <v/>
      </c>
      <c r="AY1109" s="55">
        <f t="shared" si="291"/>
        <v>0</v>
      </c>
      <c r="AZ1109" s="8"/>
      <c r="BA1109" s="8"/>
    </row>
    <row r="1110" spans="1:53" x14ac:dyDescent="0.25">
      <c r="A1110" s="9" t="str">
        <f>IF(B1110&lt;&gt;"",COUNTA($B$3:B1110)+$A$2,"")</f>
        <v/>
      </c>
      <c r="R1110" s="42"/>
      <c r="AB1110" s="13"/>
      <c r="AC1110" s="8"/>
      <c r="AF1110" s="13"/>
      <c r="AG1110" s="8"/>
      <c r="AH1110" s="8"/>
      <c r="AI1110" s="8"/>
      <c r="AJ1110" s="8"/>
      <c r="AK1110" s="8"/>
      <c r="AN1110" s="13"/>
      <c r="AO1110" s="8"/>
      <c r="AR1110" s="13"/>
      <c r="AS1110" s="8"/>
      <c r="AV1110" s="13"/>
      <c r="AW1110" s="8"/>
      <c r="AX1110" s="19" t="str">
        <f t="shared" si="290"/>
        <v/>
      </c>
      <c r="AY1110" s="55">
        <f t="shared" si="291"/>
        <v>0</v>
      </c>
      <c r="AZ1110" s="8"/>
      <c r="BA1110" s="8"/>
    </row>
    <row r="1111" spans="1:53" x14ac:dyDescent="0.25">
      <c r="A1111" s="9" t="str">
        <f>IF(B1111&lt;&gt;"",COUNTA($B$3:B1111)+$A$2,"")</f>
        <v/>
      </c>
      <c r="R1111" s="42"/>
      <c r="AB1111" s="13"/>
      <c r="AC1111" s="8"/>
      <c r="AF1111" s="13"/>
      <c r="AG1111" s="8"/>
      <c r="AH1111" s="8"/>
      <c r="AI1111" s="8"/>
      <c r="AJ1111" s="8"/>
      <c r="AK1111" s="8"/>
      <c r="AN1111" s="13"/>
      <c r="AO1111" s="8"/>
      <c r="AR1111" s="13"/>
      <c r="AS1111" s="8"/>
      <c r="AV1111" s="13"/>
      <c r="AW1111" s="8"/>
      <c r="AX1111" s="19" t="str">
        <f t="shared" si="290"/>
        <v/>
      </c>
      <c r="AY1111" s="55">
        <f t="shared" si="291"/>
        <v>0</v>
      </c>
      <c r="AZ1111" s="8"/>
      <c r="BA1111" s="8"/>
    </row>
    <row r="1112" spans="1:53" x14ac:dyDescent="0.25">
      <c r="A1112" s="9" t="str">
        <f>IF(B1112&lt;&gt;"",COUNTA($B$3:B1112)+$A$2,"")</f>
        <v/>
      </c>
      <c r="R1112" s="42"/>
      <c r="AB1112" s="13"/>
      <c r="AC1112" s="8"/>
      <c r="AF1112" s="13"/>
      <c r="AG1112" s="8"/>
      <c r="AH1112" s="8"/>
      <c r="AI1112" s="8"/>
      <c r="AJ1112" s="8"/>
      <c r="AK1112" s="8"/>
      <c r="AN1112" s="13"/>
      <c r="AO1112" s="8"/>
      <c r="AR1112" s="13"/>
      <c r="AS1112" s="8"/>
      <c r="AV1112" s="13"/>
      <c r="AW1112" s="8"/>
      <c r="AX1112" s="19" t="str">
        <f t="shared" si="290"/>
        <v/>
      </c>
      <c r="AY1112" s="55">
        <f t="shared" si="291"/>
        <v>0</v>
      </c>
      <c r="AZ1112" s="8"/>
      <c r="BA1112" s="8"/>
    </row>
    <row r="1113" spans="1:53" x14ac:dyDescent="0.25">
      <c r="A1113" s="9" t="str">
        <f>IF(B1113&lt;&gt;"",COUNTA($B$3:B1113)+$A$2,"")</f>
        <v/>
      </c>
      <c r="R1113" s="42"/>
      <c r="AB1113" s="13"/>
      <c r="AC1113" s="8"/>
      <c r="AF1113" s="13"/>
      <c r="AG1113" s="8"/>
      <c r="AH1113" s="8"/>
      <c r="AI1113" s="8"/>
      <c r="AJ1113" s="8"/>
      <c r="AK1113" s="8"/>
      <c r="AN1113" s="13"/>
      <c r="AO1113" s="8"/>
      <c r="AR1113" s="13"/>
      <c r="AS1113" s="8"/>
      <c r="AV1113" s="13"/>
      <c r="AW1113" s="8"/>
      <c r="AX1113" s="19" t="str">
        <f t="shared" si="290"/>
        <v/>
      </c>
      <c r="AY1113" s="55">
        <f t="shared" si="291"/>
        <v>0</v>
      </c>
      <c r="AZ1113" s="8"/>
      <c r="BA1113" s="8"/>
    </row>
    <row r="1114" spans="1:53" x14ac:dyDescent="0.25">
      <c r="A1114" s="9" t="str">
        <f>IF(B1114&lt;&gt;"",COUNTA($B$3:B1114)+$A$2,"")</f>
        <v/>
      </c>
      <c r="R1114" s="42"/>
      <c r="AB1114" s="13"/>
      <c r="AC1114" s="8"/>
      <c r="AF1114" s="13"/>
      <c r="AG1114" s="8"/>
      <c r="AH1114" s="8"/>
      <c r="AI1114" s="8"/>
      <c r="AJ1114" s="8"/>
      <c r="AK1114" s="8"/>
      <c r="AN1114" s="13"/>
      <c r="AO1114" s="8"/>
      <c r="AR1114" s="13"/>
      <c r="AS1114" s="8"/>
      <c r="AV1114" s="13"/>
      <c r="AW1114" s="8"/>
      <c r="AX1114" s="19" t="str">
        <f t="shared" si="290"/>
        <v/>
      </c>
      <c r="AY1114" s="55">
        <f t="shared" si="291"/>
        <v>0</v>
      </c>
      <c r="AZ1114" s="8"/>
      <c r="BA1114" s="8"/>
    </row>
    <row r="1115" spans="1:53" x14ac:dyDescent="0.25">
      <c r="A1115" s="9" t="str">
        <f>IF(B1115&lt;&gt;"",COUNTA($B$3:B1115)+$A$2,"")</f>
        <v/>
      </c>
      <c r="R1115" s="42"/>
      <c r="AB1115" s="13"/>
      <c r="AC1115" s="8"/>
      <c r="AF1115" s="13"/>
      <c r="AG1115" s="8"/>
      <c r="AH1115" s="8"/>
      <c r="AI1115" s="8"/>
      <c r="AJ1115" s="8"/>
      <c r="AK1115" s="8"/>
      <c r="AN1115" s="13"/>
      <c r="AO1115" s="8"/>
      <c r="AR1115" s="13"/>
      <c r="AS1115" s="8"/>
      <c r="AV1115" s="13"/>
      <c r="AW1115" s="8"/>
      <c r="AX1115" s="19" t="str">
        <f t="shared" si="290"/>
        <v/>
      </c>
      <c r="AY1115" s="55">
        <f t="shared" si="291"/>
        <v>0</v>
      </c>
      <c r="AZ1115" s="8"/>
      <c r="BA1115" s="8"/>
    </row>
    <row r="1116" spans="1:53" x14ac:dyDescent="0.25">
      <c r="A1116" s="9" t="str">
        <f>IF(B1116&lt;&gt;"",COUNTA($B$3:B1116)+$A$2,"")</f>
        <v/>
      </c>
      <c r="R1116" s="42"/>
      <c r="AB1116" s="13"/>
      <c r="AC1116" s="8"/>
      <c r="AF1116" s="13"/>
      <c r="AG1116" s="8"/>
      <c r="AH1116" s="8"/>
      <c r="AI1116" s="8"/>
      <c r="AJ1116" s="8"/>
      <c r="AK1116" s="8"/>
      <c r="AN1116" s="13"/>
      <c r="AO1116" s="8"/>
      <c r="AR1116" s="13"/>
      <c r="AS1116" s="8"/>
      <c r="AV1116" s="13"/>
      <c r="AW1116" s="8"/>
      <c r="AX1116" s="19" t="str">
        <f t="shared" si="290"/>
        <v/>
      </c>
      <c r="AY1116" s="55">
        <f t="shared" si="291"/>
        <v>0</v>
      </c>
      <c r="AZ1116" s="8"/>
      <c r="BA1116" s="8"/>
    </row>
    <row r="1117" spans="1:53" x14ac:dyDescent="0.25">
      <c r="A1117" s="9" t="str">
        <f>IF(B1117&lt;&gt;"",COUNTA($B$3:B1117)+$A$2,"")</f>
        <v/>
      </c>
      <c r="R1117" s="42"/>
      <c r="AB1117" s="13"/>
      <c r="AC1117" s="8"/>
      <c r="AF1117" s="13"/>
      <c r="AG1117" s="8"/>
      <c r="AH1117" s="8"/>
      <c r="AI1117" s="8"/>
      <c r="AJ1117" s="8"/>
      <c r="AK1117" s="8"/>
      <c r="AN1117" s="13"/>
      <c r="AO1117" s="8"/>
      <c r="AR1117" s="13"/>
      <c r="AS1117" s="8"/>
      <c r="AV1117" s="13"/>
      <c r="AW1117" s="8"/>
      <c r="AX1117" s="19" t="str">
        <f t="shared" si="290"/>
        <v/>
      </c>
      <c r="AY1117" s="55">
        <f t="shared" si="291"/>
        <v>0</v>
      </c>
      <c r="AZ1117" s="8"/>
      <c r="BA1117" s="8"/>
    </row>
    <row r="1118" spans="1:53" x14ac:dyDescent="0.25">
      <c r="A1118" s="9" t="str">
        <f>IF(B1118&lt;&gt;"",COUNTA($B$3:B1118)+$A$2,"")</f>
        <v/>
      </c>
      <c r="R1118" s="42"/>
      <c r="AB1118" s="13"/>
      <c r="AC1118" s="8"/>
      <c r="AF1118" s="13"/>
      <c r="AG1118" s="8"/>
      <c r="AH1118" s="8"/>
      <c r="AI1118" s="8"/>
      <c r="AJ1118" s="8"/>
      <c r="AK1118" s="8"/>
      <c r="AN1118" s="13"/>
      <c r="AO1118" s="8"/>
      <c r="AR1118" s="13"/>
      <c r="AS1118" s="8"/>
      <c r="AV1118" s="13"/>
      <c r="AW1118" s="8"/>
      <c r="AX1118" s="19" t="str">
        <f t="shared" si="290"/>
        <v/>
      </c>
      <c r="AY1118" s="55">
        <f t="shared" si="291"/>
        <v>0</v>
      </c>
      <c r="AZ1118" s="8"/>
      <c r="BA1118" s="8"/>
    </row>
    <row r="1119" spans="1:53" x14ac:dyDescent="0.25">
      <c r="A1119" s="9" t="str">
        <f>IF(B1119&lt;&gt;"",COUNTA($B$3:B1119)+$A$2,"")</f>
        <v/>
      </c>
      <c r="R1119" s="42"/>
      <c r="AB1119" s="13"/>
      <c r="AC1119" s="8"/>
      <c r="AF1119" s="13"/>
      <c r="AG1119" s="8"/>
      <c r="AH1119" s="8"/>
      <c r="AI1119" s="8"/>
      <c r="AJ1119" s="8"/>
      <c r="AK1119" s="8"/>
      <c r="AN1119" s="13"/>
      <c r="AO1119" s="8"/>
      <c r="AR1119" s="13"/>
      <c r="AS1119" s="8"/>
      <c r="AV1119" s="13"/>
      <c r="AW1119" s="8"/>
      <c r="AX1119" s="19" t="str">
        <f t="shared" si="290"/>
        <v/>
      </c>
      <c r="AY1119" s="55">
        <f t="shared" si="291"/>
        <v>0</v>
      </c>
      <c r="AZ1119" s="8"/>
      <c r="BA1119" s="8"/>
    </row>
    <row r="1120" spans="1:53" x14ac:dyDescent="0.25">
      <c r="A1120" s="9" t="str">
        <f>IF(B1120&lt;&gt;"",COUNTA($B$3:B1120)+$A$2,"")</f>
        <v/>
      </c>
      <c r="R1120" s="42"/>
      <c r="AB1120" s="13"/>
      <c r="AC1120" s="8"/>
      <c r="AF1120" s="13"/>
      <c r="AG1120" s="8"/>
      <c r="AH1120" s="8"/>
      <c r="AI1120" s="8"/>
      <c r="AJ1120" s="8"/>
      <c r="AK1120" s="8"/>
      <c r="AN1120" s="13"/>
      <c r="AO1120" s="8"/>
      <c r="AR1120" s="13"/>
      <c r="AS1120" s="8"/>
      <c r="AV1120" s="13"/>
      <c r="AW1120" s="8"/>
      <c r="AX1120" s="19" t="str">
        <f t="shared" si="290"/>
        <v/>
      </c>
      <c r="AY1120" s="55">
        <f t="shared" si="291"/>
        <v>0</v>
      </c>
      <c r="AZ1120" s="8"/>
      <c r="BA1120" s="8"/>
    </row>
    <row r="1121" spans="1:53" x14ac:dyDescent="0.25">
      <c r="A1121" s="9" t="str">
        <f>IF(B1121&lt;&gt;"",COUNTA($B$3:B1121)+$A$2,"")</f>
        <v/>
      </c>
      <c r="R1121" s="42"/>
      <c r="AB1121" s="13"/>
      <c r="AC1121" s="8"/>
      <c r="AF1121" s="13"/>
      <c r="AG1121" s="8"/>
      <c r="AH1121" s="8"/>
      <c r="AI1121" s="8"/>
      <c r="AJ1121" s="8"/>
      <c r="AK1121" s="8"/>
      <c r="AN1121" s="13"/>
      <c r="AO1121" s="8"/>
      <c r="AR1121" s="13"/>
      <c r="AS1121" s="8"/>
      <c r="AV1121" s="13"/>
      <c r="AW1121" s="8"/>
      <c r="AX1121" s="19" t="str">
        <f t="shared" si="290"/>
        <v/>
      </c>
      <c r="AY1121" s="55">
        <f t="shared" si="291"/>
        <v>0</v>
      </c>
      <c r="AZ1121" s="8"/>
      <c r="BA1121" s="8"/>
    </row>
    <row r="1122" spans="1:53" x14ac:dyDescent="0.25">
      <c r="A1122" s="9" t="str">
        <f>IF(B1122&lt;&gt;"",COUNTA($B$3:B1122)+$A$2,"")</f>
        <v/>
      </c>
      <c r="R1122" s="42"/>
      <c r="AB1122" s="13"/>
      <c r="AC1122" s="8"/>
      <c r="AF1122" s="13"/>
      <c r="AG1122" s="8"/>
      <c r="AH1122" s="8"/>
      <c r="AI1122" s="8"/>
      <c r="AJ1122" s="8"/>
      <c r="AK1122" s="8"/>
      <c r="AN1122" s="13"/>
      <c r="AO1122" s="8"/>
      <c r="AR1122" s="13"/>
      <c r="AS1122" s="8"/>
      <c r="AV1122" s="13"/>
      <c r="AW1122" s="8"/>
      <c r="AX1122" s="19" t="str">
        <f t="shared" si="290"/>
        <v/>
      </c>
      <c r="AY1122" s="55">
        <f t="shared" si="291"/>
        <v>0</v>
      </c>
      <c r="AZ1122" s="8"/>
      <c r="BA1122" s="8"/>
    </row>
    <row r="1123" spans="1:53" x14ac:dyDescent="0.25">
      <c r="A1123" s="9" t="str">
        <f>IF(B1123&lt;&gt;"",COUNTA($B$3:B1123)+$A$2,"")</f>
        <v/>
      </c>
      <c r="R1123" s="42"/>
      <c r="AB1123" s="13"/>
      <c r="AC1123" s="8"/>
      <c r="AF1123" s="13"/>
      <c r="AG1123" s="8"/>
      <c r="AH1123" s="8"/>
      <c r="AI1123" s="8"/>
      <c r="AJ1123" s="8"/>
      <c r="AK1123" s="8"/>
      <c r="AN1123" s="13"/>
      <c r="AO1123" s="8"/>
      <c r="AR1123" s="13"/>
      <c r="AS1123" s="8"/>
      <c r="AV1123" s="13"/>
      <c r="AW1123" s="8"/>
      <c r="AX1123" s="19" t="str">
        <f t="shared" si="290"/>
        <v/>
      </c>
      <c r="AY1123" s="55">
        <f t="shared" si="291"/>
        <v>0</v>
      </c>
      <c r="AZ1123" s="8"/>
      <c r="BA1123" s="8"/>
    </row>
    <row r="1124" spans="1:53" x14ac:dyDescent="0.25">
      <c r="A1124" s="9" t="str">
        <f>IF(B1124&lt;&gt;"",COUNTA($B$3:B1124)+$A$2,"")</f>
        <v/>
      </c>
      <c r="R1124" s="42"/>
      <c r="AB1124" s="13"/>
      <c r="AC1124" s="8"/>
      <c r="AF1124" s="13"/>
      <c r="AG1124" s="8"/>
      <c r="AH1124" s="8"/>
      <c r="AI1124" s="8"/>
      <c r="AJ1124" s="8"/>
      <c r="AK1124" s="8"/>
      <c r="AN1124" s="13"/>
      <c r="AO1124" s="8"/>
      <c r="AR1124" s="13"/>
      <c r="AS1124" s="8"/>
      <c r="AV1124" s="13"/>
      <c r="AW1124" s="8"/>
      <c r="AX1124" s="19" t="str">
        <f t="shared" si="290"/>
        <v/>
      </c>
      <c r="AY1124" s="55">
        <f t="shared" si="291"/>
        <v>0</v>
      </c>
      <c r="AZ1124" s="8"/>
      <c r="BA1124" s="8"/>
    </row>
    <row r="1125" spans="1:53" x14ac:dyDescent="0.25">
      <c r="A1125" s="9" t="str">
        <f>IF(B1125&lt;&gt;"",COUNTA($B$3:B1125)+$A$2,"")</f>
        <v/>
      </c>
      <c r="R1125" s="42"/>
      <c r="AB1125" s="13"/>
      <c r="AC1125" s="8"/>
      <c r="AF1125" s="13"/>
      <c r="AG1125" s="8"/>
      <c r="AH1125" s="8"/>
      <c r="AI1125" s="8"/>
      <c r="AJ1125" s="8"/>
      <c r="AK1125" s="8"/>
      <c r="AN1125" s="13"/>
      <c r="AO1125" s="8"/>
      <c r="AR1125" s="13"/>
      <c r="AS1125" s="8"/>
      <c r="AV1125" s="13"/>
      <c r="AW1125" s="8"/>
      <c r="AX1125" s="19" t="str">
        <f t="shared" si="290"/>
        <v/>
      </c>
      <c r="AY1125" s="55">
        <f t="shared" si="291"/>
        <v>0</v>
      </c>
      <c r="AZ1125" s="8"/>
      <c r="BA1125" s="8"/>
    </row>
    <row r="1126" spans="1:53" x14ac:dyDescent="0.25">
      <c r="A1126" s="9" t="str">
        <f>IF(B1126&lt;&gt;"",COUNTA($B$3:B1126)+$A$2,"")</f>
        <v/>
      </c>
      <c r="R1126" s="42"/>
      <c r="AB1126" s="13"/>
      <c r="AC1126" s="8"/>
      <c r="AF1126" s="13"/>
      <c r="AG1126" s="8"/>
      <c r="AH1126" s="8"/>
      <c r="AI1126" s="8"/>
      <c r="AJ1126" s="8"/>
      <c r="AK1126" s="8"/>
      <c r="AN1126" s="13"/>
      <c r="AO1126" s="8"/>
      <c r="AR1126" s="13"/>
      <c r="AS1126" s="8"/>
      <c r="AV1126" s="13"/>
      <c r="AW1126" s="8"/>
      <c r="AX1126" s="19" t="str">
        <f t="shared" si="290"/>
        <v/>
      </c>
      <c r="AY1126" s="55">
        <f t="shared" si="291"/>
        <v>0</v>
      </c>
      <c r="AZ1126" s="8"/>
      <c r="BA1126" s="8"/>
    </row>
    <row r="1127" spans="1:53" x14ac:dyDescent="0.25">
      <c r="A1127" s="9" t="str">
        <f>IF(B1127&lt;&gt;"",COUNTA($B$3:B1127)+$A$2,"")</f>
        <v/>
      </c>
      <c r="R1127" s="42"/>
      <c r="AB1127" s="13"/>
      <c r="AC1127" s="8"/>
      <c r="AF1127" s="13"/>
      <c r="AG1127" s="8"/>
      <c r="AH1127" s="8"/>
      <c r="AI1127" s="8"/>
      <c r="AJ1127" s="8"/>
      <c r="AK1127" s="8"/>
      <c r="AN1127" s="13"/>
      <c r="AO1127" s="8"/>
      <c r="AR1127" s="13"/>
      <c r="AS1127" s="8"/>
      <c r="AV1127" s="13"/>
      <c r="AW1127" s="8"/>
      <c r="AX1127" s="19" t="str">
        <f t="shared" si="290"/>
        <v/>
      </c>
      <c r="AY1127" s="55">
        <f t="shared" si="291"/>
        <v>0</v>
      </c>
      <c r="AZ1127" s="8"/>
      <c r="BA1127" s="8"/>
    </row>
    <row r="1128" spans="1:53" x14ac:dyDescent="0.25">
      <c r="A1128" s="9" t="str">
        <f>IF(B1128&lt;&gt;"",COUNTA($B$3:B1128)+$A$2,"")</f>
        <v/>
      </c>
      <c r="R1128" s="42"/>
      <c r="AB1128" s="13"/>
      <c r="AC1128" s="8"/>
      <c r="AF1128" s="13"/>
      <c r="AG1128" s="8"/>
      <c r="AH1128" s="8"/>
      <c r="AI1128" s="8"/>
      <c r="AJ1128" s="8"/>
      <c r="AK1128" s="8"/>
      <c r="AN1128" s="13"/>
      <c r="AO1128" s="8"/>
      <c r="AR1128" s="13"/>
      <c r="AS1128" s="8"/>
      <c r="AV1128" s="13"/>
      <c r="AW1128" s="8"/>
      <c r="AX1128" s="19" t="str">
        <f t="shared" si="290"/>
        <v/>
      </c>
      <c r="AY1128" s="55">
        <f t="shared" si="291"/>
        <v>0</v>
      </c>
      <c r="AZ1128" s="8"/>
      <c r="BA1128" s="8"/>
    </row>
    <row r="1129" spans="1:53" x14ac:dyDescent="0.25">
      <c r="A1129" s="9" t="str">
        <f>IF(B1129&lt;&gt;"",COUNTA($B$3:B1129)+$A$2,"")</f>
        <v/>
      </c>
      <c r="R1129" s="42"/>
      <c r="AB1129" s="13"/>
      <c r="AC1129" s="8"/>
      <c r="AF1129" s="13"/>
      <c r="AG1129" s="8"/>
      <c r="AH1129" s="8"/>
      <c r="AI1129" s="8"/>
      <c r="AJ1129" s="8"/>
      <c r="AK1129" s="8"/>
      <c r="AN1129" s="13"/>
      <c r="AO1129" s="8"/>
      <c r="AR1129" s="13"/>
      <c r="AS1129" s="8"/>
      <c r="AV1129" s="13"/>
      <c r="AW1129" s="8"/>
      <c r="AX1129" s="19" t="str">
        <f t="shared" si="290"/>
        <v/>
      </c>
      <c r="AY1129" s="55">
        <f t="shared" si="291"/>
        <v>0</v>
      </c>
      <c r="AZ1129" s="8"/>
      <c r="BA1129" s="8"/>
    </row>
    <row r="1130" spans="1:53" x14ac:dyDescent="0.25">
      <c r="A1130" s="9" t="str">
        <f>IF(B1130&lt;&gt;"",COUNTA($B$3:B1130)+$A$2,"")</f>
        <v/>
      </c>
      <c r="R1130" s="42"/>
      <c r="AB1130" s="13"/>
      <c r="AC1130" s="8"/>
      <c r="AF1130" s="13"/>
      <c r="AG1130" s="8"/>
      <c r="AH1130" s="8"/>
      <c r="AI1130" s="8"/>
      <c r="AJ1130" s="8"/>
      <c r="AK1130" s="8"/>
      <c r="AN1130" s="13"/>
      <c r="AO1130" s="8"/>
      <c r="AR1130" s="13"/>
      <c r="AS1130" s="8"/>
      <c r="AV1130" s="13"/>
      <c r="AW1130" s="8"/>
      <c r="AX1130" s="19" t="str">
        <f t="shared" si="290"/>
        <v/>
      </c>
      <c r="AY1130" s="55">
        <f t="shared" si="291"/>
        <v>0</v>
      </c>
      <c r="AZ1130" s="8"/>
      <c r="BA1130" s="8"/>
    </row>
    <row r="1131" spans="1:53" x14ac:dyDescent="0.25">
      <c r="A1131" s="9" t="str">
        <f>IF(B1131&lt;&gt;"",COUNTA($B$3:B1131)+$A$2,"")</f>
        <v/>
      </c>
      <c r="R1131" s="42"/>
      <c r="AB1131" s="13"/>
      <c r="AC1131" s="8"/>
      <c r="AF1131" s="13"/>
      <c r="AG1131" s="8"/>
      <c r="AH1131" s="8"/>
      <c r="AI1131" s="8"/>
      <c r="AJ1131" s="8"/>
      <c r="AK1131" s="8"/>
      <c r="AN1131" s="13"/>
      <c r="AO1131" s="8"/>
      <c r="AR1131" s="13"/>
      <c r="AS1131" s="8"/>
      <c r="AV1131" s="13"/>
      <c r="AW1131" s="8"/>
      <c r="AX1131" s="19" t="str">
        <f t="shared" si="290"/>
        <v/>
      </c>
      <c r="AY1131" s="55">
        <f t="shared" si="291"/>
        <v>0</v>
      </c>
      <c r="AZ1131" s="8"/>
      <c r="BA1131" s="8"/>
    </row>
    <row r="1132" spans="1:53" x14ac:dyDescent="0.25">
      <c r="A1132" s="9" t="str">
        <f>IF(B1132&lt;&gt;"",COUNTA($B$3:B1132)+$A$2,"")</f>
        <v/>
      </c>
      <c r="R1132" s="42"/>
      <c r="AB1132" s="13"/>
      <c r="AC1132" s="8"/>
      <c r="AF1132" s="13"/>
      <c r="AG1132" s="8"/>
      <c r="AH1132" s="8"/>
      <c r="AI1132" s="8"/>
      <c r="AJ1132" s="8"/>
      <c r="AK1132" s="8"/>
      <c r="AN1132" s="13"/>
      <c r="AO1132" s="8"/>
      <c r="AR1132" s="13"/>
      <c r="AS1132" s="8"/>
      <c r="AV1132" s="13"/>
      <c r="AW1132" s="8"/>
      <c r="AX1132" s="19" t="str">
        <f t="shared" si="290"/>
        <v/>
      </c>
      <c r="AY1132" s="55">
        <f t="shared" si="291"/>
        <v>0</v>
      </c>
      <c r="AZ1132" s="8"/>
      <c r="BA1132" s="8"/>
    </row>
    <row r="1133" spans="1:53" x14ac:dyDescent="0.25">
      <c r="A1133" s="9" t="str">
        <f>IF(B1133&lt;&gt;"",COUNTA($B$3:B1133)+$A$2,"")</f>
        <v/>
      </c>
      <c r="R1133" s="42"/>
      <c r="AB1133" s="13"/>
      <c r="AC1133" s="8"/>
      <c r="AF1133" s="13"/>
      <c r="AG1133" s="8"/>
      <c r="AH1133" s="8"/>
      <c r="AI1133" s="8"/>
      <c r="AJ1133" s="8"/>
      <c r="AK1133" s="8"/>
      <c r="AN1133" s="13"/>
      <c r="AO1133" s="8"/>
      <c r="AR1133" s="13"/>
      <c r="AS1133" s="8"/>
      <c r="AV1133" s="13"/>
      <c r="AW1133" s="8"/>
      <c r="AX1133" s="19" t="str">
        <f t="shared" si="290"/>
        <v/>
      </c>
      <c r="AY1133" s="55">
        <f t="shared" si="291"/>
        <v>0</v>
      </c>
      <c r="AZ1133" s="8"/>
      <c r="BA1133" s="8"/>
    </row>
    <row r="1134" spans="1:53" x14ac:dyDescent="0.25">
      <c r="A1134" s="9" t="str">
        <f>IF(B1134&lt;&gt;"",COUNTA($B$3:B1134)+$A$2,"")</f>
        <v/>
      </c>
      <c r="R1134" s="42"/>
      <c r="AB1134" s="13"/>
      <c r="AC1134" s="8"/>
      <c r="AF1134" s="13"/>
      <c r="AG1134" s="8"/>
      <c r="AH1134" s="8"/>
      <c r="AI1134" s="8"/>
      <c r="AJ1134" s="8"/>
      <c r="AK1134" s="8"/>
      <c r="AN1134" s="13"/>
      <c r="AO1134" s="8"/>
      <c r="AR1134" s="13"/>
      <c r="AS1134" s="8"/>
      <c r="AV1134" s="13"/>
      <c r="AW1134" s="8"/>
      <c r="AX1134" s="19" t="str">
        <f t="shared" si="290"/>
        <v/>
      </c>
      <c r="AY1134" s="55">
        <f t="shared" si="291"/>
        <v>0</v>
      </c>
      <c r="AZ1134" s="8"/>
      <c r="BA1134" s="8"/>
    </row>
    <row r="1135" spans="1:53" x14ac:dyDescent="0.25">
      <c r="A1135" s="9" t="str">
        <f>IF(B1135&lt;&gt;"",COUNTA($B$3:B1135)+$A$2,"")</f>
        <v/>
      </c>
      <c r="R1135" s="42"/>
      <c r="AB1135" s="13"/>
      <c r="AC1135" s="8"/>
      <c r="AF1135" s="13"/>
      <c r="AG1135" s="8"/>
      <c r="AH1135" s="8"/>
      <c r="AI1135" s="8"/>
      <c r="AJ1135" s="8"/>
      <c r="AK1135" s="8"/>
      <c r="AN1135" s="13"/>
      <c r="AO1135" s="8"/>
      <c r="AR1135" s="13"/>
      <c r="AS1135" s="8"/>
      <c r="AV1135" s="13"/>
      <c r="AW1135" s="8"/>
      <c r="AX1135" s="19" t="str">
        <f t="shared" si="290"/>
        <v/>
      </c>
      <c r="AY1135" s="55">
        <f t="shared" si="291"/>
        <v>0</v>
      </c>
      <c r="AZ1135" s="8"/>
      <c r="BA1135" s="8"/>
    </row>
    <row r="1136" spans="1:53" x14ac:dyDescent="0.25">
      <c r="A1136" s="9" t="str">
        <f>IF(B1136&lt;&gt;"",COUNTA($B$3:B1136)+$A$2,"")</f>
        <v/>
      </c>
      <c r="R1136" s="42"/>
      <c r="AB1136" s="13"/>
      <c r="AC1136" s="8"/>
      <c r="AF1136" s="13"/>
      <c r="AG1136" s="8"/>
      <c r="AH1136" s="8"/>
      <c r="AI1136" s="8"/>
      <c r="AJ1136" s="8"/>
      <c r="AK1136" s="8"/>
      <c r="AN1136" s="13"/>
      <c r="AO1136" s="8"/>
      <c r="AR1136" s="13"/>
      <c r="AS1136" s="8"/>
      <c r="AV1136" s="13"/>
      <c r="AW1136" s="8"/>
      <c r="AX1136" s="19" t="str">
        <f t="shared" si="290"/>
        <v/>
      </c>
      <c r="AY1136" s="55">
        <f t="shared" si="291"/>
        <v>0</v>
      </c>
      <c r="AZ1136" s="8"/>
      <c r="BA1136" s="8"/>
    </row>
    <row r="1137" spans="1:53" x14ac:dyDescent="0.25">
      <c r="A1137" s="9" t="str">
        <f>IF(B1137&lt;&gt;"",COUNTA($B$3:B1137)+$A$2,"")</f>
        <v/>
      </c>
      <c r="R1137" s="42"/>
      <c r="AB1137" s="13"/>
      <c r="AC1137" s="8"/>
      <c r="AF1137" s="13"/>
      <c r="AG1137" s="8"/>
      <c r="AH1137" s="8"/>
      <c r="AI1137" s="8"/>
      <c r="AJ1137" s="8"/>
      <c r="AK1137" s="8"/>
      <c r="AN1137" s="13"/>
      <c r="AO1137" s="8"/>
      <c r="AR1137" s="13"/>
      <c r="AS1137" s="8"/>
      <c r="AV1137" s="13"/>
      <c r="AW1137" s="8"/>
      <c r="AX1137" s="19" t="str">
        <f t="shared" si="290"/>
        <v/>
      </c>
      <c r="AY1137" s="55">
        <f t="shared" si="291"/>
        <v>0</v>
      </c>
      <c r="AZ1137" s="8"/>
      <c r="BA1137" s="8"/>
    </row>
    <row r="1138" spans="1:53" x14ac:dyDescent="0.25">
      <c r="A1138" s="9" t="str">
        <f>IF(B1138&lt;&gt;"",COUNTA($B$3:B1138)+$A$2,"")</f>
        <v/>
      </c>
      <c r="R1138" s="42"/>
      <c r="AB1138" s="13"/>
      <c r="AC1138" s="8"/>
      <c r="AF1138" s="13"/>
      <c r="AG1138" s="8"/>
      <c r="AH1138" s="8"/>
      <c r="AI1138" s="8"/>
      <c r="AJ1138" s="8"/>
      <c r="AK1138" s="8"/>
      <c r="AN1138" s="13"/>
      <c r="AO1138" s="8"/>
      <c r="AR1138" s="13"/>
      <c r="AS1138" s="8"/>
      <c r="AV1138" s="13"/>
      <c r="AW1138" s="8"/>
      <c r="AX1138" s="19" t="str">
        <f t="shared" si="290"/>
        <v/>
      </c>
      <c r="AY1138" s="55">
        <f t="shared" si="291"/>
        <v>0</v>
      </c>
      <c r="AZ1138" s="8"/>
      <c r="BA1138" s="8"/>
    </row>
    <row r="1139" spans="1:53" x14ac:dyDescent="0.25">
      <c r="A1139" s="9" t="str">
        <f>IF(B1139&lt;&gt;"",COUNTA($B$3:B1139)+$A$2,"")</f>
        <v/>
      </c>
      <c r="R1139" s="42"/>
      <c r="AB1139" s="13"/>
      <c r="AC1139" s="8"/>
      <c r="AF1139" s="13"/>
      <c r="AG1139" s="8"/>
      <c r="AH1139" s="8"/>
      <c r="AI1139" s="8"/>
      <c r="AJ1139" s="8"/>
      <c r="AK1139" s="8"/>
      <c r="AN1139" s="13"/>
      <c r="AO1139" s="8"/>
      <c r="AR1139" s="13"/>
      <c r="AS1139" s="8"/>
      <c r="AV1139" s="13"/>
      <c r="AW1139" s="8"/>
      <c r="AX1139" s="19" t="str">
        <f t="shared" si="290"/>
        <v/>
      </c>
      <c r="AY1139" s="55">
        <f t="shared" si="291"/>
        <v>0</v>
      </c>
      <c r="AZ1139" s="8"/>
      <c r="BA1139" s="8"/>
    </row>
    <row r="1140" spans="1:53" x14ac:dyDescent="0.25">
      <c r="A1140" s="9" t="str">
        <f>IF(B1140&lt;&gt;"",COUNTA($B$3:B1140)+$A$2,"")</f>
        <v/>
      </c>
      <c r="R1140" s="42"/>
      <c r="AB1140" s="13"/>
      <c r="AC1140" s="8"/>
      <c r="AF1140" s="13"/>
      <c r="AG1140" s="8"/>
      <c r="AH1140" s="8"/>
      <c r="AI1140" s="8"/>
      <c r="AJ1140" s="8"/>
      <c r="AK1140" s="8"/>
      <c r="AN1140" s="13"/>
      <c r="AO1140" s="8"/>
      <c r="AR1140" s="13"/>
      <c r="AS1140" s="8"/>
      <c r="AV1140" s="13"/>
      <c r="AW1140" s="8"/>
      <c r="AX1140" s="19" t="str">
        <f t="shared" si="290"/>
        <v/>
      </c>
      <c r="AY1140" s="55">
        <f t="shared" si="291"/>
        <v>0</v>
      </c>
      <c r="AZ1140" s="8"/>
      <c r="BA1140" s="8"/>
    </row>
    <row r="1141" spans="1:53" x14ac:dyDescent="0.25">
      <c r="A1141" s="9" t="str">
        <f>IF(B1141&lt;&gt;"",COUNTA($B$3:B1141)+$A$2,"")</f>
        <v/>
      </c>
      <c r="R1141" s="42"/>
      <c r="AB1141" s="13"/>
      <c r="AC1141" s="8"/>
      <c r="AF1141" s="13"/>
      <c r="AG1141" s="8"/>
      <c r="AH1141" s="8"/>
      <c r="AI1141" s="8"/>
      <c r="AJ1141" s="8"/>
      <c r="AK1141" s="8"/>
      <c r="AN1141" s="13"/>
      <c r="AO1141" s="8"/>
      <c r="AR1141" s="13"/>
      <c r="AS1141" s="8"/>
      <c r="AV1141" s="13"/>
      <c r="AW1141" s="8"/>
      <c r="AX1141" s="19" t="str">
        <f t="shared" si="290"/>
        <v/>
      </c>
      <c r="AY1141" s="55">
        <f t="shared" si="291"/>
        <v>0</v>
      </c>
      <c r="AZ1141" s="8"/>
      <c r="BA1141" s="8"/>
    </row>
    <row r="1142" spans="1:53" x14ac:dyDescent="0.25">
      <c r="A1142" s="9" t="str">
        <f>IF(B1142&lt;&gt;"",COUNTA($B$3:B1142)+$A$2,"")</f>
        <v/>
      </c>
      <c r="R1142" s="42"/>
      <c r="AB1142" s="13"/>
      <c r="AC1142" s="8"/>
      <c r="AF1142" s="13"/>
      <c r="AG1142" s="8"/>
      <c r="AH1142" s="8"/>
      <c r="AI1142" s="8"/>
      <c r="AJ1142" s="8"/>
      <c r="AK1142" s="8"/>
      <c r="AN1142" s="13"/>
      <c r="AO1142" s="8"/>
      <c r="AR1142" s="13"/>
      <c r="AS1142" s="8"/>
      <c r="AV1142" s="13"/>
      <c r="AW1142" s="8"/>
      <c r="AX1142" s="19" t="str">
        <f t="shared" si="290"/>
        <v/>
      </c>
      <c r="AY1142" s="55">
        <f t="shared" si="291"/>
        <v>0</v>
      </c>
      <c r="AZ1142" s="8"/>
      <c r="BA1142" s="8"/>
    </row>
    <row r="1143" spans="1:53" x14ac:dyDescent="0.25">
      <c r="A1143" s="9" t="str">
        <f>IF(B1143&lt;&gt;"",COUNTA($B$3:B1143)+$A$2,"")</f>
        <v/>
      </c>
      <c r="R1143" s="42"/>
      <c r="AB1143" s="13"/>
      <c r="AC1143" s="8"/>
      <c r="AF1143" s="13"/>
      <c r="AG1143" s="8"/>
      <c r="AH1143" s="8"/>
      <c r="AI1143" s="8"/>
      <c r="AJ1143" s="8"/>
      <c r="AK1143" s="8"/>
      <c r="AN1143" s="13"/>
      <c r="AO1143" s="8"/>
      <c r="AR1143" s="13"/>
      <c r="AS1143" s="8"/>
      <c r="AV1143" s="13"/>
      <c r="AW1143" s="8"/>
      <c r="AX1143" s="19" t="str">
        <f t="shared" si="290"/>
        <v/>
      </c>
      <c r="AY1143" s="55">
        <f t="shared" si="291"/>
        <v>0</v>
      </c>
      <c r="AZ1143" s="8"/>
      <c r="BA1143" s="8"/>
    </row>
    <row r="1144" spans="1:53" x14ac:dyDescent="0.25">
      <c r="A1144" s="9" t="str">
        <f>IF(B1144&lt;&gt;"",COUNTA($B$3:B1144)+$A$2,"")</f>
        <v/>
      </c>
      <c r="R1144" s="42"/>
      <c r="AB1144" s="13"/>
      <c r="AC1144" s="8"/>
      <c r="AF1144" s="13"/>
      <c r="AG1144" s="8"/>
      <c r="AH1144" s="8"/>
      <c r="AI1144" s="8"/>
      <c r="AJ1144" s="8"/>
      <c r="AK1144" s="8"/>
      <c r="AN1144" s="13"/>
      <c r="AO1144" s="8"/>
      <c r="AR1144" s="13"/>
      <c r="AS1144" s="8"/>
      <c r="AV1144" s="13"/>
      <c r="AW1144" s="8"/>
      <c r="AX1144" s="19" t="str">
        <f t="shared" si="290"/>
        <v/>
      </c>
      <c r="AY1144" s="55">
        <f t="shared" si="291"/>
        <v>0</v>
      </c>
      <c r="AZ1144" s="8"/>
      <c r="BA1144" s="8"/>
    </row>
    <row r="1145" spans="1:53" x14ac:dyDescent="0.25">
      <c r="A1145" s="9" t="str">
        <f>IF(B1145&lt;&gt;"",COUNTA($B$3:B1145)+$A$2,"")</f>
        <v/>
      </c>
      <c r="R1145" s="42"/>
      <c r="AB1145" s="13"/>
      <c r="AC1145" s="8"/>
      <c r="AF1145" s="13"/>
      <c r="AG1145" s="8"/>
      <c r="AH1145" s="8"/>
      <c r="AI1145" s="8"/>
      <c r="AJ1145" s="8"/>
      <c r="AK1145" s="8"/>
      <c r="AN1145" s="13"/>
      <c r="AO1145" s="8"/>
      <c r="AR1145" s="13"/>
      <c r="AS1145" s="8"/>
      <c r="AV1145" s="13"/>
      <c r="AW1145" s="8"/>
      <c r="AX1145" s="19" t="str">
        <f t="shared" si="290"/>
        <v/>
      </c>
      <c r="AY1145" s="55">
        <f t="shared" si="291"/>
        <v>0</v>
      </c>
      <c r="AZ1145" s="8"/>
      <c r="BA1145" s="8"/>
    </row>
    <row r="1146" spans="1:53" x14ac:dyDescent="0.25">
      <c r="A1146" s="9" t="str">
        <f>IF(B1146&lt;&gt;"",COUNTA($B$3:B1146)+$A$2,"")</f>
        <v/>
      </c>
      <c r="R1146" s="42"/>
      <c r="AB1146" s="13"/>
      <c r="AC1146" s="8"/>
      <c r="AF1146" s="13"/>
      <c r="AG1146" s="8"/>
      <c r="AH1146" s="8"/>
      <c r="AI1146" s="8"/>
      <c r="AJ1146" s="8"/>
      <c r="AK1146" s="8"/>
      <c r="AN1146" s="13"/>
      <c r="AO1146" s="8"/>
      <c r="AR1146" s="13"/>
      <c r="AS1146" s="8"/>
      <c r="AV1146" s="13"/>
      <c r="AW1146" s="8"/>
      <c r="AX1146" s="19" t="str">
        <f t="shared" si="290"/>
        <v/>
      </c>
      <c r="AY1146" s="55">
        <f t="shared" si="291"/>
        <v>0</v>
      </c>
      <c r="AZ1146" s="8"/>
      <c r="BA1146" s="8"/>
    </row>
    <row r="1147" spans="1:53" x14ac:dyDescent="0.25">
      <c r="A1147" s="9" t="str">
        <f>IF(B1147&lt;&gt;"",COUNTA($B$3:B1147)+$A$2,"")</f>
        <v/>
      </c>
      <c r="R1147" s="42"/>
      <c r="AB1147" s="13"/>
      <c r="AC1147" s="8"/>
      <c r="AF1147" s="13"/>
      <c r="AG1147" s="8"/>
      <c r="AH1147" s="8"/>
      <c r="AI1147" s="8"/>
      <c r="AJ1147" s="8"/>
      <c r="AK1147" s="8"/>
      <c r="AN1147" s="13"/>
      <c r="AO1147" s="8"/>
      <c r="AR1147" s="13"/>
      <c r="AS1147" s="8"/>
      <c r="AV1147" s="13"/>
      <c r="AW1147" s="8"/>
      <c r="AX1147" s="19" t="str">
        <f t="shared" si="290"/>
        <v/>
      </c>
      <c r="AY1147" s="55">
        <f t="shared" si="291"/>
        <v>0</v>
      </c>
      <c r="AZ1147" s="8"/>
      <c r="BA1147" s="8"/>
    </row>
    <row r="1148" spans="1:53" x14ac:dyDescent="0.25">
      <c r="A1148" s="9" t="str">
        <f>IF(B1148&lt;&gt;"",COUNTA($B$3:B1148)+$A$2,"")</f>
        <v/>
      </c>
      <c r="R1148" s="42"/>
      <c r="AB1148" s="13"/>
      <c r="AC1148" s="8"/>
      <c r="AF1148" s="13"/>
      <c r="AG1148" s="8"/>
      <c r="AH1148" s="8"/>
      <c r="AI1148" s="8"/>
      <c r="AJ1148" s="8"/>
      <c r="AK1148" s="8"/>
      <c r="AN1148" s="13"/>
      <c r="AO1148" s="8"/>
      <c r="AR1148" s="13"/>
      <c r="AS1148" s="8"/>
      <c r="AV1148" s="13"/>
      <c r="AW1148" s="8"/>
      <c r="AX1148" s="19" t="str">
        <f t="shared" si="290"/>
        <v/>
      </c>
      <c r="AY1148" s="55">
        <f t="shared" si="291"/>
        <v>0</v>
      </c>
      <c r="AZ1148" s="8"/>
      <c r="BA1148" s="8"/>
    </row>
    <row r="1149" spans="1:53" x14ac:dyDescent="0.25">
      <c r="A1149" s="9" t="str">
        <f>IF(B1149&lt;&gt;"",COUNTA($B$3:B1149)+$A$2,"")</f>
        <v/>
      </c>
      <c r="R1149" s="42"/>
      <c r="AB1149" s="13"/>
      <c r="AC1149" s="8"/>
      <c r="AF1149" s="13"/>
      <c r="AG1149" s="8"/>
      <c r="AH1149" s="8"/>
      <c r="AI1149" s="8"/>
      <c r="AJ1149" s="8"/>
      <c r="AK1149" s="8"/>
      <c r="AN1149" s="13"/>
      <c r="AO1149" s="8"/>
      <c r="AR1149" s="13"/>
      <c r="AS1149" s="8"/>
      <c r="AV1149" s="13"/>
      <c r="AW1149" s="8"/>
      <c r="AX1149" s="19" t="str">
        <f t="shared" si="290"/>
        <v/>
      </c>
      <c r="AY1149" s="55">
        <f t="shared" si="291"/>
        <v>0</v>
      </c>
      <c r="AZ1149" s="8"/>
      <c r="BA1149" s="8"/>
    </row>
    <row r="1150" spans="1:53" x14ac:dyDescent="0.25">
      <c r="A1150" s="9" t="str">
        <f>IF(B1150&lt;&gt;"",COUNTA($B$3:B1150)+$A$2,"")</f>
        <v/>
      </c>
      <c r="R1150" s="42"/>
      <c r="AB1150" s="13"/>
      <c r="AC1150" s="8"/>
      <c r="AF1150" s="13"/>
      <c r="AG1150" s="8"/>
      <c r="AH1150" s="8"/>
      <c r="AI1150" s="8"/>
      <c r="AJ1150" s="8"/>
      <c r="AK1150" s="8"/>
      <c r="AN1150" s="13"/>
      <c r="AO1150" s="8"/>
      <c r="AR1150" s="13"/>
      <c r="AS1150" s="8"/>
      <c r="AV1150" s="13"/>
      <c r="AW1150" s="8"/>
      <c r="AX1150" s="19" t="str">
        <f t="shared" si="290"/>
        <v/>
      </c>
      <c r="AY1150" s="55">
        <f t="shared" si="291"/>
        <v>0</v>
      </c>
      <c r="AZ1150" s="8"/>
      <c r="BA1150" s="8"/>
    </row>
    <row r="1151" spans="1:53" x14ac:dyDescent="0.25">
      <c r="A1151" s="9" t="str">
        <f>IF(B1151&lt;&gt;"",COUNTA($B$3:B1151)+$A$2,"")</f>
        <v/>
      </c>
      <c r="R1151" s="42"/>
      <c r="AB1151" s="13"/>
      <c r="AC1151" s="8"/>
      <c r="AF1151" s="13"/>
      <c r="AG1151" s="8"/>
      <c r="AH1151" s="8"/>
      <c r="AI1151" s="8"/>
      <c r="AJ1151" s="8"/>
      <c r="AK1151" s="8"/>
      <c r="AN1151" s="13"/>
      <c r="AO1151" s="8"/>
      <c r="AR1151" s="13"/>
      <c r="AS1151" s="8"/>
      <c r="AV1151" s="13"/>
      <c r="AW1151" s="8"/>
      <c r="AX1151" s="19" t="str">
        <f t="shared" si="290"/>
        <v/>
      </c>
      <c r="AY1151" s="55">
        <f t="shared" si="291"/>
        <v>0</v>
      </c>
      <c r="AZ1151" s="8"/>
      <c r="BA1151" s="8"/>
    </row>
    <row r="1152" spans="1:53" x14ac:dyDescent="0.25">
      <c r="A1152" s="9" t="str">
        <f>IF(B1152&lt;&gt;"",COUNTA($B$3:B1152)+$A$2,"")</f>
        <v/>
      </c>
      <c r="R1152" s="42"/>
      <c r="AB1152" s="13"/>
      <c r="AC1152" s="8"/>
      <c r="AF1152" s="13"/>
      <c r="AG1152" s="8"/>
      <c r="AH1152" s="8"/>
      <c r="AI1152" s="8"/>
      <c r="AJ1152" s="8"/>
      <c r="AK1152" s="8"/>
      <c r="AN1152" s="13"/>
      <c r="AO1152" s="8"/>
      <c r="AR1152" s="13"/>
      <c r="AS1152" s="8"/>
      <c r="AV1152" s="13"/>
      <c r="AW1152" s="8"/>
      <c r="AX1152" s="19" t="str">
        <f t="shared" si="290"/>
        <v/>
      </c>
      <c r="AY1152" s="55">
        <f t="shared" si="291"/>
        <v>0</v>
      </c>
      <c r="AZ1152" s="8"/>
      <c r="BA1152" s="8"/>
    </row>
    <row r="1153" spans="1:53" x14ac:dyDescent="0.25">
      <c r="A1153" s="9" t="str">
        <f>IF(B1153&lt;&gt;"",COUNTA($B$3:B1153)+$A$2,"")</f>
        <v/>
      </c>
      <c r="R1153" s="42"/>
      <c r="AB1153" s="13"/>
      <c r="AC1153" s="8"/>
      <c r="AF1153" s="13"/>
      <c r="AG1153" s="8"/>
      <c r="AH1153" s="8"/>
      <c r="AI1153" s="8"/>
      <c r="AJ1153" s="8"/>
      <c r="AK1153" s="8"/>
      <c r="AN1153" s="13"/>
      <c r="AO1153" s="8"/>
      <c r="AR1153" s="13"/>
      <c r="AS1153" s="8"/>
      <c r="AV1153" s="13"/>
      <c r="AW1153" s="8"/>
      <c r="AX1153" s="19" t="str">
        <f t="shared" si="290"/>
        <v/>
      </c>
      <c r="AY1153" s="55">
        <f t="shared" si="291"/>
        <v>0</v>
      </c>
      <c r="AZ1153" s="8"/>
      <c r="BA1153" s="8"/>
    </row>
    <row r="1154" spans="1:53" x14ac:dyDescent="0.25">
      <c r="A1154" s="9" t="str">
        <f>IF(B1154&lt;&gt;"",COUNTA($B$3:B1154)+$A$2,"")</f>
        <v/>
      </c>
      <c r="R1154" s="42"/>
      <c r="AB1154" s="13"/>
      <c r="AC1154" s="8"/>
      <c r="AF1154" s="13"/>
      <c r="AG1154" s="8"/>
      <c r="AH1154" s="8"/>
      <c r="AI1154" s="8"/>
      <c r="AJ1154" s="8"/>
      <c r="AK1154" s="8"/>
      <c r="AN1154" s="13"/>
      <c r="AO1154" s="8"/>
      <c r="AR1154" s="13"/>
      <c r="AS1154" s="8"/>
      <c r="AV1154" s="13"/>
      <c r="AW1154" s="8"/>
      <c r="AX1154" s="19" t="str">
        <f t="shared" si="290"/>
        <v/>
      </c>
      <c r="AY1154" s="55">
        <f t="shared" si="291"/>
        <v>0</v>
      </c>
      <c r="AZ1154" s="8"/>
      <c r="BA1154" s="8"/>
    </row>
    <row r="1155" spans="1:53" x14ac:dyDescent="0.25">
      <c r="A1155" s="9" t="str">
        <f>IF(B1155&lt;&gt;"",COUNTA($B$3:B1155)+$A$2,"")</f>
        <v/>
      </c>
      <c r="R1155" s="42"/>
      <c r="AB1155" s="13"/>
      <c r="AC1155" s="8"/>
      <c r="AF1155" s="13"/>
      <c r="AG1155" s="8"/>
      <c r="AH1155" s="8"/>
      <c r="AI1155" s="8"/>
      <c r="AJ1155" s="8"/>
      <c r="AK1155" s="8"/>
      <c r="AN1155" s="13"/>
      <c r="AO1155" s="8"/>
      <c r="AR1155" s="13"/>
      <c r="AS1155" s="8"/>
      <c r="AV1155" s="13"/>
      <c r="AW1155" s="8"/>
      <c r="AX1155" s="19" t="str">
        <f t="shared" ref="AX1155:AX1218" si="292">IF(R1155="","",AY1155/(1+0.025))</f>
        <v/>
      </c>
      <c r="AY1155" s="55">
        <f t="shared" ref="AY1155:AY1218" si="293">BC1155-AZ1155</f>
        <v>0</v>
      </c>
      <c r="AZ1155" s="8"/>
      <c r="BA1155" s="8"/>
    </row>
    <row r="1156" spans="1:53" x14ac:dyDescent="0.25">
      <c r="A1156" s="9" t="str">
        <f>IF(B1156&lt;&gt;"",COUNTA($B$3:B1156)+$A$2,"")</f>
        <v/>
      </c>
      <c r="R1156" s="42"/>
      <c r="AB1156" s="13"/>
      <c r="AC1156" s="8"/>
      <c r="AF1156" s="13"/>
      <c r="AG1156" s="8"/>
      <c r="AH1156" s="8"/>
      <c r="AI1156" s="8"/>
      <c r="AJ1156" s="8"/>
      <c r="AK1156" s="8"/>
      <c r="AN1156" s="13"/>
      <c r="AO1156" s="8"/>
      <c r="AR1156" s="13"/>
      <c r="AS1156" s="8"/>
      <c r="AV1156" s="13"/>
      <c r="AW1156" s="8"/>
      <c r="AX1156" s="19" t="str">
        <f t="shared" si="292"/>
        <v/>
      </c>
      <c r="AY1156" s="55">
        <f t="shared" si="293"/>
        <v>0</v>
      </c>
      <c r="AZ1156" s="8"/>
      <c r="BA1156" s="8"/>
    </row>
    <row r="1157" spans="1:53" x14ac:dyDescent="0.25">
      <c r="A1157" s="9" t="str">
        <f>IF(B1157&lt;&gt;"",COUNTA($B$3:B1157)+$A$2,"")</f>
        <v/>
      </c>
      <c r="R1157" s="42"/>
      <c r="AB1157" s="13"/>
      <c r="AC1157" s="8"/>
      <c r="AF1157" s="13"/>
      <c r="AG1157" s="8"/>
      <c r="AH1157" s="8"/>
      <c r="AI1157" s="8"/>
      <c r="AJ1157" s="8"/>
      <c r="AK1157" s="8"/>
      <c r="AN1157" s="13"/>
      <c r="AO1157" s="8"/>
      <c r="AR1157" s="13"/>
      <c r="AS1157" s="8"/>
      <c r="AV1157" s="13"/>
      <c r="AW1157" s="8"/>
      <c r="AX1157" s="19" t="str">
        <f t="shared" si="292"/>
        <v/>
      </c>
      <c r="AY1157" s="55">
        <f t="shared" si="293"/>
        <v>0</v>
      </c>
      <c r="AZ1157" s="8"/>
      <c r="BA1157" s="8"/>
    </row>
    <row r="1158" spans="1:53" x14ac:dyDescent="0.25">
      <c r="A1158" s="9" t="str">
        <f>IF(B1158&lt;&gt;"",COUNTA($B$3:B1158)+$A$2,"")</f>
        <v/>
      </c>
      <c r="R1158" s="42"/>
      <c r="AB1158" s="13"/>
      <c r="AC1158" s="8"/>
      <c r="AF1158" s="13"/>
      <c r="AG1158" s="8"/>
      <c r="AH1158" s="8"/>
      <c r="AI1158" s="8"/>
      <c r="AJ1158" s="8"/>
      <c r="AK1158" s="8"/>
      <c r="AN1158" s="13"/>
      <c r="AO1158" s="8"/>
      <c r="AR1158" s="13"/>
      <c r="AS1158" s="8"/>
      <c r="AV1158" s="13"/>
      <c r="AW1158" s="8"/>
      <c r="AX1158" s="19" t="str">
        <f t="shared" si="292"/>
        <v/>
      </c>
      <c r="AY1158" s="55">
        <f t="shared" si="293"/>
        <v>0</v>
      </c>
      <c r="AZ1158" s="8"/>
      <c r="BA1158" s="8"/>
    </row>
    <row r="1159" spans="1:53" x14ac:dyDescent="0.25">
      <c r="A1159" s="9" t="str">
        <f>IF(B1159&lt;&gt;"",COUNTA($B$3:B1159)+$A$2,"")</f>
        <v/>
      </c>
      <c r="R1159" s="42"/>
      <c r="AB1159" s="13"/>
      <c r="AC1159" s="8"/>
      <c r="AF1159" s="13"/>
      <c r="AG1159" s="8"/>
      <c r="AH1159" s="8"/>
      <c r="AI1159" s="8"/>
      <c r="AJ1159" s="8"/>
      <c r="AK1159" s="8"/>
      <c r="AN1159" s="13"/>
      <c r="AO1159" s="8"/>
      <c r="AR1159" s="13"/>
      <c r="AS1159" s="8"/>
      <c r="AV1159" s="13"/>
      <c r="AW1159" s="8"/>
      <c r="AX1159" s="19" t="str">
        <f t="shared" si="292"/>
        <v/>
      </c>
      <c r="AY1159" s="55">
        <f t="shared" si="293"/>
        <v>0</v>
      </c>
      <c r="AZ1159" s="8"/>
      <c r="BA1159" s="8"/>
    </row>
    <row r="1160" spans="1:53" x14ac:dyDescent="0.25">
      <c r="A1160" s="9" t="str">
        <f>IF(B1160&lt;&gt;"",COUNTA($B$3:B1160)+$A$2,"")</f>
        <v/>
      </c>
      <c r="R1160" s="42"/>
      <c r="AB1160" s="13"/>
      <c r="AC1160" s="8"/>
      <c r="AF1160" s="13"/>
      <c r="AG1160" s="8"/>
      <c r="AH1160" s="8"/>
      <c r="AI1160" s="8"/>
      <c r="AJ1160" s="8"/>
      <c r="AK1160" s="8"/>
      <c r="AN1160" s="13"/>
      <c r="AO1160" s="8"/>
      <c r="AR1160" s="13"/>
      <c r="AS1160" s="8"/>
      <c r="AV1160" s="13"/>
      <c r="AW1160" s="8"/>
      <c r="AX1160" s="19" t="str">
        <f t="shared" si="292"/>
        <v/>
      </c>
      <c r="AY1160" s="55">
        <f t="shared" si="293"/>
        <v>0</v>
      </c>
      <c r="AZ1160" s="8"/>
      <c r="BA1160" s="8"/>
    </row>
    <row r="1161" spans="1:53" x14ac:dyDescent="0.25">
      <c r="A1161" s="9" t="str">
        <f>IF(B1161&lt;&gt;"",COUNTA($B$3:B1161)+$A$2,"")</f>
        <v/>
      </c>
      <c r="R1161" s="42"/>
      <c r="AB1161" s="13"/>
      <c r="AC1161" s="8"/>
      <c r="AF1161" s="13"/>
      <c r="AG1161" s="8"/>
      <c r="AH1161" s="8"/>
      <c r="AI1161" s="8"/>
      <c r="AJ1161" s="8"/>
      <c r="AK1161" s="8"/>
      <c r="AN1161" s="13"/>
      <c r="AO1161" s="8"/>
      <c r="AR1161" s="13"/>
      <c r="AS1161" s="8"/>
      <c r="AV1161" s="13"/>
      <c r="AW1161" s="8"/>
      <c r="AX1161" s="19" t="str">
        <f t="shared" si="292"/>
        <v/>
      </c>
      <c r="AY1161" s="55">
        <f t="shared" si="293"/>
        <v>0</v>
      </c>
      <c r="AZ1161" s="8"/>
      <c r="BA1161" s="8"/>
    </row>
    <row r="1162" spans="1:53" x14ac:dyDescent="0.25">
      <c r="A1162" s="9" t="str">
        <f>IF(B1162&lt;&gt;"",COUNTA($B$3:B1162)+$A$2,"")</f>
        <v/>
      </c>
      <c r="R1162" s="42"/>
      <c r="AB1162" s="13"/>
      <c r="AC1162" s="8"/>
      <c r="AF1162" s="13"/>
      <c r="AG1162" s="8"/>
      <c r="AH1162" s="8"/>
      <c r="AI1162" s="8"/>
      <c r="AJ1162" s="8"/>
      <c r="AK1162" s="8"/>
      <c r="AN1162" s="13"/>
      <c r="AO1162" s="8"/>
      <c r="AR1162" s="13"/>
      <c r="AS1162" s="8"/>
      <c r="AV1162" s="13"/>
      <c r="AW1162" s="8"/>
      <c r="AX1162" s="19" t="str">
        <f t="shared" si="292"/>
        <v/>
      </c>
      <c r="AY1162" s="55">
        <f t="shared" si="293"/>
        <v>0</v>
      </c>
      <c r="AZ1162" s="8"/>
      <c r="BA1162" s="8"/>
    </row>
    <row r="1163" spans="1:53" x14ac:dyDescent="0.25">
      <c r="A1163" s="9" t="str">
        <f>IF(B1163&lt;&gt;"",COUNTA($B$3:B1163)+$A$2,"")</f>
        <v/>
      </c>
      <c r="R1163" s="42"/>
      <c r="AB1163" s="13"/>
      <c r="AC1163" s="8"/>
      <c r="AF1163" s="13"/>
      <c r="AG1163" s="8"/>
      <c r="AH1163" s="8"/>
      <c r="AI1163" s="8"/>
      <c r="AJ1163" s="8"/>
      <c r="AK1163" s="8"/>
      <c r="AN1163" s="13"/>
      <c r="AO1163" s="8"/>
      <c r="AR1163" s="13"/>
      <c r="AS1163" s="8"/>
      <c r="AV1163" s="13"/>
      <c r="AW1163" s="8"/>
      <c r="AX1163" s="19" t="str">
        <f t="shared" si="292"/>
        <v/>
      </c>
      <c r="AY1163" s="55">
        <f t="shared" si="293"/>
        <v>0</v>
      </c>
      <c r="AZ1163" s="8"/>
      <c r="BA1163" s="8"/>
    </row>
    <row r="1164" spans="1:53" x14ac:dyDescent="0.25">
      <c r="A1164" s="9" t="str">
        <f>IF(B1164&lt;&gt;"",COUNTA($B$3:B1164)+$A$2,"")</f>
        <v/>
      </c>
      <c r="R1164" s="42"/>
      <c r="AB1164" s="13"/>
      <c r="AC1164" s="8"/>
      <c r="AF1164" s="13"/>
      <c r="AG1164" s="8"/>
      <c r="AH1164" s="8"/>
      <c r="AI1164" s="8"/>
      <c r="AJ1164" s="8"/>
      <c r="AK1164" s="8"/>
      <c r="AN1164" s="13"/>
      <c r="AO1164" s="8"/>
      <c r="AR1164" s="13"/>
      <c r="AS1164" s="8"/>
      <c r="AV1164" s="13"/>
      <c r="AW1164" s="8"/>
      <c r="AX1164" s="19" t="str">
        <f t="shared" si="292"/>
        <v/>
      </c>
      <c r="AY1164" s="55">
        <f t="shared" si="293"/>
        <v>0</v>
      </c>
      <c r="AZ1164" s="8"/>
      <c r="BA1164" s="8"/>
    </row>
    <row r="1165" spans="1:53" x14ac:dyDescent="0.25">
      <c r="A1165" s="9" t="str">
        <f>IF(B1165&lt;&gt;"",COUNTA($B$3:B1165)+$A$2,"")</f>
        <v/>
      </c>
      <c r="R1165" s="42"/>
      <c r="AB1165" s="13"/>
      <c r="AC1165" s="8"/>
      <c r="AF1165" s="13"/>
      <c r="AG1165" s="8"/>
      <c r="AH1165" s="8"/>
      <c r="AI1165" s="8"/>
      <c r="AJ1165" s="8"/>
      <c r="AK1165" s="8"/>
      <c r="AN1165" s="13"/>
      <c r="AO1165" s="8"/>
      <c r="AR1165" s="13"/>
      <c r="AS1165" s="8"/>
      <c r="AV1165" s="13"/>
      <c r="AW1165" s="8"/>
      <c r="AX1165" s="19" t="str">
        <f t="shared" si="292"/>
        <v/>
      </c>
      <c r="AY1165" s="55">
        <f t="shared" si="293"/>
        <v>0</v>
      </c>
      <c r="AZ1165" s="8"/>
      <c r="BA1165" s="8"/>
    </row>
    <row r="1166" spans="1:53" x14ac:dyDescent="0.25">
      <c r="A1166" s="9" t="str">
        <f>IF(B1166&lt;&gt;"",COUNTA($B$3:B1166)+$A$2,"")</f>
        <v/>
      </c>
      <c r="R1166" s="42"/>
      <c r="AB1166" s="13"/>
      <c r="AC1166" s="8"/>
      <c r="AF1166" s="13"/>
      <c r="AG1166" s="8"/>
      <c r="AH1166" s="8"/>
      <c r="AI1166" s="8"/>
      <c r="AJ1166" s="8"/>
      <c r="AK1166" s="8"/>
      <c r="AN1166" s="13"/>
      <c r="AO1166" s="8"/>
      <c r="AR1166" s="13"/>
      <c r="AS1166" s="8"/>
      <c r="AV1166" s="13"/>
      <c r="AW1166" s="8"/>
      <c r="AX1166" s="19" t="str">
        <f t="shared" si="292"/>
        <v/>
      </c>
      <c r="AY1166" s="55">
        <f t="shared" si="293"/>
        <v>0</v>
      </c>
      <c r="AZ1166" s="8"/>
      <c r="BA1166" s="8"/>
    </row>
    <row r="1167" spans="1:53" x14ac:dyDescent="0.25">
      <c r="A1167" s="9" t="str">
        <f>IF(B1167&lt;&gt;"",COUNTA($B$3:B1167)+$A$2,"")</f>
        <v/>
      </c>
      <c r="R1167" s="42"/>
      <c r="AB1167" s="13"/>
      <c r="AC1167" s="8"/>
      <c r="AF1167" s="13"/>
      <c r="AG1167" s="8"/>
      <c r="AH1167" s="8"/>
      <c r="AI1167" s="8"/>
      <c r="AJ1167" s="8"/>
      <c r="AK1167" s="8"/>
      <c r="AN1167" s="13"/>
      <c r="AO1167" s="8"/>
      <c r="AR1167" s="13"/>
      <c r="AS1167" s="8"/>
      <c r="AV1167" s="13"/>
      <c r="AW1167" s="8"/>
      <c r="AX1167" s="19" t="str">
        <f t="shared" si="292"/>
        <v/>
      </c>
      <c r="AY1167" s="55">
        <f t="shared" si="293"/>
        <v>0</v>
      </c>
      <c r="AZ1167" s="8"/>
      <c r="BA1167" s="8"/>
    </row>
    <row r="1168" spans="1:53" x14ac:dyDescent="0.25">
      <c r="A1168" s="9" t="str">
        <f>IF(B1168&lt;&gt;"",COUNTA($B$3:B1168)+$A$2,"")</f>
        <v/>
      </c>
      <c r="R1168" s="42"/>
      <c r="AB1168" s="13"/>
      <c r="AC1168" s="8"/>
      <c r="AF1168" s="13"/>
      <c r="AG1168" s="8"/>
      <c r="AH1168" s="8"/>
      <c r="AI1168" s="8"/>
      <c r="AJ1168" s="8"/>
      <c r="AK1168" s="8"/>
      <c r="AN1168" s="13"/>
      <c r="AO1168" s="8"/>
      <c r="AR1168" s="13"/>
      <c r="AS1168" s="8"/>
      <c r="AV1168" s="13"/>
      <c r="AW1168" s="8"/>
      <c r="AX1168" s="19" t="str">
        <f t="shared" si="292"/>
        <v/>
      </c>
      <c r="AY1168" s="55">
        <f t="shared" si="293"/>
        <v>0</v>
      </c>
      <c r="AZ1168" s="8"/>
      <c r="BA1168" s="8"/>
    </row>
    <row r="1169" spans="1:53" x14ac:dyDescent="0.25">
      <c r="A1169" s="9" t="str">
        <f>IF(B1169&lt;&gt;"",COUNTA($B$3:B1169)+$A$2,"")</f>
        <v/>
      </c>
      <c r="R1169" s="42"/>
      <c r="AB1169" s="13"/>
      <c r="AC1169" s="8"/>
      <c r="AF1169" s="13"/>
      <c r="AG1169" s="8"/>
      <c r="AH1169" s="8"/>
      <c r="AI1169" s="8"/>
      <c r="AJ1169" s="8"/>
      <c r="AK1169" s="8"/>
      <c r="AN1169" s="13"/>
      <c r="AO1169" s="8"/>
      <c r="AR1169" s="13"/>
      <c r="AS1169" s="8"/>
      <c r="AV1169" s="13"/>
      <c r="AW1169" s="8"/>
      <c r="AX1169" s="19" t="str">
        <f t="shared" si="292"/>
        <v/>
      </c>
      <c r="AY1169" s="55">
        <f t="shared" si="293"/>
        <v>0</v>
      </c>
      <c r="AZ1169" s="8"/>
      <c r="BA1169" s="8"/>
    </row>
    <row r="1170" spans="1:53" x14ac:dyDescent="0.25">
      <c r="A1170" s="9" t="str">
        <f>IF(B1170&lt;&gt;"",COUNTA($B$3:B1170)+$A$2,"")</f>
        <v/>
      </c>
      <c r="R1170" s="42"/>
      <c r="AB1170" s="13"/>
      <c r="AC1170" s="8"/>
      <c r="AF1170" s="13"/>
      <c r="AG1170" s="8"/>
      <c r="AH1170" s="8"/>
      <c r="AI1170" s="8"/>
      <c r="AJ1170" s="8"/>
      <c r="AK1170" s="8"/>
      <c r="AN1170" s="13"/>
      <c r="AO1170" s="8"/>
      <c r="AR1170" s="13"/>
      <c r="AS1170" s="8"/>
      <c r="AV1170" s="13"/>
      <c r="AW1170" s="8"/>
      <c r="AX1170" s="19" t="str">
        <f t="shared" si="292"/>
        <v/>
      </c>
      <c r="AY1170" s="55">
        <f t="shared" si="293"/>
        <v>0</v>
      </c>
      <c r="AZ1170" s="8"/>
      <c r="BA1170" s="8"/>
    </row>
    <row r="1171" spans="1:53" x14ac:dyDescent="0.25">
      <c r="A1171" s="9" t="str">
        <f>IF(B1171&lt;&gt;"",COUNTA($B$3:B1171)+$A$2,"")</f>
        <v/>
      </c>
      <c r="R1171" s="42"/>
      <c r="AB1171" s="13"/>
      <c r="AC1171" s="8"/>
      <c r="AF1171" s="13"/>
      <c r="AG1171" s="8"/>
      <c r="AH1171" s="8"/>
      <c r="AI1171" s="8"/>
      <c r="AJ1171" s="8"/>
      <c r="AK1171" s="8"/>
      <c r="AN1171" s="13"/>
      <c r="AO1171" s="8"/>
      <c r="AR1171" s="13"/>
      <c r="AS1171" s="8"/>
      <c r="AV1171" s="13"/>
      <c r="AW1171" s="8"/>
      <c r="AX1171" s="19" t="str">
        <f t="shared" si="292"/>
        <v/>
      </c>
      <c r="AY1171" s="55">
        <f t="shared" si="293"/>
        <v>0</v>
      </c>
      <c r="AZ1171" s="8"/>
      <c r="BA1171" s="8"/>
    </row>
    <row r="1172" spans="1:53" x14ac:dyDescent="0.25">
      <c r="A1172" s="9" t="str">
        <f>IF(B1172&lt;&gt;"",COUNTA($B$3:B1172)+$A$2,"")</f>
        <v/>
      </c>
      <c r="R1172" s="42"/>
      <c r="AB1172" s="13"/>
      <c r="AC1172" s="8"/>
      <c r="AF1172" s="13"/>
      <c r="AG1172" s="8"/>
      <c r="AH1172" s="8"/>
      <c r="AI1172" s="8"/>
      <c r="AJ1172" s="8"/>
      <c r="AK1172" s="8"/>
      <c r="AN1172" s="13"/>
      <c r="AO1172" s="8"/>
      <c r="AR1172" s="13"/>
      <c r="AS1172" s="8"/>
      <c r="AV1172" s="13"/>
      <c r="AW1172" s="8"/>
      <c r="AX1172" s="19" t="str">
        <f t="shared" si="292"/>
        <v/>
      </c>
      <c r="AY1172" s="55">
        <f t="shared" si="293"/>
        <v>0</v>
      </c>
      <c r="AZ1172" s="8"/>
      <c r="BA1172" s="8"/>
    </row>
    <row r="1173" spans="1:53" x14ac:dyDescent="0.25">
      <c r="A1173" s="9" t="str">
        <f>IF(B1173&lt;&gt;"",COUNTA($B$3:B1173)+$A$2,"")</f>
        <v/>
      </c>
      <c r="R1173" s="42"/>
      <c r="AB1173" s="13"/>
      <c r="AC1173" s="8"/>
      <c r="AF1173" s="13"/>
      <c r="AG1173" s="8"/>
      <c r="AH1173" s="8"/>
      <c r="AI1173" s="8"/>
      <c r="AJ1173" s="8"/>
      <c r="AK1173" s="8"/>
      <c r="AN1173" s="13"/>
      <c r="AO1173" s="8"/>
      <c r="AR1173" s="13"/>
      <c r="AS1173" s="8"/>
      <c r="AV1173" s="13"/>
      <c r="AW1173" s="8"/>
      <c r="AX1173" s="19" t="str">
        <f t="shared" si="292"/>
        <v/>
      </c>
      <c r="AY1173" s="55">
        <f t="shared" si="293"/>
        <v>0</v>
      </c>
      <c r="AZ1173" s="8"/>
      <c r="BA1173" s="8"/>
    </row>
    <row r="1174" spans="1:53" x14ac:dyDescent="0.25">
      <c r="A1174" s="9" t="str">
        <f>IF(B1174&lt;&gt;"",COUNTA($B$3:B1174)+$A$2,"")</f>
        <v/>
      </c>
      <c r="R1174" s="42"/>
      <c r="AB1174" s="13"/>
      <c r="AC1174" s="8"/>
      <c r="AF1174" s="13"/>
      <c r="AG1174" s="8"/>
      <c r="AH1174" s="8"/>
      <c r="AI1174" s="8"/>
      <c r="AJ1174" s="8"/>
      <c r="AK1174" s="8"/>
      <c r="AN1174" s="13"/>
      <c r="AO1174" s="8"/>
      <c r="AR1174" s="13"/>
      <c r="AS1174" s="8"/>
      <c r="AV1174" s="13"/>
      <c r="AW1174" s="8"/>
      <c r="AX1174" s="19" t="str">
        <f t="shared" si="292"/>
        <v/>
      </c>
      <c r="AY1174" s="55">
        <f t="shared" si="293"/>
        <v>0</v>
      </c>
      <c r="AZ1174" s="8"/>
      <c r="BA1174" s="8"/>
    </row>
    <row r="1175" spans="1:53" x14ac:dyDescent="0.25">
      <c r="A1175" s="9" t="str">
        <f>IF(B1175&lt;&gt;"",COUNTA($B$3:B1175)+$A$2,"")</f>
        <v/>
      </c>
      <c r="R1175" s="42"/>
      <c r="AB1175" s="13"/>
      <c r="AC1175" s="8"/>
      <c r="AF1175" s="13"/>
      <c r="AG1175" s="8"/>
      <c r="AH1175" s="8"/>
      <c r="AI1175" s="8"/>
      <c r="AJ1175" s="8"/>
      <c r="AK1175" s="8"/>
      <c r="AN1175" s="13"/>
      <c r="AO1175" s="8"/>
      <c r="AR1175" s="13"/>
      <c r="AS1175" s="8"/>
      <c r="AV1175" s="13"/>
      <c r="AW1175" s="8"/>
      <c r="AX1175" s="19" t="str">
        <f t="shared" si="292"/>
        <v/>
      </c>
      <c r="AY1175" s="55">
        <f t="shared" si="293"/>
        <v>0</v>
      </c>
      <c r="AZ1175" s="8"/>
      <c r="BA1175" s="8"/>
    </row>
    <row r="1176" spans="1:53" x14ac:dyDescent="0.25">
      <c r="A1176" s="9" t="str">
        <f>IF(B1176&lt;&gt;"",COUNTA($B$3:B1176)+$A$2,"")</f>
        <v/>
      </c>
      <c r="R1176" s="42"/>
      <c r="AB1176" s="13"/>
      <c r="AC1176" s="8"/>
      <c r="AF1176" s="13"/>
      <c r="AG1176" s="8"/>
      <c r="AH1176" s="8"/>
      <c r="AI1176" s="8"/>
      <c r="AJ1176" s="8"/>
      <c r="AK1176" s="8"/>
      <c r="AN1176" s="13"/>
      <c r="AO1176" s="8"/>
      <c r="AR1176" s="13"/>
      <c r="AS1176" s="8"/>
      <c r="AV1176" s="13"/>
      <c r="AW1176" s="8"/>
      <c r="AX1176" s="19" t="str">
        <f t="shared" si="292"/>
        <v/>
      </c>
      <c r="AY1176" s="55">
        <f t="shared" si="293"/>
        <v>0</v>
      </c>
      <c r="AZ1176" s="8"/>
      <c r="BA1176" s="8"/>
    </row>
    <row r="1177" spans="1:53" x14ac:dyDescent="0.25">
      <c r="A1177" s="9" t="str">
        <f>IF(B1177&lt;&gt;"",COUNTA($B$3:B1177)+$A$2,"")</f>
        <v/>
      </c>
      <c r="R1177" s="42"/>
      <c r="AB1177" s="13"/>
      <c r="AC1177" s="8"/>
      <c r="AF1177" s="13"/>
      <c r="AG1177" s="8"/>
      <c r="AH1177" s="8"/>
      <c r="AI1177" s="8"/>
      <c r="AJ1177" s="8"/>
      <c r="AK1177" s="8"/>
      <c r="AN1177" s="13"/>
      <c r="AO1177" s="8"/>
      <c r="AR1177" s="13"/>
      <c r="AS1177" s="8"/>
      <c r="AV1177" s="13"/>
      <c r="AW1177" s="8"/>
      <c r="AX1177" s="19" t="str">
        <f t="shared" si="292"/>
        <v/>
      </c>
      <c r="AY1177" s="55">
        <f t="shared" si="293"/>
        <v>0</v>
      </c>
      <c r="AZ1177" s="8"/>
      <c r="BA1177" s="8"/>
    </row>
    <row r="1178" spans="1:53" x14ac:dyDescent="0.25">
      <c r="A1178" s="9" t="str">
        <f>IF(B1178&lt;&gt;"",COUNTA($B$3:B1178)+$A$2,"")</f>
        <v/>
      </c>
      <c r="R1178" s="42"/>
      <c r="AB1178" s="13"/>
      <c r="AC1178" s="8"/>
      <c r="AF1178" s="13"/>
      <c r="AG1178" s="8"/>
      <c r="AH1178" s="8"/>
      <c r="AI1178" s="8"/>
      <c r="AJ1178" s="8"/>
      <c r="AK1178" s="8"/>
      <c r="AN1178" s="13"/>
      <c r="AO1178" s="8"/>
      <c r="AR1178" s="13"/>
      <c r="AS1178" s="8"/>
      <c r="AV1178" s="13"/>
      <c r="AW1178" s="8"/>
      <c r="AX1178" s="19" t="str">
        <f t="shared" si="292"/>
        <v/>
      </c>
      <c r="AY1178" s="55">
        <f t="shared" si="293"/>
        <v>0</v>
      </c>
      <c r="AZ1178" s="8"/>
      <c r="BA1178" s="8"/>
    </row>
    <row r="1179" spans="1:53" x14ac:dyDescent="0.25">
      <c r="A1179" s="9" t="str">
        <f>IF(B1179&lt;&gt;"",COUNTA($B$3:B1179)+$A$2,"")</f>
        <v/>
      </c>
      <c r="R1179" s="42"/>
      <c r="AB1179" s="13"/>
      <c r="AC1179" s="8"/>
      <c r="AF1179" s="13"/>
      <c r="AG1179" s="8"/>
      <c r="AH1179" s="8"/>
      <c r="AI1179" s="8"/>
      <c r="AJ1179" s="8"/>
      <c r="AK1179" s="8"/>
      <c r="AN1179" s="13"/>
      <c r="AO1179" s="8"/>
      <c r="AR1179" s="13"/>
      <c r="AS1179" s="8"/>
      <c r="AV1179" s="13"/>
      <c r="AW1179" s="8"/>
      <c r="AX1179" s="19" t="str">
        <f t="shared" si="292"/>
        <v/>
      </c>
      <c r="AY1179" s="55">
        <f t="shared" si="293"/>
        <v>0</v>
      </c>
      <c r="AZ1179" s="8"/>
      <c r="BA1179" s="8"/>
    </row>
    <row r="1180" spans="1:53" x14ac:dyDescent="0.25">
      <c r="A1180" s="9" t="str">
        <f>IF(B1180&lt;&gt;"",COUNTA($B$3:B1180)+$A$2,"")</f>
        <v/>
      </c>
      <c r="R1180" s="42"/>
      <c r="AB1180" s="13"/>
      <c r="AC1180" s="8"/>
      <c r="AF1180" s="13"/>
      <c r="AG1180" s="8"/>
      <c r="AH1180" s="8"/>
      <c r="AI1180" s="8"/>
      <c r="AJ1180" s="8"/>
      <c r="AK1180" s="8"/>
      <c r="AN1180" s="13"/>
      <c r="AO1180" s="8"/>
      <c r="AR1180" s="13"/>
      <c r="AS1180" s="8"/>
      <c r="AV1180" s="13"/>
      <c r="AW1180" s="8"/>
      <c r="AX1180" s="19" t="str">
        <f t="shared" si="292"/>
        <v/>
      </c>
      <c r="AY1180" s="55">
        <f t="shared" si="293"/>
        <v>0</v>
      </c>
      <c r="AZ1180" s="8"/>
      <c r="BA1180" s="8"/>
    </row>
    <row r="1181" spans="1:53" x14ac:dyDescent="0.25">
      <c r="A1181" s="9" t="str">
        <f>IF(B1181&lt;&gt;"",COUNTA($B$3:B1181)+$A$2,"")</f>
        <v/>
      </c>
      <c r="R1181" s="42"/>
      <c r="AB1181" s="13"/>
      <c r="AC1181" s="8"/>
      <c r="AF1181" s="13"/>
      <c r="AG1181" s="8"/>
      <c r="AH1181" s="8"/>
      <c r="AI1181" s="8"/>
      <c r="AJ1181" s="8"/>
      <c r="AK1181" s="8"/>
      <c r="AN1181" s="13"/>
      <c r="AO1181" s="8"/>
      <c r="AR1181" s="13"/>
      <c r="AS1181" s="8"/>
      <c r="AV1181" s="13"/>
      <c r="AW1181" s="8"/>
      <c r="AX1181" s="19" t="str">
        <f t="shared" si="292"/>
        <v/>
      </c>
      <c r="AY1181" s="55">
        <f t="shared" si="293"/>
        <v>0</v>
      </c>
      <c r="AZ1181" s="8"/>
      <c r="BA1181" s="8"/>
    </row>
    <row r="1182" spans="1:53" x14ac:dyDescent="0.25">
      <c r="A1182" s="9" t="str">
        <f>IF(B1182&lt;&gt;"",COUNTA($B$3:B1182)+$A$2,"")</f>
        <v/>
      </c>
      <c r="R1182" s="42"/>
      <c r="AB1182" s="13"/>
      <c r="AC1182" s="8"/>
      <c r="AF1182" s="13"/>
      <c r="AG1182" s="8"/>
      <c r="AH1182" s="8"/>
      <c r="AI1182" s="8"/>
      <c r="AJ1182" s="8"/>
      <c r="AK1182" s="8"/>
      <c r="AN1182" s="13"/>
      <c r="AO1182" s="8"/>
      <c r="AR1182" s="13"/>
      <c r="AS1182" s="8"/>
      <c r="AV1182" s="13"/>
      <c r="AW1182" s="8"/>
      <c r="AX1182" s="19" t="str">
        <f t="shared" si="292"/>
        <v/>
      </c>
      <c r="AY1182" s="55">
        <f t="shared" si="293"/>
        <v>0</v>
      </c>
      <c r="AZ1182" s="8"/>
      <c r="BA1182" s="8"/>
    </row>
    <row r="1183" spans="1:53" x14ac:dyDescent="0.25">
      <c r="A1183" s="9" t="str">
        <f>IF(B1183&lt;&gt;"",COUNTA($B$3:B1183)+$A$2,"")</f>
        <v/>
      </c>
      <c r="R1183" s="42"/>
      <c r="AB1183" s="13"/>
      <c r="AC1183" s="8"/>
      <c r="AF1183" s="13"/>
      <c r="AG1183" s="8"/>
      <c r="AH1183" s="8"/>
      <c r="AI1183" s="8"/>
      <c r="AJ1183" s="8"/>
      <c r="AK1183" s="8"/>
      <c r="AN1183" s="13"/>
      <c r="AO1183" s="8"/>
      <c r="AR1183" s="13"/>
      <c r="AS1183" s="8"/>
      <c r="AV1183" s="13"/>
      <c r="AW1183" s="8"/>
      <c r="AX1183" s="19" t="str">
        <f t="shared" si="292"/>
        <v/>
      </c>
      <c r="AY1183" s="55">
        <f t="shared" si="293"/>
        <v>0</v>
      </c>
      <c r="AZ1183" s="8"/>
      <c r="BA1183" s="8"/>
    </row>
    <row r="1184" spans="1:53" x14ac:dyDescent="0.25">
      <c r="A1184" s="9" t="str">
        <f>IF(B1184&lt;&gt;"",COUNTA($B$3:B1184)+$A$2,"")</f>
        <v/>
      </c>
      <c r="R1184" s="42"/>
      <c r="AB1184" s="13"/>
      <c r="AC1184" s="8"/>
      <c r="AF1184" s="13"/>
      <c r="AG1184" s="8"/>
      <c r="AH1184" s="8"/>
      <c r="AI1184" s="8"/>
      <c r="AJ1184" s="8"/>
      <c r="AK1184" s="8"/>
      <c r="AN1184" s="13"/>
      <c r="AO1184" s="8"/>
      <c r="AR1184" s="13"/>
      <c r="AS1184" s="8"/>
      <c r="AV1184" s="13"/>
      <c r="AW1184" s="8"/>
      <c r="AX1184" s="19" t="str">
        <f t="shared" si="292"/>
        <v/>
      </c>
      <c r="AY1184" s="55">
        <f t="shared" si="293"/>
        <v>0</v>
      </c>
      <c r="AZ1184" s="8"/>
      <c r="BA1184" s="8"/>
    </row>
    <row r="1185" spans="1:53" x14ac:dyDescent="0.25">
      <c r="A1185" s="9" t="str">
        <f>IF(B1185&lt;&gt;"",COUNTA($B$3:B1185)+$A$2,"")</f>
        <v/>
      </c>
      <c r="R1185" s="42"/>
      <c r="AB1185" s="13"/>
      <c r="AC1185" s="8"/>
      <c r="AF1185" s="13"/>
      <c r="AG1185" s="8"/>
      <c r="AH1185" s="8"/>
      <c r="AI1185" s="8"/>
      <c r="AJ1185" s="8"/>
      <c r="AK1185" s="8"/>
      <c r="AN1185" s="13"/>
      <c r="AO1185" s="8"/>
      <c r="AR1185" s="13"/>
      <c r="AS1185" s="8"/>
      <c r="AV1185" s="13"/>
      <c r="AW1185" s="8"/>
      <c r="AX1185" s="19" t="str">
        <f t="shared" si="292"/>
        <v/>
      </c>
      <c r="AY1185" s="55">
        <f t="shared" si="293"/>
        <v>0</v>
      </c>
      <c r="AZ1185" s="8"/>
      <c r="BA1185" s="8"/>
    </row>
    <row r="1186" spans="1:53" x14ac:dyDescent="0.25">
      <c r="A1186" s="9" t="str">
        <f>IF(B1186&lt;&gt;"",COUNTA($B$3:B1186)+$A$2,"")</f>
        <v/>
      </c>
      <c r="R1186" s="42"/>
      <c r="AB1186" s="13"/>
      <c r="AC1186" s="8"/>
      <c r="AF1186" s="13"/>
      <c r="AG1186" s="8"/>
      <c r="AH1186" s="8"/>
      <c r="AI1186" s="8"/>
      <c r="AJ1186" s="8"/>
      <c r="AK1186" s="8"/>
      <c r="AN1186" s="13"/>
      <c r="AO1186" s="8"/>
      <c r="AR1186" s="13"/>
      <c r="AS1186" s="8"/>
      <c r="AV1186" s="13"/>
      <c r="AW1186" s="8"/>
      <c r="AX1186" s="19" t="str">
        <f t="shared" si="292"/>
        <v/>
      </c>
      <c r="AY1186" s="55">
        <f t="shared" si="293"/>
        <v>0</v>
      </c>
      <c r="AZ1186" s="8"/>
      <c r="BA1186" s="8"/>
    </row>
    <row r="1187" spans="1:53" x14ac:dyDescent="0.25">
      <c r="A1187" s="9" t="str">
        <f>IF(B1187&lt;&gt;"",COUNTA($B$3:B1187)+$A$2,"")</f>
        <v/>
      </c>
      <c r="R1187" s="42"/>
      <c r="AB1187" s="13"/>
      <c r="AC1187" s="8"/>
      <c r="AF1187" s="13"/>
      <c r="AG1187" s="8"/>
      <c r="AH1187" s="8"/>
      <c r="AI1187" s="8"/>
      <c r="AJ1187" s="8"/>
      <c r="AK1187" s="8"/>
      <c r="AN1187" s="13"/>
      <c r="AO1187" s="8"/>
      <c r="AR1187" s="13"/>
      <c r="AS1187" s="8"/>
      <c r="AV1187" s="13"/>
      <c r="AW1187" s="8"/>
      <c r="AX1187" s="19" t="str">
        <f t="shared" si="292"/>
        <v/>
      </c>
      <c r="AY1187" s="55">
        <f t="shared" si="293"/>
        <v>0</v>
      </c>
      <c r="AZ1187" s="8"/>
      <c r="BA1187" s="8"/>
    </row>
    <row r="1188" spans="1:53" x14ac:dyDescent="0.25">
      <c r="A1188" s="9" t="str">
        <f>IF(B1188&lt;&gt;"",COUNTA($B$3:B1188)+$A$2,"")</f>
        <v/>
      </c>
      <c r="R1188" s="42"/>
      <c r="AB1188" s="13"/>
      <c r="AC1188" s="8"/>
      <c r="AF1188" s="13"/>
      <c r="AG1188" s="8"/>
      <c r="AH1188" s="8"/>
      <c r="AI1188" s="8"/>
      <c r="AJ1188" s="8"/>
      <c r="AK1188" s="8"/>
      <c r="AN1188" s="13"/>
      <c r="AO1188" s="8"/>
      <c r="AR1188" s="13"/>
      <c r="AS1188" s="8"/>
      <c r="AV1188" s="13"/>
      <c r="AW1188" s="8"/>
      <c r="AX1188" s="19" t="str">
        <f t="shared" si="292"/>
        <v/>
      </c>
      <c r="AY1188" s="55">
        <f t="shared" si="293"/>
        <v>0</v>
      </c>
      <c r="AZ1188" s="8"/>
      <c r="BA1188" s="8"/>
    </row>
    <row r="1189" spans="1:53" x14ac:dyDescent="0.25">
      <c r="A1189" s="9" t="str">
        <f>IF(B1189&lt;&gt;"",COUNTA($B$3:B1189)+$A$2,"")</f>
        <v/>
      </c>
      <c r="R1189" s="42"/>
      <c r="AB1189" s="13"/>
      <c r="AC1189" s="8"/>
      <c r="AF1189" s="13"/>
      <c r="AG1189" s="8"/>
      <c r="AH1189" s="8"/>
      <c r="AI1189" s="8"/>
      <c r="AJ1189" s="8"/>
      <c r="AK1189" s="8"/>
      <c r="AN1189" s="13"/>
      <c r="AO1189" s="8"/>
      <c r="AR1189" s="13"/>
      <c r="AS1189" s="8"/>
      <c r="AV1189" s="13"/>
      <c r="AW1189" s="8"/>
      <c r="AX1189" s="19" t="str">
        <f t="shared" si="292"/>
        <v/>
      </c>
      <c r="AY1189" s="55">
        <f t="shared" si="293"/>
        <v>0</v>
      </c>
      <c r="AZ1189" s="8"/>
      <c r="BA1189" s="8"/>
    </row>
    <row r="1190" spans="1:53" x14ac:dyDescent="0.25">
      <c r="A1190" s="9" t="str">
        <f>IF(B1190&lt;&gt;"",COUNTA($B$3:B1190)+$A$2,"")</f>
        <v/>
      </c>
      <c r="R1190" s="42"/>
      <c r="AB1190" s="13"/>
      <c r="AC1190" s="8"/>
      <c r="AF1190" s="13"/>
      <c r="AG1190" s="8"/>
      <c r="AH1190" s="8"/>
      <c r="AI1190" s="8"/>
      <c r="AJ1190" s="8"/>
      <c r="AK1190" s="8"/>
      <c r="AN1190" s="13"/>
      <c r="AO1190" s="8"/>
      <c r="AR1190" s="13"/>
      <c r="AS1190" s="8"/>
      <c r="AV1190" s="13"/>
      <c r="AW1190" s="8"/>
      <c r="AX1190" s="19" t="str">
        <f t="shared" si="292"/>
        <v/>
      </c>
      <c r="AY1190" s="55">
        <f t="shared" si="293"/>
        <v>0</v>
      </c>
      <c r="AZ1190" s="8"/>
      <c r="BA1190" s="8"/>
    </row>
    <row r="1191" spans="1:53" x14ac:dyDescent="0.25">
      <c r="A1191" s="9" t="str">
        <f>IF(B1191&lt;&gt;"",COUNTA($B$3:B1191)+$A$2,"")</f>
        <v/>
      </c>
      <c r="R1191" s="42"/>
      <c r="AB1191" s="13"/>
      <c r="AC1191" s="8"/>
      <c r="AF1191" s="13"/>
      <c r="AG1191" s="8"/>
      <c r="AH1191" s="8"/>
      <c r="AI1191" s="8"/>
      <c r="AJ1191" s="8"/>
      <c r="AK1191" s="8"/>
      <c r="AN1191" s="13"/>
      <c r="AO1191" s="8"/>
      <c r="AR1191" s="13"/>
      <c r="AS1191" s="8"/>
      <c r="AV1191" s="13"/>
      <c r="AW1191" s="8"/>
      <c r="AX1191" s="19" t="str">
        <f t="shared" si="292"/>
        <v/>
      </c>
      <c r="AY1191" s="55">
        <f t="shared" si="293"/>
        <v>0</v>
      </c>
      <c r="AZ1191" s="8"/>
      <c r="BA1191" s="8"/>
    </row>
    <row r="1192" spans="1:53" x14ac:dyDescent="0.25">
      <c r="A1192" s="9" t="str">
        <f>IF(B1192&lt;&gt;"",COUNTA($B$3:B1192)+$A$2,"")</f>
        <v/>
      </c>
      <c r="R1192" s="42"/>
      <c r="AB1192" s="13"/>
      <c r="AC1192" s="8"/>
      <c r="AF1192" s="13"/>
      <c r="AG1192" s="8"/>
      <c r="AH1192" s="8"/>
      <c r="AI1192" s="8"/>
      <c r="AJ1192" s="8"/>
      <c r="AK1192" s="8"/>
      <c r="AN1192" s="13"/>
      <c r="AO1192" s="8"/>
      <c r="AR1192" s="13"/>
      <c r="AS1192" s="8"/>
      <c r="AV1192" s="13"/>
      <c r="AW1192" s="8"/>
      <c r="AX1192" s="19" t="str">
        <f t="shared" si="292"/>
        <v/>
      </c>
      <c r="AY1192" s="55">
        <f t="shared" si="293"/>
        <v>0</v>
      </c>
      <c r="AZ1192" s="8"/>
      <c r="BA1192" s="8"/>
    </row>
    <row r="1193" spans="1:53" x14ac:dyDescent="0.25">
      <c r="A1193" s="9" t="str">
        <f>IF(B1193&lt;&gt;"",COUNTA($B$3:B1193)+$A$2,"")</f>
        <v/>
      </c>
      <c r="R1193" s="42"/>
      <c r="AB1193" s="13"/>
      <c r="AC1193" s="8"/>
      <c r="AF1193" s="13"/>
      <c r="AG1193" s="8"/>
      <c r="AH1193" s="8"/>
      <c r="AI1193" s="8"/>
      <c r="AJ1193" s="8"/>
      <c r="AK1193" s="8"/>
      <c r="AN1193" s="13"/>
      <c r="AO1193" s="8"/>
      <c r="AR1193" s="13"/>
      <c r="AS1193" s="8"/>
      <c r="AV1193" s="13"/>
      <c r="AW1193" s="8"/>
      <c r="AX1193" s="19" t="str">
        <f t="shared" si="292"/>
        <v/>
      </c>
      <c r="AY1193" s="55">
        <f t="shared" si="293"/>
        <v>0</v>
      </c>
      <c r="AZ1193" s="8"/>
      <c r="BA1193" s="8"/>
    </row>
    <row r="1194" spans="1:53" x14ac:dyDescent="0.25">
      <c r="A1194" s="9" t="str">
        <f>IF(B1194&lt;&gt;"",COUNTA($B$3:B1194)+$A$2,"")</f>
        <v/>
      </c>
      <c r="R1194" s="42"/>
      <c r="AB1194" s="13"/>
      <c r="AC1194" s="8"/>
      <c r="AF1194" s="13"/>
      <c r="AG1194" s="8"/>
      <c r="AH1194" s="8"/>
      <c r="AI1194" s="8"/>
      <c r="AJ1194" s="8"/>
      <c r="AK1194" s="8"/>
      <c r="AN1194" s="13"/>
      <c r="AO1194" s="8"/>
      <c r="AR1194" s="13"/>
      <c r="AS1194" s="8"/>
      <c r="AV1194" s="13"/>
      <c r="AW1194" s="8"/>
      <c r="AX1194" s="19" t="str">
        <f t="shared" si="292"/>
        <v/>
      </c>
      <c r="AY1194" s="55">
        <f t="shared" si="293"/>
        <v>0</v>
      </c>
      <c r="AZ1194" s="8"/>
      <c r="BA1194" s="8"/>
    </row>
    <row r="1195" spans="1:53" x14ac:dyDescent="0.25">
      <c r="A1195" s="9" t="str">
        <f>IF(B1195&lt;&gt;"",COUNTA($B$3:B1195)+$A$2,"")</f>
        <v/>
      </c>
      <c r="R1195" s="42"/>
      <c r="AB1195" s="13"/>
      <c r="AC1195" s="8"/>
      <c r="AF1195" s="13"/>
      <c r="AG1195" s="8"/>
      <c r="AH1195" s="8"/>
      <c r="AI1195" s="8"/>
      <c r="AJ1195" s="8"/>
      <c r="AK1195" s="8"/>
      <c r="AN1195" s="13"/>
      <c r="AO1195" s="8"/>
      <c r="AR1195" s="13"/>
      <c r="AS1195" s="8"/>
      <c r="AV1195" s="13"/>
      <c r="AW1195" s="8"/>
      <c r="AX1195" s="19" t="str">
        <f t="shared" si="292"/>
        <v/>
      </c>
      <c r="AY1195" s="55">
        <f t="shared" si="293"/>
        <v>0</v>
      </c>
      <c r="AZ1195" s="8"/>
      <c r="BA1195" s="8"/>
    </row>
    <row r="1196" spans="1:53" x14ac:dyDescent="0.25">
      <c r="A1196" s="9" t="str">
        <f>IF(B1196&lt;&gt;"",COUNTA($B$3:B1196)+$A$2,"")</f>
        <v/>
      </c>
      <c r="R1196" s="42"/>
      <c r="AB1196" s="13"/>
      <c r="AC1196" s="8"/>
      <c r="AF1196" s="13"/>
      <c r="AG1196" s="8"/>
      <c r="AH1196" s="8"/>
      <c r="AI1196" s="8"/>
      <c r="AJ1196" s="8"/>
      <c r="AK1196" s="8"/>
      <c r="AN1196" s="13"/>
      <c r="AO1196" s="8"/>
      <c r="AR1196" s="13"/>
      <c r="AS1196" s="8"/>
      <c r="AV1196" s="13"/>
      <c r="AW1196" s="8"/>
      <c r="AX1196" s="19" t="str">
        <f t="shared" si="292"/>
        <v/>
      </c>
      <c r="AY1196" s="55">
        <f t="shared" si="293"/>
        <v>0</v>
      </c>
      <c r="AZ1196" s="8"/>
      <c r="BA1196" s="8"/>
    </row>
    <row r="1197" spans="1:53" x14ac:dyDescent="0.25">
      <c r="A1197" s="9" t="str">
        <f>IF(B1197&lt;&gt;"",COUNTA($B$3:B1197)+$A$2,"")</f>
        <v/>
      </c>
      <c r="R1197" s="42"/>
      <c r="AB1197" s="13"/>
      <c r="AC1197" s="8"/>
      <c r="AF1197" s="13"/>
      <c r="AG1197" s="8"/>
      <c r="AH1197" s="8"/>
      <c r="AI1197" s="8"/>
      <c r="AJ1197" s="8"/>
      <c r="AK1197" s="8"/>
      <c r="AN1197" s="13"/>
      <c r="AO1197" s="8"/>
      <c r="AR1197" s="13"/>
      <c r="AS1197" s="8"/>
      <c r="AV1197" s="13"/>
      <c r="AW1197" s="8"/>
      <c r="AX1197" s="19" t="str">
        <f t="shared" si="292"/>
        <v/>
      </c>
      <c r="AY1197" s="55">
        <f t="shared" si="293"/>
        <v>0</v>
      </c>
      <c r="AZ1197" s="8"/>
      <c r="BA1197" s="8"/>
    </row>
    <row r="1198" spans="1:53" x14ac:dyDescent="0.25">
      <c r="A1198" s="9" t="str">
        <f>IF(B1198&lt;&gt;"",COUNTA($B$3:B1198)+$A$2,"")</f>
        <v/>
      </c>
      <c r="R1198" s="42"/>
      <c r="AB1198" s="13"/>
      <c r="AC1198" s="8"/>
      <c r="AF1198" s="13"/>
      <c r="AG1198" s="8"/>
      <c r="AH1198" s="8"/>
      <c r="AI1198" s="8"/>
      <c r="AJ1198" s="8"/>
      <c r="AK1198" s="8"/>
      <c r="AN1198" s="13"/>
      <c r="AO1198" s="8"/>
      <c r="AR1198" s="13"/>
      <c r="AS1198" s="8"/>
      <c r="AV1198" s="13"/>
      <c r="AW1198" s="8"/>
      <c r="AX1198" s="19" t="str">
        <f t="shared" si="292"/>
        <v/>
      </c>
      <c r="AY1198" s="55">
        <f t="shared" si="293"/>
        <v>0</v>
      </c>
      <c r="AZ1198" s="8"/>
      <c r="BA1198" s="8"/>
    </row>
    <row r="1199" spans="1:53" x14ac:dyDescent="0.25">
      <c r="A1199" s="9" t="str">
        <f>IF(B1199&lt;&gt;"",COUNTA($B$3:B1199)+$A$2,"")</f>
        <v/>
      </c>
      <c r="R1199" s="42"/>
      <c r="AB1199" s="13"/>
      <c r="AC1199" s="8"/>
      <c r="AF1199" s="13"/>
      <c r="AG1199" s="8"/>
      <c r="AH1199" s="8"/>
      <c r="AI1199" s="8"/>
      <c r="AJ1199" s="8"/>
      <c r="AK1199" s="8"/>
      <c r="AN1199" s="13"/>
      <c r="AO1199" s="8"/>
      <c r="AR1199" s="13"/>
      <c r="AS1199" s="8"/>
      <c r="AV1199" s="13"/>
      <c r="AW1199" s="8"/>
      <c r="AX1199" s="19" t="str">
        <f t="shared" si="292"/>
        <v/>
      </c>
      <c r="AY1199" s="55">
        <f t="shared" si="293"/>
        <v>0</v>
      </c>
      <c r="AZ1199" s="8"/>
      <c r="BA1199" s="8"/>
    </row>
    <row r="1200" spans="1:53" x14ac:dyDescent="0.25">
      <c r="A1200" s="9" t="str">
        <f>IF(B1200&lt;&gt;"",COUNTA($B$3:B1200)+$A$2,"")</f>
        <v/>
      </c>
      <c r="R1200" s="42"/>
      <c r="AB1200" s="13"/>
      <c r="AC1200" s="8"/>
      <c r="AF1200" s="13"/>
      <c r="AG1200" s="8"/>
      <c r="AH1200" s="8"/>
      <c r="AI1200" s="8"/>
      <c r="AJ1200" s="8"/>
      <c r="AK1200" s="8"/>
      <c r="AN1200" s="13"/>
      <c r="AO1200" s="8"/>
      <c r="AR1200" s="13"/>
      <c r="AS1200" s="8"/>
      <c r="AV1200" s="13"/>
      <c r="AW1200" s="8"/>
      <c r="AX1200" s="19" t="str">
        <f t="shared" si="292"/>
        <v/>
      </c>
      <c r="AY1200" s="55">
        <f t="shared" si="293"/>
        <v>0</v>
      </c>
      <c r="AZ1200" s="8"/>
      <c r="BA1200" s="8"/>
    </row>
    <row r="1201" spans="1:53" x14ac:dyDescent="0.25">
      <c r="A1201" s="9" t="str">
        <f>IF(B1201&lt;&gt;"",COUNTA($B$3:B1201)+$A$2,"")</f>
        <v/>
      </c>
      <c r="R1201" s="42"/>
      <c r="AB1201" s="13"/>
      <c r="AC1201" s="8"/>
      <c r="AF1201" s="13"/>
      <c r="AG1201" s="8"/>
      <c r="AH1201" s="8"/>
      <c r="AI1201" s="8"/>
      <c r="AJ1201" s="8"/>
      <c r="AK1201" s="8"/>
      <c r="AN1201" s="13"/>
      <c r="AO1201" s="8"/>
      <c r="AR1201" s="13"/>
      <c r="AS1201" s="8"/>
      <c r="AV1201" s="13"/>
      <c r="AW1201" s="8"/>
      <c r="AX1201" s="19" t="str">
        <f t="shared" si="292"/>
        <v/>
      </c>
      <c r="AY1201" s="55">
        <f t="shared" si="293"/>
        <v>0</v>
      </c>
      <c r="AZ1201" s="8"/>
      <c r="BA1201" s="8"/>
    </row>
    <row r="1202" spans="1:53" x14ac:dyDescent="0.25">
      <c r="A1202" s="9" t="str">
        <f>IF(B1202&lt;&gt;"",COUNTA($B$3:B1202)+$A$2,"")</f>
        <v/>
      </c>
      <c r="R1202" s="42"/>
      <c r="AB1202" s="13"/>
      <c r="AC1202" s="8"/>
      <c r="AF1202" s="13"/>
      <c r="AG1202" s="8"/>
      <c r="AH1202" s="8"/>
      <c r="AI1202" s="8"/>
      <c r="AJ1202" s="8"/>
      <c r="AK1202" s="8"/>
      <c r="AN1202" s="13"/>
      <c r="AO1202" s="8"/>
      <c r="AR1202" s="13"/>
      <c r="AS1202" s="8"/>
      <c r="AV1202" s="13"/>
      <c r="AW1202" s="8"/>
      <c r="AX1202" s="19" t="str">
        <f t="shared" si="292"/>
        <v/>
      </c>
      <c r="AY1202" s="55">
        <f t="shared" si="293"/>
        <v>0</v>
      </c>
      <c r="AZ1202" s="8"/>
      <c r="BA1202" s="8"/>
    </row>
    <row r="1203" spans="1:53" x14ac:dyDescent="0.25">
      <c r="A1203" s="9" t="str">
        <f>IF(B1203&lt;&gt;"",COUNTA($B$3:B1203)+$A$2,"")</f>
        <v/>
      </c>
      <c r="R1203" s="42"/>
      <c r="AB1203" s="13"/>
      <c r="AC1203" s="8"/>
      <c r="AF1203" s="13"/>
      <c r="AG1203" s="8"/>
      <c r="AH1203" s="8"/>
      <c r="AI1203" s="8"/>
      <c r="AJ1203" s="8"/>
      <c r="AK1203" s="8"/>
      <c r="AN1203" s="13"/>
      <c r="AO1203" s="8"/>
      <c r="AR1203" s="13"/>
      <c r="AS1203" s="8"/>
      <c r="AV1203" s="13"/>
      <c r="AW1203" s="8"/>
      <c r="AX1203" s="19" t="str">
        <f t="shared" si="292"/>
        <v/>
      </c>
      <c r="AY1203" s="55">
        <f t="shared" si="293"/>
        <v>0</v>
      </c>
      <c r="AZ1203" s="8"/>
      <c r="BA1203" s="8"/>
    </row>
    <row r="1204" spans="1:53" x14ac:dyDescent="0.25">
      <c r="A1204" s="9" t="str">
        <f>IF(B1204&lt;&gt;"",COUNTA($B$3:B1204)+$A$2,"")</f>
        <v/>
      </c>
      <c r="R1204" s="42"/>
      <c r="AB1204" s="13"/>
      <c r="AC1204" s="8"/>
      <c r="AF1204" s="13"/>
      <c r="AG1204" s="8"/>
      <c r="AH1204" s="8"/>
      <c r="AI1204" s="8"/>
      <c r="AJ1204" s="8"/>
      <c r="AK1204" s="8"/>
      <c r="AN1204" s="13"/>
      <c r="AO1204" s="8"/>
      <c r="AR1204" s="13"/>
      <c r="AS1204" s="8"/>
      <c r="AV1204" s="13"/>
      <c r="AW1204" s="8"/>
      <c r="AX1204" s="19" t="str">
        <f t="shared" si="292"/>
        <v/>
      </c>
      <c r="AY1204" s="55">
        <f t="shared" si="293"/>
        <v>0</v>
      </c>
      <c r="AZ1204" s="8"/>
      <c r="BA1204" s="8"/>
    </row>
    <row r="1205" spans="1:53" x14ac:dyDescent="0.25">
      <c r="A1205" s="9" t="str">
        <f>IF(B1205&lt;&gt;"",COUNTA($B$3:B1205)+$A$2,"")</f>
        <v/>
      </c>
      <c r="R1205" s="42"/>
      <c r="AB1205" s="13"/>
      <c r="AC1205" s="8"/>
      <c r="AF1205" s="13"/>
      <c r="AG1205" s="8"/>
      <c r="AH1205" s="8"/>
      <c r="AI1205" s="8"/>
      <c r="AJ1205" s="8"/>
      <c r="AK1205" s="8"/>
      <c r="AN1205" s="13"/>
      <c r="AO1205" s="8"/>
      <c r="AR1205" s="13"/>
      <c r="AS1205" s="8"/>
      <c r="AV1205" s="13"/>
      <c r="AW1205" s="8"/>
      <c r="AX1205" s="19" t="str">
        <f t="shared" si="292"/>
        <v/>
      </c>
      <c r="AY1205" s="55">
        <f t="shared" si="293"/>
        <v>0</v>
      </c>
      <c r="AZ1205" s="8"/>
      <c r="BA1205" s="8"/>
    </row>
    <row r="1206" spans="1:53" x14ac:dyDescent="0.25">
      <c r="A1206" s="9" t="str">
        <f>IF(B1206&lt;&gt;"",COUNTA($B$3:B1206)+$A$2,"")</f>
        <v/>
      </c>
      <c r="R1206" s="42"/>
      <c r="AB1206" s="13"/>
      <c r="AC1206" s="8"/>
      <c r="AF1206" s="13"/>
      <c r="AG1206" s="8"/>
      <c r="AH1206" s="8"/>
      <c r="AI1206" s="8"/>
      <c r="AJ1206" s="8"/>
      <c r="AK1206" s="8"/>
      <c r="AN1206" s="13"/>
      <c r="AO1206" s="8"/>
      <c r="AR1206" s="13"/>
      <c r="AS1206" s="8"/>
      <c r="AV1206" s="13"/>
      <c r="AW1206" s="8"/>
      <c r="AX1206" s="19" t="str">
        <f t="shared" si="292"/>
        <v/>
      </c>
      <c r="AY1206" s="55">
        <f t="shared" si="293"/>
        <v>0</v>
      </c>
      <c r="AZ1206" s="8"/>
      <c r="BA1206" s="8"/>
    </row>
    <row r="1207" spans="1:53" x14ac:dyDescent="0.25">
      <c r="A1207" s="9" t="str">
        <f>IF(B1207&lt;&gt;"",COUNTA($B$3:B1207)+$A$2,"")</f>
        <v/>
      </c>
      <c r="R1207" s="42"/>
      <c r="AB1207" s="13"/>
      <c r="AC1207" s="8"/>
      <c r="AF1207" s="13"/>
      <c r="AG1207" s="8"/>
      <c r="AH1207" s="8"/>
      <c r="AI1207" s="8"/>
      <c r="AJ1207" s="8"/>
      <c r="AK1207" s="8"/>
      <c r="AN1207" s="13"/>
      <c r="AO1207" s="8"/>
      <c r="AR1207" s="13"/>
      <c r="AS1207" s="8"/>
      <c r="AV1207" s="13"/>
      <c r="AW1207" s="8"/>
      <c r="AX1207" s="19" t="str">
        <f t="shared" si="292"/>
        <v/>
      </c>
      <c r="AY1207" s="55">
        <f t="shared" si="293"/>
        <v>0</v>
      </c>
      <c r="AZ1207" s="8"/>
      <c r="BA1207" s="8"/>
    </row>
    <row r="1208" spans="1:53" x14ac:dyDescent="0.25">
      <c r="A1208" s="9" t="str">
        <f>IF(B1208&lt;&gt;"",COUNTA($B$3:B1208)+$A$2,"")</f>
        <v/>
      </c>
      <c r="R1208" s="42"/>
      <c r="AB1208" s="13"/>
      <c r="AC1208" s="8"/>
      <c r="AF1208" s="13"/>
      <c r="AG1208" s="8"/>
      <c r="AH1208" s="8"/>
      <c r="AI1208" s="8"/>
      <c r="AJ1208" s="8"/>
      <c r="AK1208" s="8"/>
      <c r="AN1208" s="13"/>
      <c r="AO1208" s="8"/>
      <c r="AR1208" s="13"/>
      <c r="AS1208" s="8"/>
      <c r="AV1208" s="13"/>
      <c r="AW1208" s="8"/>
      <c r="AX1208" s="19" t="str">
        <f t="shared" si="292"/>
        <v/>
      </c>
      <c r="AY1208" s="55">
        <f t="shared" si="293"/>
        <v>0</v>
      </c>
      <c r="AZ1208" s="8"/>
      <c r="BA1208" s="8"/>
    </row>
    <row r="1209" spans="1:53" x14ac:dyDescent="0.25">
      <c r="A1209" s="9" t="str">
        <f>IF(B1209&lt;&gt;"",COUNTA($B$3:B1209)+$A$2,"")</f>
        <v/>
      </c>
      <c r="R1209" s="42"/>
      <c r="AB1209" s="13"/>
      <c r="AC1209" s="8"/>
      <c r="AF1209" s="13"/>
      <c r="AG1209" s="8"/>
      <c r="AH1209" s="8"/>
      <c r="AI1209" s="8"/>
      <c r="AJ1209" s="8"/>
      <c r="AK1209" s="8"/>
      <c r="AN1209" s="13"/>
      <c r="AO1209" s="8"/>
      <c r="AR1209" s="13"/>
      <c r="AS1209" s="8"/>
      <c r="AV1209" s="13"/>
      <c r="AW1209" s="8"/>
      <c r="AX1209" s="19" t="str">
        <f t="shared" si="292"/>
        <v/>
      </c>
      <c r="AY1209" s="55">
        <f t="shared" si="293"/>
        <v>0</v>
      </c>
      <c r="AZ1209" s="8"/>
      <c r="BA1209" s="8"/>
    </row>
    <row r="1210" spans="1:53" x14ac:dyDescent="0.25">
      <c r="A1210" s="9" t="str">
        <f>IF(B1210&lt;&gt;"",COUNTA($B$3:B1210)+$A$2,"")</f>
        <v/>
      </c>
      <c r="R1210" s="42"/>
      <c r="AB1210" s="13"/>
      <c r="AC1210" s="8"/>
      <c r="AF1210" s="13"/>
      <c r="AG1210" s="8"/>
      <c r="AH1210" s="8"/>
      <c r="AI1210" s="8"/>
      <c r="AJ1210" s="8"/>
      <c r="AK1210" s="8"/>
      <c r="AN1210" s="13"/>
      <c r="AO1210" s="8"/>
      <c r="AR1210" s="13"/>
      <c r="AS1210" s="8"/>
      <c r="AV1210" s="13"/>
      <c r="AW1210" s="8"/>
      <c r="AX1210" s="19" t="str">
        <f t="shared" si="292"/>
        <v/>
      </c>
      <c r="AY1210" s="55">
        <f t="shared" si="293"/>
        <v>0</v>
      </c>
      <c r="AZ1210" s="8"/>
      <c r="BA1210" s="8"/>
    </row>
    <row r="1211" spans="1:53" x14ac:dyDescent="0.25">
      <c r="A1211" s="9" t="str">
        <f>IF(B1211&lt;&gt;"",COUNTA($B$3:B1211)+$A$2,"")</f>
        <v/>
      </c>
      <c r="R1211" s="42"/>
      <c r="AB1211" s="13"/>
      <c r="AC1211" s="8"/>
      <c r="AF1211" s="13"/>
      <c r="AG1211" s="8"/>
      <c r="AH1211" s="8"/>
      <c r="AI1211" s="8"/>
      <c r="AJ1211" s="8"/>
      <c r="AK1211" s="8"/>
      <c r="AN1211" s="13"/>
      <c r="AO1211" s="8"/>
      <c r="AR1211" s="13"/>
      <c r="AS1211" s="8"/>
      <c r="AV1211" s="13"/>
      <c r="AW1211" s="8"/>
      <c r="AX1211" s="19" t="str">
        <f t="shared" si="292"/>
        <v/>
      </c>
      <c r="AY1211" s="55">
        <f t="shared" si="293"/>
        <v>0</v>
      </c>
      <c r="AZ1211" s="8"/>
      <c r="BA1211" s="8"/>
    </row>
    <row r="1212" spans="1:53" x14ac:dyDescent="0.25">
      <c r="A1212" s="9" t="str">
        <f>IF(B1212&lt;&gt;"",COUNTA($B$3:B1212)+$A$2,"")</f>
        <v/>
      </c>
      <c r="R1212" s="42"/>
      <c r="AB1212" s="13"/>
      <c r="AC1212" s="8"/>
      <c r="AF1212" s="13"/>
      <c r="AG1212" s="8"/>
      <c r="AH1212" s="8"/>
      <c r="AI1212" s="8"/>
      <c r="AJ1212" s="8"/>
      <c r="AK1212" s="8"/>
      <c r="AN1212" s="13"/>
      <c r="AO1212" s="8"/>
      <c r="AR1212" s="13"/>
      <c r="AS1212" s="8"/>
      <c r="AV1212" s="13"/>
      <c r="AW1212" s="8"/>
      <c r="AX1212" s="19" t="str">
        <f t="shared" si="292"/>
        <v/>
      </c>
      <c r="AY1212" s="55">
        <f t="shared" si="293"/>
        <v>0</v>
      </c>
      <c r="AZ1212" s="8"/>
      <c r="BA1212" s="8"/>
    </row>
    <row r="1213" spans="1:53" x14ac:dyDescent="0.25">
      <c r="A1213" s="9" t="str">
        <f>IF(B1213&lt;&gt;"",COUNTA($B$3:B1213)+$A$2,"")</f>
        <v/>
      </c>
      <c r="R1213" s="42"/>
      <c r="AB1213" s="13"/>
      <c r="AC1213" s="8"/>
      <c r="AF1213" s="13"/>
      <c r="AG1213" s="8"/>
      <c r="AH1213" s="8"/>
      <c r="AI1213" s="8"/>
      <c r="AJ1213" s="8"/>
      <c r="AK1213" s="8"/>
      <c r="AN1213" s="13"/>
      <c r="AO1213" s="8"/>
      <c r="AR1213" s="13"/>
      <c r="AS1213" s="8"/>
      <c r="AV1213" s="13"/>
      <c r="AW1213" s="8"/>
      <c r="AX1213" s="19" t="str">
        <f t="shared" si="292"/>
        <v/>
      </c>
      <c r="AY1213" s="55">
        <f t="shared" si="293"/>
        <v>0</v>
      </c>
      <c r="AZ1213" s="8"/>
      <c r="BA1213" s="8"/>
    </row>
    <row r="1214" spans="1:53" x14ac:dyDescent="0.25">
      <c r="A1214" s="9" t="str">
        <f>IF(B1214&lt;&gt;"",COUNTA($B$3:B1214)+$A$2,"")</f>
        <v/>
      </c>
      <c r="R1214" s="42"/>
      <c r="AB1214" s="13"/>
      <c r="AC1214" s="8"/>
      <c r="AF1214" s="13"/>
      <c r="AG1214" s="8"/>
      <c r="AH1214" s="8"/>
      <c r="AI1214" s="8"/>
      <c r="AJ1214" s="8"/>
      <c r="AK1214" s="8"/>
      <c r="AN1214" s="13"/>
      <c r="AO1214" s="8"/>
      <c r="AR1214" s="13"/>
      <c r="AS1214" s="8"/>
      <c r="AV1214" s="13"/>
      <c r="AW1214" s="8"/>
      <c r="AX1214" s="19" t="str">
        <f t="shared" si="292"/>
        <v/>
      </c>
      <c r="AY1214" s="55">
        <f t="shared" si="293"/>
        <v>0</v>
      </c>
      <c r="AZ1214" s="8"/>
      <c r="BA1214" s="8"/>
    </row>
    <row r="1215" spans="1:53" x14ac:dyDescent="0.25">
      <c r="A1215" s="9" t="str">
        <f>IF(B1215&lt;&gt;"",COUNTA($B$3:B1215)+$A$2,"")</f>
        <v/>
      </c>
      <c r="R1215" s="42"/>
      <c r="AB1215" s="13"/>
      <c r="AC1215" s="8"/>
      <c r="AF1215" s="13"/>
      <c r="AG1215" s="8"/>
      <c r="AH1215" s="8"/>
      <c r="AI1215" s="8"/>
      <c r="AJ1215" s="8"/>
      <c r="AK1215" s="8"/>
      <c r="AN1215" s="13"/>
      <c r="AO1215" s="8"/>
      <c r="AR1215" s="13"/>
      <c r="AS1215" s="8"/>
      <c r="AV1215" s="13"/>
      <c r="AW1215" s="8"/>
      <c r="AX1215" s="19" t="str">
        <f t="shared" si="292"/>
        <v/>
      </c>
      <c r="AY1215" s="55">
        <f t="shared" si="293"/>
        <v>0</v>
      </c>
      <c r="AZ1215" s="8"/>
      <c r="BA1215" s="8"/>
    </row>
    <row r="1216" spans="1:53" x14ac:dyDescent="0.25">
      <c r="A1216" s="9" t="str">
        <f>IF(B1216&lt;&gt;"",COUNTA($B$3:B1216)+$A$2,"")</f>
        <v/>
      </c>
      <c r="R1216" s="42"/>
      <c r="AB1216" s="13"/>
      <c r="AC1216" s="8"/>
      <c r="AF1216" s="13"/>
      <c r="AG1216" s="8"/>
      <c r="AH1216" s="8"/>
      <c r="AI1216" s="8"/>
      <c r="AJ1216" s="8"/>
      <c r="AK1216" s="8"/>
      <c r="AN1216" s="13"/>
      <c r="AO1216" s="8"/>
      <c r="AR1216" s="13"/>
      <c r="AS1216" s="8"/>
      <c r="AV1216" s="13"/>
      <c r="AW1216" s="8"/>
      <c r="AX1216" s="19" t="str">
        <f t="shared" si="292"/>
        <v/>
      </c>
      <c r="AY1216" s="55">
        <f t="shared" si="293"/>
        <v>0</v>
      </c>
      <c r="AZ1216" s="8"/>
      <c r="BA1216" s="8"/>
    </row>
    <row r="1217" spans="1:53" x14ac:dyDescent="0.25">
      <c r="A1217" s="9" t="str">
        <f>IF(B1217&lt;&gt;"",COUNTA($B$3:B1217)+$A$2,"")</f>
        <v/>
      </c>
      <c r="R1217" s="42"/>
      <c r="AB1217" s="13"/>
      <c r="AC1217" s="8"/>
      <c r="AF1217" s="13"/>
      <c r="AG1217" s="8"/>
      <c r="AH1217" s="8"/>
      <c r="AI1217" s="8"/>
      <c r="AJ1217" s="8"/>
      <c r="AK1217" s="8"/>
      <c r="AN1217" s="13"/>
      <c r="AO1217" s="8"/>
      <c r="AR1217" s="13"/>
      <c r="AS1217" s="8"/>
      <c r="AV1217" s="13"/>
      <c r="AW1217" s="8"/>
      <c r="AX1217" s="19" t="str">
        <f t="shared" si="292"/>
        <v/>
      </c>
      <c r="AY1217" s="55">
        <f t="shared" si="293"/>
        <v>0</v>
      </c>
      <c r="AZ1217" s="8"/>
      <c r="BA1217" s="8"/>
    </row>
    <row r="1218" spans="1:53" x14ac:dyDescent="0.25">
      <c r="A1218" s="9" t="str">
        <f>IF(B1218&lt;&gt;"",COUNTA($B$3:B1218)+$A$2,"")</f>
        <v/>
      </c>
      <c r="R1218" s="42"/>
      <c r="AB1218" s="13"/>
      <c r="AC1218" s="8"/>
      <c r="AF1218" s="13"/>
      <c r="AG1218" s="8"/>
      <c r="AH1218" s="8"/>
      <c r="AI1218" s="8"/>
      <c r="AJ1218" s="8"/>
      <c r="AK1218" s="8"/>
      <c r="AN1218" s="13"/>
      <c r="AO1218" s="8"/>
      <c r="AR1218" s="13"/>
      <c r="AS1218" s="8"/>
      <c r="AV1218" s="13"/>
      <c r="AW1218" s="8"/>
      <c r="AX1218" s="19" t="str">
        <f t="shared" si="292"/>
        <v/>
      </c>
      <c r="AY1218" s="55">
        <f t="shared" si="293"/>
        <v>0</v>
      </c>
      <c r="AZ1218" s="8"/>
      <c r="BA1218" s="8"/>
    </row>
    <row r="1219" spans="1:53" x14ac:dyDescent="0.25">
      <c r="A1219" s="9" t="str">
        <f>IF(B1219&lt;&gt;"",COUNTA($B$3:B1219)+$A$2,"")</f>
        <v/>
      </c>
      <c r="R1219" s="42"/>
      <c r="AB1219" s="13"/>
      <c r="AC1219" s="8"/>
      <c r="AF1219" s="13"/>
      <c r="AG1219" s="8"/>
      <c r="AH1219" s="8"/>
      <c r="AI1219" s="8"/>
      <c r="AJ1219" s="8"/>
      <c r="AK1219" s="8"/>
      <c r="AN1219" s="13"/>
      <c r="AO1219" s="8"/>
      <c r="AR1219" s="13"/>
      <c r="AS1219" s="8"/>
      <c r="AV1219" s="13"/>
      <c r="AW1219" s="8"/>
      <c r="AX1219" s="19" t="str">
        <f t="shared" ref="AX1219:AX1282" si="294">IF(R1219="","",AY1219/(1+0.025))</f>
        <v/>
      </c>
      <c r="AY1219" s="55">
        <f t="shared" ref="AY1219:AY1282" si="295">BC1219-AZ1219</f>
        <v>0</v>
      </c>
      <c r="AZ1219" s="8"/>
      <c r="BA1219" s="8"/>
    </row>
    <row r="1220" spans="1:53" x14ac:dyDescent="0.25">
      <c r="A1220" s="9" t="str">
        <f>IF(B1220&lt;&gt;"",COUNTA($B$3:B1220)+$A$2,"")</f>
        <v/>
      </c>
      <c r="R1220" s="42"/>
      <c r="AB1220" s="13"/>
      <c r="AC1220" s="8"/>
      <c r="AF1220" s="13"/>
      <c r="AG1220" s="8"/>
      <c r="AH1220" s="8"/>
      <c r="AI1220" s="8"/>
      <c r="AJ1220" s="8"/>
      <c r="AK1220" s="8"/>
      <c r="AN1220" s="13"/>
      <c r="AO1220" s="8"/>
      <c r="AR1220" s="13"/>
      <c r="AS1220" s="8"/>
      <c r="AV1220" s="13"/>
      <c r="AW1220" s="8"/>
      <c r="AX1220" s="19" t="str">
        <f t="shared" si="294"/>
        <v/>
      </c>
      <c r="AY1220" s="55">
        <f t="shared" si="295"/>
        <v>0</v>
      </c>
      <c r="AZ1220" s="8"/>
      <c r="BA1220" s="8"/>
    </row>
    <row r="1221" spans="1:53" x14ac:dyDescent="0.25">
      <c r="A1221" s="9" t="str">
        <f>IF(B1221&lt;&gt;"",COUNTA($B$3:B1221)+$A$2,"")</f>
        <v/>
      </c>
      <c r="R1221" s="42"/>
      <c r="AB1221" s="13"/>
      <c r="AC1221" s="8"/>
      <c r="AF1221" s="13"/>
      <c r="AG1221" s="8"/>
      <c r="AH1221" s="8"/>
      <c r="AI1221" s="8"/>
      <c r="AJ1221" s="8"/>
      <c r="AK1221" s="8"/>
      <c r="AN1221" s="13"/>
      <c r="AO1221" s="8"/>
      <c r="AR1221" s="13"/>
      <c r="AS1221" s="8"/>
      <c r="AV1221" s="13"/>
      <c r="AW1221" s="8"/>
      <c r="AX1221" s="19" t="str">
        <f t="shared" si="294"/>
        <v/>
      </c>
      <c r="AY1221" s="55">
        <f t="shared" si="295"/>
        <v>0</v>
      </c>
      <c r="AZ1221" s="8"/>
      <c r="BA1221" s="8"/>
    </row>
    <row r="1222" spans="1:53" x14ac:dyDescent="0.25">
      <c r="A1222" s="9" t="str">
        <f>IF(B1222&lt;&gt;"",COUNTA($B$3:B1222)+$A$2,"")</f>
        <v/>
      </c>
      <c r="R1222" s="42"/>
      <c r="AB1222" s="13"/>
      <c r="AC1222" s="8"/>
      <c r="AF1222" s="13"/>
      <c r="AG1222" s="8"/>
      <c r="AH1222" s="8"/>
      <c r="AI1222" s="8"/>
      <c r="AJ1222" s="8"/>
      <c r="AK1222" s="8"/>
      <c r="AN1222" s="13"/>
      <c r="AO1222" s="8"/>
      <c r="AR1222" s="13"/>
      <c r="AS1222" s="8"/>
      <c r="AV1222" s="13"/>
      <c r="AW1222" s="8"/>
      <c r="AX1222" s="19" t="str">
        <f t="shared" si="294"/>
        <v/>
      </c>
      <c r="AY1222" s="55">
        <f t="shared" si="295"/>
        <v>0</v>
      </c>
      <c r="AZ1222" s="8"/>
      <c r="BA1222" s="8"/>
    </row>
    <row r="1223" spans="1:53" x14ac:dyDescent="0.25">
      <c r="A1223" s="9" t="str">
        <f>IF(B1223&lt;&gt;"",COUNTA($B$3:B1223)+$A$2,"")</f>
        <v/>
      </c>
      <c r="R1223" s="42"/>
      <c r="AB1223" s="13"/>
      <c r="AC1223" s="8"/>
      <c r="AF1223" s="13"/>
      <c r="AG1223" s="8"/>
      <c r="AH1223" s="8"/>
      <c r="AI1223" s="8"/>
      <c r="AJ1223" s="8"/>
      <c r="AK1223" s="8"/>
      <c r="AN1223" s="13"/>
      <c r="AO1223" s="8"/>
      <c r="AR1223" s="13"/>
      <c r="AS1223" s="8"/>
      <c r="AV1223" s="13"/>
      <c r="AW1223" s="8"/>
      <c r="AX1223" s="19" t="str">
        <f t="shared" si="294"/>
        <v/>
      </c>
      <c r="AY1223" s="55">
        <f t="shared" si="295"/>
        <v>0</v>
      </c>
      <c r="AZ1223" s="8"/>
      <c r="BA1223" s="8"/>
    </row>
    <row r="1224" spans="1:53" x14ac:dyDescent="0.25">
      <c r="A1224" s="9" t="str">
        <f>IF(B1224&lt;&gt;"",COUNTA($B$3:B1224)+$A$2,"")</f>
        <v/>
      </c>
      <c r="R1224" s="42"/>
      <c r="AB1224" s="13"/>
      <c r="AC1224" s="8"/>
      <c r="AF1224" s="13"/>
      <c r="AG1224" s="8"/>
      <c r="AH1224" s="8"/>
      <c r="AI1224" s="8"/>
      <c r="AJ1224" s="8"/>
      <c r="AK1224" s="8"/>
      <c r="AN1224" s="13"/>
      <c r="AO1224" s="8"/>
      <c r="AR1224" s="13"/>
      <c r="AS1224" s="8"/>
      <c r="AV1224" s="13"/>
      <c r="AW1224" s="8"/>
      <c r="AX1224" s="19" t="str">
        <f t="shared" si="294"/>
        <v/>
      </c>
      <c r="AY1224" s="55">
        <f t="shared" si="295"/>
        <v>0</v>
      </c>
      <c r="AZ1224" s="8"/>
      <c r="BA1224" s="8"/>
    </row>
    <row r="1225" spans="1:53" x14ac:dyDescent="0.25">
      <c r="A1225" s="9" t="str">
        <f>IF(B1225&lt;&gt;"",COUNTA($B$3:B1225)+$A$2,"")</f>
        <v/>
      </c>
      <c r="R1225" s="42"/>
      <c r="AB1225" s="13"/>
      <c r="AC1225" s="8"/>
      <c r="AF1225" s="13"/>
      <c r="AG1225" s="8"/>
      <c r="AH1225" s="8"/>
      <c r="AI1225" s="8"/>
      <c r="AJ1225" s="8"/>
      <c r="AK1225" s="8"/>
      <c r="AN1225" s="13"/>
      <c r="AO1225" s="8"/>
      <c r="AR1225" s="13"/>
      <c r="AS1225" s="8"/>
      <c r="AV1225" s="13"/>
      <c r="AW1225" s="8"/>
      <c r="AX1225" s="19" t="str">
        <f t="shared" si="294"/>
        <v/>
      </c>
      <c r="AY1225" s="55">
        <f t="shared" si="295"/>
        <v>0</v>
      </c>
      <c r="AZ1225" s="8"/>
      <c r="BA1225" s="8"/>
    </row>
    <row r="1226" spans="1:53" x14ac:dyDescent="0.25">
      <c r="A1226" s="9" t="str">
        <f>IF(B1226&lt;&gt;"",COUNTA($B$3:B1226)+$A$2,"")</f>
        <v/>
      </c>
      <c r="R1226" s="42"/>
      <c r="AB1226" s="13"/>
      <c r="AC1226" s="8"/>
      <c r="AF1226" s="13"/>
      <c r="AG1226" s="8"/>
      <c r="AH1226" s="8"/>
      <c r="AI1226" s="8"/>
      <c r="AJ1226" s="8"/>
      <c r="AK1226" s="8"/>
      <c r="AN1226" s="13"/>
      <c r="AO1226" s="8"/>
      <c r="AR1226" s="13"/>
      <c r="AS1226" s="8"/>
      <c r="AV1226" s="13"/>
      <c r="AW1226" s="8"/>
      <c r="AX1226" s="19" t="str">
        <f t="shared" si="294"/>
        <v/>
      </c>
      <c r="AY1226" s="55">
        <f t="shared" si="295"/>
        <v>0</v>
      </c>
      <c r="AZ1226" s="8"/>
      <c r="BA1226" s="8"/>
    </row>
    <row r="1227" spans="1:53" x14ac:dyDescent="0.25">
      <c r="A1227" s="9" t="str">
        <f>IF(B1227&lt;&gt;"",COUNTA($B$3:B1227)+$A$2,"")</f>
        <v/>
      </c>
      <c r="R1227" s="42"/>
      <c r="AB1227" s="13"/>
      <c r="AC1227" s="8"/>
      <c r="AF1227" s="13"/>
      <c r="AG1227" s="8"/>
      <c r="AH1227" s="8"/>
      <c r="AI1227" s="8"/>
      <c r="AJ1227" s="8"/>
      <c r="AK1227" s="8"/>
      <c r="AN1227" s="13"/>
      <c r="AO1227" s="8"/>
      <c r="AR1227" s="13"/>
      <c r="AS1227" s="8"/>
      <c r="AV1227" s="13"/>
      <c r="AW1227" s="8"/>
      <c r="AX1227" s="19" t="str">
        <f t="shared" si="294"/>
        <v/>
      </c>
      <c r="AY1227" s="55">
        <f t="shared" si="295"/>
        <v>0</v>
      </c>
      <c r="AZ1227" s="8"/>
      <c r="BA1227" s="8"/>
    </row>
    <row r="1228" spans="1:53" x14ac:dyDescent="0.25">
      <c r="A1228" s="9" t="str">
        <f>IF(B1228&lt;&gt;"",COUNTA($B$3:B1228)+$A$2,"")</f>
        <v/>
      </c>
      <c r="R1228" s="42"/>
      <c r="AB1228" s="13"/>
      <c r="AC1228" s="8"/>
      <c r="AF1228" s="13"/>
      <c r="AG1228" s="8"/>
      <c r="AH1228" s="8"/>
      <c r="AI1228" s="8"/>
      <c r="AJ1228" s="8"/>
      <c r="AK1228" s="8"/>
      <c r="AN1228" s="13"/>
      <c r="AO1228" s="8"/>
      <c r="AR1228" s="13"/>
      <c r="AS1228" s="8"/>
      <c r="AV1228" s="13"/>
      <c r="AW1228" s="8"/>
      <c r="AX1228" s="19" t="str">
        <f t="shared" si="294"/>
        <v/>
      </c>
      <c r="AY1228" s="55">
        <f t="shared" si="295"/>
        <v>0</v>
      </c>
      <c r="AZ1228" s="8"/>
      <c r="BA1228" s="8"/>
    </row>
    <row r="1229" spans="1:53" x14ac:dyDescent="0.25">
      <c r="A1229" s="9" t="str">
        <f>IF(B1229&lt;&gt;"",COUNTA($B$3:B1229)+$A$2,"")</f>
        <v/>
      </c>
      <c r="R1229" s="42"/>
      <c r="AB1229" s="13"/>
      <c r="AC1229" s="8"/>
      <c r="AF1229" s="13"/>
      <c r="AG1229" s="8"/>
      <c r="AH1229" s="8"/>
      <c r="AI1229" s="8"/>
      <c r="AJ1229" s="8"/>
      <c r="AK1229" s="8"/>
      <c r="AN1229" s="13"/>
      <c r="AO1229" s="8"/>
      <c r="AR1229" s="13"/>
      <c r="AS1229" s="8"/>
      <c r="AV1229" s="13"/>
      <c r="AW1229" s="8"/>
      <c r="AX1229" s="19" t="str">
        <f t="shared" si="294"/>
        <v/>
      </c>
      <c r="AY1229" s="55">
        <f t="shared" si="295"/>
        <v>0</v>
      </c>
      <c r="AZ1229" s="8"/>
      <c r="BA1229" s="8"/>
    </row>
    <row r="1230" spans="1:53" x14ac:dyDescent="0.25">
      <c r="A1230" s="9" t="str">
        <f>IF(B1230&lt;&gt;"",COUNTA($B$3:B1230)+$A$2,"")</f>
        <v/>
      </c>
      <c r="R1230" s="42"/>
      <c r="AB1230" s="13"/>
      <c r="AC1230" s="8"/>
      <c r="AF1230" s="13"/>
      <c r="AG1230" s="8"/>
      <c r="AH1230" s="8"/>
      <c r="AI1230" s="8"/>
      <c r="AJ1230" s="8"/>
      <c r="AK1230" s="8"/>
      <c r="AN1230" s="13"/>
      <c r="AO1230" s="8"/>
      <c r="AR1230" s="13"/>
      <c r="AS1230" s="8"/>
      <c r="AV1230" s="13"/>
      <c r="AW1230" s="8"/>
      <c r="AX1230" s="19" t="str">
        <f t="shared" si="294"/>
        <v/>
      </c>
      <c r="AY1230" s="55">
        <f t="shared" si="295"/>
        <v>0</v>
      </c>
      <c r="AZ1230" s="8"/>
      <c r="BA1230" s="8"/>
    </row>
    <row r="1231" spans="1:53" x14ac:dyDescent="0.25">
      <c r="A1231" s="9" t="str">
        <f>IF(B1231&lt;&gt;"",COUNTA($B$3:B1231)+$A$2,"")</f>
        <v/>
      </c>
      <c r="R1231" s="42"/>
      <c r="AB1231" s="13"/>
      <c r="AC1231" s="8"/>
      <c r="AF1231" s="13"/>
      <c r="AG1231" s="8"/>
      <c r="AH1231" s="8"/>
      <c r="AI1231" s="8"/>
      <c r="AJ1231" s="8"/>
      <c r="AK1231" s="8"/>
      <c r="AN1231" s="13"/>
      <c r="AO1231" s="8"/>
      <c r="AR1231" s="13"/>
      <c r="AS1231" s="8"/>
      <c r="AV1231" s="13"/>
      <c r="AW1231" s="8"/>
      <c r="AX1231" s="19" t="str">
        <f t="shared" si="294"/>
        <v/>
      </c>
      <c r="AY1231" s="55">
        <f t="shared" si="295"/>
        <v>0</v>
      </c>
      <c r="AZ1231" s="8"/>
      <c r="BA1231" s="8"/>
    </row>
    <row r="1232" spans="1:53" x14ac:dyDescent="0.25">
      <c r="A1232" s="9" t="str">
        <f>IF(B1232&lt;&gt;"",COUNTA($B$3:B1232)+$A$2,"")</f>
        <v/>
      </c>
      <c r="R1232" s="42"/>
      <c r="AB1232" s="13"/>
      <c r="AC1232" s="8"/>
      <c r="AF1232" s="13"/>
      <c r="AG1232" s="8"/>
      <c r="AH1232" s="8"/>
      <c r="AI1232" s="8"/>
      <c r="AJ1232" s="8"/>
      <c r="AK1232" s="8"/>
      <c r="AN1232" s="13"/>
      <c r="AO1232" s="8"/>
      <c r="AR1232" s="13"/>
      <c r="AS1232" s="8"/>
      <c r="AV1232" s="13"/>
      <c r="AW1232" s="8"/>
      <c r="AX1232" s="19" t="str">
        <f t="shared" si="294"/>
        <v/>
      </c>
      <c r="AY1232" s="55">
        <f t="shared" si="295"/>
        <v>0</v>
      </c>
      <c r="AZ1232" s="8"/>
      <c r="BA1232" s="8"/>
    </row>
    <row r="1233" spans="1:53" x14ac:dyDescent="0.25">
      <c r="A1233" s="9" t="str">
        <f>IF(B1233&lt;&gt;"",COUNTA($B$3:B1233)+$A$2,"")</f>
        <v/>
      </c>
      <c r="R1233" s="42"/>
      <c r="AB1233" s="13"/>
      <c r="AC1233" s="8"/>
      <c r="AF1233" s="13"/>
      <c r="AG1233" s="8"/>
      <c r="AH1233" s="8"/>
      <c r="AI1233" s="8"/>
      <c r="AJ1233" s="8"/>
      <c r="AK1233" s="8"/>
      <c r="AN1233" s="13"/>
      <c r="AO1233" s="8"/>
      <c r="AR1233" s="13"/>
      <c r="AS1233" s="8"/>
      <c r="AV1233" s="13"/>
      <c r="AW1233" s="8"/>
      <c r="AX1233" s="19" t="str">
        <f t="shared" si="294"/>
        <v/>
      </c>
      <c r="AY1233" s="55">
        <f t="shared" si="295"/>
        <v>0</v>
      </c>
      <c r="AZ1233" s="8"/>
      <c r="BA1233" s="8"/>
    </row>
    <row r="1234" spans="1:53" x14ac:dyDescent="0.25">
      <c r="A1234" s="9" t="str">
        <f>IF(B1234&lt;&gt;"",COUNTA($B$3:B1234)+$A$2,"")</f>
        <v/>
      </c>
      <c r="R1234" s="42"/>
      <c r="AB1234" s="13"/>
      <c r="AC1234" s="8"/>
      <c r="AF1234" s="13"/>
      <c r="AG1234" s="8"/>
      <c r="AH1234" s="8"/>
      <c r="AI1234" s="8"/>
      <c r="AJ1234" s="8"/>
      <c r="AK1234" s="8"/>
      <c r="AN1234" s="13"/>
      <c r="AO1234" s="8"/>
      <c r="AR1234" s="13"/>
      <c r="AS1234" s="8"/>
      <c r="AV1234" s="13"/>
      <c r="AW1234" s="8"/>
      <c r="AX1234" s="19" t="str">
        <f t="shared" si="294"/>
        <v/>
      </c>
      <c r="AY1234" s="55">
        <f t="shared" si="295"/>
        <v>0</v>
      </c>
      <c r="AZ1234" s="8"/>
      <c r="BA1234" s="8"/>
    </row>
    <row r="1235" spans="1:53" x14ac:dyDescent="0.25">
      <c r="A1235" s="9" t="str">
        <f>IF(B1235&lt;&gt;"",COUNTA($B$3:B1235)+$A$2,"")</f>
        <v/>
      </c>
      <c r="R1235" s="42"/>
      <c r="AB1235" s="13"/>
      <c r="AC1235" s="8"/>
      <c r="AF1235" s="13"/>
      <c r="AG1235" s="8"/>
      <c r="AH1235" s="8"/>
      <c r="AI1235" s="8"/>
      <c r="AJ1235" s="8"/>
      <c r="AK1235" s="8"/>
      <c r="AN1235" s="13"/>
      <c r="AO1235" s="8"/>
      <c r="AR1235" s="13"/>
      <c r="AS1235" s="8"/>
      <c r="AV1235" s="13"/>
      <c r="AW1235" s="8"/>
      <c r="AX1235" s="19" t="str">
        <f t="shared" si="294"/>
        <v/>
      </c>
      <c r="AY1235" s="55">
        <f t="shared" si="295"/>
        <v>0</v>
      </c>
      <c r="AZ1235" s="8"/>
      <c r="BA1235" s="8"/>
    </row>
    <row r="1236" spans="1:53" x14ac:dyDescent="0.25">
      <c r="A1236" s="9" t="str">
        <f>IF(B1236&lt;&gt;"",COUNTA($B$3:B1236)+$A$2,"")</f>
        <v/>
      </c>
      <c r="R1236" s="42"/>
      <c r="AB1236" s="13"/>
      <c r="AC1236" s="8"/>
      <c r="AF1236" s="13"/>
      <c r="AG1236" s="8"/>
      <c r="AH1236" s="8"/>
      <c r="AI1236" s="8"/>
      <c r="AJ1236" s="8"/>
      <c r="AK1236" s="8"/>
      <c r="AN1236" s="13"/>
      <c r="AO1236" s="8"/>
      <c r="AR1236" s="13"/>
      <c r="AS1236" s="8"/>
      <c r="AV1236" s="13"/>
      <c r="AW1236" s="8"/>
      <c r="AX1236" s="19" t="str">
        <f t="shared" si="294"/>
        <v/>
      </c>
      <c r="AY1236" s="55">
        <f t="shared" si="295"/>
        <v>0</v>
      </c>
      <c r="AZ1236" s="8"/>
      <c r="BA1236" s="8"/>
    </row>
    <row r="1237" spans="1:53" x14ac:dyDescent="0.25">
      <c r="A1237" s="9" t="str">
        <f>IF(B1237&lt;&gt;"",COUNTA($B$3:B1237)+$A$2,"")</f>
        <v/>
      </c>
      <c r="R1237" s="42"/>
      <c r="AB1237" s="13"/>
      <c r="AC1237" s="8"/>
      <c r="AF1237" s="13"/>
      <c r="AG1237" s="8"/>
      <c r="AH1237" s="8"/>
      <c r="AI1237" s="8"/>
      <c r="AJ1237" s="8"/>
      <c r="AK1237" s="8"/>
      <c r="AN1237" s="13"/>
      <c r="AO1237" s="8"/>
      <c r="AR1237" s="13"/>
      <c r="AS1237" s="8"/>
      <c r="AV1237" s="13"/>
      <c r="AW1237" s="8"/>
      <c r="AX1237" s="19" t="str">
        <f t="shared" si="294"/>
        <v/>
      </c>
      <c r="AY1237" s="55">
        <f t="shared" si="295"/>
        <v>0</v>
      </c>
      <c r="AZ1237" s="8"/>
      <c r="BA1237" s="8"/>
    </row>
    <row r="1238" spans="1:53" x14ac:dyDescent="0.25">
      <c r="A1238" s="9" t="str">
        <f>IF(B1238&lt;&gt;"",COUNTA($B$3:B1238)+$A$2,"")</f>
        <v/>
      </c>
      <c r="R1238" s="42"/>
      <c r="AB1238" s="13"/>
      <c r="AC1238" s="8"/>
      <c r="AF1238" s="13"/>
      <c r="AG1238" s="8"/>
      <c r="AH1238" s="8"/>
      <c r="AI1238" s="8"/>
      <c r="AJ1238" s="8"/>
      <c r="AK1238" s="8"/>
      <c r="AN1238" s="13"/>
      <c r="AO1238" s="8"/>
      <c r="AR1238" s="13"/>
      <c r="AS1238" s="8"/>
      <c r="AV1238" s="13"/>
      <c r="AW1238" s="8"/>
      <c r="AX1238" s="19" t="str">
        <f t="shared" si="294"/>
        <v/>
      </c>
      <c r="AY1238" s="55">
        <f t="shared" si="295"/>
        <v>0</v>
      </c>
      <c r="AZ1238" s="8"/>
      <c r="BA1238" s="8"/>
    </row>
    <row r="1239" spans="1:53" x14ac:dyDescent="0.25">
      <c r="A1239" s="9" t="str">
        <f>IF(B1239&lt;&gt;"",COUNTA($B$3:B1239)+$A$2,"")</f>
        <v/>
      </c>
      <c r="R1239" s="42"/>
      <c r="AB1239" s="13"/>
      <c r="AC1239" s="8"/>
      <c r="AF1239" s="13"/>
      <c r="AG1239" s="8"/>
      <c r="AH1239" s="8"/>
      <c r="AI1239" s="8"/>
      <c r="AJ1239" s="8"/>
      <c r="AK1239" s="8"/>
      <c r="AN1239" s="13"/>
      <c r="AO1239" s="8"/>
      <c r="AR1239" s="13"/>
      <c r="AS1239" s="8"/>
      <c r="AV1239" s="13"/>
      <c r="AW1239" s="8"/>
      <c r="AX1239" s="19" t="str">
        <f t="shared" si="294"/>
        <v/>
      </c>
      <c r="AY1239" s="55">
        <f t="shared" si="295"/>
        <v>0</v>
      </c>
      <c r="AZ1239" s="8"/>
      <c r="BA1239" s="8"/>
    </row>
    <row r="1240" spans="1:53" x14ac:dyDescent="0.25">
      <c r="A1240" s="9" t="str">
        <f>IF(B1240&lt;&gt;"",COUNTA($B$3:B1240)+$A$2,"")</f>
        <v/>
      </c>
      <c r="R1240" s="42"/>
      <c r="AB1240" s="13"/>
      <c r="AC1240" s="8"/>
      <c r="AF1240" s="13"/>
      <c r="AG1240" s="8"/>
      <c r="AH1240" s="8"/>
      <c r="AI1240" s="8"/>
      <c r="AJ1240" s="8"/>
      <c r="AK1240" s="8"/>
      <c r="AN1240" s="13"/>
      <c r="AO1240" s="8"/>
      <c r="AR1240" s="13"/>
      <c r="AS1240" s="8"/>
      <c r="AV1240" s="13"/>
      <c r="AW1240" s="8"/>
      <c r="AX1240" s="19" t="str">
        <f t="shared" si="294"/>
        <v/>
      </c>
      <c r="AY1240" s="55">
        <f t="shared" si="295"/>
        <v>0</v>
      </c>
      <c r="AZ1240" s="8"/>
      <c r="BA1240" s="8"/>
    </row>
    <row r="1241" spans="1:53" x14ac:dyDescent="0.25">
      <c r="A1241" s="9" t="str">
        <f>IF(B1241&lt;&gt;"",COUNTA($B$3:B1241)+$A$2,"")</f>
        <v/>
      </c>
      <c r="R1241" s="42"/>
      <c r="AB1241" s="13"/>
      <c r="AC1241" s="8"/>
      <c r="AF1241" s="13"/>
      <c r="AG1241" s="8"/>
      <c r="AH1241" s="8"/>
      <c r="AI1241" s="8"/>
      <c r="AJ1241" s="8"/>
      <c r="AK1241" s="8"/>
      <c r="AN1241" s="13"/>
      <c r="AO1241" s="8"/>
      <c r="AR1241" s="13"/>
      <c r="AS1241" s="8"/>
      <c r="AV1241" s="13"/>
      <c r="AW1241" s="8"/>
      <c r="AX1241" s="19" t="str">
        <f t="shared" si="294"/>
        <v/>
      </c>
      <c r="AY1241" s="55">
        <f t="shared" si="295"/>
        <v>0</v>
      </c>
      <c r="AZ1241" s="8"/>
      <c r="BA1241" s="8"/>
    </row>
    <row r="1242" spans="1:53" x14ac:dyDescent="0.25">
      <c r="A1242" s="9" t="str">
        <f>IF(B1242&lt;&gt;"",COUNTA($B$3:B1242)+$A$2,"")</f>
        <v/>
      </c>
      <c r="R1242" s="42"/>
      <c r="AB1242" s="13"/>
      <c r="AC1242" s="8"/>
      <c r="AF1242" s="13"/>
      <c r="AG1242" s="8"/>
      <c r="AH1242" s="8"/>
      <c r="AI1242" s="8"/>
      <c r="AJ1242" s="8"/>
      <c r="AK1242" s="8"/>
      <c r="AN1242" s="13"/>
      <c r="AO1242" s="8"/>
      <c r="AR1242" s="13"/>
      <c r="AS1242" s="8"/>
      <c r="AV1242" s="13"/>
      <c r="AW1242" s="8"/>
      <c r="AX1242" s="19" t="str">
        <f t="shared" si="294"/>
        <v/>
      </c>
      <c r="AY1242" s="55">
        <f t="shared" si="295"/>
        <v>0</v>
      </c>
      <c r="AZ1242" s="8"/>
      <c r="BA1242" s="8"/>
    </row>
    <row r="1243" spans="1:53" x14ac:dyDescent="0.25">
      <c r="A1243" s="9" t="str">
        <f>IF(B1243&lt;&gt;"",COUNTA($B$3:B1243)+$A$2,"")</f>
        <v/>
      </c>
      <c r="R1243" s="42"/>
      <c r="AB1243" s="13"/>
      <c r="AC1243" s="8"/>
      <c r="AF1243" s="13"/>
      <c r="AG1243" s="8"/>
      <c r="AH1243" s="8"/>
      <c r="AI1243" s="8"/>
      <c r="AJ1243" s="8"/>
      <c r="AK1243" s="8"/>
      <c r="AN1243" s="13"/>
      <c r="AO1243" s="8"/>
      <c r="AR1243" s="13"/>
      <c r="AS1243" s="8"/>
      <c r="AV1243" s="13"/>
      <c r="AW1243" s="8"/>
      <c r="AX1243" s="19" t="str">
        <f t="shared" si="294"/>
        <v/>
      </c>
      <c r="AY1243" s="55">
        <f t="shared" si="295"/>
        <v>0</v>
      </c>
      <c r="AZ1243" s="8"/>
      <c r="BA1243" s="8"/>
    </row>
    <row r="1244" spans="1:53" x14ac:dyDescent="0.25">
      <c r="A1244" s="9" t="str">
        <f>IF(B1244&lt;&gt;"",COUNTA($B$3:B1244)+$A$2,"")</f>
        <v/>
      </c>
      <c r="R1244" s="42"/>
      <c r="AB1244" s="13"/>
      <c r="AC1244" s="8"/>
      <c r="AF1244" s="13"/>
      <c r="AG1244" s="8"/>
      <c r="AH1244" s="8"/>
      <c r="AI1244" s="8"/>
      <c r="AJ1244" s="8"/>
      <c r="AK1244" s="8"/>
      <c r="AN1244" s="13"/>
      <c r="AO1244" s="8"/>
      <c r="AR1244" s="13"/>
      <c r="AS1244" s="8"/>
      <c r="AV1244" s="13"/>
      <c r="AW1244" s="8"/>
      <c r="AX1244" s="19" t="str">
        <f t="shared" si="294"/>
        <v/>
      </c>
      <c r="AY1244" s="55">
        <f t="shared" si="295"/>
        <v>0</v>
      </c>
      <c r="AZ1244" s="8"/>
      <c r="BA1244" s="8"/>
    </row>
    <row r="1245" spans="1:53" x14ac:dyDescent="0.25">
      <c r="A1245" s="9" t="str">
        <f>IF(B1245&lt;&gt;"",COUNTA($B$3:B1245)+$A$2,"")</f>
        <v/>
      </c>
      <c r="R1245" s="42"/>
      <c r="AB1245" s="13"/>
      <c r="AC1245" s="8"/>
      <c r="AF1245" s="13"/>
      <c r="AG1245" s="8"/>
      <c r="AH1245" s="8"/>
      <c r="AI1245" s="8"/>
      <c r="AJ1245" s="8"/>
      <c r="AK1245" s="8"/>
      <c r="AN1245" s="13"/>
      <c r="AO1245" s="8"/>
      <c r="AR1245" s="13"/>
      <c r="AS1245" s="8"/>
      <c r="AV1245" s="13"/>
      <c r="AW1245" s="8"/>
      <c r="AX1245" s="19" t="str">
        <f t="shared" si="294"/>
        <v/>
      </c>
      <c r="AY1245" s="55">
        <f t="shared" si="295"/>
        <v>0</v>
      </c>
      <c r="AZ1245" s="8"/>
      <c r="BA1245" s="8"/>
    </row>
    <row r="1246" spans="1:53" x14ac:dyDescent="0.25">
      <c r="A1246" s="9" t="str">
        <f>IF(B1246&lt;&gt;"",COUNTA($B$3:B1246)+$A$2,"")</f>
        <v/>
      </c>
      <c r="R1246" s="42"/>
      <c r="AB1246" s="13"/>
      <c r="AC1246" s="8"/>
      <c r="AF1246" s="13"/>
      <c r="AG1246" s="8"/>
      <c r="AH1246" s="8"/>
      <c r="AI1246" s="8"/>
      <c r="AJ1246" s="8"/>
      <c r="AK1246" s="8"/>
      <c r="AN1246" s="13"/>
      <c r="AO1246" s="8"/>
      <c r="AR1246" s="13"/>
      <c r="AS1246" s="8"/>
      <c r="AV1246" s="13"/>
      <c r="AW1246" s="8"/>
      <c r="AX1246" s="19" t="str">
        <f t="shared" si="294"/>
        <v/>
      </c>
      <c r="AY1246" s="55">
        <f t="shared" si="295"/>
        <v>0</v>
      </c>
      <c r="AZ1246" s="8"/>
      <c r="BA1246" s="8"/>
    </row>
    <row r="1247" spans="1:53" x14ac:dyDescent="0.25">
      <c r="A1247" s="9" t="str">
        <f>IF(B1247&lt;&gt;"",COUNTA($B$3:B1247)+$A$2,"")</f>
        <v/>
      </c>
      <c r="R1247" s="42"/>
      <c r="AB1247" s="13"/>
      <c r="AC1247" s="8"/>
      <c r="AF1247" s="13"/>
      <c r="AG1247" s="8"/>
      <c r="AH1247" s="8"/>
      <c r="AI1247" s="8"/>
      <c r="AJ1247" s="8"/>
      <c r="AK1247" s="8"/>
      <c r="AN1247" s="13"/>
      <c r="AO1247" s="8"/>
      <c r="AR1247" s="13"/>
      <c r="AS1247" s="8"/>
      <c r="AV1247" s="13"/>
      <c r="AW1247" s="8"/>
      <c r="AX1247" s="19" t="str">
        <f t="shared" si="294"/>
        <v/>
      </c>
      <c r="AY1247" s="55">
        <f t="shared" si="295"/>
        <v>0</v>
      </c>
      <c r="AZ1247" s="8"/>
      <c r="BA1247" s="8"/>
    </row>
    <row r="1248" spans="1:53" x14ac:dyDescent="0.25">
      <c r="A1248" s="9" t="str">
        <f>IF(B1248&lt;&gt;"",COUNTA($B$3:B1248)+$A$2,"")</f>
        <v/>
      </c>
      <c r="R1248" s="42"/>
      <c r="AB1248" s="13"/>
      <c r="AC1248" s="8"/>
      <c r="AF1248" s="13"/>
      <c r="AG1248" s="8"/>
      <c r="AH1248" s="8"/>
      <c r="AI1248" s="8"/>
      <c r="AJ1248" s="8"/>
      <c r="AK1248" s="8"/>
      <c r="AN1248" s="13"/>
      <c r="AO1248" s="8"/>
      <c r="AR1248" s="13"/>
      <c r="AS1248" s="8"/>
      <c r="AV1248" s="13"/>
      <c r="AW1248" s="8"/>
      <c r="AX1248" s="19" t="str">
        <f t="shared" si="294"/>
        <v/>
      </c>
      <c r="AY1248" s="55">
        <f t="shared" si="295"/>
        <v>0</v>
      </c>
      <c r="AZ1248" s="8"/>
      <c r="BA1248" s="8"/>
    </row>
    <row r="1249" spans="1:53" x14ac:dyDescent="0.25">
      <c r="A1249" s="9" t="str">
        <f>IF(B1249&lt;&gt;"",COUNTA($B$3:B1249)+$A$2,"")</f>
        <v/>
      </c>
      <c r="R1249" s="42"/>
      <c r="AB1249" s="13"/>
      <c r="AC1249" s="8"/>
      <c r="AF1249" s="13"/>
      <c r="AG1249" s="8"/>
      <c r="AH1249" s="8"/>
      <c r="AI1249" s="8"/>
      <c r="AJ1249" s="8"/>
      <c r="AK1249" s="8"/>
      <c r="AN1249" s="13"/>
      <c r="AO1249" s="8"/>
      <c r="AR1249" s="13"/>
      <c r="AS1249" s="8"/>
      <c r="AV1249" s="13"/>
      <c r="AW1249" s="8"/>
      <c r="AX1249" s="19" t="str">
        <f t="shared" si="294"/>
        <v/>
      </c>
      <c r="AY1249" s="55">
        <f t="shared" si="295"/>
        <v>0</v>
      </c>
      <c r="AZ1249" s="8"/>
      <c r="BA1249" s="8"/>
    </row>
    <row r="1250" spans="1:53" x14ac:dyDescent="0.25">
      <c r="A1250" s="9" t="str">
        <f>IF(B1250&lt;&gt;"",COUNTA($B$3:B1250)+$A$2,"")</f>
        <v/>
      </c>
      <c r="R1250" s="42"/>
      <c r="AB1250" s="13"/>
      <c r="AC1250" s="8"/>
      <c r="AF1250" s="13"/>
      <c r="AG1250" s="8"/>
      <c r="AH1250" s="8"/>
      <c r="AI1250" s="8"/>
      <c r="AJ1250" s="8"/>
      <c r="AK1250" s="8"/>
      <c r="AN1250" s="13"/>
      <c r="AO1250" s="8"/>
      <c r="AR1250" s="13"/>
      <c r="AS1250" s="8"/>
      <c r="AV1250" s="13"/>
      <c r="AW1250" s="8"/>
      <c r="AX1250" s="19" t="str">
        <f t="shared" si="294"/>
        <v/>
      </c>
      <c r="AY1250" s="55">
        <f t="shared" si="295"/>
        <v>0</v>
      </c>
      <c r="AZ1250" s="8"/>
      <c r="BA1250" s="8"/>
    </row>
    <row r="1251" spans="1:53" x14ac:dyDescent="0.25">
      <c r="A1251" s="9" t="str">
        <f>IF(B1251&lt;&gt;"",COUNTA($B$3:B1251)+$A$2,"")</f>
        <v/>
      </c>
      <c r="R1251" s="42"/>
      <c r="AB1251" s="13"/>
      <c r="AC1251" s="8"/>
      <c r="AF1251" s="13"/>
      <c r="AG1251" s="8"/>
      <c r="AH1251" s="8"/>
      <c r="AI1251" s="8"/>
      <c r="AJ1251" s="8"/>
      <c r="AK1251" s="8"/>
      <c r="AN1251" s="13"/>
      <c r="AO1251" s="8"/>
      <c r="AR1251" s="13"/>
      <c r="AS1251" s="8"/>
      <c r="AV1251" s="13"/>
      <c r="AW1251" s="8"/>
      <c r="AX1251" s="19" t="str">
        <f t="shared" si="294"/>
        <v/>
      </c>
      <c r="AY1251" s="55">
        <f t="shared" si="295"/>
        <v>0</v>
      </c>
      <c r="AZ1251" s="8"/>
      <c r="BA1251" s="8"/>
    </row>
    <row r="1252" spans="1:53" x14ac:dyDescent="0.25">
      <c r="A1252" s="9" t="str">
        <f>IF(B1252&lt;&gt;"",COUNTA($B$3:B1252)+$A$2,"")</f>
        <v/>
      </c>
      <c r="R1252" s="42"/>
      <c r="AB1252" s="13"/>
      <c r="AC1252" s="8"/>
      <c r="AF1252" s="13"/>
      <c r="AG1252" s="8"/>
      <c r="AH1252" s="8"/>
      <c r="AI1252" s="8"/>
      <c r="AJ1252" s="8"/>
      <c r="AK1252" s="8"/>
      <c r="AN1252" s="13"/>
      <c r="AO1252" s="8"/>
      <c r="AR1252" s="13"/>
      <c r="AS1252" s="8"/>
      <c r="AV1252" s="13"/>
      <c r="AW1252" s="8"/>
      <c r="AX1252" s="19" t="str">
        <f t="shared" si="294"/>
        <v/>
      </c>
      <c r="AY1252" s="55">
        <f t="shared" si="295"/>
        <v>0</v>
      </c>
      <c r="AZ1252" s="8"/>
      <c r="BA1252" s="8"/>
    </row>
    <row r="1253" spans="1:53" x14ac:dyDescent="0.25">
      <c r="A1253" s="9" t="str">
        <f>IF(B1253&lt;&gt;"",COUNTA($B$3:B1253)+$A$2,"")</f>
        <v/>
      </c>
      <c r="R1253" s="42"/>
      <c r="AB1253" s="13"/>
      <c r="AC1253" s="8"/>
      <c r="AF1253" s="13"/>
      <c r="AG1253" s="8"/>
      <c r="AH1253" s="8"/>
      <c r="AI1253" s="8"/>
      <c r="AJ1253" s="8"/>
      <c r="AK1253" s="8"/>
      <c r="AN1253" s="13"/>
      <c r="AO1253" s="8"/>
      <c r="AR1253" s="13"/>
      <c r="AS1253" s="8"/>
      <c r="AV1253" s="13"/>
      <c r="AW1253" s="8"/>
      <c r="AX1253" s="19" t="str">
        <f t="shared" si="294"/>
        <v/>
      </c>
      <c r="AY1253" s="55">
        <f t="shared" si="295"/>
        <v>0</v>
      </c>
      <c r="AZ1253" s="8"/>
      <c r="BA1253" s="8"/>
    </row>
    <row r="1254" spans="1:53" x14ac:dyDescent="0.25">
      <c r="A1254" s="9" t="str">
        <f>IF(B1254&lt;&gt;"",COUNTA($B$3:B1254)+$A$2,"")</f>
        <v/>
      </c>
      <c r="R1254" s="42"/>
      <c r="AB1254" s="13"/>
      <c r="AC1254" s="8"/>
      <c r="AF1254" s="13"/>
      <c r="AG1254" s="8"/>
      <c r="AH1254" s="8"/>
      <c r="AI1254" s="8"/>
      <c r="AJ1254" s="8"/>
      <c r="AK1254" s="8"/>
      <c r="AN1254" s="13"/>
      <c r="AO1254" s="8"/>
      <c r="AR1254" s="13"/>
      <c r="AS1254" s="8"/>
      <c r="AV1254" s="13"/>
      <c r="AW1254" s="8"/>
      <c r="AX1254" s="19" t="str">
        <f t="shared" si="294"/>
        <v/>
      </c>
      <c r="AY1254" s="55">
        <f t="shared" si="295"/>
        <v>0</v>
      </c>
      <c r="AZ1254" s="8"/>
      <c r="BA1254" s="8"/>
    </row>
    <row r="1255" spans="1:53" x14ac:dyDescent="0.25">
      <c r="A1255" s="9" t="str">
        <f>IF(B1255&lt;&gt;"",COUNTA($B$3:B1255)+$A$2,"")</f>
        <v/>
      </c>
      <c r="R1255" s="42"/>
      <c r="AB1255" s="13"/>
      <c r="AC1255" s="8"/>
      <c r="AF1255" s="13"/>
      <c r="AG1255" s="8"/>
      <c r="AH1255" s="8"/>
      <c r="AI1255" s="8"/>
      <c r="AJ1255" s="8"/>
      <c r="AK1255" s="8"/>
      <c r="AN1255" s="13"/>
      <c r="AO1255" s="8"/>
      <c r="AR1255" s="13"/>
      <c r="AS1255" s="8"/>
      <c r="AV1255" s="13"/>
      <c r="AW1255" s="8"/>
      <c r="AX1255" s="19" t="str">
        <f t="shared" si="294"/>
        <v/>
      </c>
      <c r="AY1255" s="55">
        <f t="shared" si="295"/>
        <v>0</v>
      </c>
      <c r="AZ1255" s="8"/>
      <c r="BA1255" s="8"/>
    </row>
    <row r="1256" spans="1:53" x14ac:dyDescent="0.25">
      <c r="A1256" s="9" t="str">
        <f>IF(B1256&lt;&gt;"",COUNTA($B$3:B1256)+$A$2,"")</f>
        <v/>
      </c>
      <c r="R1256" s="42"/>
      <c r="AB1256" s="13"/>
      <c r="AC1256" s="8"/>
      <c r="AF1256" s="13"/>
      <c r="AG1256" s="8"/>
      <c r="AH1256" s="8"/>
      <c r="AI1256" s="8"/>
      <c r="AJ1256" s="8"/>
      <c r="AK1256" s="8"/>
      <c r="AN1256" s="13"/>
      <c r="AO1256" s="8"/>
      <c r="AR1256" s="13"/>
      <c r="AS1256" s="8"/>
      <c r="AV1256" s="13"/>
      <c r="AW1256" s="8"/>
      <c r="AX1256" s="19" t="str">
        <f t="shared" si="294"/>
        <v/>
      </c>
      <c r="AY1256" s="55">
        <f t="shared" si="295"/>
        <v>0</v>
      </c>
      <c r="AZ1256" s="8"/>
      <c r="BA1256" s="8"/>
    </row>
    <row r="1257" spans="1:53" x14ac:dyDescent="0.25">
      <c r="A1257" s="9" t="str">
        <f>IF(B1257&lt;&gt;"",COUNTA($B$3:B1257)+$A$2,"")</f>
        <v/>
      </c>
      <c r="R1257" s="42"/>
      <c r="AB1257" s="13"/>
      <c r="AC1257" s="8"/>
      <c r="AF1257" s="13"/>
      <c r="AG1257" s="8"/>
      <c r="AH1257" s="8"/>
      <c r="AI1257" s="8"/>
      <c r="AJ1257" s="8"/>
      <c r="AK1257" s="8"/>
      <c r="AN1257" s="13"/>
      <c r="AO1257" s="8"/>
      <c r="AR1257" s="13"/>
      <c r="AS1257" s="8"/>
      <c r="AV1257" s="13"/>
      <c r="AW1257" s="8"/>
      <c r="AX1257" s="19" t="str">
        <f t="shared" si="294"/>
        <v/>
      </c>
      <c r="AY1257" s="55">
        <f t="shared" si="295"/>
        <v>0</v>
      </c>
      <c r="AZ1257" s="8"/>
      <c r="BA1257" s="8"/>
    </row>
    <row r="1258" spans="1:53" x14ac:dyDescent="0.25">
      <c r="A1258" s="9" t="str">
        <f>IF(B1258&lt;&gt;"",COUNTA($B$3:B1258)+$A$2,"")</f>
        <v/>
      </c>
      <c r="R1258" s="42"/>
      <c r="AB1258" s="13"/>
      <c r="AC1258" s="8"/>
      <c r="AF1258" s="13"/>
      <c r="AG1258" s="8"/>
      <c r="AH1258" s="8"/>
      <c r="AI1258" s="8"/>
      <c r="AJ1258" s="8"/>
      <c r="AK1258" s="8"/>
      <c r="AN1258" s="13"/>
      <c r="AO1258" s="8"/>
      <c r="AR1258" s="13"/>
      <c r="AS1258" s="8"/>
      <c r="AV1258" s="13"/>
      <c r="AW1258" s="8"/>
      <c r="AX1258" s="19" t="str">
        <f t="shared" si="294"/>
        <v/>
      </c>
      <c r="AY1258" s="55">
        <f t="shared" si="295"/>
        <v>0</v>
      </c>
      <c r="AZ1258" s="8"/>
      <c r="BA1258" s="8"/>
    </row>
    <row r="1259" spans="1:53" x14ac:dyDescent="0.25">
      <c r="A1259" s="9" t="str">
        <f>IF(B1259&lt;&gt;"",COUNTA($B$3:B1259)+$A$2,"")</f>
        <v/>
      </c>
      <c r="R1259" s="42"/>
      <c r="AB1259" s="13"/>
      <c r="AC1259" s="8"/>
      <c r="AF1259" s="13"/>
      <c r="AG1259" s="8"/>
      <c r="AH1259" s="8"/>
      <c r="AI1259" s="8"/>
      <c r="AJ1259" s="8"/>
      <c r="AK1259" s="8"/>
      <c r="AN1259" s="13"/>
      <c r="AO1259" s="8"/>
      <c r="AR1259" s="13"/>
      <c r="AS1259" s="8"/>
      <c r="AV1259" s="13"/>
      <c r="AW1259" s="8"/>
      <c r="AX1259" s="19" t="str">
        <f t="shared" si="294"/>
        <v/>
      </c>
      <c r="AY1259" s="55">
        <f t="shared" si="295"/>
        <v>0</v>
      </c>
      <c r="AZ1259" s="8"/>
      <c r="BA1259" s="8"/>
    </row>
    <row r="1260" spans="1:53" x14ac:dyDescent="0.25">
      <c r="A1260" s="9" t="str">
        <f>IF(B1260&lt;&gt;"",COUNTA($B$3:B1260)+$A$2,"")</f>
        <v/>
      </c>
      <c r="R1260" s="42"/>
      <c r="AB1260" s="13"/>
      <c r="AC1260" s="8"/>
      <c r="AF1260" s="13"/>
      <c r="AG1260" s="8"/>
      <c r="AH1260" s="8"/>
      <c r="AI1260" s="8"/>
      <c r="AJ1260" s="8"/>
      <c r="AK1260" s="8"/>
      <c r="AN1260" s="13"/>
      <c r="AO1260" s="8"/>
      <c r="AR1260" s="13"/>
      <c r="AS1260" s="8"/>
      <c r="AV1260" s="13"/>
      <c r="AW1260" s="8"/>
      <c r="AX1260" s="19" t="str">
        <f t="shared" si="294"/>
        <v/>
      </c>
      <c r="AY1260" s="55">
        <f t="shared" si="295"/>
        <v>0</v>
      </c>
      <c r="AZ1260" s="8"/>
      <c r="BA1260" s="8"/>
    </row>
    <row r="1261" spans="1:53" x14ac:dyDescent="0.25">
      <c r="A1261" s="9" t="str">
        <f>IF(B1261&lt;&gt;"",COUNTA($B$3:B1261)+$A$2,"")</f>
        <v/>
      </c>
      <c r="R1261" s="42"/>
      <c r="AB1261" s="13"/>
      <c r="AC1261" s="8"/>
      <c r="AF1261" s="13"/>
      <c r="AG1261" s="8"/>
      <c r="AH1261" s="8"/>
      <c r="AI1261" s="8"/>
      <c r="AJ1261" s="8"/>
      <c r="AK1261" s="8"/>
      <c r="AN1261" s="13"/>
      <c r="AO1261" s="8"/>
      <c r="AR1261" s="13"/>
      <c r="AS1261" s="8"/>
      <c r="AV1261" s="13"/>
      <c r="AW1261" s="8"/>
      <c r="AX1261" s="19" t="str">
        <f t="shared" si="294"/>
        <v/>
      </c>
      <c r="AY1261" s="55">
        <f t="shared" si="295"/>
        <v>0</v>
      </c>
      <c r="AZ1261" s="8"/>
      <c r="BA1261" s="8"/>
    </row>
    <row r="1262" spans="1:53" x14ac:dyDescent="0.25">
      <c r="A1262" s="9" t="str">
        <f>IF(B1262&lt;&gt;"",COUNTA($B$3:B1262)+$A$2,"")</f>
        <v/>
      </c>
      <c r="R1262" s="42"/>
      <c r="AB1262" s="13"/>
      <c r="AC1262" s="8"/>
      <c r="AF1262" s="13"/>
      <c r="AG1262" s="8"/>
      <c r="AH1262" s="8"/>
      <c r="AI1262" s="8"/>
      <c r="AJ1262" s="8"/>
      <c r="AK1262" s="8"/>
      <c r="AN1262" s="13"/>
      <c r="AO1262" s="8"/>
      <c r="AR1262" s="13"/>
      <c r="AS1262" s="8"/>
      <c r="AV1262" s="13"/>
      <c r="AW1262" s="8"/>
      <c r="AX1262" s="19" t="str">
        <f t="shared" si="294"/>
        <v/>
      </c>
      <c r="AY1262" s="55">
        <f t="shared" si="295"/>
        <v>0</v>
      </c>
      <c r="AZ1262" s="8"/>
      <c r="BA1262" s="8"/>
    </row>
    <row r="1263" spans="1:53" x14ac:dyDescent="0.25">
      <c r="A1263" s="9" t="str">
        <f>IF(B1263&lt;&gt;"",COUNTA($B$3:B1263)+$A$2,"")</f>
        <v/>
      </c>
      <c r="R1263" s="42"/>
      <c r="AB1263" s="13"/>
      <c r="AC1263" s="8"/>
      <c r="AF1263" s="13"/>
      <c r="AG1263" s="8"/>
      <c r="AH1263" s="8"/>
      <c r="AI1263" s="8"/>
      <c r="AJ1263" s="8"/>
      <c r="AK1263" s="8"/>
      <c r="AN1263" s="13"/>
      <c r="AO1263" s="8"/>
      <c r="AR1263" s="13"/>
      <c r="AS1263" s="8"/>
      <c r="AV1263" s="13"/>
      <c r="AW1263" s="8"/>
      <c r="AX1263" s="19" t="str">
        <f t="shared" si="294"/>
        <v/>
      </c>
      <c r="AY1263" s="55">
        <f t="shared" si="295"/>
        <v>0</v>
      </c>
      <c r="AZ1263" s="8"/>
      <c r="BA1263" s="8"/>
    </row>
    <row r="1264" spans="1:53" x14ac:dyDescent="0.25">
      <c r="A1264" s="9" t="str">
        <f>IF(B1264&lt;&gt;"",COUNTA($B$3:B1264)+$A$2,"")</f>
        <v/>
      </c>
      <c r="R1264" s="42"/>
      <c r="AB1264" s="13"/>
      <c r="AC1264" s="8"/>
      <c r="AF1264" s="13"/>
      <c r="AG1264" s="8"/>
      <c r="AH1264" s="8"/>
      <c r="AI1264" s="8"/>
      <c r="AJ1264" s="8"/>
      <c r="AK1264" s="8"/>
      <c r="AN1264" s="13"/>
      <c r="AO1264" s="8"/>
      <c r="AR1264" s="13"/>
      <c r="AS1264" s="8"/>
      <c r="AV1264" s="13"/>
      <c r="AW1264" s="8"/>
      <c r="AX1264" s="19" t="str">
        <f t="shared" si="294"/>
        <v/>
      </c>
      <c r="AY1264" s="55">
        <f t="shared" si="295"/>
        <v>0</v>
      </c>
      <c r="AZ1264" s="8"/>
      <c r="BA1264" s="8"/>
    </row>
    <row r="1265" spans="1:53" x14ac:dyDescent="0.25">
      <c r="A1265" s="9" t="str">
        <f>IF(B1265&lt;&gt;"",COUNTA($B$3:B1265)+$A$2,"")</f>
        <v/>
      </c>
      <c r="R1265" s="42"/>
      <c r="AB1265" s="13"/>
      <c r="AC1265" s="8"/>
      <c r="AF1265" s="13"/>
      <c r="AG1265" s="8"/>
      <c r="AH1265" s="8"/>
      <c r="AI1265" s="8"/>
      <c r="AJ1265" s="8"/>
      <c r="AK1265" s="8"/>
      <c r="AN1265" s="13"/>
      <c r="AO1265" s="8"/>
      <c r="AR1265" s="13"/>
      <c r="AS1265" s="8"/>
      <c r="AV1265" s="13"/>
      <c r="AW1265" s="8"/>
      <c r="AX1265" s="19" t="str">
        <f t="shared" si="294"/>
        <v/>
      </c>
      <c r="AY1265" s="55">
        <f t="shared" si="295"/>
        <v>0</v>
      </c>
      <c r="AZ1265" s="8"/>
      <c r="BA1265" s="8"/>
    </row>
    <row r="1266" spans="1:53" x14ac:dyDescent="0.25">
      <c r="A1266" s="9" t="str">
        <f>IF(B1266&lt;&gt;"",COUNTA($B$3:B1266)+$A$2,"")</f>
        <v/>
      </c>
      <c r="R1266" s="42"/>
      <c r="AB1266" s="13"/>
      <c r="AC1266" s="8"/>
      <c r="AF1266" s="13"/>
      <c r="AG1266" s="8"/>
      <c r="AH1266" s="8"/>
      <c r="AI1266" s="8"/>
      <c r="AJ1266" s="8"/>
      <c r="AK1266" s="8"/>
      <c r="AN1266" s="13"/>
      <c r="AO1266" s="8"/>
      <c r="AR1266" s="13"/>
      <c r="AS1266" s="8"/>
      <c r="AV1266" s="13"/>
      <c r="AW1266" s="8"/>
      <c r="AX1266" s="19" t="str">
        <f t="shared" si="294"/>
        <v/>
      </c>
      <c r="AY1266" s="55">
        <f t="shared" si="295"/>
        <v>0</v>
      </c>
      <c r="AZ1266" s="8"/>
      <c r="BA1266" s="8"/>
    </row>
    <row r="1267" spans="1:53" x14ac:dyDescent="0.25">
      <c r="A1267" s="9" t="str">
        <f>IF(B1267&lt;&gt;"",COUNTA($B$3:B1267)+$A$2,"")</f>
        <v/>
      </c>
      <c r="R1267" s="42"/>
      <c r="AB1267" s="13"/>
      <c r="AC1267" s="8"/>
      <c r="AF1267" s="13"/>
      <c r="AG1267" s="8"/>
      <c r="AH1267" s="8"/>
      <c r="AI1267" s="8"/>
      <c r="AJ1267" s="8"/>
      <c r="AK1267" s="8"/>
      <c r="AN1267" s="13"/>
      <c r="AO1267" s="8"/>
      <c r="AR1267" s="13"/>
      <c r="AS1267" s="8"/>
      <c r="AV1267" s="13"/>
      <c r="AW1267" s="8"/>
      <c r="AX1267" s="19" t="str">
        <f t="shared" si="294"/>
        <v/>
      </c>
      <c r="AY1267" s="55">
        <f t="shared" si="295"/>
        <v>0</v>
      </c>
      <c r="AZ1267" s="8"/>
      <c r="BA1267" s="8"/>
    </row>
    <row r="1268" spans="1:53" x14ac:dyDescent="0.25">
      <c r="A1268" s="9" t="str">
        <f>IF(B1268&lt;&gt;"",COUNTA($B$3:B1268)+$A$2,"")</f>
        <v/>
      </c>
      <c r="R1268" s="42"/>
      <c r="AB1268" s="13"/>
      <c r="AC1268" s="8"/>
      <c r="AF1268" s="13"/>
      <c r="AG1268" s="8"/>
      <c r="AH1268" s="8"/>
      <c r="AI1268" s="8"/>
      <c r="AJ1268" s="8"/>
      <c r="AK1268" s="8"/>
      <c r="AN1268" s="13"/>
      <c r="AO1268" s="8"/>
      <c r="AR1268" s="13"/>
      <c r="AS1268" s="8"/>
      <c r="AV1268" s="13"/>
      <c r="AW1268" s="8"/>
      <c r="AX1268" s="19" t="str">
        <f t="shared" si="294"/>
        <v/>
      </c>
      <c r="AY1268" s="55">
        <f t="shared" si="295"/>
        <v>0</v>
      </c>
      <c r="AZ1268" s="8"/>
      <c r="BA1268" s="8"/>
    </row>
    <row r="1269" spans="1:53" x14ac:dyDescent="0.25">
      <c r="A1269" s="9" t="str">
        <f>IF(B1269&lt;&gt;"",COUNTA($B$3:B1269)+$A$2,"")</f>
        <v/>
      </c>
      <c r="R1269" s="42"/>
      <c r="AB1269" s="13"/>
      <c r="AC1269" s="8"/>
      <c r="AF1269" s="13"/>
      <c r="AG1269" s="8"/>
      <c r="AH1269" s="8"/>
      <c r="AI1269" s="8"/>
      <c r="AJ1269" s="8"/>
      <c r="AK1269" s="8"/>
      <c r="AN1269" s="13"/>
      <c r="AO1269" s="8"/>
      <c r="AR1269" s="13"/>
      <c r="AS1269" s="8"/>
      <c r="AV1269" s="13"/>
      <c r="AW1269" s="8"/>
      <c r="AX1269" s="19" t="str">
        <f t="shared" si="294"/>
        <v/>
      </c>
      <c r="AY1269" s="55">
        <f t="shared" si="295"/>
        <v>0</v>
      </c>
      <c r="AZ1269" s="8"/>
      <c r="BA1269" s="8"/>
    </row>
    <row r="1270" spans="1:53" x14ac:dyDescent="0.25">
      <c r="A1270" s="9" t="str">
        <f>IF(B1270&lt;&gt;"",COUNTA($B$3:B1270)+$A$2,"")</f>
        <v/>
      </c>
      <c r="R1270" s="42"/>
      <c r="AB1270" s="13"/>
      <c r="AC1270" s="8"/>
      <c r="AF1270" s="13"/>
      <c r="AG1270" s="8"/>
      <c r="AH1270" s="8"/>
      <c r="AI1270" s="8"/>
      <c r="AJ1270" s="8"/>
      <c r="AK1270" s="8"/>
      <c r="AN1270" s="13"/>
      <c r="AO1270" s="8"/>
      <c r="AR1270" s="13"/>
      <c r="AS1270" s="8"/>
      <c r="AV1270" s="13"/>
      <c r="AW1270" s="8"/>
      <c r="AX1270" s="19" t="str">
        <f t="shared" si="294"/>
        <v/>
      </c>
      <c r="AY1270" s="55">
        <f t="shared" si="295"/>
        <v>0</v>
      </c>
      <c r="AZ1270" s="8"/>
      <c r="BA1270" s="8"/>
    </row>
    <row r="1271" spans="1:53" x14ac:dyDescent="0.25">
      <c r="A1271" s="9" t="str">
        <f>IF(B1271&lt;&gt;"",COUNTA($B$3:B1271)+$A$2,"")</f>
        <v/>
      </c>
      <c r="R1271" s="42"/>
      <c r="AB1271" s="13"/>
      <c r="AC1271" s="8"/>
      <c r="AF1271" s="13"/>
      <c r="AG1271" s="8"/>
      <c r="AH1271" s="8"/>
      <c r="AI1271" s="8"/>
      <c r="AJ1271" s="8"/>
      <c r="AK1271" s="8"/>
      <c r="AN1271" s="13"/>
      <c r="AO1271" s="8"/>
      <c r="AR1271" s="13"/>
      <c r="AS1271" s="8"/>
      <c r="AV1271" s="13"/>
      <c r="AW1271" s="8"/>
      <c r="AX1271" s="19" t="str">
        <f t="shared" si="294"/>
        <v/>
      </c>
      <c r="AY1271" s="55">
        <f t="shared" si="295"/>
        <v>0</v>
      </c>
      <c r="AZ1271" s="8"/>
      <c r="BA1271" s="8"/>
    </row>
    <row r="1272" spans="1:53" x14ac:dyDescent="0.25">
      <c r="A1272" s="9" t="str">
        <f>IF(B1272&lt;&gt;"",COUNTA($B$3:B1272)+$A$2,"")</f>
        <v/>
      </c>
      <c r="R1272" s="42"/>
      <c r="AB1272" s="13"/>
      <c r="AC1272" s="8"/>
      <c r="AF1272" s="13"/>
      <c r="AG1272" s="8"/>
      <c r="AH1272" s="8"/>
      <c r="AI1272" s="8"/>
      <c r="AJ1272" s="8"/>
      <c r="AK1272" s="8"/>
      <c r="AN1272" s="13"/>
      <c r="AO1272" s="8"/>
      <c r="AR1272" s="13"/>
      <c r="AS1272" s="8"/>
      <c r="AV1272" s="13"/>
      <c r="AW1272" s="8"/>
      <c r="AX1272" s="19" t="str">
        <f t="shared" si="294"/>
        <v/>
      </c>
      <c r="AY1272" s="55">
        <f t="shared" si="295"/>
        <v>0</v>
      </c>
      <c r="AZ1272" s="8"/>
      <c r="BA1272" s="8"/>
    </row>
    <row r="1273" spans="1:53" x14ac:dyDescent="0.25">
      <c r="A1273" s="9" t="str">
        <f>IF(B1273&lt;&gt;"",COUNTA($B$3:B1273)+$A$2,"")</f>
        <v/>
      </c>
      <c r="R1273" s="42"/>
      <c r="AB1273" s="13"/>
      <c r="AC1273" s="8"/>
      <c r="AF1273" s="13"/>
      <c r="AG1273" s="8"/>
      <c r="AH1273" s="8"/>
      <c r="AI1273" s="8"/>
      <c r="AJ1273" s="8"/>
      <c r="AK1273" s="8"/>
      <c r="AN1273" s="13"/>
      <c r="AO1273" s="8"/>
      <c r="AR1273" s="13"/>
      <c r="AS1273" s="8"/>
      <c r="AV1273" s="13"/>
      <c r="AW1273" s="8"/>
      <c r="AX1273" s="19" t="str">
        <f t="shared" si="294"/>
        <v/>
      </c>
      <c r="AY1273" s="55">
        <f t="shared" si="295"/>
        <v>0</v>
      </c>
      <c r="AZ1273" s="8"/>
      <c r="BA1273" s="8"/>
    </row>
    <row r="1274" spans="1:53" x14ac:dyDescent="0.25">
      <c r="A1274" s="9" t="str">
        <f>IF(B1274&lt;&gt;"",COUNTA($B$3:B1274)+$A$2,"")</f>
        <v/>
      </c>
      <c r="R1274" s="42"/>
      <c r="AB1274" s="13"/>
      <c r="AC1274" s="8"/>
      <c r="AF1274" s="13"/>
      <c r="AG1274" s="8"/>
      <c r="AH1274" s="8"/>
      <c r="AI1274" s="8"/>
      <c r="AJ1274" s="8"/>
      <c r="AK1274" s="8"/>
      <c r="AN1274" s="13"/>
      <c r="AO1274" s="8"/>
      <c r="AR1274" s="13"/>
      <c r="AS1274" s="8"/>
      <c r="AV1274" s="13"/>
      <c r="AW1274" s="8"/>
      <c r="AX1274" s="19" t="str">
        <f t="shared" si="294"/>
        <v/>
      </c>
      <c r="AY1274" s="55">
        <f t="shared" si="295"/>
        <v>0</v>
      </c>
      <c r="AZ1274" s="8"/>
      <c r="BA1274" s="8"/>
    </row>
    <row r="1275" spans="1:53" x14ac:dyDescent="0.25">
      <c r="A1275" s="9" t="str">
        <f>IF(B1275&lt;&gt;"",COUNTA($B$3:B1275)+$A$2,"")</f>
        <v/>
      </c>
      <c r="R1275" s="42"/>
      <c r="AB1275" s="13"/>
      <c r="AC1275" s="8"/>
      <c r="AF1275" s="13"/>
      <c r="AG1275" s="8"/>
      <c r="AH1275" s="8"/>
      <c r="AI1275" s="8"/>
      <c r="AJ1275" s="8"/>
      <c r="AK1275" s="8"/>
      <c r="AN1275" s="13"/>
      <c r="AO1275" s="8"/>
      <c r="AR1275" s="13"/>
      <c r="AS1275" s="8"/>
      <c r="AV1275" s="13"/>
      <c r="AW1275" s="8"/>
      <c r="AX1275" s="19" t="str">
        <f t="shared" si="294"/>
        <v/>
      </c>
      <c r="AY1275" s="55">
        <f t="shared" si="295"/>
        <v>0</v>
      </c>
      <c r="AZ1275" s="8"/>
      <c r="BA1275" s="8"/>
    </row>
    <row r="1276" spans="1:53" x14ac:dyDescent="0.25">
      <c r="A1276" s="9" t="str">
        <f>IF(B1276&lt;&gt;"",COUNTA($B$3:B1276)+$A$2,"")</f>
        <v/>
      </c>
      <c r="R1276" s="42"/>
      <c r="AB1276" s="13"/>
      <c r="AC1276" s="8"/>
      <c r="AF1276" s="13"/>
      <c r="AG1276" s="8"/>
      <c r="AH1276" s="8"/>
      <c r="AI1276" s="8"/>
      <c r="AJ1276" s="8"/>
      <c r="AK1276" s="8"/>
      <c r="AN1276" s="13"/>
      <c r="AO1276" s="8"/>
      <c r="AR1276" s="13"/>
      <c r="AS1276" s="8"/>
      <c r="AV1276" s="13"/>
      <c r="AW1276" s="8"/>
      <c r="AX1276" s="19" t="str">
        <f t="shared" si="294"/>
        <v/>
      </c>
      <c r="AY1276" s="55">
        <f t="shared" si="295"/>
        <v>0</v>
      </c>
      <c r="AZ1276" s="8"/>
      <c r="BA1276" s="8"/>
    </row>
    <row r="1277" spans="1:53" x14ac:dyDescent="0.25">
      <c r="A1277" s="9" t="str">
        <f>IF(B1277&lt;&gt;"",COUNTA($B$3:B1277)+$A$2,"")</f>
        <v/>
      </c>
      <c r="R1277" s="42"/>
      <c r="AB1277" s="13"/>
      <c r="AC1277" s="8"/>
      <c r="AF1277" s="13"/>
      <c r="AG1277" s="8"/>
      <c r="AH1277" s="8"/>
      <c r="AI1277" s="8"/>
      <c r="AJ1277" s="8"/>
      <c r="AK1277" s="8"/>
      <c r="AN1277" s="13"/>
      <c r="AO1277" s="8"/>
      <c r="AR1277" s="13"/>
      <c r="AS1277" s="8"/>
      <c r="AV1277" s="13"/>
      <c r="AW1277" s="8"/>
      <c r="AX1277" s="19" t="str">
        <f t="shared" si="294"/>
        <v/>
      </c>
      <c r="AY1277" s="55">
        <f t="shared" si="295"/>
        <v>0</v>
      </c>
      <c r="AZ1277" s="8"/>
      <c r="BA1277" s="8"/>
    </row>
    <row r="1278" spans="1:53" x14ac:dyDescent="0.25">
      <c r="A1278" s="9" t="str">
        <f>IF(B1278&lt;&gt;"",COUNTA($B$3:B1278)+$A$2,"")</f>
        <v/>
      </c>
      <c r="R1278" s="42"/>
      <c r="AB1278" s="13"/>
      <c r="AC1278" s="8"/>
      <c r="AF1278" s="13"/>
      <c r="AG1278" s="8"/>
      <c r="AH1278" s="8"/>
      <c r="AI1278" s="8"/>
      <c r="AJ1278" s="8"/>
      <c r="AK1278" s="8"/>
      <c r="AN1278" s="13"/>
      <c r="AO1278" s="8"/>
      <c r="AR1278" s="13"/>
      <c r="AS1278" s="8"/>
      <c r="AV1278" s="13"/>
      <c r="AW1278" s="8"/>
      <c r="AX1278" s="19" t="str">
        <f t="shared" si="294"/>
        <v/>
      </c>
      <c r="AY1278" s="55">
        <f t="shared" si="295"/>
        <v>0</v>
      </c>
      <c r="AZ1278" s="8"/>
      <c r="BA1278" s="8"/>
    </row>
    <row r="1279" spans="1:53" x14ac:dyDescent="0.25">
      <c r="A1279" s="9" t="str">
        <f>IF(B1279&lt;&gt;"",COUNTA($B$3:B1279)+$A$2,"")</f>
        <v/>
      </c>
      <c r="R1279" s="42"/>
      <c r="AB1279" s="13"/>
      <c r="AC1279" s="8"/>
      <c r="AF1279" s="13"/>
      <c r="AG1279" s="8"/>
      <c r="AH1279" s="8"/>
      <c r="AI1279" s="8"/>
      <c r="AJ1279" s="8"/>
      <c r="AK1279" s="8"/>
      <c r="AN1279" s="13"/>
      <c r="AO1279" s="8"/>
      <c r="AR1279" s="13"/>
      <c r="AS1279" s="8"/>
      <c r="AV1279" s="13"/>
      <c r="AW1279" s="8"/>
      <c r="AX1279" s="19" t="str">
        <f t="shared" si="294"/>
        <v/>
      </c>
      <c r="AY1279" s="55">
        <f t="shared" si="295"/>
        <v>0</v>
      </c>
      <c r="AZ1279" s="8"/>
      <c r="BA1279" s="8"/>
    </row>
    <row r="1280" spans="1:53" x14ac:dyDescent="0.25">
      <c r="A1280" s="9" t="str">
        <f>IF(B1280&lt;&gt;"",COUNTA($B$3:B1280)+$A$2,"")</f>
        <v/>
      </c>
      <c r="R1280" s="42"/>
      <c r="AB1280" s="13"/>
      <c r="AC1280" s="8"/>
      <c r="AF1280" s="13"/>
      <c r="AG1280" s="8"/>
      <c r="AH1280" s="8"/>
      <c r="AI1280" s="8"/>
      <c r="AJ1280" s="8"/>
      <c r="AK1280" s="8"/>
      <c r="AN1280" s="13"/>
      <c r="AO1280" s="8"/>
      <c r="AR1280" s="13"/>
      <c r="AS1280" s="8"/>
      <c r="AV1280" s="13"/>
      <c r="AW1280" s="8"/>
      <c r="AX1280" s="19" t="str">
        <f t="shared" si="294"/>
        <v/>
      </c>
      <c r="AY1280" s="55">
        <f t="shared" si="295"/>
        <v>0</v>
      </c>
      <c r="AZ1280" s="8"/>
      <c r="BA1280" s="8"/>
    </row>
    <row r="1281" spans="1:53" x14ac:dyDescent="0.25">
      <c r="A1281" s="9" t="str">
        <f>IF(B1281&lt;&gt;"",COUNTA($B$3:B1281)+$A$2,"")</f>
        <v/>
      </c>
      <c r="R1281" s="42"/>
      <c r="AB1281" s="13"/>
      <c r="AC1281" s="8"/>
      <c r="AF1281" s="13"/>
      <c r="AG1281" s="8"/>
      <c r="AH1281" s="8"/>
      <c r="AI1281" s="8"/>
      <c r="AJ1281" s="8"/>
      <c r="AK1281" s="8"/>
      <c r="AN1281" s="13"/>
      <c r="AO1281" s="8"/>
      <c r="AR1281" s="13"/>
      <c r="AS1281" s="8"/>
      <c r="AV1281" s="13"/>
      <c r="AW1281" s="8"/>
      <c r="AX1281" s="19" t="str">
        <f t="shared" si="294"/>
        <v/>
      </c>
      <c r="AY1281" s="55">
        <f t="shared" si="295"/>
        <v>0</v>
      </c>
      <c r="AZ1281" s="8"/>
      <c r="BA1281" s="8"/>
    </row>
    <row r="1282" spans="1:53" x14ac:dyDescent="0.25">
      <c r="A1282" s="9" t="str">
        <f>IF(B1282&lt;&gt;"",COUNTA($B$3:B1282)+$A$2,"")</f>
        <v/>
      </c>
      <c r="R1282" s="42"/>
      <c r="AB1282" s="13"/>
      <c r="AC1282" s="8"/>
      <c r="AF1282" s="13"/>
      <c r="AG1282" s="8"/>
      <c r="AH1282" s="8"/>
      <c r="AI1282" s="8"/>
      <c r="AJ1282" s="8"/>
      <c r="AK1282" s="8"/>
      <c r="AN1282" s="13"/>
      <c r="AO1282" s="8"/>
      <c r="AR1282" s="13"/>
      <c r="AS1282" s="8"/>
      <c r="AV1282" s="13"/>
      <c r="AW1282" s="8"/>
      <c r="AX1282" s="19" t="str">
        <f t="shared" si="294"/>
        <v/>
      </c>
      <c r="AY1282" s="55">
        <f t="shared" si="295"/>
        <v>0</v>
      </c>
      <c r="AZ1282" s="8"/>
      <c r="BA1282" s="8"/>
    </row>
    <row r="1283" spans="1:53" x14ac:dyDescent="0.25">
      <c r="A1283" s="9" t="str">
        <f>IF(B1283&lt;&gt;"",COUNTA($B$3:B1283)+$A$2,"")</f>
        <v/>
      </c>
      <c r="R1283" s="42"/>
      <c r="AB1283" s="13"/>
      <c r="AC1283" s="8"/>
      <c r="AF1283" s="13"/>
      <c r="AG1283" s="8"/>
      <c r="AH1283" s="8"/>
      <c r="AI1283" s="8"/>
      <c r="AJ1283" s="8"/>
      <c r="AK1283" s="8"/>
      <c r="AN1283" s="13"/>
      <c r="AO1283" s="8"/>
      <c r="AR1283" s="13"/>
      <c r="AS1283" s="8"/>
      <c r="AV1283" s="13"/>
      <c r="AW1283" s="8"/>
      <c r="AX1283" s="19" t="str">
        <f t="shared" ref="AX1283:AX1346" si="296">IF(R1283="","",AY1283/(1+0.025))</f>
        <v/>
      </c>
      <c r="AY1283" s="55">
        <f t="shared" ref="AY1283:AY1346" si="297">BC1283-AZ1283</f>
        <v>0</v>
      </c>
      <c r="AZ1283" s="8"/>
      <c r="BA1283" s="8"/>
    </row>
    <row r="1284" spans="1:53" x14ac:dyDescent="0.25">
      <c r="A1284" s="9" t="str">
        <f>IF(B1284&lt;&gt;"",COUNTA($B$3:B1284)+$A$2,"")</f>
        <v/>
      </c>
      <c r="R1284" s="42"/>
      <c r="AB1284" s="13"/>
      <c r="AC1284" s="8"/>
      <c r="AF1284" s="13"/>
      <c r="AG1284" s="8"/>
      <c r="AH1284" s="8"/>
      <c r="AI1284" s="8"/>
      <c r="AJ1284" s="8"/>
      <c r="AK1284" s="8"/>
      <c r="AN1284" s="13"/>
      <c r="AO1284" s="8"/>
      <c r="AR1284" s="13"/>
      <c r="AS1284" s="8"/>
      <c r="AV1284" s="13"/>
      <c r="AW1284" s="8"/>
      <c r="AX1284" s="19" t="str">
        <f t="shared" si="296"/>
        <v/>
      </c>
      <c r="AY1284" s="55">
        <f t="shared" si="297"/>
        <v>0</v>
      </c>
      <c r="AZ1284" s="8"/>
      <c r="BA1284" s="8"/>
    </row>
    <row r="1285" spans="1:53" x14ac:dyDescent="0.25">
      <c r="A1285" s="9" t="str">
        <f>IF(B1285&lt;&gt;"",COUNTA($B$3:B1285)+$A$2,"")</f>
        <v/>
      </c>
      <c r="R1285" s="42"/>
      <c r="AB1285" s="13"/>
      <c r="AC1285" s="8"/>
      <c r="AF1285" s="13"/>
      <c r="AG1285" s="8"/>
      <c r="AH1285" s="8"/>
      <c r="AI1285" s="8"/>
      <c r="AJ1285" s="8"/>
      <c r="AK1285" s="8"/>
      <c r="AN1285" s="13"/>
      <c r="AO1285" s="8"/>
      <c r="AR1285" s="13"/>
      <c r="AS1285" s="8"/>
      <c r="AV1285" s="13"/>
      <c r="AW1285" s="8"/>
      <c r="AX1285" s="19" t="str">
        <f t="shared" si="296"/>
        <v/>
      </c>
      <c r="AY1285" s="55">
        <f t="shared" si="297"/>
        <v>0</v>
      </c>
      <c r="AZ1285" s="8"/>
      <c r="BA1285" s="8"/>
    </row>
    <row r="1286" spans="1:53" x14ac:dyDescent="0.25">
      <c r="A1286" s="9" t="str">
        <f>IF(B1286&lt;&gt;"",COUNTA($B$3:B1286)+$A$2,"")</f>
        <v/>
      </c>
      <c r="R1286" s="42"/>
      <c r="AB1286" s="13"/>
      <c r="AC1286" s="8"/>
      <c r="AF1286" s="13"/>
      <c r="AG1286" s="8"/>
      <c r="AH1286" s="8"/>
      <c r="AI1286" s="8"/>
      <c r="AJ1286" s="8"/>
      <c r="AK1286" s="8"/>
      <c r="AN1286" s="13"/>
      <c r="AO1286" s="8"/>
      <c r="AR1286" s="13"/>
      <c r="AS1286" s="8"/>
      <c r="AV1286" s="13"/>
      <c r="AW1286" s="8"/>
      <c r="AX1286" s="19" t="str">
        <f t="shared" si="296"/>
        <v/>
      </c>
      <c r="AY1286" s="55">
        <f t="shared" si="297"/>
        <v>0</v>
      </c>
      <c r="AZ1286" s="8"/>
      <c r="BA1286" s="8"/>
    </row>
    <row r="1287" spans="1:53" x14ac:dyDescent="0.25">
      <c r="A1287" s="9" t="str">
        <f>IF(B1287&lt;&gt;"",COUNTA($B$3:B1287)+$A$2,"")</f>
        <v/>
      </c>
      <c r="R1287" s="42"/>
      <c r="AB1287" s="13"/>
      <c r="AC1287" s="8"/>
      <c r="AF1287" s="13"/>
      <c r="AG1287" s="8"/>
      <c r="AH1287" s="8"/>
      <c r="AI1287" s="8"/>
      <c r="AJ1287" s="8"/>
      <c r="AK1287" s="8"/>
      <c r="AN1287" s="13"/>
      <c r="AO1287" s="8"/>
      <c r="AR1287" s="13"/>
      <c r="AS1287" s="8"/>
      <c r="AV1287" s="13"/>
      <c r="AW1287" s="8"/>
      <c r="AX1287" s="19" t="str">
        <f t="shared" si="296"/>
        <v/>
      </c>
      <c r="AY1287" s="55">
        <f t="shared" si="297"/>
        <v>0</v>
      </c>
      <c r="AZ1287" s="8"/>
      <c r="BA1287" s="8"/>
    </row>
    <row r="1288" spans="1:53" x14ac:dyDescent="0.25">
      <c r="A1288" s="9" t="str">
        <f>IF(B1288&lt;&gt;"",COUNTA($B$3:B1288)+$A$2,"")</f>
        <v/>
      </c>
      <c r="R1288" s="42"/>
      <c r="AB1288" s="13"/>
      <c r="AC1288" s="8"/>
      <c r="AF1288" s="13"/>
      <c r="AG1288" s="8"/>
      <c r="AH1288" s="8"/>
      <c r="AI1288" s="8"/>
      <c r="AJ1288" s="8"/>
      <c r="AK1288" s="8"/>
      <c r="AN1288" s="13"/>
      <c r="AO1288" s="8"/>
      <c r="AR1288" s="13"/>
      <c r="AS1288" s="8"/>
      <c r="AV1288" s="13"/>
      <c r="AW1288" s="8"/>
      <c r="AX1288" s="19" t="str">
        <f t="shared" si="296"/>
        <v/>
      </c>
      <c r="AY1288" s="55">
        <f t="shared" si="297"/>
        <v>0</v>
      </c>
      <c r="AZ1288" s="8"/>
      <c r="BA1288" s="8"/>
    </row>
    <row r="1289" spans="1:53" x14ac:dyDescent="0.25">
      <c r="A1289" s="9" t="str">
        <f>IF(B1289&lt;&gt;"",COUNTA($B$3:B1289)+$A$2,"")</f>
        <v/>
      </c>
      <c r="R1289" s="42"/>
      <c r="AB1289" s="13"/>
      <c r="AC1289" s="8"/>
      <c r="AF1289" s="13"/>
      <c r="AG1289" s="8"/>
      <c r="AH1289" s="8"/>
      <c r="AI1289" s="8"/>
      <c r="AJ1289" s="8"/>
      <c r="AK1289" s="8"/>
      <c r="AN1289" s="13"/>
      <c r="AO1289" s="8"/>
      <c r="AR1289" s="13"/>
      <c r="AS1289" s="8"/>
      <c r="AV1289" s="13"/>
      <c r="AW1289" s="8"/>
      <c r="AX1289" s="19" t="str">
        <f t="shared" si="296"/>
        <v/>
      </c>
      <c r="AY1289" s="55">
        <f t="shared" si="297"/>
        <v>0</v>
      </c>
      <c r="AZ1289" s="8"/>
      <c r="BA1289" s="8"/>
    </row>
    <row r="1290" spans="1:53" x14ac:dyDescent="0.25">
      <c r="A1290" s="9" t="str">
        <f>IF(B1290&lt;&gt;"",COUNTA($B$3:B1290)+$A$2,"")</f>
        <v/>
      </c>
      <c r="R1290" s="42"/>
      <c r="AB1290" s="13"/>
      <c r="AC1290" s="8"/>
      <c r="AF1290" s="13"/>
      <c r="AG1290" s="8"/>
      <c r="AH1290" s="8"/>
      <c r="AI1290" s="8"/>
      <c r="AJ1290" s="8"/>
      <c r="AK1290" s="8"/>
      <c r="AN1290" s="13"/>
      <c r="AO1290" s="8"/>
      <c r="AR1290" s="13"/>
      <c r="AS1290" s="8"/>
      <c r="AV1290" s="13"/>
      <c r="AW1290" s="8"/>
      <c r="AX1290" s="19" t="str">
        <f t="shared" si="296"/>
        <v/>
      </c>
      <c r="AY1290" s="55">
        <f t="shared" si="297"/>
        <v>0</v>
      </c>
      <c r="AZ1290" s="8"/>
      <c r="BA1290" s="8"/>
    </row>
    <row r="1291" spans="1:53" x14ac:dyDescent="0.25">
      <c r="A1291" s="9" t="str">
        <f>IF(B1291&lt;&gt;"",COUNTA($B$3:B1291)+$A$2,"")</f>
        <v/>
      </c>
      <c r="R1291" s="42"/>
      <c r="AB1291" s="13"/>
      <c r="AC1291" s="8"/>
      <c r="AF1291" s="13"/>
      <c r="AG1291" s="8"/>
      <c r="AH1291" s="8"/>
      <c r="AI1291" s="8"/>
      <c r="AJ1291" s="8"/>
      <c r="AK1291" s="8"/>
      <c r="AN1291" s="13"/>
      <c r="AO1291" s="8"/>
      <c r="AR1291" s="13"/>
      <c r="AS1291" s="8"/>
      <c r="AV1291" s="13"/>
      <c r="AW1291" s="8"/>
      <c r="AX1291" s="19" t="str">
        <f t="shared" si="296"/>
        <v/>
      </c>
      <c r="AY1291" s="55">
        <f t="shared" si="297"/>
        <v>0</v>
      </c>
      <c r="AZ1291" s="8"/>
      <c r="BA1291" s="8"/>
    </row>
    <row r="1292" spans="1:53" x14ac:dyDescent="0.25">
      <c r="A1292" s="9" t="str">
        <f>IF(B1292&lt;&gt;"",COUNTA($B$3:B1292)+$A$2,"")</f>
        <v/>
      </c>
      <c r="R1292" s="42"/>
      <c r="AB1292" s="13"/>
      <c r="AC1292" s="8"/>
      <c r="AF1292" s="13"/>
      <c r="AG1292" s="8"/>
      <c r="AH1292" s="8"/>
      <c r="AI1292" s="8"/>
      <c r="AJ1292" s="8"/>
      <c r="AK1292" s="8"/>
      <c r="AN1292" s="13"/>
      <c r="AO1292" s="8"/>
      <c r="AR1292" s="13"/>
      <c r="AS1292" s="8"/>
      <c r="AV1292" s="13"/>
      <c r="AW1292" s="8"/>
      <c r="AX1292" s="19" t="str">
        <f t="shared" si="296"/>
        <v/>
      </c>
      <c r="AY1292" s="55">
        <f t="shared" si="297"/>
        <v>0</v>
      </c>
      <c r="AZ1292" s="8"/>
      <c r="BA1292" s="8"/>
    </row>
    <row r="1293" spans="1:53" x14ac:dyDescent="0.25">
      <c r="A1293" s="9" t="str">
        <f>IF(B1293&lt;&gt;"",COUNTA($B$3:B1293)+$A$2,"")</f>
        <v/>
      </c>
      <c r="R1293" s="42"/>
      <c r="AB1293" s="13"/>
      <c r="AC1293" s="8"/>
      <c r="AF1293" s="13"/>
      <c r="AG1293" s="8"/>
      <c r="AH1293" s="8"/>
      <c r="AI1293" s="8"/>
      <c r="AJ1293" s="8"/>
      <c r="AK1293" s="8"/>
      <c r="AN1293" s="13"/>
      <c r="AO1293" s="8"/>
      <c r="AR1293" s="13"/>
      <c r="AS1293" s="8"/>
      <c r="AV1293" s="13"/>
      <c r="AW1293" s="8"/>
      <c r="AX1293" s="19" t="str">
        <f t="shared" si="296"/>
        <v/>
      </c>
      <c r="AY1293" s="55">
        <f t="shared" si="297"/>
        <v>0</v>
      </c>
      <c r="AZ1293" s="8"/>
      <c r="BA1293" s="8"/>
    </row>
    <row r="1294" spans="1:53" x14ac:dyDescent="0.25">
      <c r="A1294" s="9" t="str">
        <f>IF(B1294&lt;&gt;"",COUNTA($B$3:B1294)+$A$2,"")</f>
        <v/>
      </c>
      <c r="R1294" s="42"/>
      <c r="AB1294" s="13"/>
      <c r="AC1294" s="8"/>
      <c r="AF1294" s="13"/>
      <c r="AG1294" s="8"/>
      <c r="AH1294" s="8"/>
      <c r="AI1294" s="8"/>
      <c r="AJ1294" s="8"/>
      <c r="AK1294" s="8"/>
      <c r="AN1294" s="13"/>
      <c r="AO1294" s="8"/>
      <c r="AR1294" s="13"/>
      <c r="AS1294" s="8"/>
      <c r="AV1294" s="13"/>
      <c r="AW1294" s="8"/>
      <c r="AX1294" s="19" t="str">
        <f t="shared" si="296"/>
        <v/>
      </c>
      <c r="AY1294" s="55">
        <f t="shared" si="297"/>
        <v>0</v>
      </c>
      <c r="AZ1294" s="8"/>
      <c r="BA1294" s="8"/>
    </row>
    <row r="1295" spans="1:53" x14ac:dyDescent="0.25">
      <c r="A1295" s="9" t="str">
        <f>IF(B1295&lt;&gt;"",COUNTA($B$3:B1295)+$A$2,"")</f>
        <v/>
      </c>
      <c r="R1295" s="42"/>
      <c r="AB1295" s="13"/>
      <c r="AC1295" s="8"/>
      <c r="AF1295" s="13"/>
      <c r="AG1295" s="8"/>
      <c r="AH1295" s="8"/>
      <c r="AI1295" s="8"/>
      <c r="AJ1295" s="8"/>
      <c r="AK1295" s="8"/>
      <c r="AN1295" s="13"/>
      <c r="AO1295" s="8"/>
      <c r="AR1295" s="13"/>
      <c r="AS1295" s="8"/>
      <c r="AV1295" s="13"/>
      <c r="AW1295" s="8"/>
      <c r="AX1295" s="19" t="str">
        <f t="shared" si="296"/>
        <v/>
      </c>
      <c r="AY1295" s="55">
        <f t="shared" si="297"/>
        <v>0</v>
      </c>
      <c r="AZ1295" s="8"/>
      <c r="BA1295" s="8"/>
    </row>
    <row r="1296" spans="1:53" x14ac:dyDescent="0.25">
      <c r="A1296" s="9" t="str">
        <f>IF(B1296&lt;&gt;"",COUNTA($B$3:B1296)+$A$2,"")</f>
        <v/>
      </c>
      <c r="R1296" s="42"/>
      <c r="AB1296" s="13"/>
      <c r="AC1296" s="8"/>
      <c r="AF1296" s="13"/>
      <c r="AG1296" s="8"/>
      <c r="AH1296" s="8"/>
      <c r="AI1296" s="8"/>
      <c r="AJ1296" s="8"/>
      <c r="AK1296" s="8"/>
      <c r="AN1296" s="13"/>
      <c r="AO1296" s="8"/>
      <c r="AR1296" s="13"/>
      <c r="AS1296" s="8"/>
      <c r="AV1296" s="13"/>
      <c r="AW1296" s="8"/>
      <c r="AX1296" s="19" t="str">
        <f t="shared" si="296"/>
        <v/>
      </c>
      <c r="AY1296" s="55">
        <f t="shared" si="297"/>
        <v>0</v>
      </c>
      <c r="AZ1296" s="8"/>
      <c r="BA1296" s="8"/>
    </row>
    <row r="1297" spans="1:53" x14ac:dyDescent="0.25">
      <c r="A1297" s="9" t="str">
        <f>IF(B1297&lt;&gt;"",COUNTA($B$3:B1297)+$A$2,"")</f>
        <v/>
      </c>
      <c r="R1297" s="42"/>
      <c r="AB1297" s="13"/>
      <c r="AC1297" s="8"/>
      <c r="AF1297" s="13"/>
      <c r="AG1297" s="8"/>
      <c r="AH1297" s="8"/>
      <c r="AI1297" s="8"/>
      <c r="AJ1297" s="8"/>
      <c r="AK1297" s="8"/>
      <c r="AN1297" s="13"/>
      <c r="AO1297" s="8"/>
      <c r="AR1297" s="13"/>
      <c r="AS1297" s="8"/>
      <c r="AV1297" s="13"/>
      <c r="AW1297" s="8"/>
      <c r="AX1297" s="19" t="str">
        <f t="shared" si="296"/>
        <v/>
      </c>
      <c r="AY1297" s="55">
        <f t="shared" si="297"/>
        <v>0</v>
      </c>
      <c r="AZ1297" s="8"/>
      <c r="BA1297" s="8"/>
    </row>
    <row r="1298" spans="1:53" x14ac:dyDescent="0.25">
      <c r="A1298" s="9" t="str">
        <f>IF(B1298&lt;&gt;"",COUNTA($B$3:B1298)+$A$2,"")</f>
        <v/>
      </c>
      <c r="R1298" s="42"/>
      <c r="AB1298" s="13"/>
      <c r="AC1298" s="8"/>
      <c r="AF1298" s="13"/>
      <c r="AG1298" s="8"/>
      <c r="AH1298" s="8"/>
      <c r="AI1298" s="8"/>
      <c r="AJ1298" s="8"/>
      <c r="AK1298" s="8"/>
      <c r="AN1298" s="13"/>
      <c r="AO1298" s="8"/>
      <c r="AR1298" s="13"/>
      <c r="AS1298" s="8"/>
      <c r="AV1298" s="13"/>
      <c r="AW1298" s="8"/>
      <c r="AX1298" s="19" t="str">
        <f t="shared" si="296"/>
        <v/>
      </c>
      <c r="AY1298" s="55">
        <f t="shared" si="297"/>
        <v>0</v>
      </c>
      <c r="AZ1298" s="8"/>
      <c r="BA1298" s="8"/>
    </row>
    <row r="1299" spans="1:53" x14ac:dyDescent="0.25">
      <c r="A1299" s="9" t="str">
        <f>IF(B1299&lt;&gt;"",COUNTA($B$3:B1299)+$A$2,"")</f>
        <v/>
      </c>
      <c r="R1299" s="42"/>
      <c r="AB1299" s="13"/>
      <c r="AC1299" s="8"/>
      <c r="AF1299" s="13"/>
      <c r="AG1299" s="8"/>
      <c r="AH1299" s="8"/>
      <c r="AI1299" s="8"/>
      <c r="AJ1299" s="8"/>
      <c r="AK1299" s="8"/>
      <c r="AN1299" s="13"/>
      <c r="AO1299" s="8"/>
      <c r="AR1299" s="13"/>
      <c r="AS1299" s="8"/>
      <c r="AV1299" s="13"/>
      <c r="AW1299" s="8"/>
      <c r="AX1299" s="19" t="str">
        <f t="shared" si="296"/>
        <v/>
      </c>
      <c r="AY1299" s="55">
        <f t="shared" si="297"/>
        <v>0</v>
      </c>
      <c r="AZ1299" s="8"/>
      <c r="BA1299" s="8"/>
    </row>
    <row r="1300" spans="1:53" x14ac:dyDescent="0.25">
      <c r="A1300" s="9" t="str">
        <f>IF(B1300&lt;&gt;"",COUNTA($B$3:B1300)+$A$2,"")</f>
        <v/>
      </c>
      <c r="R1300" s="42"/>
      <c r="AB1300" s="13"/>
      <c r="AC1300" s="8"/>
      <c r="AF1300" s="13"/>
      <c r="AG1300" s="8"/>
      <c r="AH1300" s="8"/>
      <c r="AI1300" s="8"/>
      <c r="AJ1300" s="8"/>
      <c r="AK1300" s="8"/>
      <c r="AN1300" s="13"/>
      <c r="AO1300" s="8"/>
      <c r="AR1300" s="13"/>
      <c r="AS1300" s="8"/>
      <c r="AV1300" s="13"/>
      <c r="AW1300" s="8"/>
      <c r="AX1300" s="19" t="str">
        <f t="shared" si="296"/>
        <v/>
      </c>
      <c r="AY1300" s="55">
        <f t="shared" si="297"/>
        <v>0</v>
      </c>
      <c r="AZ1300" s="8"/>
      <c r="BA1300" s="8"/>
    </row>
    <row r="1301" spans="1:53" x14ac:dyDescent="0.25">
      <c r="A1301" s="9" t="str">
        <f>IF(B1301&lt;&gt;"",COUNTA($B$3:B1301)+$A$2,"")</f>
        <v/>
      </c>
      <c r="R1301" s="42"/>
      <c r="AB1301" s="13"/>
      <c r="AC1301" s="8"/>
      <c r="AF1301" s="13"/>
      <c r="AG1301" s="8"/>
      <c r="AH1301" s="8"/>
      <c r="AI1301" s="8"/>
      <c r="AJ1301" s="8"/>
      <c r="AK1301" s="8"/>
      <c r="AN1301" s="13"/>
      <c r="AO1301" s="8"/>
      <c r="AR1301" s="13"/>
      <c r="AS1301" s="8"/>
      <c r="AV1301" s="13"/>
      <c r="AW1301" s="8"/>
      <c r="AX1301" s="19" t="str">
        <f t="shared" si="296"/>
        <v/>
      </c>
      <c r="AY1301" s="55">
        <f t="shared" si="297"/>
        <v>0</v>
      </c>
      <c r="AZ1301" s="8"/>
      <c r="BA1301" s="8"/>
    </row>
    <row r="1302" spans="1:53" x14ac:dyDescent="0.25">
      <c r="A1302" s="9" t="str">
        <f>IF(B1302&lt;&gt;"",COUNTA($B$3:B1302)+$A$2,"")</f>
        <v/>
      </c>
      <c r="R1302" s="42"/>
      <c r="AB1302" s="13"/>
      <c r="AC1302" s="8"/>
      <c r="AF1302" s="13"/>
      <c r="AG1302" s="8"/>
      <c r="AH1302" s="8"/>
      <c r="AI1302" s="8"/>
      <c r="AJ1302" s="8"/>
      <c r="AK1302" s="8"/>
      <c r="AN1302" s="13"/>
      <c r="AO1302" s="8"/>
      <c r="AR1302" s="13"/>
      <c r="AS1302" s="8"/>
      <c r="AV1302" s="13"/>
      <c r="AW1302" s="8"/>
      <c r="AX1302" s="19" t="str">
        <f t="shared" si="296"/>
        <v/>
      </c>
      <c r="AY1302" s="55">
        <f t="shared" si="297"/>
        <v>0</v>
      </c>
      <c r="AZ1302" s="8"/>
      <c r="BA1302" s="8"/>
    </row>
    <row r="1303" spans="1:53" x14ac:dyDescent="0.25">
      <c r="A1303" s="9" t="str">
        <f>IF(B1303&lt;&gt;"",COUNTA($B$3:B1303)+$A$2,"")</f>
        <v/>
      </c>
      <c r="R1303" s="42"/>
      <c r="AB1303" s="13"/>
      <c r="AC1303" s="8"/>
      <c r="AF1303" s="13"/>
      <c r="AG1303" s="8"/>
      <c r="AH1303" s="8"/>
      <c r="AI1303" s="8"/>
      <c r="AJ1303" s="8"/>
      <c r="AK1303" s="8"/>
      <c r="AN1303" s="13"/>
      <c r="AO1303" s="8"/>
      <c r="AR1303" s="13"/>
      <c r="AS1303" s="8"/>
      <c r="AV1303" s="13"/>
      <c r="AW1303" s="8"/>
      <c r="AX1303" s="19" t="str">
        <f t="shared" si="296"/>
        <v/>
      </c>
      <c r="AY1303" s="55">
        <f t="shared" si="297"/>
        <v>0</v>
      </c>
      <c r="AZ1303" s="8"/>
      <c r="BA1303" s="8"/>
    </row>
    <row r="1304" spans="1:53" x14ac:dyDescent="0.25">
      <c r="A1304" s="9" t="str">
        <f>IF(B1304&lt;&gt;"",COUNTA($B$3:B1304)+$A$2,"")</f>
        <v/>
      </c>
      <c r="R1304" s="42"/>
      <c r="AB1304" s="13"/>
      <c r="AC1304" s="8"/>
      <c r="AF1304" s="13"/>
      <c r="AG1304" s="8"/>
      <c r="AH1304" s="8"/>
      <c r="AI1304" s="8"/>
      <c r="AJ1304" s="8"/>
      <c r="AK1304" s="8"/>
      <c r="AN1304" s="13"/>
      <c r="AO1304" s="8"/>
      <c r="AR1304" s="13"/>
      <c r="AS1304" s="8"/>
      <c r="AV1304" s="13"/>
      <c r="AW1304" s="8"/>
      <c r="AX1304" s="19" t="str">
        <f t="shared" si="296"/>
        <v/>
      </c>
      <c r="AY1304" s="55">
        <f t="shared" si="297"/>
        <v>0</v>
      </c>
      <c r="AZ1304" s="8"/>
      <c r="BA1304" s="8"/>
    </row>
    <row r="1305" spans="1:53" x14ac:dyDescent="0.25">
      <c r="A1305" s="9" t="str">
        <f>IF(B1305&lt;&gt;"",COUNTA($B$3:B1305)+$A$2,"")</f>
        <v/>
      </c>
      <c r="R1305" s="42"/>
      <c r="AB1305" s="13"/>
      <c r="AC1305" s="8"/>
      <c r="AF1305" s="13"/>
      <c r="AG1305" s="8"/>
      <c r="AH1305" s="8"/>
      <c r="AI1305" s="8"/>
      <c r="AJ1305" s="8"/>
      <c r="AK1305" s="8"/>
      <c r="AN1305" s="13"/>
      <c r="AO1305" s="8"/>
      <c r="AR1305" s="13"/>
      <c r="AS1305" s="8"/>
      <c r="AV1305" s="13"/>
      <c r="AW1305" s="8"/>
      <c r="AX1305" s="19" t="str">
        <f t="shared" si="296"/>
        <v/>
      </c>
      <c r="AY1305" s="55">
        <f t="shared" si="297"/>
        <v>0</v>
      </c>
      <c r="AZ1305" s="8"/>
      <c r="BA1305" s="8"/>
    </row>
    <row r="1306" spans="1:53" x14ac:dyDescent="0.25">
      <c r="A1306" s="9" t="str">
        <f>IF(B1306&lt;&gt;"",COUNTA($B$3:B1306)+$A$2,"")</f>
        <v/>
      </c>
      <c r="R1306" s="42"/>
      <c r="AB1306" s="13"/>
      <c r="AC1306" s="8"/>
      <c r="AF1306" s="13"/>
      <c r="AG1306" s="8"/>
      <c r="AH1306" s="8"/>
      <c r="AI1306" s="8"/>
      <c r="AJ1306" s="8"/>
      <c r="AK1306" s="8"/>
      <c r="AN1306" s="13"/>
      <c r="AO1306" s="8"/>
      <c r="AR1306" s="13"/>
      <c r="AS1306" s="8"/>
      <c r="AV1306" s="13"/>
      <c r="AW1306" s="8"/>
      <c r="AX1306" s="19" t="str">
        <f t="shared" si="296"/>
        <v/>
      </c>
      <c r="AY1306" s="55">
        <f t="shared" si="297"/>
        <v>0</v>
      </c>
      <c r="AZ1306" s="8"/>
      <c r="BA1306" s="8"/>
    </row>
    <row r="1307" spans="1:53" x14ac:dyDescent="0.25">
      <c r="A1307" s="9" t="str">
        <f>IF(B1307&lt;&gt;"",COUNTA($B$3:B1307)+$A$2,"")</f>
        <v/>
      </c>
      <c r="R1307" s="42"/>
      <c r="AB1307" s="13"/>
      <c r="AC1307" s="8"/>
      <c r="AF1307" s="13"/>
      <c r="AG1307" s="8"/>
      <c r="AH1307" s="8"/>
      <c r="AI1307" s="8"/>
      <c r="AJ1307" s="8"/>
      <c r="AK1307" s="8"/>
      <c r="AN1307" s="13"/>
      <c r="AO1307" s="8"/>
      <c r="AR1307" s="13"/>
      <c r="AS1307" s="8"/>
      <c r="AV1307" s="13"/>
      <c r="AW1307" s="8"/>
      <c r="AX1307" s="19" t="str">
        <f t="shared" si="296"/>
        <v/>
      </c>
      <c r="AY1307" s="55">
        <f t="shared" si="297"/>
        <v>0</v>
      </c>
      <c r="AZ1307" s="8"/>
      <c r="BA1307" s="8"/>
    </row>
    <row r="1308" spans="1:53" x14ac:dyDescent="0.25">
      <c r="A1308" s="9" t="str">
        <f>IF(B1308&lt;&gt;"",COUNTA($B$3:B1308)+$A$2,"")</f>
        <v/>
      </c>
      <c r="R1308" s="42"/>
      <c r="AB1308" s="13"/>
      <c r="AC1308" s="8"/>
      <c r="AF1308" s="13"/>
      <c r="AG1308" s="8"/>
      <c r="AH1308" s="8"/>
      <c r="AI1308" s="8"/>
      <c r="AJ1308" s="8"/>
      <c r="AK1308" s="8"/>
      <c r="AN1308" s="13"/>
      <c r="AO1308" s="8"/>
      <c r="AR1308" s="13"/>
      <c r="AS1308" s="8"/>
      <c r="AV1308" s="13"/>
      <c r="AW1308" s="8"/>
      <c r="AX1308" s="19" t="str">
        <f t="shared" si="296"/>
        <v/>
      </c>
      <c r="AY1308" s="55">
        <f t="shared" si="297"/>
        <v>0</v>
      </c>
      <c r="AZ1308" s="8"/>
      <c r="BA1308" s="8"/>
    </row>
    <row r="1309" spans="1:53" x14ac:dyDescent="0.25">
      <c r="A1309" s="9" t="str">
        <f>IF(B1309&lt;&gt;"",COUNTA($B$3:B1309)+$A$2,"")</f>
        <v/>
      </c>
      <c r="R1309" s="42"/>
      <c r="AB1309" s="13"/>
      <c r="AC1309" s="8"/>
      <c r="AF1309" s="13"/>
      <c r="AG1309" s="8"/>
      <c r="AH1309" s="8"/>
      <c r="AI1309" s="8"/>
      <c r="AJ1309" s="8"/>
      <c r="AK1309" s="8"/>
      <c r="AN1309" s="13"/>
      <c r="AO1309" s="8"/>
      <c r="AR1309" s="13"/>
      <c r="AS1309" s="8"/>
      <c r="AV1309" s="13"/>
      <c r="AW1309" s="8"/>
      <c r="AX1309" s="19" t="str">
        <f t="shared" si="296"/>
        <v/>
      </c>
      <c r="AY1309" s="55">
        <f t="shared" si="297"/>
        <v>0</v>
      </c>
      <c r="AZ1309" s="8"/>
      <c r="BA1309" s="8"/>
    </row>
    <row r="1310" spans="1:53" x14ac:dyDescent="0.25">
      <c r="A1310" s="9" t="str">
        <f>IF(B1310&lt;&gt;"",COUNTA($B$3:B1310)+$A$2,"")</f>
        <v/>
      </c>
      <c r="R1310" s="42"/>
      <c r="AB1310" s="13"/>
      <c r="AC1310" s="8"/>
      <c r="AF1310" s="13"/>
      <c r="AG1310" s="8"/>
      <c r="AH1310" s="8"/>
      <c r="AI1310" s="8"/>
      <c r="AJ1310" s="8"/>
      <c r="AK1310" s="8"/>
      <c r="AN1310" s="13"/>
      <c r="AO1310" s="8"/>
      <c r="AR1310" s="13"/>
      <c r="AS1310" s="8"/>
      <c r="AV1310" s="13"/>
      <c r="AW1310" s="8"/>
      <c r="AX1310" s="19" t="str">
        <f t="shared" si="296"/>
        <v/>
      </c>
      <c r="AY1310" s="55">
        <f t="shared" si="297"/>
        <v>0</v>
      </c>
      <c r="AZ1310" s="8"/>
      <c r="BA1310" s="8"/>
    </row>
    <row r="1311" spans="1:53" x14ac:dyDescent="0.25">
      <c r="A1311" s="9" t="str">
        <f>IF(B1311&lt;&gt;"",COUNTA($B$3:B1311)+$A$2,"")</f>
        <v/>
      </c>
      <c r="R1311" s="42"/>
      <c r="AB1311" s="13"/>
      <c r="AC1311" s="8"/>
      <c r="AF1311" s="13"/>
      <c r="AG1311" s="8"/>
      <c r="AH1311" s="8"/>
      <c r="AI1311" s="8"/>
      <c r="AJ1311" s="8"/>
      <c r="AK1311" s="8"/>
      <c r="AN1311" s="13"/>
      <c r="AO1311" s="8"/>
      <c r="AR1311" s="13"/>
      <c r="AS1311" s="8"/>
      <c r="AV1311" s="13"/>
      <c r="AW1311" s="8"/>
      <c r="AX1311" s="19" t="str">
        <f t="shared" si="296"/>
        <v/>
      </c>
      <c r="AY1311" s="55">
        <f t="shared" si="297"/>
        <v>0</v>
      </c>
      <c r="AZ1311" s="8"/>
      <c r="BA1311" s="8"/>
    </row>
    <row r="1312" spans="1:53" x14ac:dyDescent="0.25">
      <c r="A1312" s="9" t="str">
        <f>IF(B1312&lt;&gt;"",COUNTA($B$3:B1312)+$A$2,"")</f>
        <v/>
      </c>
      <c r="R1312" s="42"/>
      <c r="AB1312" s="13"/>
      <c r="AC1312" s="8"/>
      <c r="AF1312" s="13"/>
      <c r="AG1312" s="8"/>
      <c r="AH1312" s="8"/>
      <c r="AI1312" s="8"/>
      <c r="AJ1312" s="8"/>
      <c r="AK1312" s="8"/>
      <c r="AN1312" s="13"/>
      <c r="AO1312" s="8"/>
      <c r="AR1312" s="13"/>
      <c r="AS1312" s="8"/>
      <c r="AV1312" s="13"/>
      <c r="AW1312" s="8"/>
      <c r="AX1312" s="19" t="str">
        <f t="shared" si="296"/>
        <v/>
      </c>
      <c r="AY1312" s="55">
        <f t="shared" si="297"/>
        <v>0</v>
      </c>
      <c r="AZ1312" s="8"/>
      <c r="BA1312" s="8"/>
    </row>
    <row r="1313" spans="1:53" x14ac:dyDescent="0.25">
      <c r="A1313" s="9" t="str">
        <f>IF(B1313&lt;&gt;"",COUNTA($B$3:B1313)+$A$2,"")</f>
        <v/>
      </c>
      <c r="R1313" s="42"/>
      <c r="AB1313" s="13"/>
      <c r="AC1313" s="8"/>
      <c r="AF1313" s="13"/>
      <c r="AG1313" s="8"/>
      <c r="AH1313" s="8"/>
      <c r="AI1313" s="8"/>
      <c r="AJ1313" s="8"/>
      <c r="AK1313" s="8"/>
      <c r="AN1313" s="13"/>
      <c r="AO1313" s="8"/>
      <c r="AR1313" s="13"/>
      <c r="AS1313" s="8"/>
      <c r="AV1313" s="13"/>
      <c r="AW1313" s="8"/>
      <c r="AX1313" s="19" t="str">
        <f t="shared" si="296"/>
        <v/>
      </c>
      <c r="AY1313" s="55">
        <f t="shared" si="297"/>
        <v>0</v>
      </c>
      <c r="AZ1313" s="8"/>
      <c r="BA1313" s="8"/>
    </row>
    <row r="1314" spans="1:53" x14ac:dyDescent="0.25">
      <c r="A1314" s="9" t="str">
        <f>IF(B1314&lt;&gt;"",COUNTA($B$3:B1314)+$A$2,"")</f>
        <v/>
      </c>
      <c r="R1314" s="42"/>
      <c r="AB1314" s="13"/>
      <c r="AC1314" s="8"/>
      <c r="AF1314" s="13"/>
      <c r="AG1314" s="8"/>
      <c r="AH1314" s="8"/>
      <c r="AI1314" s="8"/>
      <c r="AJ1314" s="8"/>
      <c r="AK1314" s="8"/>
      <c r="AN1314" s="13"/>
      <c r="AO1314" s="8"/>
      <c r="AR1314" s="13"/>
      <c r="AS1314" s="8"/>
      <c r="AV1314" s="13"/>
      <c r="AW1314" s="8"/>
      <c r="AX1314" s="19" t="str">
        <f t="shared" si="296"/>
        <v/>
      </c>
      <c r="AY1314" s="55">
        <f t="shared" si="297"/>
        <v>0</v>
      </c>
      <c r="AZ1314" s="8"/>
      <c r="BA1314" s="8"/>
    </row>
    <row r="1315" spans="1:53" x14ac:dyDescent="0.25">
      <c r="A1315" s="9" t="str">
        <f>IF(B1315&lt;&gt;"",COUNTA($B$3:B1315)+$A$2,"")</f>
        <v/>
      </c>
      <c r="R1315" s="42"/>
      <c r="AB1315" s="13"/>
      <c r="AC1315" s="8"/>
      <c r="AF1315" s="13"/>
      <c r="AG1315" s="8"/>
      <c r="AH1315" s="8"/>
      <c r="AI1315" s="8"/>
      <c r="AJ1315" s="8"/>
      <c r="AK1315" s="8"/>
      <c r="AN1315" s="13"/>
      <c r="AO1315" s="8"/>
      <c r="AR1315" s="13"/>
      <c r="AS1315" s="8"/>
      <c r="AV1315" s="13"/>
      <c r="AW1315" s="8"/>
      <c r="AX1315" s="19" t="str">
        <f t="shared" si="296"/>
        <v/>
      </c>
      <c r="AY1315" s="55">
        <f t="shared" si="297"/>
        <v>0</v>
      </c>
      <c r="AZ1315" s="8"/>
      <c r="BA1315" s="8"/>
    </row>
    <row r="1316" spans="1:53" x14ac:dyDescent="0.25">
      <c r="A1316" s="9" t="str">
        <f>IF(B1316&lt;&gt;"",COUNTA($B$3:B1316)+$A$2,"")</f>
        <v/>
      </c>
      <c r="R1316" s="42"/>
      <c r="AB1316" s="13"/>
      <c r="AC1316" s="8"/>
      <c r="AF1316" s="13"/>
      <c r="AG1316" s="8"/>
      <c r="AH1316" s="8"/>
      <c r="AI1316" s="8"/>
      <c r="AJ1316" s="8"/>
      <c r="AK1316" s="8"/>
      <c r="AN1316" s="13"/>
      <c r="AO1316" s="8"/>
      <c r="AR1316" s="13"/>
      <c r="AS1316" s="8"/>
      <c r="AV1316" s="13"/>
      <c r="AW1316" s="8"/>
      <c r="AX1316" s="19" t="str">
        <f t="shared" si="296"/>
        <v/>
      </c>
      <c r="AY1316" s="55">
        <f t="shared" si="297"/>
        <v>0</v>
      </c>
      <c r="AZ1316" s="8"/>
      <c r="BA1316" s="8"/>
    </row>
    <row r="1317" spans="1:53" x14ac:dyDescent="0.25">
      <c r="A1317" s="9" t="str">
        <f>IF(B1317&lt;&gt;"",COUNTA($B$3:B1317)+$A$2,"")</f>
        <v/>
      </c>
      <c r="R1317" s="42"/>
      <c r="AB1317" s="13"/>
      <c r="AC1317" s="8"/>
      <c r="AF1317" s="13"/>
      <c r="AG1317" s="8"/>
      <c r="AH1317" s="8"/>
      <c r="AI1317" s="8"/>
      <c r="AJ1317" s="8"/>
      <c r="AK1317" s="8"/>
      <c r="AN1317" s="13"/>
      <c r="AO1317" s="8"/>
      <c r="AR1317" s="13"/>
      <c r="AS1317" s="8"/>
      <c r="AV1317" s="13"/>
      <c r="AW1317" s="8"/>
      <c r="AX1317" s="19" t="str">
        <f t="shared" si="296"/>
        <v/>
      </c>
      <c r="AY1317" s="55">
        <f t="shared" si="297"/>
        <v>0</v>
      </c>
      <c r="AZ1317" s="8"/>
      <c r="BA1317" s="8"/>
    </row>
    <row r="1318" spans="1:53" x14ac:dyDescent="0.25">
      <c r="A1318" s="9" t="str">
        <f>IF(B1318&lt;&gt;"",COUNTA($B$3:B1318)+$A$2,"")</f>
        <v/>
      </c>
      <c r="R1318" s="42"/>
      <c r="AB1318" s="13"/>
      <c r="AC1318" s="8"/>
      <c r="AF1318" s="13"/>
      <c r="AG1318" s="8"/>
      <c r="AH1318" s="8"/>
      <c r="AI1318" s="8"/>
      <c r="AJ1318" s="8"/>
      <c r="AK1318" s="8"/>
      <c r="AN1318" s="13"/>
      <c r="AO1318" s="8"/>
      <c r="AR1318" s="13"/>
      <c r="AS1318" s="8"/>
      <c r="AV1318" s="13"/>
      <c r="AW1318" s="8"/>
      <c r="AX1318" s="19" t="str">
        <f t="shared" si="296"/>
        <v/>
      </c>
      <c r="AY1318" s="55">
        <f t="shared" si="297"/>
        <v>0</v>
      </c>
      <c r="AZ1318" s="8"/>
      <c r="BA1318" s="8"/>
    </row>
    <row r="1319" spans="1:53" x14ac:dyDescent="0.25">
      <c r="A1319" s="9" t="str">
        <f>IF(B1319&lt;&gt;"",COUNTA($B$3:B1319)+$A$2,"")</f>
        <v/>
      </c>
      <c r="R1319" s="42"/>
      <c r="AB1319" s="13"/>
      <c r="AC1319" s="8"/>
      <c r="AF1319" s="13"/>
      <c r="AG1319" s="8"/>
      <c r="AH1319" s="8"/>
      <c r="AI1319" s="8"/>
      <c r="AJ1319" s="8"/>
      <c r="AK1319" s="8"/>
      <c r="AN1319" s="13"/>
      <c r="AO1319" s="8"/>
      <c r="AR1319" s="13"/>
      <c r="AS1319" s="8"/>
      <c r="AV1319" s="13"/>
      <c r="AW1319" s="8"/>
      <c r="AX1319" s="19" t="str">
        <f t="shared" si="296"/>
        <v/>
      </c>
      <c r="AY1319" s="55">
        <f t="shared" si="297"/>
        <v>0</v>
      </c>
      <c r="AZ1319" s="8"/>
      <c r="BA1319" s="8"/>
    </row>
    <row r="1320" spans="1:53" x14ac:dyDescent="0.25">
      <c r="A1320" s="9" t="str">
        <f>IF(B1320&lt;&gt;"",COUNTA($B$3:B1320)+$A$2,"")</f>
        <v/>
      </c>
      <c r="R1320" s="42"/>
      <c r="AB1320" s="13"/>
      <c r="AC1320" s="8"/>
      <c r="AF1320" s="13"/>
      <c r="AG1320" s="8"/>
      <c r="AH1320" s="8"/>
      <c r="AI1320" s="8"/>
      <c r="AJ1320" s="8"/>
      <c r="AK1320" s="8"/>
      <c r="AN1320" s="13"/>
      <c r="AO1320" s="8"/>
      <c r="AR1320" s="13"/>
      <c r="AS1320" s="8"/>
      <c r="AV1320" s="13"/>
      <c r="AW1320" s="8"/>
      <c r="AX1320" s="19" t="str">
        <f t="shared" si="296"/>
        <v/>
      </c>
      <c r="AY1320" s="55">
        <f t="shared" si="297"/>
        <v>0</v>
      </c>
      <c r="AZ1320" s="8"/>
      <c r="BA1320" s="8"/>
    </row>
    <row r="1321" spans="1:53" x14ac:dyDescent="0.25">
      <c r="A1321" s="9" t="str">
        <f>IF(B1321&lt;&gt;"",COUNTA($B$3:B1321)+$A$2,"")</f>
        <v/>
      </c>
      <c r="R1321" s="42"/>
      <c r="AB1321" s="13"/>
      <c r="AC1321" s="8"/>
      <c r="AF1321" s="13"/>
      <c r="AG1321" s="8"/>
      <c r="AH1321" s="8"/>
      <c r="AI1321" s="8"/>
      <c r="AJ1321" s="8"/>
      <c r="AK1321" s="8"/>
      <c r="AN1321" s="13"/>
      <c r="AO1321" s="8"/>
      <c r="AR1321" s="13"/>
      <c r="AS1321" s="8"/>
      <c r="AV1321" s="13"/>
      <c r="AW1321" s="8"/>
      <c r="AX1321" s="19" t="str">
        <f t="shared" si="296"/>
        <v/>
      </c>
      <c r="AY1321" s="55">
        <f t="shared" si="297"/>
        <v>0</v>
      </c>
      <c r="AZ1321" s="8"/>
      <c r="BA1321" s="8"/>
    </row>
    <row r="1322" spans="1:53" x14ac:dyDescent="0.25">
      <c r="A1322" s="9" t="str">
        <f>IF(B1322&lt;&gt;"",COUNTA($B$3:B1322)+$A$2,"")</f>
        <v/>
      </c>
      <c r="R1322" s="42"/>
      <c r="AB1322" s="13"/>
      <c r="AC1322" s="8"/>
      <c r="AF1322" s="13"/>
      <c r="AG1322" s="8"/>
      <c r="AH1322" s="8"/>
      <c r="AI1322" s="8"/>
      <c r="AJ1322" s="8"/>
      <c r="AK1322" s="8"/>
      <c r="AN1322" s="13"/>
      <c r="AO1322" s="8"/>
      <c r="AR1322" s="13"/>
      <c r="AS1322" s="8"/>
      <c r="AV1322" s="13"/>
      <c r="AW1322" s="8"/>
      <c r="AX1322" s="19" t="str">
        <f t="shared" si="296"/>
        <v/>
      </c>
      <c r="AY1322" s="55">
        <f t="shared" si="297"/>
        <v>0</v>
      </c>
      <c r="AZ1322" s="8"/>
      <c r="BA1322" s="8"/>
    </row>
    <row r="1323" spans="1:53" x14ac:dyDescent="0.25">
      <c r="A1323" s="9" t="str">
        <f>IF(B1323&lt;&gt;"",COUNTA($B$3:B1323)+$A$2,"")</f>
        <v/>
      </c>
      <c r="R1323" s="42"/>
      <c r="AB1323" s="13"/>
      <c r="AC1323" s="8"/>
      <c r="AF1323" s="13"/>
      <c r="AG1323" s="8"/>
      <c r="AH1323" s="8"/>
      <c r="AI1323" s="8"/>
      <c r="AJ1323" s="8"/>
      <c r="AK1323" s="8"/>
      <c r="AN1323" s="13"/>
      <c r="AO1323" s="8"/>
      <c r="AR1323" s="13"/>
      <c r="AS1323" s="8"/>
      <c r="AV1323" s="13"/>
      <c r="AW1323" s="8"/>
      <c r="AX1323" s="19" t="str">
        <f t="shared" si="296"/>
        <v/>
      </c>
      <c r="AY1323" s="55">
        <f t="shared" si="297"/>
        <v>0</v>
      </c>
      <c r="AZ1323" s="8"/>
      <c r="BA1323" s="8"/>
    </row>
    <row r="1324" spans="1:53" x14ac:dyDescent="0.25">
      <c r="A1324" s="9" t="str">
        <f>IF(B1324&lt;&gt;"",COUNTA($B$3:B1324)+$A$2,"")</f>
        <v/>
      </c>
      <c r="R1324" s="42"/>
      <c r="AB1324" s="13"/>
      <c r="AC1324" s="8"/>
      <c r="AF1324" s="13"/>
      <c r="AG1324" s="8"/>
      <c r="AH1324" s="8"/>
      <c r="AI1324" s="8"/>
      <c r="AJ1324" s="8"/>
      <c r="AK1324" s="8"/>
      <c r="AN1324" s="13"/>
      <c r="AO1324" s="8"/>
      <c r="AR1324" s="13"/>
      <c r="AS1324" s="8"/>
      <c r="AV1324" s="13"/>
      <c r="AW1324" s="8"/>
      <c r="AX1324" s="19" t="str">
        <f t="shared" si="296"/>
        <v/>
      </c>
      <c r="AY1324" s="55">
        <f t="shared" si="297"/>
        <v>0</v>
      </c>
      <c r="AZ1324" s="8"/>
      <c r="BA1324" s="8"/>
    </row>
    <row r="1325" spans="1:53" x14ac:dyDescent="0.25">
      <c r="A1325" s="9" t="str">
        <f>IF(B1325&lt;&gt;"",COUNTA($B$3:B1325)+$A$2,"")</f>
        <v/>
      </c>
      <c r="R1325" s="42"/>
      <c r="AB1325" s="13"/>
      <c r="AC1325" s="8"/>
      <c r="AF1325" s="13"/>
      <c r="AG1325" s="8"/>
      <c r="AH1325" s="8"/>
      <c r="AI1325" s="8"/>
      <c r="AJ1325" s="8"/>
      <c r="AK1325" s="8"/>
      <c r="AN1325" s="13"/>
      <c r="AO1325" s="8"/>
      <c r="AR1325" s="13"/>
      <c r="AS1325" s="8"/>
      <c r="AV1325" s="13"/>
      <c r="AW1325" s="8"/>
      <c r="AX1325" s="19" t="str">
        <f t="shared" si="296"/>
        <v/>
      </c>
      <c r="AY1325" s="55">
        <f t="shared" si="297"/>
        <v>0</v>
      </c>
      <c r="AZ1325" s="8"/>
      <c r="BA1325" s="8"/>
    </row>
    <row r="1326" spans="1:53" x14ac:dyDescent="0.25">
      <c r="A1326" s="9" t="str">
        <f>IF(B1326&lt;&gt;"",COUNTA($B$3:B1326)+$A$2,"")</f>
        <v/>
      </c>
      <c r="R1326" s="42"/>
      <c r="AB1326" s="13"/>
      <c r="AC1326" s="8"/>
      <c r="AF1326" s="13"/>
      <c r="AG1326" s="8"/>
      <c r="AH1326" s="8"/>
      <c r="AI1326" s="8"/>
      <c r="AJ1326" s="8"/>
      <c r="AK1326" s="8"/>
      <c r="AN1326" s="13"/>
      <c r="AO1326" s="8"/>
      <c r="AR1326" s="13"/>
      <c r="AS1326" s="8"/>
      <c r="AV1326" s="13"/>
      <c r="AW1326" s="8"/>
      <c r="AX1326" s="19" t="str">
        <f t="shared" si="296"/>
        <v/>
      </c>
      <c r="AY1326" s="55">
        <f t="shared" si="297"/>
        <v>0</v>
      </c>
      <c r="AZ1326" s="8"/>
      <c r="BA1326" s="8"/>
    </row>
    <row r="1327" spans="1:53" x14ac:dyDescent="0.25">
      <c r="A1327" s="9" t="str">
        <f>IF(B1327&lt;&gt;"",COUNTA($B$3:B1327)+$A$2,"")</f>
        <v/>
      </c>
      <c r="R1327" s="42"/>
      <c r="AB1327" s="13"/>
      <c r="AC1327" s="8"/>
      <c r="AF1327" s="13"/>
      <c r="AG1327" s="8"/>
      <c r="AH1327" s="8"/>
      <c r="AI1327" s="8"/>
      <c r="AJ1327" s="8"/>
      <c r="AK1327" s="8"/>
      <c r="AN1327" s="13"/>
      <c r="AO1327" s="8"/>
      <c r="AR1327" s="13"/>
      <c r="AS1327" s="8"/>
      <c r="AV1327" s="13"/>
      <c r="AW1327" s="8"/>
      <c r="AX1327" s="19" t="str">
        <f t="shared" si="296"/>
        <v/>
      </c>
      <c r="AY1327" s="55">
        <f t="shared" si="297"/>
        <v>0</v>
      </c>
      <c r="AZ1327" s="8"/>
      <c r="BA1327" s="8"/>
    </row>
    <row r="1328" spans="1:53" x14ac:dyDescent="0.25">
      <c r="A1328" s="9" t="str">
        <f>IF(B1328&lt;&gt;"",COUNTA($B$3:B1328)+$A$2,"")</f>
        <v/>
      </c>
      <c r="R1328" s="42"/>
      <c r="AB1328" s="13"/>
      <c r="AC1328" s="8"/>
      <c r="AF1328" s="13"/>
      <c r="AG1328" s="8"/>
      <c r="AH1328" s="8"/>
      <c r="AI1328" s="8"/>
      <c r="AJ1328" s="8"/>
      <c r="AK1328" s="8"/>
      <c r="AN1328" s="13"/>
      <c r="AO1328" s="8"/>
      <c r="AR1328" s="13"/>
      <c r="AS1328" s="8"/>
      <c r="AV1328" s="13"/>
      <c r="AW1328" s="8"/>
      <c r="AX1328" s="19" t="str">
        <f t="shared" si="296"/>
        <v/>
      </c>
      <c r="AY1328" s="55">
        <f t="shared" si="297"/>
        <v>0</v>
      </c>
      <c r="AZ1328" s="8"/>
      <c r="BA1328" s="8"/>
    </row>
    <row r="1329" spans="1:53" x14ac:dyDescent="0.25">
      <c r="A1329" s="9" t="str">
        <f>IF(B1329&lt;&gt;"",COUNTA($B$3:B1329)+$A$2,"")</f>
        <v/>
      </c>
      <c r="R1329" s="42"/>
      <c r="AB1329" s="13"/>
      <c r="AC1329" s="8"/>
      <c r="AF1329" s="13"/>
      <c r="AG1329" s="8"/>
      <c r="AH1329" s="8"/>
      <c r="AI1329" s="8"/>
      <c r="AJ1329" s="8"/>
      <c r="AK1329" s="8"/>
      <c r="AN1329" s="13"/>
      <c r="AO1329" s="8"/>
      <c r="AR1329" s="13"/>
      <c r="AS1329" s="8"/>
      <c r="AV1329" s="13"/>
      <c r="AW1329" s="8"/>
      <c r="AX1329" s="19" t="str">
        <f t="shared" si="296"/>
        <v/>
      </c>
      <c r="AY1329" s="55">
        <f t="shared" si="297"/>
        <v>0</v>
      </c>
      <c r="AZ1329" s="8"/>
      <c r="BA1329" s="8"/>
    </row>
    <row r="1330" spans="1:53" x14ac:dyDescent="0.25">
      <c r="A1330" s="9" t="str">
        <f>IF(B1330&lt;&gt;"",COUNTA($B$3:B1330)+$A$2,"")</f>
        <v/>
      </c>
      <c r="R1330" s="42"/>
      <c r="AB1330" s="13"/>
      <c r="AC1330" s="8"/>
      <c r="AF1330" s="13"/>
      <c r="AG1330" s="8"/>
      <c r="AH1330" s="8"/>
      <c r="AI1330" s="8"/>
      <c r="AJ1330" s="8"/>
      <c r="AK1330" s="8"/>
      <c r="AN1330" s="13"/>
      <c r="AO1330" s="8"/>
      <c r="AR1330" s="13"/>
      <c r="AS1330" s="8"/>
      <c r="AV1330" s="13"/>
      <c r="AW1330" s="8"/>
      <c r="AX1330" s="19" t="str">
        <f t="shared" si="296"/>
        <v/>
      </c>
      <c r="AY1330" s="55">
        <f t="shared" si="297"/>
        <v>0</v>
      </c>
      <c r="AZ1330" s="8"/>
      <c r="BA1330" s="8"/>
    </row>
    <row r="1331" spans="1:53" x14ac:dyDescent="0.25">
      <c r="A1331" s="9" t="str">
        <f>IF(B1331&lt;&gt;"",COUNTA($B$3:B1331)+$A$2,"")</f>
        <v/>
      </c>
      <c r="R1331" s="42"/>
      <c r="AB1331" s="13"/>
      <c r="AC1331" s="8"/>
      <c r="AF1331" s="13"/>
      <c r="AG1331" s="8"/>
      <c r="AH1331" s="8"/>
      <c r="AI1331" s="8"/>
      <c r="AJ1331" s="8"/>
      <c r="AK1331" s="8"/>
      <c r="AN1331" s="13"/>
      <c r="AO1331" s="8"/>
      <c r="AR1331" s="13"/>
      <c r="AS1331" s="8"/>
      <c r="AV1331" s="13"/>
      <c r="AW1331" s="8"/>
      <c r="AX1331" s="19" t="str">
        <f t="shared" si="296"/>
        <v/>
      </c>
      <c r="AY1331" s="55">
        <f t="shared" si="297"/>
        <v>0</v>
      </c>
      <c r="AZ1331" s="8"/>
      <c r="BA1331" s="8"/>
    </row>
    <row r="1332" spans="1:53" x14ac:dyDescent="0.25">
      <c r="A1332" s="9" t="str">
        <f>IF(B1332&lt;&gt;"",COUNTA($B$3:B1332)+$A$2,"")</f>
        <v/>
      </c>
      <c r="R1332" s="42"/>
      <c r="AB1332" s="13"/>
      <c r="AC1332" s="8"/>
      <c r="AF1332" s="13"/>
      <c r="AG1332" s="8"/>
      <c r="AH1332" s="8"/>
      <c r="AI1332" s="8"/>
      <c r="AJ1332" s="8"/>
      <c r="AK1332" s="8"/>
      <c r="AN1332" s="13"/>
      <c r="AO1332" s="8"/>
      <c r="AR1332" s="13"/>
      <c r="AS1332" s="8"/>
      <c r="AV1332" s="13"/>
      <c r="AW1332" s="8"/>
      <c r="AX1332" s="19" t="str">
        <f t="shared" si="296"/>
        <v/>
      </c>
      <c r="AY1332" s="55">
        <f t="shared" si="297"/>
        <v>0</v>
      </c>
      <c r="AZ1332" s="8"/>
      <c r="BA1332" s="8"/>
    </row>
    <row r="1333" spans="1:53" x14ac:dyDescent="0.25">
      <c r="A1333" s="9" t="str">
        <f>IF(B1333&lt;&gt;"",COUNTA($B$3:B1333)+$A$2,"")</f>
        <v/>
      </c>
      <c r="R1333" s="42"/>
      <c r="AB1333" s="13"/>
      <c r="AC1333" s="8"/>
      <c r="AF1333" s="13"/>
      <c r="AG1333" s="8"/>
      <c r="AH1333" s="8"/>
      <c r="AI1333" s="8"/>
      <c r="AJ1333" s="8"/>
      <c r="AK1333" s="8"/>
      <c r="AN1333" s="13"/>
      <c r="AO1333" s="8"/>
      <c r="AR1333" s="13"/>
      <c r="AS1333" s="8"/>
      <c r="AV1333" s="13"/>
      <c r="AW1333" s="8"/>
      <c r="AX1333" s="19" t="str">
        <f t="shared" si="296"/>
        <v/>
      </c>
      <c r="AY1333" s="55">
        <f t="shared" si="297"/>
        <v>0</v>
      </c>
      <c r="AZ1333" s="8"/>
      <c r="BA1333" s="8"/>
    </row>
    <row r="1334" spans="1:53" x14ac:dyDescent="0.25">
      <c r="A1334" s="9" t="str">
        <f>IF(B1334&lt;&gt;"",COUNTA($B$3:B1334)+$A$2,"")</f>
        <v/>
      </c>
      <c r="R1334" s="42"/>
      <c r="AB1334" s="13"/>
      <c r="AC1334" s="8"/>
      <c r="AF1334" s="13"/>
      <c r="AG1334" s="8"/>
      <c r="AH1334" s="8"/>
      <c r="AI1334" s="8"/>
      <c r="AJ1334" s="8"/>
      <c r="AK1334" s="8"/>
      <c r="AN1334" s="13"/>
      <c r="AO1334" s="8"/>
      <c r="AR1334" s="13"/>
      <c r="AS1334" s="8"/>
      <c r="AV1334" s="13"/>
      <c r="AW1334" s="8"/>
      <c r="AX1334" s="19" t="str">
        <f t="shared" si="296"/>
        <v/>
      </c>
      <c r="AY1334" s="55">
        <f t="shared" si="297"/>
        <v>0</v>
      </c>
      <c r="AZ1334" s="8"/>
      <c r="BA1334" s="8"/>
    </row>
    <row r="1335" spans="1:53" x14ac:dyDescent="0.25">
      <c r="A1335" s="9" t="str">
        <f>IF(B1335&lt;&gt;"",COUNTA($B$3:B1335)+$A$2,"")</f>
        <v/>
      </c>
      <c r="R1335" s="42"/>
      <c r="AB1335" s="13"/>
      <c r="AC1335" s="8"/>
      <c r="AF1335" s="13"/>
      <c r="AG1335" s="8"/>
      <c r="AH1335" s="8"/>
      <c r="AI1335" s="8"/>
      <c r="AJ1335" s="8"/>
      <c r="AK1335" s="8"/>
      <c r="AN1335" s="13"/>
      <c r="AO1335" s="8"/>
      <c r="AR1335" s="13"/>
      <c r="AS1335" s="8"/>
      <c r="AV1335" s="13"/>
      <c r="AW1335" s="8"/>
      <c r="AX1335" s="19" t="str">
        <f t="shared" si="296"/>
        <v/>
      </c>
      <c r="AY1335" s="55">
        <f t="shared" si="297"/>
        <v>0</v>
      </c>
      <c r="AZ1335" s="8"/>
      <c r="BA1335" s="8"/>
    </row>
    <row r="1336" spans="1:53" x14ac:dyDescent="0.25">
      <c r="A1336" s="9" t="str">
        <f>IF(B1336&lt;&gt;"",COUNTA($B$3:B1336)+$A$2,"")</f>
        <v/>
      </c>
      <c r="R1336" s="42"/>
      <c r="AB1336" s="13"/>
      <c r="AC1336" s="8"/>
      <c r="AF1336" s="13"/>
      <c r="AG1336" s="8"/>
      <c r="AH1336" s="8"/>
      <c r="AI1336" s="8"/>
      <c r="AJ1336" s="8"/>
      <c r="AK1336" s="8"/>
      <c r="AN1336" s="13"/>
      <c r="AO1336" s="8"/>
      <c r="AR1336" s="13"/>
      <c r="AS1336" s="8"/>
      <c r="AV1336" s="13"/>
      <c r="AW1336" s="8"/>
      <c r="AX1336" s="19" t="str">
        <f t="shared" si="296"/>
        <v/>
      </c>
      <c r="AY1336" s="55">
        <f t="shared" si="297"/>
        <v>0</v>
      </c>
      <c r="AZ1336" s="8"/>
      <c r="BA1336" s="8"/>
    </row>
    <row r="1337" spans="1:53" x14ac:dyDescent="0.25">
      <c r="A1337" s="9" t="str">
        <f>IF(B1337&lt;&gt;"",COUNTA($B$3:B1337)+$A$2,"")</f>
        <v/>
      </c>
      <c r="R1337" s="42"/>
      <c r="AB1337" s="13"/>
      <c r="AC1337" s="8"/>
      <c r="AF1337" s="13"/>
      <c r="AG1337" s="8"/>
      <c r="AH1337" s="8"/>
      <c r="AI1337" s="8"/>
      <c r="AJ1337" s="8"/>
      <c r="AK1337" s="8"/>
      <c r="AN1337" s="13"/>
      <c r="AO1337" s="8"/>
      <c r="AR1337" s="13"/>
      <c r="AS1337" s="8"/>
      <c r="AV1337" s="13"/>
      <c r="AW1337" s="8"/>
      <c r="AX1337" s="19" t="str">
        <f t="shared" si="296"/>
        <v/>
      </c>
      <c r="AY1337" s="55">
        <f t="shared" si="297"/>
        <v>0</v>
      </c>
      <c r="AZ1337" s="8"/>
      <c r="BA1337" s="8"/>
    </row>
    <row r="1338" spans="1:53" x14ac:dyDescent="0.25">
      <c r="A1338" s="9" t="str">
        <f>IF(B1338&lt;&gt;"",COUNTA($B$3:B1338)+$A$2,"")</f>
        <v/>
      </c>
      <c r="R1338" s="42"/>
      <c r="AB1338" s="13"/>
      <c r="AC1338" s="8"/>
      <c r="AF1338" s="13"/>
      <c r="AG1338" s="8"/>
      <c r="AH1338" s="8"/>
      <c r="AI1338" s="8"/>
      <c r="AJ1338" s="8"/>
      <c r="AK1338" s="8"/>
      <c r="AN1338" s="13"/>
      <c r="AO1338" s="8"/>
      <c r="AR1338" s="13"/>
      <c r="AS1338" s="8"/>
      <c r="AV1338" s="13"/>
      <c r="AW1338" s="8"/>
      <c r="AX1338" s="19" t="str">
        <f t="shared" si="296"/>
        <v/>
      </c>
      <c r="AY1338" s="55">
        <f t="shared" si="297"/>
        <v>0</v>
      </c>
      <c r="AZ1338" s="8"/>
      <c r="BA1338" s="8"/>
    </row>
    <row r="1339" spans="1:53" x14ac:dyDescent="0.25">
      <c r="A1339" s="9" t="str">
        <f>IF(B1339&lt;&gt;"",COUNTA($B$3:B1339)+$A$2,"")</f>
        <v/>
      </c>
      <c r="R1339" s="42"/>
      <c r="AB1339" s="13"/>
      <c r="AC1339" s="8"/>
      <c r="AF1339" s="13"/>
      <c r="AG1339" s="8"/>
      <c r="AH1339" s="8"/>
      <c r="AI1339" s="8"/>
      <c r="AJ1339" s="8"/>
      <c r="AK1339" s="8"/>
      <c r="AN1339" s="13"/>
      <c r="AO1339" s="8"/>
      <c r="AR1339" s="13"/>
      <c r="AS1339" s="8"/>
      <c r="AV1339" s="13"/>
      <c r="AW1339" s="8"/>
      <c r="AX1339" s="19" t="str">
        <f t="shared" si="296"/>
        <v/>
      </c>
      <c r="AY1339" s="55">
        <f t="shared" si="297"/>
        <v>0</v>
      </c>
      <c r="AZ1339" s="8"/>
      <c r="BA1339" s="8"/>
    </row>
    <row r="1340" spans="1:53" x14ac:dyDescent="0.25">
      <c r="A1340" s="9" t="str">
        <f>IF(B1340&lt;&gt;"",COUNTA($B$3:B1340)+$A$2,"")</f>
        <v/>
      </c>
      <c r="R1340" s="42"/>
      <c r="AB1340" s="13"/>
      <c r="AC1340" s="8"/>
      <c r="AF1340" s="13"/>
      <c r="AG1340" s="8"/>
      <c r="AH1340" s="8"/>
      <c r="AI1340" s="8"/>
      <c r="AJ1340" s="8"/>
      <c r="AK1340" s="8"/>
      <c r="AN1340" s="13"/>
      <c r="AO1340" s="8"/>
      <c r="AR1340" s="13"/>
      <c r="AS1340" s="8"/>
      <c r="AV1340" s="13"/>
      <c r="AW1340" s="8"/>
      <c r="AX1340" s="19" t="str">
        <f t="shared" si="296"/>
        <v/>
      </c>
      <c r="AY1340" s="55">
        <f t="shared" si="297"/>
        <v>0</v>
      </c>
      <c r="AZ1340" s="8"/>
      <c r="BA1340" s="8"/>
    </row>
    <row r="1341" spans="1:53" x14ac:dyDescent="0.25">
      <c r="A1341" s="9" t="str">
        <f>IF(B1341&lt;&gt;"",COUNTA($B$3:B1341)+$A$2,"")</f>
        <v/>
      </c>
      <c r="R1341" s="42"/>
      <c r="AB1341" s="13"/>
      <c r="AC1341" s="8"/>
      <c r="AF1341" s="13"/>
      <c r="AG1341" s="8"/>
      <c r="AH1341" s="8"/>
      <c r="AI1341" s="8"/>
      <c r="AJ1341" s="8"/>
      <c r="AK1341" s="8"/>
      <c r="AN1341" s="13"/>
      <c r="AO1341" s="8"/>
      <c r="AR1341" s="13"/>
      <c r="AS1341" s="8"/>
      <c r="AV1341" s="13"/>
      <c r="AW1341" s="8"/>
      <c r="AX1341" s="19" t="str">
        <f t="shared" si="296"/>
        <v/>
      </c>
      <c r="AY1341" s="55">
        <f t="shared" si="297"/>
        <v>0</v>
      </c>
      <c r="AZ1341" s="8"/>
      <c r="BA1341" s="8"/>
    </row>
    <row r="1342" spans="1:53" x14ac:dyDescent="0.25">
      <c r="A1342" s="9" t="str">
        <f>IF(B1342&lt;&gt;"",COUNTA($B$3:B1342)+$A$2,"")</f>
        <v/>
      </c>
      <c r="R1342" s="42"/>
      <c r="AB1342" s="13"/>
      <c r="AC1342" s="8"/>
      <c r="AF1342" s="13"/>
      <c r="AG1342" s="8"/>
      <c r="AH1342" s="8"/>
      <c r="AI1342" s="8"/>
      <c r="AJ1342" s="8"/>
      <c r="AK1342" s="8"/>
      <c r="AN1342" s="13"/>
      <c r="AO1342" s="8"/>
      <c r="AR1342" s="13"/>
      <c r="AS1342" s="8"/>
      <c r="AV1342" s="13"/>
      <c r="AW1342" s="8"/>
      <c r="AX1342" s="19" t="str">
        <f t="shared" si="296"/>
        <v/>
      </c>
      <c r="AY1342" s="55">
        <f t="shared" si="297"/>
        <v>0</v>
      </c>
      <c r="AZ1342" s="8"/>
      <c r="BA1342" s="8"/>
    </row>
    <row r="1343" spans="1:53" x14ac:dyDescent="0.25">
      <c r="A1343" s="9" t="str">
        <f>IF(B1343&lt;&gt;"",COUNTA($B$3:B1343)+$A$2,"")</f>
        <v/>
      </c>
      <c r="R1343" s="42"/>
      <c r="AB1343" s="13"/>
      <c r="AC1343" s="8"/>
      <c r="AF1343" s="13"/>
      <c r="AG1343" s="8"/>
      <c r="AH1343" s="8"/>
      <c r="AI1343" s="8"/>
      <c r="AJ1343" s="8"/>
      <c r="AK1343" s="8"/>
      <c r="AN1343" s="13"/>
      <c r="AO1343" s="8"/>
      <c r="AR1343" s="13"/>
      <c r="AS1343" s="8"/>
      <c r="AV1343" s="13"/>
      <c r="AW1343" s="8"/>
      <c r="AX1343" s="19" t="str">
        <f t="shared" si="296"/>
        <v/>
      </c>
      <c r="AY1343" s="55">
        <f t="shared" si="297"/>
        <v>0</v>
      </c>
      <c r="AZ1343" s="8"/>
      <c r="BA1343" s="8"/>
    </row>
    <row r="1344" spans="1:53" x14ac:dyDescent="0.25">
      <c r="A1344" s="9" t="str">
        <f>IF(B1344&lt;&gt;"",COUNTA($B$3:B1344)+$A$2,"")</f>
        <v/>
      </c>
      <c r="R1344" s="42"/>
      <c r="AB1344" s="13"/>
      <c r="AC1344" s="8"/>
      <c r="AF1344" s="13"/>
      <c r="AG1344" s="8"/>
      <c r="AH1344" s="8"/>
      <c r="AI1344" s="8"/>
      <c r="AJ1344" s="8"/>
      <c r="AK1344" s="8"/>
      <c r="AN1344" s="13"/>
      <c r="AO1344" s="8"/>
      <c r="AR1344" s="13"/>
      <c r="AS1344" s="8"/>
      <c r="AV1344" s="13"/>
      <c r="AW1344" s="8"/>
      <c r="AX1344" s="19" t="str">
        <f t="shared" si="296"/>
        <v/>
      </c>
      <c r="AY1344" s="55">
        <f t="shared" si="297"/>
        <v>0</v>
      </c>
      <c r="AZ1344" s="8"/>
      <c r="BA1344" s="8"/>
    </row>
    <row r="1345" spans="1:53" x14ac:dyDescent="0.25">
      <c r="A1345" s="9" t="str">
        <f>IF(B1345&lt;&gt;"",COUNTA($B$3:B1345)+$A$2,"")</f>
        <v/>
      </c>
      <c r="R1345" s="42"/>
      <c r="AB1345" s="13"/>
      <c r="AC1345" s="8"/>
      <c r="AF1345" s="13"/>
      <c r="AG1345" s="8"/>
      <c r="AH1345" s="8"/>
      <c r="AI1345" s="8"/>
      <c r="AJ1345" s="8"/>
      <c r="AK1345" s="8"/>
      <c r="AN1345" s="13"/>
      <c r="AO1345" s="8"/>
      <c r="AR1345" s="13"/>
      <c r="AS1345" s="8"/>
      <c r="AV1345" s="13"/>
      <c r="AW1345" s="8"/>
      <c r="AX1345" s="19" t="str">
        <f t="shared" si="296"/>
        <v/>
      </c>
      <c r="AY1345" s="55">
        <f t="shared" si="297"/>
        <v>0</v>
      </c>
      <c r="AZ1345" s="8"/>
      <c r="BA1345" s="8"/>
    </row>
    <row r="1346" spans="1:53" x14ac:dyDescent="0.25">
      <c r="A1346" s="9" t="str">
        <f>IF(B1346&lt;&gt;"",COUNTA($B$3:B1346)+$A$2,"")</f>
        <v/>
      </c>
      <c r="R1346" s="42"/>
      <c r="AB1346" s="13"/>
      <c r="AC1346" s="8"/>
      <c r="AF1346" s="13"/>
      <c r="AG1346" s="8"/>
      <c r="AH1346" s="8"/>
      <c r="AI1346" s="8"/>
      <c r="AJ1346" s="8"/>
      <c r="AK1346" s="8"/>
      <c r="AN1346" s="13"/>
      <c r="AO1346" s="8"/>
      <c r="AR1346" s="13"/>
      <c r="AS1346" s="8"/>
      <c r="AV1346" s="13"/>
      <c r="AW1346" s="8"/>
      <c r="AX1346" s="19" t="str">
        <f t="shared" si="296"/>
        <v/>
      </c>
      <c r="AY1346" s="55">
        <f t="shared" si="297"/>
        <v>0</v>
      </c>
      <c r="AZ1346" s="8"/>
      <c r="BA1346" s="8"/>
    </row>
    <row r="1347" spans="1:53" x14ac:dyDescent="0.25">
      <c r="A1347" s="9" t="str">
        <f>IF(B1347&lt;&gt;"",COUNTA($B$3:B1347)+$A$2,"")</f>
        <v/>
      </c>
      <c r="R1347" s="42"/>
      <c r="AB1347" s="13"/>
      <c r="AC1347" s="8"/>
      <c r="AF1347" s="13"/>
      <c r="AG1347" s="8"/>
      <c r="AH1347" s="8"/>
      <c r="AI1347" s="8"/>
      <c r="AJ1347" s="8"/>
      <c r="AK1347" s="8"/>
      <c r="AN1347" s="13"/>
      <c r="AO1347" s="8"/>
      <c r="AR1347" s="13"/>
      <c r="AS1347" s="8"/>
      <c r="AV1347" s="13"/>
      <c r="AW1347" s="8"/>
      <c r="AX1347" s="19" t="str">
        <f t="shared" ref="AX1347:AX1410" si="298">IF(R1347="","",AY1347/(1+0.025))</f>
        <v/>
      </c>
      <c r="AY1347" s="55">
        <f t="shared" ref="AY1347:AY1410" si="299">BC1347-AZ1347</f>
        <v>0</v>
      </c>
      <c r="AZ1347" s="8"/>
      <c r="BA1347" s="8"/>
    </row>
    <row r="1348" spans="1:53" x14ac:dyDescent="0.25">
      <c r="A1348" s="9" t="str">
        <f>IF(B1348&lt;&gt;"",COUNTA($B$3:B1348)+$A$2,"")</f>
        <v/>
      </c>
      <c r="R1348" s="42"/>
      <c r="AB1348" s="13"/>
      <c r="AC1348" s="8"/>
      <c r="AF1348" s="13"/>
      <c r="AG1348" s="8"/>
      <c r="AH1348" s="8"/>
      <c r="AI1348" s="8"/>
      <c r="AJ1348" s="8"/>
      <c r="AK1348" s="8"/>
      <c r="AN1348" s="13"/>
      <c r="AO1348" s="8"/>
      <c r="AR1348" s="13"/>
      <c r="AS1348" s="8"/>
      <c r="AV1348" s="13"/>
      <c r="AW1348" s="8"/>
      <c r="AX1348" s="19" t="str">
        <f t="shared" si="298"/>
        <v/>
      </c>
      <c r="AY1348" s="55">
        <f t="shared" si="299"/>
        <v>0</v>
      </c>
      <c r="AZ1348" s="8"/>
      <c r="BA1348" s="8"/>
    </row>
    <row r="1349" spans="1:53" x14ac:dyDescent="0.25">
      <c r="A1349" s="9" t="str">
        <f>IF(B1349&lt;&gt;"",COUNTA($B$3:B1349)+$A$2,"")</f>
        <v/>
      </c>
      <c r="R1349" s="42"/>
      <c r="AB1349" s="13"/>
      <c r="AC1349" s="8"/>
      <c r="AF1349" s="13"/>
      <c r="AG1349" s="8"/>
      <c r="AH1349" s="8"/>
      <c r="AI1349" s="8"/>
      <c r="AJ1349" s="8"/>
      <c r="AK1349" s="8"/>
      <c r="AN1349" s="13"/>
      <c r="AO1349" s="8"/>
      <c r="AR1349" s="13"/>
      <c r="AS1349" s="8"/>
      <c r="AV1349" s="13"/>
      <c r="AW1349" s="8"/>
      <c r="AX1349" s="19" t="str">
        <f t="shared" si="298"/>
        <v/>
      </c>
      <c r="AY1349" s="55">
        <f t="shared" si="299"/>
        <v>0</v>
      </c>
      <c r="AZ1349" s="8"/>
      <c r="BA1349" s="8"/>
    </row>
    <row r="1350" spans="1:53" x14ac:dyDescent="0.25">
      <c r="A1350" s="9" t="str">
        <f>IF(B1350&lt;&gt;"",COUNTA($B$3:B1350)+$A$2,"")</f>
        <v/>
      </c>
      <c r="R1350" s="42"/>
      <c r="AB1350" s="13"/>
      <c r="AC1350" s="8"/>
      <c r="AF1350" s="13"/>
      <c r="AG1350" s="8"/>
      <c r="AH1350" s="8"/>
      <c r="AI1350" s="8"/>
      <c r="AJ1350" s="8"/>
      <c r="AK1350" s="8"/>
      <c r="AN1350" s="13"/>
      <c r="AO1350" s="8"/>
      <c r="AR1350" s="13"/>
      <c r="AS1350" s="8"/>
      <c r="AV1350" s="13"/>
      <c r="AW1350" s="8"/>
      <c r="AX1350" s="19" t="str">
        <f t="shared" si="298"/>
        <v/>
      </c>
      <c r="AY1350" s="55">
        <f t="shared" si="299"/>
        <v>0</v>
      </c>
      <c r="AZ1350" s="8"/>
      <c r="BA1350" s="8"/>
    </row>
    <row r="1351" spans="1:53" x14ac:dyDescent="0.25">
      <c r="A1351" s="9" t="str">
        <f>IF(B1351&lt;&gt;"",COUNTA($B$3:B1351)+$A$2,"")</f>
        <v/>
      </c>
      <c r="R1351" s="42"/>
      <c r="AB1351" s="13"/>
      <c r="AC1351" s="8"/>
      <c r="AF1351" s="13"/>
      <c r="AG1351" s="8"/>
      <c r="AH1351" s="8"/>
      <c r="AI1351" s="8"/>
      <c r="AJ1351" s="8"/>
      <c r="AK1351" s="8"/>
      <c r="AN1351" s="13"/>
      <c r="AO1351" s="8"/>
      <c r="AR1351" s="13"/>
      <c r="AS1351" s="8"/>
      <c r="AV1351" s="13"/>
      <c r="AW1351" s="8"/>
      <c r="AX1351" s="19" t="str">
        <f t="shared" si="298"/>
        <v/>
      </c>
      <c r="AY1351" s="55">
        <f t="shared" si="299"/>
        <v>0</v>
      </c>
      <c r="AZ1351" s="8"/>
      <c r="BA1351" s="8"/>
    </row>
    <row r="1352" spans="1:53" x14ac:dyDescent="0.25">
      <c r="A1352" s="9" t="str">
        <f>IF(B1352&lt;&gt;"",COUNTA($B$3:B1352)+$A$2,"")</f>
        <v/>
      </c>
      <c r="R1352" s="42"/>
      <c r="AB1352" s="13"/>
      <c r="AC1352" s="8"/>
      <c r="AF1352" s="13"/>
      <c r="AG1352" s="8"/>
      <c r="AH1352" s="8"/>
      <c r="AI1352" s="8"/>
      <c r="AJ1352" s="8"/>
      <c r="AK1352" s="8"/>
      <c r="AN1352" s="13"/>
      <c r="AO1352" s="8"/>
      <c r="AR1352" s="13"/>
      <c r="AS1352" s="8"/>
      <c r="AV1352" s="13"/>
      <c r="AW1352" s="8"/>
      <c r="AX1352" s="19" t="str">
        <f t="shared" si="298"/>
        <v/>
      </c>
      <c r="AY1352" s="55">
        <f t="shared" si="299"/>
        <v>0</v>
      </c>
      <c r="AZ1352" s="8"/>
      <c r="BA1352" s="8"/>
    </row>
    <row r="1353" spans="1:53" x14ac:dyDescent="0.25">
      <c r="A1353" s="9" t="str">
        <f>IF(B1353&lt;&gt;"",COUNTA($B$3:B1353)+$A$2,"")</f>
        <v/>
      </c>
      <c r="R1353" s="42"/>
      <c r="AB1353" s="13"/>
      <c r="AC1353" s="8"/>
      <c r="AF1353" s="13"/>
      <c r="AG1353" s="8"/>
      <c r="AH1353" s="8"/>
      <c r="AI1353" s="8"/>
      <c r="AJ1353" s="8"/>
      <c r="AK1353" s="8"/>
      <c r="AN1353" s="13"/>
      <c r="AO1353" s="8"/>
      <c r="AR1353" s="13"/>
      <c r="AS1353" s="8"/>
      <c r="AV1353" s="13"/>
      <c r="AW1353" s="8"/>
      <c r="AX1353" s="19" t="str">
        <f t="shared" si="298"/>
        <v/>
      </c>
      <c r="AY1353" s="55">
        <f t="shared" si="299"/>
        <v>0</v>
      </c>
      <c r="AZ1353" s="8"/>
      <c r="BA1353" s="8"/>
    </row>
    <row r="1354" spans="1:53" x14ac:dyDescent="0.25">
      <c r="A1354" s="9" t="str">
        <f>IF(B1354&lt;&gt;"",COUNTA($B$3:B1354)+$A$2,"")</f>
        <v/>
      </c>
      <c r="R1354" s="42"/>
      <c r="AB1354" s="13"/>
      <c r="AC1354" s="8"/>
      <c r="AF1354" s="13"/>
      <c r="AG1354" s="8"/>
      <c r="AH1354" s="8"/>
      <c r="AI1354" s="8"/>
      <c r="AJ1354" s="8"/>
      <c r="AK1354" s="8"/>
      <c r="AN1354" s="13"/>
      <c r="AO1354" s="8"/>
      <c r="AR1354" s="13"/>
      <c r="AS1354" s="8"/>
      <c r="AV1354" s="13"/>
      <c r="AW1354" s="8"/>
      <c r="AX1354" s="19" t="str">
        <f t="shared" si="298"/>
        <v/>
      </c>
      <c r="AY1354" s="55">
        <f t="shared" si="299"/>
        <v>0</v>
      </c>
      <c r="AZ1354" s="8"/>
      <c r="BA1354" s="8"/>
    </row>
    <row r="1355" spans="1:53" x14ac:dyDescent="0.25">
      <c r="A1355" s="9" t="str">
        <f>IF(B1355&lt;&gt;"",COUNTA($B$3:B1355)+$A$2,"")</f>
        <v/>
      </c>
      <c r="R1355" s="42"/>
      <c r="AB1355" s="13"/>
      <c r="AC1355" s="8"/>
      <c r="AF1355" s="13"/>
      <c r="AG1355" s="8"/>
      <c r="AH1355" s="8"/>
      <c r="AI1355" s="8"/>
      <c r="AJ1355" s="8"/>
      <c r="AK1355" s="8"/>
      <c r="AN1355" s="13"/>
      <c r="AO1355" s="8"/>
      <c r="AR1355" s="13"/>
      <c r="AS1355" s="8"/>
      <c r="AV1355" s="13"/>
      <c r="AW1355" s="8"/>
      <c r="AX1355" s="19" t="str">
        <f t="shared" si="298"/>
        <v/>
      </c>
      <c r="AY1355" s="55">
        <f t="shared" si="299"/>
        <v>0</v>
      </c>
      <c r="AZ1355" s="8"/>
      <c r="BA1355" s="8"/>
    </row>
    <row r="1356" spans="1:53" x14ac:dyDescent="0.25">
      <c r="A1356" s="9" t="str">
        <f>IF(B1356&lt;&gt;"",COUNTA($B$3:B1356)+$A$2,"")</f>
        <v/>
      </c>
      <c r="R1356" s="42"/>
      <c r="AB1356" s="13"/>
      <c r="AC1356" s="8"/>
      <c r="AF1356" s="13"/>
      <c r="AG1356" s="8"/>
      <c r="AH1356" s="8"/>
      <c r="AI1356" s="8"/>
      <c r="AJ1356" s="8"/>
      <c r="AK1356" s="8"/>
      <c r="AN1356" s="13"/>
      <c r="AO1356" s="8"/>
      <c r="AR1356" s="13"/>
      <c r="AS1356" s="8"/>
      <c r="AV1356" s="13"/>
      <c r="AW1356" s="8"/>
      <c r="AX1356" s="19" t="str">
        <f t="shared" si="298"/>
        <v/>
      </c>
      <c r="AY1356" s="55">
        <f t="shared" si="299"/>
        <v>0</v>
      </c>
      <c r="AZ1356" s="8"/>
      <c r="BA1356" s="8"/>
    </row>
    <row r="1357" spans="1:53" x14ac:dyDescent="0.25">
      <c r="A1357" s="9" t="str">
        <f>IF(B1357&lt;&gt;"",COUNTA($B$3:B1357)+$A$2,"")</f>
        <v/>
      </c>
      <c r="R1357" s="42"/>
      <c r="AB1357" s="13"/>
      <c r="AC1357" s="8"/>
      <c r="AF1357" s="13"/>
      <c r="AG1357" s="8"/>
      <c r="AH1357" s="8"/>
      <c r="AI1357" s="8"/>
      <c r="AJ1357" s="8"/>
      <c r="AK1357" s="8"/>
      <c r="AN1357" s="13"/>
      <c r="AO1357" s="8"/>
      <c r="AR1357" s="13"/>
      <c r="AS1357" s="8"/>
      <c r="AV1357" s="13"/>
      <c r="AW1357" s="8"/>
      <c r="AX1357" s="19" t="str">
        <f t="shared" si="298"/>
        <v/>
      </c>
      <c r="AY1357" s="55">
        <f t="shared" si="299"/>
        <v>0</v>
      </c>
      <c r="AZ1357" s="8"/>
      <c r="BA1357" s="8"/>
    </row>
    <row r="1358" spans="1:53" x14ac:dyDescent="0.25">
      <c r="A1358" s="9" t="str">
        <f>IF(B1358&lt;&gt;"",COUNTA($B$3:B1358)+$A$2,"")</f>
        <v/>
      </c>
      <c r="R1358" s="42"/>
      <c r="AB1358" s="13"/>
      <c r="AC1358" s="8"/>
      <c r="AF1358" s="13"/>
      <c r="AG1358" s="8"/>
      <c r="AH1358" s="8"/>
      <c r="AI1358" s="8"/>
      <c r="AJ1358" s="8"/>
      <c r="AK1358" s="8"/>
      <c r="AN1358" s="13"/>
      <c r="AO1358" s="8"/>
      <c r="AR1358" s="13"/>
      <c r="AS1358" s="8"/>
      <c r="AV1358" s="13"/>
      <c r="AW1358" s="8"/>
      <c r="AX1358" s="19" t="str">
        <f t="shared" si="298"/>
        <v/>
      </c>
      <c r="AY1358" s="55">
        <f t="shared" si="299"/>
        <v>0</v>
      </c>
      <c r="AZ1358" s="8"/>
      <c r="BA1358" s="8"/>
    </row>
    <row r="1359" spans="1:53" x14ac:dyDescent="0.25">
      <c r="A1359" s="9" t="str">
        <f>IF(B1359&lt;&gt;"",COUNTA($B$3:B1359)+$A$2,"")</f>
        <v/>
      </c>
      <c r="R1359" s="42"/>
      <c r="AB1359" s="13"/>
      <c r="AC1359" s="8"/>
      <c r="AF1359" s="13"/>
      <c r="AG1359" s="8"/>
      <c r="AH1359" s="8"/>
      <c r="AI1359" s="8"/>
      <c r="AJ1359" s="8"/>
      <c r="AK1359" s="8"/>
      <c r="AN1359" s="13"/>
      <c r="AO1359" s="8"/>
      <c r="AR1359" s="13"/>
      <c r="AS1359" s="8"/>
      <c r="AV1359" s="13"/>
      <c r="AW1359" s="8"/>
      <c r="AX1359" s="19" t="str">
        <f t="shared" si="298"/>
        <v/>
      </c>
      <c r="AY1359" s="55">
        <f t="shared" si="299"/>
        <v>0</v>
      </c>
      <c r="AZ1359" s="8"/>
      <c r="BA1359" s="8"/>
    </row>
    <row r="1360" spans="1:53" x14ac:dyDescent="0.25">
      <c r="A1360" s="9" t="str">
        <f>IF(B1360&lt;&gt;"",COUNTA($B$3:B1360)+$A$2,"")</f>
        <v/>
      </c>
      <c r="R1360" s="42"/>
      <c r="AB1360" s="13"/>
      <c r="AC1360" s="8"/>
      <c r="AF1360" s="13"/>
      <c r="AG1360" s="8"/>
      <c r="AH1360" s="8"/>
      <c r="AI1360" s="8"/>
      <c r="AJ1360" s="8"/>
      <c r="AK1360" s="8"/>
      <c r="AN1360" s="13"/>
      <c r="AO1360" s="8"/>
      <c r="AR1360" s="13"/>
      <c r="AS1360" s="8"/>
      <c r="AV1360" s="13"/>
      <c r="AW1360" s="8"/>
      <c r="AX1360" s="19" t="str">
        <f t="shared" si="298"/>
        <v/>
      </c>
      <c r="AY1360" s="55">
        <f t="shared" si="299"/>
        <v>0</v>
      </c>
      <c r="AZ1360" s="8"/>
      <c r="BA1360" s="8"/>
    </row>
    <row r="1361" spans="1:53" x14ac:dyDescent="0.25">
      <c r="A1361" s="9" t="str">
        <f>IF(B1361&lt;&gt;"",COUNTA($B$3:B1361)+$A$2,"")</f>
        <v/>
      </c>
      <c r="R1361" s="42"/>
      <c r="AB1361" s="13"/>
      <c r="AC1361" s="8"/>
      <c r="AF1361" s="13"/>
      <c r="AG1361" s="8"/>
      <c r="AH1361" s="8"/>
      <c r="AI1361" s="8"/>
      <c r="AJ1361" s="8"/>
      <c r="AK1361" s="8"/>
      <c r="AN1361" s="13"/>
      <c r="AO1361" s="8"/>
      <c r="AR1361" s="13"/>
      <c r="AS1361" s="8"/>
      <c r="AV1361" s="13"/>
      <c r="AW1361" s="8"/>
      <c r="AX1361" s="19" t="str">
        <f t="shared" si="298"/>
        <v/>
      </c>
      <c r="AY1361" s="55">
        <f t="shared" si="299"/>
        <v>0</v>
      </c>
      <c r="AZ1361" s="8"/>
      <c r="BA1361" s="8"/>
    </row>
    <row r="1362" spans="1:53" x14ac:dyDescent="0.25">
      <c r="A1362" s="9" t="str">
        <f>IF(B1362&lt;&gt;"",COUNTA($B$3:B1362)+$A$2,"")</f>
        <v/>
      </c>
      <c r="R1362" s="42"/>
      <c r="AB1362" s="13"/>
      <c r="AC1362" s="8"/>
      <c r="AF1362" s="13"/>
      <c r="AG1362" s="8"/>
      <c r="AH1362" s="8"/>
      <c r="AI1362" s="8"/>
      <c r="AJ1362" s="8"/>
      <c r="AK1362" s="8"/>
      <c r="AN1362" s="13"/>
      <c r="AO1362" s="8"/>
      <c r="AR1362" s="13"/>
      <c r="AS1362" s="8"/>
      <c r="AV1362" s="13"/>
      <c r="AW1362" s="8"/>
      <c r="AX1362" s="19" t="str">
        <f t="shared" si="298"/>
        <v/>
      </c>
      <c r="AY1362" s="55">
        <f t="shared" si="299"/>
        <v>0</v>
      </c>
      <c r="AZ1362" s="8"/>
      <c r="BA1362" s="8"/>
    </row>
    <row r="1363" spans="1:53" x14ac:dyDescent="0.25">
      <c r="A1363" s="9" t="str">
        <f>IF(B1363&lt;&gt;"",COUNTA($B$3:B1363)+$A$2,"")</f>
        <v/>
      </c>
      <c r="R1363" s="42"/>
      <c r="AB1363" s="13"/>
      <c r="AC1363" s="8"/>
      <c r="AF1363" s="13"/>
      <c r="AG1363" s="8"/>
      <c r="AH1363" s="8"/>
      <c r="AI1363" s="8"/>
      <c r="AJ1363" s="8"/>
      <c r="AK1363" s="8"/>
      <c r="AN1363" s="13"/>
      <c r="AO1363" s="8"/>
      <c r="AR1363" s="13"/>
      <c r="AS1363" s="8"/>
      <c r="AV1363" s="13"/>
      <c r="AW1363" s="8"/>
      <c r="AX1363" s="19" t="str">
        <f t="shared" si="298"/>
        <v/>
      </c>
      <c r="AY1363" s="55">
        <f t="shared" si="299"/>
        <v>0</v>
      </c>
      <c r="AZ1363" s="8"/>
      <c r="BA1363" s="8"/>
    </row>
    <row r="1364" spans="1:53" x14ac:dyDescent="0.25">
      <c r="A1364" s="9" t="str">
        <f>IF(B1364&lt;&gt;"",COUNTA($B$3:B1364)+$A$2,"")</f>
        <v/>
      </c>
      <c r="R1364" s="42"/>
      <c r="AB1364" s="13"/>
      <c r="AC1364" s="8"/>
      <c r="AF1364" s="13"/>
      <c r="AG1364" s="8"/>
      <c r="AH1364" s="8"/>
      <c r="AI1364" s="8"/>
      <c r="AJ1364" s="8"/>
      <c r="AK1364" s="8"/>
      <c r="AN1364" s="13"/>
      <c r="AO1364" s="8"/>
      <c r="AR1364" s="13"/>
      <c r="AS1364" s="8"/>
      <c r="AV1364" s="13"/>
      <c r="AW1364" s="8"/>
      <c r="AX1364" s="19" t="str">
        <f t="shared" si="298"/>
        <v/>
      </c>
      <c r="AY1364" s="55">
        <f t="shared" si="299"/>
        <v>0</v>
      </c>
      <c r="AZ1364" s="8"/>
      <c r="BA1364" s="8"/>
    </row>
    <row r="1365" spans="1:53" x14ac:dyDescent="0.25">
      <c r="A1365" s="9" t="str">
        <f>IF(B1365&lt;&gt;"",COUNTA($B$3:B1365)+$A$2,"")</f>
        <v/>
      </c>
      <c r="R1365" s="42"/>
      <c r="AB1365" s="13"/>
      <c r="AC1365" s="8"/>
      <c r="AF1365" s="13"/>
      <c r="AG1365" s="8"/>
      <c r="AH1365" s="8"/>
      <c r="AI1365" s="8"/>
      <c r="AJ1365" s="8"/>
      <c r="AK1365" s="8"/>
      <c r="AN1365" s="13"/>
      <c r="AO1365" s="8"/>
      <c r="AR1365" s="13"/>
      <c r="AS1365" s="8"/>
      <c r="AV1365" s="13"/>
      <c r="AW1365" s="8"/>
      <c r="AX1365" s="19" t="str">
        <f t="shared" si="298"/>
        <v/>
      </c>
      <c r="AY1365" s="55">
        <f t="shared" si="299"/>
        <v>0</v>
      </c>
      <c r="AZ1365" s="8"/>
      <c r="BA1365" s="8"/>
    </row>
    <row r="1366" spans="1:53" x14ac:dyDescent="0.25">
      <c r="A1366" s="9" t="str">
        <f>IF(B1366&lt;&gt;"",COUNTA($B$3:B1366)+$A$2,"")</f>
        <v/>
      </c>
      <c r="R1366" s="42"/>
      <c r="AB1366" s="13"/>
      <c r="AC1366" s="8"/>
      <c r="AF1366" s="13"/>
      <c r="AG1366" s="8"/>
      <c r="AH1366" s="8"/>
      <c r="AI1366" s="8"/>
      <c r="AJ1366" s="8"/>
      <c r="AK1366" s="8"/>
      <c r="AN1366" s="13"/>
      <c r="AO1366" s="8"/>
      <c r="AR1366" s="13"/>
      <c r="AS1366" s="8"/>
      <c r="AV1366" s="13"/>
      <c r="AW1366" s="8"/>
      <c r="AX1366" s="19" t="str">
        <f t="shared" si="298"/>
        <v/>
      </c>
      <c r="AY1366" s="55">
        <f t="shared" si="299"/>
        <v>0</v>
      </c>
      <c r="AZ1366" s="8"/>
      <c r="BA1366" s="8"/>
    </row>
    <row r="1367" spans="1:53" x14ac:dyDescent="0.25">
      <c r="A1367" s="9" t="str">
        <f>IF(B1367&lt;&gt;"",COUNTA($B$3:B1367)+$A$2,"")</f>
        <v/>
      </c>
      <c r="R1367" s="42"/>
      <c r="AB1367" s="13"/>
      <c r="AC1367" s="8"/>
      <c r="AF1367" s="13"/>
      <c r="AG1367" s="8"/>
      <c r="AH1367" s="8"/>
      <c r="AI1367" s="8"/>
      <c r="AJ1367" s="8"/>
      <c r="AK1367" s="8"/>
      <c r="AN1367" s="13"/>
      <c r="AO1367" s="8"/>
      <c r="AR1367" s="13"/>
      <c r="AS1367" s="8"/>
      <c r="AV1367" s="13"/>
      <c r="AW1367" s="8"/>
      <c r="AX1367" s="19" t="str">
        <f t="shared" si="298"/>
        <v/>
      </c>
      <c r="AY1367" s="55">
        <f t="shared" si="299"/>
        <v>0</v>
      </c>
      <c r="AZ1367" s="8"/>
      <c r="BA1367" s="8"/>
    </row>
    <row r="1368" spans="1:53" x14ac:dyDescent="0.25">
      <c r="A1368" s="9" t="str">
        <f>IF(B1368&lt;&gt;"",COUNTA($B$3:B1368)+$A$2,"")</f>
        <v/>
      </c>
      <c r="R1368" s="42"/>
      <c r="AB1368" s="13"/>
      <c r="AC1368" s="8"/>
      <c r="AF1368" s="13"/>
      <c r="AG1368" s="8"/>
      <c r="AH1368" s="8"/>
      <c r="AI1368" s="8"/>
      <c r="AJ1368" s="8"/>
      <c r="AK1368" s="8"/>
      <c r="AN1368" s="13"/>
      <c r="AO1368" s="8"/>
      <c r="AR1368" s="13"/>
      <c r="AS1368" s="8"/>
      <c r="AV1368" s="13"/>
      <c r="AW1368" s="8"/>
      <c r="AX1368" s="19" t="str">
        <f t="shared" si="298"/>
        <v/>
      </c>
      <c r="AY1368" s="55">
        <f t="shared" si="299"/>
        <v>0</v>
      </c>
      <c r="AZ1368" s="8"/>
      <c r="BA1368" s="8"/>
    </row>
    <row r="1369" spans="1:53" x14ac:dyDescent="0.25">
      <c r="A1369" s="9" t="str">
        <f>IF(B1369&lt;&gt;"",COUNTA($B$3:B1369)+$A$2,"")</f>
        <v/>
      </c>
      <c r="R1369" s="42"/>
      <c r="AB1369" s="13"/>
      <c r="AC1369" s="8"/>
      <c r="AF1369" s="13"/>
      <c r="AG1369" s="8"/>
      <c r="AH1369" s="8"/>
      <c r="AI1369" s="8"/>
      <c r="AJ1369" s="8"/>
      <c r="AK1369" s="8"/>
      <c r="AN1369" s="13"/>
      <c r="AO1369" s="8"/>
      <c r="AR1369" s="13"/>
      <c r="AS1369" s="8"/>
      <c r="AV1369" s="13"/>
      <c r="AW1369" s="8"/>
      <c r="AX1369" s="19" t="str">
        <f t="shared" si="298"/>
        <v/>
      </c>
      <c r="AY1369" s="55">
        <f t="shared" si="299"/>
        <v>0</v>
      </c>
      <c r="AZ1369" s="8"/>
      <c r="BA1369" s="8"/>
    </row>
    <row r="1370" spans="1:53" x14ac:dyDescent="0.25">
      <c r="A1370" s="9" t="str">
        <f>IF(B1370&lt;&gt;"",COUNTA($B$3:B1370)+$A$2,"")</f>
        <v/>
      </c>
      <c r="R1370" s="42"/>
      <c r="AB1370" s="13"/>
      <c r="AC1370" s="8"/>
      <c r="AF1370" s="13"/>
      <c r="AG1370" s="8"/>
      <c r="AH1370" s="8"/>
      <c r="AI1370" s="8"/>
      <c r="AJ1370" s="8"/>
      <c r="AK1370" s="8"/>
      <c r="AN1370" s="13"/>
      <c r="AO1370" s="8"/>
      <c r="AR1370" s="13"/>
      <c r="AS1370" s="8"/>
      <c r="AV1370" s="13"/>
      <c r="AW1370" s="8"/>
      <c r="AX1370" s="19" t="str">
        <f t="shared" si="298"/>
        <v/>
      </c>
      <c r="AY1370" s="55">
        <f t="shared" si="299"/>
        <v>0</v>
      </c>
      <c r="AZ1370" s="8"/>
      <c r="BA1370" s="8"/>
    </row>
    <row r="1371" spans="1:53" x14ac:dyDescent="0.25">
      <c r="A1371" s="9" t="str">
        <f>IF(B1371&lt;&gt;"",COUNTA($B$3:B1371)+$A$2,"")</f>
        <v/>
      </c>
      <c r="R1371" s="42"/>
      <c r="AB1371" s="13"/>
      <c r="AC1371" s="8"/>
      <c r="AF1371" s="13"/>
      <c r="AG1371" s="8"/>
      <c r="AH1371" s="8"/>
      <c r="AI1371" s="8"/>
      <c r="AJ1371" s="8"/>
      <c r="AK1371" s="8"/>
      <c r="AN1371" s="13"/>
      <c r="AO1371" s="8"/>
      <c r="AR1371" s="13"/>
      <c r="AS1371" s="8"/>
      <c r="AV1371" s="13"/>
      <c r="AW1371" s="8"/>
      <c r="AX1371" s="19" t="str">
        <f t="shared" si="298"/>
        <v/>
      </c>
      <c r="AY1371" s="55">
        <f t="shared" si="299"/>
        <v>0</v>
      </c>
      <c r="AZ1371" s="8"/>
      <c r="BA1371" s="8"/>
    </row>
    <row r="1372" spans="1:53" x14ac:dyDescent="0.25">
      <c r="A1372" s="9" t="str">
        <f>IF(B1372&lt;&gt;"",COUNTA($B$3:B1372)+$A$2,"")</f>
        <v/>
      </c>
      <c r="R1372" s="42"/>
      <c r="AB1372" s="13"/>
      <c r="AC1372" s="8"/>
      <c r="AF1372" s="13"/>
      <c r="AG1372" s="8"/>
      <c r="AH1372" s="8"/>
      <c r="AI1372" s="8"/>
      <c r="AJ1372" s="8"/>
      <c r="AK1372" s="8"/>
      <c r="AN1372" s="13"/>
      <c r="AO1372" s="8"/>
      <c r="AR1372" s="13"/>
      <c r="AS1372" s="8"/>
      <c r="AV1372" s="13"/>
      <c r="AW1372" s="8"/>
      <c r="AX1372" s="19" t="str">
        <f t="shared" si="298"/>
        <v/>
      </c>
      <c r="AY1372" s="55">
        <f t="shared" si="299"/>
        <v>0</v>
      </c>
      <c r="AZ1372" s="8"/>
      <c r="BA1372" s="8"/>
    </row>
    <row r="1373" spans="1:53" x14ac:dyDescent="0.25">
      <c r="A1373" s="9" t="str">
        <f>IF(B1373&lt;&gt;"",COUNTA($B$3:B1373)+$A$2,"")</f>
        <v/>
      </c>
      <c r="R1373" s="42"/>
      <c r="AB1373" s="13"/>
      <c r="AC1373" s="8"/>
      <c r="AF1373" s="13"/>
      <c r="AG1373" s="8"/>
      <c r="AH1373" s="8"/>
      <c r="AI1373" s="8"/>
      <c r="AJ1373" s="8"/>
      <c r="AK1373" s="8"/>
      <c r="AN1373" s="13"/>
      <c r="AO1373" s="8"/>
      <c r="AR1373" s="13"/>
      <c r="AS1373" s="8"/>
      <c r="AV1373" s="13"/>
      <c r="AW1373" s="8"/>
      <c r="AX1373" s="19" t="str">
        <f t="shared" si="298"/>
        <v/>
      </c>
      <c r="AY1373" s="55">
        <f t="shared" si="299"/>
        <v>0</v>
      </c>
      <c r="AZ1373" s="8"/>
      <c r="BA1373" s="8"/>
    </row>
    <row r="1374" spans="1:53" x14ac:dyDescent="0.25">
      <c r="A1374" s="9" t="str">
        <f>IF(B1374&lt;&gt;"",COUNTA($B$3:B1374)+$A$2,"")</f>
        <v/>
      </c>
      <c r="R1374" s="42"/>
      <c r="AB1374" s="13"/>
      <c r="AC1374" s="8"/>
      <c r="AF1374" s="13"/>
      <c r="AG1374" s="8"/>
      <c r="AH1374" s="8"/>
      <c r="AI1374" s="8"/>
      <c r="AJ1374" s="8"/>
      <c r="AK1374" s="8"/>
      <c r="AN1374" s="13"/>
      <c r="AO1374" s="8"/>
      <c r="AR1374" s="13"/>
      <c r="AS1374" s="8"/>
      <c r="AV1374" s="13"/>
      <c r="AW1374" s="8"/>
      <c r="AX1374" s="19" t="str">
        <f t="shared" si="298"/>
        <v/>
      </c>
      <c r="AY1374" s="55">
        <f t="shared" si="299"/>
        <v>0</v>
      </c>
      <c r="AZ1374" s="8"/>
      <c r="BA1374" s="8"/>
    </row>
    <row r="1375" spans="1:53" x14ac:dyDescent="0.25">
      <c r="A1375" s="9" t="str">
        <f>IF(B1375&lt;&gt;"",COUNTA($B$3:B1375)+$A$2,"")</f>
        <v/>
      </c>
      <c r="R1375" s="42"/>
      <c r="AB1375" s="13"/>
      <c r="AC1375" s="8"/>
      <c r="AF1375" s="13"/>
      <c r="AG1375" s="8"/>
      <c r="AH1375" s="8"/>
      <c r="AI1375" s="8"/>
      <c r="AJ1375" s="8"/>
      <c r="AK1375" s="8"/>
      <c r="AN1375" s="13"/>
      <c r="AO1375" s="8"/>
      <c r="AR1375" s="13"/>
      <c r="AS1375" s="8"/>
      <c r="AV1375" s="13"/>
      <c r="AW1375" s="8"/>
      <c r="AX1375" s="19" t="str">
        <f t="shared" si="298"/>
        <v/>
      </c>
      <c r="AY1375" s="55">
        <f t="shared" si="299"/>
        <v>0</v>
      </c>
      <c r="AZ1375" s="8"/>
      <c r="BA1375" s="8"/>
    </row>
    <row r="1376" spans="1:53" x14ac:dyDescent="0.25">
      <c r="A1376" s="9" t="str">
        <f>IF(B1376&lt;&gt;"",COUNTA($B$3:B1376)+$A$2,"")</f>
        <v/>
      </c>
      <c r="R1376" s="42"/>
      <c r="AB1376" s="13"/>
      <c r="AC1376" s="8"/>
      <c r="AF1376" s="13"/>
      <c r="AG1376" s="8"/>
      <c r="AH1376" s="8"/>
      <c r="AI1376" s="8"/>
      <c r="AJ1376" s="8"/>
      <c r="AK1376" s="8"/>
      <c r="AN1376" s="13"/>
      <c r="AO1376" s="8"/>
      <c r="AR1376" s="13"/>
      <c r="AS1376" s="8"/>
      <c r="AV1376" s="13"/>
      <c r="AW1376" s="8"/>
      <c r="AX1376" s="19" t="str">
        <f t="shared" si="298"/>
        <v/>
      </c>
      <c r="AY1376" s="55">
        <f t="shared" si="299"/>
        <v>0</v>
      </c>
      <c r="AZ1376" s="8"/>
      <c r="BA1376" s="8"/>
    </row>
    <row r="1377" spans="1:53" x14ac:dyDescent="0.25">
      <c r="A1377" s="9" t="str">
        <f>IF(B1377&lt;&gt;"",COUNTA($B$3:B1377)+$A$2,"")</f>
        <v/>
      </c>
      <c r="R1377" s="42"/>
      <c r="AB1377" s="13"/>
      <c r="AC1377" s="8"/>
      <c r="AF1377" s="13"/>
      <c r="AG1377" s="8"/>
      <c r="AH1377" s="8"/>
      <c r="AI1377" s="8"/>
      <c r="AJ1377" s="8"/>
      <c r="AK1377" s="8"/>
      <c r="AN1377" s="13"/>
      <c r="AO1377" s="8"/>
      <c r="AR1377" s="13"/>
      <c r="AS1377" s="8"/>
      <c r="AV1377" s="13"/>
      <c r="AW1377" s="8"/>
      <c r="AX1377" s="19" t="str">
        <f t="shared" si="298"/>
        <v/>
      </c>
      <c r="AY1377" s="55">
        <f t="shared" si="299"/>
        <v>0</v>
      </c>
      <c r="AZ1377" s="8"/>
      <c r="BA1377" s="8"/>
    </row>
    <row r="1378" spans="1:53" x14ac:dyDescent="0.25">
      <c r="A1378" s="9" t="str">
        <f>IF(B1378&lt;&gt;"",COUNTA($B$3:B1378)+$A$2,"")</f>
        <v/>
      </c>
      <c r="R1378" s="42"/>
      <c r="AB1378" s="13"/>
      <c r="AC1378" s="8"/>
      <c r="AF1378" s="13"/>
      <c r="AG1378" s="8"/>
      <c r="AH1378" s="8"/>
      <c r="AI1378" s="8"/>
      <c r="AJ1378" s="8"/>
      <c r="AK1378" s="8"/>
      <c r="AN1378" s="13"/>
      <c r="AO1378" s="8"/>
      <c r="AR1378" s="13"/>
      <c r="AS1378" s="8"/>
      <c r="AV1378" s="13"/>
      <c r="AW1378" s="8"/>
      <c r="AX1378" s="19" t="str">
        <f t="shared" si="298"/>
        <v/>
      </c>
      <c r="AY1378" s="55">
        <f t="shared" si="299"/>
        <v>0</v>
      </c>
      <c r="AZ1378" s="8"/>
      <c r="BA1378" s="8"/>
    </row>
    <row r="1379" spans="1:53" x14ac:dyDescent="0.25">
      <c r="A1379" s="9" t="str">
        <f>IF(B1379&lt;&gt;"",COUNTA($B$3:B1379)+$A$2,"")</f>
        <v/>
      </c>
      <c r="R1379" s="42"/>
      <c r="AB1379" s="13"/>
      <c r="AC1379" s="8"/>
      <c r="AF1379" s="13"/>
      <c r="AG1379" s="8"/>
      <c r="AH1379" s="8"/>
      <c r="AI1379" s="8"/>
      <c r="AJ1379" s="8"/>
      <c r="AK1379" s="8"/>
      <c r="AN1379" s="13"/>
      <c r="AO1379" s="8"/>
      <c r="AR1379" s="13"/>
      <c r="AS1379" s="8"/>
      <c r="AV1379" s="13"/>
      <c r="AW1379" s="8"/>
      <c r="AX1379" s="19" t="str">
        <f t="shared" si="298"/>
        <v/>
      </c>
      <c r="AY1379" s="55">
        <f t="shared" si="299"/>
        <v>0</v>
      </c>
      <c r="AZ1379" s="8"/>
      <c r="BA1379" s="8"/>
    </row>
    <row r="1380" spans="1:53" x14ac:dyDescent="0.25">
      <c r="A1380" s="9" t="str">
        <f>IF(B1380&lt;&gt;"",COUNTA($B$3:B1380)+$A$2,"")</f>
        <v/>
      </c>
      <c r="R1380" s="42"/>
      <c r="AB1380" s="13"/>
      <c r="AC1380" s="8"/>
      <c r="AF1380" s="13"/>
      <c r="AG1380" s="8"/>
      <c r="AH1380" s="8"/>
      <c r="AI1380" s="8"/>
      <c r="AJ1380" s="8"/>
      <c r="AK1380" s="8"/>
      <c r="AN1380" s="13"/>
      <c r="AO1380" s="8"/>
      <c r="AR1380" s="13"/>
      <c r="AS1380" s="8"/>
      <c r="AV1380" s="13"/>
      <c r="AW1380" s="8"/>
      <c r="AX1380" s="19" t="str">
        <f t="shared" si="298"/>
        <v/>
      </c>
      <c r="AY1380" s="55">
        <f t="shared" si="299"/>
        <v>0</v>
      </c>
      <c r="AZ1380" s="8"/>
      <c r="BA1380" s="8"/>
    </row>
    <row r="1381" spans="1:53" x14ac:dyDescent="0.25">
      <c r="A1381" s="9" t="str">
        <f>IF(B1381&lt;&gt;"",COUNTA($B$3:B1381)+$A$2,"")</f>
        <v/>
      </c>
      <c r="R1381" s="42"/>
      <c r="AB1381" s="13"/>
      <c r="AC1381" s="8"/>
      <c r="AF1381" s="13"/>
      <c r="AG1381" s="8"/>
      <c r="AH1381" s="8"/>
      <c r="AI1381" s="8"/>
      <c r="AJ1381" s="8"/>
      <c r="AK1381" s="8"/>
      <c r="AN1381" s="13"/>
      <c r="AO1381" s="8"/>
      <c r="AR1381" s="13"/>
      <c r="AS1381" s="8"/>
      <c r="AV1381" s="13"/>
      <c r="AW1381" s="8"/>
      <c r="AX1381" s="19" t="str">
        <f t="shared" si="298"/>
        <v/>
      </c>
      <c r="AY1381" s="55">
        <f t="shared" si="299"/>
        <v>0</v>
      </c>
      <c r="AZ1381" s="8"/>
      <c r="BA1381" s="8"/>
    </row>
    <row r="1382" spans="1:53" x14ac:dyDescent="0.25">
      <c r="A1382" s="9" t="str">
        <f>IF(B1382&lt;&gt;"",COUNTA($B$3:B1382)+$A$2,"")</f>
        <v/>
      </c>
      <c r="R1382" s="42"/>
      <c r="AB1382" s="13"/>
      <c r="AC1382" s="8"/>
      <c r="AF1382" s="13"/>
      <c r="AG1382" s="8"/>
      <c r="AH1382" s="8"/>
      <c r="AI1382" s="8"/>
      <c r="AJ1382" s="8"/>
      <c r="AK1382" s="8"/>
      <c r="AN1382" s="13"/>
      <c r="AO1382" s="8"/>
      <c r="AR1382" s="13"/>
      <c r="AS1382" s="8"/>
      <c r="AV1382" s="13"/>
      <c r="AW1382" s="8"/>
      <c r="AX1382" s="19" t="str">
        <f t="shared" si="298"/>
        <v/>
      </c>
      <c r="AY1382" s="55">
        <f t="shared" si="299"/>
        <v>0</v>
      </c>
      <c r="AZ1382" s="8"/>
      <c r="BA1382" s="8"/>
    </row>
    <row r="1383" spans="1:53" x14ac:dyDescent="0.25">
      <c r="A1383" s="9" t="str">
        <f>IF(B1383&lt;&gt;"",COUNTA($B$3:B1383)+$A$2,"")</f>
        <v/>
      </c>
      <c r="R1383" s="42"/>
      <c r="AB1383" s="13"/>
      <c r="AC1383" s="8"/>
      <c r="AF1383" s="13"/>
      <c r="AG1383" s="8"/>
      <c r="AH1383" s="8"/>
      <c r="AI1383" s="8"/>
      <c r="AJ1383" s="8"/>
      <c r="AK1383" s="8"/>
      <c r="AN1383" s="13"/>
      <c r="AO1383" s="8"/>
      <c r="AR1383" s="13"/>
      <c r="AS1383" s="8"/>
      <c r="AV1383" s="13"/>
      <c r="AW1383" s="8"/>
      <c r="AX1383" s="19" t="str">
        <f t="shared" si="298"/>
        <v/>
      </c>
      <c r="AY1383" s="55">
        <f t="shared" si="299"/>
        <v>0</v>
      </c>
      <c r="AZ1383" s="8"/>
      <c r="BA1383" s="8"/>
    </row>
    <row r="1384" spans="1:53" x14ac:dyDescent="0.25">
      <c r="A1384" s="9" t="str">
        <f>IF(B1384&lt;&gt;"",COUNTA($B$3:B1384)+$A$2,"")</f>
        <v/>
      </c>
      <c r="R1384" s="42"/>
      <c r="AB1384" s="13"/>
      <c r="AC1384" s="8"/>
      <c r="AF1384" s="13"/>
      <c r="AG1384" s="8"/>
      <c r="AH1384" s="8"/>
      <c r="AI1384" s="8"/>
      <c r="AJ1384" s="8"/>
      <c r="AK1384" s="8"/>
      <c r="AN1384" s="13"/>
      <c r="AO1384" s="8"/>
      <c r="AR1384" s="13"/>
      <c r="AS1384" s="8"/>
      <c r="AV1384" s="13"/>
      <c r="AW1384" s="8"/>
      <c r="AX1384" s="19" t="str">
        <f t="shared" si="298"/>
        <v/>
      </c>
      <c r="AY1384" s="55">
        <f t="shared" si="299"/>
        <v>0</v>
      </c>
      <c r="AZ1384" s="8"/>
      <c r="BA1384" s="8"/>
    </row>
    <row r="1385" spans="1:53" x14ac:dyDescent="0.25">
      <c r="A1385" s="9" t="str">
        <f>IF(B1385&lt;&gt;"",COUNTA($B$3:B1385)+$A$2,"")</f>
        <v/>
      </c>
      <c r="R1385" s="42"/>
      <c r="AB1385" s="13"/>
      <c r="AC1385" s="8"/>
      <c r="AF1385" s="13"/>
      <c r="AG1385" s="8"/>
      <c r="AH1385" s="8"/>
      <c r="AI1385" s="8"/>
      <c r="AJ1385" s="8"/>
      <c r="AK1385" s="8"/>
      <c r="AN1385" s="13"/>
      <c r="AO1385" s="8"/>
      <c r="AR1385" s="13"/>
      <c r="AS1385" s="8"/>
      <c r="AV1385" s="13"/>
      <c r="AW1385" s="8"/>
      <c r="AX1385" s="19" t="str">
        <f t="shared" si="298"/>
        <v/>
      </c>
      <c r="AY1385" s="55">
        <f t="shared" si="299"/>
        <v>0</v>
      </c>
      <c r="AZ1385" s="8"/>
      <c r="BA1385" s="8"/>
    </row>
    <row r="1386" spans="1:53" x14ac:dyDescent="0.25">
      <c r="A1386" s="9" t="str">
        <f>IF(B1386&lt;&gt;"",COUNTA($B$3:B1386)+$A$2,"")</f>
        <v/>
      </c>
      <c r="R1386" s="42"/>
      <c r="AB1386" s="13"/>
      <c r="AC1386" s="8"/>
      <c r="AF1386" s="13"/>
      <c r="AG1386" s="8"/>
      <c r="AH1386" s="8"/>
      <c r="AI1386" s="8"/>
      <c r="AJ1386" s="8"/>
      <c r="AK1386" s="8"/>
      <c r="AN1386" s="13"/>
      <c r="AO1386" s="8"/>
      <c r="AR1386" s="13"/>
      <c r="AS1386" s="8"/>
      <c r="AV1386" s="13"/>
      <c r="AW1386" s="8"/>
      <c r="AX1386" s="19" t="str">
        <f t="shared" si="298"/>
        <v/>
      </c>
      <c r="AY1386" s="55">
        <f t="shared" si="299"/>
        <v>0</v>
      </c>
      <c r="AZ1386" s="8"/>
      <c r="BA1386" s="8"/>
    </row>
    <row r="1387" spans="1:53" x14ac:dyDescent="0.25">
      <c r="A1387" s="9" t="str">
        <f>IF(B1387&lt;&gt;"",COUNTA($B$3:B1387)+$A$2,"")</f>
        <v/>
      </c>
      <c r="R1387" s="42"/>
      <c r="AB1387" s="13"/>
      <c r="AC1387" s="8"/>
      <c r="AF1387" s="13"/>
      <c r="AG1387" s="8"/>
      <c r="AH1387" s="8"/>
      <c r="AI1387" s="8"/>
      <c r="AJ1387" s="8"/>
      <c r="AK1387" s="8"/>
      <c r="AN1387" s="13"/>
      <c r="AO1387" s="8"/>
      <c r="AR1387" s="13"/>
      <c r="AS1387" s="8"/>
      <c r="AV1387" s="13"/>
      <c r="AW1387" s="8"/>
      <c r="AX1387" s="19" t="str">
        <f t="shared" si="298"/>
        <v/>
      </c>
      <c r="AY1387" s="55">
        <f t="shared" si="299"/>
        <v>0</v>
      </c>
      <c r="AZ1387" s="8"/>
      <c r="BA1387" s="8"/>
    </row>
    <row r="1388" spans="1:53" x14ac:dyDescent="0.25">
      <c r="A1388" s="9" t="str">
        <f>IF(B1388&lt;&gt;"",COUNTA($B$3:B1388)+$A$2,"")</f>
        <v/>
      </c>
      <c r="R1388" s="42"/>
      <c r="AB1388" s="13"/>
      <c r="AC1388" s="8"/>
      <c r="AF1388" s="13"/>
      <c r="AG1388" s="8"/>
      <c r="AH1388" s="8"/>
      <c r="AI1388" s="8"/>
      <c r="AJ1388" s="8"/>
      <c r="AK1388" s="8"/>
      <c r="AN1388" s="13"/>
      <c r="AO1388" s="8"/>
      <c r="AR1388" s="13"/>
      <c r="AS1388" s="8"/>
      <c r="AV1388" s="13"/>
      <c r="AW1388" s="8"/>
      <c r="AX1388" s="19" t="str">
        <f t="shared" si="298"/>
        <v/>
      </c>
      <c r="AY1388" s="55">
        <f t="shared" si="299"/>
        <v>0</v>
      </c>
      <c r="AZ1388" s="8"/>
      <c r="BA1388" s="8"/>
    </row>
    <row r="1389" spans="1:53" x14ac:dyDescent="0.25">
      <c r="A1389" s="9" t="str">
        <f>IF(B1389&lt;&gt;"",COUNTA($B$3:B1389)+$A$2,"")</f>
        <v/>
      </c>
      <c r="R1389" s="42"/>
      <c r="AB1389" s="13"/>
      <c r="AC1389" s="8"/>
      <c r="AF1389" s="13"/>
      <c r="AG1389" s="8"/>
      <c r="AH1389" s="8"/>
      <c r="AI1389" s="8"/>
      <c r="AJ1389" s="8"/>
      <c r="AK1389" s="8"/>
      <c r="AN1389" s="13"/>
      <c r="AO1389" s="8"/>
      <c r="AR1389" s="13"/>
      <c r="AS1389" s="8"/>
      <c r="AV1389" s="13"/>
      <c r="AW1389" s="8"/>
      <c r="AX1389" s="19" t="str">
        <f t="shared" si="298"/>
        <v/>
      </c>
      <c r="AY1389" s="55">
        <f t="shared" si="299"/>
        <v>0</v>
      </c>
      <c r="AZ1389" s="8"/>
      <c r="BA1389" s="8"/>
    </row>
    <row r="1390" spans="1:53" x14ac:dyDescent="0.25">
      <c r="A1390" s="9" t="str">
        <f>IF(B1390&lt;&gt;"",COUNTA($B$3:B1390)+$A$2,"")</f>
        <v/>
      </c>
      <c r="R1390" s="42"/>
      <c r="AB1390" s="13"/>
      <c r="AC1390" s="8"/>
      <c r="AF1390" s="13"/>
      <c r="AG1390" s="8"/>
      <c r="AH1390" s="8"/>
      <c r="AI1390" s="8"/>
      <c r="AJ1390" s="8"/>
      <c r="AK1390" s="8"/>
      <c r="AN1390" s="13"/>
      <c r="AO1390" s="8"/>
      <c r="AR1390" s="13"/>
      <c r="AS1390" s="8"/>
      <c r="AV1390" s="13"/>
      <c r="AW1390" s="8"/>
      <c r="AX1390" s="19" t="str">
        <f t="shared" si="298"/>
        <v/>
      </c>
      <c r="AY1390" s="55">
        <f t="shared" si="299"/>
        <v>0</v>
      </c>
      <c r="AZ1390" s="8"/>
      <c r="BA1390" s="8"/>
    </row>
    <row r="1391" spans="1:53" x14ac:dyDescent="0.25">
      <c r="A1391" s="9" t="str">
        <f>IF(B1391&lt;&gt;"",COUNTA($B$3:B1391)+$A$2,"")</f>
        <v/>
      </c>
      <c r="R1391" s="42"/>
      <c r="AB1391" s="13"/>
      <c r="AC1391" s="8"/>
      <c r="AF1391" s="13"/>
      <c r="AG1391" s="8"/>
      <c r="AH1391" s="8"/>
      <c r="AI1391" s="8"/>
      <c r="AJ1391" s="8"/>
      <c r="AK1391" s="8"/>
      <c r="AN1391" s="13"/>
      <c r="AO1391" s="8"/>
      <c r="AR1391" s="13"/>
      <c r="AS1391" s="8"/>
      <c r="AV1391" s="13"/>
      <c r="AW1391" s="8"/>
      <c r="AX1391" s="19" t="str">
        <f t="shared" si="298"/>
        <v/>
      </c>
      <c r="AY1391" s="55">
        <f t="shared" si="299"/>
        <v>0</v>
      </c>
      <c r="AZ1391" s="8"/>
      <c r="BA1391" s="8"/>
    </row>
    <row r="1392" spans="1:53" x14ac:dyDescent="0.25">
      <c r="A1392" s="9" t="str">
        <f>IF(B1392&lt;&gt;"",COUNTA($B$3:B1392)+$A$2,"")</f>
        <v/>
      </c>
      <c r="R1392" s="42"/>
      <c r="AB1392" s="13"/>
      <c r="AC1392" s="8"/>
      <c r="AF1392" s="13"/>
      <c r="AG1392" s="8"/>
      <c r="AH1392" s="8"/>
      <c r="AI1392" s="8"/>
      <c r="AJ1392" s="8"/>
      <c r="AK1392" s="8"/>
      <c r="AN1392" s="13"/>
      <c r="AO1392" s="8"/>
      <c r="AR1392" s="13"/>
      <c r="AS1392" s="8"/>
      <c r="AV1392" s="13"/>
      <c r="AW1392" s="8"/>
      <c r="AX1392" s="19" t="str">
        <f t="shared" si="298"/>
        <v/>
      </c>
      <c r="AY1392" s="55">
        <f t="shared" si="299"/>
        <v>0</v>
      </c>
      <c r="AZ1392" s="8"/>
      <c r="BA1392" s="8"/>
    </row>
    <row r="1393" spans="1:53" x14ac:dyDescent="0.25">
      <c r="A1393" s="9" t="str">
        <f>IF(B1393&lt;&gt;"",COUNTA($B$3:B1393)+$A$2,"")</f>
        <v/>
      </c>
      <c r="R1393" s="42"/>
      <c r="AB1393" s="13"/>
      <c r="AC1393" s="8"/>
      <c r="AF1393" s="13"/>
      <c r="AG1393" s="8"/>
      <c r="AH1393" s="8"/>
      <c r="AI1393" s="8"/>
      <c r="AJ1393" s="8"/>
      <c r="AK1393" s="8"/>
      <c r="AN1393" s="13"/>
      <c r="AO1393" s="8"/>
      <c r="AR1393" s="13"/>
      <c r="AS1393" s="8"/>
      <c r="AV1393" s="13"/>
      <c r="AW1393" s="8"/>
      <c r="AX1393" s="19" t="str">
        <f t="shared" si="298"/>
        <v/>
      </c>
      <c r="AY1393" s="55">
        <f t="shared" si="299"/>
        <v>0</v>
      </c>
      <c r="AZ1393" s="8"/>
      <c r="BA1393" s="8"/>
    </row>
    <row r="1394" spans="1:53" x14ac:dyDescent="0.25">
      <c r="A1394" s="9" t="str">
        <f>IF(B1394&lt;&gt;"",COUNTA($B$3:B1394)+$A$2,"")</f>
        <v/>
      </c>
      <c r="R1394" s="42"/>
      <c r="AB1394" s="13"/>
      <c r="AC1394" s="8"/>
      <c r="AF1394" s="13"/>
      <c r="AG1394" s="8"/>
      <c r="AH1394" s="8"/>
      <c r="AI1394" s="8"/>
      <c r="AJ1394" s="8"/>
      <c r="AK1394" s="8"/>
      <c r="AN1394" s="13"/>
      <c r="AO1394" s="8"/>
      <c r="AR1394" s="13"/>
      <c r="AS1394" s="8"/>
      <c r="AV1394" s="13"/>
      <c r="AW1394" s="8"/>
      <c r="AX1394" s="19" t="str">
        <f t="shared" si="298"/>
        <v/>
      </c>
      <c r="AY1394" s="55">
        <f t="shared" si="299"/>
        <v>0</v>
      </c>
      <c r="AZ1394" s="8"/>
      <c r="BA1394" s="8"/>
    </row>
    <row r="1395" spans="1:53" x14ac:dyDescent="0.25">
      <c r="A1395" s="9" t="str">
        <f>IF(B1395&lt;&gt;"",COUNTA($B$3:B1395)+$A$2,"")</f>
        <v/>
      </c>
      <c r="R1395" s="42"/>
      <c r="AB1395" s="13"/>
      <c r="AC1395" s="8"/>
      <c r="AF1395" s="13"/>
      <c r="AG1395" s="8"/>
      <c r="AH1395" s="8"/>
      <c r="AI1395" s="8"/>
      <c r="AJ1395" s="8"/>
      <c r="AK1395" s="8"/>
      <c r="AN1395" s="13"/>
      <c r="AO1395" s="8"/>
      <c r="AR1395" s="13"/>
      <c r="AS1395" s="8"/>
      <c r="AV1395" s="13"/>
      <c r="AW1395" s="8"/>
      <c r="AX1395" s="19" t="str">
        <f t="shared" si="298"/>
        <v/>
      </c>
      <c r="AY1395" s="55">
        <f t="shared" si="299"/>
        <v>0</v>
      </c>
      <c r="AZ1395" s="8"/>
      <c r="BA1395" s="8"/>
    </row>
    <row r="1396" spans="1:53" x14ac:dyDescent="0.25">
      <c r="A1396" s="9" t="str">
        <f>IF(B1396&lt;&gt;"",COUNTA($B$3:B1396)+$A$2,"")</f>
        <v/>
      </c>
      <c r="R1396" s="42"/>
      <c r="AB1396" s="13"/>
      <c r="AC1396" s="8"/>
      <c r="AF1396" s="13"/>
      <c r="AG1396" s="8"/>
      <c r="AH1396" s="8"/>
      <c r="AI1396" s="8"/>
      <c r="AJ1396" s="8"/>
      <c r="AK1396" s="8"/>
      <c r="AN1396" s="13"/>
      <c r="AO1396" s="8"/>
      <c r="AR1396" s="13"/>
      <c r="AS1396" s="8"/>
      <c r="AV1396" s="13"/>
      <c r="AW1396" s="8"/>
      <c r="AX1396" s="19" t="str">
        <f t="shared" si="298"/>
        <v/>
      </c>
      <c r="AY1396" s="55">
        <f t="shared" si="299"/>
        <v>0</v>
      </c>
      <c r="AZ1396" s="8"/>
      <c r="BA1396" s="8"/>
    </row>
    <row r="1397" spans="1:53" x14ac:dyDescent="0.25">
      <c r="A1397" s="9" t="str">
        <f>IF(B1397&lt;&gt;"",COUNTA($B$3:B1397)+$A$2,"")</f>
        <v/>
      </c>
      <c r="R1397" s="42"/>
      <c r="AB1397" s="13"/>
      <c r="AC1397" s="8"/>
      <c r="AF1397" s="13"/>
      <c r="AG1397" s="8"/>
      <c r="AH1397" s="8"/>
      <c r="AI1397" s="8"/>
      <c r="AJ1397" s="8"/>
      <c r="AK1397" s="8"/>
      <c r="AN1397" s="13"/>
      <c r="AO1397" s="8"/>
      <c r="AR1397" s="13"/>
      <c r="AS1397" s="8"/>
      <c r="AV1397" s="13"/>
      <c r="AW1397" s="8"/>
      <c r="AX1397" s="19" t="str">
        <f t="shared" si="298"/>
        <v/>
      </c>
      <c r="AY1397" s="55">
        <f t="shared" si="299"/>
        <v>0</v>
      </c>
      <c r="AZ1397" s="8"/>
      <c r="BA1397" s="8"/>
    </row>
    <row r="1398" spans="1:53" x14ac:dyDescent="0.25">
      <c r="A1398" s="9" t="str">
        <f>IF(B1398&lt;&gt;"",COUNTA($B$3:B1398)+$A$2,"")</f>
        <v/>
      </c>
      <c r="R1398" s="42"/>
      <c r="AB1398" s="13"/>
      <c r="AC1398" s="8"/>
      <c r="AF1398" s="13"/>
      <c r="AG1398" s="8"/>
      <c r="AH1398" s="8"/>
      <c r="AI1398" s="8"/>
      <c r="AJ1398" s="8"/>
      <c r="AK1398" s="8"/>
      <c r="AN1398" s="13"/>
      <c r="AO1398" s="8"/>
      <c r="AR1398" s="13"/>
      <c r="AS1398" s="8"/>
      <c r="AV1398" s="13"/>
      <c r="AW1398" s="8"/>
      <c r="AX1398" s="19" t="str">
        <f t="shared" si="298"/>
        <v/>
      </c>
      <c r="AY1398" s="55">
        <f t="shared" si="299"/>
        <v>0</v>
      </c>
      <c r="AZ1398" s="8"/>
      <c r="BA1398" s="8"/>
    </row>
    <row r="1399" spans="1:53" x14ac:dyDescent="0.25">
      <c r="A1399" s="9" t="str">
        <f>IF(B1399&lt;&gt;"",COUNTA($B$3:B1399)+$A$2,"")</f>
        <v/>
      </c>
      <c r="R1399" s="42"/>
      <c r="AB1399" s="13"/>
      <c r="AC1399" s="8"/>
      <c r="AF1399" s="13"/>
      <c r="AG1399" s="8"/>
      <c r="AH1399" s="8"/>
      <c r="AI1399" s="8"/>
      <c r="AJ1399" s="8"/>
      <c r="AK1399" s="8"/>
      <c r="AN1399" s="13"/>
      <c r="AO1399" s="8"/>
      <c r="AR1399" s="13"/>
      <c r="AS1399" s="8"/>
      <c r="AV1399" s="13"/>
      <c r="AW1399" s="8"/>
      <c r="AX1399" s="19" t="str">
        <f t="shared" si="298"/>
        <v/>
      </c>
      <c r="AY1399" s="55">
        <f t="shared" si="299"/>
        <v>0</v>
      </c>
      <c r="AZ1399" s="8"/>
      <c r="BA1399" s="8"/>
    </row>
    <row r="1400" spans="1:53" x14ac:dyDescent="0.25">
      <c r="A1400" s="9" t="str">
        <f>IF(B1400&lt;&gt;"",COUNTA($B$3:B1400)+$A$2,"")</f>
        <v/>
      </c>
      <c r="R1400" s="42"/>
      <c r="AB1400" s="13"/>
      <c r="AC1400" s="8"/>
      <c r="AF1400" s="13"/>
      <c r="AG1400" s="8"/>
      <c r="AH1400" s="8"/>
      <c r="AI1400" s="8"/>
      <c r="AJ1400" s="8"/>
      <c r="AK1400" s="8"/>
      <c r="AN1400" s="13"/>
      <c r="AO1400" s="8"/>
      <c r="AR1400" s="13"/>
      <c r="AS1400" s="8"/>
      <c r="AV1400" s="13"/>
      <c r="AW1400" s="8"/>
      <c r="AX1400" s="19" t="str">
        <f t="shared" si="298"/>
        <v/>
      </c>
      <c r="AY1400" s="55">
        <f t="shared" si="299"/>
        <v>0</v>
      </c>
      <c r="AZ1400" s="8"/>
      <c r="BA1400" s="8"/>
    </row>
    <row r="1401" spans="1:53" x14ac:dyDescent="0.25">
      <c r="A1401" s="9" t="str">
        <f>IF(B1401&lt;&gt;"",COUNTA($B$3:B1401)+$A$2,"")</f>
        <v/>
      </c>
      <c r="R1401" s="42"/>
      <c r="AB1401" s="13"/>
      <c r="AC1401" s="8"/>
      <c r="AF1401" s="13"/>
      <c r="AG1401" s="8"/>
      <c r="AH1401" s="8"/>
      <c r="AI1401" s="8"/>
      <c r="AJ1401" s="8"/>
      <c r="AK1401" s="8"/>
      <c r="AN1401" s="13"/>
      <c r="AO1401" s="8"/>
      <c r="AR1401" s="13"/>
      <c r="AS1401" s="8"/>
      <c r="AV1401" s="13"/>
      <c r="AW1401" s="8"/>
      <c r="AX1401" s="19" t="str">
        <f t="shared" si="298"/>
        <v/>
      </c>
      <c r="AY1401" s="55">
        <f t="shared" si="299"/>
        <v>0</v>
      </c>
      <c r="AZ1401" s="8"/>
      <c r="BA1401" s="8"/>
    </row>
    <row r="1402" spans="1:53" x14ac:dyDescent="0.25">
      <c r="A1402" s="9" t="str">
        <f>IF(B1402&lt;&gt;"",COUNTA($B$3:B1402)+$A$2,"")</f>
        <v/>
      </c>
      <c r="R1402" s="42"/>
      <c r="AB1402" s="13"/>
      <c r="AC1402" s="8"/>
      <c r="AF1402" s="13"/>
      <c r="AG1402" s="8"/>
      <c r="AH1402" s="8"/>
      <c r="AI1402" s="8"/>
      <c r="AJ1402" s="8"/>
      <c r="AK1402" s="8"/>
      <c r="AN1402" s="13"/>
      <c r="AO1402" s="8"/>
      <c r="AR1402" s="13"/>
      <c r="AS1402" s="8"/>
      <c r="AV1402" s="13"/>
      <c r="AW1402" s="8"/>
      <c r="AX1402" s="19" t="str">
        <f t="shared" si="298"/>
        <v/>
      </c>
      <c r="AY1402" s="55">
        <f t="shared" si="299"/>
        <v>0</v>
      </c>
      <c r="AZ1402" s="8"/>
      <c r="BA1402" s="8"/>
    </row>
    <row r="1403" spans="1:53" x14ac:dyDescent="0.25">
      <c r="A1403" s="9" t="str">
        <f>IF(B1403&lt;&gt;"",COUNTA($B$3:B1403)+$A$2,"")</f>
        <v/>
      </c>
      <c r="R1403" s="42"/>
      <c r="AB1403" s="13"/>
      <c r="AC1403" s="8"/>
      <c r="AF1403" s="13"/>
      <c r="AG1403" s="8"/>
      <c r="AH1403" s="8"/>
      <c r="AI1403" s="8"/>
      <c r="AJ1403" s="8"/>
      <c r="AK1403" s="8"/>
      <c r="AN1403" s="13"/>
      <c r="AO1403" s="8"/>
      <c r="AR1403" s="13"/>
      <c r="AS1403" s="8"/>
      <c r="AV1403" s="13"/>
      <c r="AW1403" s="8"/>
      <c r="AX1403" s="19" t="str">
        <f t="shared" si="298"/>
        <v/>
      </c>
      <c r="AY1403" s="55">
        <f t="shared" si="299"/>
        <v>0</v>
      </c>
      <c r="AZ1403" s="8"/>
      <c r="BA1403" s="8"/>
    </row>
    <row r="1404" spans="1:53" x14ac:dyDescent="0.25">
      <c r="A1404" s="9" t="str">
        <f>IF(B1404&lt;&gt;"",COUNTA($B$3:B1404)+$A$2,"")</f>
        <v/>
      </c>
      <c r="R1404" s="42"/>
      <c r="AB1404" s="13"/>
      <c r="AC1404" s="8"/>
      <c r="AF1404" s="13"/>
      <c r="AG1404" s="8"/>
      <c r="AH1404" s="8"/>
      <c r="AI1404" s="8"/>
      <c r="AJ1404" s="8"/>
      <c r="AK1404" s="8"/>
      <c r="AN1404" s="13"/>
      <c r="AO1404" s="8"/>
      <c r="AR1404" s="13"/>
      <c r="AS1404" s="8"/>
      <c r="AV1404" s="13"/>
      <c r="AW1404" s="8"/>
      <c r="AX1404" s="19" t="str">
        <f t="shared" si="298"/>
        <v/>
      </c>
      <c r="AY1404" s="55">
        <f t="shared" si="299"/>
        <v>0</v>
      </c>
      <c r="AZ1404" s="8"/>
      <c r="BA1404" s="8"/>
    </row>
    <row r="1405" spans="1:53" x14ac:dyDescent="0.25">
      <c r="A1405" s="9" t="str">
        <f>IF(B1405&lt;&gt;"",COUNTA($B$3:B1405)+$A$2,"")</f>
        <v/>
      </c>
      <c r="R1405" s="42"/>
      <c r="AB1405" s="13"/>
      <c r="AC1405" s="8"/>
      <c r="AF1405" s="13"/>
      <c r="AG1405" s="8"/>
      <c r="AH1405" s="8"/>
      <c r="AI1405" s="8"/>
      <c r="AJ1405" s="8"/>
      <c r="AK1405" s="8"/>
      <c r="AN1405" s="13"/>
      <c r="AO1405" s="8"/>
      <c r="AR1405" s="13"/>
      <c r="AS1405" s="8"/>
      <c r="AV1405" s="13"/>
      <c r="AW1405" s="8"/>
      <c r="AX1405" s="19" t="str">
        <f t="shared" si="298"/>
        <v/>
      </c>
      <c r="AY1405" s="55">
        <f t="shared" si="299"/>
        <v>0</v>
      </c>
      <c r="AZ1405" s="8"/>
      <c r="BA1405" s="8"/>
    </row>
    <row r="1406" spans="1:53" x14ac:dyDescent="0.25">
      <c r="A1406" s="9" t="str">
        <f>IF(B1406&lt;&gt;"",COUNTA($B$3:B1406)+$A$2,"")</f>
        <v/>
      </c>
      <c r="R1406" s="42"/>
      <c r="AB1406" s="13"/>
      <c r="AC1406" s="8"/>
      <c r="AF1406" s="13"/>
      <c r="AG1406" s="8"/>
      <c r="AH1406" s="8"/>
      <c r="AI1406" s="8"/>
      <c r="AJ1406" s="8"/>
      <c r="AK1406" s="8"/>
      <c r="AN1406" s="13"/>
      <c r="AO1406" s="8"/>
      <c r="AR1406" s="13"/>
      <c r="AS1406" s="8"/>
      <c r="AV1406" s="13"/>
      <c r="AW1406" s="8"/>
      <c r="AX1406" s="19" t="str">
        <f t="shared" si="298"/>
        <v/>
      </c>
      <c r="AY1406" s="55">
        <f t="shared" si="299"/>
        <v>0</v>
      </c>
      <c r="AZ1406" s="8"/>
      <c r="BA1406" s="8"/>
    </row>
    <row r="1407" spans="1:53" x14ac:dyDescent="0.25">
      <c r="A1407" s="9" t="str">
        <f>IF(B1407&lt;&gt;"",COUNTA($B$3:B1407)+$A$2,"")</f>
        <v/>
      </c>
      <c r="R1407" s="42"/>
      <c r="AB1407" s="13"/>
      <c r="AC1407" s="8"/>
      <c r="AF1407" s="13"/>
      <c r="AG1407" s="8"/>
      <c r="AH1407" s="8"/>
      <c r="AI1407" s="8"/>
      <c r="AJ1407" s="8"/>
      <c r="AK1407" s="8"/>
      <c r="AN1407" s="13"/>
      <c r="AO1407" s="8"/>
      <c r="AR1407" s="13"/>
      <c r="AS1407" s="8"/>
      <c r="AV1407" s="13"/>
      <c r="AW1407" s="8"/>
      <c r="AX1407" s="19" t="str">
        <f t="shared" si="298"/>
        <v/>
      </c>
      <c r="AY1407" s="55">
        <f t="shared" si="299"/>
        <v>0</v>
      </c>
      <c r="AZ1407" s="8"/>
      <c r="BA1407" s="8"/>
    </row>
    <row r="1408" spans="1:53" x14ac:dyDescent="0.25">
      <c r="A1408" s="9" t="str">
        <f>IF(B1408&lt;&gt;"",COUNTA($B$3:B1408)+$A$2,"")</f>
        <v/>
      </c>
      <c r="R1408" s="42"/>
      <c r="AB1408" s="13"/>
      <c r="AC1408" s="8"/>
      <c r="AF1408" s="13"/>
      <c r="AG1408" s="8"/>
      <c r="AH1408" s="8"/>
      <c r="AI1408" s="8"/>
      <c r="AJ1408" s="8"/>
      <c r="AK1408" s="8"/>
      <c r="AN1408" s="13"/>
      <c r="AO1408" s="8"/>
      <c r="AR1408" s="13"/>
      <c r="AS1408" s="8"/>
      <c r="AV1408" s="13"/>
      <c r="AW1408" s="8"/>
      <c r="AX1408" s="19" t="str">
        <f t="shared" si="298"/>
        <v/>
      </c>
      <c r="AY1408" s="55">
        <f t="shared" si="299"/>
        <v>0</v>
      </c>
      <c r="AZ1408" s="8"/>
      <c r="BA1408" s="8"/>
    </row>
    <row r="1409" spans="1:53" x14ac:dyDescent="0.25">
      <c r="A1409" s="9" t="str">
        <f>IF(B1409&lt;&gt;"",COUNTA($B$3:B1409)+$A$2,"")</f>
        <v/>
      </c>
      <c r="R1409" s="42"/>
      <c r="AB1409" s="13"/>
      <c r="AC1409" s="8"/>
      <c r="AF1409" s="13"/>
      <c r="AG1409" s="8"/>
      <c r="AH1409" s="8"/>
      <c r="AI1409" s="8"/>
      <c r="AJ1409" s="8"/>
      <c r="AK1409" s="8"/>
      <c r="AN1409" s="13"/>
      <c r="AO1409" s="8"/>
      <c r="AR1409" s="13"/>
      <c r="AS1409" s="8"/>
      <c r="AV1409" s="13"/>
      <c r="AW1409" s="8"/>
      <c r="AX1409" s="19" t="str">
        <f t="shared" si="298"/>
        <v/>
      </c>
      <c r="AY1409" s="55">
        <f t="shared" si="299"/>
        <v>0</v>
      </c>
      <c r="AZ1409" s="8"/>
      <c r="BA1409" s="8"/>
    </row>
    <row r="1410" spans="1:53" x14ac:dyDescent="0.25">
      <c r="A1410" s="9" t="str">
        <f>IF(B1410&lt;&gt;"",COUNTA($B$3:B1410)+$A$2,"")</f>
        <v/>
      </c>
      <c r="R1410" s="42"/>
      <c r="AB1410" s="13"/>
      <c r="AC1410" s="8"/>
      <c r="AF1410" s="13"/>
      <c r="AG1410" s="8"/>
      <c r="AH1410" s="8"/>
      <c r="AI1410" s="8"/>
      <c r="AJ1410" s="8"/>
      <c r="AK1410" s="8"/>
      <c r="AN1410" s="13"/>
      <c r="AO1410" s="8"/>
      <c r="AR1410" s="13"/>
      <c r="AS1410" s="8"/>
      <c r="AV1410" s="13"/>
      <c r="AW1410" s="8"/>
      <c r="AX1410" s="19" t="str">
        <f t="shared" si="298"/>
        <v/>
      </c>
      <c r="AY1410" s="55">
        <f t="shared" si="299"/>
        <v>0</v>
      </c>
      <c r="AZ1410" s="8"/>
      <c r="BA1410" s="8"/>
    </row>
    <row r="1411" spans="1:53" x14ac:dyDescent="0.25">
      <c r="A1411" s="9" t="str">
        <f>IF(B1411&lt;&gt;"",COUNTA($B$3:B1411)+$A$2,"")</f>
        <v/>
      </c>
      <c r="R1411" s="42"/>
      <c r="AB1411" s="13"/>
      <c r="AC1411" s="8"/>
      <c r="AF1411" s="13"/>
      <c r="AG1411" s="8"/>
      <c r="AH1411" s="8"/>
      <c r="AI1411" s="8"/>
      <c r="AJ1411" s="8"/>
      <c r="AK1411" s="8"/>
      <c r="AN1411" s="13"/>
      <c r="AO1411" s="8"/>
      <c r="AR1411" s="13"/>
      <c r="AS1411" s="8"/>
      <c r="AV1411" s="13"/>
      <c r="AW1411" s="8"/>
      <c r="AX1411" s="19" t="str">
        <f t="shared" ref="AX1411:AX1474" si="300">IF(R1411="","",AY1411/(1+0.025))</f>
        <v/>
      </c>
      <c r="AY1411" s="55">
        <f t="shared" ref="AY1411:AY1474" si="301">BC1411-AZ1411</f>
        <v>0</v>
      </c>
      <c r="AZ1411" s="8"/>
      <c r="BA1411" s="8"/>
    </row>
    <row r="1412" spans="1:53" x14ac:dyDescent="0.25">
      <c r="A1412" s="9" t="str">
        <f>IF(B1412&lt;&gt;"",COUNTA($B$3:B1412)+$A$2,"")</f>
        <v/>
      </c>
      <c r="R1412" s="42"/>
      <c r="AB1412" s="13"/>
      <c r="AC1412" s="8"/>
      <c r="AF1412" s="13"/>
      <c r="AG1412" s="8"/>
      <c r="AH1412" s="8"/>
      <c r="AI1412" s="8"/>
      <c r="AJ1412" s="8"/>
      <c r="AK1412" s="8"/>
      <c r="AN1412" s="13"/>
      <c r="AO1412" s="8"/>
      <c r="AR1412" s="13"/>
      <c r="AS1412" s="8"/>
      <c r="AV1412" s="13"/>
      <c r="AW1412" s="8"/>
      <c r="AX1412" s="19" t="str">
        <f t="shared" si="300"/>
        <v/>
      </c>
      <c r="AY1412" s="55">
        <f t="shared" si="301"/>
        <v>0</v>
      </c>
      <c r="AZ1412" s="8"/>
      <c r="BA1412" s="8"/>
    </row>
    <row r="1413" spans="1:53" x14ac:dyDescent="0.25">
      <c r="A1413" s="9" t="str">
        <f>IF(B1413&lt;&gt;"",COUNTA($B$3:B1413)+$A$2,"")</f>
        <v/>
      </c>
      <c r="R1413" s="42"/>
      <c r="AB1413" s="13"/>
      <c r="AC1413" s="8"/>
      <c r="AF1413" s="13"/>
      <c r="AG1413" s="8"/>
      <c r="AH1413" s="8"/>
      <c r="AI1413" s="8"/>
      <c r="AJ1413" s="8"/>
      <c r="AK1413" s="8"/>
      <c r="AN1413" s="13"/>
      <c r="AO1413" s="8"/>
      <c r="AR1413" s="13"/>
      <c r="AS1413" s="8"/>
      <c r="AV1413" s="13"/>
      <c r="AW1413" s="8"/>
      <c r="AX1413" s="19" t="str">
        <f t="shared" si="300"/>
        <v/>
      </c>
      <c r="AY1413" s="55">
        <f t="shared" si="301"/>
        <v>0</v>
      </c>
      <c r="AZ1413" s="8"/>
      <c r="BA1413" s="8"/>
    </row>
    <row r="1414" spans="1:53" x14ac:dyDescent="0.25">
      <c r="A1414" s="9" t="str">
        <f>IF(B1414&lt;&gt;"",COUNTA($B$3:B1414)+$A$2,"")</f>
        <v/>
      </c>
      <c r="R1414" s="42"/>
      <c r="AB1414" s="13"/>
      <c r="AC1414" s="8"/>
      <c r="AF1414" s="13"/>
      <c r="AG1414" s="8"/>
      <c r="AH1414" s="8"/>
      <c r="AI1414" s="8"/>
      <c r="AJ1414" s="8"/>
      <c r="AK1414" s="8"/>
      <c r="AN1414" s="13"/>
      <c r="AO1414" s="8"/>
      <c r="AR1414" s="13"/>
      <c r="AS1414" s="8"/>
      <c r="AV1414" s="13"/>
      <c r="AW1414" s="8"/>
      <c r="AX1414" s="19" t="str">
        <f t="shared" si="300"/>
        <v/>
      </c>
      <c r="AY1414" s="55">
        <f t="shared" si="301"/>
        <v>0</v>
      </c>
      <c r="AZ1414" s="8"/>
      <c r="BA1414" s="8"/>
    </row>
    <row r="1415" spans="1:53" x14ac:dyDescent="0.25">
      <c r="A1415" s="9" t="str">
        <f>IF(B1415&lt;&gt;"",COUNTA($B$3:B1415)+$A$2,"")</f>
        <v/>
      </c>
      <c r="R1415" s="42"/>
      <c r="AB1415" s="13"/>
      <c r="AC1415" s="8"/>
      <c r="AF1415" s="13"/>
      <c r="AG1415" s="8"/>
      <c r="AH1415" s="8"/>
      <c r="AI1415" s="8"/>
      <c r="AJ1415" s="8"/>
      <c r="AK1415" s="8"/>
      <c r="AN1415" s="13"/>
      <c r="AO1415" s="8"/>
      <c r="AR1415" s="13"/>
      <c r="AS1415" s="8"/>
      <c r="AV1415" s="13"/>
      <c r="AW1415" s="8"/>
      <c r="AX1415" s="19" t="str">
        <f t="shared" si="300"/>
        <v/>
      </c>
      <c r="AY1415" s="55">
        <f t="shared" si="301"/>
        <v>0</v>
      </c>
      <c r="AZ1415" s="8"/>
      <c r="BA1415" s="8"/>
    </row>
    <row r="1416" spans="1:53" x14ac:dyDescent="0.25">
      <c r="A1416" s="9" t="str">
        <f>IF(B1416&lt;&gt;"",COUNTA($B$3:B1416)+$A$2,"")</f>
        <v/>
      </c>
      <c r="R1416" s="42"/>
      <c r="AB1416" s="13"/>
      <c r="AC1416" s="8"/>
      <c r="AF1416" s="13"/>
      <c r="AG1416" s="8"/>
      <c r="AH1416" s="8"/>
      <c r="AI1416" s="8"/>
      <c r="AJ1416" s="8"/>
      <c r="AK1416" s="8"/>
      <c r="AN1416" s="13"/>
      <c r="AO1416" s="8"/>
      <c r="AR1416" s="13"/>
      <c r="AS1416" s="8"/>
      <c r="AV1416" s="13"/>
      <c r="AW1416" s="8"/>
      <c r="AX1416" s="19" t="str">
        <f t="shared" si="300"/>
        <v/>
      </c>
      <c r="AY1416" s="55">
        <f t="shared" si="301"/>
        <v>0</v>
      </c>
      <c r="AZ1416" s="8"/>
      <c r="BA1416" s="8"/>
    </row>
    <row r="1417" spans="1:53" x14ac:dyDescent="0.25">
      <c r="A1417" s="9" t="str">
        <f>IF(B1417&lt;&gt;"",COUNTA($B$3:B1417)+$A$2,"")</f>
        <v/>
      </c>
      <c r="R1417" s="42"/>
      <c r="AB1417" s="13"/>
      <c r="AC1417" s="8"/>
      <c r="AF1417" s="13"/>
      <c r="AG1417" s="8"/>
      <c r="AH1417" s="8"/>
      <c r="AI1417" s="8"/>
      <c r="AJ1417" s="8"/>
      <c r="AK1417" s="8"/>
      <c r="AN1417" s="13"/>
      <c r="AO1417" s="8"/>
      <c r="AR1417" s="13"/>
      <c r="AS1417" s="8"/>
      <c r="AV1417" s="13"/>
      <c r="AW1417" s="8"/>
      <c r="AX1417" s="19" t="str">
        <f t="shared" si="300"/>
        <v/>
      </c>
      <c r="AY1417" s="55">
        <f t="shared" si="301"/>
        <v>0</v>
      </c>
      <c r="AZ1417" s="8"/>
      <c r="BA1417" s="8"/>
    </row>
    <row r="1418" spans="1:53" x14ac:dyDescent="0.25">
      <c r="A1418" s="9" t="str">
        <f>IF(B1418&lt;&gt;"",COUNTA($B$3:B1418)+$A$2,"")</f>
        <v/>
      </c>
      <c r="R1418" s="42"/>
      <c r="AB1418" s="13"/>
      <c r="AC1418" s="8"/>
      <c r="AF1418" s="13"/>
      <c r="AG1418" s="8"/>
      <c r="AH1418" s="8"/>
      <c r="AI1418" s="8"/>
      <c r="AJ1418" s="8"/>
      <c r="AK1418" s="8"/>
      <c r="AN1418" s="13"/>
      <c r="AO1418" s="8"/>
      <c r="AR1418" s="13"/>
      <c r="AS1418" s="8"/>
      <c r="AV1418" s="13"/>
      <c r="AW1418" s="8"/>
      <c r="AX1418" s="19" t="str">
        <f t="shared" si="300"/>
        <v/>
      </c>
      <c r="AY1418" s="55">
        <f t="shared" si="301"/>
        <v>0</v>
      </c>
      <c r="AZ1418" s="8"/>
      <c r="BA1418" s="8"/>
    </row>
    <row r="1419" spans="1:53" x14ac:dyDescent="0.25">
      <c r="A1419" s="9" t="str">
        <f>IF(B1419&lt;&gt;"",COUNTA($B$3:B1419)+$A$2,"")</f>
        <v/>
      </c>
      <c r="R1419" s="42"/>
      <c r="AB1419" s="13"/>
      <c r="AC1419" s="8"/>
      <c r="AF1419" s="13"/>
      <c r="AG1419" s="8"/>
      <c r="AH1419" s="8"/>
      <c r="AI1419" s="8"/>
      <c r="AJ1419" s="8"/>
      <c r="AK1419" s="8"/>
      <c r="AN1419" s="13"/>
      <c r="AO1419" s="8"/>
      <c r="AR1419" s="13"/>
      <c r="AS1419" s="8"/>
      <c r="AV1419" s="13"/>
      <c r="AW1419" s="8"/>
      <c r="AX1419" s="19" t="str">
        <f t="shared" si="300"/>
        <v/>
      </c>
      <c r="AY1419" s="55">
        <f t="shared" si="301"/>
        <v>0</v>
      </c>
      <c r="AZ1419" s="8"/>
      <c r="BA1419" s="8"/>
    </row>
    <row r="1420" spans="1:53" x14ac:dyDescent="0.25">
      <c r="A1420" s="9" t="str">
        <f>IF(B1420&lt;&gt;"",COUNTA($B$3:B1420)+$A$2,"")</f>
        <v/>
      </c>
      <c r="R1420" s="42"/>
      <c r="AB1420" s="13"/>
      <c r="AC1420" s="8"/>
      <c r="AF1420" s="13"/>
      <c r="AG1420" s="8"/>
      <c r="AH1420" s="8"/>
      <c r="AI1420" s="8"/>
      <c r="AJ1420" s="8"/>
      <c r="AK1420" s="8"/>
      <c r="AN1420" s="13"/>
      <c r="AO1420" s="8"/>
      <c r="AR1420" s="13"/>
      <c r="AS1420" s="8"/>
      <c r="AV1420" s="13"/>
      <c r="AW1420" s="8"/>
      <c r="AX1420" s="19" t="str">
        <f t="shared" si="300"/>
        <v/>
      </c>
      <c r="AY1420" s="55">
        <f t="shared" si="301"/>
        <v>0</v>
      </c>
      <c r="AZ1420" s="8"/>
      <c r="BA1420" s="8"/>
    </row>
    <row r="1421" spans="1:53" x14ac:dyDescent="0.25">
      <c r="A1421" s="9" t="str">
        <f>IF(B1421&lt;&gt;"",COUNTA($B$3:B1421)+$A$2,"")</f>
        <v/>
      </c>
      <c r="R1421" s="42"/>
      <c r="AB1421" s="13"/>
      <c r="AC1421" s="8"/>
      <c r="AF1421" s="13"/>
      <c r="AG1421" s="8"/>
      <c r="AH1421" s="8"/>
      <c r="AI1421" s="8"/>
      <c r="AJ1421" s="8"/>
      <c r="AK1421" s="8"/>
      <c r="AN1421" s="13"/>
      <c r="AO1421" s="8"/>
      <c r="AR1421" s="13"/>
      <c r="AS1421" s="8"/>
      <c r="AV1421" s="13"/>
      <c r="AW1421" s="8"/>
      <c r="AX1421" s="19" t="str">
        <f t="shared" si="300"/>
        <v/>
      </c>
      <c r="AY1421" s="55">
        <f t="shared" si="301"/>
        <v>0</v>
      </c>
      <c r="AZ1421" s="8"/>
      <c r="BA1421" s="8"/>
    </row>
    <row r="1422" spans="1:53" x14ac:dyDescent="0.25">
      <c r="A1422" s="9" t="str">
        <f>IF(B1422&lt;&gt;"",COUNTA($B$3:B1422)+$A$2,"")</f>
        <v/>
      </c>
      <c r="R1422" s="42"/>
      <c r="AB1422" s="13"/>
      <c r="AC1422" s="8"/>
      <c r="AF1422" s="13"/>
      <c r="AG1422" s="8"/>
      <c r="AH1422" s="8"/>
      <c r="AI1422" s="8"/>
      <c r="AJ1422" s="8"/>
      <c r="AK1422" s="8"/>
      <c r="AN1422" s="13"/>
      <c r="AO1422" s="8"/>
      <c r="AR1422" s="13"/>
      <c r="AS1422" s="8"/>
      <c r="AV1422" s="13"/>
      <c r="AW1422" s="8"/>
      <c r="AX1422" s="19" t="str">
        <f t="shared" si="300"/>
        <v/>
      </c>
      <c r="AY1422" s="55">
        <f t="shared" si="301"/>
        <v>0</v>
      </c>
      <c r="AZ1422" s="8"/>
      <c r="BA1422" s="8"/>
    </row>
    <row r="1423" spans="1:53" x14ac:dyDescent="0.25">
      <c r="A1423" s="9" t="str">
        <f>IF(B1423&lt;&gt;"",COUNTA($B$3:B1423)+$A$2,"")</f>
        <v/>
      </c>
      <c r="R1423" s="42"/>
      <c r="AB1423" s="13"/>
      <c r="AC1423" s="8"/>
      <c r="AF1423" s="13"/>
      <c r="AG1423" s="8"/>
      <c r="AH1423" s="8"/>
      <c r="AI1423" s="8"/>
      <c r="AJ1423" s="8"/>
      <c r="AK1423" s="8"/>
      <c r="AN1423" s="13"/>
      <c r="AO1423" s="8"/>
      <c r="AR1423" s="13"/>
      <c r="AS1423" s="8"/>
      <c r="AV1423" s="13"/>
      <c r="AW1423" s="8"/>
      <c r="AX1423" s="19" t="str">
        <f t="shared" si="300"/>
        <v/>
      </c>
      <c r="AY1423" s="55">
        <f t="shared" si="301"/>
        <v>0</v>
      </c>
      <c r="AZ1423" s="8"/>
      <c r="BA1423" s="8"/>
    </row>
    <row r="1424" spans="1:53" x14ac:dyDescent="0.25">
      <c r="A1424" s="9" t="str">
        <f>IF(B1424&lt;&gt;"",COUNTA($B$3:B1424)+$A$2,"")</f>
        <v/>
      </c>
      <c r="R1424" s="42"/>
      <c r="AB1424" s="13"/>
      <c r="AC1424" s="8"/>
      <c r="AF1424" s="13"/>
      <c r="AG1424" s="8"/>
      <c r="AH1424" s="8"/>
      <c r="AI1424" s="8"/>
      <c r="AJ1424" s="8"/>
      <c r="AK1424" s="8"/>
      <c r="AN1424" s="13"/>
      <c r="AO1424" s="8"/>
      <c r="AR1424" s="13"/>
      <c r="AS1424" s="8"/>
      <c r="AV1424" s="13"/>
      <c r="AW1424" s="8"/>
      <c r="AX1424" s="19" t="str">
        <f t="shared" si="300"/>
        <v/>
      </c>
      <c r="AY1424" s="55">
        <f t="shared" si="301"/>
        <v>0</v>
      </c>
      <c r="AZ1424" s="8"/>
      <c r="BA1424" s="8"/>
    </row>
    <row r="1425" spans="1:53" x14ac:dyDescent="0.25">
      <c r="A1425" s="9" t="str">
        <f>IF(B1425&lt;&gt;"",COUNTA($B$3:B1425)+$A$2,"")</f>
        <v/>
      </c>
      <c r="R1425" s="42"/>
      <c r="AB1425" s="13"/>
      <c r="AC1425" s="8"/>
      <c r="AF1425" s="13"/>
      <c r="AG1425" s="8"/>
      <c r="AH1425" s="8"/>
      <c r="AI1425" s="8"/>
      <c r="AJ1425" s="8"/>
      <c r="AK1425" s="8"/>
      <c r="AN1425" s="13"/>
      <c r="AO1425" s="8"/>
      <c r="AR1425" s="13"/>
      <c r="AS1425" s="8"/>
      <c r="AV1425" s="13"/>
      <c r="AW1425" s="8"/>
      <c r="AX1425" s="19" t="str">
        <f t="shared" si="300"/>
        <v/>
      </c>
      <c r="AY1425" s="55">
        <f t="shared" si="301"/>
        <v>0</v>
      </c>
      <c r="AZ1425" s="8"/>
      <c r="BA1425" s="8"/>
    </row>
    <row r="1426" spans="1:53" x14ac:dyDescent="0.25">
      <c r="A1426" s="9" t="str">
        <f>IF(B1426&lt;&gt;"",COUNTA($B$3:B1426)+$A$2,"")</f>
        <v/>
      </c>
      <c r="R1426" s="42"/>
      <c r="AB1426" s="13"/>
      <c r="AC1426" s="8"/>
      <c r="AF1426" s="13"/>
      <c r="AG1426" s="8"/>
      <c r="AH1426" s="8"/>
      <c r="AI1426" s="8"/>
      <c r="AJ1426" s="8"/>
      <c r="AK1426" s="8"/>
      <c r="AN1426" s="13"/>
      <c r="AO1426" s="8"/>
      <c r="AR1426" s="13"/>
      <c r="AS1426" s="8"/>
      <c r="AV1426" s="13"/>
      <c r="AW1426" s="8"/>
      <c r="AX1426" s="19" t="str">
        <f t="shared" si="300"/>
        <v/>
      </c>
      <c r="AY1426" s="55">
        <f t="shared" si="301"/>
        <v>0</v>
      </c>
      <c r="AZ1426" s="8"/>
      <c r="BA1426" s="8"/>
    </row>
    <row r="1427" spans="1:53" x14ac:dyDescent="0.25">
      <c r="A1427" s="9" t="str">
        <f>IF(B1427&lt;&gt;"",COUNTA($B$3:B1427)+$A$2,"")</f>
        <v/>
      </c>
      <c r="R1427" s="42"/>
      <c r="AB1427" s="13"/>
      <c r="AC1427" s="8"/>
      <c r="AF1427" s="13"/>
      <c r="AG1427" s="8"/>
      <c r="AH1427" s="8"/>
      <c r="AI1427" s="8"/>
      <c r="AJ1427" s="8"/>
      <c r="AK1427" s="8"/>
      <c r="AN1427" s="13"/>
      <c r="AO1427" s="8"/>
      <c r="AR1427" s="13"/>
      <c r="AS1427" s="8"/>
      <c r="AV1427" s="13"/>
      <c r="AW1427" s="8"/>
      <c r="AX1427" s="19" t="str">
        <f t="shared" si="300"/>
        <v/>
      </c>
      <c r="AY1427" s="55">
        <f t="shared" si="301"/>
        <v>0</v>
      </c>
      <c r="AZ1427" s="8"/>
      <c r="BA1427" s="8"/>
    </row>
    <row r="1428" spans="1:53" x14ac:dyDescent="0.25">
      <c r="A1428" s="9" t="str">
        <f>IF(B1428&lt;&gt;"",COUNTA($B$3:B1428)+$A$2,"")</f>
        <v/>
      </c>
      <c r="R1428" s="42"/>
      <c r="AB1428" s="13"/>
      <c r="AC1428" s="8"/>
      <c r="AF1428" s="13"/>
      <c r="AG1428" s="8"/>
      <c r="AH1428" s="8"/>
      <c r="AI1428" s="8"/>
      <c r="AJ1428" s="8"/>
      <c r="AK1428" s="8"/>
      <c r="AN1428" s="13"/>
      <c r="AO1428" s="8"/>
      <c r="AR1428" s="13"/>
      <c r="AS1428" s="8"/>
      <c r="AV1428" s="13"/>
      <c r="AW1428" s="8"/>
      <c r="AX1428" s="19" t="str">
        <f t="shared" si="300"/>
        <v/>
      </c>
      <c r="AY1428" s="55">
        <f t="shared" si="301"/>
        <v>0</v>
      </c>
      <c r="AZ1428" s="8"/>
      <c r="BA1428" s="8"/>
    </row>
    <row r="1429" spans="1:53" x14ac:dyDescent="0.25">
      <c r="A1429" s="9" t="str">
        <f>IF(B1429&lt;&gt;"",COUNTA($B$3:B1429)+$A$2,"")</f>
        <v/>
      </c>
      <c r="R1429" s="42"/>
      <c r="AB1429" s="13"/>
      <c r="AC1429" s="8"/>
      <c r="AF1429" s="13"/>
      <c r="AG1429" s="8"/>
      <c r="AH1429" s="8"/>
      <c r="AI1429" s="8"/>
      <c r="AJ1429" s="8"/>
      <c r="AK1429" s="8"/>
      <c r="AN1429" s="13"/>
      <c r="AO1429" s="8"/>
      <c r="AR1429" s="13"/>
      <c r="AS1429" s="8"/>
      <c r="AV1429" s="13"/>
      <c r="AW1429" s="8"/>
      <c r="AX1429" s="19" t="str">
        <f t="shared" si="300"/>
        <v/>
      </c>
      <c r="AY1429" s="55">
        <f t="shared" si="301"/>
        <v>0</v>
      </c>
      <c r="AZ1429" s="8"/>
      <c r="BA1429" s="8"/>
    </row>
    <row r="1430" spans="1:53" x14ac:dyDescent="0.25">
      <c r="A1430" s="9" t="str">
        <f>IF(B1430&lt;&gt;"",COUNTA($B$3:B1430)+$A$2,"")</f>
        <v/>
      </c>
      <c r="R1430" s="42"/>
      <c r="AB1430" s="13"/>
      <c r="AC1430" s="8"/>
      <c r="AF1430" s="13"/>
      <c r="AG1430" s="8"/>
      <c r="AH1430" s="8"/>
      <c r="AI1430" s="8"/>
      <c r="AJ1430" s="8"/>
      <c r="AK1430" s="8"/>
      <c r="AN1430" s="13"/>
      <c r="AO1430" s="8"/>
      <c r="AR1430" s="13"/>
      <c r="AS1430" s="8"/>
      <c r="AV1430" s="13"/>
      <c r="AW1430" s="8"/>
      <c r="AX1430" s="19" t="str">
        <f t="shared" si="300"/>
        <v/>
      </c>
      <c r="AY1430" s="55">
        <f t="shared" si="301"/>
        <v>0</v>
      </c>
      <c r="AZ1430" s="8"/>
      <c r="BA1430" s="8"/>
    </row>
    <row r="1431" spans="1:53" x14ac:dyDescent="0.25">
      <c r="A1431" s="9" t="str">
        <f>IF(B1431&lt;&gt;"",COUNTA($B$3:B1431)+$A$2,"")</f>
        <v/>
      </c>
      <c r="R1431" s="42"/>
      <c r="AB1431" s="13"/>
      <c r="AC1431" s="8"/>
      <c r="AF1431" s="13"/>
      <c r="AG1431" s="8"/>
      <c r="AH1431" s="8"/>
      <c r="AI1431" s="8"/>
      <c r="AJ1431" s="8"/>
      <c r="AK1431" s="8"/>
      <c r="AN1431" s="13"/>
      <c r="AO1431" s="8"/>
      <c r="AR1431" s="13"/>
      <c r="AS1431" s="8"/>
      <c r="AV1431" s="13"/>
      <c r="AW1431" s="8"/>
      <c r="AX1431" s="19" t="str">
        <f t="shared" si="300"/>
        <v/>
      </c>
      <c r="AY1431" s="55">
        <f t="shared" si="301"/>
        <v>0</v>
      </c>
      <c r="AZ1431" s="8"/>
      <c r="BA1431" s="8"/>
    </row>
    <row r="1432" spans="1:53" x14ac:dyDescent="0.25">
      <c r="A1432" s="9" t="str">
        <f>IF(B1432&lt;&gt;"",COUNTA($B$3:B1432)+$A$2,"")</f>
        <v/>
      </c>
      <c r="R1432" s="42"/>
      <c r="AB1432" s="13"/>
      <c r="AC1432" s="8"/>
      <c r="AF1432" s="13"/>
      <c r="AG1432" s="8"/>
      <c r="AH1432" s="8"/>
      <c r="AI1432" s="8"/>
      <c r="AJ1432" s="8"/>
      <c r="AK1432" s="8"/>
      <c r="AN1432" s="13"/>
      <c r="AO1432" s="8"/>
      <c r="AR1432" s="13"/>
      <c r="AS1432" s="8"/>
      <c r="AV1432" s="13"/>
      <c r="AW1432" s="8"/>
      <c r="AX1432" s="19" t="str">
        <f t="shared" si="300"/>
        <v/>
      </c>
      <c r="AY1432" s="55">
        <f t="shared" si="301"/>
        <v>0</v>
      </c>
      <c r="AZ1432" s="8"/>
      <c r="BA1432" s="8"/>
    </row>
    <row r="1433" spans="1:53" x14ac:dyDescent="0.25">
      <c r="A1433" s="9" t="str">
        <f>IF(B1433&lt;&gt;"",COUNTA($B$3:B1433)+$A$2,"")</f>
        <v/>
      </c>
      <c r="R1433" s="42"/>
      <c r="AB1433" s="13"/>
      <c r="AC1433" s="8"/>
      <c r="AF1433" s="13"/>
      <c r="AG1433" s="8"/>
      <c r="AH1433" s="8"/>
      <c r="AI1433" s="8"/>
      <c r="AJ1433" s="8"/>
      <c r="AK1433" s="8"/>
      <c r="AN1433" s="13"/>
      <c r="AO1433" s="8"/>
      <c r="AR1433" s="13"/>
      <c r="AS1433" s="8"/>
      <c r="AV1433" s="13"/>
      <c r="AW1433" s="8"/>
      <c r="AX1433" s="19" t="str">
        <f t="shared" si="300"/>
        <v/>
      </c>
      <c r="AY1433" s="55">
        <f t="shared" si="301"/>
        <v>0</v>
      </c>
      <c r="AZ1433" s="8"/>
      <c r="BA1433" s="8"/>
    </row>
    <row r="1434" spans="1:53" x14ac:dyDescent="0.25">
      <c r="A1434" s="9" t="str">
        <f>IF(B1434&lt;&gt;"",COUNTA($B$3:B1434)+$A$2,"")</f>
        <v/>
      </c>
      <c r="R1434" s="42"/>
      <c r="AB1434" s="13"/>
      <c r="AC1434" s="8"/>
      <c r="AF1434" s="13"/>
      <c r="AG1434" s="8"/>
      <c r="AH1434" s="8"/>
      <c r="AI1434" s="8"/>
      <c r="AJ1434" s="8"/>
      <c r="AK1434" s="8"/>
      <c r="AN1434" s="13"/>
      <c r="AO1434" s="8"/>
      <c r="AR1434" s="13"/>
      <c r="AS1434" s="8"/>
      <c r="AV1434" s="13"/>
      <c r="AW1434" s="8"/>
      <c r="AX1434" s="19" t="str">
        <f t="shared" si="300"/>
        <v/>
      </c>
      <c r="AY1434" s="55">
        <f t="shared" si="301"/>
        <v>0</v>
      </c>
      <c r="AZ1434" s="8"/>
      <c r="BA1434" s="8"/>
    </row>
    <row r="1435" spans="1:53" x14ac:dyDescent="0.25">
      <c r="A1435" s="9" t="str">
        <f>IF(B1435&lt;&gt;"",COUNTA($B$3:B1435)+$A$2,"")</f>
        <v/>
      </c>
      <c r="R1435" s="42"/>
      <c r="AB1435" s="13"/>
      <c r="AC1435" s="8"/>
      <c r="AF1435" s="13"/>
      <c r="AG1435" s="8"/>
      <c r="AH1435" s="8"/>
      <c r="AI1435" s="8"/>
      <c r="AJ1435" s="8"/>
      <c r="AK1435" s="8"/>
      <c r="AN1435" s="13"/>
      <c r="AO1435" s="8"/>
      <c r="AR1435" s="13"/>
      <c r="AS1435" s="8"/>
      <c r="AV1435" s="13"/>
      <c r="AW1435" s="8"/>
      <c r="AX1435" s="19" t="str">
        <f t="shared" si="300"/>
        <v/>
      </c>
      <c r="AY1435" s="55">
        <f t="shared" si="301"/>
        <v>0</v>
      </c>
      <c r="AZ1435" s="8"/>
      <c r="BA1435" s="8"/>
    </row>
    <row r="1436" spans="1:53" x14ac:dyDescent="0.25">
      <c r="A1436" s="9" t="str">
        <f>IF(B1436&lt;&gt;"",COUNTA($B$3:B1436)+$A$2,"")</f>
        <v/>
      </c>
      <c r="R1436" s="42"/>
      <c r="AB1436" s="13"/>
      <c r="AC1436" s="8"/>
      <c r="AF1436" s="13"/>
      <c r="AG1436" s="8"/>
      <c r="AH1436" s="8"/>
      <c r="AI1436" s="8"/>
      <c r="AJ1436" s="8"/>
      <c r="AK1436" s="8"/>
      <c r="AN1436" s="13"/>
      <c r="AO1436" s="8"/>
      <c r="AR1436" s="13"/>
      <c r="AS1436" s="8"/>
      <c r="AV1436" s="13"/>
      <c r="AW1436" s="8"/>
      <c r="AX1436" s="19" t="str">
        <f t="shared" si="300"/>
        <v/>
      </c>
      <c r="AY1436" s="55">
        <f t="shared" si="301"/>
        <v>0</v>
      </c>
      <c r="AZ1436" s="8"/>
      <c r="BA1436" s="8"/>
    </row>
    <row r="1437" spans="1:53" x14ac:dyDescent="0.25">
      <c r="A1437" s="9" t="str">
        <f>IF(B1437&lt;&gt;"",COUNTA($B$3:B1437)+$A$2,"")</f>
        <v/>
      </c>
      <c r="R1437" s="42"/>
      <c r="AB1437" s="13"/>
      <c r="AC1437" s="8"/>
      <c r="AF1437" s="13"/>
      <c r="AG1437" s="8"/>
      <c r="AH1437" s="8"/>
      <c r="AI1437" s="8"/>
      <c r="AJ1437" s="8"/>
      <c r="AK1437" s="8"/>
      <c r="AN1437" s="13"/>
      <c r="AO1437" s="8"/>
      <c r="AR1437" s="13"/>
      <c r="AS1437" s="8"/>
      <c r="AV1437" s="13"/>
      <c r="AW1437" s="8"/>
      <c r="AX1437" s="19" t="str">
        <f t="shared" si="300"/>
        <v/>
      </c>
      <c r="AY1437" s="55">
        <f t="shared" si="301"/>
        <v>0</v>
      </c>
      <c r="AZ1437" s="8"/>
      <c r="BA1437" s="8"/>
    </row>
    <row r="1438" spans="1:53" x14ac:dyDescent="0.25">
      <c r="A1438" s="9" t="str">
        <f>IF(B1438&lt;&gt;"",COUNTA($B$3:B1438)+$A$2,"")</f>
        <v/>
      </c>
      <c r="R1438" s="42"/>
      <c r="AB1438" s="13"/>
      <c r="AC1438" s="8"/>
      <c r="AF1438" s="13"/>
      <c r="AG1438" s="8"/>
      <c r="AH1438" s="8"/>
      <c r="AI1438" s="8"/>
      <c r="AJ1438" s="8"/>
      <c r="AK1438" s="8"/>
      <c r="AN1438" s="13"/>
      <c r="AO1438" s="8"/>
      <c r="AR1438" s="13"/>
      <c r="AS1438" s="8"/>
      <c r="AV1438" s="13"/>
      <c r="AW1438" s="8"/>
      <c r="AX1438" s="19" t="str">
        <f t="shared" si="300"/>
        <v/>
      </c>
      <c r="AY1438" s="55">
        <f t="shared" si="301"/>
        <v>0</v>
      </c>
      <c r="AZ1438" s="8"/>
      <c r="BA1438" s="8"/>
    </row>
    <row r="1439" spans="1:53" x14ac:dyDescent="0.25">
      <c r="A1439" s="9" t="str">
        <f>IF(B1439&lt;&gt;"",COUNTA($B$3:B1439)+$A$2,"")</f>
        <v/>
      </c>
      <c r="R1439" s="42"/>
      <c r="AB1439" s="13"/>
      <c r="AC1439" s="8"/>
      <c r="AF1439" s="13"/>
      <c r="AG1439" s="8"/>
      <c r="AH1439" s="8"/>
      <c r="AI1439" s="8"/>
      <c r="AJ1439" s="8"/>
      <c r="AK1439" s="8"/>
      <c r="AN1439" s="13"/>
      <c r="AO1439" s="8"/>
      <c r="AR1439" s="13"/>
      <c r="AS1439" s="8"/>
      <c r="AV1439" s="13"/>
      <c r="AW1439" s="8"/>
      <c r="AX1439" s="19" t="str">
        <f t="shared" si="300"/>
        <v/>
      </c>
      <c r="AY1439" s="55">
        <f t="shared" si="301"/>
        <v>0</v>
      </c>
      <c r="AZ1439" s="8"/>
      <c r="BA1439" s="8"/>
    </row>
    <row r="1440" spans="1:53" x14ac:dyDescent="0.25">
      <c r="A1440" s="9" t="str">
        <f>IF(B1440&lt;&gt;"",COUNTA($B$3:B1440)+$A$2,"")</f>
        <v/>
      </c>
      <c r="R1440" s="42"/>
      <c r="AB1440" s="13"/>
      <c r="AC1440" s="8"/>
      <c r="AF1440" s="13"/>
      <c r="AG1440" s="8"/>
      <c r="AH1440" s="8"/>
      <c r="AI1440" s="8"/>
      <c r="AJ1440" s="8"/>
      <c r="AK1440" s="8"/>
      <c r="AN1440" s="13"/>
      <c r="AO1440" s="8"/>
      <c r="AR1440" s="13"/>
      <c r="AS1440" s="8"/>
      <c r="AV1440" s="13"/>
      <c r="AW1440" s="8"/>
      <c r="AX1440" s="19" t="str">
        <f t="shared" si="300"/>
        <v/>
      </c>
      <c r="AY1440" s="55">
        <f t="shared" si="301"/>
        <v>0</v>
      </c>
      <c r="AZ1440" s="8"/>
      <c r="BA1440" s="8"/>
    </row>
    <row r="1441" spans="1:53" x14ac:dyDescent="0.25">
      <c r="A1441" s="9" t="str">
        <f>IF(B1441&lt;&gt;"",COUNTA($B$3:B1441)+$A$2,"")</f>
        <v/>
      </c>
      <c r="R1441" s="42"/>
      <c r="AB1441" s="13"/>
      <c r="AC1441" s="8"/>
      <c r="AF1441" s="13"/>
      <c r="AG1441" s="8"/>
      <c r="AH1441" s="8"/>
      <c r="AI1441" s="8"/>
      <c r="AJ1441" s="8"/>
      <c r="AK1441" s="8"/>
      <c r="AN1441" s="13"/>
      <c r="AO1441" s="8"/>
      <c r="AR1441" s="13"/>
      <c r="AS1441" s="8"/>
      <c r="AV1441" s="13"/>
      <c r="AW1441" s="8"/>
      <c r="AX1441" s="19" t="str">
        <f t="shared" si="300"/>
        <v/>
      </c>
      <c r="AY1441" s="55">
        <f t="shared" si="301"/>
        <v>0</v>
      </c>
      <c r="AZ1441" s="8"/>
      <c r="BA1441" s="8"/>
    </row>
    <row r="1442" spans="1:53" x14ac:dyDescent="0.25">
      <c r="A1442" s="9" t="str">
        <f>IF(B1442&lt;&gt;"",COUNTA($B$3:B1442)+$A$2,"")</f>
        <v/>
      </c>
      <c r="R1442" s="42"/>
      <c r="AB1442" s="13"/>
      <c r="AC1442" s="8"/>
      <c r="AF1442" s="13"/>
      <c r="AG1442" s="8"/>
      <c r="AH1442" s="8"/>
      <c r="AI1442" s="8"/>
      <c r="AJ1442" s="8"/>
      <c r="AK1442" s="8"/>
      <c r="AN1442" s="13"/>
      <c r="AO1442" s="8"/>
      <c r="AR1442" s="13"/>
      <c r="AS1442" s="8"/>
      <c r="AV1442" s="13"/>
      <c r="AW1442" s="8"/>
      <c r="AX1442" s="19" t="str">
        <f t="shared" si="300"/>
        <v/>
      </c>
      <c r="AY1442" s="55">
        <f t="shared" si="301"/>
        <v>0</v>
      </c>
      <c r="AZ1442" s="8"/>
      <c r="BA1442" s="8"/>
    </row>
    <row r="1443" spans="1:53" x14ac:dyDescent="0.25">
      <c r="A1443" s="9" t="str">
        <f>IF(B1443&lt;&gt;"",COUNTA($B$3:B1443)+$A$2,"")</f>
        <v/>
      </c>
      <c r="R1443" s="42"/>
      <c r="AB1443" s="13"/>
      <c r="AC1443" s="8"/>
      <c r="AF1443" s="13"/>
      <c r="AG1443" s="8"/>
      <c r="AH1443" s="8"/>
      <c r="AI1443" s="8"/>
      <c r="AJ1443" s="8"/>
      <c r="AK1443" s="8"/>
      <c r="AN1443" s="13"/>
      <c r="AO1443" s="8"/>
      <c r="AR1443" s="13"/>
      <c r="AS1443" s="8"/>
      <c r="AV1443" s="13"/>
      <c r="AW1443" s="8"/>
      <c r="AX1443" s="19" t="str">
        <f t="shared" si="300"/>
        <v/>
      </c>
      <c r="AY1443" s="55">
        <f t="shared" si="301"/>
        <v>0</v>
      </c>
      <c r="AZ1443" s="8"/>
      <c r="BA1443" s="8"/>
    </row>
    <row r="1444" spans="1:53" x14ac:dyDescent="0.25">
      <c r="A1444" s="9" t="str">
        <f>IF(B1444&lt;&gt;"",COUNTA($B$3:B1444)+$A$2,"")</f>
        <v/>
      </c>
      <c r="R1444" s="42"/>
      <c r="AB1444" s="13"/>
      <c r="AC1444" s="8"/>
      <c r="AF1444" s="13"/>
      <c r="AG1444" s="8"/>
      <c r="AH1444" s="8"/>
      <c r="AI1444" s="8"/>
      <c r="AJ1444" s="8"/>
      <c r="AK1444" s="8"/>
      <c r="AN1444" s="13"/>
      <c r="AO1444" s="8"/>
      <c r="AR1444" s="13"/>
      <c r="AS1444" s="8"/>
      <c r="AV1444" s="13"/>
      <c r="AW1444" s="8"/>
      <c r="AX1444" s="19" t="str">
        <f t="shared" si="300"/>
        <v/>
      </c>
      <c r="AY1444" s="55">
        <f t="shared" si="301"/>
        <v>0</v>
      </c>
      <c r="AZ1444" s="8"/>
      <c r="BA1444" s="8"/>
    </row>
    <row r="1445" spans="1:53" x14ac:dyDescent="0.25">
      <c r="A1445" s="9" t="str">
        <f>IF(B1445&lt;&gt;"",COUNTA($B$3:B1445)+$A$2,"")</f>
        <v/>
      </c>
      <c r="R1445" s="42"/>
      <c r="AB1445" s="13"/>
      <c r="AC1445" s="8"/>
      <c r="AF1445" s="13"/>
      <c r="AG1445" s="8"/>
      <c r="AH1445" s="8"/>
      <c r="AI1445" s="8"/>
      <c r="AJ1445" s="8"/>
      <c r="AK1445" s="8"/>
      <c r="AN1445" s="13"/>
      <c r="AO1445" s="8"/>
      <c r="AR1445" s="13"/>
      <c r="AS1445" s="8"/>
      <c r="AV1445" s="13"/>
      <c r="AW1445" s="8"/>
      <c r="AX1445" s="19" t="str">
        <f t="shared" si="300"/>
        <v/>
      </c>
      <c r="AY1445" s="55">
        <f t="shared" si="301"/>
        <v>0</v>
      </c>
      <c r="AZ1445" s="8"/>
      <c r="BA1445" s="8"/>
    </row>
    <row r="1446" spans="1:53" x14ac:dyDescent="0.25">
      <c r="A1446" s="9" t="str">
        <f>IF(B1446&lt;&gt;"",COUNTA($B$3:B1446)+$A$2,"")</f>
        <v/>
      </c>
      <c r="R1446" s="42"/>
      <c r="AB1446" s="13"/>
      <c r="AC1446" s="8"/>
      <c r="AF1446" s="13"/>
      <c r="AG1446" s="8"/>
      <c r="AH1446" s="8"/>
      <c r="AI1446" s="8"/>
      <c r="AJ1446" s="8"/>
      <c r="AK1446" s="8"/>
      <c r="AN1446" s="13"/>
      <c r="AO1446" s="8"/>
      <c r="AR1446" s="13"/>
      <c r="AS1446" s="8"/>
      <c r="AV1446" s="13"/>
      <c r="AW1446" s="8"/>
      <c r="AX1446" s="19" t="str">
        <f t="shared" si="300"/>
        <v/>
      </c>
      <c r="AY1446" s="55">
        <f t="shared" si="301"/>
        <v>0</v>
      </c>
      <c r="AZ1446" s="8"/>
      <c r="BA1446" s="8"/>
    </row>
    <row r="1447" spans="1:53" x14ac:dyDescent="0.25">
      <c r="A1447" s="9" t="str">
        <f>IF(B1447&lt;&gt;"",COUNTA($B$3:B1447)+$A$2,"")</f>
        <v/>
      </c>
      <c r="R1447" s="42"/>
      <c r="AB1447" s="13"/>
      <c r="AC1447" s="8"/>
      <c r="AF1447" s="13"/>
      <c r="AG1447" s="8"/>
      <c r="AH1447" s="8"/>
      <c r="AI1447" s="8"/>
      <c r="AJ1447" s="8"/>
      <c r="AK1447" s="8"/>
      <c r="AN1447" s="13"/>
      <c r="AO1447" s="8"/>
      <c r="AR1447" s="13"/>
      <c r="AS1447" s="8"/>
      <c r="AV1447" s="13"/>
      <c r="AW1447" s="8"/>
      <c r="AX1447" s="19" t="str">
        <f t="shared" si="300"/>
        <v/>
      </c>
      <c r="AY1447" s="55">
        <f t="shared" si="301"/>
        <v>0</v>
      </c>
      <c r="AZ1447" s="8"/>
      <c r="BA1447" s="8"/>
    </row>
    <row r="1448" spans="1:53" x14ac:dyDescent="0.25">
      <c r="A1448" s="9" t="str">
        <f>IF(B1448&lt;&gt;"",COUNTA($B$3:B1448)+$A$2,"")</f>
        <v/>
      </c>
      <c r="R1448" s="42"/>
      <c r="AB1448" s="13"/>
      <c r="AC1448" s="8"/>
      <c r="AF1448" s="13"/>
      <c r="AG1448" s="8"/>
      <c r="AH1448" s="8"/>
      <c r="AI1448" s="8"/>
      <c r="AJ1448" s="8"/>
      <c r="AK1448" s="8"/>
      <c r="AN1448" s="13"/>
      <c r="AO1448" s="8"/>
      <c r="AR1448" s="13"/>
      <c r="AS1448" s="8"/>
      <c r="AV1448" s="13"/>
      <c r="AW1448" s="8"/>
      <c r="AX1448" s="19" t="str">
        <f t="shared" si="300"/>
        <v/>
      </c>
      <c r="AY1448" s="55">
        <f t="shared" si="301"/>
        <v>0</v>
      </c>
      <c r="AZ1448" s="8"/>
      <c r="BA1448" s="8"/>
    </row>
    <row r="1449" spans="1:53" x14ac:dyDescent="0.25">
      <c r="A1449" s="9" t="str">
        <f>IF(B1449&lt;&gt;"",COUNTA($B$3:B1449)+$A$2,"")</f>
        <v/>
      </c>
      <c r="R1449" s="42"/>
      <c r="AB1449" s="13"/>
      <c r="AC1449" s="8"/>
      <c r="AF1449" s="13"/>
      <c r="AG1449" s="8"/>
      <c r="AH1449" s="8"/>
      <c r="AI1449" s="8"/>
      <c r="AJ1449" s="8"/>
      <c r="AK1449" s="8"/>
      <c r="AN1449" s="13"/>
      <c r="AO1449" s="8"/>
      <c r="AR1449" s="13"/>
      <c r="AS1449" s="8"/>
      <c r="AV1449" s="13"/>
      <c r="AW1449" s="8"/>
      <c r="AX1449" s="19" t="str">
        <f t="shared" si="300"/>
        <v/>
      </c>
      <c r="AY1449" s="55">
        <f t="shared" si="301"/>
        <v>0</v>
      </c>
      <c r="AZ1449" s="8"/>
      <c r="BA1449" s="8"/>
    </row>
    <row r="1450" spans="1:53" x14ac:dyDescent="0.25">
      <c r="A1450" s="9" t="str">
        <f>IF(B1450&lt;&gt;"",COUNTA($B$3:B1450)+$A$2,"")</f>
        <v/>
      </c>
      <c r="R1450" s="42"/>
      <c r="AB1450" s="13"/>
      <c r="AC1450" s="8"/>
      <c r="AF1450" s="13"/>
      <c r="AG1450" s="8"/>
      <c r="AH1450" s="8"/>
      <c r="AI1450" s="8"/>
      <c r="AJ1450" s="8"/>
      <c r="AK1450" s="8"/>
      <c r="AN1450" s="13"/>
      <c r="AO1450" s="8"/>
      <c r="AR1450" s="13"/>
      <c r="AS1450" s="8"/>
      <c r="AV1450" s="13"/>
      <c r="AW1450" s="8"/>
      <c r="AX1450" s="19" t="str">
        <f t="shared" si="300"/>
        <v/>
      </c>
      <c r="AY1450" s="55">
        <f t="shared" si="301"/>
        <v>0</v>
      </c>
      <c r="AZ1450" s="8"/>
      <c r="BA1450" s="8"/>
    </row>
    <row r="1451" spans="1:53" x14ac:dyDescent="0.25">
      <c r="A1451" s="9" t="str">
        <f>IF(B1451&lt;&gt;"",COUNTA($B$3:B1451)+$A$2,"")</f>
        <v/>
      </c>
      <c r="R1451" s="42"/>
      <c r="AB1451" s="13"/>
      <c r="AC1451" s="8"/>
      <c r="AF1451" s="13"/>
      <c r="AG1451" s="8"/>
      <c r="AH1451" s="8"/>
      <c r="AI1451" s="8"/>
      <c r="AJ1451" s="8"/>
      <c r="AK1451" s="8"/>
      <c r="AN1451" s="13"/>
      <c r="AO1451" s="8"/>
      <c r="AR1451" s="13"/>
      <c r="AS1451" s="8"/>
      <c r="AV1451" s="13"/>
      <c r="AW1451" s="8"/>
      <c r="AX1451" s="19" t="str">
        <f t="shared" si="300"/>
        <v/>
      </c>
      <c r="AY1451" s="55">
        <f t="shared" si="301"/>
        <v>0</v>
      </c>
      <c r="AZ1451" s="8"/>
      <c r="BA1451" s="8"/>
    </row>
    <row r="1452" spans="1:53" x14ac:dyDescent="0.25">
      <c r="A1452" s="9" t="str">
        <f>IF(B1452&lt;&gt;"",COUNTA($B$3:B1452)+$A$2,"")</f>
        <v/>
      </c>
      <c r="R1452" s="42"/>
      <c r="AB1452" s="13"/>
      <c r="AC1452" s="8"/>
      <c r="AF1452" s="13"/>
      <c r="AG1452" s="8"/>
      <c r="AH1452" s="8"/>
      <c r="AI1452" s="8"/>
      <c r="AJ1452" s="8"/>
      <c r="AK1452" s="8"/>
      <c r="AN1452" s="13"/>
      <c r="AO1452" s="8"/>
      <c r="AR1452" s="13"/>
      <c r="AS1452" s="8"/>
      <c r="AV1452" s="13"/>
      <c r="AW1452" s="8"/>
      <c r="AX1452" s="19" t="str">
        <f t="shared" si="300"/>
        <v/>
      </c>
      <c r="AY1452" s="55">
        <f t="shared" si="301"/>
        <v>0</v>
      </c>
      <c r="AZ1452" s="8"/>
      <c r="BA1452" s="8"/>
    </row>
    <row r="1453" spans="1:53" x14ac:dyDescent="0.25">
      <c r="A1453" s="9" t="str">
        <f>IF(B1453&lt;&gt;"",COUNTA($B$3:B1453)+$A$2,"")</f>
        <v/>
      </c>
      <c r="R1453" s="42"/>
      <c r="AB1453" s="13"/>
      <c r="AC1453" s="8"/>
      <c r="AF1453" s="13"/>
      <c r="AG1453" s="8"/>
      <c r="AH1453" s="8"/>
      <c r="AI1453" s="8"/>
      <c r="AJ1453" s="8"/>
      <c r="AK1453" s="8"/>
      <c r="AN1453" s="13"/>
      <c r="AO1453" s="8"/>
      <c r="AR1453" s="13"/>
      <c r="AS1453" s="8"/>
      <c r="AV1453" s="13"/>
      <c r="AW1453" s="8"/>
      <c r="AX1453" s="19" t="str">
        <f t="shared" si="300"/>
        <v/>
      </c>
      <c r="AY1453" s="55">
        <f t="shared" si="301"/>
        <v>0</v>
      </c>
      <c r="AZ1453" s="8"/>
      <c r="BA1453" s="8"/>
    </row>
    <row r="1454" spans="1:53" x14ac:dyDescent="0.25">
      <c r="A1454" s="9" t="str">
        <f>IF(B1454&lt;&gt;"",COUNTA($B$3:B1454)+$A$2,"")</f>
        <v/>
      </c>
      <c r="R1454" s="42"/>
      <c r="AB1454" s="13"/>
      <c r="AC1454" s="8"/>
      <c r="AF1454" s="13"/>
      <c r="AG1454" s="8"/>
      <c r="AH1454" s="8"/>
      <c r="AI1454" s="8"/>
      <c r="AJ1454" s="8"/>
      <c r="AK1454" s="8"/>
      <c r="AN1454" s="13"/>
      <c r="AO1454" s="8"/>
      <c r="AR1454" s="13"/>
      <c r="AS1454" s="8"/>
      <c r="AV1454" s="13"/>
      <c r="AW1454" s="8"/>
      <c r="AX1454" s="19" t="str">
        <f t="shared" si="300"/>
        <v/>
      </c>
      <c r="AY1454" s="55">
        <f t="shared" si="301"/>
        <v>0</v>
      </c>
      <c r="AZ1454" s="8"/>
      <c r="BA1454" s="8"/>
    </row>
    <row r="1455" spans="1:53" x14ac:dyDescent="0.25">
      <c r="A1455" s="9" t="str">
        <f>IF(B1455&lt;&gt;"",COUNTA($B$3:B1455)+$A$2,"")</f>
        <v/>
      </c>
      <c r="R1455" s="42"/>
      <c r="AB1455" s="13"/>
      <c r="AC1455" s="8"/>
      <c r="AF1455" s="13"/>
      <c r="AG1455" s="8"/>
      <c r="AH1455" s="8"/>
      <c r="AI1455" s="8"/>
      <c r="AJ1455" s="8"/>
      <c r="AK1455" s="8"/>
      <c r="AN1455" s="13"/>
      <c r="AO1455" s="8"/>
      <c r="AR1455" s="13"/>
      <c r="AS1455" s="8"/>
      <c r="AV1455" s="13"/>
      <c r="AW1455" s="8"/>
      <c r="AX1455" s="19" t="str">
        <f t="shared" si="300"/>
        <v/>
      </c>
      <c r="AY1455" s="55">
        <f t="shared" si="301"/>
        <v>0</v>
      </c>
      <c r="AZ1455" s="8"/>
      <c r="BA1455" s="8"/>
    </row>
    <row r="1456" spans="1:53" x14ac:dyDescent="0.25">
      <c r="A1456" s="9" t="str">
        <f>IF(B1456&lt;&gt;"",COUNTA($B$3:B1456)+$A$2,"")</f>
        <v/>
      </c>
      <c r="R1456" s="42"/>
      <c r="AB1456" s="13"/>
      <c r="AC1456" s="8"/>
      <c r="AF1456" s="13"/>
      <c r="AG1456" s="8"/>
      <c r="AH1456" s="8"/>
      <c r="AI1456" s="8"/>
      <c r="AJ1456" s="8"/>
      <c r="AK1456" s="8"/>
      <c r="AN1456" s="13"/>
      <c r="AO1456" s="8"/>
      <c r="AR1456" s="13"/>
      <c r="AS1456" s="8"/>
      <c r="AV1456" s="13"/>
      <c r="AW1456" s="8"/>
      <c r="AX1456" s="19" t="str">
        <f t="shared" si="300"/>
        <v/>
      </c>
      <c r="AY1456" s="55">
        <f t="shared" si="301"/>
        <v>0</v>
      </c>
      <c r="AZ1456" s="8"/>
      <c r="BA1456" s="8"/>
    </row>
    <row r="1457" spans="1:53" x14ac:dyDescent="0.25">
      <c r="A1457" s="9" t="str">
        <f>IF(B1457&lt;&gt;"",COUNTA($B$3:B1457)+$A$2,"")</f>
        <v/>
      </c>
      <c r="R1457" s="42"/>
      <c r="AB1457" s="13"/>
      <c r="AC1457" s="8"/>
      <c r="AF1457" s="13"/>
      <c r="AG1457" s="8"/>
      <c r="AH1457" s="8"/>
      <c r="AI1457" s="8"/>
      <c r="AJ1457" s="8"/>
      <c r="AK1457" s="8"/>
      <c r="AN1457" s="13"/>
      <c r="AO1457" s="8"/>
      <c r="AR1457" s="13"/>
      <c r="AS1457" s="8"/>
      <c r="AV1457" s="13"/>
      <c r="AW1457" s="8"/>
      <c r="AX1457" s="19" t="str">
        <f t="shared" si="300"/>
        <v/>
      </c>
      <c r="AY1457" s="55">
        <f t="shared" si="301"/>
        <v>0</v>
      </c>
      <c r="AZ1457" s="8"/>
      <c r="BA1457" s="8"/>
    </row>
    <row r="1458" spans="1:53" x14ac:dyDescent="0.25">
      <c r="A1458" s="9" t="str">
        <f>IF(B1458&lt;&gt;"",COUNTA($B$3:B1458)+$A$2,"")</f>
        <v/>
      </c>
      <c r="R1458" s="42"/>
      <c r="AB1458" s="13"/>
      <c r="AC1458" s="8"/>
      <c r="AF1458" s="13"/>
      <c r="AG1458" s="8"/>
      <c r="AH1458" s="8"/>
      <c r="AI1458" s="8"/>
      <c r="AJ1458" s="8"/>
      <c r="AK1458" s="8"/>
      <c r="AN1458" s="13"/>
      <c r="AO1458" s="8"/>
      <c r="AR1458" s="13"/>
      <c r="AS1458" s="8"/>
      <c r="AV1458" s="13"/>
      <c r="AW1458" s="8"/>
      <c r="AX1458" s="19" t="str">
        <f t="shared" si="300"/>
        <v/>
      </c>
      <c r="AY1458" s="55">
        <f t="shared" si="301"/>
        <v>0</v>
      </c>
      <c r="AZ1458" s="8"/>
      <c r="BA1458" s="8"/>
    </row>
    <row r="1459" spans="1:53" x14ac:dyDescent="0.25">
      <c r="A1459" s="9" t="str">
        <f>IF(B1459&lt;&gt;"",COUNTA($B$3:B1459)+$A$2,"")</f>
        <v/>
      </c>
      <c r="R1459" s="42"/>
      <c r="AB1459" s="13"/>
      <c r="AC1459" s="8"/>
      <c r="AF1459" s="13"/>
      <c r="AG1459" s="8"/>
      <c r="AH1459" s="8"/>
      <c r="AI1459" s="8"/>
      <c r="AJ1459" s="8"/>
      <c r="AK1459" s="8"/>
      <c r="AN1459" s="13"/>
      <c r="AO1459" s="8"/>
      <c r="AR1459" s="13"/>
      <c r="AS1459" s="8"/>
      <c r="AV1459" s="13"/>
      <c r="AW1459" s="8"/>
      <c r="AX1459" s="19" t="str">
        <f t="shared" si="300"/>
        <v/>
      </c>
      <c r="AY1459" s="55">
        <f t="shared" si="301"/>
        <v>0</v>
      </c>
      <c r="AZ1459" s="8"/>
      <c r="BA1459" s="8"/>
    </row>
    <row r="1460" spans="1:53" x14ac:dyDescent="0.25">
      <c r="A1460" s="9" t="str">
        <f>IF(B1460&lt;&gt;"",COUNTA($B$3:B1460)+$A$2,"")</f>
        <v/>
      </c>
      <c r="R1460" s="42"/>
      <c r="AB1460" s="13"/>
      <c r="AC1460" s="8"/>
      <c r="AF1460" s="13"/>
      <c r="AG1460" s="8"/>
      <c r="AH1460" s="8"/>
      <c r="AI1460" s="8"/>
      <c r="AJ1460" s="8"/>
      <c r="AK1460" s="8"/>
      <c r="AN1460" s="13"/>
      <c r="AO1460" s="8"/>
      <c r="AR1460" s="13"/>
      <c r="AS1460" s="8"/>
      <c r="AV1460" s="13"/>
      <c r="AW1460" s="8"/>
      <c r="AX1460" s="19" t="str">
        <f t="shared" si="300"/>
        <v/>
      </c>
      <c r="AY1460" s="55">
        <f t="shared" si="301"/>
        <v>0</v>
      </c>
      <c r="AZ1460" s="8"/>
      <c r="BA1460" s="8"/>
    </row>
    <row r="1461" spans="1:53" x14ac:dyDescent="0.25">
      <c r="A1461" s="9" t="str">
        <f>IF(B1461&lt;&gt;"",COUNTA($B$3:B1461)+$A$2,"")</f>
        <v/>
      </c>
      <c r="R1461" s="42"/>
      <c r="AB1461" s="13"/>
      <c r="AC1461" s="8"/>
      <c r="AF1461" s="13"/>
      <c r="AG1461" s="8"/>
      <c r="AH1461" s="8"/>
      <c r="AI1461" s="8"/>
      <c r="AJ1461" s="8"/>
      <c r="AK1461" s="8"/>
      <c r="AN1461" s="13"/>
      <c r="AO1461" s="8"/>
      <c r="AR1461" s="13"/>
      <c r="AS1461" s="8"/>
      <c r="AV1461" s="13"/>
      <c r="AW1461" s="8"/>
      <c r="AX1461" s="19" t="str">
        <f t="shared" si="300"/>
        <v/>
      </c>
      <c r="AY1461" s="55">
        <f t="shared" si="301"/>
        <v>0</v>
      </c>
      <c r="AZ1461" s="8"/>
      <c r="BA1461" s="8"/>
    </row>
    <row r="1462" spans="1:53" x14ac:dyDescent="0.25">
      <c r="A1462" s="9" t="str">
        <f>IF(B1462&lt;&gt;"",COUNTA($B$3:B1462)+$A$2,"")</f>
        <v/>
      </c>
      <c r="R1462" s="42"/>
      <c r="AB1462" s="13"/>
      <c r="AC1462" s="8"/>
      <c r="AF1462" s="13"/>
      <c r="AG1462" s="8"/>
      <c r="AH1462" s="8"/>
      <c r="AI1462" s="8"/>
      <c r="AJ1462" s="8"/>
      <c r="AK1462" s="8"/>
      <c r="AN1462" s="13"/>
      <c r="AO1462" s="8"/>
      <c r="AR1462" s="13"/>
      <c r="AS1462" s="8"/>
      <c r="AV1462" s="13"/>
      <c r="AW1462" s="8"/>
      <c r="AX1462" s="19" t="str">
        <f t="shared" si="300"/>
        <v/>
      </c>
      <c r="AY1462" s="55">
        <f t="shared" si="301"/>
        <v>0</v>
      </c>
      <c r="AZ1462" s="8"/>
      <c r="BA1462" s="8"/>
    </row>
    <row r="1463" spans="1:53" x14ac:dyDescent="0.25">
      <c r="A1463" s="9" t="str">
        <f>IF(B1463&lt;&gt;"",COUNTA($B$3:B1463)+$A$2,"")</f>
        <v/>
      </c>
      <c r="R1463" s="42"/>
      <c r="AB1463" s="13"/>
      <c r="AC1463" s="8"/>
      <c r="AF1463" s="13"/>
      <c r="AG1463" s="8"/>
      <c r="AH1463" s="8"/>
      <c r="AI1463" s="8"/>
      <c r="AJ1463" s="8"/>
      <c r="AK1463" s="8"/>
      <c r="AN1463" s="13"/>
      <c r="AO1463" s="8"/>
      <c r="AR1463" s="13"/>
      <c r="AS1463" s="8"/>
      <c r="AV1463" s="13"/>
      <c r="AW1463" s="8"/>
      <c r="AX1463" s="19" t="str">
        <f t="shared" si="300"/>
        <v/>
      </c>
      <c r="AY1463" s="55">
        <f t="shared" si="301"/>
        <v>0</v>
      </c>
      <c r="AZ1463" s="8"/>
      <c r="BA1463" s="8"/>
    </row>
    <row r="1464" spans="1:53" x14ac:dyDescent="0.25">
      <c r="A1464" s="9" t="str">
        <f>IF(B1464&lt;&gt;"",COUNTA($B$3:B1464)+$A$2,"")</f>
        <v/>
      </c>
      <c r="R1464" s="42"/>
      <c r="AB1464" s="13"/>
      <c r="AC1464" s="8"/>
      <c r="AF1464" s="13"/>
      <c r="AG1464" s="8"/>
      <c r="AH1464" s="8"/>
      <c r="AI1464" s="8"/>
      <c r="AJ1464" s="8"/>
      <c r="AK1464" s="8"/>
      <c r="AN1464" s="13"/>
      <c r="AO1464" s="8"/>
      <c r="AR1464" s="13"/>
      <c r="AS1464" s="8"/>
      <c r="AV1464" s="13"/>
      <c r="AW1464" s="8"/>
      <c r="AX1464" s="19" t="str">
        <f t="shared" si="300"/>
        <v/>
      </c>
      <c r="AY1464" s="55">
        <f t="shared" si="301"/>
        <v>0</v>
      </c>
      <c r="AZ1464" s="8"/>
      <c r="BA1464" s="8"/>
    </row>
    <row r="1465" spans="1:53" x14ac:dyDescent="0.25">
      <c r="A1465" s="9" t="str">
        <f>IF(B1465&lt;&gt;"",COUNTA($B$3:B1465)+$A$2,"")</f>
        <v/>
      </c>
      <c r="R1465" s="42"/>
      <c r="AB1465" s="13"/>
      <c r="AC1465" s="8"/>
      <c r="AF1465" s="13"/>
      <c r="AG1465" s="8"/>
      <c r="AH1465" s="8"/>
      <c r="AI1465" s="8"/>
      <c r="AJ1465" s="8"/>
      <c r="AK1465" s="8"/>
      <c r="AN1465" s="13"/>
      <c r="AO1465" s="8"/>
      <c r="AR1465" s="13"/>
      <c r="AS1465" s="8"/>
      <c r="AV1465" s="13"/>
      <c r="AW1465" s="8"/>
      <c r="AX1465" s="19" t="str">
        <f t="shared" si="300"/>
        <v/>
      </c>
      <c r="AY1465" s="55">
        <f t="shared" si="301"/>
        <v>0</v>
      </c>
      <c r="AZ1465" s="8"/>
      <c r="BA1465" s="8"/>
    </row>
    <row r="1466" spans="1:53" x14ac:dyDescent="0.25">
      <c r="A1466" s="9" t="str">
        <f>IF(B1466&lt;&gt;"",COUNTA($B$3:B1466)+$A$2,"")</f>
        <v/>
      </c>
      <c r="R1466" s="42"/>
      <c r="AB1466" s="13"/>
      <c r="AC1466" s="8"/>
      <c r="AF1466" s="13"/>
      <c r="AG1466" s="8"/>
      <c r="AH1466" s="8"/>
      <c r="AI1466" s="8"/>
      <c r="AJ1466" s="8"/>
      <c r="AK1466" s="8"/>
      <c r="AN1466" s="13"/>
      <c r="AO1466" s="8"/>
      <c r="AR1466" s="13"/>
      <c r="AS1466" s="8"/>
      <c r="AV1466" s="13"/>
      <c r="AW1466" s="8"/>
      <c r="AX1466" s="19" t="str">
        <f t="shared" si="300"/>
        <v/>
      </c>
      <c r="AY1466" s="55">
        <f t="shared" si="301"/>
        <v>0</v>
      </c>
      <c r="AZ1466" s="8"/>
      <c r="BA1466" s="8"/>
    </row>
    <row r="1467" spans="1:53" x14ac:dyDescent="0.25">
      <c r="A1467" s="9" t="str">
        <f>IF(B1467&lt;&gt;"",COUNTA($B$3:B1467)+$A$2,"")</f>
        <v/>
      </c>
      <c r="R1467" s="42"/>
      <c r="AB1467" s="13"/>
      <c r="AC1467" s="8"/>
      <c r="AF1467" s="13"/>
      <c r="AG1467" s="8"/>
      <c r="AH1467" s="8"/>
      <c r="AI1467" s="8"/>
      <c r="AJ1467" s="8"/>
      <c r="AK1467" s="8"/>
      <c r="AN1467" s="13"/>
      <c r="AO1467" s="8"/>
      <c r="AR1467" s="13"/>
      <c r="AS1467" s="8"/>
      <c r="AV1467" s="13"/>
      <c r="AW1467" s="8"/>
      <c r="AX1467" s="19" t="str">
        <f t="shared" si="300"/>
        <v/>
      </c>
      <c r="AY1467" s="55">
        <f t="shared" si="301"/>
        <v>0</v>
      </c>
      <c r="AZ1467" s="8"/>
      <c r="BA1467" s="8"/>
    </row>
    <row r="1468" spans="1:53" x14ac:dyDescent="0.25">
      <c r="A1468" s="9" t="str">
        <f>IF(B1468&lt;&gt;"",COUNTA($B$3:B1468)+$A$2,"")</f>
        <v/>
      </c>
      <c r="R1468" s="42"/>
      <c r="AB1468" s="13"/>
      <c r="AC1468" s="8"/>
      <c r="AF1468" s="13"/>
      <c r="AG1468" s="8"/>
      <c r="AH1468" s="8"/>
      <c r="AI1468" s="8"/>
      <c r="AJ1468" s="8"/>
      <c r="AK1468" s="8"/>
      <c r="AN1468" s="13"/>
      <c r="AO1468" s="8"/>
      <c r="AR1468" s="13"/>
      <c r="AS1468" s="8"/>
      <c r="AV1468" s="13"/>
      <c r="AW1468" s="8"/>
      <c r="AX1468" s="19" t="str">
        <f t="shared" si="300"/>
        <v/>
      </c>
      <c r="AY1468" s="55">
        <f t="shared" si="301"/>
        <v>0</v>
      </c>
      <c r="AZ1468" s="8"/>
      <c r="BA1468" s="8"/>
    </row>
    <row r="1469" spans="1:53" x14ac:dyDescent="0.25">
      <c r="A1469" s="9" t="str">
        <f>IF(B1469&lt;&gt;"",COUNTA($B$3:B1469)+$A$2,"")</f>
        <v/>
      </c>
      <c r="R1469" s="42"/>
      <c r="AB1469" s="13"/>
      <c r="AC1469" s="8"/>
      <c r="AF1469" s="13"/>
      <c r="AG1469" s="8"/>
      <c r="AH1469" s="8"/>
      <c r="AI1469" s="8"/>
      <c r="AJ1469" s="8"/>
      <c r="AK1469" s="8"/>
      <c r="AN1469" s="13"/>
      <c r="AO1469" s="8"/>
      <c r="AR1469" s="13"/>
      <c r="AS1469" s="8"/>
      <c r="AV1469" s="13"/>
      <c r="AW1469" s="8"/>
      <c r="AX1469" s="19" t="str">
        <f t="shared" si="300"/>
        <v/>
      </c>
      <c r="AY1469" s="55">
        <f t="shared" si="301"/>
        <v>0</v>
      </c>
      <c r="AZ1469" s="8"/>
      <c r="BA1469" s="8"/>
    </row>
    <row r="1470" spans="1:53" x14ac:dyDescent="0.25">
      <c r="A1470" s="9" t="str">
        <f>IF(B1470&lt;&gt;"",COUNTA($B$3:B1470)+$A$2,"")</f>
        <v/>
      </c>
      <c r="R1470" s="42"/>
      <c r="AB1470" s="13"/>
      <c r="AC1470" s="8"/>
      <c r="AF1470" s="13"/>
      <c r="AG1470" s="8"/>
      <c r="AH1470" s="8"/>
      <c r="AI1470" s="8"/>
      <c r="AJ1470" s="8"/>
      <c r="AK1470" s="8"/>
      <c r="AN1470" s="13"/>
      <c r="AO1470" s="8"/>
      <c r="AR1470" s="13"/>
      <c r="AS1470" s="8"/>
      <c r="AV1470" s="13"/>
      <c r="AW1470" s="8"/>
      <c r="AX1470" s="19" t="str">
        <f t="shared" si="300"/>
        <v/>
      </c>
      <c r="AY1470" s="55">
        <f t="shared" si="301"/>
        <v>0</v>
      </c>
      <c r="AZ1470" s="8"/>
      <c r="BA1470" s="8"/>
    </row>
    <row r="1471" spans="1:53" x14ac:dyDescent="0.25">
      <c r="A1471" s="9" t="str">
        <f>IF(B1471&lt;&gt;"",COUNTA($B$3:B1471)+$A$2,"")</f>
        <v/>
      </c>
      <c r="R1471" s="42"/>
      <c r="AB1471" s="13"/>
      <c r="AC1471" s="8"/>
      <c r="AF1471" s="13"/>
      <c r="AG1471" s="8"/>
      <c r="AH1471" s="8"/>
      <c r="AI1471" s="8"/>
      <c r="AJ1471" s="8"/>
      <c r="AK1471" s="8"/>
      <c r="AN1471" s="13"/>
      <c r="AO1471" s="8"/>
      <c r="AR1471" s="13"/>
      <c r="AS1471" s="8"/>
      <c r="AV1471" s="13"/>
      <c r="AW1471" s="8"/>
      <c r="AX1471" s="19" t="str">
        <f t="shared" si="300"/>
        <v/>
      </c>
      <c r="AY1471" s="55">
        <f t="shared" si="301"/>
        <v>0</v>
      </c>
      <c r="AZ1471" s="8"/>
      <c r="BA1471" s="8"/>
    </row>
    <row r="1472" spans="1:53" x14ac:dyDescent="0.25">
      <c r="A1472" s="9" t="str">
        <f>IF(B1472&lt;&gt;"",COUNTA($B$3:B1472)+$A$2,"")</f>
        <v/>
      </c>
      <c r="R1472" s="42"/>
      <c r="AB1472" s="13"/>
      <c r="AC1472" s="8"/>
      <c r="AF1472" s="13"/>
      <c r="AG1472" s="8"/>
      <c r="AH1472" s="8"/>
      <c r="AI1472" s="8"/>
      <c r="AJ1472" s="8"/>
      <c r="AK1472" s="8"/>
      <c r="AN1472" s="13"/>
      <c r="AO1472" s="8"/>
      <c r="AR1472" s="13"/>
      <c r="AS1472" s="8"/>
      <c r="AV1472" s="13"/>
      <c r="AW1472" s="8"/>
      <c r="AX1472" s="19" t="str">
        <f t="shared" si="300"/>
        <v/>
      </c>
      <c r="AY1472" s="55">
        <f t="shared" si="301"/>
        <v>0</v>
      </c>
      <c r="AZ1472" s="8"/>
      <c r="BA1472" s="8"/>
    </row>
    <row r="1473" spans="1:53" x14ac:dyDescent="0.25">
      <c r="A1473" s="9" t="str">
        <f>IF(B1473&lt;&gt;"",COUNTA($B$3:B1473)+$A$2,"")</f>
        <v/>
      </c>
      <c r="R1473" s="42"/>
      <c r="AB1473" s="13"/>
      <c r="AC1473" s="8"/>
      <c r="AF1473" s="13"/>
      <c r="AG1473" s="8"/>
      <c r="AH1473" s="8"/>
      <c r="AI1473" s="8"/>
      <c r="AJ1473" s="8"/>
      <c r="AK1473" s="8"/>
      <c r="AN1473" s="13"/>
      <c r="AO1473" s="8"/>
      <c r="AR1473" s="13"/>
      <c r="AS1473" s="8"/>
      <c r="AV1473" s="13"/>
      <c r="AW1473" s="8"/>
      <c r="AX1473" s="19" t="str">
        <f t="shared" si="300"/>
        <v/>
      </c>
      <c r="AY1473" s="55">
        <f t="shared" si="301"/>
        <v>0</v>
      </c>
      <c r="AZ1473" s="8"/>
      <c r="BA1473" s="8"/>
    </row>
    <row r="1474" spans="1:53" x14ac:dyDescent="0.25">
      <c r="A1474" s="9" t="str">
        <f>IF(B1474&lt;&gt;"",COUNTA($B$3:B1474)+$A$2,"")</f>
        <v/>
      </c>
      <c r="R1474" s="42"/>
      <c r="AB1474" s="13"/>
      <c r="AC1474" s="8"/>
      <c r="AF1474" s="13"/>
      <c r="AG1474" s="8"/>
      <c r="AH1474" s="8"/>
      <c r="AI1474" s="8"/>
      <c r="AJ1474" s="8"/>
      <c r="AK1474" s="8"/>
      <c r="AN1474" s="13"/>
      <c r="AO1474" s="8"/>
      <c r="AR1474" s="13"/>
      <c r="AS1474" s="8"/>
      <c r="AV1474" s="13"/>
      <c r="AW1474" s="8"/>
      <c r="AX1474" s="19" t="str">
        <f t="shared" si="300"/>
        <v/>
      </c>
      <c r="AY1474" s="55">
        <f t="shared" si="301"/>
        <v>0</v>
      </c>
      <c r="AZ1474" s="8"/>
      <c r="BA1474" s="8"/>
    </row>
    <row r="1475" spans="1:53" x14ac:dyDescent="0.25">
      <c r="A1475" s="9" t="str">
        <f>IF(B1475&lt;&gt;"",COUNTA($B$3:B1475)+$A$2,"")</f>
        <v/>
      </c>
      <c r="R1475" s="42"/>
      <c r="AB1475" s="13"/>
      <c r="AC1475" s="8"/>
      <c r="AF1475" s="13"/>
      <c r="AG1475" s="8"/>
      <c r="AH1475" s="8"/>
      <c r="AI1475" s="8"/>
      <c r="AJ1475" s="8"/>
      <c r="AK1475" s="8"/>
      <c r="AN1475" s="13"/>
      <c r="AO1475" s="8"/>
      <c r="AR1475" s="13"/>
      <c r="AS1475" s="8"/>
      <c r="AV1475" s="13"/>
      <c r="AW1475" s="8"/>
      <c r="AX1475" s="19" t="str">
        <f t="shared" ref="AX1475:AX1538" si="302">IF(R1475="","",AY1475/(1+0.025))</f>
        <v/>
      </c>
      <c r="AY1475" s="55">
        <f t="shared" ref="AY1475:AY1538" si="303">BC1475-AZ1475</f>
        <v>0</v>
      </c>
      <c r="AZ1475" s="8"/>
      <c r="BA1475" s="8"/>
    </row>
    <row r="1476" spans="1:53" x14ac:dyDescent="0.25">
      <c r="A1476" s="9" t="str">
        <f>IF(B1476&lt;&gt;"",COUNTA($B$3:B1476)+$A$2,"")</f>
        <v/>
      </c>
      <c r="R1476" s="42"/>
      <c r="AB1476" s="13"/>
      <c r="AC1476" s="8"/>
      <c r="AF1476" s="13"/>
      <c r="AG1476" s="8"/>
      <c r="AH1476" s="8"/>
      <c r="AI1476" s="8"/>
      <c r="AJ1476" s="8"/>
      <c r="AK1476" s="8"/>
      <c r="AN1476" s="13"/>
      <c r="AO1476" s="8"/>
      <c r="AR1476" s="13"/>
      <c r="AS1476" s="8"/>
      <c r="AV1476" s="13"/>
      <c r="AW1476" s="8"/>
      <c r="AX1476" s="19" t="str">
        <f t="shared" si="302"/>
        <v/>
      </c>
      <c r="AY1476" s="55">
        <f t="shared" si="303"/>
        <v>0</v>
      </c>
      <c r="AZ1476" s="8"/>
      <c r="BA1476" s="8"/>
    </row>
    <row r="1477" spans="1:53" x14ac:dyDescent="0.25">
      <c r="A1477" s="9" t="str">
        <f>IF(B1477&lt;&gt;"",COUNTA($B$3:B1477)+$A$2,"")</f>
        <v/>
      </c>
      <c r="R1477" s="42"/>
      <c r="AB1477" s="13"/>
      <c r="AC1477" s="8"/>
      <c r="AF1477" s="13"/>
      <c r="AG1477" s="8"/>
      <c r="AH1477" s="8"/>
      <c r="AI1477" s="8"/>
      <c r="AJ1477" s="8"/>
      <c r="AK1477" s="8"/>
      <c r="AN1477" s="13"/>
      <c r="AO1477" s="8"/>
      <c r="AR1477" s="13"/>
      <c r="AS1477" s="8"/>
      <c r="AV1477" s="13"/>
      <c r="AW1477" s="8"/>
      <c r="AX1477" s="19" t="str">
        <f t="shared" si="302"/>
        <v/>
      </c>
      <c r="AY1477" s="55">
        <f t="shared" si="303"/>
        <v>0</v>
      </c>
      <c r="AZ1477" s="8"/>
      <c r="BA1477" s="8"/>
    </row>
    <row r="1478" spans="1:53" x14ac:dyDescent="0.25">
      <c r="A1478" s="9" t="str">
        <f>IF(B1478&lt;&gt;"",COUNTA($B$3:B1478)+$A$2,"")</f>
        <v/>
      </c>
      <c r="R1478" s="42"/>
      <c r="AB1478" s="13"/>
      <c r="AC1478" s="8"/>
      <c r="AF1478" s="13"/>
      <c r="AG1478" s="8"/>
      <c r="AH1478" s="8"/>
      <c r="AI1478" s="8"/>
      <c r="AJ1478" s="8"/>
      <c r="AK1478" s="8"/>
      <c r="AN1478" s="13"/>
      <c r="AO1478" s="8"/>
      <c r="AR1478" s="13"/>
      <c r="AS1478" s="8"/>
      <c r="AV1478" s="13"/>
      <c r="AW1478" s="8"/>
      <c r="AX1478" s="19" t="str">
        <f t="shared" si="302"/>
        <v/>
      </c>
      <c r="AY1478" s="55">
        <f t="shared" si="303"/>
        <v>0</v>
      </c>
      <c r="AZ1478" s="8"/>
      <c r="BA1478" s="8"/>
    </row>
    <row r="1479" spans="1:53" x14ac:dyDescent="0.25">
      <c r="A1479" s="9" t="str">
        <f>IF(B1479&lt;&gt;"",COUNTA($B$3:B1479)+$A$2,"")</f>
        <v/>
      </c>
      <c r="R1479" s="42"/>
      <c r="AB1479" s="13"/>
      <c r="AC1479" s="8"/>
      <c r="AF1479" s="13"/>
      <c r="AG1479" s="8"/>
      <c r="AH1479" s="8"/>
      <c r="AI1479" s="8"/>
      <c r="AJ1479" s="8"/>
      <c r="AK1479" s="8"/>
      <c r="AN1479" s="13"/>
      <c r="AO1479" s="8"/>
      <c r="AR1479" s="13"/>
      <c r="AS1479" s="8"/>
      <c r="AV1479" s="13"/>
      <c r="AW1479" s="8"/>
      <c r="AX1479" s="19" t="str">
        <f t="shared" si="302"/>
        <v/>
      </c>
      <c r="AY1479" s="55">
        <f t="shared" si="303"/>
        <v>0</v>
      </c>
      <c r="AZ1479" s="8"/>
      <c r="BA1479" s="8"/>
    </row>
    <row r="1480" spans="1:53" x14ac:dyDescent="0.25">
      <c r="A1480" s="9" t="str">
        <f>IF(B1480&lt;&gt;"",COUNTA($B$3:B1480)+$A$2,"")</f>
        <v/>
      </c>
      <c r="R1480" s="42"/>
      <c r="AB1480" s="13"/>
      <c r="AC1480" s="8"/>
      <c r="AF1480" s="13"/>
      <c r="AG1480" s="8"/>
      <c r="AH1480" s="8"/>
      <c r="AI1480" s="8"/>
      <c r="AJ1480" s="8"/>
      <c r="AK1480" s="8"/>
      <c r="AN1480" s="13"/>
      <c r="AO1480" s="8"/>
      <c r="AR1480" s="13"/>
      <c r="AS1480" s="8"/>
      <c r="AV1480" s="13"/>
      <c r="AW1480" s="8"/>
      <c r="AX1480" s="19" t="str">
        <f t="shared" si="302"/>
        <v/>
      </c>
      <c r="AY1480" s="55">
        <f t="shared" si="303"/>
        <v>0</v>
      </c>
      <c r="AZ1480" s="8"/>
      <c r="BA1480" s="8"/>
    </row>
    <row r="1481" spans="1:53" x14ac:dyDescent="0.25">
      <c r="A1481" s="9" t="str">
        <f>IF(B1481&lt;&gt;"",COUNTA($B$3:B1481)+$A$2,"")</f>
        <v/>
      </c>
      <c r="R1481" s="42"/>
      <c r="AB1481" s="13"/>
      <c r="AC1481" s="8"/>
      <c r="AF1481" s="13"/>
      <c r="AG1481" s="8"/>
      <c r="AH1481" s="8"/>
      <c r="AI1481" s="8"/>
      <c r="AJ1481" s="8"/>
      <c r="AK1481" s="8"/>
      <c r="AN1481" s="13"/>
      <c r="AO1481" s="8"/>
      <c r="AR1481" s="13"/>
      <c r="AS1481" s="8"/>
      <c r="AV1481" s="13"/>
      <c r="AW1481" s="8"/>
      <c r="AX1481" s="19" t="str">
        <f t="shared" si="302"/>
        <v/>
      </c>
      <c r="AY1481" s="55">
        <f t="shared" si="303"/>
        <v>0</v>
      </c>
      <c r="AZ1481" s="8"/>
      <c r="BA1481" s="8"/>
    </row>
    <row r="1482" spans="1:53" x14ac:dyDescent="0.25">
      <c r="A1482" s="9" t="str">
        <f>IF(B1482&lt;&gt;"",COUNTA($B$3:B1482)+$A$2,"")</f>
        <v/>
      </c>
      <c r="R1482" s="42"/>
      <c r="AB1482" s="13"/>
      <c r="AC1482" s="8"/>
      <c r="AF1482" s="13"/>
      <c r="AG1482" s="8"/>
      <c r="AH1482" s="8"/>
      <c r="AI1482" s="8"/>
      <c r="AJ1482" s="8"/>
      <c r="AK1482" s="8"/>
      <c r="AN1482" s="13"/>
      <c r="AO1482" s="8"/>
      <c r="AR1482" s="13"/>
      <c r="AS1482" s="8"/>
      <c r="AV1482" s="13"/>
      <c r="AW1482" s="8"/>
      <c r="AX1482" s="19" t="str">
        <f t="shared" si="302"/>
        <v/>
      </c>
      <c r="AY1482" s="55">
        <f t="shared" si="303"/>
        <v>0</v>
      </c>
      <c r="AZ1482" s="8"/>
      <c r="BA1482" s="8"/>
    </row>
    <row r="1483" spans="1:53" x14ac:dyDescent="0.25">
      <c r="A1483" s="9" t="str">
        <f>IF(B1483&lt;&gt;"",COUNTA($B$3:B1483)+$A$2,"")</f>
        <v/>
      </c>
      <c r="R1483" s="42"/>
      <c r="AB1483" s="13"/>
      <c r="AC1483" s="8"/>
      <c r="AF1483" s="13"/>
      <c r="AG1483" s="8"/>
      <c r="AH1483" s="8"/>
      <c r="AI1483" s="8"/>
      <c r="AJ1483" s="8"/>
      <c r="AK1483" s="8"/>
      <c r="AN1483" s="13"/>
      <c r="AO1483" s="8"/>
      <c r="AR1483" s="13"/>
      <c r="AS1483" s="8"/>
      <c r="AV1483" s="13"/>
      <c r="AW1483" s="8"/>
      <c r="AX1483" s="19" t="str">
        <f t="shared" si="302"/>
        <v/>
      </c>
      <c r="AY1483" s="55">
        <f t="shared" si="303"/>
        <v>0</v>
      </c>
      <c r="AZ1483" s="8"/>
      <c r="BA1483" s="8"/>
    </row>
    <row r="1484" spans="1:53" x14ac:dyDescent="0.25">
      <c r="A1484" s="9" t="str">
        <f>IF(B1484&lt;&gt;"",COUNTA($B$3:B1484)+$A$2,"")</f>
        <v/>
      </c>
      <c r="R1484" s="42"/>
      <c r="AB1484" s="13"/>
      <c r="AC1484" s="8"/>
      <c r="AF1484" s="13"/>
      <c r="AG1484" s="8"/>
      <c r="AH1484" s="8"/>
      <c r="AI1484" s="8"/>
      <c r="AJ1484" s="8"/>
      <c r="AK1484" s="8"/>
      <c r="AN1484" s="13"/>
      <c r="AO1484" s="8"/>
      <c r="AR1484" s="13"/>
      <c r="AS1484" s="8"/>
      <c r="AV1484" s="13"/>
      <c r="AW1484" s="8"/>
      <c r="AX1484" s="19" t="str">
        <f t="shared" si="302"/>
        <v/>
      </c>
      <c r="AY1484" s="55">
        <f t="shared" si="303"/>
        <v>0</v>
      </c>
      <c r="AZ1484" s="8"/>
      <c r="BA1484" s="8"/>
    </row>
    <row r="1485" spans="1:53" x14ac:dyDescent="0.25">
      <c r="A1485" s="9" t="str">
        <f>IF(B1485&lt;&gt;"",COUNTA($B$3:B1485)+$A$2,"")</f>
        <v/>
      </c>
      <c r="R1485" s="42"/>
      <c r="AB1485" s="13"/>
      <c r="AC1485" s="8"/>
      <c r="AF1485" s="13"/>
      <c r="AG1485" s="8"/>
      <c r="AH1485" s="8"/>
      <c r="AI1485" s="8"/>
      <c r="AJ1485" s="8"/>
      <c r="AK1485" s="8"/>
      <c r="AN1485" s="13"/>
      <c r="AO1485" s="8"/>
      <c r="AR1485" s="13"/>
      <c r="AS1485" s="8"/>
      <c r="AV1485" s="13"/>
      <c r="AW1485" s="8"/>
      <c r="AX1485" s="19" t="str">
        <f t="shared" si="302"/>
        <v/>
      </c>
      <c r="AY1485" s="55">
        <f t="shared" si="303"/>
        <v>0</v>
      </c>
      <c r="AZ1485" s="8"/>
      <c r="BA1485" s="8"/>
    </row>
    <row r="1486" spans="1:53" x14ac:dyDescent="0.25">
      <c r="A1486" s="9" t="str">
        <f>IF(B1486&lt;&gt;"",COUNTA($B$3:B1486)+$A$2,"")</f>
        <v/>
      </c>
      <c r="R1486" s="42"/>
      <c r="AB1486" s="13"/>
      <c r="AC1486" s="8"/>
      <c r="AF1486" s="13"/>
      <c r="AG1486" s="8"/>
      <c r="AH1486" s="8"/>
      <c r="AI1486" s="8"/>
      <c r="AJ1486" s="8"/>
      <c r="AK1486" s="8"/>
      <c r="AN1486" s="13"/>
      <c r="AO1486" s="8"/>
      <c r="AR1486" s="13"/>
      <c r="AS1486" s="8"/>
      <c r="AV1486" s="13"/>
      <c r="AW1486" s="8"/>
      <c r="AX1486" s="19" t="str">
        <f t="shared" si="302"/>
        <v/>
      </c>
      <c r="AY1486" s="55">
        <f t="shared" si="303"/>
        <v>0</v>
      </c>
      <c r="AZ1486" s="8"/>
      <c r="BA1486" s="8"/>
    </row>
    <row r="1487" spans="1:53" x14ac:dyDescent="0.25">
      <c r="A1487" s="9" t="str">
        <f>IF(B1487&lt;&gt;"",COUNTA($B$3:B1487)+$A$2,"")</f>
        <v/>
      </c>
      <c r="R1487" s="42"/>
      <c r="AB1487" s="13"/>
      <c r="AC1487" s="8"/>
      <c r="AF1487" s="13"/>
      <c r="AG1487" s="8"/>
      <c r="AH1487" s="8"/>
      <c r="AI1487" s="8"/>
      <c r="AJ1487" s="8"/>
      <c r="AK1487" s="8"/>
      <c r="AN1487" s="13"/>
      <c r="AO1487" s="8"/>
      <c r="AR1487" s="13"/>
      <c r="AS1487" s="8"/>
      <c r="AV1487" s="13"/>
      <c r="AW1487" s="8"/>
      <c r="AX1487" s="19" t="str">
        <f t="shared" si="302"/>
        <v/>
      </c>
      <c r="AY1487" s="55">
        <f t="shared" si="303"/>
        <v>0</v>
      </c>
      <c r="AZ1487" s="8"/>
      <c r="BA1487" s="8"/>
    </row>
    <row r="1488" spans="1:53" x14ac:dyDescent="0.25">
      <c r="A1488" s="9" t="str">
        <f>IF(B1488&lt;&gt;"",COUNTA($B$3:B1488)+$A$2,"")</f>
        <v/>
      </c>
      <c r="R1488" s="42"/>
      <c r="AB1488" s="13"/>
      <c r="AC1488" s="8"/>
      <c r="AF1488" s="13"/>
      <c r="AG1488" s="8"/>
      <c r="AH1488" s="8"/>
      <c r="AI1488" s="8"/>
      <c r="AJ1488" s="8"/>
      <c r="AK1488" s="8"/>
      <c r="AN1488" s="13"/>
      <c r="AO1488" s="8"/>
      <c r="AR1488" s="13"/>
      <c r="AS1488" s="8"/>
      <c r="AV1488" s="13"/>
      <c r="AW1488" s="8"/>
      <c r="AX1488" s="19" t="str">
        <f t="shared" si="302"/>
        <v/>
      </c>
      <c r="AY1488" s="55">
        <f t="shared" si="303"/>
        <v>0</v>
      </c>
      <c r="AZ1488" s="8"/>
      <c r="BA1488" s="8"/>
    </row>
    <row r="1489" spans="1:53" x14ac:dyDescent="0.25">
      <c r="A1489" s="9" t="str">
        <f>IF(B1489&lt;&gt;"",COUNTA($B$3:B1489)+$A$2,"")</f>
        <v/>
      </c>
      <c r="R1489" s="42"/>
      <c r="AB1489" s="13"/>
      <c r="AC1489" s="8"/>
      <c r="AF1489" s="13"/>
      <c r="AG1489" s="8"/>
      <c r="AH1489" s="8"/>
      <c r="AI1489" s="8"/>
      <c r="AJ1489" s="8"/>
      <c r="AK1489" s="8"/>
      <c r="AN1489" s="13"/>
      <c r="AO1489" s="8"/>
      <c r="AR1489" s="13"/>
      <c r="AS1489" s="8"/>
      <c r="AV1489" s="13"/>
      <c r="AW1489" s="8"/>
      <c r="AX1489" s="19" t="str">
        <f t="shared" si="302"/>
        <v/>
      </c>
      <c r="AY1489" s="55">
        <f t="shared" si="303"/>
        <v>0</v>
      </c>
      <c r="AZ1489" s="8"/>
      <c r="BA1489" s="8"/>
    </row>
    <row r="1490" spans="1:53" x14ac:dyDescent="0.25">
      <c r="A1490" s="9" t="str">
        <f>IF(B1490&lt;&gt;"",COUNTA($B$3:B1490)+$A$2,"")</f>
        <v/>
      </c>
      <c r="R1490" s="42"/>
      <c r="AB1490" s="13"/>
      <c r="AC1490" s="8"/>
      <c r="AF1490" s="13"/>
      <c r="AG1490" s="8"/>
      <c r="AH1490" s="8"/>
      <c r="AI1490" s="8"/>
      <c r="AJ1490" s="8"/>
      <c r="AK1490" s="8"/>
      <c r="AN1490" s="13"/>
      <c r="AO1490" s="8"/>
      <c r="AR1490" s="13"/>
      <c r="AS1490" s="8"/>
      <c r="AV1490" s="13"/>
      <c r="AW1490" s="8"/>
      <c r="AX1490" s="19" t="str">
        <f t="shared" si="302"/>
        <v/>
      </c>
      <c r="AY1490" s="55">
        <f t="shared" si="303"/>
        <v>0</v>
      </c>
      <c r="AZ1490" s="8"/>
      <c r="BA1490" s="8"/>
    </row>
    <row r="1491" spans="1:53" x14ac:dyDescent="0.25">
      <c r="A1491" s="9" t="str">
        <f>IF(B1491&lt;&gt;"",COUNTA($B$3:B1491)+$A$2,"")</f>
        <v/>
      </c>
      <c r="R1491" s="42"/>
      <c r="AB1491" s="13"/>
      <c r="AC1491" s="8"/>
      <c r="AF1491" s="13"/>
      <c r="AG1491" s="8"/>
      <c r="AH1491" s="8"/>
      <c r="AI1491" s="8"/>
      <c r="AJ1491" s="8"/>
      <c r="AK1491" s="8"/>
      <c r="AN1491" s="13"/>
      <c r="AO1491" s="8"/>
      <c r="AR1491" s="13"/>
      <c r="AS1491" s="8"/>
      <c r="AV1491" s="13"/>
      <c r="AW1491" s="8"/>
      <c r="AX1491" s="19" t="str">
        <f t="shared" si="302"/>
        <v/>
      </c>
      <c r="AY1491" s="55">
        <f t="shared" si="303"/>
        <v>0</v>
      </c>
      <c r="AZ1491" s="8"/>
      <c r="BA1491" s="8"/>
    </row>
    <row r="1492" spans="1:53" x14ac:dyDescent="0.25">
      <c r="A1492" s="9" t="str">
        <f>IF(B1492&lt;&gt;"",COUNTA($B$3:B1492)+$A$2,"")</f>
        <v/>
      </c>
      <c r="R1492" s="42"/>
      <c r="AB1492" s="13"/>
      <c r="AC1492" s="8"/>
      <c r="AF1492" s="13"/>
      <c r="AG1492" s="8"/>
      <c r="AH1492" s="8"/>
      <c r="AI1492" s="8"/>
      <c r="AJ1492" s="8"/>
      <c r="AK1492" s="8"/>
      <c r="AN1492" s="13"/>
      <c r="AO1492" s="8"/>
      <c r="AR1492" s="13"/>
      <c r="AS1492" s="8"/>
      <c r="AV1492" s="13"/>
      <c r="AW1492" s="8"/>
      <c r="AX1492" s="19" t="str">
        <f t="shared" si="302"/>
        <v/>
      </c>
      <c r="AY1492" s="55">
        <f t="shared" si="303"/>
        <v>0</v>
      </c>
      <c r="AZ1492" s="8"/>
      <c r="BA1492" s="8"/>
    </row>
    <row r="1493" spans="1:53" x14ac:dyDescent="0.25">
      <c r="A1493" s="9" t="str">
        <f>IF(B1493&lt;&gt;"",COUNTA($B$3:B1493)+$A$2,"")</f>
        <v/>
      </c>
      <c r="R1493" s="42"/>
      <c r="AB1493" s="13"/>
      <c r="AC1493" s="8"/>
      <c r="AF1493" s="13"/>
      <c r="AG1493" s="8"/>
      <c r="AH1493" s="8"/>
      <c r="AI1493" s="8"/>
      <c r="AJ1493" s="8"/>
      <c r="AK1493" s="8"/>
      <c r="AN1493" s="13"/>
      <c r="AO1493" s="8"/>
      <c r="AR1493" s="13"/>
      <c r="AS1493" s="8"/>
      <c r="AV1493" s="13"/>
      <c r="AW1493" s="8"/>
      <c r="AX1493" s="19" t="str">
        <f t="shared" si="302"/>
        <v/>
      </c>
      <c r="AY1493" s="55">
        <f t="shared" si="303"/>
        <v>0</v>
      </c>
      <c r="AZ1493" s="8"/>
      <c r="BA1493" s="8"/>
    </row>
    <row r="1494" spans="1:53" x14ac:dyDescent="0.25">
      <c r="A1494" s="9" t="str">
        <f>IF(B1494&lt;&gt;"",COUNTA($B$3:B1494)+$A$2,"")</f>
        <v/>
      </c>
      <c r="R1494" s="42"/>
      <c r="AB1494" s="13"/>
      <c r="AC1494" s="8"/>
      <c r="AF1494" s="13"/>
      <c r="AG1494" s="8"/>
      <c r="AH1494" s="8"/>
      <c r="AI1494" s="8"/>
      <c r="AJ1494" s="8"/>
      <c r="AK1494" s="8"/>
      <c r="AN1494" s="13"/>
      <c r="AO1494" s="8"/>
      <c r="AR1494" s="13"/>
      <c r="AS1494" s="8"/>
      <c r="AV1494" s="13"/>
      <c r="AW1494" s="8"/>
      <c r="AX1494" s="19" t="str">
        <f t="shared" si="302"/>
        <v/>
      </c>
      <c r="AY1494" s="55">
        <f t="shared" si="303"/>
        <v>0</v>
      </c>
      <c r="AZ1494" s="8"/>
      <c r="BA1494" s="8"/>
    </row>
    <row r="1495" spans="1:53" x14ac:dyDescent="0.25">
      <c r="A1495" s="9" t="str">
        <f>IF(B1495&lt;&gt;"",COUNTA($B$3:B1495)+$A$2,"")</f>
        <v/>
      </c>
      <c r="R1495" s="42"/>
      <c r="AB1495" s="13"/>
      <c r="AC1495" s="8"/>
      <c r="AF1495" s="13"/>
      <c r="AG1495" s="8"/>
      <c r="AH1495" s="8"/>
      <c r="AI1495" s="8"/>
      <c r="AJ1495" s="8"/>
      <c r="AK1495" s="8"/>
      <c r="AN1495" s="13"/>
      <c r="AO1495" s="8"/>
      <c r="AR1495" s="13"/>
      <c r="AS1495" s="8"/>
      <c r="AV1495" s="13"/>
      <c r="AW1495" s="8"/>
      <c r="AX1495" s="19" t="str">
        <f t="shared" si="302"/>
        <v/>
      </c>
      <c r="AY1495" s="55">
        <f t="shared" si="303"/>
        <v>0</v>
      </c>
      <c r="AZ1495" s="8"/>
      <c r="BA1495" s="8"/>
    </row>
    <row r="1496" spans="1:53" x14ac:dyDescent="0.25">
      <c r="A1496" s="9" t="str">
        <f>IF(B1496&lt;&gt;"",COUNTA($B$3:B1496)+$A$2,"")</f>
        <v/>
      </c>
      <c r="R1496" s="42"/>
      <c r="AB1496" s="13"/>
      <c r="AC1496" s="8"/>
      <c r="AF1496" s="13"/>
      <c r="AG1496" s="8"/>
      <c r="AH1496" s="8"/>
      <c r="AI1496" s="8"/>
      <c r="AJ1496" s="8"/>
      <c r="AK1496" s="8"/>
      <c r="AN1496" s="13"/>
      <c r="AO1496" s="8"/>
      <c r="AR1496" s="13"/>
      <c r="AS1496" s="8"/>
      <c r="AV1496" s="13"/>
      <c r="AW1496" s="8"/>
      <c r="AX1496" s="19" t="str">
        <f t="shared" si="302"/>
        <v/>
      </c>
      <c r="AY1496" s="55">
        <f t="shared" si="303"/>
        <v>0</v>
      </c>
      <c r="AZ1496" s="8"/>
      <c r="BA1496" s="8"/>
    </row>
    <row r="1497" spans="1:53" x14ac:dyDescent="0.25">
      <c r="A1497" s="9" t="str">
        <f>IF(B1497&lt;&gt;"",COUNTA($B$3:B1497)+$A$2,"")</f>
        <v/>
      </c>
      <c r="R1497" s="42"/>
      <c r="AB1497" s="13"/>
      <c r="AC1497" s="8"/>
      <c r="AF1497" s="13"/>
      <c r="AG1497" s="8"/>
      <c r="AH1497" s="8"/>
      <c r="AI1497" s="8"/>
      <c r="AJ1497" s="8"/>
      <c r="AK1497" s="8"/>
      <c r="AN1497" s="13"/>
      <c r="AO1497" s="8"/>
      <c r="AR1497" s="13"/>
      <c r="AS1497" s="8"/>
      <c r="AV1497" s="13"/>
      <c r="AW1497" s="8"/>
      <c r="AX1497" s="19" t="str">
        <f t="shared" si="302"/>
        <v/>
      </c>
      <c r="AY1497" s="55">
        <f t="shared" si="303"/>
        <v>0</v>
      </c>
      <c r="AZ1497" s="8"/>
      <c r="BA1497" s="8"/>
    </row>
    <row r="1498" spans="1:53" x14ac:dyDescent="0.25">
      <c r="A1498" s="9" t="str">
        <f>IF(B1498&lt;&gt;"",COUNTA($B$3:B1498)+$A$2,"")</f>
        <v/>
      </c>
      <c r="R1498" s="42"/>
      <c r="AB1498" s="13"/>
      <c r="AC1498" s="8"/>
      <c r="AF1498" s="13"/>
      <c r="AG1498" s="8"/>
      <c r="AH1498" s="8"/>
      <c r="AI1498" s="8"/>
      <c r="AJ1498" s="8"/>
      <c r="AK1498" s="8"/>
      <c r="AN1498" s="13"/>
      <c r="AO1498" s="8"/>
      <c r="AR1498" s="13"/>
      <c r="AS1498" s="8"/>
      <c r="AV1498" s="13"/>
      <c r="AW1498" s="8"/>
      <c r="AX1498" s="19" t="str">
        <f t="shared" si="302"/>
        <v/>
      </c>
      <c r="AY1498" s="55">
        <f t="shared" si="303"/>
        <v>0</v>
      </c>
      <c r="AZ1498" s="8"/>
      <c r="BA1498" s="8"/>
    </row>
    <row r="1499" spans="1:53" x14ac:dyDescent="0.25">
      <c r="A1499" s="9" t="str">
        <f>IF(B1499&lt;&gt;"",COUNTA($B$3:B1499)+$A$2,"")</f>
        <v/>
      </c>
      <c r="R1499" s="42"/>
      <c r="AB1499" s="13"/>
      <c r="AC1499" s="8"/>
      <c r="AF1499" s="13"/>
      <c r="AG1499" s="8"/>
      <c r="AH1499" s="8"/>
      <c r="AI1499" s="8"/>
      <c r="AJ1499" s="8"/>
      <c r="AK1499" s="8"/>
      <c r="AN1499" s="13"/>
      <c r="AO1499" s="8"/>
      <c r="AR1499" s="13"/>
      <c r="AS1499" s="8"/>
      <c r="AV1499" s="13"/>
      <c r="AW1499" s="8"/>
      <c r="AX1499" s="19" t="str">
        <f t="shared" si="302"/>
        <v/>
      </c>
      <c r="AY1499" s="55">
        <f t="shared" si="303"/>
        <v>0</v>
      </c>
      <c r="AZ1499" s="8"/>
      <c r="BA1499" s="8"/>
    </row>
    <row r="1500" spans="1:53" x14ac:dyDescent="0.25">
      <c r="A1500" s="9" t="str">
        <f>IF(B1500&lt;&gt;"",COUNTA($B$3:B1500)+$A$2,"")</f>
        <v/>
      </c>
      <c r="R1500" s="42"/>
      <c r="AB1500" s="13"/>
      <c r="AC1500" s="8"/>
      <c r="AF1500" s="13"/>
      <c r="AG1500" s="8"/>
      <c r="AH1500" s="8"/>
      <c r="AI1500" s="8"/>
      <c r="AJ1500" s="8"/>
      <c r="AK1500" s="8"/>
      <c r="AN1500" s="13"/>
      <c r="AO1500" s="8"/>
      <c r="AR1500" s="13"/>
      <c r="AS1500" s="8"/>
      <c r="AV1500" s="13"/>
      <c r="AW1500" s="8"/>
      <c r="AX1500" s="19" t="str">
        <f t="shared" si="302"/>
        <v/>
      </c>
      <c r="AY1500" s="55">
        <f t="shared" si="303"/>
        <v>0</v>
      </c>
      <c r="AZ1500" s="8"/>
      <c r="BA1500" s="8"/>
    </row>
    <row r="1501" spans="1:53" x14ac:dyDescent="0.25">
      <c r="A1501" s="9" t="str">
        <f>IF(B1501&lt;&gt;"",COUNTA($B$3:B1501)+$A$2,"")</f>
        <v/>
      </c>
      <c r="R1501" s="42"/>
      <c r="AB1501" s="13"/>
      <c r="AC1501" s="8"/>
      <c r="AF1501" s="13"/>
      <c r="AG1501" s="8"/>
      <c r="AH1501" s="8"/>
      <c r="AI1501" s="8"/>
      <c r="AJ1501" s="8"/>
      <c r="AK1501" s="8"/>
      <c r="AN1501" s="13"/>
      <c r="AO1501" s="8"/>
      <c r="AR1501" s="13"/>
      <c r="AS1501" s="8"/>
      <c r="AV1501" s="13"/>
      <c r="AW1501" s="8"/>
      <c r="AX1501" s="19" t="str">
        <f t="shared" si="302"/>
        <v/>
      </c>
      <c r="AY1501" s="55">
        <f t="shared" si="303"/>
        <v>0</v>
      </c>
      <c r="AZ1501" s="8"/>
      <c r="BA1501" s="8"/>
    </row>
    <row r="1502" spans="1:53" x14ac:dyDescent="0.25">
      <c r="A1502" s="9" t="str">
        <f>IF(B1502&lt;&gt;"",COUNTA($B$3:B1502)+$A$2,"")</f>
        <v/>
      </c>
      <c r="R1502" s="42"/>
      <c r="AB1502" s="13"/>
      <c r="AC1502" s="8"/>
      <c r="AF1502" s="13"/>
      <c r="AG1502" s="8"/>
      <c r="AH1502" s="8"/>
      <c r="AI1502" s="8"/>
      <c r="AJ1502" s="8"/>
      <c r="AK1502" s="8"/>
      <c r="AN1502" s="13"/>
      <c r="AO1502" s="8"/>
      <c r="AR1502" s="13"/>
      <c r="AS1502" s="8"/>
      <c r="AV1502" s="13"/>
      <c r="AW1502" s="8"/>
      <c r="AX1502" s="19" t="str">
        <f t="shared" si="302"/>
        <v/>
      </c>
      <c r="AY1502" s="55">
        <f t="shared" si="303"/>
        <v>0</v>
      </c>
      <c r="AZ1502" s="8"/>
      <c r="BA1502" s="8"/>
    </row>
    <row r="1503" spans="1:53" x14ac:dyDescent="0.25">
      <c r="A1503" s="9" t="str">
        <f>IF(B1503&lt;&gt;"",COUNTA($B$3:B1503)+$A$2,"")</f>
        <v/>
      </c>
      <c r="R1503" s="42"/>
      <c r="AB1503" s="13"/>
      <c r="AC1503" s="8"/>
      <c r="AF1503" s="13"/>
      <c r="AG1503" s="8"/>
      <c r="AH1503" s="8"/>
      <c r="AI1503" s="8"/>
      <c r="AJ1503" s="8"/>
      <c r="AK1503" s="8"/>
      <c r="AN1503" s="13"/>
      <c r="AO1503" s="8"/>
      <c r="AR1503" s="13"/>
      <c r="AS1503" s="8"/>
      <c r="AV1503" s="13"/>
      <c r="AW1503" s="8"/>
      <c r="AX1503" s="19" t="str">
        <f t="shared" si="302"/>
        <v/>
      </c>
      <c r="AY1503" s="55">
        <f t="shared" si="303"/>
        <v>0</v>
      </c>
      <c r="AZ1503" s="8"/>
      <c r="BA1503" s="8"/>
    </row>
    <row r="1504" spans="1:53" x14ac:dyDescent="0.25">
      <c r="A1504" s="9" t="str">
        <f>IF(B1504&lt;&gt;"",COUNTA($B$3:B1504)+$A$2,"")</f>
        <v/>
      </c>
      <c r="R1504" s="42"/>
      <c r="AB1504" s="13"/>
      <c r="AC1504" s="8"/>
      <c r="AF1504" s="13"/>
      <c r="AG1504" s="8"/>
      <c r="AH1504" s="8"/>
      <c r="AI1504" s="8"/>
      <c r="AJ1504" s="8"/>
      <c r="AK1504" s="8"/>
      <c r="AN1504" s="13"/>
      <c r="AO1504" s="8"/>
      <c r="AR1504" s="13"/>
      <c r="AS1504" s="8"/>
      <c r="AV1504" s="13"/>
      <c r="AW1504" s="8"/>
      <c r="AX1504" s="19" t="str">
        <f t="shared" si="302"/>
        <v/>
      </c>
      <c r="AY1504" s="55">
        <f t="shared" si="303"/>
        <v>0</v>
      </c>
      <c r="AZ1504" s="8"/>
      <c r="BA1504" s="8"/>
    </row>
    <row r="1505" spans="1:53" x14ac:dyDescent="0.25">
      <c r="A1505" s="9" t="str">
        <f>IF(B1505&lt;&gt;"",COUNTA($B$3:B1505)+$A$2,"")</f>
        <v/>
      </c>
      <c r="R1505" s="42"/>
      <c r="AB1505" s="13"/>
      <c r="AC1505" s="8"/>
      <c r="AF1505" s="13"/>
      <c r="AG1505" s="8"/>
      <c r="AH1505" s="8"/>
      <c r="AI1505" s="8"/>
      <c r="AJ1505" s="8"/>
      <c r="AK1505" s="8"/>
      <c r="AN1505" s="13"/>
      <c r="AO1505" s="8"/>
      <c r="AR1505" s="13"/>
      <c r="AS1505" s="8"/>
      <c r="AV1505" s="13"/>
      <c r="AW1505" s="8"/>
      <c r="AX1505" s="19" t="str">
        <f t="shared" si="302"/>
        <v/>
      </c>
      <c r="AY1505" s="55">
        <f t="shared" si="303"/>
        <v>0</v>
      </c>
      <c r="AZ1505" s="8"/>
      <c r="BA1505" s="8"/>
    </row>
    <row r="1506" spans="1:53" x14ac:dyDescent="0.25">
      <c r="A1506" s="9" t="str">
        <f>IF(B1506&lt;&gt;"",COUNTA($B$3:B1506)+$A$2,"")</f>
        <v/>
      </c>
      <c r="R1506" s="42"/>
      <c r="AB1506" s="13"/>
      <c r="AC1506" s="8"/>
      <c r="AF1506" s="13"/>
      <c r="AG1506" s="8"/>
      <c r="AH1506" s="8"/>
      <c r="AI1506" s="8"/>
      <c r="AJ1506" s="8"/>
      <c r="AK1506" s="8"/>
      <c r="AN1506" s="13"/>
      <c r="AO1506" s="8"/>
      <c r="AR1506" s="13"/>
      <c r="AS1506" s="8"/>
      <c r="AV1506" s="13"/>
      <c r="AW1506" s="8"/>
      <c r="AX1506" s="19" t="str">
        <f t="shared" si="302"/>
        <v/>
      </c>
      <c r="AY1506" s="55">
        <f t="shared" si="303"/>
        <v>0</v>
      </c>
      <c r="AZ1506" s="8"/>
      <c r="BA1506" s="8"/>
    </row>
    <row r="1507" spans="1:53" x14ac:dyDescent="0.25">
      <c r="A1507" s="9" t="str">
        <f>IF(B1507&lt;&gt;"",COUNTA($B$3:B1507)+$A$2,"")</f>
        <v/>
      </c>
      <c r="R1507" s="42"/>
      <c r="AB1507" s="13"/>
      <c r="AC1507" s="8"/>
      <c r="AF1507" s="13"/>
      <c r="AG1507" s="8"/>
      <c r="AH1507" s="8"/>
      <c r="AI1507" s="8"/>
      <c r="AJ1507" s="8"/>
      <c r="AK1507" s="8"/>
      <c r="AN1507" s="13"/>
      <c r="AO1507" s="8"/>
      <c r="AR1507" s="13"/>
      <c r="AS1507" s="8"/>
      <c r="AV1507" s="13"/>
      <c r="AW1507" s="8"/>
      <c r="AX1507" s="19" t="str">
        <f t="shared" si="302"/>
        <v/>
      </c>
      <c r="AY1507" s="55">
        <f t="shared" si="303"/>
        <v>0</v>
      </c>
      <c r="AZ1507" s="8"/>
      <c r="BA1507" s="8"/>
    </row>
    <row r="1508" spans="1:53" x14ac:dyDescent="0.25">
      <c r="A1508" s="9" t="str">
        <f>IF(B1508&lt;&gt;"",COUNTA($B$3:B1508)+$A$2,"")</f>
        <v/>
      </c>
      <c r="R1508" s="42"/>
      <c r="AB1508" s="13"/>
      <c r="AC1508" s="8"/>
      <c r="AF1508" s="13"/>
      <c r="AG1508" s="8"/>
      <c r="AH1508" s="8"/>
      <c r="AI1508" s="8"/>
      <c r="AJ1508" s="8"/>
      <c r="AK1508" s="8"/>
      <c r="AN1508" s="13"/>
      <c r="AO1508" s="8"/>
      <c r="AR1508" s="13"/>
      <c r="AS1508" s="8"/>
      <c r="AV1508" s="13"/>
      <c r="AW1508" s="8"/>
      <c r="AX1508" s="19" t="str">
        <f t="shared" si="302"/>
        <v/>
      </c>
      <c r="AY1508" s="55">
        <f t="shared" si="303"/>
        <v>0</v>
      </c>
      <c r="AZ1508" s="8"/>
      <c r="BA1508" s="8"/>
    </row>
    <row r="1509" spans="1:53" x14ac:dyDescent="0.25">
      <c r="A1509" s="9" t="str">
        <f>IF(B1509&lt;&gt;"",COUNTA($B$3:B1509)+$A$2,"")</f>
        <v/>
      </c>
      <c r="R1509" s="42"/>
      <c r="AB1509" s="13"/>
      <c r="AC1509" s="8"/>
      <c r="AF1509" s="13"/>
      <c r="AG1509" s="8"/>
      <c r="AH1509" s="8"/>
      <c r="AI1509" s="8"/>
      <c r="AJ1509" s="8"/>
      <c r="AK1509" s="8"/>
      <c r="AN1509" s="13"/>
      <c r="AO1509" s="8"/>
      <c r="AR1509" s="13"/>
      <c r="AS1509" s="8"/>
      <c r="AV1509" s="13"/>
      <c r="AW1509" s="8"/>
      <c r="AX1509" s="19" t="str">
        <f t="shared" si="302"/>
        <v/>
      </c>
      <c r="AY1509" s="55">
        <f t="shared" si="303"/>
        <v>0</v>
      </c>
      <c r="AZ1509" s="8"/>
      <c r="BA1509" s="8"/>
    </row>
    <row r="1510" spans="1:53" x14ac:dyDescent="0.25">
      <c r="A1510" s="9" t="str">
        <f>IF(B1510&lt;&gt;"",COUNTA($B$3:B1510)+$A$2,"")</f>
        <v/>
      </c>
      <c r="R1510" s="42"/>
      <c r="AB1510" s="13"/>
      <c r="AC1510" s="8"/>
      <c r="AF1510" s="13"/>
      <c r="AG1510" s="8"/>
      <c r="AH1510" s="8"/>
      <c r="AI1510" s="8"/>
      <c r="AJ1510" s="8"/>
      <c r="AK1510" s="8"/>
      <c r="AN1510" s="13"/>
      <c r="AO1510" s="8"/>
      <c r="AR1510" s="13"/>
      <c r="AS1510" s="8"/>
      <c r="AV1510" s="13"/>
      <c r="AW1510" s="8"/>
      <c r="AX1510" s="19" t="str">
        <f t="shared" si="302"/>
        <v/>
      </c>
      <c r="AY1510" s="55">
        <f t="shared" si="303"/>
        <v>0</v>
      </c>
      <c r="AZ1510" s="8"/>
      <c r="BA1510" s="8"/>
    </row>
    <row r="1511" spans="1:53" x14ac:dyDescent="0.25">
      <c r="A1511" s="9" t="str">
        <f>IF(B1511&lt;&gt;"",COUNTA($B$3:B1511)+$A$2,"")</f>
        <v/>
      </c>
      <c r="R1511" s="42"/>
      <c r="AB1511" s="13"/>
      <c r="AC1511" s="8"/>
      <c r="AF1511" s="13"/>
      <c r="AG1511" s="8"/>
      <c r="AH1511" s="8"/>
      <c r="AI1511" s="8"/>
      <c r="AJ1511" s="8"/>
      <c r="AK1511" s="8"/>
      <c r="AN1511" s="13"/>
      <c r="AO1511" s="8"/>
      <c r="AR1511" s="13"/>
      <c r="AS1511" s="8"/>
      <c r="AV1511" s="13"/>
      <c r="AW1511" s="8"/>
      <c r="AX1511" s="19" t="str">
        <f t="shared" si="302"/>
        <v/>
      </c>
      <c r="AY1511" s="55">
        <f t="shared" si="303"/>
        <v>0</v>
      </c>
      <c r="AZ1511" s="8"/>
      <c r="BA1511" s="8"/>
    </row>
    <row r="1512" spans="1:53" x14ac:dyDescent="0.25">
      <c r="A1512" s="9" t="str">
        <f>IF(B1512&lt;&gt;"",COUNTA($B$3:B1512)+$A$2,"")</f>
        <v/>
      </c>
      <c r="R1512" s="42"/>
      <c r="AB1512" s="13"/>
      <c r="AC1512" s="8"/>
      <c r="AF1512" s="13"/>
      <c r="AG1512" s="8"/>
      <c r="AH1512" s="8"/>
      <c r="AI1512" s="8"/>
      <c r="AJ1512" s="8"/>
      <c r="AK1512" s="8"/>
      <c r="AN1512" s="13"/>
      <c r="AO1512" s="8"/>
      <c r="AR1512" s="13"/>
      <c r="AS1512" s="8"/>
      <c r="AV1512" s="13"/>
      <c r="AW1512" s="8"/>
      <c r="AX1512" s="19" t="str">
        <f t="shared" si="302"/>
        <v/>
      </c>
      <c r="AY1512" s="55">
        <f t="shared" si="303"/>
        <v>0</v>
      </c>
      <c r="AZ1512" s="8"/>
      <c r="BA1512" s="8"/>
    </row>
    <row r="1513" spans="1:53" x14ac:dyDescent="0.25">
      <c r="A1513" s="9" t="str">
        <f>IF(B1513&lt;&gt;"",COUNTA($B$3:B1513)+$A$2,"")</f>
        <v/>
      </c>
      <c r="R1513" s="42"/>
      <c r="AB1513" s="13"/>
      <c r="AC1513" s="8"/>
      <c r="AF1513" s="13"/>
      <c r="AG1513" s="8"/>
      <c r="AH1513" s="8"/>
      <c r="AI1513" s="8"/>
      <c r="AJ1513" s="8"/>
      <c r="AK1513" s="8"/>
      <c r="AN1513" s="13"/>
      <c r="AO1513" s="8"/>
      <c r="AR1513" s="13"/>
      <c r="AS1513" s="8"/>
      <c r="AV1513" s="13"/>
      <c r="AW1513" s="8"/>
      <c r="AX1513" s="19" t="str">
        <f t="shared" si="302"/>
        <v/>
      </c>
      <c r="AY1513" s="55">
        <f t="shared" si="303"/>
        <v>0</v>
      </c>
      <c r="AZ1513" s="8"/>
      <c r="BA1513" s="8"/>
    </row>
    <row r="1514" spans="1:53" x14ac:dyDescent="0.25">
      <c r="A1514" s="9" t="str">
        <f>IF(B1514&lt;&gt;"",COUNTA($B$3:B1514)+$A$2,"")</f>
        <v/>
      </c>
      <c r="R1514" s="42"/>
      <c r="AB1514" s="13"/>
      <c r="AC1514" s="8"/>
      <c r="AF1514" s="13"/>
      <c r="AG1514" s="8"/>
      <c r="AH1514" s="8"/>
      <c r="AI1514" s="8"/>
      <c r="AJ1514" s="8"/>
      <c r="AK1514" s="8"/>
      <c r="AN1514" s="13"/>
      <c r="AO1514" s="8"/>
      <c r="AR1514" s="13"/>
      <c r="AS1514" s="8"/>
      <c r="AV1514" s="13"/>
      <c r="AW1514" s="8"/>
      <c r="AX1514" s="19" t="str">
        <f t="shared" si="302"/>
        <v/>
      </c>
      <c r="AY1514" s="55">
        <f t="shared" si="303"/>
        <v>0</v>
      </c>
      <c r="AZ1514" s="8"/>
      <c r="BA1514" s="8"/>
    </row>
    <row r="1515" spans="1:53" x14ac:dyDescent="0.25">
      <c r="A1515" s="9" t="str">
        <f>IF(B1515&lt;&gt;"",COUNTA($B$3:B1515)+$A$2,"")</f>
        <v/>
      </c>
      <c r="R1515" s="42"/>
      <c r="AB1515" s="13"/>
      <c r="AC1515" s="8"/>
      <c r="AF1515" s="13"/>
      <c r="AG1515" s="8"/>
      <c r="AH1515" s="8"/>
      <c r="AI1515" s="8"/>
      <c r="AJ1515" s="8"/>
      <c r="AK1515" s="8"/>
      <c r="AN1515" s="13"/>
      <c r="AO1515" s="8"/>
      <c r="AR1515" s="13"/>
      <c r="AS1515" s="8"/>
      <c r="AV1515" s="13"/>
      <c r="AW1515" s="8"/>
      <c r="AX1515" s="19" t="str">
        <f t="shared" si="302"/>
        <v/>
      </c>
      <c r="AY1515" s="55">
        <f t="shared" si="303"/>
        <v>0</v>
      </c>
      <c r="AZ1515" s="8"/>
      <c r="BA1515" s="8"/>
    </row>
    <row r="1516" spans="1:53" x14ac:dyDescent="0.25">
      <c r="A1516" s="9" t="str">
        <f>IF(B1516&lt;&gt;"",COUNTA($B$3:B1516)+$A$2,"")</f>
        <v/>
      </c>
      <c r="R1516" s="42"/>
      <c r="AB1516" s="13"/>
      <c r="AC1516" s="8"/>
      <c r="AF1516" s="13"/>
      <c r="AG1516" s="8"/>
      <c r="AH1516" s="8"/>
      <c r="AI1516" s="8"/>
      <c r="AJ1516" s="8"/>
      <c r="AK1516" s="8"/>
      <c r="AN1516" s="13"/>
      <c r="AO1516" s="8"/>
      <c r="AR1516" s="13"/>
      <c r="AS1516" s="8"/>
      <c r="AV1516" s="13"/>
      <c r="AW1516" s="8"/>
      <c r="AX1516" s="19" t="str">
        <f t="shared" si="302"/>
        <v/>
      </c>
      <c r="AY1516" s="55">
        <f t="shared" si="303"/>
        <v>0</v>
      </c>
      <c r="AZ1516" s="8"/>
      <c r="BA1516" s="8"/>
    </row>
    <row r="1517" spans="1:53" x14ac:dyDescent="0.25">
      <c r="A1517" s="9" t="str">
        <f>IF(B1517&lt;&gt;"",COUNTA($B$3:B1517)+$A$2,"")</f>
        <v/>
      </c>
      <c r="R1517" s="42"/>
      <c r="AB1517" s="13"/>
      <c r="AC1517" s="8"/>
      <c r="AF1517" s="13"/>
      <c r="AG1517" s="8"/>
      <c r="AH1517" s="8"/>
      <c r="AI1517" s="8"/>
      <c r="AJ1517" s="8"/>
      <c r="AK1517" s="8"/>
      <c r="AN1517" s="13"/>
      <c r="AO1517" s="8"/>
      <c r="AR1517" s="13"/>
      <c r="AS1517" s="8"/>
      <c r="AV1517" s="13"/>
      <c r="AW1517" s="8"/>
      <c r="AX1517" s="19" t="str">
        <f t="shared" si="302"/>
        <v/>
      </c>
      <c r="AY1517" s="55">
        <f t="shared" si="303"/>
        <v>0</v>
      </c>
      <c r="AZ1517" s="8"/>
      <c r="BA1517" s="8"/>
    </row>
    <row r="1518" spans="1:53" x14ac:dyDescent="0.25">
      <c r="A1518" s="9" t="str">
        <f>IF(B1518&lt;&gt;"",COUNTA($B$3:B1518)+$A$2,"")</f>
        <v/>
      </c>
      <c r="R1518" s="42"/>
      <c r="AB1518" s="13"/>
      <c r="AC1518" s="8"/>
      <c r="AF1518" s="13"/>
      <c r="AG1518" s="8"/>
      <c r="AH1518" s="8"/>
      <c r="AI1518" s="8"/>
      <c r="AJ1518" s="8"/>
      <c r="AK1518" s="8"/>
      <c r="AN1518" s="13"/>
      <c r="AO1518" s="8"/>
      <c r="AR1518" s="13"/>
      <c r="AS1518" s="8"/>
      <c r="AV1518" s="13"/>
      <c r="AW1518" s="8"/>
      <c r="AX1518" s="19" t="str">
        <f t="shared" si="302"/>
        <v/>
      </c>
      <c r="AY1518" s="55">
        <f t="shared" si="303"/>
        <v>0</v>
      </c>
      <c r="AZ1518" s="8"/>
      <c r="BA1518" s="8"/>
    </row>
    <row r="1519" spans="1:53" x14ac:dyDescent="0.25">
      <c r="A1519" s="9" t="str">
        <f>IF(B1519&lt;&gt;"",COUNTA($B$3:B1519)+$A$2,"")</f>
        <v/>
      </c>
      <c r="R1519" s="42"/>
      <c r="AB1519" s="13"/>
      <c r="AC1519" s="8"/>
      <c r="AF1519" s="13"/>
      <c r="AG1519" s="8"/>
      <c r="AH1519" s="8"/>
      <c r="AI1519" s="8"/>
      <c r="AJ1519" s="8"/>
      <c r="AK1519" s="8"/>
      <c r="AN1519" s="13"/>
      <c r="AO1519" s="8"/>
      <c r="AR1519" s="13"/>
      <c r="AS1519" s="8"/>
      <c r="AV1519" s="13"/>
      <c r="AW1519" s="8"/>
      <c r="AX1519" s="19" t="str">
        <f t="shared" si="302"/>
        <v/>
      </c>
      <c r="AY1519" s="55">
        <f t="shared" si="303"/>
        <v>0</v>
      </c>
      <c r="AZ1519" s="8"/>
      <c r="BA1519" s="8"/>
    </row>
    <row r="1520" spans="1:53" x14ac:dyDescent="0.25">
      <c r="A1520" s="9" t="str">
        <f>IF(B1520&lt;&gt;"",COUNTA($B$3:B1520)+$A$2,"")</f>
        <v/>
      </c>
      <c r="R1520" s="42"/>
      <c r="AB1520" s="13"/>
      <c r="AC1520" s="8"/>
      <c r="AF1520" s="13"/>
      <c r="AG1520" s="8"/>
      <c r="AH1520" s="8"/>
      <c r="AI1520" s="8"/>
      <c r="AJ1520" s="8"/>
      <c r="AK1520" s="8"/>
      <c r="AN1520" s="13"/>
      <c r="AO1520" s="8"/>
      <c r="AR1520" s="13"/>
      <c r="AS1520" s="8"/>
      <c r="AV1520" s="13"/>
      <c r="AW1520" s="8"/>
      <c r="AX1520" s="19" t="str">
        <f t="shared" si="302"/>
        <v/>
      </c>
      <c r="AY1520" s="55">
        <f t="shared" si="303"/>
        <v>0</v>
      </c>
      <c r="AZ1520" s="8"/>
      <c r="BA1520" s="8"/>
    </row>
    <row r="1521" spans="1:53" x14ac:dyDescent="0.25">
      <c r="A1521" s="9" t="str">
        <f>IF(B1521&lt;&gt;"",COUNTA($B$3:B1521)+$A$2,"")</f>
        <v/>
      </c>
      <c r="R1521" s="42"/>
      <c r="AB1521" s="13"/>
      <c r="AC1521" s="8"/>
      <c r="AF1521" s="13"/>
      <c r="AG1521" s="8"/>
      <c r="AH1521" s="8"/>
      <c r="AI1521" s="8"/>
      <c r="AJ1521" s="8"/>
      <c r="AK1521" s="8"/>
      <c r="AN1521" s="13"/>
      <c r="AO1521" s="8"/>
      <c r="AR1521" s="13"/>
      <c r="AS1521" s="8"/>
      <c r="AV1521" s="13"/>
      <c r="AW1521" s="8"/>
      <c r="AX1521" s="19" t="str">
        <f t="shared" si="302"/>
        <v/>
      </c>
      <c r="AY1521" s="55">
        <f t="shared" si="303"/>
        <v>0</v>
      </c>
      <c r="AZ1521" s="8"/>
      <c r="BA1521" s="8"/>
    </row>
    <row r="1522" spans="1:53" x14ac:dyDescent="0.25">
      <c r="A1522" s="9" t="str">
        <f>IF(B1522&lt;&gt;"",COUNTA($B$3:B1522)+$A$2,"")</f>
        <v/>
      </c>
      <c r="R1522" s="42"/>
      <c r="AB1522" s="13"/>
      <c r="AC1522" s="8"/>
      <c r="AF1522" s="13"/>
      <c r="AG1522" s="8"/>
      <c r="AH1522" s="8"/>
      <c r="AI1522" s="8"/>
      <c r="AJ1522" s="8"/>
      <c r="AK1522" s="8"/>
      <c r="AN1522" s="13"/>
      <c r="AO1522" s="8"/>
      <c r="AR1522" s="13"/>
      <c r="AS1522" s="8"/>
      <c r="AV1522" s="13"/>
      <c r="AW1522" s="8"/>
      <c r="AX1522" s="19" t="str">
        <f t="shared" si="302"/>
        <v/>
      </c>
      <c r="AY1522" s="55">
        <f t="shared" si="303"/>
        <v>0</v>
      </c>
      <c r="AZ1522" s="8"/>
      <c r="BA1522" s="8"/>
    </row>
    <row r="1523" spans="1:53" x14ac:dyDescent="0.25">
      <c r="A1523" s="9" t="str">
        <f>IF(B1523&lt;&gt;"",COUNTA($B$3:B1523)+$A$2,"")</f>
        <v/>
      </c>
      <c r="R1523" s="42"/>
      <c r="AB1523" s="13"/>
      <c r="AC1523" s="8"/>
      <c r="AF1523" s="13"/>
      <c r="AG1523" s="8"/>
      <c r="AH1523" s="8"/>
      <c r="AI1523" s="8"/>
      <c r="AJ1523" s="8"/>
      <c r="AK1523" s="8"/>
      <c r="AN1523" s="13"/>
      <c r="AO1523" s="8"/>
      <c r="AR1523" s="13"/>
      <c r="AS1523" s="8"/>
      <c r="AV1523" s="13"/>
      <c r="AW1523" s="8"/>
      <c r="AX1523" s="19" t="str">
        <f t="shared" si="302"/>
        <v/>
      </c>
      <c r="AY1523" s="55">
        <f t="shared" si="303"/>
        <v>0</v>
      </c>
      <c r="AZ1523" s="8"/>
      <c r="BA1523" s="8"/>
    </row>
    <row r="1524" spans="1:53" x14ac:dyDescent="0.25">
      <c r="A1524" s="9" t="str">
        <f>IF(B1524&lt;&gt;"",COUNTA($B$3:B1524)+$A$2,"")</f>
        <v/>
      </c>
      <c r="R1524" s="42"/>
      <c r="AB1524" s="13"/>
      <c r="AC1524" s="8"/>
      <c r="AF1524" s="13"/>
      <c r="AG1524" s="8"/>
      <c r="AH1524" s="8"/>
      <c r="AI1524" s="8"/>
      <c r="AJ1524" s="8"/>
      <c r="AK1524" s="8"/>
      <c r="AN1524" s="13"/>
      <c r="AO1524" s="8"/>
      <c r="AR1524" s="13"/>
      <c r="AS1524" s="8"/>
      <c r="AV1524" s="13"/>
      <c r="AW1524" s="8"/>
      <c r="AX1524" s="19" t="str">
        <f t="shared" si="302"/>
        <v/>
      </c>
      <c r="AY1524" s="55">
        <f t="shared" si="303"/>
        <v>0</v>
      </c>
      <c r="AZ1524" s="8"/>
      <c r="BA1524" s="8"/>
    </row>
    <row r="1525" spans="1:53" x14ac:dyDescent="0.25">
      <c r="A1525" s="9" t="str">
        <f>IF(B1525&lt;&gt;"",COUNTA($B$3:B1525)+$A$2,"")</f>
        <v/>
      </c>
      <c r="R1525" s="42"/>
      <c r="AB1525" s="13"/>
      <c r="AC1525" s="8"/>
      <c r="AF1525" s="13"/>
      <c r="AG1525" s="8"/>
      <c r="AH1525" s="8"/>
      <c r="AI1525" s="8"/>
      <c r="AJ1525" s="8"/>
      <c r="AK1525" s="8"/>
      <c r="AN1525" s="13"/>
      <c r="AO1525" s="8"/>
      <c r="AR1525" s="13"/>
      <c r="AS1525" s="8"/>
      <c r="AV1525" s="13"/>
      <c r="AW1525" s="8"/>
      <c r="AX1525" s="19" t="str">
        <f t="shared" si="302"/>
        <v/>
      </c>
      <c r="AY1525" s="55">
        <f t="shared" si="303"/>
        <v>0</v>
      </c>
      <c r="AZ1525" s="8"/>
      <c r="BA1525" s="8"/>
    </row>
    <row r="1526" spans="1:53" x14ac:dyDescent="0.25">
      <c r="A1526" s="9" t="str">
        <f>IF(B1526&lt;&gt;"",COUNTA($B$3:B1526)+$A$2,"")</f>
        <v/>
      </c>
      <c r="R1526" s="42"/>
      <c r="AB1526" s="13"/>
      <c r="AC1526" s="8"/>
      <c r="AF1526" s="13"/>
      <c r="AG1526" s="8"/>
      <c r="AH1526" s="8"/>
      <c r="AI1526" s="8"/>
      <c r="AJ1526" s="8"/>
      <c r="AK1526" s="8"/>
      <c r="AN1526" s="13"/>
      <c r="AO1526" s="8"/>
      <c r="AR1526" s="13"/>
      <c r="AS1526" s="8"/>
      <c r="AV1526" s="13"/>
      <c r="AW1526" s="8"/>
      <c r="AX1526" s="19" t="str">
        <f t="shared" si="302"/>
        <v/>
      </c>
      <c r="AY1526" s="55">
        <f t="shared" si="303"/>
        <v>0</v>
      </c>
      <c r="AZ1526" s="8"/>
      <c r="BA1526" s="8"/>
    </row>
    <row r="1527" spans="1:53" x14ac:dyDescent="0.25">
      <c r="A1527" s="9" t="str">
        <f>IF(B1527&lt;&gt;"",COUNTA($B$3:B1527)+$A$2,"")</f>
        <v/>
      </c>
      <c r="R1527" s="42"/>
      <c r="AB1527" s="13"/>
      <c r="AC1527" s="8"/>
      <c r="AF1527" s="13"/>
      <c r="AG1527" s="8"/>
      <c r="AH1527" s="8"/>
      <c r="AI1527" s="8"/>
      <c r="AJ1527" s="8"/>
      <c r="AK1527" s="8"/>
      <c r="AN1527" s="13"/>
      <c r="AO1527" s="8"/>
      <c r="AR1527" s="13"/>
      <c r="AS1527" s="8"/>
      <c r="AV1527" s="13"/>
      <c r="AW1527" s="8"/>
      <c r="AX1527" s="19" t="str">
        <f t="shared" si="302"/>
        <v/>
      </c>
      <c r="AY1527" s="55">
        <f t="shared" si="303"/>
        <v>0</v>
      </c>
      <c r="AZ1527" s="8"/>
      <c r="BA1527" s="8"/>
    </row>
    <row r="1528" spans="1:53" x14ac:dyDescent="0.25">
      <c r="A1528" s="9" t="str">
        <f>IF(B1528&lt;&gt;"",COUNTA($B$3:B1528)+$A$2,"")</f>
        <v/>
      </c>
      <c r="R1528" s="42"/>
      <c r="AB1528" s="13"/>
      <c r="AC1528" s="8"/>
      <c r="AF1528" s="13"/>
      <c r="AG1528" s="8"/>
      <c r="AH1528" s="8"/>
      <c r="AI1528" s="8"/>
      <c r="AJ1528" s="8"/>
      <c r="AK1528" s="8"/>
      <c r="AN1528" s="13"/>
      <c r="AO1528" s="8"/>
      <c r="AR1528" s="13"/>
      <c r="AS1528" s="8"/>
      <c r="AV1528" s="13"/>
      <c r="AW1528" s="8"/>
      <c r="AX1528" s="19" t="str">
        <f t="shared" si="302"/>
        <v/>
      </c>
      <c r="AY1528" s="55">
        <f t="shared" si="303"/>
        <v>0</v>
      </c>
      <c r="AZ1528" s="8"/>
      <c r="BA1528" s="8"/>
    </row>
    <row r="1529" spans="1:53" x14ac:dyDescent="0.25">
      <c r="A1529" s="9" t="str">
        <f>IF(B1529&lt;&gt;"",COUNTA($B$3:B1529)+$A$2,"")</f>
        <v/>
      </c>
      <c r="R1529" s="42"/>
      <c r="AB1529" s="13"/>
      <c r="AC1529" s="8"/>
      <c r="AF1529" s="13"/>
      <c r="AG1529" s="8"/>
      <c r="AH1529" s="8"/>
      <c r="AI1529" s="8"/>
      <c r="AJ1529" s="8"/>
      <c r="AK1529" s="8"/>
      <c r="AN1529" s="13"/>
      <c r="AO1529" s="8"/>
      <c r="AR1529" s="13"/>
      <c r="AS1529" s="8"/>
      <c r="AV1529" s="13"/>
      <c r="AW1529" s="8"/>
      <c r="AX1529" s="19" t="str">
        <f t="shared" si="302"/>
        <v/>
      </c>
      <c r="AY1529" s="55">
        <f t="shared" si="303"/>
        <v>0</v>
      </c>
      <c r="AZ1529" s="8"/>
      <c r="BA1529" s="8"/>
    </row>
    <row r="1530" spans="1:53" x14ac:dyDescent="0.25">
      <c r="A1530" s="9" t="str">
        <f>IF(B1530&lt;&gt;"",COUNTA($B$3:B1530)+$A$2,"")</f>
        <v/>
      </c>
      <c r="R1530" s="42"/>
      <c r="AB1530" s="13"/>
      <c r="AC1530" s="8"/>
      <c r="AF1530" s="13"/>
      <c r="AG1530" s="8"/>
      <c r="AH1530" s="8"/>
      <c r="AI1530" s="8"/>
      <c r="AJ1530" s="8"/>
      <c r="AK1530" s="8"/>
      <c r="AN1530" s="13"/>
      <c r="AO1530" s="8"/>
      <c r="AR1530" s="13"/>
      <c r="AS1530" s="8"/>
      <c r="AV1530" s="13"/>
      <c r="AW1530" s="8"/>
      <c r="AX1530" s="19" t="str">
        <f t="shared" si="302"/>
        <v/>
      </c>
      <c r="AY1530" s="55">
        <f t="shared" si="303"/>
        <v>0</v>
      </c>
      <c r="AZ1530" s="8"/>
      <c r="BA1530" s="8"/>
    </row>
    <row r="1531" spans="1:53" x14ac:dyDescent="0.25">
      <c r="A1531" s="9" t="str">
        <f>IF(B1531&lt;&gt;"",COUNTA($B$3:B1531)+$A$2,"")</f>
        <v/>
      </c>
      <c r="R1531" s="42"/>
      <c r="AB1531" s="13"/>
      <c r="AC1531" s="8"/>
      <c r="AF1531" s="13"/>
      <c r="AG1531" s="8"/>
      <c r="AH1531" s="8"/>
      <c r="AI1531" s="8"/>
      <c r="AJ1531" s="8"/>
      <c r="AK1531" s="8"/>
      <c r="AN1531" s="13"/>
      <c r="AO1531" s="8"/>
      <c r="AR1531" s="13"/>
      <c r="AS1531" s="8"/>
      <c r="AV1531" s="13"/>
      <c r="AW1531" s="8"/>
      <c r="AX1531" s="19" t="str">
        <f t="shared" si="302"/>
        <v/>
      </c>
      <c r="AY1531" s="55">
        <f t="shared" si="303"/>
        <v>0</v>
      </c>
      <c r="AZ1531" s="8"/>
      <c r="BA1531" s="8"/>
    </row>
    <row r="1532" spans="1:53" x14ac:dyDescent="0.25">
      <c r="A1532" s="9" t="str">
        <f>IF(B1532&lt;&gt;"",COUNTA($B$3:B1532)+$A$2,"")</f>
        <v/>
      </c>
      <c r="R1532" s="42"/>
      <c r="AB1532" s="13"/>
      <c r="AC1532" s="8"/>
      <c r="AF1532" s="13"/>
      <c r="AG1532" s="8"/>
      <c r="AH1532" s="8"/>
      <c r="AI1532" s="8"/>
      <c r="AJ1532" s="8"/>
      <c r="AK1532" s="8"/>
      <c r="AN1532" s="13"/>
      <c r="AO1532" s="8"/>
      <c r="AR1532" s="13"/>
      <c r="AS1532" s="8"/>
      <c r="AV1532" s="13"/>
      <c r="AW1532" s="8"/>
      <c r="AX1532" s="19" t="str">
        <f t="shared" si="302"/>
        <v/>
      </c>
      <c r="AY1532" s="55">
        <f t="shared" si="303"/>
        <v>0</v>
      </c>
      <c r="AZ1532" s="8"/>
      <c r="BA1532" s="8"/>
    </row>
    <row r="1533" spans="1:53" x14ac:dyDescent="0.25">
      <c r="A1533" s="9" t="str">
        <f>IF(B1533&lt;&gt;"",COUNTA($B$3:B1533)+$A$2,"")</f>
        <v/>
      </c>
      <c r="R1533" s="42"/>
      <c r="AB1533" s="13"/>
      <c r="AC1533" s="8"/>
      <c r="AF1533" s="13"/>
      <c r="AG1533" s="8"/>
      <c r="AH1533" s="8"/>
      <c r="AI1533" s="8"/>
      <c r="AJ1533" s="8"/>
      <c r="AK1533" s="8"/>
      <c r="AN1533" s="13"/>
      <c r="AO1533" s="8"/>
      <c r="AR1533" s="13"/>
      <c r="AS1533" s="8"/>
      <c r="AV1533" s="13"/>
      <c r="AW1533" s="8"/>
      <c r="AX1533" s="19" t="str">
        <f t="shared" si="302"/>
        <v/>
      </c>
      <c r="AY1533" s="55">
        <f t="shared" si="303"/>
        <v>0</v>
      </c>
      <c r="AZ1533" s="8"/>
      <c r="BA1533" s="8"/>
    </row>
    <row r="1534" spans="1:53" x14ac:dyDescent="0.25">
      <c r="A1534" s="9" t="str">
        <f>IF(B1534&lt;&gt;"",COUNTA($B$3:B1534)+$A$2,"")</f>
        <v/>
      </c>
      <c r="R1534" s="42"/>
      <c r="AB1534" s="13"/>
      <c r="AC1534" s="8"/>
      <c r="AF1534" s="13"/>
      <c r="AG1534" s="8"/>
      <c r="AH1534" s="8"/>
      <c r="AI1534" s="8"/>
      <c r="AJ1534" s="8"/>
      <c r="AK1534" s="8"/>
      <c r="AN1534" s="13"/>
      <c r="AO1534" s="8"/>
      <c r="AR1534" s="13"/>
      <c r="AS1534" s="8"/>
      <c r="AV1534" s="13"/>
      <c r="AW1534" s="8"/>
      <c r="AX1534" s="19" t="str">
        <f t="shared" si="302"/>
        <v/>
      </c>
      <c r="AY1534" s="55">
        <f t="shared" si="303"/>
        <v>0</v>
      </c>
      <c r="AZ1534" s="8"/>
      <c r="BA1534" s="8"/>
    </row>
    <row r="1535" spans="1:53" x14ac:dyDescent="0.25">
      <c r="A1535" s="9" t="str">
        <f>IF(B1535&lt;&gt;"",COUNTA($B$3:B1535)+$A$2,"")</f>
        <v/>
      </c>
      <c r="R1535" s="42"/>
      <c r="AB1535" s="13"/>
      <c r="AC1535" s="8"/>
      <c r="AF1535" s="13"/>
      <c r="AG1535" s="8"/>
      <c r="AH1535" s="8"/>
      <c r="AI1535" s="8"/>
      <c r="AJ1535" s="8"/>
      <c r="AK1535" s="8"/>
      <c r="AN1535" s="13"/>
      <c r="AO1535" s="8"/>
      <c r="AR1535" s="13"/>
      <c r="AS1535" s="8"/>
      <c r="AV1535" s="13"/>
      <c r="AW1535" s="8"/>
      <c r="AX1535" s="19" t="str">
        <f t="shared" si="302"/>
        <v/>
      </c>
      <c r="AY1535" s="55">
        <f t="shared" si="303"/>
        <v>0</v>
      </c>
      <c r="AZ1535" s="8"/>
      <c r="BA1535" s="8"/>
    </row>
    <row r="1536" spans="1:53" x14ac:dyDescent="0.25">
      <c r="A1536" s="9" t="str">
        <f>IF(B1536&lt;&gt;"",COUNTA($B$3:B1536)+$A$2,"")</f>
        <v/>
      </c>
      <c r="R1536" s="42"/>
      <c r="AB1536" s="13"/>
      <c r="AC1536" s="8"/>
      <c r="AF1536" s="13"/>
      <c r="AG1536" s="8"/>
      <c r="AH1536" s="8"/>
      <c r="AI1536" s="8"/>
      <c r="AJ1536" s="8"/>
      <c r="AK1536" s="8"/>
      <c r="AN1536" s="13"/>
      <c r="AO1536" s="8"/>
      <c r="AR1536" s="13"/>
      <c r="AS1536" s="8"/>
      <c r="AV1536" s="13"/>
      <c r="AW1536" s="8"/>
      <c r="AX1536" s="19" t="str">
        <f t="shared" si="302"/>
        <v/>
      </c>
      <c r="AY1536" s="55">
        <f t="shared" si="303"/>
        <v>0</v>
      </c>
      <c r="AZ1536" s="8"/>
      <c r="BA1536" s="8"/>
    </row>
    <row r="1537" spans="1:53" x14ac:dyDescent="0.25">
      <c r="A1537" s="9" t="str">
        <f>IF(B1537&lt;&gt;"",COUNTA($B$3:B1537)+$A$2,"")</f>
        <v/>
      </c>
      <c r="R1537" s="42"/>
      <c r="AB1537" s="13"/>
      <c r="AC1537" s="8"/>
      <c r="AF1537" s="13"/>
      <c r="AG1537" s="8"/>
      <c r="AH1537" s="8"/>
      <c r="AI1537" s="8"/>
      <c r="AJ1537" s="8"/>
      <c r="AK1537" s="8"/>
      <c r="AN1537" s="13"/>
      <c r="AO1537" s="8"/>
      <c r="AR1537" s="13"/>
      <c r="AS1537" s="8"/>
      <c r="AV1537" s="13"/>
      <c r="AW1537" s="8"/>
      <c r="AX1537" s="19" t="str">
        <f t="shared" si="302"/>
        <v/>
      </c>
      <c r="AY1537" s="55">
        <f t="shared" si="303"/>
        <v>0</v>
      </c>
      <c r="AZ1537" s="8"/>
      <c r="BA1537" s="8"/>
    </row>
    <row r="1538" spans="1:53" x14ac:dyDescent="0.25">
      <c r="A1538" s="9" t="str">
        <f>IF(B1538&lt;&gt;"",COUNTA($B$3:B1538)+$A$2,"")</f>
        <v/>
      </c>
      <c r="R1538" s="42"/>
      <c r="AB1538" s="13"/>
      <c r="AC1538" s="8"/>
      <c r="AF1538" s="13"/>
      <c r="AG1538" s="8"/>
      <c r="AH1538" s="8"/>
      <c r="AI1538" s="8"/>
      <c r="AJ1538" s="8"/>
      <c r="AK1538" s="8"/>
      <c r="AN1538" s="13"/>
      <c r="AO1538" s="8"/>
      <c r="AR1538" s="13"/>
      <c r="AS1538" s="8"/>
      <c r="AV1538" s="13"/>
      <c r="AW1538" s="8"/>
      <c r="AX1538" s="19" t="str">
        <f t="shared" si="302"/>
        <v/>
      </c>
      <c r="AY1538" s="55">
        <f t="shared" si="303"/>
        <v>0</v>
      </c>
      <c r="AZ1538" s="8"/>
      <c r="BA1538" s="8"/>
    </row>
    <row r="1539" spans="1:53" x14ac:dyDescent="0.25">
      <c r="A1539" s="9" t="str">
        <f>IF(B1539&lt;&gt;"",COUNTA($B$3:B1539)+$A$2,"")</f>
        <v/>
      </c>
      <c r="R1539" s="42"/>
      <c r="AB1539" s="13"/>
      <c r="AC1539" s="8"/>
      <c r="AF1539" s="13"/>
      <c r="AG1539" s="8"/>
      <c r="AH1539" s="8"/>
      <c r="AI1539" s="8"/>
      <c r="AJ1539" s="8"/>
      <c r="AK1539" s="8"/>
      <c r="AN1539" s="13"/>
      <c r="AO1539" s="8"/>
      <c r="AR1539" s="13"/>
      <c r="AS1539" s="8"/>
      <c r="AV1539" s="13"/>
      <c r="AW1539" s="8"/>
      <c r="AX1539" s="19" t="str">
        <f t="shared" ref="AX1539:AX1602" si="304">IF(R1539="","",AY1539/(1+0.025))</f>
        <v/>
      </c>
      <c r="AY1539" s="55">
        <f t="shared" ref="AY1539:AY1602" si="305">BC1539-AZ1539</f>
        <v>0</v>
      </c>
      <c r="AZ1539" s="8"/>
      <c r="BA1539" s="8"/>
    </row>
    <row r="1540" spans="1:53" x14ac:dyDescent="0.25">
      <c r="A1540" s="9" t="str">
        <f>IF(B1540&lt;&gt;"",COUNTA($B$3:B1540)+$A$2,"")</f>
        <v/>
      </c>
      <c r="R1540" s="42"/>
      <c r="AB1540" s="13"/>
      <c r="AC1540" s="8"/>
      <c r="AF1540" s="13"/>
      <c r="AG1540" s="8"/>
      <c r="AH1540" s="8"/>
      <c r="AI1540" s="8"/>
      <c r="AJ1540" s="8"/>
      <c r="AK1540" s="8"/>
      <c r="AN1540" s="13"/>
      <c r="AO1540" s="8"/>
      <c r="AR1540" s="13"/>
      <c r="AS1540" s="8"/>
      <c r="AV1540" s="13"/>
      <c r="AW1540" s="8"/>
      <c r="AX1540" s="19" t="str">
        <f t="shared" si="304"/>
        <v/>
      </c>
      <c r="AY1540" s="55">
        <f t="shared" si="305"/>
        <v>0</v>
      </c>
      <c r="AZ1540" s="8"/>
      <c r="BA1540" s="8"/>
    </row>
    <row r="1541" spans="1:53" x14ac:dyDescent="0.25">
      <c r="A1541" s="9" t="str">
        <f>IF(B1541&lt;&gt;"",COUNTA($B$3:B1541)+$A$2,"")</f>
        <v/>
      </c>
      <c r="R1541" s="42"/>
      <c r="AB1541" s="13"/>
      <c r="AC1541" s="8"/>
      <c r="AF1541" s="13"/>
      <c r="AG1541" s="8"/>
      <c r="AH1541" s="8"/>
      <c r="AI1541" s="8"/>
      <c r="AJ1541" s="8"/>
      <c r="AK1541" s="8"/>
      <c r="AN1541" s="13"/>
      <c r="AO1541" s="8"/>
      <c r="AR1541" s="13"/>
      <c r="AS1541" s="8"/>
      <c r="AV1541" s="13"/>
      <c r="AW1541" s="8"/>
      <c r="AX1541" s="19" t="str">
        <f t="shared" si="304"/>
        <v/>
      </c>
      <c r="AY1541" s="55">
        <f t="shared" si="305"/>
        <v>0</v>
      </c>
      <c r="AZ1541" s="8"/>
      <c r="BA1541" s="8"/>
    </row>
    <row r="1542" spans="1:53" x14ac:dyDescent="0.25">
      <c r="A1542" s="9" t="str">
        <f>IF(B1542&lt;&gt;"",COUNTA($B$3:B1542)+$A$2,"")</f>
        <v/>
      </c>
      <c r="R1542" s="42"/>
      <c r="AB1542" s="13"/>
      <c r="AC1542" s="8"/>
      <c r="AF1542" s="13"/>
      <c r="AG1542" s="8"/>
      <c r="AH1542" s="8"/>
      <c r="AI1542" s="8"/>
      <c r="AJ1542" s="8"/>
      <c r="AK1542" s="8"/>
      <c r="AN1542" s="13"/>
      <c r="AO1542" s="8"/>
      <c r="AR1542" s="13"/>
      <c r="AS1542" s="8"/>
      <c r="AV1542" s="13"/>
      <c r="AW1542" s="8"/>
      <c r="AX1542" s="19" t="str">
        <f t="shared" si="304"/>
        <v/>
      </c>
      <c r="AY1542" s="55">
        <f t="shared" si="305"/>
        <v>0</v>
      </c>
      <c r="AZ1542" s="8"/>
      <c r="BA1542" s="8"/>
    </row>
    <row r="1543" spans="1:53" x14ac:dyDescent="0.25">
      <c r="A1543" s="9" t="str">
        <f>IF(B1543&lt;&gt;"",COUNTA($B$3:B1543)+$A$2,"")</f>
        <v/>
      </c>
      <c r="R1543" s="42"/>
      <c r="AB1543" s="13"/>
      <c r="AC1543" s="8"/>
      <c r="AF1543" s="13"/>
      <c r="AG1543" s="8"/>
      <c r="AH1543" s="8"/>
      <c r="AI1543" s="8"/>
      <c r="AJ1543" s="8"/>
      <c r="AK1543" s="8"/>
      <c r="AN1543" s="13"/>
      <c r="AO1543" s="8"/>
      <c r="AR1543" s="13"/>
      <c r="AS1543" s="8"/>
      <c r="AV1543" s="13"/>
      <c r="AW1543" s="8"/>
      <c r="AX1543" s="19" t="str">
        <f t="shared" si="304"/>
        <v/>
      </c>
      <c r="AY1543" s="55">
        <f t="shared" si="305"/>
        <v>0</v>
      </c>
      <c r="AZ1543" s="8"/>
      <c r="BA1543" s="8"/>
    </row>
    <row r="1544" spans="1:53" x14ac:dyDescent="0.25">
      <c r="A1544" s="9" t="str">
        <f>IF(B1544&lt;&gt;"",COUNTA($B$3:B1544)+$A$2,"")</f>
        <v/>
      </c>
      <c r="R1544" s="42"/>
      <c r="AB1544" s="13"/>
      <c r="AC1544" s="8"/>
      <c r="AF1544" s="13"/>
      <c r="AG1544" s="8"/>
      <c r="AH1544" s="8"/>
      <c r="AI1544" s="8"/>
      <c r="AJ1544" s="8"/>
      <c r="AK1544" s="8"/>
      <c r="AN1544" s="13"/>
      <c r="AO1544" s="8"/>
      <c r="AR1544" s="13"/>
      <c r="AS1544" s="8"/>
      <c r="AV1544" s="13"/>
      <c r="AW1544" s="8"/>
      <c r="AX1544" s="19" t="str">
        <f t="shared" si="304"/>
        <v/>
      </c>
      <c r="AY1544" s="55">
        <f t="shared" si="305"/>
        <v>0</v>
      </c>
      <c r="AZ1544" s="8"/>
      <c r="BA1544" s="8"/>
    </row>
    <row r="1545" spans="1:53" x14ac:dyDescent="0.25">
      <c r="A1545" s="9" t="str">
        <f>IF(B1545&lt;&gt;"",COUNTA($B$3:B1545)+$A$2,"")</f>
        <v/>
      </c>
      <c r="R1545" s="42"/>
      <c r="AB1545" s="13"/>
      <c r="AC1545" s="8"/>
      <c r="AF1545" s="13"/>
      <c r="AG1545" s="8"/>
      <c r="AH1545" s="8"/>
      <c r="AI1545" s="8"/>
      <c r="AJ1545" s="8"/>
      <c r="AK1545" s="8"/>
      <c r="AN1545" s="13"/>
      <c r="AO1545" s="8"/>
      <c r="AR1545" s="13"/>
      <c r="AS1545" s="8"/>
      <c r="AV1545" s="13"/>
      <c r="AW1545" s="8"/>
      <c r="AX1545" s="19" t="str">
        <f t="shared" si="304"/>
        <v/>
      </c>
      <c r="AY1545" s="55">
        <f t="shared" si="305"/>
        <v>0</v>
      </c>
      <c r="AZ1545" s="8"/>
      <c r="BA1545" s="8"/>
    </row>
    <row r="1546" spans="1:53" x14ac:dyDescent="0.25">
      <c r="A1546" s="9" t="str">
        <f>IF(B1546&lt;&gt;"",COUNTA($B$3:B1546)+$A$2,"")</f>
        <v/>
      </c>
      <c r="R1546" s="42"/>
      <c r="AB1546" s="13"/>
      <c r="AC1546" s="8"/>
      <c r="AF1546" s="13"/>
      <c r="AG1546" s="8"/>
      <c r="AH1546" s="8"/>
      <c r="AI1546" s="8"/>
      <c r="AJ1546" s="8"/>
      <c r="AK1546" s="8"/>
      <c r="AN1546" s="13"/>
      <c r="AO1546" s="8"/>
      <c r="AR1546" s="13"/>
      <c r="AS1546" s="8"/>
      <c r="AV1546" s="13"/>
      <c r="AW1546" s="8"/>
      <c r="AX1546" s="19" t="str">
        <f t="shared" si="304"/>
        <v/>
      </c>
      <c r="AY1546" s="55">
        <f t="shared" si="305"/>
        <v>0</v>
      </c>
      <c r="AZ1546" s="8"/>
      <c r="BA1546" s="8"/>
    </row>
    <row r="1547" spans="1:53" x14ac:dyDescent="0.25">
      <c r="A1547" s="9" t="str">
        <f>IF(B1547&lt;&gt;"",COUNTA($B$3:B1547)+$A$2,"")</f>
        <v/>
      </c>
      <c r="R1547" s="42"/>
      <c r="AB1547" s="13"/>
      <c r="AC1547" s="8"/>
      <c r="AF1547" s="13"/>
      <c r="AG1547" s="8"/>
      <c r="AH1547" s="8"/>
      <c r="AI1547" s="8"/>
      <c r="AJ1547" s="8"/>
      <c r="AK1547" s="8"/>
      <c r="AN1547" s="13"/>
      <c r="AO1547" s="8"/>
      <c r="AR1547" s="13"/>
      <c r="AS1547" s="8"/>
      <c r="AV1547" s="13"/>
      <c r="AW1547" s="8"/>
      <c r="AX1547" s="19" t="str">
        <f t="shared" si="304"/>
        <v/>
      </c>
      <c r="AY1547" s="55">
        <f t="shared" si="305"/>
        <v>0</v>
      </c>
      <c r="AZ1547" s="8"/>
      <c r="BA1547" s="8"/>
    </row>
    <row r="1548" spans="1:53" x14ac:dyDescent="0.25">
      <c r="A1548" s="9" t="str">
        <f>IF(B1548&lt;&gt;"",COUNTA($B$3:B1548)+$A$2,"")</f>
        <v/>
      </c>
      <c r="R1548" s="42"/>
      <c r="AB1548" s="13"/>
      <c r="AC1548" s="8"/>
      <c r="AF1548" s="13"/>
      <c r="AG1548" s="8"/>
      <c r="AH1548" s="8"/>
      <c r="AI1548" s="8"/>
      <c r="AJ1548" s="8"/>
      <c r="AK1548" s="8"/>
      <c r="AN1548" s="13"/>
      <c r="AO1548" s="8"/>
      <c r="AR1548" s="13"/>
      <c r="AS1548" s="8"/>
      <c r="AV1548" s="13"/>
      <c r="AW1548" s="8"/>
      <c r="AX1548" s="19" t="str">
        <f t="shared" si="304"/>
        <v/>
      </c>
      <c r="AY1548" s="55">
        <f t="shared" si="305"/>
        <v>0</v>
      </c>
      <c r="AZ1548" s="8"/>
      <c r="BA1548" s="8"/>
    </row>
    <row r="1549" spans="1:53" x14ac:dyDescent="0.25">
      <c r="A1549" s="9" t="str">
        <f>IF(B1549&lt;&gt;"",COUNTA($B$3:B1549)+$A$2,"")</f>
        <v/>
      </c>
      <c r="R1549" s="42"/>
      <c r="AB1549" s="13"/>
      <c r="AC1549" s="8"/>
      <c r="AF1549" s="13"/>
      <c r="AG1549" s="8"/>
      <c r="AH1549" s="8"/>
      <c r="AI1549" s="8"/>
      <c r="AJ1549" s="8"/>
      <c r="AK1549" s="8"/>
      <c r="AN1549" s="13"/>
      <c r="AO1549" s="8"/>
      <c r="AR1549" s="13"/>
      <c r="AS1549" s="8"/>
      <c r="AV1549" s="13"/>
      <c r="AW1549" s="8"/>
      <c r="AX1549" s="19" t="str">
        <f t="shared" si="304"/>
        <v/>
      </c>
      <c r="AY1549" s="55">
        <f t="shared" si="305"/>
        <v>0</v>
      </c>
      <c r="AZ1549" s="8"/>
      <c r="BA1549" s="8"/>
    </row>
    <row r="1550" spans="1:53" x14ac:dyDescent="0.25">
      <c r="A1550" s="9" t="str">
        <f>IF(B1550&lt;&gt;"",COUNTA($B$3:B1550)+$A$2,"")</f>
        <v/>
      </c>
      <c r="R1550" s="42"/>
      <c r="AB1550" s="13"/>
      <c r="AC1550" s="8"/>
      <c r="AF1550" s="13"/>
      <c r="AG1550" s="8"/>
      <c r="AH1550" s="8"/>
      <c r="AI1550" s="8"/>
      <c r="AJ1550" s="8"/>
      <c r="AK1550" s="8"/>
      <c r="AN1550" s="13"/>
      <c r="AO1550" s="8"/>
      <c r="AR1550" s="13"/>
      <c r="AS1550" s="8"/>
      <c r="AV1550" s="13"/>
      <c r="AW1550" s="8"/>
      <c r="AX1550" s="19" t="str">
        <f t="shared" si="304"/>
        <v/>
      </c>
      <c r="AY1550" s="55">
        <f t="shared" si="305"/>
        <v>0</v>
      </c>
      <c r="AZ1550" s="8"/>
      <c r="BA1550" s="8"/>
    </row>
    <row r="1551" spans="1:53" x14ac:dyDescent="0.25">
      <c r="A1551" s="9" t="str">
        <f>IF(B1551&lt;&gt;"",COUNTA($B$3:B1551)+$A$2,"")</f>
        <v/>
      </c>
      <c r="R1551" s="42"/>
      <c r="AB1551" s="13"/>
      <c r="AC1551" s="8"/>
      <c r="AF1551" s="13"/>
      <c r="AG1551" s="8"/>
      <c r="AH1551" s="8"/>
      <c r="AI1551" s="8"/>
      <c r="AJ1551" s="8"/>
      <c r="AK1551" s="8"/>
      <c r="AN1551" s="13"/>
      <c r="AO1551" s="8"/>
      <c r="AR1551" s="13"/>
      <c r="AS1551" s="8"/>
      <c r="AV1551" s="13"/>
      <c r="AW1551" s="8"/>
      <c r="AX1551" s="19" t="str">
        <f t="shared" si="304"/>
        <v/>
      </c>
      <c r="AY1551" s="55">
        <f t="shared" si="305"/>
        <v>0</v>
      </c>
      <c r="AZ1551" s="8"/>
      <c r="BA1551" s="8"/>
    </row>
    <row r="1552" spans="1:53" x14ac:dyDescent="0.25">
      <c r="A1552" s="9" t="str">
        <f>IF(B1552&lt;&gt;"",COUNTA($B$3:B1552)+$A$2,"")</f>
        <v/>
      </c>
      <c r="R1552" s="42"/>
      <c r="AB1552" s="13"/>
      <c r="AC1552" s="8"/>
      <c r="AF1552" s="13"/>
      <c r="AG1552" s="8"/>
      <c r="AH1552" s="8"/>
      <c r="AI1552" s="8"/>
      <c r="AJ1552" s="8"/>
      <c r="AK1552" s="8"/>
      <c r="AN1552" s="13"/>
      <c r="AO1552" s="8"/>
      <c r="AR1552" s="13"/>
      <c r="AS1552" s="8"/>
      <c r="AV1552" s="13"/>
      <c r="AW1552" s="8"/>
      <c r="AX1552" s="19" t="str">
        <f t="shared" si="304"/>
        <v/>
      </c>
      <c r="AY1552" s="55">
        <f t="shared" si="305"/>
        <v>0</v>
      </c>
      <c r="AZ1552" s="8"/>
      <c r="BA1552" s="8"/>
    </row>
    <row r="1553" spans="1:53" x14ac:dyDescent="0.25">
      <c r="A1553" s="9" t="str">
        <f>IF(B1553&lt;&gt;"",COUNTA($B$3:B1553)+$A$2,"")</f>
        <v/>
      </c>
      <c r="R1553" s="42"/>
      <c r="AB1553" s="13"/>
      <c r="AC1553" s="8"/>
      <c r="AF1553" s="13"/>
      <c r="AG1553" s="8"/>
      <c r="AH1553" s="8"/>
      <c r="AI1553" s="8"/>
      <c r="AJ1553" s="8"/>
      <c r="AK1553" s="8"/>
      <c r="AN1553" s="13"/>
      <c r="AO1553" s="8"/>
      <c r="AR1553" s="13"/>
      <c r="AS1553" s="8"/>
      <c r="AV1553" s="13"/>
      <c r="AW1553" s="8"/>
      <c r="AX1553" s="19" t="str">
        <f t="shared" si="304"/>
        <v/>
      </c>
      <c r="AY1553" s="55">
        <f t="shared" si="305"/>
        <v>0</v>
      </c>
      <c r="AZ1553" s="8"/>
      <c r="BA1553" s="8"/>
    </row>
    <row r="1554" spans="1:53" x14ac:dyDescent="0.25">
      <c r="A1554" s="9" t="str">
        <f>IF(B1554&lt;&gt;"",COUNTA($B$3:B1554)+$A$2,"")</f>
        <v/>
      </c>
      <c r="R1554" s="42"/>
      <c r="AB1554" s="13"/>
      <c r="AC1554" s="8"/>
      <c r="AF1554" s="13"/>
      <c r="AG1554" s="8"/>
      <c r="AH1554" s="8"/>
      <c r="AI1554" s="8"/>
      <c r="AJ1554" s="8"/>
      <c r="AK1554" s="8"/>
      <c r="AN1554" s="13"/>
      <c r="AO1554" s="8"/>
      <c r="AR1554" s="13"/>
      <c r="AS1554" s="8"/>
      <c r="AV1554" s="13"/>
      <c r="AW1554" s="8"/>
      <c r="AX1554" s="19" t="str">
        <f t="shared" si="304"/>
        <v/>
      </c>
      <c r="AY1554" s="55">
        <f t="shared" si="305"/>
        <v>0</v>
      </c>
      <c r="AZ1554" s="8"/>
      <c r="BA1554" s="8"/>
    </row>
    <row r="1555" spans="1:53" x14ac:dyDescent="0.25">
      <c r="A1555" s="9" t="str">
        <f>IF(B1555&lt;&gt;"",COUNTA($B$3:B1555)+$A$2,"")</f>
        <v/>
      </c>
      <c r="R1555" s="42"/>
      <c r="AB1555" s="13"/>
      <c r="AC1555" s="8"/>
      <c r="AF1555" s="13"/>
      <c r="AG1555" s="8"/>
      <c r="AH1555" s="8"/>
      <c r="AI1555" s="8"/>
      <c r="AJ1555" s="8"/>
      <c r="AK1555" s="8"/>
      <c r="AN1555" s="13"/>
      <c r="AO1555" s="8"/>
      <c r="AR1555" s="13"/>
      <c r="AS1555" s="8"/>
      <c r="AV1555" s="13"/>
      <c r="AW1555" s="8"/>
      <c r="AX1555" s="19" t="str">
        <f t="shared" si="304"/>
        <v/>
      </c>
      <c r="AY1555" s="55">
        <f t="shared" si="305"/>
        <v>0</v>
      </c>
      <c r="AZ1555" s="8"/>
      <c r="BA1555" s="8"/>
    </row>
    <row r="1556" spans="1:53" x14ac:dyDescent="0.25">
      <c r="A1556" s="9" t="str">
        <f>IF(B1556&lt;&gt;"",COUNTA($B$3:B1556)+$A$2,"")</f>
        <v/>
      </c>
      <c r="R1556" s="42"/>
      <c r="AB1556" s="13"/>
      <c r="AC1556" s="8"/>
      <c r="AF1556" s="13"/>
      <c r="AG1556" s="8"/>
      <c r="AH1556" s="8"/>
      <c r="AI1556" s="8"/>
      <c r="AJ1556" s="8"/>
      <c r="AK1556" s="8"/>
      <c r="AN1556" s="13"/>
      <c r="AO1556" s="8"/>
      <c r="AR1556" s="13"/>
      <c r="AS1556" s="8"/>
      <c r="AV1556" s="13"/>
      <c r="AW1556" s="8"/>
      <c r="AX1556" s="19" t="str">
        <f t="shared" si="304"/>
        <v/>
      </c>
      <c r="AY1556" s="55">
        <f t="shared" si="305"/>
        <v>0</v>
      </c>
      <c r="AZ1556" s="8"/>
      <c r="BA1556" s="8"/>
    </row>
    <row r="1557" spans="1:53" x14ac:dyDescent="0.25">
      <c r="A1557" s="9" t="str">
        <f>IF(B1557&lt;&gt;"",COUNTA($B$3:B1557)+$A$2,"")</f>
        <v/>
      </c>
      <c r="R1557" s="42"/>
      <c r="AB1557" s="13"/>
      <c r="AC1557" s="8"/>
      <c r="AF1557" s="13"/>
      <c r="AG1557" s="8"/>
      <c r="AH1557" s="8"/>
      <c r="AI1557" s="8"/>
      <c r="AJ1557" s="8"/>
      <c r="AK1557" s="8"/>
      <c r="AN1557" s="13"/>
      <c r="AO1557" s="8"/>
      <c r="AR1557" s="13"/>
      <c r="AS1557" s="8"/>
      <c r="AV1557" s="13"/>
      <c r="AW1557" s="8"/>
      <c r="AX1557" s="19" t="str">
        <f t="shared" si="304"/>
        <v/>
      </c>
      <c r="AY1557" s="55">
        <f t="shared" si="305"/>
        <v>0</v>
      </c>
      <c r="AZ1557" s="8"/>
      <c r="BA1557" s="8"/>
    </row>
    <row r="1558" spans="1:53" x14ac:dyDescent="0.25">
      <c r="A1558" s="9" t="str">
        <f>IF(B1558&lt;&gt;"",COUNTA($B$3:B1558)+$A$2,"")</f>
        <v/>
      </c>
      <c r="R1558" s="42"/>
      <c r="AB1558" s="13"/>
      <c r="AC1558" s="8"/>
      <c r="AF1558" s="13"/>
      <c r="AG1558" s="8"/>
      <c r="AH1558" s="8"/>
      <c r="AI1558" s="8"/>
      <c r="AJ1558" s="8"/>
      <c r="AK1558" s="8"/>
      <c r="AN1558" s="13"/>
      <c r="AO1558" s="8"/>
      <c r="AR1558" s="13"/>
      <c r="AS1558" s="8"/>
      <c r="AV1558" s="13"/>
      <c r="AW1558" s="8"/>
      <c r="AX1558" s="19" t="str">
        <f t="shared" si="304"/>
        <v/>
      </c>
      <c r="AY1558" s="55">
        <f t="shared" si="305"/>
        <v>0</v>
      </c>
      <c r="AZ1558" s="8"/>
      <c r="BA1558" s="8"/>
    </row>
    <row r="1559" spans="1:53" x14ac:dyDescent="0.25">
      <c r="A1559" s="9" t="str">
        <f>IF(B1559&lt;&gt;"",COUNTA($B$3:B1559)+$A$2,"")</f>
        <v/>
      </c>
      <c r="R1559" s="42"/>
      <c r="AB1559" s="13"/>
      <c r="AC1559" s="8"/>
      <c r="AF1559" s="13"/>
      <c r="AG1559" s="8"/>
      <c r="AH1559" s="8"/>
      <c r="AI1559" s="8"/>
      <c r="AJ1559" s="8"/>
      <c r="AK1559" s="8"/>
      <c r="AN1559" s="13"/>
      <c r="AO1559" s="8"/>
      <c r="AR1559" s="13"/>
      <c r="AS1559" s="8"/>
      <c r="AV1559" s="13"/>
      <c r="AW1559" s="8"/>
      <c r="AX1559" s="19" t="str">
        <f t="shared" si="304"/>
        <v/>
      </c>
      <c r="AY1559" s="55">
        <f t="shared" si="305"/>
        <v>0</v>
      </c>
      <c r="AZ1559" s="8"/>
      <c r="BA1559" s="8"/>
    </row>
    <row r="1560" spans="1:53" x14ac:dyDescent="0.25">
      <c r="A1560" s="9" t="str">
        <f>IF(B1560&lt;&gt;"",COUNTA($B$3:B1560)+$A$2,"")</f>
        <v/>
      </c>
      <c r="R1560" s="42"/>
      <c r="AB1560" s="13"/>
      <c r="AC1560" s="8"/>
      <c r="AF1560" s="13"/>
      <c r="AG1560" s="8"/>
      <c r="AH1560" s="8"/>
      <c r="AI1560" s="8"/>
      <c r="AJ1560" s="8"/>
      <c r="AK1560" s="8"/>
      <c r="AN1560" s="13"/>
      <c r="AO1560" s="8"/>
      <c r="AR1560" s="13"/>
      <c r="AS1560" s="8"/>
      <c r="AV1560" s="13"/>
      <c r="AW1560" s="8"/>
      <c r="AX1560" s="19" t="str">
        <f t="shared" si="304"/>
        <v/>
      </c>
      <c r="AY1560" s="55">
        <f t="shared" si="305"/>
        <v>0</v>
      </c>
      <c r="AZ1560" s="8"/>
      <c r="BA1560" s="8"/>
    </row>
    <row r="1561" spans="1:53" x14ac:dyDescent="0.25">
      <c r="A1561" s="9" t="str">
        <f>IF(B1561&lt;&gt;"",COUNTA($B$3:B1561)+$A$2,"")</f>
        <v/>
      </c>
      <c r="R1561" s="42"/>
      <c r="AB1561" s="13"/>
      <c r="AC1561" s="8"/>
      <c r="AF1561" s="13"/>
      <c r="AG1561" s="8"/>
      <c r="AH1561" s="8"/>
      <c r="AI1561" s="8"/>
      <c r="AJ1561" s="8"/>
      <c r="AK1561" s="8"/>
      <c r="AN1561" s="13"/>
      <c r="AO1561" s="8"/>
      <c r="AR1561" s="13"/>
      <c r="AS1561" s="8"/>
      <c r="AV1561" s="13"/>
      <c r="AW1561" s="8"/>
      <c r="AX1561" s="19" t="str">
        <f t="shared" si="304"/>
        <v/>
      </c>
      <c r="AY1561" s="55">
        <f t="shared" si="305"/>
        <v>0</v>
      </c>
      <c r="AZ1561" s="8"/>
      <c r="BA1561" s="8"/>
    </row>
    <row r="1562" spans="1:53" x14ac:dyDescent="0.25">
      <c r="A1562" s="9" t="str">
        <f>IF(B1562&lt;&gt;"",COUNTA($B$3:B1562)+$A$2,"")</f>
        <v/>
      </c>
      <c r="R1562" s="42"/>
      <c r="AB1562" s="13"/>
      <c r="AC1562" s="8"/>
      <c r="AF1562" s="13"/>
      <c r="AG1562" s="8"/>
      <c r="AH1562" s="8"/>
      <c r="AI1562" s="8"/>
      <c r="AJ1562" s="8"/>
      <c r="AK1562" s="8"/>
      <c r="AN1562" s="13"/>
      <c r="AO1562" s="8"/>
      <c r="AR1562" s="13"/>
      <c r="AS1562" s="8"/>
      <c r="AV1562" s="13"/>
      <c r="AW1562" s="8"/>
      <c r="AX1562" s="19" t="str">
        <f t="shared" si="304"/>
        <v/>
      </c>
      <c r="AY1562" s="55">
        <f t="shared" si="305"/>
        <v>0</v>
      </c>
      <c r="AZ1562" s="8"/>
      <c r="BA1562" s="8"/>
    </row>
    <row r="1563" spans="1:53" x14ac:dyDescent="0.25">
      <c r="A1563" s="9" t="str">
        <f>IF(B1563&lt;&gt;"",COUNTA($B$3:B1563)+$A$2,"")</f>
        <v/>
      </c>
      <c r="R1563" s="42"/>
      <c r="AB1563" s="13"/>
      <c r="AC1563" s="8"/>
      <c r="AF1563" s="13"/>
      <c r="AG1563" s="8"/>
      <c r="AH1563" s="8"/>
      <c r="AI1563" s="8"/>
      <c r="AJ1563" s="8"/>
      <c r="AK1563" s="8"/>
      <c r="AN1563" s="13"/>
      <c r="AO1563" s="8"/>
      <c r="AR1563" s="13"/>
      <c r="AS1563" s="8"/>
      <c r="AV1563" s="13"/>
      <c r="AW1563" s="8"/>
      <c r="AX1563" s="19" t="str">
        <f t="shared" si="304"/>
        <v/>
      </c>
      <c r="AY1563" s="55">
        <f t="shared" si="305"/>
        <v>0</v>
      </c>
      <c r="AZ1563" s="8"/>
      <c r="BA1563" s="8"/>
    </row>
    <row r="1564" spans="1:53" x14ac:dyDescent="0.25">
      <c r="A1564" s="9" t="str">
        <f>IF(B1564&lt;&gt;"",COUNTA($B$3:B1564)+$A$2,"")</f>
        <v/>
      </c>
      <c r="R1564" s="42"/>
      <c r="AB1564" s="13"/>
      <c r="AC1564" s="8"/>
      <c r="AF1564" s="13"/>
      <c r="AG1564" s="8"/>
      <c r="AH1564" s="8"/>
      <c r="AI1564" s="8"/>
      <c r="AJ1564" s="8"/>
      <c r="AK1564" s="8"/>
      <c r="AN1564" s="13"/>
      <c r="AO1564" s="8"/>
      <c r="AR1564" s="13"/>
      <c r="AS1564" s="8"/>
      <c r="AV1564" s="13"/>
      <c r="AW1564" s="8"/>
      <c r="AX1564" s="19" t="str">
        <f t="shared" si="304"/>
        <v/>
      </c>
      <c r="AY1564" s="55">
        <f t="shared" si="305"/>
        <v>0</v>
      </c>
      <c r="AZ1564" s="8"/>
      <c r="BA1564" s="8"/>
    </row>
    <row r="1565" spans="1:53" x14ac:dyDescent="0.25">
      <c r="A1565" s="9" t="str">
        <f>IF(B1565&lt;&gt;"",COUNTA($B$3:B1565)+$A$2,"")</f>
        <v/>
      </c>
      <c r="R1565" s="42"/>
      <c r="AB1565" s="13"/>
      <c r="AC1565" s="8"/>
      <c r="AF1565" s="13"/>
      <c r="AG1565" s="8"/>
      <c r="AH1565" s="8"/>
      <c r="AI1565" s="8"/>
      <c r="AJ1565" s="8"/>
      <c r="AK1565" s="8"/>
      <c r="AN1565" s="13"/>
      <c r="AO1565" s="8"/>
      <c r="AR1565" s="13"/>
      <c r="AS1565" s="8"/>
      <c r="AV1565" s="13"/>
      <c r="AW1565" s="8"/>
      <c r="AX1565" s="19" t="str">
        <f t="shared" si="304"/>
        <v/>
      </c>
      <c r="AY1565" s="55">
        <f t="shared" si="305"/>
        <v>0</v>
      </c>
      <c r="AZ1565" s="8"/>
      <c r="BA1565" s="8"/>
    </row>
    <row r="1566" spans="1:53" x14ac:dyDescent="0.25">
      <c r="A1566" s="9" t="str">
        <f>IF(B1566&lt;&gt;"",COUNTA($B$3:B1566)+$A$2,"")</f>
        <v/>
      </c>
      <c r="R1566" s="42"/>
      <c r="AB1566" s="13"/>
      <c r="AC1566" s="8"/>
      <c r="AF1566" s="13"/>
      <c r="AG1566" s="8"/>
      <c r="AH1566" s="8"/>
      <c r="AI1566" s="8"/>
      <c r="AJ1566" s="8"/>
      <c r="AK1566" s="8"/>
      <c r="AN1566" s="13"/>
      <c r="AO1566" s="8"/>
      <c r="AR1566" s="13"/>
      <c r="AS1566" s="8"/>
      <c r="AV1566" s="13"/>
      <c r="AW1566" s="8"/>
      <c r="AX1566" s="19" t="str">
        <f t="shared" si="304"/>
        <v/>
      </c>
      <c r="AY1566" s="55">
        <f t="shared" si="305"/>
        <v>0</v>
      </c>
      <c r="AZ1566" s="8"/>
      <c r="BA1566" s="8"/>
    </row>
    <row r="1567" spans="1:53" x14ac:dyDescent="0.25">
      <c r="A1567" s="9" t="str">
        <f>IF(B1567&lt;&gt;"",COUNTA($B$3:B1567)+$A$2,"")</f>
        <v/>
      </c>
      <c r="R1567" s="42"/>
      <c r="AB1567" s="13"/>
      <c r="AC1567" s="8"/>
      <c r="AF1567" s="13"/>
      <c r="AG1567" s="8"/>
      <c r="AH1567" s="8"/>
      <c r="AI1567" s="8"/>
      <c r="AJ1567" s="8"/>
      <c r="AK1567" s="8"/>
      <c r="AN1567" s="13"/>
      <c r="AO1567" s="8"/>
      <c r="AR1567" s="13"/>
      <c r="AS1567" s="8"/>
      <c r="AV1567" s="13"/>
      <c r="AW1567" s="8"/>
      <c r="AX1567" s="19" t="str">
        <f t="shared" si="304"/>
        <v/>
      </c>
      <c r="AY1567" s="55">
        <f t="shared" si="305"/>
        <v>0</v>
      </c>
      <c r="AZ1567" s="8"/>
      <c r="BA1567" s="8"/>
    </row>
    <row r="1568" spans="1:53" x14ac:dyDescent="0.25">
      <c r="A1568" s="9" t="str">
        <f>IF(B1568&lt;&gt;"",COUNTA($B$3:B1568)+$A$2,"")</f>
        <v/>
      </c>
      <c r="R1568" s="42"/>
      <c r="AB1568" s="13"/>
      <c r="AC1568" s="8"/>
      <c r="AF1568" s="13"/>
      <c r="AG1568" s="8"/>
      <c r="AH1568" s="8"/>
      <c r="AI1568" s="8"/>
      <c r="AJ1568" s="8"/>
      <c r="AK1568" s="8"/>
      <c r="AN1568" s="13"/>
      <c r="AO1568" s="8"/>
      <c r="AR1568" s="13"/>
      <c r="AS1568" s="8"/>
      <c r="AV1568" s="13"/>
      <c r="AW1568" s="8"/>
      <c r="AX1568" s="19" t="str">
        <f t="shared" si="304"/>
        <v/>
      </c>
      <c r="AY1568" s="55">
        <f t="shared" si="305"/>
        <v>0</v>
      </c>
      <c r="AZ1568" s="8"/>
      <c r="BA1568" s="8"/>
    </row>
    <row r="1569" spans="1:53" x14ac:dyDescent="0.25">
      <c r="A1569" s="9" t="str">
        <f>IF(B1569&lt;&gt;"",COUNTA($B$3:B1569)+$A$2,"")</f>
        <v/>
      </c>
      <c r="R1569" s="42"/>
      <c r="AB1569" s="13"/>
      <c r="AC1569" s="8"/>
      <c r="AF1569" s="13"/>
      <c r="AG1569" s="8"/>
      <c r="AH1569" s="8"/>
      <c r="AI1569" s="8"/>
      <c r="AJ1569" s="8"/>
      <c r="AK1569" s="8"/>
      <c r="AN1569" s="13"/>
      <c r="AO1569" s="8"/>
      <c r="AR1569" s="13"/>
      <c r="AS1569" s="8"/>
      <c r="AV1569" s="13"/>
      <c r="AW1569" s="8"/>
      <c r="AX1569" s="19" t="str">
        <f t="shared" si="304"/>
        <v/>
      </c>
      <c r="AY1569" s="55">
        <f t="shared" si="305"/>
        <v>0</v>
      </c>
      <c r="AZ1569" s="8"/>
      <c r="BA1569" s="8"/>
    </row>
    <row r="1570" spans="1:53" x14ac:dyDescent="0.25">
      <c r="A1570" s="9" t="str">
        <f>IF(B1570&lt;&gt;"",COUNTA($B$3:B1570)+$A$2,"")</f>
        <v/>
      </c>
      <c r="R1570" s="42"/>
      <c r="AB1570" s="13"/>
      <c r="AC1570" s="8"/>
      <c r="AF1570" s="13"/>
      <c r="AG1570" s="8"/>
      <c r="AH1570" s="8"/>
      <c r="AI1570" s="8"/>
      <c r="AJ1570" s="8"/>
      <c r="AK1570" s="8"/>
      <c r="AN1570" s="13"/>
      <c r="AO1570" s="8"/>
      <c r="AR1570" s="13"/>
      <c r="AS1570" s="8"/>
      <c r="AV1570" s="13"/>
      <c r="AW1570" s="8"/>
      <c r="AX1570" s="19" t="str">
        <f t="shared" si="304"/>
        <v/>
      </c>
      <c r="AY1570" s="55">
        <f t="shared" si="305"/>
        <v>0</v>
      </c>
      <c r="AZ1570" s="8"/>
      <c r="BA1570" s="8"/>
    </row>
    <row r="1571" spans="1:53" x14ac:dyDescent="0.25">
      <c r="A1571" s="9" t="str">
        <f>IF(B1571&lt;&gt;"",COUNTA($B$3:B1571)+$A$2,"")</f>
        <v/>
      </c>
      <c r="R1571" s="42"/>
      <c r="AB1571" s="13"/>
      <c r="AC1571" s="8"/>
      <c r="AF1571" s="13"/>
      <c r="AG1571" s="8"/>
      <c r="AH1571" s="8"/>
      <c r="AI1571" s="8"/>
      <c r="AJ1571" s="8"/>
      <c r="AK1571" s="8"/>
      <c r="AN1571" s="13"/>
      <c r="AO1571" s="8"/>
      <c r="AR1571" s="13"/>
      <c r="AS1571" s="8"/>
      <c r="AV1571" s="13"/>
      <c r="AW1571" s="8"/>
      <c r="AX1571" s="19" t="str">
        <f t="shared" si="304"/>
        <v/>
      </c>
      <c r="AY1571" s="55">
        <f t="shared" si="305"/>
        <v>0</v>
      </c>
      <c r="AZ1571" s="8"/>
      <c r="BA1571" s="8"/>
    </row>
    <row r="1572" spans="1:53" x14ac:dyDescent="0.25">
      <c r="A1572" s="9" t="str">
        <f>IF(B1572&lt;&gt;"",COUNTA($B$3:B1572)+$A$2,"")</f>
        <v/>
      </c>
      <c r="R1572" s="42"/>
      <c r="AB1572" s="13"/>
      <c r="AC1572" s="8"/>
      <c r="AF1572" s="13"/>
      <c r="AG1572" s="8"/>
      <c r="AH1572" s="8"/>
      <c r="AI1572" s="8"/>
      <c r="AJ1572" s="8"/>
      <c r="AK1572" s="8"/>
      <c r="AN1572" s="13"/>
      <c r="AO1572" s="8"/>
      <c r="AR1572" s="13"/>
      <c r="AS1572" s="8"/>
      <c r="AV1572" s="13"/>
      <c r="AW1572" s="8"/>
      <c r="AX1572" s="19" t="str">
        <f t="shared" si="304"/>
        <v/>
      </c>
      <c r="AY1572" s="55">
        <f t="shared" si="305"/>
        <v>0</v>
      </c>
      <c r="AZ1572" s="8"/>
      <c r="BA1572" s="8"/>
    </row>
    <row r="1573" spans="1:53" x14ac:dyDescent="0.25">
      <c r="A1573" s="9" t="str">
        <f>IF(B1573&lt;&gt;"",COUNTA($B$3:B1573)+$A$2,"")</f>
        <v/>
      </c>
      <c r="R1573" s="42"/>
      <c r="AB1573" s="13"/>
      <c r="AC1573" s="8"/>
      <c r="AF1573" s="13"/>
      <c r="AG1573" s="8"/>
      <c r="AH1573" s="8"/>
      <c r="AI1573" s="8"/>
      <c r="AJ1573" s="8"/>
      <c r="AK1573" s="8"/>
      <c r="AN1573" s="13"/>
      <c r="AO1573" s="8"/>
      <c r="AR1573" s="13"/>
      <c r="AS1573" s="8"/>
      <c r="AV1573" s="13"/>
      <c r="AW1573" s="8"/>
      <c r="AX1573" s="19" t="str">
        <f t="shared" si="304"/>
        <v/>
      </c>
      <c r="AY1573" s="55">
        <f t="shared" si="305"/>
        <v>0</v>
      </c>
      <c r="AZ1573" s="8"/>
      <c r="BA1573" s="8"/>
    </row>
    <row r="1574" spans="1:53" x14ac:dyDescent="0.25">
      <c r="A1574" s="9" t="str">
        <f>IF(B1574&lt;&gt;"",COUNTA($B$3:B1574)+$A$2,"")</f>
        <v/>
      </c>
      <c r="R1574" s="42"/>
      <c r="AB1574" s="13"/>
      <c r="AC1574" s="8"/>
      <c r="AF1574" s="13"/>
      <c r="AG1574" s="8"/>
      <c r="AH1574" s="8"/>
      <c r="AI1574" s="8"/>
      <c r="AJ1574" s="8"/>
      <c r="AK1574" s="8"/>
      <c r="AN1574" s="13"/>
      <c r="AO1574" s="8"/>
      <c r="AR1574" s="13"/>
      <c r="AS1574" s="8"/>
      <c r="AV1574" s="13"/>
      <c r="AW1574" s="8"/>
      <c r="AX1574" s="19" t="str">
        <f t="shared" si="304"/>
        <v/>
      </c>
      <c r="AY1574" s="55">
        <f t="shared" si="305"/>
        <v>0</v>
      </c>
      <c r="AZ1574" s="8"/>
      <c r="BA1574" s="8"/>
    </row>
    <row r="1575" spans="1:53" x14ac:dyDescent="0.25">
      <c r="A1575" s="9" t="str">
        <f>IF(B1575&lt;&gt;"",COUNTA($B$3:B1575)+$A$2,"")</f>
        <v/>
      </c>
      <c r="R1575" s="42"/>
      <c r="AB1575" s="13"/>
      <c r="AC1575" s="8"/>
      <c r="AF1575" s="13"/>
      <c r="AG1575" s="8"/>
      <c r="AH1575" s="8"/>
      <c r="AI1575" s="8"/>
      <c r="AJ1575" s="8"/>
      <c r="AK1575" s="8"/>
      <c r="AN1575" s="13"/>
      <c r="AO1575" s="8"/>
      <c r="AR1575" s="13"/>
      <c r="AS1575" s="8"/>
      <c r="AV1575" s="13"/>
      <c r="AW1575" s="8"/>
      <c r="AX1575" s="19" t="str">
        <f t="shared" si="304"/>
        <v/>
      </c>
      <c r="AY1575" s="55">
        <f t="shared" si="305"/>
        <v>0</v>
      </c>
      <c r="AZ1575" s="8"/>
      <c r="BA1575" s="8"/>
    </row>
    <row r="1576" spans="1:53" x14ac:dyDescent="0.25">
      <c r="A1576" s="9" t="str">
        <f>IF(B1576&lt;&gt;"",COUNTA($B$3:B1576)+$A$2,"")</f>
        <v/>
      </c>
      <c r="R1576" s="42"/>
      <c r="AB1576" s="13"/>
      <c r="AC1576" s="8"/>
      <c r="AF1576" s="13"/>
      <c r="AG1576" s="8"/>
      <c r="AH1576" s="8"/>
      <c r="AI1576" s="8"/>
      <c r="AJ1576" s="8"/>
      <c r="AK1576" s="8"/>
      <c r="AN1576" s="13"/>
      <c r="AO1576" s="8"/>
      <c r="AR1576" s="13"/>
      <c r="AS1576" s="8"/>
      <c r="AV1576" s="13"/>
      <c r="AW1576" s="8"/>
      <c r="AX1576" s="19" t="str">
        <f t="shared" si="304"/>
        <v/>
      </c>
      <c r="AY1576" s="55">
        <f t="shared" si="305"/>
        <v>0</v>
      </c>
      <c r="AZ1576" s="8"/>
      <c r="BA1576" s="8"/>
    </row>
    <row r="1577" spans="1:53" x14ac:dyDescent="0.25">
      <c r="A1577" s="9" t="str">
        <f>IF(B1577&lt;&gt;"",COUNTA($B$3:B1577)+$A$2,"")</f>
        <v/>
      </c>
      <c r="R1577" s="42"/>
      <c r="AB1577" s="13"/>
      <c r="AC1577" s="8"/>
      <c r="AF1577" s="13"/>
      <c r="AG1577" s="8"/>
      <c r="AH1577" s="8"/>
      <c r="AI1577" s="8"/>
      <c r="AJ1577" s="8"/>
      <c r="AK1577" s="8"/>
      <c r="AN1577" s="13"/>
      <c r="AO1577" s="8"/>
      <c r="AR1577" s="13"/>
      <c r="AS1577" s="8"/>
      <c r="AV1577" s="13"/>
      <c r="AW1577" s="8"/>
      <c r="AX1577" s="19" t="str">
        <f t="shared" si="304"/>
        <v/>
      </c>
      <c r="AY1577" s="55">
        <f t="shared" si="305"/>
        <v>0</v>
      </c>
      <c r="AZ1577" s="8"/>
      <c r="BA1577" s="8"/>
    </row>
    <row r="1578" spans="1:53" x14ac:dyDescent="0.25">
      <c r="A1578" s="9" t="str">
        <f>IF(B1578&lt;&gt;"",COUNTA($B$3:B1578)+$A$2,"")</f>
        <v/>
      </c>
      <c r="R1578" s="42"/>
      <c r="AB1578" s="13"/>
      <c r="AC1578" s="8"/>
      <c r="AF1578" s="13"/>
      <c r="AG1578" s="8"/>
      <c r="AH1578" s="8"/>
      <c r="AI1578" s="8"/>
      <c r="AJ1578" s="8"/>
      <c r="AK1578" s="8"/>
      <c r="AN1578" s="13"/>
      <c r="AO1578" s="8"/>
      <c r="AR1578" s="13"/>
      <c r="AS1578" s="8"/>
      <c r="AV1578" s="13"/>
      <c r="AW1578" s="8"/>
      <c r="AX1578" s="19" t="str">
        <f t="shared" si="304"/>
        <v/>
      </c>
      <c r="AY1578" s="55">
        <f t="shared" si="305"/>
        <v>0</v>
      </c>
      <c r="AZ1578" s="8"/>
      <c r="BA1578" s="8"/>
    </row>
    <row r="1579" spans="1:53" x14ac:dyDescent="0.25">
      <c r="A1579" s="9" t="str">
        <f>IF(B1579&lt;&gt;"",COUNTA($B$3:B1579)+$A$2,"")</f>
        <v/>
      </c>
      <c r="R1579" s="42"/>
      <c r="AB1579" s="13"/>
      <c r="AC1579" s="8"/>
      <c r="AF1579" s="13"/>
      <c r="AG1579" s="8"/>
      <c r="AH1579" s="8"/>
      <c r="AI1579" s="8"/>
      <c r="AJ1579" s="8"/>
      <c r="AK1579" s="8"/>
      <c r="AN1579" s="13"/>
      <c r="AO1579" s="8"/>
      <c r="AR1579" s="13"/>
      <c r="AS1579" s="8"/>
      <c r="AV1579" s="13"/>
      <c r="AW1579" s="8"/>
      <c r="AX1579" s="19" t="str">
        <f t="shared" si="304"/>
        <v/>
      </c>
      <c r="AY1579" s="55">
        <f t="shared" si="305"/>
        <v>0</v>
      </c>
      <c r="AZ1579" s="8"/>
      <c r="BA1579" s="8"/>
    </row>
    <row r="1580" spans="1:53" x14ac:dyDescent="0.25">
      <c r="A1580" s="9" t="str">
        <f>IF(B1580&lt;&gt;"",COUNTA($B$3:B1580)+$A$2,"")</f>
        <v/>
      </c>
      <c r="R1580" s="42"/>
      <c r="AB1580" s="13"/>
      <c r="AC1580" s="8"/>
      <c r="AF1580" s="13"/>
      <c r="AG1580" s="8"/>
      <c r="AH1580" s="8"/>
      <c r="AI1580" s="8"/>
      <c r="AJ1580" s="8"/>
      <c r="AK1580" s="8"/>
      <c r="AN1580" s="13"/>
      <c r="AO1580" s="8"/>
      <c r="AR1580" s="13"/>
      <c r="AS1580" s="8"/>
      <c r="AV1580" s="13"/>
      <c r="AW1580" s="8"/>
      <c r="AX1580" s="19" t="str">
        <f t="shared" si="304"/>
        <v/>
      </c>
      <c r="AY1580" s="55">
        <f t="shared" si="305"/>
        <v>0</v>
      </c>
      <c r="AZ1580" s="8"/>
      <c r="BA1580" s="8"/>
    </row>
    <row r="1581" spans="1:53" x14ac:dyDescent="0.25">
      <c r="A1581" s="9" t="str">
        <f>IF(B1581&lt;&gt;"",COUNTA($B$3:B1581)+$A$2,"")</f>
        <v/>
      </c>
      <c r="R1581" s="42"/>
      <c r="AB1581" s="13"/>
      <c r="AC1581" s="8"/>
      <c r="AF1581" s="13"/>
      <c r="AG1581" s="8"/>
      <c r="AH1581" s="8"/>
      <c r="AI1581" s="8"/>
      <c r="AJ1581" s="8"/>
      <c r="AK1581" s="8"/>
      <c r="AN1581" s="13"/>
      <c r="AO1581" s="8"/>
      <c r="AR1581" s="13"/>
      <c r="AS1581" s="8"/>
      <c r="AV1581" s="13"/>
      <c r="AW1581" s="8"/>
      <c r="AX1581" s="19" t="str">
        <f t="shared" si="304"/>
        <v/>
      </c>
      <c r="AY1581" s="55">
        <f t="shared" si="305"/>
        <v>0</v>
      </c>
      <c r="AZ1581" s="8"/>
      <c r="BA1581" s="8"/>
    </row>
    <row r="1582" spans="1:53" x14ac:dyDescent="0.25">
      <c r="A1582" s="9" t="str">
        <f>IF(B1582&lt;&gt;"",COUNTA($B$3:B1582)+$A$2,"")</f>
        <v/>
      </c>
      <c r="R1582" s="42"/>
      <c r="AB1582" s="13"/>
      <c r="AC1582" s="8"/>
      <c r="AF1582" s="13"/>
      <c r="AG1582" s="8"/>
      <c r="AH1582" s="8"/>
      <c r="AI1582" s="8"/>
      <c r="AJ1582" s="8"/>
      <c r="AK1582" s="8"/>
      <c r="AN1582" s="13"/>
      <c r="AO1582" s="8"/>
      <c r="AR1582" s="13"/>
      <c r="AS1582" s="8"/>
      <c r="AV1582" s="13"/>
      <c r="AW1582" s="8"/>
      <c r="AX1582" s="19" t="str">
        <f t="shared" si="304"/>
        <v/>
      </c>
      <c r="AY1582" s="55">
        <f t="shared" si="305"/>
        <v>0</v>
      </c>
      <c r="AZ1582" s="8"/>
      <c r="BA1582" s="8"/>
    </row>
    <row r="1583" spans="1:53" x14ac:dyDescent="0.25">
      <c r="A1583" s="9" t="str">
        <f>IF(B1583&lt;&gt;"",COUNTA($B$3:B1583)+$A$2,"")</f>
        <v/>
      </c>
      <c r="R1583" s="42"/>
      <c r="AB1583" s="13"/>
      <c r="AC1583" s="8"/>
      <c r="AF1583" s="13"/>
      <c r="AG1583" s="8"/>
      <c r="AH1583" s="8"/>
      <c r="AI1583" s="8"/>
      <c r="AJ1583" s="8"/>
      <c r="AK1583" s="8"/>
      <c r="AN1583" s="13"/>
      <c r="AO1583" s="8"/>
      <c r="AR1583" s="13"/>
      <c r="AS1583" s="8"/>
      <c r="AV1583" s="13"/>
      <c r="AW1583" s="8"/>
      <c r="AX1583" s="19" t="str">
        <f t="shared" si="304"/>
        <v/>
      </c>
      <c r="AY1583" s="55">
        <f t="shared" si="305"/>
        <v>0</v>
      </c>
      <c r="AZ1583" s="8"/>
      <c r="BA1583" s="8"/>
    </row>
    <row r="1584" spans="1:53" x14ac:dyDescent="0.25">
      <c r="A1584" s="9" t="str">
        <f>IF(B1584&lt;&gt;"",COUNTA($B$3:B1584)+$A$2,"")</f>
        <v/>
      </c>
      <c r="R1584" s="42"/>
      <c r="AB1584" s="13"/>
      <c r="AC1584" s="8"/>
      <c r="AF1584" s="13"/>
      <c r="AG1584" s="8"/>
      <c r="AH1584" s="8"/>
      <c r="AI1584" s="8"/>
      <c r="AJ1584" s="8"/>
      <c r="AK1584" s="8"/>
      <c r="AN1584" s="13"/>
      <c r="AO1584" s="8"/>
      <c r="AR1584" s="13"/>
      <c r="AS1584" s="8"/>
      <c r="AV1584" s="13"/>
      <c r="AW1584" s="8"/>
      <c r="AX1584" s="19" t="str">
        <f t="shared" si="304"/>
        <v/>
      </c>
      <c r="AY1584" s="55">
        <f t="shared" si="305"/>
        <v>0</v>
      </c>
      <c r="AZ1584" s="8"/>
      <c r="BA1584" s="8"/>
    </row>
    <row r="1585" spans="1:53" x14ac:dyDescent="0.25">
      <c r="A1585" s="9" t="str">
        <f>IF(B1585&lt;&gt;"",COUNTA($B$3:B1585)+$A$2,"")</f>
        <v/>
      </c>
      <c r="R1585" s="42"/>
      <c r="AB1585" s="13"/>
      <c r="AC1585" s="8"/>
      <c r="AF1585" s="13"/>
      <c r="AG1585" s="8"/>
      <c r="AH1585" s="8"/>
      <c r="AI1585" s="8"/>
      <c r="AJ1585" s="8"/>
      <c r="AK1585" s="8"/>
      <c r="AN1585" s="13"/>
      <c r="AO1585" s="8"/>
      <c r="AR1585" s="13"/>
      <c r="AS1585" s="8"/>
      <c r="AV1585" s="13"/>
      <c r="AW1585" s="8"/>
      <c r="AX1585" s="19" t="str">
        <f t="shared" si="304"/>
        <v/>
      </c>
      <c r="AY1585" s="55">
        <f t="shared" si="305"/>
        <v>0</v>
      </c>
      <c r="AZ1585" s="8"/>
      <c r="BA1585" s="8"/>
    </row>
    <row r="1586" spans="1:53" x14ac:dyDescent="0.25">
      <c r="A1586" s="9" t="str">
        <f>IF(B1586&lt;&gt;"",COUNTA($B$3:B1586)+$A$2,"")</f>
        <v/>
      </c>
      <c r="R1586" s="42"/>
      <c r="AB1586" s="13"/>
      <c r="AC1586" s="8"/>
      <c r="AF1586" s="13"/>
      <c r="AG1586" s="8"/>
      <c r="AH1586" s="8"/>
      <c r="AI1586" s="8"/>
      <c r="AJ1586" s="8"/>
      <c r="AK1586" s="8"/>
      <c r="AN1586" s="13"/>
      <c r="AO1586" s="8"/>
      <c r="AR1586" s="13"/>
      <c r="AS1586" s="8"/>
      <c r="AV1586" s="13"/>
      <c r="AW1586" s="8"/>
      <c r="AX1586" s="19" t="str">
        <f t="shared" si="304"/>
        <v/>
      </c>
      <c r="AY1586" s="55">
        <f t="shared" si="305"/>
        <v>0</v>
      </c>
      <c r="AZ1586" s="8"/>
      <c r="BA1586" s="8"/>
    </row>
    <row r="1587" spans="1:53" x14ac:dyDescent="0.25">
      <c r="A1587" s="9" t="str">
        <f>IF(B1587&lt;&gt;"",COUNTA($B$3:B1587)+$A$2,"")</f>
        <v/>
      </c>
      <c r="R1587" s="42"/>
      <c r="AB1587" s="13"/>
      <c r="AC1587" s="8"/>
      <c r="AF1587" s="13"/>
      <c r="AG1587" s="8"/>
      <c r="AH1587" s="8"/>
      <c r="AI1587" s="8"/>
      <c r="AJ1587" s="8"/>
      <c r="AK1587" s="8"/>
      <c r="AN1587" s="13"/>
      <c r="AO1587" s="8"/>
      <c r="AR1587" s="13"/>
      <c r="AS1587" s="8"/>
      <c r="AV1587" s="13"/>
      <c r="AW1587" s="8"/>
      <c r="AX1587" s="19" t="str">
        <f t="shared" si="304"/>
        <v/>
      </c>
      <c r="AY1587" s="55">
        <f t="shared" si="305"/>
        <v>0</v>
      </c>
      <c r="AZ1587" s="8"/>
      <c r="BA1587" s="8"/>
    </row>
    <row r="1588" spans="1:53" x14ac:dyDescent="0.25">
      <c r="A1588" s="9" t="str">
        <f>IF(B1588&lt;&gt;"",COUNTA($B$3:B1588)+$A$2,"")</f>
        <v/>
      </c>
      <c r="R1588" s="42"/>
      <c r="AB1588" s="13"/>
      <c r="AC1588" s="8"/>
      <c r="AF1588" s="13"/>
      <c r="AG1588" s="8"/>
      <c r="AH1588" s="8"/>
      <c r="AI1588" s="8"/>
      <c r="AJ1588" s="8"/>
      <c r="AK1588" s="8"/>
      <c r="AN1588" s="13"/>
      <c r="AO1588" s="8"/>
      <c r="AR1588" s="13"/>
      <c r="AS1588" s="8"/>
      <c r="AV1588" s="13"/>
      <c r="AW1588" s="8"/>
      <c r="AX1588" s="19" t="str">
        <f t="shared" si="304"/>
        <v/>
      </c>
      <c r="AY1588" s="55">
        <f t="shared" si="305"/>
        <v>0</v>
      </c>
      <c r="AZ1588" s="8"/>
      <c r="BA1588" s="8"/>
    </row>
    <row r="1589" spans="1:53" x14ac:dyDescent="0.25">
      <c r="A1589" s="9" t="str">
        <f>IF(B1589&lt;&gt;"",COUNTA($B$3:B1589)+$A$2,"")</f>
        <v/>
      </c>
      <c r="R1589" s="42"/>
      <c r="AB1589" s="13"/>
      <c r="AC1589" s="8"/>
      <c r="AF1589" s="13"/>
      <c r="AG1589" s="8"/>
      <c r="AH1589" s="8"/>
      <c r="AI1589" s="8"/>
      <c r="AJ1589" s="8"/>
      <c r="AK1589" s="8"/>
      <c r="AN1589" s="13"/>
      <c r="AO1589" s="8"/>
      <c r="AR1589" s="13"/>
      <c r="AS1589" s="8"/>
      <c r="AV1589" s="13"/>
      <c r="AW1589" s="8"/>
      <c r="AX1589" s="19" t="str">
        <f t="shared" si="304"/>
        <v/>
      </c>
      <c r="AY1589" s="55">
        <f t="shared" si="305"/>
        <v>0</v>
      </c>
      <c r="AZ1589" s="8"/>
      <c r="BA1589" s="8"/>
    </row>
    <row r="1590" spans="1:53" x14ac:dyDescent="0.25">
      <c r="A1590" s="9" t="str">
        <f>IF(B1590&lt;&gt;"",COUNTA($B$3:B1590)+$A$2,"")</f>
        <v/>
      </c>
      <c r="R1590" s="42"/>
      <c r="AB1590" s="13"/>
      <c r="AC1590" s="8"/>
      <c r="AF1590" s="13"/>
      <c r="AG1590" s="8"/>
      <c r="AH1590" s="8"/>
      <c r="AI1590" s="8"/>
      <c r="AJ1590" s="8"/>
      <c r="AK1590" s="8"/>
      <c r="AN1590" s="13"/>
      <c r="AO1590" s="8"/>
      <c r="AR1590" s="13"/>
      <c r="AS1590" s="8"/>
      <c r="AV1590" s="13"/>
      <c r="AW1590" s="8"/>
      <c r="AX1590" s="19" t="str">
        <f t="shared" si="304"/>
        <v/>
      </c>
      <c r="AY1590" s="55">
        <f t="shared" si="305"/>
        <v>0</v>
      </c>
      <c r="AZ1590" s="8"/>
      <c r="BA1590" s="8"/>
    </row>
    <row r="1591" spans="1:53" x14ac:dyDescent="0.25">
      <c r="A1591" s="9" t="str">
        <f>IF(B1591&lt;&gt;"",COUNTA($B$3:B1591)+$A$2,"")</f>
        <v/>
      </c>
      <c r="R1591" s="42"/>
      <c r="AB1591" s="13"/>
      <c r="AC1591" s="8"/>
      <c r="AF1591" s="13"/>
      <c r="AG1591" s="8"/>
      <c r="AH1591" s="8"/>
      <c r="AI1591" s="8"/>
      <c r="AJ1591" s="8"/>
      <c r="AK1591" s="8"/>
      <c r="AN1591" s="13"/>
      <c r="AO1591" s="8"/>
      <c r="AR1591" s="13"/>
      <c r="AS1591" s="8"/>
      <c r="AV1591" s="13"/>
      <c r="AW1591" s="8"/>
      <c r="AX1591" s="19" t="str">
        <f t="shared" si="304"/>
        <v/>
      </c>
      <c r="AY1591" s="55">
        <f t="shared" si="305"/>
        <v>0</v>
      </c>
      <c r="AZ1591" s="8"/>
      <c r="BA1591" s="8"/>
    </row>
    <row r="1592" spans="1:53" x14ac:dyDescent="0.25">
      <c r="A1592" s="9" t="str">
        <f>IF(B1592&lt;&gt;"",COUNTA($B$3:B1592)+$A$2,"")</f>
        <v/>
      </c>
      <c r="R1592" s="42"/>
      <c r="AB1592" s="13"/>
      <c r="AC1592" s="8"/>
      <c r="AF1592" s="13"/>
      <c r="AG1592" s="8"/>
      <c r="AH1592" s="8"/>
      <c r="AI1592" s="8"/>
      <c r="AJ1592" s="8"/>
      <c r="AK1592" s="8"/>
      <c r="AN1592" s="13"/>
      <c r="AO1592" s="8"/>
      <c r="AR1592" s="13"/>
      <c r="AS1592" s="8"/>
      <c r="AV1592" s="13"/>
      <c r="AW1592" s="8"/>
      <c r="AX1592" s="19" t="str">
        <f t="shared" si="304"/>
        <v/>
      </c>
      <c r="AY1592" s="55">
        <f t="shared" si="305"/>
        <v>0</v>
      </c>
      <c r="AZ1592" s="8"/>
      <c r="BA1592" s="8"/>
    </row>
    <row r="1593" spans="1:53" x14ac:dyDescent="0.25">
      <c r="A1593" s="9" t="str">
        <f>IF(B1593&lt;&gt;"",COUNTA($B$3:B1593)+$A$2,"")</f>
        <v/>
      </c>
      <c r="R1593" s="42"/>
      <c r="AB1593" s="13"/>
      <c r="AC1593" s="8"/>
      <c r="AF1593" s="13"/>
      <c r="AG1593" s="8"/>
      <c r="AH1593" s="8"/>
      <c r="AI1593" s="8"/>
      <c r="AJ1593" s="8"/>
      <c r="AK1593" s="8"/>
      <c r="AN1593" s="13"/>
      <c r="AO1593" s="8"/>
      <c r="AR1593" s="13"/>
      <c r="AS1593" s="8"/>
      <c r="AV1593" s="13"/>
      <c r="AW1593" s="8"/>
      <c r="AX1593" s="19" t="str">
        <f t="shared" si="304"/>
        <v/>
      </c>
      <c r="AY1593" s="55">
        <f t="shared" si="305"/>
        <v>0</v>
      </c>
      <c r="AZ1593" s="8"/>
      <c r="BA1593" s="8"/>
    </row>
    <row r="1594" spans="1:53" x14ac:dyDescent="0.25">
      <c r="A1594" s="9" t="str">
        <f>IF(B1594&lt;&gt;"",COUNTA($B$3:B1594)+$A$2,"")</f>
        <v/>
      </c>
      <c r="R1594" s="42"/>
      <c r="AB1594" s="13"/>
      <c r="AC1594" s="8"/>
      <c r="AF1594" s="13"/>
      <c r="AG1594" s="8"/>
      <c r="AH1594" s="8"/>
      <c r="AI1594" s="8"/>
      <c r="AJ1594" s="8"/>
      <c r="AK1594" s="8"/>
      <c r="AN1594" s="13"/>
      <c r="AO1594" s="8"/>
      <c r="AR1594" s="13"/>
      <c r="AS1594" s="8"/>
      <c r="AV1594" s="13"/>
      <c r="AW1594" s="8"/>
      <c r="AX1594" s="19" t="str">
        <f t="shared" si="304"/>
        <v/>
      </c>
      <c r="AY1594" s="55">
        <f t="shared" si="305"/>
        <v>0</v>
      </c>
      <c r="AZ1594" s="8"/>
      <c r="BA1594" s="8"/>
    </row>
    <row r="1595" spans="1:53" x14ac:dyDescent="0.25">
      <c r="A1595" s="9" t="str">
        <f>IF(B1595&lt;&gt;"",COUNTA($B$3:B1595)+$A$2,"")</f>
        <v/>
      </c>
      <c r="R1595" s="42"/>
      <c r="AB1595" s="13"/>
      <c r="AC1595" s="8"/>
      <c r="AF1595" s="13"/>
      <c r="AG1595" s="8"/>
      <c r="AH1595" s="8"/>
      <c r="AI1595" s="8"/>
      <c r="AJ1595" s="8"/>
      <c r="AK1595" s="8"/>
      <c r="AN1595" s="13"/>
      <c r="AO1595" s="8"/>
      <c r="AR1595" s="13"/>
      <c r="AS1595" s="8"/>
      <c r="AV1595" s="13"/>
      <c r="AW1595" s="8"/>
      <c r="AX1595" s="19" t="str">
        <f t="shared" si="304"/>
        <v/>
      </c>
      <c r="AY1595" s="55">
        <f t="shared" si="305"/>
        <v>0</v>
      </c>
      <c r="AZ1595" s="8"/>
      <c r="BA1595" s="8"/>
    </row>
    <row r="1596" spans="1:53" x14ac:dyDescent="0.25">
      <c r="A1596" s="9" t="str">
        <f>IF(B1596&lt;&gt;"",COUNTA($B$3:B1596)+$A$2,"")</f>
        <v/>
      </c>
      <c r="R1596" s="42"/>
      <c r="AB1596" s="13"/>
      <c r="AC1596" s="8"/>
      <c r="AF1596" s="13"/>
      <c r="AG1596" s="8"/>
      <c r="AH1596" s="8"/>
      <c r="AI1596" s="8"/>
      <c r="AJ1596" s="8"/>
      <c r="AK1596" s="8"/>
      <c r="AN1596" s="13"/>
      <c r="AO1596" s="8"/>
      <c r="AR1596" s="13"/>
      <c r="AS1596" s="8"/>
      <c r="AV1596" s="13"/>
      <c r="AW1596" s="8"/>
      <c r="AX1596" s="19" t="str">
        <f t="shared" si="304"/>
        <v/>
      </c>
      <c r="AY1596" s="55">
        <f t="shared" si="305"/>
        <v>0</v>
      </c>
      <c r="AZ1596" s="8"/>
      <c r="BA1596" s="8"/>
    </row>
    <row r="1597" spans="1:53" x14ac:dyDescent="0.25">
      <c r="A1597" s="9" t="str">
        <f>IF(B1597&lt;&gt;"",COUNTA($B$3:B1597)+$A$2,"")</f>
        <v/>
      </c>
      <c r="R1597" s="42"/>
      <c r="AB1597" s="13"/>
      <c r="AC1597" s="8"/>
      <c r="AF1597" s="13"/>
      <c r="AG1597" s="8"/>
      <c r="AH1597" s="8"/>
      <c r="AI1597" s="8"/>
      <c r="AJ1597" s="8"/>
      <c r="AK1597" s="8"/>
      <c r="AN1597" s="13"/>
      <c r="AO1597" s="8"/>
      <c r="AR1597" s="13"/>
      <c r="AS1597" s="8"/>
      <c r="AV1597" s="13"/>
      <c r="AW1597" s="8"/>
      <c r="AX1597" s="19" t="str">
        <f t="shared" si="304"/>
        <v/>
      </c>
      <c r="AY1597" s="55">
        <f t="shared" si="305"/>
        <v>0</v>
      </c>
      <c r="AZ1597" s="8"/>
      <c r="BA1597" s="8"/>
    </row>
    <row r="1598" spans="1:53" x14ac:dyDescent="0.25">
      <c r="A1598" s="9" t="str">
        <f>IF(B1598&lt;&gt;"",COUNTA($B$3:B1598)+$A$2,"")</f>
        <v/>
      </c>
      <c r="R1598" s="42"/>
      <c r="AB1598" s="13"/>
      <c r="AC1598" s="8"/>
      <c r="AF1598" s="13"/>
      <c r="AG1598" s="8"/>
      <c r="AH1598" s="8"/>
      <c r="AI1598" s="8"/>
      <c r="AJ1598" s="8"/>
      <c r="AK1598" s="8"/>
      <c r="AN1598" s="13"/>
      <c r="AO1598" s="8"/>
      <c r="AR1598" s="13"/>
      <c r="AS1598" s="8"/>
      <c r="AV1598" s="13"/>
      <c r="AW1598" s="8"/>
      <c r="AX1598" s="19" t="str">
        <f t="shared" si="304"/>
        <v/>
      </c>
      <c r="AY1598" s="55">
        <f t="shared" si="305"/>
        <v>0</v>
      </c>
      <c r="AZ1598" s="8"/>
      <c r="BA1598" s="8"/>
    </row>
    <row r="1599" spans="1:53" x14ac:dyDescent="0.25">
      <c r="A1599" s="9" t="str">
        <f>IF(B1599&lt;&gt;"",COUNTA($B$3:B1599)+$A$2,"")</f>
        <v/>
      </c>
      <c r="R1599" s="42"/>
      <c r="AB1599" s="13"/>
      <c r="AC1599" s="8"/>
      <c r="AF1599" s="13"/>
      <c r="AG1599" s="8"/>
      <c r="AH1599" s="8"/>
      <c r="AI1599" s="8"/>
      <c r="AJ1599" s="8"/>
      <c r="AK1599" s="8"/>
      <c r="AN1599" s="13"/>
      <c r="AO1599" s="8"/>
      <c r="AR1599" s="13"/>
      <c r="AS1599" s="8"/>
      <c r="AV1599" s="13"/>
      <c r="AW1599" s="8"/>
      <c r="AX1599" s="19" t="str">
        <f t="shared" si="304"/>
        <v/>
      </c>
      <c r="AY1599" s="55">
        <f t="shared" si="305"/>
        <v>0</v>
      </c>
      <c r="AZ1599" s="8"/>
      <c r="BA1599" s="8"/>
    </row>
    <row r="1600" spans="1:53" x14ac:dyDescent="0.25">
      <c r="A1600" s="9" t="str">
        <f>IF(B1600&lt;&gt;"",COUNTA($B$3:B1600)+$A$2,"")</f>
        <v/>
      </c>
      <c r="R1600" s="42"/>
      <c r="AB1600" s="13"/>
      <c r="AC1600" s="8"/>
      <c r="AF1600" s="13"/>
      <c r="AG1600" s="8"/>
      <c r="AH1600" s="8"/>
      <c r="AI1600" s="8"/>
      <c r="AJ1600" s="8"/>
      <c r="AK1600" s="8"/>
      <c r="AN1600" s="13"/>
      <c r="AO1600" s="8"/>
      <c r="AR1600" s="13"/>
      <c r="AS1600" s="8"/>
      <c r="AV1600" s="13"/>
      <c r="AW1600" s="8"/>
      <c r="AX1600" s="19" t="str">
        <f t="shared" si="304"/>
        <v/>
      </c>
      <c r="AY1600" s="55">
        <f t="shared" si="305"/>
        <v>0</v>
      </c>
      <c r="AZ1600" s="8"/>
      <c r="BA1600" s="8"/>
    </row>
    <row r="1601" spans="1:53" x14ac:dyDescent="0.25">
      <c r="A1601" s="9" t="str">
        <f>IF(B1601&lt;&gt;"",COUNTA($B$3:B1601)+$A$2,"")</f>
        <v/>
      </c>
      <c r="R1601" s="42"/>
      <c r="AB1601" s="13"/>
      <c r="AC1601" s="8"/>
      <c r="AF1601" s="13"/>
      <c r="AG1601" s="8"/>
      <c r="AH1601" s="8"/>
      <c r="AI1601" s="8"/>
      <c r="AJ1601" s="8"/>
      <c r="AK1601" s="8"/>
      <c r="AN1601" s="13"/>
      <c r="AO1601" s="8"/>
      <c r="AR1601" s="13"/>
      <c r="AS1601" s="8"/>
      <c r="AV1601" s="13"/>
      <c r="AW1601" s="8"/>
      <c r="AX1601" s="19" t="str">
        <f t="shared" si="304"/>
        <v/>
      </c>
      <c r="AY1601" s="55">
        <f t="shared" si="305"/>
        <v>0</v>
      </c>
      <c r="AZ1601" s="8"/>
      <c r="BA1601" s="8"/>
    </row>
    <row r="1602" spans="1:53" x14ac:dyDescent="0.25">
      <c r="A1602" s="9" t="str">
        <f>IF(B1602&lt;&gt;"",COUNTA($B$3:B1602)+$A$2,"")</f>
        <v/>
      </c>
      <c r="R1602" s="42"/>
      <c r="AB1602" s="13"/>
      <c r="AC1602" s="8"/>
      <c r="AF1602" s="13"/>
      <c r="AG1602" s="8"/>
      <c r="AH1602" s="8"/>
      <c r="AI1602" s="8"/>
      <c r="AJ1602" s="8"/>
      <c r="AK1602" s="8"/>
      <c r="AN1602" s="13"/>
      <c r="AO1602" s="8"/>
      <c r="AR1602" s="13"/>
      <c r="AS1602" s="8"/>
      <c r="AV1602" s="13"/>
      <c r="AW1602" s="8"/>
      <c r="AX1602" s="19" t="str">
        <f t="shared" si="304"/>
        <v/>
      </c>
      <c r="AY1602" s="55">
        <f t="shared" si="305"/>
        <v>0</v>
      </c>
      <c r="AZ1602" s="8"/>
      <c r="BA1602" s="8"/>
    </row>
    <row r="1603" spans="1:53" x14ac:dyDescent="0.25">
      <c r="A1603" s="9" t="str">
        <f>IF(B1603&lt;&gt;"",COUNTA($B$3:B1603)+$A$2,"")</f>
        <v/>
      </c>
      <c r="R1603" s="42"/>
      <c r="AB1603" s="13"/>
      <c r="AC1603" s="8"/>
      <c r="AF1603" s="13"/>
      <c r="AG1603" s="8"/>
      <c r="AH1603" s="8"/>
      <c r="AI1603" s="8"/>
      <c r="AJ1603" s="8"/>
      <c r="AK1603" s="8"/>
      <c r="AN1603" s="13"/>
      <c r="AO1603" s="8"/>
      <c r="AR1603" s="13"/>
      <c r="AS1603" s="8"/>
      <c r="AV1603" s="13"/>
      <c r="AW1603" s="8"/>
      <c r="AX1603" s="19" t="str">
        <f t="shared" ref="AX1603:AX1666" si="306">IF(R1603="","",AY1603/(1+0.025))</f>
        <v/>
      </c>
      <c r="AY1603" s="55">
        <f t="shared" ref="AY1603:AY1666" si="307">BC1603-AZ1603</f>
        <v>0</v>
      </c>
      <c r="AZ1603" s="8"/>
      <c r="BA1603" s="8"/>
    </row>
    <row r="1604" spans="1:53" x14ac:dyDescent="0.25">
      <c r="A1604" s="9" t="str">
        <f>IF(B1604&lt;&gt;"",COUNTA($B$3:B1604)+$A$2,"")</f>
        <v/>
      </c>
      <c r="R1604" s="42"/>
      <c r="AB1604" s="13"/>
      <c r="AC1604" s="8"/>
      <c r="AF1604" s="13"/>
      <c r="AG1604" s="8"/>
      <c r="AH1604" s="8"/>
      <c r="AI1604" s="8"/>
      <c r="AJ1604" s="8"/>
      <c r="AK1604" s="8"/>
      <c r="AN1604" s="13"/>
      <c r="AO1604" s="8"/>
      <c r="AR1604" s="13"/>
      <c r="AS1604" s="8"/>
      <c r="AV1604" s="13"/>
      <c r="AW1604" s="8"/>
      <c r="AX1604" s="19" t="str">
        <f t="shared" si="306"/>
        <v/>
      </c>
      <c r="AY1604" s="55">
        <f t="shared" si="307"/>
        <v>0</v>
      </c>
      <c r="AZ1604" s="8"/>
      <c r="BA1604" s="8"/>
    </row>
    <row r="1605" spans="1:53" x14ac:dyDescent="0.25">
      <c r="A1605" s="9" t="str">
        <f>IF(B1605&lt;&gt;"",COUNTA($B$3:B1605)+$A$2,"")</f>
        <v/>
      </c>
      <c r="R1605" s="42"/>
      <c r="AB1605" s="13"/>
      <c r="AC1605" s="8"/>
      <c r="AF1605" s="13"/>
      <c r="AG1605" s="8"/>
      <c r="AH1605" s="8"/>
      <c r="AI1605" s="8"/>
      <c r="AJ1605" s="8"/>
      <c r="AK1605" s="8"/>
      <c r="AN1605" s="13"/>
      <c r="AO1605" s="8"/>
      <c r="AR1605" s="13"/>
      <c r="AS1605" s="8"/>
      <c r="AV1605" s="13"/>
      <c r="AW1605" s="8"/>
      <c r="AX1605" s="19" t="str">
        <f t="shared" si="306"/>
        <v/>
      </c>
      <c r="AY1605" s="55">
        <f t="shared" si="307"/>
        <v>0</v>
      </c>
      <c r="AZ1605" s="8"/>
      <c r="BA1605" s="8"/>
    </row>
    <row r="1606" spans="1:53" x14ac:dyDescent="0.25">
      <c r="A1606" s="9" t="str">
        <f>IF(B1606&lt;&gt;"",COUNTA($B$3:B1606)+$A$2,"")</f>
        <v/>
      </c>
      <c r="R1606" s="42"/>
      <c r="AB1606" s="13"/>
      <c r="AC1606" s="8"/>
      <c r="AF1606" s="13"/>
      <c r="AG1606" s="8"/>
      <c r="AH1606" s="8"/>
      <c r="AI1606" s="8"/>
      <c r="AJ1606" s="8"/>
      <c r="AK1606" s="8"/>
      <c r="AN1606" s="13"/>
      <c r="AO1606" s="8"/>
      <c r="AR1606" s="13"/>
      <c r="AS1606" s="8"/>
      <c r="AV1606" s="13"/>
      <c r="AW1606" s="8"/>
      <c r="AX1606" s="19" t="str">
        <f t="shared" si="306"/>
        <v/>
      </c>
      <c r="AY1606" s="55">
        <f t="shared" si="307"/>
        <v>0</v>
      </c>
      <c r="AZ1606" s="8"/>
      <c r="BA1606" s="8"/>
    </row>
    <row r="1607" spans="1:53" x14ac:dyDescent="0.25">
      <c r="A1607" s="9" t="str">
        <f>IF(B1607&lt;&gt;"",COUNTA($B$3:B1607)+$A$2,"")</f>
        <v/>
      </c>
      <c r="R1607" s="42"/>
      <c r="AB1607" s="13"/>
      <c r="AC1607" s="8"/>
      <c r="AF1607" s="13"/>
      <c r="AG1607" s="8"/>
      <c r="AH1607" s="8"/>
      <c r="AI1607" s="8"/>
      <c r="AJ1607" s="8"/>
      <c r="AK1607" s="8"/>
      <c r="AN1607" s="13"/>
      <c r="AO1607" s="8"/>
      <c r="AR1607" s="13"/>
      <c r="AS1607" s="8"/>
      <c r="AV1607" s="13"/>
      <c r="AW1607" s="8"/>
      <c r="AX1607" s="19" t="str">
        <f t="shared" si="306"/>
        <v/>
      </c>
      <c r="AY1607" s="55">
        <f t="shared" si="307"/>
        <v>0</v>
      </c>
      <c r="AZ1607" s="8"/>
      <c r="BA1607" s="8"/>
    </row>
    <row r="1608" spans="1:53" x14ac:dyDescent="0.25">
      <c r="A1608" s="9" t="str">
        <f>IF(B1608&lt;&gt;"",COUNTA($B$3:B1608)+$A$2,"")</f>
        <v/>
      </c>
      <c r="R1608" s="42"/>
      <c r="AB1608" s="13"/>
      <c r="AC1608" s="8"/>
      <c r="AF1608" s="13"/>
      <c r="AG1608" s="8"/>
      <c r="AH1608" s="8"/>
      <c r="AI1608" s="8"/>
      <c r="AJ1608" s="8"/>
      <c r="AK1608" s="8"/>
      <c r="AN1608" s="13"/>
      <c r="AO1608" s="8"/>
      <c r="AR1608" s="13"/>
      <c r="AS1608" s="8"/>
      <c r="AV1608" s="13"/>
      <c r="AW1608" s="8"/>
      <c r="AX1608" s="19" t="str">
        <f t="shared" si="306"/>
        <v/>
      </c>
      <c r="AY1608" s="55">
        <f t="shared" si="307"/>
        <v>0</v>
      </c>
      <c r="AZ1608" s="8"/>
      <c r="BA1608" s="8"/>
    </row>
    <row r="1609" spans="1:53" x14ac:dyDescent="0.25">
      <c r="A1609" s="9" t="str">
        <f>IF(B1609&lt;&gt;"",COUNTA($B$3:B1609)+$A$2,"")</f>
        <v/>
      </c>
      <c r="R1609" s="42"/>
      <c r="AB1609" s="13"/>
      <c r="AC1609" s="8"/>
      <c r="AF1609" s="13"/>
      <c r="AG1609" s="8"/>
      <c r="AH1609" s="8"/>
      <c r="AI1609" s="8"/>
      <c r="AJ1609" s="8"/>
      <c r="AK1609" s="8"/>
      <c r="AN1609" s="13"/>
      <c r="AO1609" s="8"/>
      <c r="AR1609" s="13"/>
      <c r="AS1609" s="8"/>
      <c r="AV1609" s="13"/>
      <c r="AW1609" s="8"/>
      <c r="AX1609" s="19" t="str">
        <f t="shared" si="306"/>
        <v/>
      </c>
      <c r="AY1609" s="55">
        <f t="shared" si="307"/>
        <v>0</v>
      </c>
      <c r="AZ1609" s="8"/>
      <c r="BA1609" s="8"/>
    </row>
    <row r="1610" spans="1:53" x14ac:dyDescent="0.25">
      <c r="A1610" s="9" t="str">
        <f>IF(B1610&lt;&gt;"",COUNTA($B$3:B1610)+$A$2,"")</f>
        <v/>
      </c>
      <c r="R1610" s="42"/>
      <c r="AB1610" s="13"/>
      <c r="AC1610" s="8"/>
      <c r="AF1610" s="13"/>
      <c r="AG1610" s="8"/>
      <c r="AH1610" s="8"/>
      <c r="AI1610" s="8"/>
      <c r="AJ1610" s="8"/>
      <c r="AK1610" s="8"/>
      <c r="AN1610" s="13"/>
      <c r="AO1610" s="8"/>
      <c r="AR1610" s="13"/>
      <c r="AS1610" s="8"/>
      <c r="AV1610" s="13"/>
      <c r="AW1610" s="8"/>
      <c r="AX1610" s="19" t="str">
        <f t="shared" si="306"/>
        <v/>
      </c>
      <c r="AY1610" s="55">
        <f t="shared" si="307"/>
        <v>0</v>
      </c>
      <c r="AZ1610" s="8"/>
      <c r="BA1610" s="8"/>
    </row>
    <row r="1611" spans="1:53" x14ac:dyDescent="0.25">
      <c r="A1611" s="9" t="str">
        <f>IF(B1611&lt;&gt;"",COUNTA($B$3:B1611)+$A$2,"")</f>
        <v/>
      </c>
      <c r="R1611" s="42"/>
      <c r="AB1611" s="13"/>
      <c r="AC1611" s="8"/>
      <c r="AF1611" s="13"/>
      <c r="AG1611" s="8"/>
      <c r="AH1611" s="8"/>
      <c r="AI1611" s="8"/>
      <c r="AJ1611" s="8"/>
      <c r="AK1611" s="8"/>
      <c r="AN1611" s="13"/>
      <c r="AO1611" s="8"/>
      <c r="AR1611" s="13"/>
      <c r="AS1611" s="8"/>
      <c r="AV1611" s="13"/>
      <c r="AW1611" s="8"/>
      <c r="AX1611" s="19" t="str">
        <f t="shared" si="306"/>
        <v/>
      </c>
      <c r="AY1611" s="55">
        <f t="shared" si="307"/>
        <v>0</v>
      </c>
      <c r="AZ1611" s="8"/>
      <c r="BA1611" s="8"/>
    </row>
    <row r="1612" spans="1:53" x14ac:dyDescent="0.25">
      <c r="A1612" s="9" t="str">
        <f>IF(B1612&lt;&gt;"",COUNTA($B$3:B1612)+$A$2,"")</f>
        <v/>
      </c>
      <c r="R1612" s="42"/>
      <c r="AB1612" s="13"/>
      <c r="AC1612" s="8"/>
      <c r="AF1612" s="13"/>
      <c r="AG1612" s="8"/>
      <c r="AH1612" s="8"/>
      <c r="AI1612" s="8"/>
      <c r="AJ1612" s="8"/>
      <c r="AK1612" s="8"/>
      <c r="AN1612" s="13"/>
      <c r="AO1612" s="8"/>
      <c r="AR1612" s="13"/>
      <c r="AS1612" s="8"/>
      <c r="AV1612" s="13"/>
      <c r="AW1612" s="8"/>
      <c r="AX1612" s="19" t="str">
        <f t="shared" si="306"/>
        <v/>
      </c>
      <c r="AY1612" s="55">
        <f t="shared" si="307"/>
        <v>0</v>
      </c>
      <c r="AZ1612" s="8"/>
      <c r="BA1612" s="8"/>
    </row>
    <row r="1613" spans="1:53" x14ac:dyDescent="0.25">
      <c r="A1613" s="9" t="str">
        <f>IF(B1613&lt;&gt;"",COUNTA($B$3:B1613)+$A$2,"")</f>
        <v/>
      </c>
      <c r="R1613" s="42"/>
      <c r="AB1613" s="13"/>
      <c r="AC1613" s="8"/>
      <c r="AF1613" s="13"/>
      <c r="AG1613" s="8"/>
      <c r="AH1613" s="8"/>
      <c r="AI1613" s="8"/>
      <c r="AJ1613" s="8"/>
      <c r="AK1613" s="8"/>
      <c r="AN1613" s="13"/>
      <c r="AO1613" s="8"/>
      <c r="AR1613" s="13"/>
      <c r="AS1613" s="8"/>
      <c r="AV1613" s="13"/>
      <c r="AW1613" s="8"/>
      <c r="AX1613" s="19" t="str">
        <f t="shared" si="306"/>
        <v/>
      </c>
      <c r="AY1613" s="55">
        <f t="shared" si="307"/>
        <v>0</v>
      </c>
      <c r="AZ1613" s="8"/>
      <c r="BA1613" s="8"/>
    </row>
    <row r="1614" spans="1:53" x14ac:dyDescent="0.25">
      <c r="A1614" s="9" t="str">
        <f>IF(B1614&lt;&gt;"",COUNTA($B$3:B1614)+$A$2,"")</f>
        <v/>
      </c>
      <c r="R1614" s="42"/>
      <c r="AB1614" s="13"/>
      <c r="AC1614" s="8"/>
      <c r="AF1614" s="13"/>
      <c r="AG1614" s="8"/>
      <c r="AH1614" s="8"/>
      <c r="AI1614" s="8"/>
      <c r="AJ1614" s="8"/>
      <c r="AK1614" s="8"/>
      <c r="AN1614" s="13"/>
      <c r="AO1614" s="8"/>
      <c r="AR1614" s="13"/>
      <c r="AS1614" s="8"/>
      <c r="AV1614" s="13"/>
      <c r="AW1614" s="8"/>
      <c r="AX1614" s="19" t="str">
        <f t="shared" si="306"/>
        <v/>
      </c>
      <c r="AY1614" s="55">
        <f t="shared" si="307"/>
        <v>0</v>
      </c>
      <c r="AZ1614" s="8"/>
      <c r="BA1614" s="8"/>
    </row>
    <row r="1615" spans="1:53" x14ac:dyDescent="0.25">
      <c r="A1615" s="9" t="str">
        <f>IF(B1615&lt;&gt;"",COUNTA($B$3:B1615)+$A$2,"")</f>
        <v/>
      </c>
      <c r="R1615" s="42"/>
      <c r="AB1615" s="13"/>
      <c r="AC1615" s="8"/>
      <c r="AF1615" s="13"/>
      <c r="AG1615" s="8"/>
      <c r="AH1615" s="8"/>
      <c r="AI1615" s="8"/>
      <c r="AJ1615" s="8"/>
      <c r="AK1615" s="8"/>
      <c r="AN1615" s="13"/>
      <c r="AO1615" s="8"/>
      <c r="AR1615" s="13"/>
      <c r="AS1615" s="8"/>
      <c r="AV1615" s="13"/>
      <c r="AW1615" s="8"/>
      <c r="AX1615" s="19" t="str">
        <f t="shared" si="306"/>
        <v/>
      </c>
      <c r="AY1615" s="55">
        <f t="shared" si="307"/>
        <v>0</v>
      </c>
      <c r="AZ1615" s="8"/>
      <c r="BA1615" s="8"/>
    </row>
    <row r="1616" spans="1:53" x14ac:dyDescent="0.25">
      <c r="A1616" s="9" t="str">
        <f>IF(B1616&lt;&gt;"",COUNTA($B$3:B1616)+$A$2,"")</f>
        <v/>
      </c>
      <c r="R1616" s="42"/>
      <c r="AB1616" s="13"/>
      <c r="AC1616" s="8"/>
      <c r="AF1616" s="13"/>
      <c r="AG1616" s="8"/>
      <c r="AH1616" s="8"/>
      <c r="AI1616" s="8"/>
      <c r="AJ1616" s="8"/>
      <c r="AK1616" s="8"/>
      <c r="AN1616" s="13"/>
      <c r="AO1616" s="8"/>
      <c r="AR1616" s="13"/>
      <c r="AS1616" s="8"/>
      <c r="AV1616" s="13"/>
      <c r="AW1616" s="8"/>
      <c r="AX1616" s="19" t="str">
        <f t="shared" si="306"/>
        <v/>
      </c>
      <c r="AY1616" s="55">
        <f t="shared" si="307"/>
        <v>0</v>
      </c>
      <c r="AZ1616" s="8"/>
      <c r="BA1616" s="8"/>
    </row>
    <row r="1617" spans="1:53" x14ac:dyDescent="0.25">
      <c r="A1617" s="9" t="str">
        <f>IF(B1617&lt;&gt;"",COUNTA($B$3:B1617)+$A$2,"")</f>
        <v/>
      </c>
      <c r="R1617" s="42"/>
      <c r="AB1617" s="13"/>
      <c r="AC1617" s="8"/>
      <c r="AF1617" s="13"/>
      <c r="AG1617" s="8"/>
      <c r="AH1617" s="8"/>
      <c r="AI1617" s="8"/>
      <c r="AJ1617" s="8"/>
      <c r="AK1617" s="8"/>
      <c r="AN1617" s="13"/>
      <c r="AO1617" s="8"/>
      <c r="AR1617" s="13"/>
      <c r="AS1617" s="8"/>
      <c r="AV1617" s="13"/>
      <c r="AW1617" s="8"/>
      <c r="AX1617" s="19" t="str">
        <f t="shared" si="306"/>
        <v/>
      </c>
      <c r="AY1617" s="55">
        <f t="shared" si="307"/>
        <v>0</v>
      </c>
      <c r="AZ1617" s="8"/>
      <c r="BA1617" s="8"/>
    </row>
    <row r="1618" spans="1:53" x14ac:dyDescent="0.25">
      <c r="A1618" s="9" t="str">
        <f>IF(B1618&lt;&gt;"",COUNTA($B$3:B1618)+$A$2,"")</f>
        <v/>
      </c>
      <c r="R1618" s="42"/>
      <c r="AB1618" s="13"/>
      <c r="AC1618" s="8"/>
      <c r="AF1618" s="13"/>
      <c r="AG1618" s="8"/>
      <c r="AH1618" s="8"/>
      <c r="AI1618" s="8"/>
      <c r="AJ1618" s="8"/>
      <c r="AK1618" s="8"/>
      <c r="AN1618" s="13"/>
      <c r="AO1618" s="8"/>
      <c r="AR1618" s="13"/>
      <c r="AS1618" s="8"/>
      <c r="AV1618" s="13"/>
      <c r="AW1618" s="8"/>
      <c r="AX1618" s="19" t="str">
        <f t="shared" si="306"/>
        <v/>
      </c>
      <c r="AY1618" s="55">
        <f t="shared" si="307"/>
        <v>0</v>
      </c>
      <c r="AZ1618" s="8"/>
      <c r="BA1618" s="8"/>
    </row>
    <row r="1619" spans="1:53" x14ac:dyDescent="0.25">
      <c r="A1619" s="9" t="str">
        <f>IF(B1619&lt;&gt;"",COUNTA($B$3:B1619)+$A$2,"")</f>
        <v/>
      </c>
      <c r="R1619" s="42"/>
      <c r="AB1619" s="13"/>
      <c r="AC1619" s="8"/>
      <c r="AF1619" s="13"/>
      <c r="AG1619" s="8"/>
      <c r="AH1619" s="8"/>
      <c r="AI1619" s="8"/>
      <c r="AJ1619" s="8"/>
      <c r="AK1619" s="8"/>
      <c r="AN1619" s="13"/>
      <c r="AO1619" s="8"/>
      <c r="AR1619" s="13"/>
      <c r="AS1619" s="8"/>
      <c r="AV1619" s="13"/>
      <c r="AW1619" s="8"/>
      <c r="AX1619" s="19" t="str">
        <f t="shared" si="306"/>
        <v/>
      </c>
      <c r="AY1619" s="55">
        <f t="shared" si="307"/>
        <v>0</v>
      </c>
      <c r="AZ1619" s="8"/>
      <c r="BA1619" s="8"/>
    </row>
    <row r="1620" spans="1:53" x14ac:dyDescent="0.25">
      <c r="A1620" s="9" t="str">
        <f>IF(B1620&lt;&gt;"",COUNTA($B$3:B1620)+$A$2,"")</f>
        <v/>
      </c>
      <c r="R1620" s="42"/>
      <c r="AB1620" s="13"/>
      <c r="AC1620" s="8"/>
      <c r="AF1620" s="13"/>
      <c r="AG1620" s="8"/>
      <c r="AH1620" s="8"/>
      <c r="AI1620" s="8"/>
      <c r="AJ1620" s="8"/>
      <c r="AK1620" s="8"/>
      <c r="AN1620" s="13"/>
      <c r="AO1620" s="8"/>
      <c r="AR1620" s="13"/>
      <c r="AS1620" s="8"/>
      <c r="AV1620" s="13"/>
      <c r="AW1620" s="8"/>
      <c r="AX1620" s="19" t="str">
        <f t="shared" si="306"/>
        <v/>
      </c>
      <c r="AY1620" s="55">
        <f t="shared" si="307"/>
        <v>0</v>
      </c>
      <c r="AZ1620" s="8"/>
      <c r="BA1620" s="8"/>
    </row>
    <row r="1621" spans="1:53" x14ac:dyDescent="0.25">
      <c r="A1621" s="9" t="str">
        <f>IF(B1621&lt;&gt;"",COUNTA($B$3:B1621)+$A$2,"")</f>
        <v/>
      </c>
      <c r="R1621" s="42"/>
      <c r="AB1621" s="13"/>
      <c r="AC1621" s="8"/>
      <c r="AF1621" s="13"/>
      <c r="AG1621" s="8"/>
      <c r="AH1621" s="8"/>
      <c r="AI1621" s="8"/>
      <c r="AJ1621" s="8"/>
      <c r="AK1621" s="8"/>
      <c r="AN1621" s="13"/>
      <c r="AO1621" s="8"/>
      <c r="AR1621" s="13"/>
      <c r="AS1621" s="8"/>
      <c r="AV1621" s="13"/>
      <c r="AW1621" s="8"/>
      <c r="AX1621" s="19" t="str">
        <f t="shared" si="306"/>
        <v/>
      </c>
      <c r="AY1621" s="55">
        <f t="shared" si="307"/>
        <v>0</v>
      </c>
      <c r="AZ1621" s="8"/>
      <c r="BA1621" s="8"/>
    </row>
    <row r="1622" spans="1:53" x14ac:dyDescent="0.25">
      <c r="A1622" s="9" t="str">
        <f>IF(B1622&lt;&gt;"",COUNTA($B$3:B1622)+$A$2,"")</f>
        <v/>
      </c>
      <c r="R1622" s="42"/>
      <c r="AB1622" s="13"/>
      <c r="AC1622" s="8"/>
      <c r="AF1622" s="13"/>
      <c r="AG1622" s="8"/>
      <c r="AH1622" s="8"/>
      <c r="AI1622" s="8"/>
      <c r="AJ1622" s="8"/>
      <c r="AK1622" s="8"/>
      <c r="AN1622" s="13"/>
      <c r="AO1622" s="8"/>
      <c r="AR1622" s="13"/>
      <c r="AS1622" s="8"/>
      <c r="AV1622" s="13"/>
      <c r="AW1622" s="8"/>
      <c r="AX1622" s="19" t="str">
        <f t="shared" si="306"/>
        <v/>
      </c>
      <c r="AY1622" s="55">
        <f t="shared" si="307"/>
        <v>0</v>
      </c>
      <c r="AZ1622" s="8"/>
      <c r="BA1622" s="8"/>
    </row>
    <row r="1623" spans="1:53" x14ac:dyDescent="0.25">
      <c r="A1623" s="9" t="str">
        <f>IF(B1623&lt;&gt;"",COUNTA($B$3:B1623)+$A$2,"")</f>
        <v/>
      </c>
      <c r="R1623" s="42"/>
      <c r="AB1623" s="13"/>
      <c r="AC1623" s="8"/>
      <c r="AF1623" s="13"/>
      <c r="AG1623" s="8"/>
      <c r="AH1623" s="8"/>
      <c r="AI1623" s="8"/>
      <c r="AJ1623" s="8"/>
      <c r="AK1623" s="8"/>
      <c r="AN1623" s="13"/>
      <c r="AO1623" s="8"/>
      <c r="AR1623" s="13"/>
      <c r="AS1623" s="8"/>
      <c r="AV1623" s="13"/>
      <c r="AW1623" s="8"/>
      <c r="AX1623" s="19" t="str">
        <f t="shared" si="306"/>
        <v/>
      </c>
      <c r="AY1623" s="55">
        <f t="shared" si="307"/>
        <v>0</v>
      </c>
      <c r="AZ1623" s="8"/>
      <c r="BA1623" s="8"/>
    </row>
    <row r="1624" spans="1:53" x14ac:dyDescent="0.25">
      <c r="A1624" s="9" t="str">
        <f>IF(B1624&lt;&gt;"",COUNTA($B$3:B1624)+$A$2,"")</f>
        <v/>
      </c>
      <c r="R1624" s="42"/>
      <c r="AB1624" s="13"/>
      <c r="AC1624" s="8"/>
      <c r="AF1624" s="13"/>
      <c r="AG1624" s="8"/>
      <c r="AH1624" s="8"/>
      <c r="AI1624" s="8"/>
      <c r="AJ1624" s="8"/>
      <c r="AK1624" s="8"/>
      <c r="AN1624" s="13"/>
      <c r="AO1624" s="8"/>
      <c r="AR1624" s="13"/>
      <c r="AS1624" s="8"/>
      <c r="AV1624" s="13"/>
      <c r="AW1624" s="8"/>
      <c r="AX1624" s="19" t="str">
        <f t="shared" si="306"/>
        <v/>
      </c>
      <c r="AY1624" s="55">
        <f t="shared" si="307"/>
        <v>0</v>
      </c>
      <c r="AZ1624" s="8"/>
      <c r="BA1624" s="8"/>
    </row>
    <row r="1625" spans="1:53" x14ac:dyDescent="0.25">
      <c r="A1625" s="9" t="str">
        <f>IF(B1625&lt;&gt;"",COUNTA($B$3:B1625)+$A$2,"")</f>
        <v/>
      </c>
      <c r="R1625" s="42"/>
      <c r="AB1625" s="13"/>
      <c r="AC1625" s="8"/>
      <c r="AF1625" s="13"/>
      <c r="AG1625" s="8"/>
      <c r="AH1625" s="8"/>
      <c r="AI1625" s="8"/>
      <c r="AJ1625" s="8"/>
      <c r="AK1625" s="8"/>
      <c r="AN1625" s="13"/>
      <c r="AO1625" s="8"/>
      <c r="AR1625" s="13"/>
      <c r="AS1625" s="8"/>
      <c r="AV1625" s="13"/>
      <c r="AW1625" s="8"/>
      <c r="AX1625" s="19" t="str">
        <f t="shared" si="306"/>
        <v/>
      </c>
      <c r="AY1625" s="55">
        <f t="shared" si="307"/>
        <v>0</v>
      </c>
      <c r="AZ1625" s="8"/>
      <c r="BA1625" s="8"/>
    </row>
    <row r="1626" spans="1:53" x14ac:dyDescent="0.25">
      <c r="A1626" s="9" t="str">
        <f>IF(B1626&lt;&gt;"",COUNTA($B$3:B1626)+$A$2,"")</f>
        <v/>
      </c>
      <c r="R1626" s="42"/>
      <c r="AB1626" s="13"/>
      <c r="AC1626" s="8"/>
      <c r="AF1626" s="13"/>
      <c r="AG1626" s="8"/>
      <c r="AH1626" s="8"/>
      <c r="AI1626" s="8"/>
      <c r="AJ1626" s="8"/>
      <c r="AK1626" s="8"/>
      <c r="AN1626" s="13"/>
      <c r="AO1626" s="8"/>
      <c r="AR1626" s="13"/>
      <c r="AS1626" s="8"/>
      <c r="AV1626" s="13"/>
      <c r="AW1626" s="8"/>
      <c r="AX1626" s="19" t="str">
        <f t="shared" si="306"/>
        <v/>
      </c>
      <c r="AY1626" s="55">
        <f t="shared" si="307"/>
        <v>0</v>
      </c>
      <c r="AZ1626" s="8"/>
      <c r="BA1626" s="8"/>
    </row>
    <row r="1627" spans="1:53" x14ac:dyDescent="0.25">
      <c r="A1627" s="9" t="str">
        <f>IF(B1627&lt;&gt;"",COUNTA($B$3:B1627)+$A$2,"")</f>
        <v/>
      </c>
      <c r="R1627" s="42"/>
      <c r="AB1627" s="13"/>
      <c r="AC1627" s="8"/>
      <c r="AF1627" s="13"/>
      <c r="AG1627" s="8"/>
      <c r="AH1627" s="8"/>
      <c r="AI1627" s="8"/>
      <c r="AJ1627" s="8"/>
      <c r="AK1627" s="8"/>
      <c r="AN1627" s="13"/>
      <c r="AO1627" s="8"/>
      <c r="AR1627" s="13"/>
      <c r="AS1627" s="8"/>
      <c r="AV1627" s="13"/>
      <c r="AW1627" s="8"/>
      <c r="AX1627" s="19" t="str">
        <f t="shared" si="306"/>
        <v/>
      </c>
      <c r="AY1627" s="55">
        <f t="shared" si="307"/>
        <v>0</v>
      </c>
      <c r="AZ1627" s="8"/>
      <c r="BA1627" s="8"/>
    </row>
    <row r="1628" spans="1:53" x14ac:dyDescent="0.25">
      <c r="A1628" s="9" t="str">
        <f>IF(B1628&lt;&gt;"",COUNTA($B$3:B1628)+$A$2,"")</f>
        <v/>
      </c>
      <c r="R1628" s="42"/>
      <c r="AB1628" s="13"/>
      <c r="AC1628" s="8"/>
      <c r="AF1628" s="13"/>
      <c r="AG1628" s="8"/>
      <c r="AH1628" s="8"/>
      <c r="AI1628" s="8"/>
      <c r="AJ1628" s="8"/>
      <c r="AK1628" s="8"/>
      <c r="AN1628" s="13"/>
      <c r="AO1628" s="8"/>
      <c r="AR1628" s="13"/>
      <c r="AS1628" s="8"/>
      <c r="AV1628" s="13"/>
      <c r="AW1628" s="8"/>
      <c r="AX1628" s="19" t="str">
        <f t="shared" si="306"/>
        <v/>
      </c>
      <c r="AY1628" s="55">
        <f t="shared" si="307"/>
        <v>0</v>
      </c>
      <c r="AZ1628" s="8"/>
      <c r="BA1628" s="8"/>
    </row>
    <row r="1629" spans="1:53" x14ac:dyDescent="0.25">
      <c r="A1629" s="9" t="str">
        <f>IF(B1629&lt;&gt;"",COUNTA($B$3:B1629)+$A$2,"")</f>
        <v/>
      </c>
      <c r="R1629" s="42"/>
      <c r="AB1629" s="13"/>
      <c r="AC1629" s="8"/>
      <c r="AF1629" s="13"/>
      <c r="AG1629" s="8"/>
      <c r="AH1629" s="8"/>
      <c r="AI1629" s="8"/>
      <c r="AJ1629" s="8"/>
      <c r="AK1629" s="8"/>
      <c r="AN1629" s="13"/>
      <c r="AO1629" s="8"/>
      <c r="AR1629" s="13"/>
      <c r="AS1629" s="8"/>
      <c r="AV1629" s="13"/>
      <c r="AW1629" s="8"/>
      <c r="AX1629" s="19" t="str">
        <f t="shared" si="306"/>
        <v/>
      </c>
      <c r="AY1629" s="55">
        <f t="shared" si="307"/>
        <v>0</v>
      </c>
      <c r="AZ1629" s="8"/>
      <c r="BA1629" s="8"/>
    </row>
    <row r="1630" spans="1:53" x14ac:dyDescent="0.25">
      <c r="A1630" s="9" t="str">
        <f>IF(B1630&lt;&gt;"",COUNTA($B$3:B1630)+$A$2,"")</f>
        <v/>
      </c>
      <c r="R1630" s="42"/>
      <c r="AB1630" s="13"/>
      <c r="AC1630" s="8"/>
      <c r="AF1630" s="13"/>
      <c r="AG1630" s="8"/>
      <c r="AH1630" s="8"/>
      <c r="AI1630" s="8"/>
      <c r="AJ1630" s="8"/>
      <c r="AK1630" s="8"/>
      <c r="AN1630" s="13"/>
      <c r="AO1630" s="8"/>
      <c r="AR1630" s="13"/>
      <c r="AS1630" s="8"/>
      <c r="AV1630" s="13"/>
      <c r="AW1630" s="8"/>
      <c r="AX1630" s="19" t="str">
        <f t="shared" si="306"/>
        <v/>
      </c>
      <c r="AY1630" s="55">
        <f t="shared" si="307"/>
        <v>0</v>
      </c>
      <c r="AZ1630" s="8"/>
      <c r="BA1630" s="8"/>
    </row>
    <row r="1631" spans="1:53" x14ac:dyDescent="0.25">
      <c r="A1631" s="9" t="str">
        <f>IF(B1631&lt;&gt;"",COUNTA($B$3:B1631)+$A$2,"")</f>
        <v/>
      </c>
      <c r="R1631" s="42"/>
      <c r="AB1631" s="13"/>
      <c r="AC1631" s="8"/>
      <c r="AF1631" s="13"/>
      <c r="AG1631" s="8"/>
      <c r="AH1631" s="8"/>
      <c r="AI1631" s="8"/>
      <c r="AJ1631" s="8"/>
      <c r="AK1631" s="8"/>
      <c r="AN1631" s="13"/>
      <c r="AO1631" s="8"/>
      <c r="AR1631" s="13"/>
      <c r="AS1631" s="8"/>
      <c r="AV1631" s="13"/>
      <c r="AW1631" s="8"/>
      <c r="AX1631" s="19" t="str">
        <f t="shared" si="306"/>
        <v/>
      </c>
      <c r="AY1631" s="55">
        <f t="shared" si="307"/>
        <v>0</v>
      </c>
      <c r="AZ1631" s="8"/>
      <c r="BA1631" s="8"/>
    </row>
    <row r="1632" spans="1:53" x14ac:dyDescent="0.25">
      <c r="A1632" s="9" t="str">
        <f>IF(B1632&lt;&gt;"",COUNTA($B$3:B1632)+$A$2,"")</f>
        <v/>
      </c>
      <c r="R1632" s="42"/>
      <c r="AB1632" s="13"/>
      <c r="AC1632" s="8"/>
      <c r="AF1632" s="13"/>
      <c r="AG1632" s="8"/>
      <c r="AH1632" s="8"/>
      <c r="AI1632" s="8"/>
      <c r="AJ1632" s="8"/>
      <c r="AK1632" s="8"/>
      <c r="AN1632" s="13"/>
      <c r="AO1632" s="8"/>
      <c r="AR1632" s="13"/>
      <c r="AS1632" s="8"/>
      <c r="AV1632" s="13"/>
      <c r="AW1632" s="8"/>
      <c r="AX1632" s="19" t="str">
        <f t="shared" si="306"/>
        <v/>
      </c>
      <c r="AY1632" s="55">
        <f t="shared" si="307"/>
        <v>0</v>
      </c>
      <c r="AZ1632" s="8"/>
      <c r="BA1632" s="8"/>
    </row>
    <row r="1633" spans="1:53" x14ac:dyDescent="0.25">
      <c r="A1633" s="9" t="str">
        <f>IF(B1633&lt;&gt;"",COUNTA($B$3:B1633)+$A$2,"")</f>
        <v/>
      </c>
      <c r="R1633" s="42"/>
      <c r="AB1633" s="13"/>
      <c r="AC1633" s="8"/>
      <c r="AF1633" s="13"/>
      <c r="AG1633" s="8"/>
      <c r="AH1633" s="8"/>
      <c r="AI1633" s="8"/>
      <c r="AJ1633" s="8"/>
      <c r="AK1633" s="8"/>
      <c r="AN1633" s="13"/>
      <c r="AO1633" s="8"/>
      <c r="AR1633" s="13"/>
      <c r="AS1633" s="8"/>
      <c r="AV1633" s="13"/>
      <c r="AW1633" s="8"/>
      <c r="AX1633" s="19" t="str">
        <f t="shared" si="306"/>
        <v/>
      </c>
      <c r="AY1633" s="55">
        <f t="shared" si="307"/>
        <v>0</v>
      </c>
      <c r="AZ1633" s="8"/>
      <c r="BA1633" s="8"/>
    </row>
    <row r="1634" spans="1:53" x14ac:dyDescent="0.25">
      <c r="A1634" s="9" t="str">
        <f>IF(B1634&lt;&gt;"",COUNTA($B$3:B1634)+$A$2,"")</f>
        <v/>
      </c>
      <c r="R1634" s="42"/>
      <c r="AB1634" s="13"/>
      <c r="AC1634" s="8"/>
      <c r="AF1634" s="13"/>
      <c r="AG1634" s="8"/>
      <c r="AH1634" s="8"/>
      <c r="AI1634" s="8"/>
      <c r="AJ1634" s="8"/>
      <c r="AK1634" s="8"/>
      <c r="AN1634" s="13"/>
      <c r="AO1634" s="8"/>
      <c r="AR1634" s="13"/>
      <c r="AS1634" s="8"/>
      <c r="AV1634" s="13"/>
      <c r="AW1634" s="8"/>
      <c r="AX1634" s="19" t="str">
        <f t="shared" si="306"/>
        <v/>
      </c>
      <c r="AY1634" s="55">
        <f t="shared" si="307"/>
        <v>0</v>
      </c>
      <c r="AZ1634" s="8"/>
      <c r="BA1634" s="8"/>
    </row>
    <row r="1635" spans="1:53" x14ac:dyDescent="0.25">
      <c r="A1635" s="9" t="str">
        <f>IF(B1635&lt;&gt;"",COUNTA($B$3:B1635)+$A$2,"")</f>
        <v/>
      </c>
      <c r="R1635" s="42"/>
      <c r="AB1635" s="13"/>
      <c r="AC1635" s="8"/>
      <c r="AF1635" s="13"/>
      <c r="AG1635" s="8"/>
      <c r="AH1635" s="8"/>
      <c r="AI1635" s="8"/>
      <c r="AJ1635" s="8"/>
      <c r="AK1635" s="8"/>
      <c r="AN1635" s="13"/>
      <c r="AO1635" s="8"/>
      <c r="AR1635" s="13"/>
      <c r="AS1635" s="8"/>
      <c r="AV1635" s="13"/>
      <c r="AW1635" s="8"/>
      <c r="AX1635" s="19" t="str">
        <f t="shared" si="306"/>
        <v/>
      </c>
      <c r="AY1635" s="55">
        <f t="shared" si="307"/>
        <v>0</v>
      </c>
      <c r="AZ1635" s="8"/>
      <c r="BA1635" s="8"/>
    </row>
    <row r="1636" spans="1:53" x14ac:dyDescent="0.25">
      <c r="A1636" s="9" t="str">
        <f>IF(B1636&lt;&gt;"",COUNTA($B$3:B1636)+$A$2,"")</f>
        <v/>
      </c>
      <c r="R1636" s="42"/>
      <c r="AB1636" s="13"/>
      <c r="AC1636" s="8"/>
      <c r="AF1636" s="13"/>
      <c r="AG1636" s="8"/>
      <c r="AH1636" s="8"/>
      <c r="AI1636" s="8"/>
      <c r="AJ1636" s="8"/>
      <c r="AK1636" s="8"/>
      <c r="AN1636" s="13"/>
      <c r="AO1636" s="8"/>
      <c r="AR1636" s="13"/>
      <c r="AS1636" s="8"/>
      <c r="AV1636" s="13"/>
      <c r="AW1636" s="8"/>
      <c r="AX1636" s="19" t="str">
        <f t="shared" si="306"/>
        <v/>
      </c>
      <c r="AY1636" s="55">
        <f t="shared" si="307"/>
        <v>0</v>
      </c>
      <c r="AZ1636" s="8"/>
      <c r="BA1636" s="8"/>
    </row>
    <row r="1637" spans="1:53" x14ac:dyDescent="0.25">
      <c r="A1637" s="9" t="str">
        <f>IF(B1637&lt;&gt;"",COUNTA($B$3:B1637)+$A$2,"")</f>
        <v/>
      </c>
      <c r="R1637" s="42"/>
      <c r="AB1637" s="13"/>
      <c r="AC1637" s="8"/>
      <c r="AF1637" s="13"/>
      <c r="AG1637" s="8"/>
      <c r="AH1637" s="8"/>
      <c r="AI1637" s="8"/>
      <c r="AJ1637" s="8"/>
      <c r="AK1637" s="8"/>
      <c r="AN1637" s="13"/>
      <c r="AO1637" s="8"/>
      <c r="AR1637" s="13"/>
      <c r="AS1637" s="8"/>
      <c r="AV1637" s="13"/>
      <c r="AW1637" s="8"/>
      <c r="AX1637" s="19" t="str">
        <f t="shared" si="306"/>
        <v/>
      </c>
      <c r="AY1637" s="55">
        <f t="shared" si="307"/>
        <v>0</v>
      </c>
      <c r="AZ1637" s="8"/>
      <c r="BA1637" s="8"/>
    </row>
    <row r="1638" spans="1:53" x14ac:dyDescent="0.25">
      <c r="A1638" s="9" t="str">
        <f>IF(B1638&lt;&gt;"",COUNTA($B$3:B1638)+$A$2,"")</f>
        <v/>
      </c>
      <c r="R1638" s="42"/>
      <c r="AB1638" s="13"/>
      <c r="AC1638" s="8"/>
      <c r="AF1638" s="13"/>
      <c r="AG1638" s="8"/>
      <c r="AH1638" s="8"/>
      <c r="AI1638" s="8"/>
      <c r="AJ1638" s="8"/>
      <c r="AK1638" s="8"/>
      <c r="AN1638" s="13"/>
      <c r="AO1638" s="8"/>
      <c r="AR1638" s="13"/>
      <c r="AS1638" s="8"/>
      <c r="AV1638" s="13"/>
      <c r="AW1638" s="8"/>
      <c r="AX1638" s="19" t="str">
        <f t="shared" si="306"/>
        <v/>
      </c>
      <c r="AY1638" s="55">
        <f t="shared" si="307"/>
        <v>0</v>
      </c>
      <c r="AZ1638" s="8"/>
      <c r="BA1638" s="8"/>
    </row>
    <row r="1639" spans="1:53" x14ac:dyDescent="0.25">
      <c r="A1639" s="9" t="str">
        <f>IF(B1639&lt;&gt;"",COUNTA($B$3:B1639)+$A$2,"")</f>
        <v/>
      </c>
      <c r="R1639" s="42"/>
      <c r="AB1639" s="13"/>
      <c r="AC1639" s="8"/>
      <c r="AF1639" s="13"/>
      <c r="AG1639" s="8"/>
      <c r="AH1639" s="8"/>
      <c r="AI1639" s="8"/>
      <c r="AJ1639" s="8"/>
      <c r="AK1639" s="8"/>
      <c r="AN1639" s="13"/>
      <c r="AO1639" s="8"/>
      <c r="AR1639" s="13"/>
      <c r="AS1639" s="8"/>
      <c r="AV1639" s="13"/>
      <c r="AW1639" s="8"/>
      <c r="AX1639" s="19" t="str">
        <f t="shared" si="306"/>
        <v/>
      </c>
      <c r="AY1639" s="55">
        <f t="shared" si="307"/>
        <v>0</v>
      </c>
      <c r="AZ1639" s="8"/>
      <c r="BA1639" s="8"/>
    </row>
    <row r="1640" spans="1:53" x14ac:dyDescent="0.25">
      <c r="A1640" s="9" t="str">
        <f>IF(B1640&lt;&gt;"",COUNTA($B$3:B1640)+$A$2,"")</f>
        <v/>
      </c>
      <c r="R1640" s="42"/>
      <c r="AB1640" s="13"/>
      <c r="AC1640" s="8"/>
      <c r="AF1640" s="13"/>
      <c r="AG1640" s="8"/>
      <c r="AH1640" s="8"/>
      <c r="AI1640" s="8"/>
      <c r="AJ1640" s="8"/>
      <c r="AK1640" s="8"/>
      <c r="AN1640" s="13"/>
      <c r="AO1640" s="8"/>
      <c r="AR1640" s="13"/>
      <c r="AS1640" s="8"/>
      <c r="AV1640" s="13"/>
      <c r="AW1640" s="8"/>
      <c r="AX1640" s="19" t="str">
        <f t="shared" si="306"/>
        <v/>
      </c>
      <c r="AY1640" s="55">
        <f t="shared" si="307"/>
        <v>0</v>
      </c>
      <c r="AZ1640" s="8"/>
      <c r="BA1640" s="8"/>
    </row>
    <row r="1641" spans="1:53" x14ac:dyDescent="0.25">
      <c r="A1641" s="9" t="str">
        <f>IF(B1641&lt;&gt;"",COUNTA($B$3:B1641)+$A$2,"")</f>
        <v/>
      </c>
      <c r="R1641" s="42"/>
      <c r="AB1641" s="13"/>
      <c r="AC1641" s="8"/>
      <c r="AF1641" s="13"/>
      <c r="AG1641" s="8"/>
      <c r="AH1641" s="8"/>
      <c r="AI1641" s="8"/>
      <c r="AJ1641" s="8"/>
      <c r="AK1641" s="8"/>
      <c r="AN1641" s="13"/>
      <c r="AO1641" s="8"/>
      <c r="AR1641" s="13"/>
      <c r="AS1641" s="8"/>
      <c r="AV1641" s="13"/>
      <c r="AW1641" s="8"/>
      <c r="AX1641" s="19" t="str">
        <f t="shared" si="306"/>
        <v/>
      </c>
      <c r="AY1641" s="55">
        <f t="shared" si="307"/>
        <v>0</v>
      </c>
      <c r="AZ1641" s="8"/>
      <c r="BA1641" s="8"/>
    </row>
    <row r="1642" spans="1:53" x14ac:dyDescent="0.25">
      <c r="A1642" s="9" t="str">
        <f>IF(B1642&lt;&gt;"",COUNTA($B$3:B1642)+$A$2,"")</f>
        <v/>
      </c>
      <c r="R1642" s="42"/>
      <c r="AB1642" s="13"/>
      <c r="AC1642" s="8"/>
      <c r="AF1642" s="13"/>
      <c r="AG1642" s="8"/>
      <c r="AH1642" s="8"/>
      <c r="AI1642" s="8"/>
      <c r="AJ1642" s="8"/>
      <c r="AK1642" s="8"/>
      <c r="AN1642" s="13"/>
      <c r="AO1642" s="8"/>
      <c r="AR1642" s="13"/>
      <c r="AS1642" s="8"/>
      <c r="AV1642" s="13"/>
      <c r="AW1642" s="8"/>
      <c r="AX1642" s="19" t="str">
        <f t="shared" si="306"/>
        <v/>
      </c>
      <c r="AY1642" s="55">
        <f t="shared" si="307"/>
        <v>0</v>
      </c>
      <c r="AZ1642" s="8"/>
      <c r="BA1642" s="8"/>
    </row>
    <row r="1643" spans="1:53" x14ac:dyDescent="0.25">
      <c r="A1643" s="9" t="str">
        <f>IF(B1643&lt;&gt;"",COUNTA($B$3:B1643)+$A$2,"")</f>
        <v/>
      </c>
      <c r="R1643" s="42"/>
      <c r="AB1643" s="13"/>
      <c r="AC1643" s="8"/>
      <c r="AF1643" s="13"/>
      <c r="AG1643" s="8"/>
      <c r="AH1643" s="8"/>
      <c r="AI1643" s="8"/>
      <c r="AJ1643" s="8"/>
      <c r="AK1643" s="8"/>
      <c r="AN1643" s="13"/>
      <c r="AO1643" s="8"/>
      <c r="AR1643" s="13"/>
      <c r="AS1643" s="8"/>
      <c r="AV1643" s="13"/>
      <c r="AW1643" s="8"/>
      <c r="AX1643" s="19" t="str">
        <f t="shared" si="306"/>
        <v/>
      </c>
      <c r="AY1643" s="55">
        <f t="shared" si="307"/>
        <v>0</v>
      </c>
      <c r="AZ1643" s="8"/>
      <c r="BA1643" s="8"/>
    </row>
    <row r="1644" spans="1:53" x14ac:dyDescent="0.25">
      <c r="A1644" s="9" t="str">
        <f>IF(B1644&lt;&gt;"",COUNTA($B$3:B1644)+$A$2,"")</f>
        <v/>
      </c>
      <c r="R1644" s="42"/>
      <c r="AB1644" s="13"/>
      <c r="AC1644" s="8"/>
      <c r="AF1644" s="13"/>
      <c r="AG1644" s="8"/>
      <c r="AH1644" s="8"/>
      <c r="AI1644" s="8"/>
      <c r="AJ1644" s="8"/>
      <c r="AK1644" s="8"/>
      <c r="AN1644" s="13"/>
      <c r="AO1644" s="8"/>
      <c r="AR1644" s="13"/>
      <c r="AS1644" s="8"/>
      <c r="AV1644" s="13"/>
      <c r="AW1644" s="8"/>
      <c r="AX1644" s="19" t="str">
        <f t="shared" si="306"/>
        <v/>
      </c>
      <c r="AY1644" s="55">
        <f t="shared" si="307"/>
        <v>0</v>
      </c>
      <c r="AZ1644" s="8"/>
      <c r="BA1644" s="8"/>
    </row>
    <row r="1645" spans="1:53" x14ac:dyDescent="0.25">
      <c r="A1645" s="9" t="str">
        <f>IF(B1645&lt;&gt;"",COUNTA($B$3:B1645)+$A$2,"")</f>
        <v/>
      </c>
      <c r="R1645" s="42"/>
      <c r="AB1645" s="13"/>
      <c r="AC1645" s="8"/>
      <c r="AF1645" s="13"/>
      <c r="AG1645" s="8"/>
      <c r="AH1645" s="8"/>
      <c r="AI1645" s="8"/>
      <c r="AJ1645" s="8"/>
      <c r="AK1645" s="8"/>
      <c r="AN1645" s="13"/>
      <c r="AO1645" s="8"/>
      <c r="AR1645" s="13"/>
      <c r="AS1645" s="8"/>
      <c r="AV1645" s="13"/>
      <c r="AW1645" s="8"/>
      <c r="AX1645" s="19" t="str">
        <f t="shared" si="306"/>
        <v/>
      </c>
      <c r="AY1645" s="55">
        <f t="shared" si="307"/>
        <v>0</v>
      </c>
      <c r="AZ1645" s="8"/>
      <c r="BA1645" s="8"/>
    </row>
    <row r="1646" spans="1:53" x14ac:dyDescent="0.25">
      <c r="A1646" s="9" t="str">
        <f>IF(B1646&lt;&gt;"",COUNTA($B$3:B1646)+$A$2,"")</f>
        <v/>
      </c>
      <c r="R1646" s="42"/>
      <c r="AB1646" s="13"/>
      <c r="AC1646" s="8"/>
      <c r="AF1646" s="13"/>
      <c r="AG1646" s="8"/>
      <c r="AH1646" s="8"/>
      <c r="AI1646" s="8"/>
      <c r="AJ1646" s="8"/>
      <c r="AK1646" s="8"/>
      <c r="AN1646" s="13"/>
      <c r="AO1646" s="8"/>
      <c r="AR1646" s="13"/>
      <c r="AS1646" s="8"/>
      <c r="AV1646" s="13"/>
      <c r="AW1646" s="8"/>
      <c r="AX1646" s="19" t="str">
        <f t="shared" si="306"/>
        <v/>
      </c>
      <c r="AY1646" s="55">
        <f t="shared" si="307"/>
        <v>0</v>
      </c>
      <c r="AZ1646" s="8"/>
      <c r="BA1646" s="8"/>
    </row>
    <row r="1647" spans="1:53" x14ac:dyDescent="0.25">
      <c r="A1647" s="9" t="str">
        <f>IF(B1647&lt;&gt;"",COUNTA($B$3:B1647)+$A$2,"")</f>
        <v/>
      </c>
      <c r="R1647" s="42"/>
      <c r="AB1647" s="13"/>
      <c r="AC1647" s="8"/>
      <c r="AF1647" s="13"/>
      <c r="AG1647" s="8"/>
      <c r="AH1647" s="8"/>
      <c r="AI1647" s="8"/>
      <c r="AJ1647" s="8"/>
      <c r="AK1647" s="8"/>
      <c r="AN1647" s="13"/>
      <c r="AO1647" s="8"/>
      <c r="AR1647" s="13"/>
      <c r="AS1647" s="8"/>
      <c r="AV1647" s="13"/>
      <c r="AW1647" s="8"/>
      <c r="AX1647" s="19" t="str">
        <f t="shared" si="306"/>
        <v/>
      </c>
      <c r="AY1647" s="55">
        <f t="shared" si="307"/>
        <v>0</v>
      </c>
      <c r="AZ1647" s="8"/>
      <c r="BA1647" s="8"/>
    </row>
    <row r="1648" spans="1:53" x14ac:dyDescent="0.25">
      <c r="A1648" s="9" t="str">
        <f>IF(B1648&lt;&gt;"",COUNTA($B$3:B1648)+$A$2,"")</f>
        <v/>
      </c>
      <c r="R1648" s="42"/>
      <c r="AB1648" s="13"/>
      <c r="AC1648" s="8"/>
      <c r="AF1648" s="13"/>
      <c r="AG1648" s="8"/>
      <c r="AH1648" s="8"/>
      <c r="AI1648" s="8"/>
      <c r="AJ1648" s="8"/>
      <c r="AK1648" s="8"/>
      <c r="AN1648" s="13"/>
      <c r="AO1648" s="8"/>
      <c r="AR1648" s="13"/>
      <c r="AS1648" s="8"/>
      <c r="AV1648" s="13"/>
      <c r="AW1648" s="8"/>
      <c r="AX1648" s="19" t="str">
        <f t="shared" si="306"/>
        <v/>
      </c>
      <c r="AY1648" s="55">
        <f t="shared" si="307"/>
        <v>0</v>
      </c>
      <c r="AZ1648" s="8"/>
      <c r="BA1648" s="8"/>
    </row>
    <row r="1649" spans="1:53" x14ac:dyDescent="0.25">
      <c r="A1649" s="9" t="str">
        <f>IF(B1649&lt;&gt;"",COUNTA($B$3:B1649)+$A$2,"")</f>
        <v/>
      </c>
      <c r="R1649" s="42"/>
      <c r="AB1649" s="13"/>
      <c r="AC1649" s="8"/>
      <c r="AF1649" s="13"/>
      <c r="AG1649" s="8"/>
      <c r="AH1649" s="8"/>
      <c r="AI1649" s="8"/>
      <c r="AJ1649" s="8"/>
      <c r="AK1649" s="8"/>
      <c r="AN1649" s="13"/>
      <c r="AO1649" s="8"/>
      <c r="AR1649" s="13"/>
      <c r="AS1649" s="8"/>
      <c r="AV1649" s="13"/>
      <c r="AW1649" s="8"/>
      <c r="AX1649" s="19" t="str">
        <f t="shared" si="306"/>
        <v/>
      </c>
      <c r="AY1649" s="55">
        <f t="shared" si="307"/>
        <v>0</v>
      </c>
      <c r="AZ1649" s="8"/>
      <c r="BA1649" s="8"/>
    </row>
    <row r="1650" spans="1:53" x14ac:dyDescent="0.25">
      <c r="A1650" s="9" t="str">
        <f>IF(B1650&lt;&gt;"",COUNTA($B$3:B1650)+$A$2,"")</f>
        <v/>
      </c>
      <c r="R1650" s="42"/>
      <c r="AB1650" s="13"/>
      <c r="AC1650" s="8"/>
      <c r="AF1650" s="13"/>
      <c r="AG1650" s="8"/>
      <c r="AH1650" s="8"/>
      <c r="AI1650" s="8"/>
      <c r="AJ1650" s="8"/>
      <c r="AK1650" s="8"/>
      <c r="AN1650" s="13"/>
      <c r="AO1650" s="8"/>
      <c r="AR1650" s="13"/>
      <c r="AS1650" s="8"/>
      <c r="AV1650" s="13"/>
      <c r="AW1650" s="8"/>
      <c r="AX1650" s="19" t="str">
        <f t="shared" si="306"/>
        <v/>
      </c>
      <c r="AY1650" s="55">
        <f t="shared" si="307"/>
        <v>0</v>
      </c>
      <c r="AZ1650" s="8"/>
      <c r="BA1650" s="8"/>
    </row>
    <row r="1651" spans="1:53" x14ac:dyDescent="0.25">
      <c r="A1651" s="9" t="str">
        <f>IF(B1651&lt;&gt;"",COUNTA($B$3:B1651)+$A$2,"")</f>
        <v/>
      </c>
      <c r="R1651" s="42"/>
      <c r="AB1651" s="13"/>
      <c r="AC1651" s="8"/>
      <c r="AF1651" s="13"/>
      <c r="AG1651" s="8"/>
      <c r="AH1651" s="8"/>
      <c r="AI1651" s="8"/>
      <c r="AJ1651" s="8"/>
      <c r="AK1651" s="8"/>
      <c r="AN1651" s="13"/>
      <c r="AO1651" s="8"/>
      <c r="AR1651" s="13"/>
      <c r="AS1651" s="8"/>
      <c r="AV1651" s="13"/>
      <c r="AW1651" s="8"/>
      <c r="AX1651" s="19" t="str">
        <f t="shared" si="306"/>
        <v/>
      </c>
      <c r="AY1651" s="55">
        <f t="shared" si="307"/>
        <v>0</v>
      </c>
      <c r="AZ1651" s="8"/>
      <c r="BA1651" s="8"/>
    </row>
    <row r="1652" spans="1:53" x14ac:dyDescent="0.25">
      <c r="A1652" s="9" t="str">
        <f>IF(B1652&lt;&gt;"",COUNTA($B$3:B1652)+$A$2,"")</f>
        <v/>
      </c>
      <c r="R1652" s="42"/>
      <c r="AB1652" s="13"/>
      <c r="AC1652" s="8"/>
      <c r="AF1652" s="13"/>
      <c r="AG1652" s="8"/>
      <c r="AH1652" s="8"/>
      <c r="AI1652" s="8"/>
      <c r="AJ1652" s="8"/>
      <c r="AK1652" s="8"/>
      <c r="AN1652" s="13"/>
      <c r="AO1652" s="8"/>
      <c r="AR1652" s="13"/>
      <c r="AS1652" s="8"/>
      <c r="AV1652" s="13"/>
      <c r="AW1652" s="8"/>
      <c r="AX1652" s="19" t="str">
        <f t="shared" si="306"/>
        <v/>
      </c>
      <c r="AY1652" s="55">
        <f t="shared" si="307"/>
        <v>0</v>
      </c>
      <c r="AZ1652" s="8"/>
      <c r="BA1652" s="8"/>
    </row>
    <row r="1653" spans="1:53" x14ac:dyDescent="0.25">
      <c r="A1653" s="9" t="str">
        <f>IF(B1653&lt;&gt;"",COUNTA($B$3:B1653)+$A$2,"")</f>
        <v/>
      </c>
      <c r="R1653" s="42"/>
      <c r="AB1653" s="13"/>
      <c r="AC1653" s="8"/>
      <c r="AF1653" s="13"/>
      <c r="AG1653" s="8"/>
      <c r="AH1653" s="8"/>
      <c r="AI1653" s="8"/>
      <c r="AJ1653" s="8"/>
      <c r="AK1653" s="8"/>
      <c r="AN1653" s="13"/>
      <c r="AO1653" s="8"/>
      <c r="AR1653" s="13"/>
      <c r="AS1653" s="8"/>
      <c r="AV1653" s="13"/>
      <c r="AW1653" s="8"/>
      <c r="AX1653" s="19" t="str">
        <f t="shared" si="306"/>
        <v/>
      </c>
      <c r="AY1653" s="55">
        <f t="shared" si="307"/>
        <v>0</v>
      </c>
      <c r="AZ1653" s="8"/>
      <c r="BA1653" s="8"/>
    </row>
    <row r="1654" spans="1:53" x14ac:dyDescent="0.25">
      <c r="A1654" s="9" t="str">
        <f>IF(B1654&lt;&gt;"",COUNTA($B$3:B1654)+$A$2,"")</f>
        <v/>
      </c>
      <c r="R1654" s="42"/>
      <c r="AB1654" s="13"/>
      <c r="AC1654" s="8"/>
      <c r="AF1654" s="13"/>
      <c r="AG1654" s="8"/>
      <c r="AH1654" s="8"/>
      <c r="AI1654" s="8"/>
      <c r="AJ1654" s="8"/>
      <c r="AK1654" s="8"/>
      <c r="AN1654" s="13"/>
      <c r="AO1654" s="8"/>
      <c r="AR1654" s="13"/>
      <c r="AS1654" s="8"/>
      <c r="AV1654" s="13"/>
      <c r="AW1654" s="8"/>
      <c r="AX1654" s="19" t="str">
        <f t="shared" si="306"/>
        <v/>
      </c>
      <c r="AY1654" s="55">
        <f t="shared" si="307"/>
        <v>0</v>
      </c>
      <c r="AZ1654" s="8"/>
      <c r="BA1654" s="8"/>
    </row>
    <row r="1655" spans="1:53" x14ac:dyDescent="0.25">
      <c r="A1655" s="9" t="str">
        <f>IF(B1655&lt;&gt;"",COUNTA($B$3:B1655)+$A$2,"")</f>
        <v/>
      </c>
      <c r="R1655" s="42"/>
      <c r="AB1655" s="13"/>
      <c r="AC1655" s="8"/>
      <c r="AF1655" s="13"/>
      <c r="AG1655" s="8"/>
      <c r="AH1655" s="8"/>
      <c r="AI1655" s="8"/>
      <c r="AJ1655" s="8"/>
      <c r="AK1655" s="8"/>
      <c r="AN1655" s="13"/>
      <c r="AO1655" s="8"/>
      <c r="AR1655" s="13"/>
      <c r="AS1655" s="8"/>
      <c r="AV1655" s="13"/>
      <c r="AW1655" s="8"/>
      <c r="AX1655" s="19" t="str">
        <f t="shared" si="306"/>
        <v/>
      </c>
      <c r="AY1655" s="55">
        <f t="shared" si="307"/>
        <v>0</v>
      </c>
      <c r="AZ1655" s="8"/>
      <c r="BA1655" s="8"/>
    </row>
    <row r="1656" spans="1:53" x14ac:dyDescent="0.25">
      <c r="A1656" s="9" t="str">
        <f>IF(B1656&lt;&gt;"",COUNTA($B$3:B1656)+$A$2,"")</f>
        <v/>
      </c>
      <c r="R1656" s="42"/>
      <c r="AB1656" s="13"/>
      <c r="AC1656" s="8"/>
      <c r="AF1656" s="13"/>
      <c r="AG1656" s="8"/>
      <c r="AH1656" s="8"/>
      <c r="AI1656" s="8"/>
      <c r="AJ1656" s="8"/>
      <c r="AK1656" s="8"/>
      <c r="AN1656" s="13"/>
      <c r="AO1656" s="8"/>
      <c r="AR1656" s="13"/>
      <c r="AS1656" s="8"/>
      <c r="AV1656" s="13"/>
      <c r="AW1656" s="8"/>
      <c r="AX1656" s="19" t="str">
        <f t="shared" si="306"/>
        <v/>
      </c>
      <c r="AY1656" s="55">
        <f t="shared" si="307"/>
        <v>0</v>
      </c>
      <c r="AZ1656" s="8"/>
      <c r="BA1656" s="8"/>
    </row>
    <row r="1657" spans="1:53" x14ac:dyDescent="0.25">
      <c r="A1657" s="9" t="str">
        <f>IF(B1657&lt;&gt;"",COUNTA($B$3:B1657)+$A$2,"")</f>
        <v/>
      </c>
      <c r="R1657" s="42"/>
      <c r="AB1657" s="13"/>
      <c r="AC1657" s="8"/>
      <c r="AF1657" s="13"/>
      <c r="AG1657" s="8"/>
      <c r="AH1657" s="8"/>
      <c r="AI1657" s="8"/>
      <c r="AJ1657" s="8"/>
      <c r="AK1657" s="8"/>
      <c r="AN1657" s="13"/>
      <c r="AO1657" s="8"/>
      <c r="AR1657" s="13"/>
      <c r="AS1657" s="8"/>
      <c r="AV1657" s="13"/>
      <c r="AW1657" s="8"/>
      <c r="AX1657" s="19" t="str">
        <f t="shared" si="306"/>
        <v/>
      </c>
      <c r="AY1657" s="55">
        <f t="shared" si="307"/>
        <v>0</v>
      </c>
      <c r="AZ1657" s="8"/>
      <c r="BA1657" s="8"/>
    </row>
    <row r="1658" spans="1:53" x14ac:dyDescent="0.25">
      <c r="A1658" s="9" t="str">
        <f>IF(B1658&lt;&gt;"",COUNTA($B$3:B1658)+$A$2,"")</f>
        <v/>
      </c>
      <c r="R1658" s="42"/>
      <c r="AB1658" s="13"/>
      <c r="AC1658" s="8"/>
      <c r="AF1658" s="13"/>
      <c r="AG1658" s="8"/>
      <c r="AH1658" s="8"/>
      <c r="AI1658" s="8"/>
      <c r="AJ1658" s="8"/>
      <c r="AK1658" s="8"/>
      <c r="AN1658" s="13"/>
      <c r="AO1658" s="8"/>
      <c r="AR1658" s="13"/>
      <c r="AS1658" s="8"/>
      <c r="AV1658" s="13"/>
      <c r="AW1658" s="8"/>
      <c r="AX1658" s="19" t="str">
        <f t="shared" si="306"/>
        <v/>
      </c>
      <c r="AY1658" s="55">
        <f t="shared" si="307"/>
        <v>0</v>
      </c>
      <c r="AZ1658" s="8"/>
      <c r="BA1658" s="8"/>
    </row>
    <row r="1659" spans="1:53" x14ac:dyDescent="0.25">
      <c r="A1659" s="9" t="str">
        <f>IF(B1659&lt;&gt;"",COUNTA($B$3:B1659)+$A$2,"")</f>
        <v/>
      </c>
      <c r="R1659" s="42"/>
      <c r="AB1659" s="13"/>
      <c r="AC1659" s="8"/>
      <c r="AF1659" s="13"/>
      <c r="AG1659" s="8"/>
      <c r="AH1659" s="8"/>
      <c r="AI1659" s="8"/>
      <c r="AJ1659" s="8"/>
      <c r="AK1659" s="8"/>
      <c r="AN1659" s="13"/>
      <c r="AO1659" s="8"/>
      <c r="AR1659" s="13"/>
      <c r="AS1659" s="8"/>
      <c r="AV1659" s="13"/>
      <c r="AW1659" s="8"/>
      <c r="AX1659" s="19" t="str">
        <f t="shared" si="306"/>
        <v/>
      </c>
      <c r="AY1659" s="55">
        <f t="shared" si="307"/>
        <v>0</v>
      </c>
      <c r="AZ1659" s="8"/>
      <c r="BA1659" s="8"/>
    </row>
    <row r="1660" spans="1:53" x14ac:dyDescent="0.25">
      <c r="A1660" s="9" t="str">
        <f>IF(B1660&lt;&gt;"",COUNTA($B$3:B1660)+$A$2,"")</f>
        <v/>
      </c>
      <c r="R1660" s="42"/>
      <c r="AB1660" s="13"/>
      <c r="AC1660" s="8"/>
      <c r="AF1660" s="13"/>
      <c r="AG1660" s="8"/>
      <c r="AH1660" s="8"/>
      <c r="AI1660" s="8"/>
      <c r="AJ1660" s="8"/>
      <c r="AK1660" s="8"/>
      <c r="AN1660" s="13"/>
      <c r="AO1660" s="8"/>
      <c r="AR1660" s="13"/>
      <c r="AS1660" s="8"/>
      <c r="AV1660" s="13"/>
      <c r="AW1660" s="8"/>
      <c r="AX1660" s="19" t="str">
        <f t="shared" si="306"/>
        <v/>
      </c>
      <c r="AY1660" s="55">
        <f t="shared" si="307"/>
        <v>0</v>
      </c>
      <c r="AZ1660" s="8"/>
      <c r="BA1660" s="8"/>
    </row>
    <row r="1661" spans="1:53" x14ac:dyDescent="0.25">
      <c r="A1661" s="9" t="str">
        <f>IF(B1661&lt;&gt;"",COUNTA($B$3:B1661)+$A$2,"")</f>
        <v/>
      </c>
      <c r="R1661" s="42"/>
      <c r="AB1661" s="13"/>
      <c r="AC1661" s="8"/>
      <c r="AF1661" s="13"/>
      <c r="AG1661" s="8"/>
      <c r="AH1661" s="8"/>
      <c r="AI1661" s="8"/>
      <c r="AJ1661" s="8"/>
      <c r="AK1661" s="8"/>
      <c r="AN1661" s="13"/>
      <c r="AO1661" s="8"/>
      <c r="AR1661" s="13"/>
      <c r="AS1661" s="8"/>
      <c r="AV1661" s="13"/>
      <c r="AW1661" s="8"/>
      <c r="AX1661" s="19" t="str">
        <f t="shared" si="306"/>
        <v/>
      </c>
      <c r="AY1661" s="55">
        <f t="shared" si="307"/>
        <v>0</v>
      </c>
      <c r="AZ1661" s="8"/>
      <c r="BA1661" s="8"/>
    </row>
    <row r="1662" spans="1:53" x14ac:dyDescent="0.25">
      <c r="A1662" s="9" t="str">
        <f>IF(B1662&lt;&gt;"",COUNTA($B$3:B1662)+$A$2,"")</f>
        <v/>
      </c>
      <c r="R1662" s="42"/>
      <c r="AB1662" s="13"/>
      <c r="AC1662" s="8"/>
      <c r="AF1662" s="13"/>
      <c r="AG1662" s="8"/>
      <c r="AH1662" s="8"/>
      <c r="AI1662" s="8"/>
      <c r="AJ1662" s="8"/>
      <c r="AK1662" s="8"/>
      <c r="AN1662" s="13"/>
      <c r="AO1662" s="8"/>
      <c r="AR1662" s="13"/>
      <c r="AS1662" s="8"/>
      <c r="AV1662" s="13"/>
      <c r="AW1662" s="8"/>
      <c r="AX1662" s="19" t="str">
        <f t="shared" si="306"/>
        <v/>
      </c>
      <c r="AY1662" s="55">
        <f t="shared" si="307"/>
        <v>0</v>
      </c>
      <c r="AZ1662" s="8"/>
      <c r="BA1662" s="8"/>
    </row>
    <row r="1663" spans="1:53" x14ac:dyDescent="0.25">
      <c r="A1663" s="9" t="str">
        <f>IF(B1663&lt;&gt;"",COUNTA($B$3:B1663)+$A$2,"")</f>
        <v/>
      </c>
      <c r="R1663" s="42"/>
      <c r="AB1663" s="13"/>
      <c r="AC1663" s="8"/>
      <c r="AF1663" s="13"/>
      <c r="AG1663" s="8"/>
      <c r="AH1663" s="8"/>
      <c r="AI1663" s="8"/>
      <c r="AJ1663" s="8"/>
      <c r="AK1663" s="8"/>
      <c r="AN1663" s="13"/>
      <c r="AO1663" s="8"/>
      <c r="AR1663" s="13"/>
      <c r="AS1663" s="8"/>
      <c r="AV1663" s="13"/>
      <c r="AW1663" s="8"/>
      <c r="AX1663" s="19" t="str">
        <f t="shared" si="306"/>
        <v/>
      </c>
      <c r="AY1663" s="55">
        <f t="shared" si="307"/>
        <v>0</v>
      </c>
      <c r="AZ1663" s="8"/>
      <c r="BA1663" s="8"/>
    </row>
    <row r="1664" spans="1:53" x14ac:dyDescent="0.25">
      <c r="A1664" s="9" t="str">
        <f>IF(B1664&lt;&gt;"",COUNTA($B$3:B1664)+$A$2,"")</f>
        <v/>
      </c>
      <c r="R1664" s="42"/>
      <c r="AB1664" s="13"/>
      <c r="AC1664" s="8"/>
      <c r="AF1664" s="13"/>
      <c r="AG1664" s="8"/>
      <c r="AH1664" s="8"/>
      <c r="AI1664" s="8"/>
      <c r="AJ1664" s="8"/>
      <c r="AK1664" s="8"/>
      <c r="AN1664" s="13"/>
      <c r="AO1664" s="8"/>
      <c r="AR1664" s="13"/>
      <c r="AS1664" s="8"/>
      <c r="AV1664" s="13"/>
      <c r="AW1664" s="8"/>
      <c r="AX1664" s="19" t="str">
        <f t="shared" si="306"/>
        <v/>
      </c>
      <c r="AY1664" s="55">
        <f t="shared" si="307"/>
        <v>0</v>
      </c>
      <c r="AZ1664" s="8"/>
      <c r="BA1664" s="8"/>
    </row>
    <row r="1665" spans="1:53" x14ac:dyDescent="0.25">
      <c r="A1665" s="9" t="str">
        <f>IF(B1665&lt;&gt;"",COUNTA($B$3:B1665)+$A$2,"")</f>
        <v/>
      </c>
      <c r="R1665" s="42"/>
      <c r="AB1665" s="13"/>
      <c r="AC1665" s="8"/>
      <c r="AF1665" s="13"/>
      <c r="AG1665" s="8"/>
      <c r="AH1665" s="8"/>
      <c r="AI1665" s="8"/>
      <c r="AJ1665" s="8"/>
      <c r="AK1665" s="8"/>
      <c r="AN1665" s="13"/>
      <c r="AO1665" s="8"/>
      <c r="AR1665" s="13"/>
      <c r="AS1665" s="8"/>
      <c r="AV1665" s="13"/>
      <c r="AW1665" s="8"/>
      <c r="AX1665" s="19" t="str">
        <f t="shared" si="306"/>
        <v/>
      </c>
      <c r="AY1665" s="55">
        <f t="shared" si="307"/>
        <v>0</v>
      </c>
      <c r="AZ1665" s="8"/>
      <c r="BA1665" s="8"/>
    </row>
    <row r="1666" spans="1:53" x14ac:dyDescent="0.25">
      <c r="A1666" s="9" t="str">
        <f>IF(B1666&lt;&gt;"",COUNTA($B$3:B1666)+$A$2,"")</f>
        <v/>
      </c>
      <c r="R1666" s="42"/>
      <c r="AB1666" s="13"/>
      <c r="AC1666" s="8"/>
      <c r="AF1666" s="13"/>
      <c r="AG1666" s="8"/>
      <c r="AH1666" s="8"/>
      <c r="AI1666" s="8"/>
      <c r="AJ1666" s="8"/>
      <c r="AK1666" s="8"/>
      <c r="AN1666" s="13"/>
      <c r="AO1666" s="8"/>
      <c r="AR1666" s="13"/>
      <c r="AS1666" s="8"/>
      <c r="AV1666" s="13"/>
      <c r="AW1666" s="8"/>
      <c r="AX1666" s="19" t="str">
        <f t="shared" si="306"/>
        <v/>
      </c>
      <c r="AY1666" s="55">
        <f t="shared" si="307"/>
        <v>0</v>
      </c>
      <c r="AZ1666" s="8"/>
      <c r="BA1666" s="8"/>
    </row>
    <row r="1667" spans="1:53" x14ac:dyDescent="0.25">
      <c r="A1667" s="9" t="str">
        <f>IF(B1667&lt;&gt;"",COUNTA($B$3:B1667)+$A$2,"")</f>
        <v/>
      </c>
      <c r="R1667" s="42"/>
      <c r="AB1667" s="13"/>
      <c r="AC1667" s="8"/>
      <c r="AF1667" s="13"/>
      <c r="AG1667" s="8"/>
      <c r="AH1667" s="8"/>
      <c r="AI1667" s="8"/>
      <c r="AJ1667" s="8"/>
      <c r="AK1667" s="8"/>
      <c r="AN1667" s="13"/>
      <c r="AO1667" s="8"/>
      <c r="AR1667" s="13"/>
      <c r="AS1667" s="8"/>
      <c r="AV1667" s="13"/>
      <c r="AW1667" s="8"/>
      <c r="AX1667" s="19" t="str">
        <f t="shared" ref="AX1667:AX1730" si="308">IF(R1667="","",AY1667/(1+0.025))</f>
        <v/>
      </c>
      <c r="AY1667" s="55">
        <f t="shared" ref="AY1667:AY1730" si="309">BC1667-AZ1667</f>
        <v>0</v>
      </c>
      <c r="AZ1667" s="8"/>
      <c r="BA1667" s="8"/>
    </row>
    <row r="1668" spans="1:53" x14ac:dyDescent="0.25">
      <c r="A1668" s="9" t="str">
        <f>IF(B1668&lt;&gt;"",COUNTA($B$3:B1668)+$A$2,"")</f>
        <v/>
      </c>
      <c r="R1668" s="42"/>
      <c r="AB1668" s="13"/>
      <c r="AC1668" s="8"/>
      <c r="AF1668" s="13"/>
      <c r="AG1668" s="8"/>
      <c r="AH1668" s="8"/>
      <c r="AI1668" s="8"/>
      <c r="AJ1668" s="8"/>
      <c r="AK1668" s="8"/>
      <c r="AN1668" s="13"/>
      <c r="AO1668" s="8"/>
      <c r="AR1668" s="13"/>
      <c r="AS1668" s="8"/>
      <c r="AV1668" s="13"/>
      <c r="AW1668" s="8"/>
      <c r="AX1668" s="19" t="str">
        <f t="shared" si="308"/>
        <v/>
      </c>
      <c r="AY1668" s="55">
        <f t="shared" si="309"/>
        <v>0</v>
      </c>
      <c r="AZ1668" s="8"/>
      <c r="BA1668" s="8"/>
    </row>
    <row r="1669" spans="1:53" x14ac:dyDescent="0.25">
      <c r="A1669" s="9" t="str">
        <f>IF(B1669&lt;&gt;"",COUNTA($B$3:B1669)+$A$2,"")</f>
        <v/>
      </c>
      <c r="R1669" s="42"/>
      <c r="AB1669" s="13"/>
      <c r="AC1669" s="8"/>
      <c r="AF1669" s="13"/>
      <c r="AG1669" s="8"/>
      <c r="AH1669" s="8"/>
      <c r="AI1669" s="8"/>
      <c r="AJ1669" s="8"/>
      <c r="AK1669" s="8"/>
      <c r="AN1669" s="13"/>
      <c r="AO1669" s="8"/>
      <c r="AR1669" s="13"/>
      <c r="AS1669" s="8"/>
      <c r="AV1669" s="13"/>
      <c r="AW1669" s="8"/>
      <c r="AX1669" s="19" t="str">
        <f t="shared" si="308"/>
        <v/>
      </c>
      <c r="AY1669" s="55">
        <f t="shared" si="309"/>
        <v>0</v>
      </c>
      <c r="AZ1669" s="8"/>
      <c r="BA1669" s="8"/>
    </row>
    <row r="1670" spans="1:53" x14ac:dyDescent="0.25">
      <c r="A1670" s="9" t="str">
        <f>IF(B1670&lt;&gt;"",COUNTA($B$3:B1670)+$A$2,"")</f>
        <v/>
      </c>
      <c r="R1670" s="42"/>
      <c r="AB1670" s="13"/>
      <c r="AC1670" s="8"/>
      <c r="AF1670" s="13"/>
      <c r="AG1670" s="8"/>
      <c r="AH1670" s="8"/>
      <c r="AI1670" s="8"/>
      <c r="AJ1670" s="8"/>
      <c r="AK1670" s="8"/>
      <c r="AN1670" s="13"/>
      <c r="AO1670" s="8"/>
      <c r="AR1670" s="13"/>
      <c r="AS1670" s="8"/>
      <c r="AV1670" s="13"/>
      <c r="AW1670" s="8"/>
      <c r="AX1670" s="19" t="str">
        <f t="shared" si="308"/>
        <v/>
      </c>
      <c r="AY1670" s="55">
        <f t="shared" si="309"/>
        <v>0</v>
      </c>
      <c r="AZ1670" s="8"/>
      <c r="BA1670" s="8"/>
    </row>
    <row r="1671" spans="1:53" x14ac:dyDescent="0.25">
      <c r="A1671" s="9" t="str">
        <f>IF(B1671&lt;&gt;"",COUNTA($B$3:B1671)+$A$2,"")</f>
        <v/>
      </c>
      <c r="R1671" s="42"/>
      <c r="AB1671" s="13"/>
      <c r="AC1671" s="8"/>
      <c r="AF1671" s="13"/>
      <c r="AG1671" s="8"/>
      <c r="AH1671" s="8"/>
      <c r="AI1671" s="8"/>
      <c r="AJ1671" s="8"/>
      <c r="AK1671" s="8"/>
      <c r="AN1671" s="13"/>
      <c r="AO1671" s="8"/>
      <c r="AR1671" s="13"/>
      <c r="AS1671" s="8"/>
      <c r="AV1671" s="13"/>
      <c r="AW1671" s="8"/>
      <c r="AX1671" s="19" t="str">
        <f t="shared" si="308"/>
        <v/>
      </c>
      <c r="AY1671" s="55">
        <f t="shared" si="309"/>
        <v>0</v>
      </c>
      <c r="AZ1671" s="8"/>
      <c r="BA1671" s="8"/>
    </row>
    <row r="1672" spans="1:53" x14ac:dyDescent="0.25">
      <c r="A1672" s="9" t="str">
        <f>IF(B1672&lt;&gt;"",COUNTA($B$3:B1672)+$A$2,"")</f>
        <v/>
      </c>
      <c r="R1672" s="42"/>
      <c r="AB1672" s="13"/>
      <c r="AC1672" s="8"/>
      <c r="AF1672" s="13"/>
      <c r="AG1672" s="8"/>
      <c r="AH1672" s="8"/>
      <c r="AI1672" s="8"/>
      <c r="AJ1672" s="8"/>
      <c r="AK1672" s="8"/>
      <c r="AN1672" s="13"/>
      <c r="AO1672" s="8"/>
      <c r="AR1672" s="13"/>
      <c r="AS1672" s="8"/>
      <c r="AV1672" s="13"/>
      <c r="AW1672" s="8"/>
      <c r="AX1672" s="19" t="str">
        <f t="shared" si="308"/>
        <v/>
      </c>
      <c r="AY1672" s="55">
        <f t="shared" si="309"/>
        <v>0</v>
      </c>
      <c r="AZ1672" s="8"/>
      <c r="BA1672" s="8"/>
    </row>
    <row r="1673" spans="1:53" x14ac:dyDescent="0.25">
      <c r="A1673" s="9" t="str">
        <f>IF(B1673&lt;&gt;"",COUNTA($B$3:B1673)+$A$2,"")</f>
        <v/>
      </c>
      <c r="R1673" s="42"/>
      <c r="AB1673" s="13"/>
      <c r="AC1673" s="8"/>
      <c r="AF1673" s="13"/>
      <c r="AG1673" s="8"/>
      <c r="AH1673" s="8"/>
      <c r="AI1673" s="8"/>
      <c r="AJ1673" s="8"/>
      <c r="AK1673" s="8"/>
      <c r="AN1673" s="13"/>
      <c r="AO1673" s="8"/>
      <c r="AR1673" s="13"/>
      <c r="AS1673" s="8"/>
      <c r="AV1673" s="13"/>
      <c r="AW1673" s="8"/>
      <c r="AX1673" s="19" t="str">
        <f t="shared" si="308"/>
        <v/>
      </c>
      <c r="AY1673" s="55">
        <f t="shared" si="309"/>
        <v>0</v>
      </c>
      <c r="AZ1673" s="8"/>
      <c r="BA1673" s="8"/>
    </row>
    <row r="1674" spans="1:53" x14ac:dyDescent="0.25">
      <c r="A1674" s="9" t="str">
        <f>IF(B1674&lt;&gt;"",COUNTA($B$3:B1674)+$A$2,"")</f>
        <v/>
      </c>
      <c r="R1674" s="42"/>
      <c r="AB1674" s="13"/>
      <c r="AC1674" s="8"/>
      <c r="AF1674" s="13"/>
      <c r="AG1674" s="8"/>
      <c r="AH1674" s="8"/>
      <c r="AI1674" s="8"/>
      <c r="AJ1674" s="8"/>
      <c r="AK1674" s="8"/>
      <c r="AN1674" s="13"/>
      <c r="AO1674" s="8"/>
      <c r="AR1674" s="13"/>
      <c r="AS1674" s="8"/>
      <c r="AV1674" s="13"/>
      <c r="AW1674" s="8"/>
      <c r="AX1674" s="19" t="str">
        <f t="shared" si="308"/>
        <v/>
      </c>
      <c r="AY1674" s="55">
        <f t="shared" si="309"/>
        <v>0</v>
      </c>
      <c r="AZ1674" s="8"/>
      <c r="BA1674" s="8"/>
    </row>
    <row r="1675" spans="1:53" x14ac:dyDescent="0.25">
      <c r="A1675" s="9" t="str">
        <f>IF(B1675&lt;&gt;"",COUNTA($B$3:B1675)+$A$2,"")</f>
        <v/>
      </c>
      <c r="R1675" s="42"/>
      <c r="AB1675" s="13"/>
      <c r="AC1675" s="8"/>
      <c r="AF1675" s="13"/>
      <c r="AG1675" s="8"/>
      <c r="AH1675" s="8"/>
      <c r="AI1675" s="8"/>
      <c r="AJ1675" s="8"/>
      <c r="AK1675" s="8"/>
      <c r="AN1675" s="13"/>
      <c r="AO1675" s="8"/>
      <c r="AR1675" s="13"/>
      <c r="AS1675" s="8"/>
      <c r="AV1675" s="13"/>
      <c r="AW1675" s="8"/>
      <c r="AX1675" s="19" t="str">
        <f t="shared" si="308"/>
        <v/>
      </c>
      <c r="AY1675" s="55">
        <f t="shared" si="309"/>
        <v>0</v>
      </c>
      <c r="AZ1675" s="8"/>
      <c r="BA1675" s="8"/>
    </row>
    <row r="1676" spans="1:53" x14ac:dyDescent="0.25">
      <c r="A1676" s="9" t="str">
        <f>IF(B1676&lt;&gt;"",COUNTA($B$3:B1676)+$A$2,"")</f>
        <v/>
      </c>
      <c r="R1676" s="42"/>
      <c r="AB1676" s="13"/>
      <c r="AC1676" s="8"/>
      <c r="AF1676" s="13"/>
      <c r="AG1676" s="8"/>
      <c r="AH1676" s="8"/>
      <c r="AI1676" s="8"/>
      <c r="AJ1676" s="8"/>
      <c r="AK1676" s="8"/>
      <c r="AN1676" s="13"/>
      <c r="AO1676" s="8"/>
      <c r="AR1676" s="13"/>
      <c r="AS1676" s="8"/>
      <c r="AV1676" s="13"/>
      <c r="AW1676" s="8"/>
      <c r="AX1676" s="19" t="str">
        <f t="shared" si="308"/>
        <v/>
      </c>
      <c r="AY1676" s="55">
        <f t="shared" si="309"/>
        <v>0</v>
      </c>
      <c r="AZ1676" s="8"/>
      <c r="BA1676" s="8"/>
    </row>
    <row r="1677" spans="1:53" x14ac:dyDescent="0.25">
      <c r="A1677" s="9" t="str">
        <f>IF(B1677&lt;&gt;"",COUNTA($B$3:B1677)+$A$2,"")</f>
        <v/>
      </c>
      <c r="R1677" s="42"/>
      <c r="AB1677" s="13"/>
      <c r="AC1677" s="8"/>
      <c r="AF1677" s="13"/>
      <c r="AG1677" s="8"/>
      <c r="AH1677" s="8"/>
      <c r="AI1677" s="8"/>
      <c r="AJ1677" s="8"/>
      <c r="AK1677" s="8"/>
      <c r="AN1677" s="13"/>
      <c r="AO1677" s="8"/>
      <c r="AR1677" s="13"/>
      <c r="AS1677" s="8"/>
      <c r="AV1677" s="13"/>
      <c r="AW1677" s="8"/>
      <c r="AX1677" s="19" t="str">
        <f t="shared" si="308"/>
        <v/>
      </c>
      <c r="AY1677" s="55">
        <f t="shared" si="309"/>
        <v>0</v>
      </c>
      <c r="AZ1677" s="8"/>
      <c r="BA1677" s="8"/>
    </row>
    <row r="1678" spans="1:53" x14ac:dyDescent="0.25">
      <c r="A1678" s="9" t="str">
        <f>IF(B1678&lt;&gt;"",COUNTA($B$3:B1678)+$A$2,"")</f>
        <v/>
      </c>
      <c r="R1678" s="42"/>
      <c r="AB1678" s="13"/>
      <c r="AC1678" s="8"/>
      <c r="AF1678" s="13"/>
      <c r="AG1678" s="8"/>
      <c r="AH1678" s="8"/>
      <c r="AI1678" s="8"/>
      <c r="AJ1678" s="8"/>
      <c r="AK1678" s="8"/>
      <c r="AN1678" s="13"/>
      <c r="AO1678" s="8"/>
      <c r="AR1678" s="13"/>
      <c r="AS1678" s="8"/>
      <c r="AV1678" s="13"/>
      <c r="AW1678" s="8"/>
      <c r="AX1678" s="19" t="str">
        <f t="shared" si="308"/>
        <v/>
      </c>
      <c r="AY1678" s="55">
        <f t="shared" si="309"/>
        <v>0</v>
      </c>
      <c r="AZ1678" s="8"/>
      <c r="BA1678" s="8"/>
    </row>
    <row r="1679" spans="1:53" x14ac:dyDescent="0.25">
      <c r="A1679" s="9" t="str">
        <f>IF(B1679&lt;&gt;"",COUNTA($B$3:B1679)+$A$2,"")</f>
        <v/>
      </c>
      <c r="R1679" s="42"/>
      <c r="AB1679" s="13"/>
      <c r="AC1679" s="8"/>
      <c r="AF1679" s="13"/>
      <c r="AG1679" s="8"/>
      <c r="AH1679" s="8"/>
      <c r="AI1679" s="8"/>
      <c r="AJ1679" s="8"/>
      <c r="AK1679" s="8"/>
      <c r="AN1679" s="13"/>
      <c r="AO1679" s="8"/>
      <c r="AR1679" s="13"/>
      <c r="AS1679" s="8"/>
      <c r="AV1679" s="13"/>
      <c r="AW1679" s="8"/>
      <c r="AX1679" s="19" t="str">
        <f t="shared" si="308"/>
        <v/>
      </c>
      <c r="AY1679" s="55">
        <f t="shared" si="309"/>
        <v>0</v>
      </c>
      <c r="AZ1679" s="8"/>
      <c r="BA1679" s="8"/>
    </row>
    <row r="1680" spans="1:53" x14ac:dyDescent="0.25">
      <c r="A1680" s="9" t="str">
        <f>IF(B1680&lt;&gt;"",COUNTA($B$3:B1680)+$A$2,"")</f>
        <v/>
      </c>
      <c r="R1680" s="42"/>
      <c r="AB1680" s="13"/>
      <c r="AC1680" s="8"/>
      <c r="AF1680" s="13"/>
      <c r="AG1680" s="8"/>
      <c r="AH1680" s="8"/>
      <c r="AI1680" s="8"/>
      <c r="AJ1680" s="8"/>
      <c r="AK1680" s="8"/>
      <c r="AN1680" s="13"/>
      <c r="AO1680" s="8"/>
      <c r="AR1680" s="13"/>
      <c r="AS1680" s="8"/>
      <c r="AV1680" s="13"/>
      <c r="AW1680" s="8"/>
      <c r="AX1680" s="19" t="str">
        <f t="shared" si="308"/>
        <v/>
      </c>
      <c r="AY1680" s="55">
        <f t="shared" si="309"/>
        <v>0</v>
      </c>
      <c r="AZ1680" s="8"/>
      <c r="BA1680" s="8"/>
    </row>
    <row r="1681" spans="1:53" x14ac:dyDescent="0.25">
      <c r="A1681" s="9" t="str">
        <f>IF(B1681&lt;&gt;"",COUNTA($B$3:B1681)+$A$2,"")</f>
        <v/>
      </c>
      <c r="R1681" s="42"/>
      <c r="AB1681" s="13"/>
      <c r="AC1681" s="8"/>
      <c r="AF1681" s="13"/>
      <c r="AG1681" s="8"/>
      <c r="AH1681" s="8"/>
      <c r="AI1681" s="8"/>
      <c r="AJ1681" s="8"/>
      <c r="AK1681" s="8"/>
      <c r="AN1681" s="13"/>
      <c r="AO1681" s="8"/>
      <c r="AR1681" s="13"/>
      <c r="AS1681" s="8"/>
      <c r="AV1681" s="13"/>
      <c r="AW1681" s="8"/>
      <c r="AX1681" s="19" t="str">
        <f t="shared" si="308"/>
        <v/>
      </c>
      <c r="AY1681" s="55">
        <f t="shared" si="309"/>
        <v>0</v>
      </c>
      <c r="AZ1681" s="8"/>
      <c r="BA1681" s="8"/>
    </row>
    <row r="1682" spans="1:53" x14ac:dyDescent="0.25">
      <c r="A1682" s="9" t="str">
        <f>IF(B1682&lt;&gt;"",COUNTA($B$3:B1682)+$A$2,"")</f>
        <v/>
      </c>
      <c r="R1682" s="42"/>
      <c r="AB1682" s="13"/>
      <c r="AC1682" s="8"/>
      <c r="AF1682" s="13"/>
      <c r="AG1682" s="8"/>
      <c r="AH1682" s="8"/>
      <c r="AI1682" s="8"/>
      <c r="AJ1682" s="8"/>
      <c r="AK1682" s="8"/>
      <c r="AN1682" s="13"/>
      <c r="AO1682" s="8"/>
      <c r="AR1682" s="13"/>
      <c r="AS1682" s="8"/>
      <c r="AV1682" s="13"/>
      <c r="AW1682" s="8"/>
      <c r="AX1682" s="19" t="str">
        <f t="shared" si="308"/>
        <v/>
      </c>
      <c r="AY1682" s="55">
        <f t="shared" si="309"/>
        <v>0</v>
      </c>
      <c r="AZ1682" s="8"/>
      <c r="BA1682" s="8"/>
    </row>
    <row r="1683" spans="1:53" x14ac:dyDescent="0.25">
      <c r="A1683" s="9" t="str">
        <f>IF(B1683&lt;&gt;"",COUNTA($B$3:B1683)+$A$2,"")</f>
        <v/>
      </c>
      <c r="R1683" s="42"/>
      <c r="AB1683" s="13"/>
      <c r="AC1683" s="8"/>
      <c r="AF1683" s="13"/>
      <c r="AG1683" s="8"/>
      <c r="AH1683" s="8"/>
      <c r="AI1683" s="8"/>
      <c r="AJ1683" s="8"/>
      <c r="AK1683" s="8"/>
      <c r="AN1683" s="13"/>
      <c r="AO1683" s="8"/>
      <c r="AR1683" s="13"/>
      <c r="AS1683" s="8"/>
      <c r="AV1683" s="13"/>
      <c r="AW1683" s="8"/>
      <c r="AX1683" s="19" t="str">
        <f t="shared" si="308"/>
        <v/>
      </c>
      <c r="AY1683" s="55">
        <f t="shared" si="309"/>
        <v>0</v>
      </c>
      <c r="AZ1683" s="8"/>
      <c r="BA1683" s="8"/>
    </row>
    <row r="1684" spans="1:53" x14ac:dyDescent="0.25">
      <c r="A1684" s="9" t="str">
        <f>IF(B1684&lt;&gt;"",COUNTA($B$3:B1684)+$A$2,"")</f>
        <v/>
      </c>
      <c r="R1684" s="42"/>
      <c r="AB1684" s="13"/>
      <c r="AC1684" s="8"/>
      <c r="AF1684" s="13"/>
      <c r="AG1684" s="8"/>
      <c r="AH1684" s="8"/>
      <c r="AI1684" s="8"/>
      <c r="AJ1684" s="8"/>
      <c r="AK1684" s="8"/>
      <c r="AN1684" s="13"/>
      <c r="AO1684" s="8"/>
      <c r="AR1684" s="13"/>
      <c r="AS1684" s="8"/>
      <c r="AV1684" s="13"/>
      <c r="AW1684" s="8"/>
      <c r="AX1684" s="19" t="str">
        <f t="shared" si="308"/>
        <v/>
      </c>
      <c r="AY1684" s="55">
        <f t="shared" si="309"/>
        <v>0</v>
      </c>
      <c r="AZ1684" s="8"/>
      <c r="BA1684" s="8"/>
    </row>
    <row r="1685" spans="1:53" x14ac:dyDescent="0.25">
      <c r="A1685" s="9" t="str">
        <f>IF(B1685&lt;&gt;"",COUNTA($B$3:B1685)+$A$2,"")</f>
        <v/>
      </c>
      <c r="R1685" s="42"/>
      <c r="AB1685" s="13"/>
      <c r="AC1685" s="8"/>
      <c r="AF1685" s="13"/>
      <c r="AG1685" s="8"/>
      <c r="AH1685" s="8"/>
      <c r="AI1685" s="8"/>
      <c r="AJ1685" s="8"/>
      <c r="AK1685" s="8"/>
      <c r="AN1685" s="13"/>
      <c r="AO1685" s="8"/>
      <c r="AR1685" s="13"/>
      <c r="AS1685" s="8"/>
      <c r="AV1685" s="13"/>
      <c r="AW1685" s="8"/>
      <c r="AX1685" s="19" t="str">
        <f t="shared" si="308"/>
        <v/>
      </c>
      <c r="AY1685" s="55">
        <f t="shared" si="309"/>
        <v>0</v>
      </c>
      <c r="AZ1685" s="8"/>
      <c r="BA1685" s="8"/>
    </row>
    <row r="1686" spans="1:53" x14ac:dyDescent="0.25">
      <c r="A1686" s="9" t="str">
        <f>IF(B1686&lt;&gt;"",COUNTA($B$3:B1686)+$A$2,"")</f>
        <v/>
      </c>
      <c r="R1686" s="42"/>
      <c r="AB1686" s="13"/>
      <c r="AC1686" s="8"/>
      <c r="AF1686" s="13"/>
      <c r="AG1686" s="8"/>
      <c r="AH1686" s="8"/>
      <c r="AI1686" s="8"/>
      <c r="AJ1686" s="8"/>
      <c r="AK1686" s="8"/>
      <c r="AN1686" s="13"/>
      <c r="AO1686" s="8"/>
      <c r="AR1686" s="13"/>
      <c r="AS1686" s="8"/>
      <c r="AV1686" s="13"/>
      <c r="AW1686" s="8"/>
      <c r="AX1686" s="19" t="str">
        <f t="shared" si="308"/>
        <v/>
      </c>
      <c r="AY1686" s="55">
        <f t="shared" si="309"/>
        <v>0</v>
      </c>
      <c r="AZ1686" s="8"/>
      <c r="BA1686" s="8"/>
    </row>
    <row r="1687" spans="1:53" x14ac:dyDescent="0.25">
      <c r="A1687" s="9" t="str">
        <f>IF(B1687&lt;&gt;"",COUNTA($B$3:B1687)+$A$2,"")</f>
        <v/>
      </c>
      <c r="R1687" s="42"/>
      <c r="AB1687" s="13"/>
      <c r="AC1687" s="8"/>
      <c r="AF1687" s="13"/>
      <c r="AG1687" s="8"/>
      <c r="AH1687" s="8"/>
      <c r="AI1687" s="8"/>
      <c r="AJ1687" s="8"/>
      <c r="AK1687" s="8"/>
      <c r="AN1687" s="13"/>
      <c r="AO1687" s="8"/>
      <c r="AR1687" s="13"/>
      <c r="AS1687" s="8"/>
      <c r="AV1687" s="13"/>
      <c r="AW1687" s="8"/>
      <c r="AX1687" s="19" t="str">
        <f t="shared" si="308"/>
        <v/>
      </c>
      <c r="AY1687" s="55">
        <f t="shared" si="309"/>
        <v>0</v>
      </c>
      <c r="AZ1687" s="8"/>
      <c r="BA1687" s="8"/>
    </row>
    <row r="1688" spans="1:53" x14ac:dyDescent="0.25">
      <c r="A1688" s="9" t="str">
        <f>IF(B1688&lt;&gt;"",COUNTA($B$3:B1688)+$A$2,"")</f>
        <v/>
      </c>
      <c r="R1688" s="42"/>
      <c r="AB1688" s="13"/>
      <c r="AC1688" s="8"/>
      <c r="AF1688" s="13"/>
      <c r="AG1688" s="8"/>
      <c r="AH1688" s="8"/>
      <c r="AI1688" s="8"/>
      <c r="AJ1688" s="8"/>
      <c r="AK1688" s="8"/>
      <c r="AN1688" s="13"/>
      <c r="AO1688" s="8"/>
      <c r="AR1688" s="13"/>
      <c r="AS1688" s="8"/>
      <c r="AV1688" s="13"/>
      <c r="AW1688" s="8"/>
      <c r="AX1688" s="19" t="str">
        <f t="shared" si="308"/>
        <v/>
      </c>
      <c r="AY1688" s="55">
        <f t="shared" si="309"/>
        <v>0</v>
      </c>
      <c r="AZ1688" s="8"/>
      <c r="BA1688" s="8"/>
    </row>
    <row r="1689" spans="1:53" x14ac:dyDescent="0.25">
      <c r="A1689" s="9" t="str">
        <f>IF(B1689&lt;&gt;"",COUNTA($B$3:B1689)+$A$2,"")</f>
        <v/>
      </c>
      <c r="R1689" s="42"/>
      <c r="AB1689" s="13"/>
      <c r="AC1689" s="8"/>
      <c r="AF1689" s="13"/>
      <c r="AG1689" s="8"/>
      <c r="AH1689" s="8"/>
      <c r="AI1689" s="8"/>
      <c r="AJ1689" s="8"/>
      <c r="AK1689" s="8"/>
      <c r="AN1689" s="13"/>
      <c r="AO1689" s="8"/>
      <c r="AR1689" s="13"/>
      <c r="AS1689" s="8"/>
      <c r="AV1689" s="13"/>
      <c r="AW1689" s="8"/>
      <c r="AX1689" s="19" t="str">
        <f t="shared" si="308"/>
        <v/>
      </c>
      <c r="AY1689" s="55">
        <f t="shared" si="309"/>
        <v>0</v>
      </c>
      <c r="AZ1689" s="8"/>
      <c r="BA1689" s="8"/>
    </row>
    <row r="1690" spans="1:53" x14ac:dyDescent="0.25">
      <c r="A1690" s="9" t="str">
        <f>IF(B1690&lt;&gt;"",COUNTA($B$3:B1690)+$A$2,"")</f>
        <v/>
      </c>
      <c r="R1690" s="42"/>
      <c r="AB1690" s="13"/>
      <c r="AC1690" s="8"/>
      <c r="AF1690" s="13"/>
      <c r="AG1690" s="8"/>
      <c r="AH1690" s="8"/>
      <c r="AI1690" s="8"/>
      <c r="AJ1690" s="8"/>
      <c r="AK1690" s="8"/>
      <c r="AN1690" s="13"/>
      <c r="AO1690" s="8"/>
      <c r="AR1690" s="13"/>
      <c r="AS1690" s="8"/>
      <c r="AV1690" s="13"/>
      <c r="AW1690" s="8"/>
      <c r="AX1690" s="19" t="str">
        <f t="shared" si="308"/>
        <v/>
      </c>
      <c r="AY1690" s="55">
        <f t="shared" si="309"/>
        <v>0</v>
      </c>
      <c r="AZ1690" s="8"/>
      <c r="BA1690" s="8"/>
    </row>
    <row r="1691" spans="1:53" x14ac:dyDescent="0.25">
      <c r="A1691" s="9" t="str">
        <f>IF(B1691&lt;&gt;"",COUNTA($B$3:B1691)+$A$2,"")</f>
        <v/>
      </c>
      <c r="R1691" s="42"/>
      <c r="AB1691" s="13"/>
      <c r="AC1691" s="8"/>
      <c r="AF1691" s="13"/>
      <c r="AG1691" s="8"/>
      <c r="AH1691" s="8"/>
      <c r="AI1691" s="8"/>
      <c r="AJ1691" s="8"/>
      <c r="AK1691" s="8"/>
      <c r="AN1691" s="13"/>
      <c r="AO1691" s="8"/>
      <c r="AR1691" s="13"/>
      <c r="AS1691" s="8"/>
      <c r="AV1691" s="13"/>
      <c r="AW1691" s="8"/>
      <c r="AX1691" s="19" t="str">
        <f t="shared" si="308"/>
        <v/>
      </c>
      <c r="AY1691" s="55">
        <f t="shared" si="309"/>
        <v>0</v>
      </c>
      <c r="AZ1691" s="8"/>
      <c r="BA1691" s="8"/>
    </row>
    <row r="1692" spans="1:53" x14ac:dyDescent="0.25">
      <c r="A1692" s="9" t="str">
        <f>IF(B1692&lt;&gt;"",COUNTA($B$3:B1692)+$A$2,"")</f>
        <v/>
      </c>
      <c r="R1692" s="42"/>
      <c r="AB1692" s="13"/>
      <c r="AC1692" s="8"/>
      <c r="AF1692" s="13"/>
      <c r="AG1692" s="8"/>
      <c r="AH1692" s="8"/>
      <c r="AI1692" s="8"/>
      <c r="AJ1692" s="8"/>
      <c r="AK1692" s="8"/>
      <c r="AN1692" s="13"/>
      <c r="AO1692" s="8"/>
      <c r="AR1692" s="13"/>
      <c r="AS1692" s="8"/>
      <c r="AV1692" s="13"/>
      <c r="AW1692" s="8"/>
      <c r="AX1692" s="19" t="str">
        <f t="shared" si="308"/>
        <v/>
      </c>
      <c r="AY1692" s="55">
        <f t="shared" si="309"/>
        <v>0</v>
      </c>
      <c r="AZ1692" s="8"/>
      <c r="BA1692" s="8"/>
    </row>
    <row r="1693" spans="1:53" x14ac:dyDescent="0.25">
      <c r="A1693" s="9" t="str">
        <f>IF(B1693&lt;&gt;"",COUNTA($B$3:B1693)+$A$2,"")</f>
        <v/>
      </c>
      <c r="R1693" s="42"/>
      <c r="AB1693" s="13"/>
      <c r="AC1693" s="8"/>
      <c r="AF1693" s="13"/>
      <c r="AG1693" s="8"/>
      <c r="AH1693" s="8"/>
      <c r="AI1693" s="8"/>
      <c r="AJ1693" s="8"/>
      <c r="AK1693" s="8"/>
      <c r="AN1693" s="13"/>
      <c r="AO1693" s="8"/>
      <c r="AR1693" s="13"/>
      <c r="AS1693" s="8"/>
      <c r="AV1693" s="13"/>
      <c r="AW1693" s="8"/>
      <c r="AX1693" s="19" t="str">
        <f t="shared" si="308"/>
        <v/>
      </c>
      <c r="AY1693" s="55">
        <f t="shared" si="309"/>
        <v>0</v>
      </c>
      <c r="AZ1693" s="8"/>
      <c r="BA1693" s="8"/>
    </row>
    <row r="1694" spans="1:53" x14ac:dyDescent="0.25">
      <c r="A1694" s="9" t="str">
        <f>IF(B1694&lt;&gt;"",COUNTA($B$3:B1694)+$A$2,"")</f>
        <v/>
      </c>
      <c r="R1694" s="42"/>
      <c r="AB1694" s="13"/>
      <c r="AC1694" s="8"/>
      <c r="AF1694" s="13"/>
      <c r="AG1694" s="8"/>
      <c r="AH1694" s="8"/>
      <c r="AI1694" s="8"/>
      <c r="AJ1694" s="8"/>
      <c r="AK1694" s="8"/>
      <c r="AN1694" s="13"/>
      <c r="AO1694" s="8"/>
      <c r="AR1694" s="13"/>
      <c r="AS1694" s="8"/>
      <c r="AV1694" s="13"/>
      <c r="AW1694" s="8"/>
      <c r="AX1694" s="19" t="str">
        <f t="shared" si="308"/>
        <v/>
      </c>
      <c r="AY1694" s="55">
        <f t="shared" si="309"/>
        <v>0</v>
      </c>
      <c r="AZ1694" s="8"/>
      <c r="BA1694" s="8"/>
    </row>
    <row r="1695" spans="1:53" x14ac:dyDescent="0.25">
      <c r="A1695" s="9" t="str">
        <f>IF(B1695&lt;&gt;"",COUNTA($B$3:B1695)+$A$2,"")</f>
        <v/>
      </c>
      <c r="R1695" s="42"/>
      <c r="AB1695" s="13"/>
      <c r="AC1695" s="8"/>
      <c r="AF1695" s="13"/>
      <c r="AG1695" s="8"/>
      <c r="AH1695" s="8"/>
      <c r="AI1695" s="8"/>
      <c r="AJ1695" s="8"/>
      <c r="AK1695" s="8"/>
      <c r="AN1695" s="13"/>
      <c r="AO1695" s="8"/>
      <c r="AR1695" s="13"/>
      <c r="AS1695" s="8"/>
      <c r="AV1695" s="13"/>
      <c r="AW1695" s="8"/>
      <c r="AX1695" s="19" t="str">
        <f t="shared" si="308"/>
        <v/>
      </c>
      <c r="AY1695" s="55">
        <f t="shared" si="309"/>
        <v>0</v>
      </c>
      <c r="AZ1695" s="8"/>
      <c r="BA1695" s="8"/>
    </row>
    <row r="1696" spans="1:53" x14ac:dyDescent="0.25">
      <c r="A1696" s="9" t="str">
        <f>IF(B1696&lt;&gt;"",COUNTA($B$3:B1696)+$A$2,"")</f>
        <v/>
      </c>
      <c r="R1696" s="42"/>
      <c r="AB1696" s="13"/>
      <c r="AC1696" s="8"/>
      <c r="AF1696" s="13"/>
      <c r="AG1696" s="8"/>
      <c r="AH1696" s="8"/>
      <c r="AI1696" s="8"/>
      <c r="AJ1696" s="8"/>
      <c r="AK1696" s="8"/>
      <c r="AN1696" s="13"/>
      <c r="AO1696" s="8"/>
      <c r="AR1696" s="13"/>
      <c r="AS1696" s="8"/>
      <c r="AV1696" s="13"/>
      <c r="AW1696" s="8"/>
      <c r="AX1696" s="19" t="str">
        <f t="shared" si="308"/>
        <v/>
      </c>
      <c r="AY1696" s="55">
        <f t="shared" si="309"/>
        <v>0</v>
      </c>
      <c r="AZ1696" s="8"/>
      <c r="BA1696" s="8"/>
    </row>
    <row r="1697" spans="1:53" x14ac:dyDescent="0.25">
      <c r="A1697" s="9" t="str">
        <f>IF(B1697&lt;&gt;"",COUNTA($B$3:B1697)+$A$2,"")</f>
        <v/>
      </c>
      <c r="R1697" s="42"/>
      <c r="AB1697" s="13"/>
      <c r="AC1697" s="8"/>
      <c r="AF1697" s="13"/>
      <c r="AG1697" s="8"/>
      <c r="AH1697" s="8"/>
      <c r="AI1697" s="8"/>
      <c r="AJ1697" s="8"/>
      <c r="AK1697" s="8"/>
      <c r="AN1697" s="13"/>
      <c r="AO1697" s="8"/>
      <c r="AR1697" s="13"/>
      <c r="AS1697" s="8"/>
      <c r="AV1697" s="13"/>
      <c r="AW1697" s="8"/>
      <c r="AX1697" s="19" t="str">
        <f t="shared" si="308"/>
        <v/>
      </c>
      <c r="AY1697" s="55">
        <f t="shared" si="309"/>
        <v>0</v>
      </c>
      <c r="AZ1697" s="8"/>
      <c r="BA1697" s="8"/>
    </row>
    <row r="1698" spans="1:53" x14ac:dyDescent="0.25">
      <c r="A1698" s="9" t="str">
        <f>IF(B1698&lt;&gt;"",COUNTA($B$3:B1698)+$A$2,"")</f>
        <v/>
      </c>
      <c r="R1698" s="42"/>
      <c r="AB1698" s="13"/>
      <c r="AC1698" s="8"/>
      <c r="AF1698" s="13"/>
      <c r="AG1698" s="8"/>
      <c r="AH1698" s="8"/>
      <c r="AI1698" s="8"/>
      <c r="AJ1698" s="8"/>
      <c r="AK1698" s="8"/>
      <c r="AN1698" s="13"/>
      <c r="AO1698" s="8"/>
      <c r="AR1698" s="13"/>
      <c r="AS1698" s="8"/>
      <c r="AV1698" s="13"/>
      <c r="AW1698" s="8"/>
      <c r="AX1698" s="19" t="str">
        <f t="shared" si="308"/>
        <v/>
      </c>
      <c r="AY1698" s="55">
        <f t="shared" si="309"/>
        <v>0</v>
      </c>
      <c r="AZ1698" s="8"/>
      <c r="BA1698" s="8"/>
    </row>
    <row r="1699" spans="1:53" x14ac:dyDescent="0.25">
      <c r="A1699" s="9" t="str">
        <f>IF(B1699&lt;&gt;"",COUNTA($B$3:B1699)+$A$2,"")</f>
        <v/>
      </c>
      <c r="R1699" s="42"/>
      <c r="AB1699" s="13"/>
      <c r="AC1699" s="8"/>
      <c r="AF1699" s="13"/>
      <c r="AG1699" s="8"/>
      <c r="AH1699" s="8"/>
      <c r="AI1699" s="8"/>
      <c r="AJ1699" s="8"/>
      <c r="AK1699" s="8"/>
      <c r="AN1699" s="13"/>
      <c r="AO1699" s="8"/>
      <c r="AR1699" s="13"/>
      <c r="AS1699" s="8"/>
      <c r="AV1699" s="13"/>
      <c r="AW1699" s="8"/>
      <c r="AX1699" s="19" t="str">
        <f t="shared" si="308"/>
        <v/>
      </c>
      <c r="AY1699" s="55">
        <f t="shared" si="309"/>
        <v>0</v>
      </c>
      <c r="AZ1699" s="8"/>
      <c r="BA1699" s="8"/>
    </row>
    <row r="1700" spans="1:53" x14ac:dyDescent="0.25">
      <c r="A1700" s="9" t="str">
        <f>IF(B1700&lt;&gt;"",COUNTA($B$3:B1700)+$A$2,"")</f>
        <v/>
      </c>
      <c r="R1700" s="42"/>
      <c r="AB1700" s="13"/>
      <c r="AC1700" s="8"/>
      <c r="AF1700" s="13"/>
      <c r="AG1700" s="8"/>
      <c r="AH1700" s="8"/>
      <c r="AI1700" s="8"/>
      <c r="AJ1700" s="8"/>
      <c r="AK1700" s="8"/>
      <c r="AN1700" s="13"/>
      <c r="AO1700" s="8"/>
      <c r="AR1700" s="13"/>
      <c r="AS1700" s="8"/>
      <c r="AV1700" s="13"/>
      <c r="AW1700" s="8"/>
      <c r="AX1700" s="19" t="str">
        <f t="shared" si="308"/>
        <v/>
      </c>
      <c r="AY1700" s="55">
        <f t="shared" si="309"/>
        <v>0</v>
      </c>
      <c r="AZ1700" s="8"/>
      <c r="BA1700" s="8"/>
    </row>
    <row r="1701" spans="1:53" x14ac:dyDescent="0.25">
      <c r="A1701" s="9" t="str">
        <f>IF(B1701&lt;&gt;"",COUNTA($B$3:B1701)+$A$2,"")</f>
        <v/>
      </c>
      <c r="R1701" s="42"/>
      <c r="AB1701" s="13"/>
      <c r="AC1701" s="8"/>
      <c r="AF1701" s="13"/>
      <c r="AG1701" s="8"/>
      <c r="AH1701" s="8"/>
      <c r="AI1701" s="8"/>
      <c r="AJ1701" s="8"/>
      <c r="AK1701" s="8"/>
      <c r="AN1701" s="13"/>
      <c r="AO1701" s="8"/>
      <c r="AR1701" s="13"/>
      <c r="AS1701" s="8"/>
      <c r="AV1701" s="13"/>
      <c r="AW1701" s="8"/>
      <c r="AX1701" s="19" t="str">
        <f t="shared" si="308"/>
        <v/>
      </c>
      <c r="AY1701" s="55">
        <f t="shared" si="309"/>
        <v>0</v>
      </c>
      <c r="AZ1701" s="8"/>
      <c r="BA1701" s="8"/>
    </row>
    <row r="1702" spans="1:53" x14ac:dyDescent="0.25">
      <c r="A1702" s="9" t="str">
        <f>IF(B1702&lt;&gt;"",COUNTA($B$3:B1702)+$A$2,"")</f>
        <v/>
      </c>
      <c r="R1702" s="42"/>
      <c r="AB1702" s="13"/>
      <c r="AC1702" s="8"/>
      <c r="AF1702" s="13"/>
      <c r="AG1702" s="8"/>
      <c r="AH1702" s="8"/>
      <c r="AI1702" s="8"/>
      <c r="AJ1702" s="8"/>
      <c r="AK1702" s="8"/>
      <c r="AN1702" s="13"/>
      <c r="AO1702" s="8"/>
      <c r="AR1702" s="13"/>
      <c r="AS1702" s="8"/>
      <c r="AV1702" s="13"/>
      <c r="AW1702" s="8"/>
      <c r="AX1702" s="19" t="str">
        <f t="shared" si="308"/>
        <v/>
      </c>
      <c r="AY1702" s="55">
        <f t="shared" si="309"/>
        <v>0</v>
      </c>
      <c r="AZ1702" s="8"/>
      <c r="BA1702" s="8"/>
    </row>
    <row r="1703" spans="1:53" x14ac:dyDescent="0.25">
      <c r="A1703" s="9" t="str">
        <f>IF(B1703&lt;&gt;"",COUNTA($B$3:B1703)+$A$2,"")</f>
        <v/>
      </c>
      <c r="R1703" s="42"/>
      <c r="AB1703" s="13"/>
      <c r="AC1703" s="8"/>
      <c r="AF1703" s="13"/>
      <c r="AG1703" s="8"/>
      <c r="AH1703" s="8"/>
      <c r="AI1703" s="8"/>
      <c r="AJ1703" s="8"/>
      <c r="AK1703" s="8"/>
      <c r="AN1703" s="13"/>
      <c r="AO1703" s="8"/>
      <c r="AR1703" s="13"/>
      <c r="AS1703" s="8"/>
      <c r="AV1703" s="13"/>
      <c r="AW1703" s="8"/>
      <c r="AX1703" s="19" t="str">
        <f t="shared" si="308"/>
        <v/>
      </c>
      <c r="AY1703" s="55">
        <f t="shared" si="309"/>
        <v>0</v>
      </c>
      <c r="AZ1703" s="8"/>
      <c r="BA1703" s="8"/>
    </row>
    <row r="1704" spans="1:53" x14ac:dyDescent="0.25">
      <c r="A1704" s="9" t="str">
        <f>IF(B1704&lt;&gt;"",COUNTA($B$3:B1704)+$A$2,"")</f>
        <v/>
      </c>
      <c r="R1704" s="42"/>
      <c r="AB1704" s="13"/>
      <c r="AC1704" s="8"/>
      <c r="AF1704" s="13"/>
      <c r="AG1704" s="8"/>
      <c r="AH1704" s="8"/>
      <c r="AI1704" s="8"/>
      <c r="AJ1704" s="8"/>
      <c r="AK1704" s="8"/>
      <c r="AN1704" s="13"/>
      <c r="AO1704" s="8"/>
      <c r="AR1704" s="13"/>
      <c r="AS1704" s="8"/>
      <c r="AV1704" s="13"/>
      <c r="AW1704" s="8"/>
      <c r="AX1704" s="19" t="str">
        <f t="shared" si="308"/>
        <v/>
      </c>
      <c r="AY1704" s="55">
        <f t="shared" si="309"/>
        <v>0</v>
      </c>
      <c r="AZ1704" s="8"/>
      <c r="BA1704" s="8"/>
    </row>
    <row r="1705" spans="1:53" x14ac:dyDescent="0.25">
      <c r="A1705" s="9" t="str">
        <f>IF(B1705&lt;&gt;"",COUNTA($B$3:B1705)+$A$2,"")</f>
        <v/>
      </c>
      <c r="R1705" s="42"/>
      <c r="AB1705" s="13"/>
      <c r="AC1705" s="8"/>
      <c r="AF1705" s="13"/>
      <c r="AG1705" s="8"/>
      <c r="AH1705" s="8"/>
      <c r="AI1705" s="8"/>
      <c r="AJ1705" s="8"/>
      <c r="AK1705" s="8"/>
      <c r="AN1705" s="13"/>
      <c r="AO1705" s="8"/>
      <c r="AR1705" s="13"/>
      <c r="AS1705" s="8"/>
      <c r="AV1705" s="13"/>
      <c r="AW1705" s="8"/>
      <c r="AX1705" s="19" t="str">
        <f t="shared" si="308"/>
        <v/>
      </c>
      <c r="AY1705" s="55">
        <f t="shared" si="309"/>
        <v>0</v>
      </c>
      <c r="AZ1705" s="8"/>
      <c r="BA1705" s="8"/>
    </row>
    <row r="1706" spans="1:53" x14ac:dyDescent="0.25">
      <c r="A1706" s="9" t="str">
        <f>IF(B1706&lt;&gt;"",COUNTA($B$3:B1706)+$A$2,"")</f>
        <v/>
      </c>
      <c r="R1706" s="42"/>
      <c r="AB1706" s="13"/>
      <c r="AC1706" s="8"/>
      <c r="AF1706" s="13"/>
      <c r="AG1706" s="8"/>
      <c r="AH1706" s="8"/>
      <c r="AI1706" s="8"/>
      <c r="AJ1706" s="8"/>
      <c r="AK1706" s="8"/>
      <c r="AN1706" s="13"/>
      <c r="AO1706" s="8"/>
      <c r="AR1706" s="13"/>
      <c r="AS1706" s="8"/>
      <c r="AV1706" s="13"/>
      <c r="AW1706" s="8"/>
      <c r="AX1706" s="19" t="str">
        <f t="shared" si="308"/>
        <v/>
      </c>
      <c r="AY1706" s="55">
        <f t="shared" si="309"/>
        <v>0</v>
      </c>
      <c r="AZ1706" s="8"/>
      <c r="BA1706" s="8"/>
    </row>
    <row r="1707" spans="1:53" x14ac:dyDescent="0.25">
      <c r="A1707" s="9" t="str">
        <f>IF(B1707&lt;&gt;"",COUNTA($B$3:B1707)+$A$2,"")</f>
        <v/>
      </c>
      <c r="R1707" s="42"/>
      <c r="AB1707" s="13"/>
      <c r="AC1707" s="8"/>
      <c r="AF1707" s="13"/>
      <c r="AG1707" s="8"/>
      <c r="AH1707" s="8"/>
      <c r="AI1707" s="8"/>
      <c r="AJ1707" s="8"/>
      <c r="AK1707" s="8"/>
      <c r="AN1707" s="13"/>
      <c r="AO1707" s="8"/>
      <c r="AR1707" s="13"/>
      <c r="AS1707" s="8"/>
      <c r="AV1707" s="13"/>
      <c r="AW1707" s="8"/>
      <c r="AX1707" s="19" t="str">
        <f t="shared" si="308"/>
        <v/>
      </c>
      <c r="AY1707" s="55">
        <f t="shared" si="309"/>
        <v>0</v>
      </c>
      <c r="AZ1707" s="8"/>
      <c r="BA1707" s="8"/>
    </row>
    <row r="1708" spans="1:53" x14ac:dyDescent="0.25">
      <c r="A1708" s="9" t="str">
        <f>IF(B1708&lt;&gt;"",COUNTA($B$3:B1708)+$A$2,"")</f>
        <v/>
      </c>
      <c r="R1708" s="42"/>
      <c r="AB1708" s="13"/>
      <c r="AC1708" s="8"/>
      <c r="AF1708" s="13"/>
      <c r="AG1708" s="8"/>
      <c r="AH1708" s="8"/>
      <c r="AI1708" s="8"/>
      <c r="AJ1708" s="8"/>
      <c r="AK1708" s="8"/>
      <c r="AN1708" s="13"/>
      <c r="AO1708" s="8"/>
      <c r="AR1708" s="13"/>
      <c r="AS1708" s="8"/>
      <c r="AV1708" s="13"/>
      <c r="AW1708" s="8"/>
      <c r="AX1708" s="19" t="str">
        <f t="shared" si="308"/>
        <v/>
      </c>
      <c r="AY1708" s="55">
        <f t="shared" si="309"/>
        <v>0</v>
      </c>
      <c r="AZ1708" s="8"/>
      <c r="BA1708" s="8"/>
    </row>
    <row r="1709" spans="1:53" x14ac:dyDescent="0.25">
      <c r="A1709" s="9" t="str">
        <f>IF(B1709&lt;&gt;"",COUNTA($B$3:B1709)+$A$2,"")</f>
        <v/>
      </c>
      <c r="R1709" s="42"/>
      <c r="AB1709" s="13"/>
      <c r="AC1709" s="8"/>
      <c r="AF1709" s="13"/>
      <c r="AG1709" s="8"/>
      <c r="AH1709" s="8"/>
      <c r="AI1709" s="8"/>
      <c r="AJ1709" s="8"/>
      <c r="AK1709" s="8"/>
      <c r="AN1709" s="13"/>
      <c r="AO1709" s="8"/>
      <c r="AR1709" s="13"/>
      <c r="AS1709" s="8"/>
      <c r="AV1709" s="13"/>
      <c r="AW1709" s="8"/>
      <c r="AX1709" s="19" t="str">
        <f t="shared" si="308"/>
        <v/>
      </c>
      <c r="AY1709" s="55">
        <f t="shared" si="309"/>
        <v>0</v>
      </c>
      <c r="AZ1709" s="8"/>
      <c r="BA1709" s="8"/>
    </row>
    <row r="1710" spans="1:53" x14ac:dyDescent="0.25">
      <c r="A1710" s="9" t="str">
        <f>IF(B1710&lt;&gt;"",COUNTA($B$3:B1710)+$A$2,"")</f>
        <v/>
      </c>
      <c r="R1710" s="42"/>
      <c r="AB1710" s="13"/>
      <c r="AC1710" s="8"/>
      <c r="AF1710" s="13"/>
      <c r="AG1710" s="8"/>
      <c r="AH1710" s="8"/>
      <c r="AI1710" s="8"/>
      <c r="AJ1710" s="8"/>
      <c r="AK1710" s="8"/>
      <c r="AN1710" s="13"/>
      <c r="AO1710" s="8"/>
      <c r="AR1710" s="13"/>
      <c r="AS1710" s="8"/>
      <c r="AV1710" s="13"/>
      <c r="AW1710" s="8"/>
      <c r="AX1710" s="19" t="str">
        <f t="shared" si="308"/>
        <v/>
      </c>
      <c r="AY1710" s="55">
        <f t="shared" si="309"/>
        <v>0</v>
      </c>
      <c r="AZ1710" s="8"/>
      <c r="BA1710" s="8"/>
    </row>
    <row r="1711" spans="1:53" x14ac:dyDescent="0.25">
      <c r="A1711" s="9" t="str">
        <f>IF(B1711&lt;&gt;"",COUNTA($B$3:B1711)+$A$2,"")</f>
        <v/>
      </c>
      <c r="R1711" s="42"/>
      <c r="AB1711" s="13"/>
      <c r="AC1711" s="8"/>
      <c r="AF1711" s="13"/>
      <c r="AG1711" s="8"/>
      <c r="AH1711" s="8"/>
      <c r="AI1711" s="8"/>
      <c r="AJ1711" s="8"/>
      <c r="AK1711" s="8"/>
      <c r="AN1711" s="13"/>
      <c r="AO1711" s="8"/>
      <c r="AR1711" s="13"/>
      <c r="AS1711" s="8"/>
      <c r="AV1711" s="13"/>
      <c r="AW1711" s="8"/>
      <c r="AX1711" s="19" t="str">
        <f t="shared" si="308"/>
        <v/>
      </c>
      <c r="AY1711" s="55">
        <f t="shared" si="309"/>
        <v>0</v>
      </c>
      <c r="AZ1711" s="8"/>
      <c r="BA1711" s="8"/>
    </row>
    <row r="1712" spans="1:53" x14ac:dyDescent="0.25">
      <c r="A1712" s="9" t="str">
        <f>IF(B1712&lt;&gt;"",COUNTA($B$3:B1712)+$A$2,"")</f>
        <v/>
      </c>
      <c r="R1712" s="42"/>
      <c r="AB1712" s="13"/>
      <c r="AC1712" s="8"/>
      <c r="AF1712" s="13"/>
      <c r="AG1712" s="8"/>
      <c r="AH1712" s="8"/>
      <c r="AI1712" s="8"/>
      <c r="AJ1712" s="8"/>
      <c r="AK1712" s="8"/>
      <c r="AN1712" s="13"/>
      <c r="AO1712" s="8"/>
      <c r="AR1712" s="13"/>
      <c r="AS1712" s="8"/>
      <c r="AV1712" s="13"/>
      <c r="AW1712" s="8"/>
      <c r="AX1712" s="19" t="str">
        <f t="shared" si="308"/>
        <v/>
      </c>
      <c r="AY1712" s="55">
        <f t="shared" si="309"/>
        <v>0</v>
      </c>
      <c r="AZ1712" s="8"/>
      <c r="BA1712" s="8"/>
    </row>
    <row r="1713" spans="1:53" x14ac:dyDescent="0.25">
      <c r="A1713" s="9" t="str">
        <f>IF(B1713&lt;&gt;"",COUNTA($B$3:B1713)+$A$2,"")</f>
        <v/>
      </c>
      <c r="R1713" s="42"/>
      <c r="AB1713" s="13"/>
      <c r="AC1713" s="8"/>
      <c r="AF1713" s="13"/>
      <c r="AG1713" s="8"/>
      <c r="AH1713" s="8"/>
      <c r="AI1713" s="8"/>
      <c r="AJ1713" s="8"/>
      <c r="AK1713" s="8"/>
      <c r="AN1713" s="13"/>
      <c r="AO1713" s="8"/>
      <c r="AR1713" s="13"/>
      <c r="AS1713" s="8"/>
      <c r="AV1713" s="13"/>
      <c r="AW1713" s="8"/>
      <c r="AX1713" s="19" t="str">
        <f t="shared" si="308"/>
        <v/>
      </c>
      <c r="AY1713" s="55">
        <f t="shared" si="309"/>
        <v>0</v>
      </c>
      <c r="AZ1713" s="8"/>
      <c r="BA1713" s="8"/>
    </row>
    <row r="1714" spans="1:53" x14ac:dyDescent="0.25">
      <c r="A1714" s="9" t="str">
        <f>IF(B1714&lt;&gt;"",COUNTA($B$3:B1714)+$A$2,"")</f>
        <v/>
      </c>
      <c r="R1714" s="42"/>
      <c r="AB1714" s="13"/>
      <c r="AC1714" s="8"/>
      <c r="AF1714" s="13"/>
      <c r="AG1714" s="8"/>
      <c r="AH1714" s="8"/>
      <c r="AI1714" s="8"/>
      <c r="AJ1714" s="8"/>
      <c r="AK1714" s="8"/>
      <c r="AN1714" s="13"/>
      <c r="AO1714" s="8"/>
      <c r="AR1714" s="13"/>
      <c r="AS1714" s="8"/>
      <c r="AV1714" s="13"/>
      <c r="AW1714" s="8"/>
      <c r="AX1714" s="19" t="str">
        <f t="shared" si="308"/>
        <v/>
      </c>
      <c r="AY1714" s="55">
        <f t="shared" si="309"/>
        <v>0</v>
      </c>
      <c r="AZ1714" s="8"/>
      <c r="BA1714" s="8"/>
    </row>
    <row r="1715" spans="1:53" x14ac:dyDescent="0.25">
      <c r="A1715" s="9" t="str">
        <f>IF(B1715&lt;&gt;"",COUNTA($B$3:B1715)+$A$2,"")</f>
        <v/>
      </c>
      <c r="R1715" s="42"/>
      <c r="AB1715" s="13"/>
      <c r="AC1715" s="8"/>
      <c r="AF1715" s="13"/>
      <c r="AG1715" s="8"/>
      <c r="AH1715" s="8"/>
      <c r="AI1715" s="8"/>
      <c r="AJ1715" s="8"/>
      <c r="AK1715" s="8"/>
      <c r="AN1715" s="13"/>
      <c r="AO1715" s="8"/>
      <c r="AR1715" s="13"/>
      <c r="AS1715" s="8"/>
      <c r="AV1715" s="13"/>
      <c r="AW1715" s="8"/>
      <c r="AX1715" s="19" t="str">
        <f t="shared" si="308"/>
        <v/>
      </c>
      <c r="AY1715" s="55">
        <f t="shared" si="309"/>
        <v>0</v>
      </c>
      <c r="AZ1715" s="8"/>
      <c r="BA1715" s="8"/>
    </row>
    <row r="1716" spans="1:53" x14ac:dyDescent="0.25">
      <c r="A1716" s="9" t="str">
        <f>IF(B1716&lt;&gt;"",COUNTA($B$3:B1716)+$A$2,"")</f>
        <v/>
      </c>
      <c r="R1716" s="42"/>
      <c r="AB1716" s="13"/>
      <c r="AC1716" s="8"/>
      <c r="AF1716" s="13"/>
      <c r="AG1716" s="8"/>
      <c r="AH1716" s="8"/>
      <c r="AI1716" s="8"/>
      <c r="AJ1716" s="8"/>
      <c r="AK1716" s="8"/>
      <c r="AN1716" s="13"/>
      <c r="AO1716" s="8"/>
      <c r="AR1716" s="13"/>
      <c r="AS1716" s="8"/>
      <c r="AV1716" s="13"/>
      <c r="AW1716" s="8"/>
      <c r="AX1716" s="19" t="str">
        <f t="shared" si="308"/>
        <v/>
      </c>
      <c r="AY1716" s="55">
        <f t="shared" si="309"/>
        <v>0</v>
      </c>
      <c r="AZ1716" s="8"/>
      <c r="BA1716" s="8"/>
    </row>
    <row r="1717" spans="1:53" x14ac:dyDescent="0.25">
      <c r="A1717" s="9" t="str">
        <f>IF(B1717&lt;&gt;"",COUNTA($B$3:B1717)+$A$2,"")</f>
        <v/>
      </c>
      <c r="R1717" s="42"/>
      <c r="AB1717" s="13"/>
      <c r="AC1717" s="8"/>
      <c r="AF1717" s="13"/>
      <c r="AG1717" s="8"/>
      <c r="AH1717" s="8"/>
      <c r="AI1717" s="8"/>
      <c r="AJ1717" s="8"/>
      <c r="AK1717" s="8"/>
      <c r="AN1717" s="13"/>
      <c r="AO1717" s="8"/>
      <c r="AR1717" s="13"/>
      <c r="AS1717" s="8"/>
      <c r="AV1717" s="13"/>
      <c r="AW1717" s="8"/>
      <c r="AX1717" s="19" t="str">
        <f t="shared" si="308"/>
        <v/>
      </c>
      <c r="AY1717" s="55">
        <f t="shared" si="309"/>
        <v>0</v>
      </c>
      <c r="AZ1717" s="8"/>
      <c r="BA1717" s="8"/>
    </row>
    <row r="1718" spans="1:53" x14ac:dyDescent="0.25">
      <c r="A1718" s="9" t="str">
        <f>IF(B1718&lt;&gt;"",COUNTA($B$3:B1718)+$A$2,"")</f>
        <v/>
      </c>
      <c r="R1718" s="42"/>
      <c r="AB1718" s="13"/>
      <c r="AC1718" s="8"/>
      <c r="AF1718" s="13"/>
      <c r="AG1718" s="8"/>
      <c r="AH1718" s="8"/>
      <c r="AI1718" s="8"/>
      <c r="AJ1718" s="8"/>
      <c r="AK1718" s="8"/>
      <c r="AN1718" s="13"/>
      <c r="AO1718" s="8"/>
      <c r="AR1718" s="13"/>
      <c r="AS1718" s="8"/>
      <c r="AV1718" s="13"/>
      <c r="AW1718" s="8"/>
      <c r="AX1718" s="19" t="str">
        <f t="shared" si="308"/>
        <v/>
      </c>
      <c r="AY1718" s="55">
        <f t="shared" si="309"/>
        <v>0</v>
      </c>
      <c r="AZ1718" s="8"/>
      <c r="BA1718" s="8"/>
    </row>
    <row r="1719" spans="1:53" x14ac:dyDescent="0.25">
      <c r="A1719" s="9" t="str">
        <f>IF(B1719&lt;&gt;"",COUNTA($B$3:B1719)+$A$2,"")</f>
        <v/>
      </c>
      <c r="R1719" s="42"/>
      <c r="AB1719" s="13"/>
      <c r="AC1719" s="8"/>
      <c r="AF1719" s="13"/>
      <c r="AG1719" s="8"/>
      <c r="AH1719" s="8"/>
      <c r="AI1719" s="8"/>
      <c r="AJ1719" s="8"/>
      <c r="AK1719" s="8"/>
      <c r="AN1719" s="13"/>
      <c r="AO1719" s="8"/>
      <c r="AR1719" s="13"/>
      <c r="AS1719" s="8"/>
      <c r="AV1719" s="13"/>
      <c r="AW1719" s="8"/>
      <c r="AX1719" s="19" t="str">
        <f t="shared" si="308"/>
        <v/>
      </c>
      <c r="AY1719" s="55">
        <f t="shared" si="309"/>
        <v>0</v>
      </c>
      <c r="AZ1719" s="8"/>
      <c r="BA1719" s="8"/>
    </row>
    <row r="1720" spans="1:53" x14ac:dyDescent="0.25">
      <c r="A1720" s="9" t="str">
        <f>IF(B1720&lt;&gt;"",COUNTA($B$3:B1720)+$A$2,"")</f>
        <v/>
      </c>
      <c r="R1720" s="42"/>
      <c r="AB1720" s="13"/>
      <c r="AC1720" s="8"/>
      <c r="AF1720" s="13"/>
      <c r="AG1720" s="8"/>
      <c r="AH1720" s="8"/>
      <c r="AI1720" s="8"/>
      <c r="AJ1720" s="8"/>
      <c r="AK1720" s="8"/>
      <c r="AN1720" s="13"/>
      <c r="AO1720" s="8"/>
      <c r="AR1720" s="13"/>
      <c r="AS1720" s="8"/>
      <c r="AV1720" s="13"/>
      <c r="AW1720" s="8"/>
      <c r="AX1720" s="19" t="str">
        <f t="shared" si="308"/>
        <v/>
      </c>
      <c r="AY1720" s="55">
        <f t="shared" si="309"/>
        <v>0</v>
      </c>
      <c r="AZ1720" s="8"/>
      <c r="BA1720" s="8"/>
    </row>
    <row r="1721" spans="1:53" x14ac:dyDescent="0.25">
      <c r="A1721" s="9" t="str">
        <f>IF(B1721&lt;&gt;"",COUNTA($B$3:B1721)+$A$2,"")</f>
        <v/>
      </c>
      <c r="R1721" s="42"/>
      <c r="AB1721" s="13"/>
      <c r="AC1721" s="8"/>
      <c r="AF1721" s="13"/>
      <c r="AG1721" s="8"/>
      <c r="AH1721" s="8"/>
      <c r="AI1721" s="8"/>
      <c r="AJ1721" s="8"/>
      <c r="AK1721" s="8"/>
      <c r="AN1721" s="13"/>
      <c r="AO1721" s="8"/>
      <c r="AR1721" s="13"/>
      <c r="AS1721" s="8"/>
      <c r="AV1721" s="13"/>
      <c r="AW1721" s="8"/>
      <c r="AX1721" s="19" t="str">
        <f t="shared" si="308"/>
        <v/>
      </c>
      <c r="AY1721" s="55">
        <f t="shared" si="309"/>
        <v>0</v>
      </c>
      <c r="AZ1721" s="8"/>
      <c r="BA1721" s="8"/>
    </row>
    <row r="1722" spans="1:53" x14ac:dyDescent="0.25">
      <c r="A1722" s="9" t="str">
        <f>IF(B1722&lt;&gt;"",COUNTA($B$3:B1722)+$A$2,"")</f>
        <v/>
      </c>
      <c r="R1722" s="42"/>
      <c r="AB1722" s="13"/>
      <c r="AC1722" s="8"/>
      <c r="AF1722" s="13"/>
      <c r="AG1722" s="8"/>
      <c r="AH1722" s="8"/>
      <c r="AI1722" s="8"/>
      <c r="AJ1722" s="8"/>
      <c r="AK1722" s="8"/>
      <c r="AN1722" s="13"/>
      <c r="AO1722" s="8"/>
      <c r="AR1722" s="13"/>
      <c r="AS1722" s="8"/>
      <c r="AV1722" s="13"/>
      <c r="AW1722" s="8"/>
      <c r="AX1722" s="19" t="str">
        <f t="shared" si="308"/>
        <v/>
      </c>
      <c r="AY1722" s="55">
        <f t="shared" si="309"/>
        <v>0</v>
      </c>
      <c r="AZ1722" s="8"/>
      <c r="BA1722" s="8"/>
    </row>
    <row r="1723" spans="1:53" x14ac:dyDescent="0.25">
      <c r="A1723" s="9" t="str">
        <f>IF(B1723&lt;&gt;"",COUNTA($B$3:B1723)+$A$2,"")</f>
        <v/>
      </c>
      <c r="R1723" s="42"/>
      <c r="AB1723" s="13"/>
      <c r="AC1723" s="8"/>
      <c r="AF1723" s="13"/>
      <c r="AG1723" s="8"/>
      <c r="AH1723" s="8"/>
      <c r="AI1723" s="8"/>
      <c r="AJ1723" s="8"/>
      <c r="AK1723" s="8"/>
      <c r="AN1723" s="13"/>
      <c r="AO1723" s="8"/>
      <c r="AR1723" s="13"/>
      <c r="AS1723" s="8"/>
      <c r="AV1723" s="13"/>
      <c r="AW1723" s="8"/>
      <c r="AX1723" s="19" t="str">
        <f t="shared" si="308"/>
        <v/>
      </c>
      <c r="AY1723" s="55">
        <f t="shared" si="309"/>
        <v>0</v>
      </c>
      <c r="AZ1723" s="8"/>
      <c r="BA1723" s="8"/>
    </row>
    <row r="1724" spans="1:53" x14ac:dyDescent="0.25">
      <c r="A1724" s="9" t="str">
        <f>IF(B1724&lt;&gt;"",COUNTA($B$3:B1724)+$A$2,"")</f>
        <v/>
      </c>
      <c r="R1724" s="42"/>
      <c r="AB1724" s="13"/>
      <c r="AC1724" s="8"/>
      <c r="AF1724" s="13"/>
      <c r="AG1724" s="8"/>
      <c r="AH1724" s="8"/>
      <c r="AI1724" s="8"/>
      <c r="AJ1724" s="8"/>
      <c r="AK1724" s="8"/>
      <c r="AN1724" s="13"/>
      <c r="AO1724" s="8"/>
      <c r="AR1724" s="13"/>
      <c r="AS1724" s="8"/>
      <c r="AV1724" s="13"/>
      <c r="AW1724" s="8"/>
      <c r="AX1724" s="19" t="str">
        <f t="shared" si="308"/>
        <v/>
      </c>
      <c r="AY1724" s="55">
        <f t="shared" si="309"/>
        <v>0</v>
      </c>
      <c r="AZ1724" s="8"/>
      <c r="BA1724" s="8"/>
    </row>
    <row r="1725" spans="1:53" x14ac:dyDescent="0.25">
      <c r="A1725" s="9" t="str">
        <f>IF(B1725&lt;&gt;"",COUNTA($B$3:B1725)+$A$2,"")</f>
        <v/>
      </c>
      <c r="R1725" s="42"/>
      <c r="AB1725" s="13"/>
      <c r="AC1725" s="8"/>
      <c r="AF1725" s="13"/>
      <c r="AG1725" s="8"/>
      <c r="AH1725" s="8"/>
      <c r="AI1725" s="8"/>
      <c r="AJ1725" s="8"/>
      <c r="AK1725" s="8"/>
      <c r="AN1725" s="13"/>
      <c r="AO1725" s="8"/>
      <c r="AR1725" s="13"/>
      <c r="AS1725" s="8"/>
      <c r="AV1725" s="13"/>
      <c r="AW1725" s="8"/>
      <c r="AX1725" s="19" t="str">
        <f t="shared" si="308"/>
        <v/>
      </c>
      <c r="AY1725" s="55">
        <f t="shared" si="309"/>
        <v>0</v>
      </c>
      <c r="AZ1725" s="8"/>
      <c r="BA1725" s="8"/>
    </row>
    <row r="1726" spans="1:53" x14ac:dyDescent="0.25">
      <c r="A1726" s="9" t="str">
        <f>IF(B1726&lt;&gt;"",COUNTA($B$3:B1726)+$A$2,"")</f>
        <v/>
      </c>
      <c r="R1726" s="42"/>
      <c r="AB1726" s="13"/>
      <c r="AC1726" s="8"/>
      <c r="AF1726" s="13"/>
      <c r="AG1726" s="8"/>
      <c r="AH1726" s="8"/>
      <c r="AI1726" s="8"/>
      <c r="AJ1726" s="8"/>
      <c r="AK1726" s="8"/>
      <c r="AN1726" s="13"/>
      <c r="AO1726" s="8"/>
      <c r="AR1726" s="13"/>
      <c r="AS1726" s="8"/>
      <c r="AV1726" s="13"/>
      <c r="AW1726" s="8"/>
      <c r="AX1726" s="19" t="str">
        <f t="shared" si="308"/>
        <v/>
      </c>
      <c r="AY1726" s="55">
        <f t="shared" si="309"/>
        <v>0</v>
      </c>
      <c r="AZ1726" s="8"/>
      <c r="BA1726" s="8"/>
    </row>
    <row r="1727" spans="1:53" x14ac:dyDescent="0.25">
      <c r="A1727" s="9" t="str">
        <f>IF(B1727&lt;&gt;"",COUNTA($B$3:B1727)+$A$2,"")</f>
        <v/>
      </c>
      <c r="R1727" s="42"/>
      <c r="AB1727" s="13"/>
      <c r="AC1727" s="8"/>
      <c r="AF1727" s="13"/>
      <c r="AG1727" s="8"/>
      <c r="AH1727" s="8"/>
      <c r="AI1727" s="8"/>
      <c r="AJ1727" s="8"/>
      <c r="AK1727" s="8"/>
      <c r="AN1727" s="13"/>
      <c r="AO1727" s="8"/>
      <c r="AR1727" s="13"/>
      <c r="AS1727" s="8"/>
      <c r="AV1727" s="13"/>
      <c r="AW1727" s="8"/>
      <c r="AX1727" s="19" t="str">
        <f t="shared" si="308"/>
        <v/>
      </c>
      <c r="AY1727" s="55">
        <f t="shared" si="309"/>
        <v>0</v>
      </c>
      <c r="AZ1727" s="8"/>
      <c r="BA1727" s="8"/>
    </row>
    <row r="1728" spans="1:53" x14ac:dyDescent="0.25">
      <c r="A1728" s="9" t="str">
        <f>IF(B1728&lt;&gt;"",COUNTA($B$3:B1728)+$A$2,"")</f>
        <v/>
      </c>
      <c r="R1728" s="42"/>
      <c r="AB1728" s="13"/>
      <c r="AC1728" s="8"/>
      <c r="AF1728" s="13"/>
      <c r="AG1728" s="8"/>
      <c r="AH1728" s="8"/>
      <c r="AI1728" s="8"/>
      <c r="AJ1728" s="8"/>
      <c r="AK1728" s="8"/>
      <c r="AN1728" s="13"/>
      <c r="AO1728" s="8"/>
      <c r="AR1728" s="13"/>
      <c r="AS1728" s="8"/>
      <c r="AV1728" s="13"/>
      <c r="AW1728" s="8"/>
      <c r="AX1728" s="19" t="str">
        <f t="shared" si="308"/>
        <v/>
      </c>
      <c r="AY1728" s="55">
        <f t="shared" si="309"/>
        <v>0</v>
      </c>
      <c r="AZ1728" s="8"/>
      <c r="BA1728" s="8"/>
    </row>
    <row r="1729" spans="1:53" x14ac:dyDescent="0.25">
      <c r="A1729" s="9" t="str">
        <f>IF(B1729&lt;&gt;"",COUNTA($B$3:B1729)+$A$2,"")</f>
        <v/>
      </c>
      <c r="R1729" s="42"/>
      <c r="AB1729" s="13"/>
      <c r="AC1729" s="8"/>
      <c r="AF1729" s="13"/>
      <c r="AG1729" s="8"/>
      <c r="AH1729" s="8"/>
      <c r="AI1729" s="8"/>
      <c r="AJ1729" s="8"/>
      <c r="AK1729" s="8"/>
      <c r="AN1729" s="13"/>
      <c r="AO1729" s="8"/>
      <c r="AR1729" s="13"/>
      <c r="AS1729" s="8"/>
      <c r="AV1729" s="13"/>
      <c r="AW1729" s="8"/>
      <c r="AX1729" s="19" t="str">
        <f t="shared" si="308"/>
        <v/>
      </c>
      <c r="AY1729" s="55">
        <f t="shared" si="309"/>
        <v>0</v>
      </c>
      <c r="AZ1729" s="8"/>
      <c r="BA1729" s="8"/>
    </row>
    <row r="1730" spans="1:53" x14ac:dyDescent="0.25">
      <c r="A1730" s="9" t="str">
        <f>IF(B1730&lt;&gt;"",COUNTA($B$3:B1730)+$A$2,"")</f>
        <v/>
      </c>
      <c r="R1730" s="42"/>
      <c r="AB1730" s="13"/>
      <c r="AC1730" s="8"/>
      <c r="AF1730" s="13"/>
      <c r="AG1730" s="8"/>
      <c r="AH1730" s="8"/>
      <c r="AI1730" s="8"/>
      <c r="AJ1730" s="8"/>
      <c r="AK1730" s="8"/>
      <c r="AN1730" s="13"/>
      <c r="AO1730" s="8"/>
      <c r="AR1730" s="13"/>
      <c r="AS1730" s="8"/>
      <c r="AV1730" s="13"/>
      <c r="AW1730" s="8"/>
      <c r="AX1730" s="19" t="str">
        <f t="shared" si="308"/>
        <v/>
      </c>
      <c r="AY1730" s="55">
        <f t="shared" si="309"/>
        <v>0</v>
      </c>
      <c r="AZ1730" s="8"/>
      <c r="BA1730" s="8"/>
    </row>
    <row r="1731" spans="1:53" x14ac:dyDescent="0.25">
      <c r="A1731" s="9" t="str">
        <f>IF(B1731&lt;&gt;"",COUNTA($B$3:B1731)+$A$2,"")</f>
        <v/>
      </c>
      <c r="R1731" s="42"/>
      <c r="AB1731" s="13"/>
      <c r="AC1731" s="8"/>
      <c r="AF1731" s="13"/>
      <c r="AG1731" s="8"/>
      <c r="AH1731" s="8"/>
      <c r="AI1731" s="8"/>
      <c r="AJ1731" s="8"/>
      <c r="AK1731" s="8"/>
      <c r="AN1731" s="13"/>
      <c r="AO1731" s="8"/>
      <c r="AR1731" s="13"/>
      <c r="AS1731" s="8"/>
      <c r="AV1731" s="13"/>
      <c r="AW1731" s="8"/>
      <c r="AX1731" s="19" t="str">
        <f t="shared" ref="AX1731:AX1794" si="310">IF(R1731="","",AY1731/(1+0.025))</f>
        <v/>
      </c>
      <c r="AY1731" s="55">
        <f t="shared" ref="AY1731:AY1794" si="311">BC1731-AZ1731</f>
        <v>0</v>
      </c>
      <c r="AZ1731" s="8"/>
      <c r="BA1731" s="8"/>
    </row>
    <row r="1732" spans="1:53" x14ac:dyDescent="0.25">
      <c r="A1732" s="9" t="str">
        <f>IF(B1732&lt;&gt;"",COUNTA($B$3:B1732)+$A$2,"")</f>
        <v/>
      </c>
      <c r="R1732" s="42"/>
      <c r="AB1732" s="13"/>
      <c r="AC1732" s="8"/>
      <c r="AF1732" s="13"/>
      <c r="AG1732" s="8"/>
      <c r="AH1732" s="8"/>
      <c r="AI1732" s="8"/>
      <c r="AJ1732" s="8"/>
      <c r="AK1732" s="8"/>
      <c r="AN1732" s="13"/>
      <c r="AO1732" s="8"/>
      <c r="AR1732" s="13"/>
      <c r="AS1732" s="8"/>
      <c r="AV1732" s="13"/>
      <c r="AW1732" s="8"/>
      <c r="AX1732" s="19" t="str">
        <f t="shared" si="310"/>
        <v/>
      </c>
      <c r="AY1732" s="55">
        <f t="shared" si="311"/>
        <v>0</v>
      </c>
      <c r="AZ1732" s="8"/>
      <c r="BA1732" s="8"/>
    </row>
    <row r="1733" spans="1:53" x14ac:dyDescent="0.25">
      <c r="A1733" s="9" t="str">
        <f>IF(B1733&lt;&gt;"",COUNTA($B$3:B1733)+$A$2,"")</f>
        <v/>
      </c>
      <c r="R1733" s="42"/>
      <c r="AB1733" s="13"/>
      <c r="AC1733" s="8"/>
      <c r="AF1733" s="13"/>
      <c r="AG1733" s="8"/>
      <c r="AH1733" s="8"/>
      <c r="AI1733" s="8"/>
      <c r="AJ1733" s="8"/>
      <c r="AK1733" s="8"/>
      <c r="AN1733" s="13"/>
      <c r="AO1733" s="8"/>
      <c r="AR1733" s="13"/>
      <c r="AS1733" s="8"/>
      <c r="AV1733" s="13"/>
      <c r="AW1733" s="8"/>
      <c r="AX1733" s="19" t="str">
        <f t="shared" si="310"/>
        <v/>
      </c>
      <c r="AY1733" s="55">
        <f t="shared" si="311"/>
        <v>0</v>
      </c>
      <c r="AZ1733" s="8"/>
      <c r="BA1733" s="8"/>
    </row>
    <row r="1734" spans="1:53" x14ac:dyDescent="0.25">
      <c r="A1734" s="9" t="str">
        <f>IF(B1734&lt;&gt;"",COUNTA($B$3:B1734)+$A$2,"")</f>
        <v/>
      </c>
      <c r="R1734" s="42"/>
      <c r="AB1734" s="13"/>
      <c r="AC1734" s="8"/>
      <c r="AF1734" s="13"/>
      <c r="AG1734" s="8"/>
      <c r="AH1734" s="8"/>
      <c r="AI1734" s="8"/>
      <c r="AJ1734" s="8"/>
      <c r="AK1734" s="8"/>
      <c r="AN1734" s="13"/>
      <c r="AO1734" s="8"/>
      <c r="AR1734" s="13"/>
      <c r="AS1734" s="8"/>
      <c r="AV1734" s="13"/>
      <c r="AW1734" s="8"/>
      <c r="AX1734" s="19" t="str">
        <f t="shared" si="310"/>
        <v/>
      </c>
      <c r="AY1734" s="55">
        <f t="shared" si="311"/>
        <v>0</v>
      </c>
      <c r="AZ1734" s="8"/>
      <c r="BA1734" s="8"/>
    </row>
    <row r="1735" spans="1:53" x14ac:dyDescent="0.25">
      <c r="A1735" s="9" t="str">
        <f>IF(B1735&lt;&gt;"",COUNTA($B$3:B1735)+$A$2,"")</f>
        <v/>
      </c>
      <c r="R1735" s="42"/>
      <c r="AB1735" s="13"/>
      <c r="AC1735" s="8"/>
      <c r="AF1735" s="13"/>
      <c r="AG1735" s="8"/>
      <c r="AH1735" s="8"/>
      <c r="AI1735" s="8"/>
      <c r="AJ1735" s="8"/>
      <c r="AK1735" s="8"/>
      <c r="AN1735" s="13"/>
      <c r="AO1735" s="8"/>
      <c r="AR1735" s="13"/>
      <c r="AS1735" s="8"/>
      <c r="AV1735" s="13"/>
      <c r="AW1735" s="8"/>
      <c r="AX1735" s="19" t="str">
        <f t="shared" si="310"/>
        <v/>
      </c>
      <c r="AY1735" s="55">
        <f t="shared" si="311"/>
        <v>0</v>
      </c>
      <c r="AZ1735" s="8"/>
      <c r="BA1735" s="8"/>
    </row>
    <row r="1736" spans="1:53" x14ac:dyDescent="0.25">
      <c r="A1736" s="9" t="str">
        <f>IF(B1736&lt;&gt;"",COUNTA($B$3:B1736)+$A$2,"")</f>
        <v/>
      </c>
      <c r="R1736" s="42"/>
      <c r="AB1736" s="13"/>
      <c r="AC1736" s="8"/>
      <c r="AF1736" s="13"/>
      <c r="AG1736" s="8"/>
      <c r="AH1736" s="8"/>
      <c r="AI1736" s="8"/>
      <c r="AJ1736" s="8"/>
      <c r="AK1736" s="8"/>
      <c r="AN1736" s="13"/>
      <c r="AO1736" s="8"/>
      <c r="AR1736" s="13"/>
      <c r="AS1736" s="8"/>
      <c r="AV1736" s="13"/>
      <c r="AW1736" s="8"/>
      <c r="AX1736" s="19" t="str">
        <f t="shared" si="310"/>
        <v/>
      </c>
      <c r="AY1736" s="55">
        <f t="shared" si="311"/>
        <v>0</v>
      </c>
      <c r="AZ1736" s="8"/>
      <c r="BA1736" s="8"/>
    </row>
    <row r="1737" spans="1:53" x14ac:dyDescent="0.25">
      <c r="A1737" s="9" t="str">
        <f>IF(B1737&lt;&gt;"",COUNTA($B$3:B1737)+$A$2,"")</f>
        <v/>
      </c>
      <c r="R1737" s="42"/>
      <c r="AB1737" s="13"/>
      <c r="AC1737" s="8"/>
      <c r="AF1737" s="13"/>
      <c r="AG1737" s="8"/>
      <c r="AH1737" s="8"/>
      <c r="AI1737" s="8"/>
      <c r="AJ1737" s="8"/>
      <c r="AK1737" s="8"/>
      <c r="AN1737" s="13"/>
      <c r="AO1737" s="8"/>
      <c r="AR1737" s="13"/>
      <c r="AS1737" s="8"/>
      <c r="AV1737" s="13"/>
      <c r="AW1737" s="8"/>
      <c r="AX1737" s="19" t="str">
        <f t="shared" si="310"/>
        <v/>
      </c>
      <c r="AY1737" s="55">
        <f t="shared" si="311"/>
        <v>0</v>
      </c>
      <c r="AZ1737" s="8"/>
      <c r="BA1737" s="8"/>
    </row>
    <row r="1738" spans="1:53" x14ac:dyDescent="0.25">
      <c r="A1738" s="9" t="str">
        <f>IF(B1738&lt;&gt;"",COUNTA($B$3:B1738)+$A$2,"")</f>
        <v/>
      </c>
      <c r="R1738" s="42"/>
      <c r="AB1738" s="13"/>
      <c r="AC1738" s="8"/>
      <c r="AF1738" s="13"/>
      <c r="AG1738" s="8"/>
      <c r="AH1738" s="8"/>
      <c r="AI1738" s="8"/>
      <c r="AJ1738" s="8"/>
      <c r="AK1738" s="8"/>
      <c r="AN1738" s="13"/>
      <c r="AO1738" s="8"/>
      <c r="AR1738" s="13"/>
      <c r="AS1738" s="8"/>
      <c r="AV1738" s="13"/>
      <c r="AW1738" s="8"/>
      <c r="AX1738" s="19" t="str">
        <f t="shared" si="310"/>
        <v/>
      </c>
      <c r="AY1738" s="55">
        <f t="shared" si="311"/>
        <v>0</v>
      </c>
      <c r="AZ1738" s="8"/>
      <c r="BA1738" s="8"/>
    </row>
    <row r="1739" spans="1:53" x14ac:dyDescent="0.25">
      <c r="A1739" s="9" t="str">
        <f>IF(B1739&lt;&gt;"",COUNTA($B$3:B1739)+$A$2,"")</f>
        <v/>
      </c>
      <c r="R1739" s="42"/>
      <c r="AB1739" s="13"/>
      <c r="AC1739" s="8"/>
      <c r="AF1739" s="13"/>
      <c r="AG1739" s="8"/>
      <c r="AH1739" s="8"/>
      <c r="AI1739" s="8"/>
      <c r="AJ1739" s="8"/>
      <c r="AK1739" s="8"/>
      <c r="AN1739" s="13"/>
      <c r="AO1739" s="8"/>
      <c r="AR1739" s="13"/>
      <c r="AS1739" s="8"/>
      <c r="AV1739" s="13"/>
      <c r="AW1739" s="8"/>
      <c r="AX1739" s="19" t="str">
        <f t="shared" si="310"/>
        <v/>
      </c>
      <c r="AY1739" s="55">
        <f t="shared" si="311"/>
        <v>0</v>
      </c>
      <c r="AZ1739" s="8"/>
      <c r="BA1739" s="8"/>
    </row>
    <row r="1740" spans="1:53" x14ac:dyDescent="0.25">
      <c r="A1740" s="9" t="str">
        <f>IF(B1740&lt;&gt;"",COUNTA($B$3:B1740)+$A$2,"")</f>
        <v/>
      </c>
      <c r="R1740" s="42"/>
      <c r="AB1740" s="13"/>
      <c r="AC1740" s="8"/>
      <c r="AF1740" s="13"/>
      <c r="AG1740" s="8"/>
      <c r="AH1740" s="8"/>
      <c r="AI1740" s="8"/>
      <c r="AJ1740" s="8"/>
      <c r="AK1740" s="8"/>
      <c r="AN1740" s="13"/>
      <c r="AO1740" s="8"/>
      <c r="AR1740" s="13"/>
      <c r="AS1740" s="8"/>
      <c r="AV1740" s="13"/>
      <c r="AW1740" s="8"/>
      <c r="AX1740" s="19" t="str">
        <f t="shared" si="310"/>
        <v/>
      </c>
      <c r="AY1740" s="55">
        <f t="shared" si="311"/>
        <v>0</v>
      </c>
      <c r="AZ1740" s="8"/>
      <c r="BA1740" s="8"/>
    </row>
    <row r="1741" spans="1:53" x14ac:dyDescent="0.25">
      <c r="A1741" s="9" t="str">
        <f>IF(B1741&lt;&gt;"",COUNTA($B$3:B1741)+$A$2,"")</f>
        <v/>
      </c>
      <c r="R1741" s="42"/>
      <c r="AB1741" s="13"/>
      <c r="AC1741" s="8"/>
      <c r="AF1741" s="13"/>
      <c r="AG1741" s="8"/>
      <c r="AH1741" s="8"/>
      <c r="AI1741" s="8"/>
      <c r="AJ1741" s="8"/>
      <c r="AK1741" s="8"/>
      <c r="AN1741" s="13"/>
      <c r="AO1741" s="8"/>
      <c r="AR1741" s="13"/>
      <c r="AS1741" s="8"/>
      <c r="AV1741" s="13"/>
      <c r="AW1741" s="8"/>
      <c r="AX1741" s="19" t="str">
        <f t="shared" si="310"/>
        <v/>
      </c>
      <c r="AY1741" s="55">
        <f t="shared" si="311"/>
        <v>0</v>
      </c>
      <c r="AZ1741" s="8"/>
      <c r="BA1741" s="8"/>
    </row>
    <row r="1742" spans="1:53" x14ac:dyDescent="0.25">
      <c r="A1742" s="9" t="str">
        <f>IF(B1742&lt;&gt;"",COUNTA($B$3:B1742)+$A$2,"")</f>
        <v/>
      </c>
      <c r="R1742" s="42"/>
      <c r="AB1742" s="13"/>
      <c r="AC1742" s="8"/>
      <c r="AF1742" s="13"/>
      <c r="AG1742" s="8"/>
      <c r="AH1742" s="8"/>
      <c r="AI1742" s="8"/>
      <c r="AJ1742" s="8"/>
      <c r="AK1742" s="8"/>
      <c r="AN1742" s="13"/>
      <c r="AO1742" s="8"/>
      <c r="AR1742" s="13"/>
      <c r="AS1742" s="8"/>
      <c r="AV1742" s="13"/>
      <c r="AW1742" s="8"/>
      <c r="AX1742" s="19" t="str">
        <f t="shared" si="310"/>
        <v/>
      </c>
      <c r="AY1742" s="55">
        <f t="shared" si="311"/>
        <v>0</v>
      </c>
      <c r="AZ1742" s="8"/>
      <c r="BA1742" s="8"/>
    </row>
    <row r="1743" spans="1:53" x14ac:dyDescent="0.25">
      <c r="A1743" s="9" t="str">
        <f>IF(B1743&lt;&gt;"",COUNTA($B$3:B1743)+$A$2,"")</f>
        <v/>
      </c>
      <c r="R1743" s="42"/>
      <c r="AB1743" s="13"/>
      <c r="AC1743" s="8"/>
      <c r="AF1743" s="13"/>
      <c r="AG1743" s="8"/>
      <c r="AH1743" s="8"/>
      <c r="AI1743" s="8"/>
      <c r="AJ1743" s="8"/>
      <c r="AK1743" s="8"/>
      <c r="AN1743" s="13"/>
      <c r="AO1743" s="8"/>
      <c r="AR1743" s="13"/>
      <c r="AS1743" s="8"/>
      <c r="AV1743" s="13"/>
      <c r="AW1743" s="8"/>
      <c r="AX1743" s="19" t="str">
        <f t="shared" si="310"/>
        <v/>
      </c>
      <c r="AY1743" s="55">
        <f t="shared" si="311"/>
        <v>0</v>
      </c>
      <c r="AZ1743" s="8"/>
      <c r="BA1743" s="8"/>
    </row>
    <row r="1744" spans="1:53" x14ac:dyDescent="0.25">
      <c r="A1744" s="9" t="str">
        <f>IF(B1744&lt;&gt;"",COUNTA($B$3:B1744)+$A$2,"")</f>
        <v/>
      </c>
      <c r="R1744" s="42"/>
      <c r="AB1744" s="13"/>
      <c r="AC1744" s="8"/>
      <c r="AF1744" s="13"/>
      <c r="AG1744" s="8"/>
      <c r="AH1744" s="8"/>
      <c r="AI1744" s="8"/>
      <c r="AJ1744" s="8"/>
      <c r="AK1744" s="8"/>
      <c r="AN1744" s="13"/>
      <c r="AO1744" s="8"/>
      <c r="AR1744" s="13"/>
      <c r="AS1744" s="8"/>
      <c r="AV1744" s="13"/>
      <c r="AW1744" s="8"/>
      <c r="AX1744" s="19" t="str">
        <f t="shared" si="310"/>
        <v/>
      </c>
      <c r="AY1744" s="55">
        <f t="shared" si="311"/>
        <v>0</v>
      </c>
      <c r="AZ1744" s="8"/>
      <c r="BA1744" s="8"/>
    </row>
    <row r="1745" spans="1:53" x14ac:dyDescent="0.25">
      <c r="A1745" s="9" t="str">
        <f>IF(B1745&lt;&gt;"",COUNTA($B$3:B1745)+$A$2,"")</f>
        <v/>
      </c>
      <c r="R1745" s="42"/>
      <c r="AB1745" s="13"/>
      <c r="AC1745" s="8"/>
      <c r="AF1745" s="13"/>
      <c r="AG1745" s="8"/>
      <c r="AH1745" s="8"/>
      <c r="AI1745" s="8"/>
      <c r="AJ1745" s="8"/>
      <c r="AK1745" s="8"/>
      <c r="AN1745" s="13"/>
      <c r="AO1745" s="8"/>
      <c r="AR1745" s="13"/>
      <c r="AS1745" s="8"/>
      <c r="AV1745" s="13"/>
      <c r="AW1745" s="8"/>
      <c r="AX1745" s="19" t="str">
        <f t="shared" si="310"/>
        <v/>
      </c>
      <c r="AY1745" s="55">
        <f t="shared" si="311"/>
        <v>0</v>
      </c>
      <c r="AZ1745" s="8"/>
      <c r="BA1745" s="8"/>
    </row>
    <row r="1746" spans="1:53" x14ac:dyDescent="0.25">
      <c r="A1746" s="9" t="str">
        <f>IF(B1746&lt;&gt;"",COUNTA($B$3:B1746)+$A$2,"")</f>
        <v/>
      </c>
      <c r="R1746" s="42"/>
      <c r="AB1746" s="13"/>
      <c r="AC1746" s="8"/>
      <c r="AF1746" s="13"/>
      <c r="AG1746" s="8"/>
      <c r="AH1746" s="8"/>
      <c r="AI1746" s="8"/>
      <c r="AJ1746" s="8"/>
      <c r="AK1746" s="8"/>
      <c r="AN1746" s="13"/>
      <c r="AO1746" s="8"/>
      <c r="AR1746" s="13"/>
      <c r="AS1746" s="8"/>
      <c r="AV1746" s="13"/>
      <c r="AW1746" s="8"/>
      <c r="AX1746" s="19" t="str">
        <f t="shared" si="310"/>
        <v/>
      </c>
      <c r="AY1746" s="55">
        <f t="shared" si="311"/>
        <v>0</v>
      </c>
      <c r="AZ1746" s="8"/>
      <c r="BA1746" s="8"/>
    </row>
    <row r="1747" spans="1:53" x14ac:dyDescent="0.25">
      <c r="A1747" s="9" t="str">
        <f>IF(B1747&lt;&gt;"",COUNTA($B$3:B1747)+$A$2,"")</f>
        <v/>
      </c>
      <c r="R1747" s="42"/>
      <c r="AB1747" s="13"/>
      <c r="AC1747" s="8"/>
      <c r="AF1747" s="13"/>
      <c r="AG1747" s="8"/>
      <c r="AH1747" s="8"/>
      <c r="AI1747" s="8"/>
      <c r="AJ1747" s="8"/>
      <c r="AK1747" s="8"/>
      <c r="AN1747" s="13"/>
      <c r="AO1747" s="8"/>
      <c r="AR1747" s="13"/>
      <c r="AS1747" s="8"/>
      <c r="AV1747" s="13"/>
      <c r="AW1747" s="8"/>
      <c r="AX1747" s="19" t="str">
        <f t="shared" si="310"/>
        <v/>
      </c>
      <c r="AY1747" s="55">
        <f t="shared" si="311"/>
        <v>0</v>
      </c>
      <c r="AZ1747" s="8"/>
      <c r="BA1747" s="8"/>
    </row>
    <row r="1748" spans="1:53" x14ac:dyDescent="0.25">
      <c r="A1748" s="9" t="str">
        <f>IF(B1748&lt;&gt;"",COUNTA($B$3:B1748)+$A$2,"")</f>
        <v/>
      </c>
      <c r="R1748" s="42"/>
      <c r="AB1748" s="13"/>
      <c r="AC1748" s="8"/>
      <c r="AF1748" s="13"/>
      <c r="AG1748" s="8"/>
      <c r="AH1748" s="8"/>
      <c r="AI1748" s="8"/>
      <c r="AJ1748" s="8"/>
      <c r="AK1748" s="8"/>
      <c r="AN1748" s="13"/>
      <c r="AO1748" s="8"/>
      <c r="AR1748" s="13"/>
      <c r="AS1748" s="8"/>
      <c r="AV1748" s="13"/>
      <c r="AW1748" s="8"/>
      <c r="AX1748" s="19" t="str">
        <f t="shared" si="310"/>
        <v/>
      </c>
      <c r="AY1748" s="55">
        <f t="shared" si="311"/>
        <v>0</v>
      </c>
      <c r="AZ1748" s="8"/>
      <c r="BA1748" s="8"/>
    </row>
    <row r="1749" spans="1:53" x14ac:dyDescent="0.25">
      <c r="A1749" s="9" t="str">
        <f>IF(B1749&lt;&gt;"",COUNTA($B$3:B1749)+$A$2,"")</f>
        <v/>
      </c>
      <c r="R1749" s="42"/>
      <c r="AB1749" s="13"/>
      <c r="AC1749" s="8"/>
      <c r="AF1749" s="13"/>
      <c r="AG1749" s="8"/>
      <c r="AH1749" s="8"/>
      <c r="AI1749" s="8"/>
      <c r="AJ1749" s="8"/>
      <c r="AK1749" s="8"/>
      <c r="AN1749" s="13"/>
      <c r="AO1749" s="8"/>
      <c r="AR1749" s="13"/>
      <c r="AS1749" s="8"/>
      <c r="AV1749" s="13"/>
      <c r="AW1749" s="8"/>
      <c r="AX1749" s="19" t="str">
        <f t="shared" si="310"/>
        <v/>
      </c>
      <c r="AY1749" s="55">
        <f t="shared" si="311"/>
        <v>0</v>
      </c>
      <c r="AZ1749" s="8"/>
      <c r="BA1749" s="8"/>
    </row>
    <row r="1750" spans="1:53" x14ac:dyDescent="0.25">
      <c r="A1750" s="9" t="str">
        <f>IF(B1750&lt;&gt;"",COUNTA($B$3:B1750)+$A$2,"")</f>
        <v/>
      </c>
      <c r="R1750" s="42"/>
      <c r="AB1750" s="13"/>
      <c r="AC1750" s="8"/>
      <c r="AF1750" s="13"/>
      <c r="AG1750" s="8"/>
      <c r="AH1750" s="8"/>
      <c r="AI1750" s="8"/>
      <c r="AJ1750" s="8"/>
      <c r="AK1750" s="8"/>
      <c r="AN1750" s="13"/>
      <c r="AO1750" s="8"/>
      <c r="AR1750" s="13"/>
      <c r="AS1750" s="8"/>
      <c r="AV1750" s="13"/>
      <c r="AW1750" s="8"/>
      <c r="AX1750" s="19" t="str">
        <f t="shared" si="310"/>
        <v/>
      </c>
      <c r="AY1750" s="55">
        <f t="shared" si="311"/>
        <v>0</v>
      </c>
      <c r="AZ1750" s="8"/>
      <c r="BA1750" s="8"/>
    </row>
    <row r="1751" spans="1:53" x14ac:dyDescent="0.25">
      <c r="A1751" s="9" t="str">
        <f>IF(B1751&lt;&gt;"",COUNTA($B$3:B1751)+$A$2,"")</f>
        <v/>
      </c>
      <c r="R1751" s="42"/>
      <c r="AB1751" s="13"/>
      <c r="AC1751" s="8"/>
      <c r="AF1751" s="13"/>
      <c r="AG1751" s="8"/>
      <c r="AH1751" s="8"/>
      <c r="AI1751" s="8"/>
      <c r="AJ1751" s="8"/>
      <c r="AK1751" s="8"/>
      <c r="AN1751" s="13"/>
      <c r="AO1751" s="8"/>
      <c r="AR1751" s="13"/>
      <c r="AS1751" s="8"/>
      <c r="AV1751" s="13"/>
      <c r="AW1751" s="8"/>
      <c r="AX1751" s="19" t="str">
        <f t="shared" si="310"/>
        <v/>
      </c>
      <c r="AY1751" s="55">
        <f t="shared" si="311"/>
        <v>0</v>
      </c>
      <c r="AZ1751" s="8"/>
      <c r="BA1751" s="8"/>
    </row>
    <row r="1752" spans="1:53" x14ac:dyDescent="0.25">
      <c r="A1752" s="9" t="str">
        <f>IF(B1752&lt;&gt;"",COUNTA($B$3:B1752)+$A$2,"")</f>
        <v/>
      </c>
      <c r="R1752" s="42"/>
      <c r="AB1752" s="13"/>
      <c r="AC1752" s="8"/>
      <c r="AF1752" s="13"/>
      <c r="AG1752" s="8"/>
      <c r="AH1752" s="8"/>
      <c r="AI1752" s="8"/>
      <c r="AJ1752" s="8"/>
      <c r="AK1752" s="8"/>
      <c r="AN1752" s="13"/>
      <c r="AO1752" s="8"/>
      <c r="AR1752" s="13"/>
      <c r="AS1752" s="8"/>
      <c r="AV1752" s="13"/>
      <c r="AW1752" s="8"/>
      <c r="AX1752" s="19" t="str">
        <f t="shared" si="310"/>
        <v/>
      </c>
      <c r="AY1752" s="55">
        <f t="shared" si="311"/>
        <v>0</v>
      </c>
      <c r="AZ1752" s="8"/>
      <c r="BA1752" s="8"/>
    </row>
    <row r="1753" spans="1:53" x14ac:dyDescent="0.25">
      <c r="A1753" s="9" t="str">
        <f>IF(B1753&lt;&gt;"",COUNTA($B$3:B1753)+$A$2,"")</f>
        <v/>
      </c>
      <c r="R1753" s="42"/>
      <c r="AB1753" s="13"/>
      <c r="AC1753" s="8"/>
      <c r="AF1753" s="13"/>
      <c r="AG1753" s="8"/>
      <c r="AH1753" s="8"/>
      <c r="AI1753" s="8"/>
      <c r="AJ1753" s="8"/>
      <c r="AK1753" s="8"/>
      <c r="AN1753" s="13"/>
      <c r="AO1753" s="8"/>
      <c r="AR1753" s="13"/>
      <c r="AS1753" s="8"/>
      <c r="AV1753" s="13"/>
      <c r="AW1753" s="8"/>
      <c r="AX1753" s="19" t="str">
        <f t="shared" si="310"/>
        <v/>
      </c>
      <c r="AY1753" s="55">
        <f t="shared" si="311"/>
        <v>0</v>
      </c>
      <c r="AZ1753" s="8"/>
      <c r="BA1753" s="8"/>
    </row>
    <row r="1754" spans="1:53" x14ac:dyDescent="0.25">
      <c r="A1754" s="9" t="str">
        <f>IF(B1754&lt;&gt;"",COUNTA($B$3:B1754)+$A$2,"")</f>
        <v/>
      </c>
      <c r="R1754" s="42"/>
      <c r="AB1754" s="13"/>
      <c r="AC1754" s="8"/>
      <c r="AF1754" s="13"/>
      <c r="AG1754" s="8"/>
      <c r="AH1754" s="8"/>
      <c r="AI1754" s="8"/>
      <c r="AJ1754" s="8"/>
      <c r="AK1754" s="8"/>
      <c r="AN1754" s="13"/>
      <c r="AO1754" s="8"/>
      <c r="AR1754" s="13"/>
      <c r="AS1754" s="8"/>
      <c r="AV1754" s="13"/>
      <c r="AW1754" s="8"/>
      <c r="AX1754" s="19" t="str">
        <f t="shared" si="310"/>
        <v/>
      </c>
      <c r="AY1754" s="55">
        <f t="shared" si="311"/>
        <v>0</v>
      </c>
      <c r="AZ1754" s="8"/>
      <c r="BA1754" s="8"/>
    </row>
    <row r="1755" spans="1:53" x14ac:dyDescent="0.25">
      <c r="A1755" s="9" t="str">
        <f>IF(B1755&lt;&gt;"",COUNTA($B$3:B1755)+$A$2,"")</f>
        <v/>
      </c>
      <c r="R1755" s="42"/>
      <c r="AB1755" s="13"/>
      <c r="AC1755" s="8"/>
      <c r="AF1755" s="13"/>
      <c r="AG1755" s="8"/>
      <c r="AH1755" s="8"/>
      <c r="AI1755" s="8"/>
      <c r="AJ1755" s="8"/>
      <c r="AK1755" s="8"/>
      <c r="AN1755" s="13"/>
      <c r="AO1755" s="8"/>
      <c r="AR1755" s="13"/>
      <c r="AS1755" s="8"/>
      <c r="AV1755" s="13"/>
      <c r="AW1755" s="8"/>
      <c r="AX1755" s="19" t="str">
        <f t="shared" si="310"/>
        <v/>
      </c>
      <c r="AY1755" s="55">
        <f t="shared" si="311"/>
        <v>0</v>
      </c>
      <c r="AZ1755" s="8"/>
      <c r="BA1755" s="8"/>
    </row>
    <row r="1756" spans="1:53" x14ac:dyDescent="0.25">
      <c r="A1756" s="9" t="str">
        <f>IF(B1756&lt;&gt;"",COUNTA($B$3:B1756)+$A$2,"")</f>
        <v/>
      </c>
      <c r="R1756" s="42"/>
      <c r="AB1756" s="13"/>
      <c r="AC1756" s="8"/>
      <c r="AF1756" s="13"/>
      <c r="AG1756" s="8"/>
      <c r="AH1756" s="8"/>
      <c r="AI1756" s="8"/>
      <c r="AJ1756" s="8"/>
      <c r="AK1756" s="8"/>
      <c r="AN1756" s="13"/>
      <c r="AO1756" s="8"/>
      <c r="AR1756" s="13"/>
      <c r="AS1756" s="8"/>
      <c r="AV1756" s="13"/>
      <c r="AW1756" s="8"/>
      <c r="AX1756" s="19" t="str">
        <f t="shared" si="310"/>
        <v/>
      </c>
      <c r="AY1756" s="55">
        <f t="shared" si="311"/>
        <v>0</v>
      </c>
      <c r="AZ1756" s="8"/>
      <c r="BA1756" s="8"/>
    </row>
    <row r="1757" spans="1:53" x14ac:dyDescent="0.25">
      <c r="A1757" s="9" t="str">
        <f>IF(B1757&lt;&gt;"",COUNTA($B$3:B1757)+$A$2,"")</f>
        <v/>
      </c>
      <c r="R1757" s="42"/>
      <c r="AB1757" s="13"/>
      <c r="AC1757" s="8"/>
      <c r="AF1757" s="13"/>
      <c r="AG1757" s="8"/>
      <c r="AH1757" s="8"/>
      <c r="AI1757" s="8"/>
      <c r="AJ1757" s="8"/>
      <c r="AK1757" s="8"/>
      <c r="AN1757" s="13"/>
      <c r="AO1757" s="8"/>
      <c r="AR1757" s="13"/>
      <c r="AS1757" s="8"/>
      <c r="AV1757" s="13"/>
      <c r="AW1757" s="8"/>
      <c r="AX1757" s="19" t="str">
        <f t="shared" si="310"/>
        <v/>
      </c>
      <c r="AY1757" s="55">
        <f t="shared" si="311"/>
        <v>0</v>
      </c>
      <c r="AZ1757" s="8"/>
      <c r="BA1757" s="8"/>
    </row>
    <row r="1758" spans="1:53" x14ac:dyDescent="0.25">
      <c r="A1758" s="9" t="str">
        <f>IF(B1758&lt;&gt;"",COUNTA($B$3:B1758)+$A$2,"")</f>
        <v/>
      </c>
      <c r="R1758" s="42"/>
      <c r="AB1758" s="13"/>
      <c r="AC1758" s="8"/>
      <c r="AF1758" s="13"/>
      <c r="AG1758" s="8"/>
      <c r="AH1758" s="8"/>
      <c r="AI1758" s="8"/>
      <c r="AJ1758" s="8"/>
      <c r="AK1758" s="8"/>
      <c r="AN1758" s="13"/>
      <c r="AO1758" s="8"/>
      <c r="AR1758" s="13"/>
      <c r="AS1758" s="8"/>
      <c r="AV1758" s="13"/>
      <c r="AW1758" s="8"/>
      <c r="AX1758" s="19" t="str">
        <f t="shared" si="310"/>
        <v/>
      </c>
      <c r="AY1758" s="55">
        <f t="shared" si="311"/>
        <v>0</v>
      </c>
      <c r="AZ1758" s="8"/>
      <c r="BA1758" s="8"/>
    </row>
    <row r="1759" spans="1:53" x14ac:dyDescent="0.25">
      <c r="A1759" s="9" t="str">
        <f>IF(B1759&lt;&gt;"",COUNTA($B$3:B1759)+$A$2,"")</f>
        <v/>
      </c>
      <c r="R1759" s="42"/>
      <c r="AB1759" s="13"/>
      <c r="AC1759" s="8"/>
      <c r="AF1759" s="13"/>
      <c r="AG1759" s="8"/>
      <c r="AH1759" s="8"/>
      <c r="AI1759" s="8"/>
      <c r="AJ1759" s="8"/>
      <c r="AK1759" s="8"/>
      <c r="AN1759" s="13"/>
      <c r="AO1759" s="8"/>
      <c r="AR1759" s="13"/>
      <c r="AS1759" s="8"/>
      <c r="AV1759" s="13"/>
      <c r="AW1759" s="8"/>
      <c r="AX1759" s="19" t="str">
        <f t="shared" si="310"/>
        <v/>
      </c>
      <c r="AY1759" s="55">
        <f t="shared" si="311"/>
        <v>0</v>
      </c>
      <c r="AZ1759" s="8"/>
      <c r="BA1759" s="8"/>
    </row>
    <row r="1760" spans="1:53" x14ac:dyDescent="0.25">
      <c r="A1760" s="9" t="str">
        <f>IF(B1760&lt;&gt;"",COUNTA($B$3:B1760)+$A$2,"")</f>
        <v/>
      </c>
      <c r="R1760" s="42"/>
      <c r="AB1760" s="13"/>
      <c r="AC1760" s="8"/>
      <c r="AF1760" s="13"/>
      <c r="AG1760" s="8"/>
      <c r="AH1760" s="8"/>
      <c r="AI1760" s="8"/>
      <c r="AJ1760" s="8"/>
      <c r="AK1760" s="8"/>
      <c r="AN1760" s="13"/>
      <c r="AO1760" s="8"/>
      <c r="AR1760" s="13"/>
      <c r="AS1760" s="8"/>
      <c r="AV1760" s="13"/>
      <c r="AW1760" s="8"/>
      <c r="AX1760" s="19" t="str">
        <f t="shared" si="310"/>
        <v/>
      </c>
      <c r="AY1760" s="55">
        <f t="shared" si="311"/>
        <v>0</v>
      </c>
      <c r="AZ1760" s="8"/>
      <c r="BA1760" s="8"/>
    </row>
    <row r="1761" spans="1:53" x14ac:dyDescent="0.25">
      <c r="A1761" s="9" t="str">
        <f>IF(B1761&lt;&gt;"",COUNTA($B$3:B1761)+$A$2,"")</f>
        <v/>
      </c>
      <c r="R1761" s="42"/>
      <c r="AB1761" s="13"/>
      <c r="AC1761" s="8"/>
      <c r="AF1761" s="13"/>
      <c r="AG1761" s="8"/>
      <c r="AH1761" s="8"/>
      <c r="AI1761" s="8"/>
      <c r="AJ1761" s="8"/>
      <c r="AK1761" s="8"/>
      <c r="AN1761" s="13"/>
      <c r="AO1761" s="8"/>
      <c r="AR1761" s="13"/>
      <c r="AS1761" s="8"/>
      <c r="AV1761" s="13"/>
      <c r="AW1761" s="8"/>
      <c r="AX1761" s="19" t="str">
        <f t="shared" si="310"/>
        <v/>
      </c>
      <c r="AY1761" s="55">
        <f t="shared" si="311"/>
        <v>0</v>
      </c>
      <c r="AZ1761" s="8"/>
      <c r="BA1761" s="8"/>
    </row>
    <row r="1762" spans="1:53" x14ac:dyDescent="0.25">
      <c r="A1762" s="9" t="str">
        <f>IF(B1762&lt;&gt;"",COUNTA($B$3:B1762)+$A$2,"")</f>
        <v/>
      </c>
      <c r="R1762" s="42"/>
      <c r="AB1762" s="13"/>
      <c r="AC1762" s="8"/>
      <c r="AF1762" s="13"/>
      <c r="AG1762" s="8"/>
      <c r="AH1762" s="8"/>
      <c r="AI1762" s="8"/>
      <c r="AJ1762" s="8"/>
      <c r="AK1762" s="8"/>
      <c r="AN1762" s="13"/>
      <c r="AO1762" s="8"/>
      <c r="AR1762" s="13"/>
      <c r="AS1762" s="8"/>
      <c r="AV1762" s="13"/>
      <c r="AW1762" s="8"/>
      <c r="AX1762" s="19" t="str">
        <f t="shared" si="310"/>
        <v/>
      </c>
      <c r="AY1762" s="55">
        <f t="shared" si="311"/>
        <v>0</v>
      </c>
      <c r="AZ1762" s="8"/>
      <c r="BA1762" s="8"/>
    </row>
    <row r="1763" spans="1:53" x14ac:dyDescent="0.25">
      <c r="A1763" s="9" t="str">
        <f>IF(B1763&lt;&gt;"",COUNTA($B$3:B1763)+$A$2,"")</f>
        <v/>
      </c>
      <c r="R1763" s="42"/>
      <c r="AB1763" s="13"/>
      <c r="AC1763" s="8"/>
      <c r="AF1763" s="13"/>
      <c r="AG1763" s="8"/>
      <c r="AH1763" s="8"/>
      <c r="AI1763" s="8"/>
      <c r="AJ1763" s="8"/>
      <c r="AK1763" s="8"/>
      <c r="AN1763" s="13"/>
      <c r="AO1763" s="8"/>
      <c r="AR1763" s="13"/>
      <c r="AS1763" s="8"/>
      <c r="AV1763" s="13"/>
      <c r="AW1763" s="8"/>
      <c r="AX1763" s="19" t="str">
        <f t="shared" si="310"/>
        <v/>
      </c>
      <c r="AY1763" s="55">
        <f t="shared" si="311"/>
        <v>0</v>
      </c>
      <c r="AZ1763" s="8"/>
      <c r="BA1763" s="8"/>
    </row>
    <row r="1764" spans="1:53" x14ac:dyDescent="0.25">
      <c r="A1764" s="9" t="str">
        <f>IF(B1764&lt;&gt;"",COUNTA($B$3:B1764)+$A$2,"")</f>
        <v/>
      </c>
      <c r="R1764" s="42"/>
      <c r="AB1764" s="13"/>
      <c r="AC1764" s="8"/>
      <c r="AF1764" s="13"/>
      <c r="AG1764" s="8"/>
      <c r="AH1764" s="8"/>
      <c r="AI1764" s="8"/>
      <c r="AJ1764" s="8"/>
      <c r="AK1764" s="8"/>
      <c r="AN1764" s="13"/>
      <c r="AO1764" s="8"/>
      <c r="AR1764" s="13"/>
      <c r="AS1764" s="8"/>
      <c r="AV1764" s="13"/>
      <c r="AW1764" s="8"/>
      <c r="AX1764" s="19" t="str">
        <f t="shared" si="310"/>
        <v/>
      </c>
      <c r="AY1764" s="55">
        <f t="shared" si="311"/>
        <v>0</v>
      </c>
      <c r="AZ1764" s="8"/>
      <c r="BA1764" s="8"/>
    </row>
    <row r="1765" spans="1:53" x14ac:dyDescent="0.25">
      <c r="A1765" s="9" t="str">
        <f>IF(B1765&lt;&gt;"",COUNTA($B$3:B1765)+$A$2,"")</f>
        <v/>
      </c>
      <c r="R1765" s="42"/>
      <c r="AB1765" s="13"/>
      <c r="AC1765" s="8"/>
      <c r="AF1765" s="13"/>
      <c r="AG1765" s="8"/>
      <c r="AH1765" s="8"/>
      <c r="AI1765" s="8"/>
      <c r="AJ1765" s="8"/>
      <c r="AK1765" s="8"/>
      <c r="AN1765" s="13"/>
      <c r="AO1765" s="8"/>
      <c r="AR1765" s="13"/>
      <c r="AS1765" s="8"/>
      <c r="AV1765" s="13"/>
      <c r="AW1765" s="8"/>
      <c r="AX1765" s="19" t="str">
        <f t="shared" si="310"/>
        <v/>
      </c>
      <c r="AY1765" s="55">
        <f t="shared" si="311"/>
        <v>0</v>
      </c>
      <c r="AZ1765" s="8"/>
      <c r="BA1765" s="8"/>
    </row>
    <row r="1766" spans="1:53" x14ac:dyDescent="0.25">
      <c r="A1766" s="9" t="str">
        <f>IF(B1766&lt;&gt;"",COUNTA($B$3:B1766)+$A$2,"")</f>
        <v/>
      </c>
      <c r="R1766" s="42"/>
      <c r="AB1766" s="13"/>
      <c r="AC1766" s="8"/>
      <c r="AF1766" s="13"/>
      <c r="AG1766" s="8"/>
      <c r="AH1766" s="8"/>
      <c r="AI1766" s="8"/>
      <c r="AJ1766" s="8"/>
      <c r="AK1766" s="8"/>
      <c r="AN1766" s="13"/>
      <c r="AO1766" s="8"/>
      <c r="AR1766" s="13"/>
      <c r="AS1766" s="8"/>
      <c r="AV1766" s="13"/>
      <c r="AW1766" s="8"/>
      <c r="AX1766" s="19" t="str">
        <f t="shared" si="310"/>
        <v/>
      </c>
      <c r="AY1766" s="55">
        <f t="shared" si="311"/>
        <v>0</v>
      </c>
      <c r="AZ1766" s="8"/>
      <c r="BA1766" s="8"/>
    </row>
    <row r="1767" spans="1:53" x14ac:dyDescent="0.25">
      <c r="A1767" s="9" t="str">
        <f>IF(B1767&lt;&gt;"",COUNTA($B$3:B1767)+$A$2,"")</f>
        <v/>
      </c>
      <c r="R1767" s="42"/>
      <c r="AB1767" s="13"/>
      <c r="AC1767" s="8"/>
      <c r="AF1767" s="13"/>
      <c r="AG1767" s="8"/>
      <c r="AH1767" s="8"/>
      <c r="AI1767" s="8"/>
      <c r="AJ1767" s="8"/>
      <c r="AK1767" s="8"/>
      <c r="AN1767" s="13"/>
      <c r="AO1767" s="8"/>
      <c r="AR1767" s="13"/>
      <c r="AS1767" s="8"/>
      <c r="AV1767" s="13"/>
      <c r="AW1767" s="8"/>
      <c r="AX1767" s="19" t="str">
        <f t="shared" si="310"/>
        <v/>
      </c>
      <c r="AY1767" s="55">
        <f t="shared" si="311"/>
        <v>0</v>
      </c>
      <c r="AZ1767" s="8"/>
      <c r="BA1767" s="8"/>
    </row>
    <row r="1768" spans="1:53" x14ac:dyDescent="0.25">
      <c r="A1768" s="9" t="str">
        <f>IF(B1768&lt;&gt;"",COUNTA($B$3:B1768)+$A$2,"")</f>
        <v/>
      </c>
      <c r="R1768" s="42"/>
      <c r="AB1768" s="13"/>
      <c r="AC1768" s="8"/>
      <c r="AF1768" s="13"/>
      <c r="AG1768" s="8"/>
      <c r="AH1768" s="8"/>
      <c r="AI1768" s="8"/>
      <c r="AJ1768" s="8"/>
      <c r="AK1768" s="8"/>
      <c r="AN1768" s="13"/>
      <c r="AO1768" s="8"/>
      <c r="AR1768" s="13"/>
      <c r="AS1768" s="8"/>
      <c r="AV1768" s="13"/>
      <c r="AW1768" s="8"/>
      <c r="AX1768" s="19" t="str">
        <f t="shared" si="310"/>
        <v/>
      </c>
      <c r="AY1768" s="55">
        <f t="shared" si="311"/>
        <v>0</v>
      </c>
      <c r="AZ1768" s="8"/>
      <c r="BA1768" s="8"/>
    </row>
    <row r="1769" spans="1:53" x14ac:dyDescent="0.25">
      <c r="A1769" s="9" t="str">
        <f>IF(B1769&lt;&gt;"",COUNTA($B$3:B1769)+$A$2,"")</f>
        <v/>
      </c>
      <c r="R1769" s="42"/>
      <c r="AB1769" s="13"/>
      <c r="AC1769" s="8"/>
      <c r="AF1769" s="13"/>
      <c r="AG1769" s="8"/>
      <c r="AH1769" s="8"/>
      <c r="AI1769" s="8"/>
      <c r="AJ1769" s="8"/>
      <c r="AK1769" s="8"/>
      <c r="AN1769" s="13"/>
      <c r="AO1769" s="8"/>
      <c r="AR1769" s="13"/>
      <c r="AS1769" s="8"/>
      <c r="AV1769" s="13"/>
      <c r="AW1769" s="8"/>
      <c r="AX1769" s="19" t="str">
        <f t="shared" si="310"/>
        <v/>
      </c>
      <c r="AY1769" s="55">
        <f t="shared" si="311"/>
        <v>0</v>
      </c>
      <c r="AZ1769" s="8"/>
      <c r="BA1769" s="8"/>
    </row>
    <row r="1770" spans="1:53" x14ac:dyDescent="0.25">
      <c r="A1770" s="9" t="str">
        <f>IF(B1770&lt;&gt;"",COUNTA($B$3:B1770)+$A$2,"")</f>
        <v/>
      </c>
      <c r="R1770" s="42"/>
      <c r="AB1770" s="13"/>
      <c r="AC1770" s="8"/>
      <c r="AF1770" s="13"/>
      <c r="AG1770" s="8"/>
      <c r="AH1770" s="8"/>
      <c r="AI1770" s="8"/>
      <c r="AJ1770" s="8"/>
      <c r="AK1770" s="8"/>
      <c r="AN1770" s="13"/>
      <c r="AO1770" s="8"/>
      <c r="AR1770" s="13"/>
      <c r="AS1770" s="8"/>
      <c r="AV1770" s="13"/>
      <c r="AW1770" s="8"/>
      <c r="AX1770" s="19" t="str">
        <f t="shared" si="310"/>
        <v/>
      </c>
      <c r="AY1770" s="55">
        <f t="shared" si="311"/>
        <v>0</v>
      </c>
      <c r="AZ1770" s="8"/>
      <c r="BA1770" s="8"/>
    </row>
    <row r="1771" spans="1:53" x14ac:dyDescent="0.25">
      <c r="A1771" s="9" t="str">
        <f>IF(B1771&lt;&gt;"",COUNTA($B$3:B1771)+$A$2,"")</f>
        <v/>
      </c>
      <c r="R1771" s="42"/>
      <c r="AB1771" s="13"/>
      <c r="AC1771" s="8"/>
      <c r="AF1771" s="13"/>
      <c r="AG1771" s="8"/>
      <c r="AH1771" s="8"/>
      <c r="AI1771" s="8"/>
      <c r="AJ1771" s="8"/>
      <c r="AK1771" s="8"/>
      <c r="AN1771" s="13"/>
      <c r="AO1771" s="8"/>
      <c r="AR1771" s="13"/>
      <c r="AS1771" s="8"/>
      <c r="AV1771" s="13"/>
      <c r="AW1771" s="8"/>
      <c r="AX1771" s="19" t="str">
        <f t="shared" si="310"/>
        <v/>
      </c>
      <c r="AY1771" s="55">
        <f t="shared" si="311"/>
        <v>0</v>
      </c>
      <c r="AZ1771" s="8"/>
      <c r="BA1771" s="8"/>
    </row>
    <row r="1772" spans="1:53" x14ac:dyDescent="0.25">
      <c r="A1772" s="9" t="str">
        <f>IF(B1772&lt;&gt;"",COUNTA($B$3:B1772)+$A$2,"")</f>
        <v/>
      </c>
      <c r="R1772" s="42"/>
      <c r="AB1772" s="13"/>
      <c r="AC1772" s="8"/>
      <c r="AF1772" s="13"/>
      <c r="AG1772" s="8"/>
      <c r="AH1772" s="8"/>
      <c r="AI1772" s="8"/>
      <c r="AJ1772" s="8"/>
      <c r="AK1772" s="8"/>
      <c r="AN1772" s="13"/>
      <c r="AO1772" s="8"/>
      <c r="AR1772" s="13"/>
      <c r="AS1772" s="8"/>
      <c r="AV1772" s="13"/>
      <c r="AW1772" s="8"/>
      <c r="AX1772" s="19" t="str">
        <f t="shared" si="310"/>
        <v/>
      </c>
      <c r="AY1772" s="55">
        <f t="shared" si="311"/>
        <v>0</v>
      </c>
      <c r="AZ1772" s="8"/>
      <c r="BA1772" s="8"/>
    </row>
    <row r="1773" spans="1:53" x14ac:dyDescent="0.25">
      <c r="A1773" s="9" t="str">
        <f>IF(B1773&lt;&gt;"",COUNTA($B$3:B1773)+$A$2,"")</f>
        <v/>
      </c>
      <c r="R1773" s="42"/>
      <c r="AB1773" s="13"/>
      <c r="AC1773" s="8"/>
      <c r="AF1773" s="13"/>
      <c r="AG1773" s="8"/>
      <c r="AH1773" s="8"/>
      <c r="AI1773" s="8"/>
      <c r="AJ1773" s="8"/>
      <c r="AK1773" s="8"/>
      <c r="AN1773" s="13"/>
      <c r="AO1773" s="8"/>
      <c r="AR1773" s="13"/>
      <c r="AS1773" s="8"/>
      <c r="AV1773" s="13"/>
      <c r="AW1773" s="8"/>
      <c r="AX1773" s="19" t="str">
        <f t="shared" si="310"/>
        <v/>
      </c>
      <c r="AY1773" s="55">
        <f t="shared" si="311"/>
        <v>0</v>
      </c>
      <c r="AZ1773" s="8"/>
      <c r="BA1773" s="8"/>
    </row>
    <row r="1774" spans="1:53" x14ac:dyDescent="0.25">
      <c r="A1774" s="9" t="str">
        <f>IF(B1774&lt;&gt;"",COUNTA($B$3:B1774)+$A$2,"")</f>
        <v/>
      </c>
      <c r="R1774" s="42"/>
      <c r="AB1774" s="13"/>
      <c r="AC1774" s="8"/>
      <c r="AF1774" s="13"/>
      <c r="AG1774" s="8"/>
      <c r="AH1774" s="8"/>
      <c r="AI1774" s="8"/>
      <c r="AJ1774" s="8"/>
      <c r="AK1774" s="8"/>
      <c r="AN1774" s="13"/>
      <c r="AO1774" s="8"/>
      <c r="AR1774" s="13"/>
      <c r="AS1774" s="8"/>
      <c r="AV1774" s="13"/>
      <c r="AW1774" s="8"/>
      <c r="AX1774" s="19" t="str">
        <f t="shared" si="310"/>
        <v/>
      </c>
      <c r="AY1774" s="55">
        <f t="shared" si="311"/>
        <v>0</v>
      </c>
      <c r="AZ1774" s="8"/>
      <c r="BA1774" s="8"/>
    </row>
    <row r="1775" spans="1:53" x14ac:dyDescent="0.25">
      <c r="A1775" s="9" t="str">
        <f>IF(B1775&lt;&gt;"",COUNTA($B$3:B1775)+$A$2,"")</f>
        <v/>
      </c>
      <c r="R1775" s="42"/>
      <c r="AB1775" s="13"/>
      <c r="AC1775" s="8"/>
      <c r="AF1775" s="13"/>
      <c r="AG1775" s="8"/>
      <c r="AH1775" s="8"/>
      <c r="AI1775" s="8"/>
      <c r="AJ1775" s="8"/>
      <c r="AK1775" s="8"/>
      <c r="AN1775" s="13"/>
      <c r="AO1775" s="8"/>
      <c r="AR1775" s="13"/>
      <c r="AS1775" s="8"/>
      <c r="AV1775" s="13"/>
      <c r="AW1775" s="8"/>
      <c r="AX1775" s="19" t="str">
        <f t="shared" si="310"/>
        <v/>
      </c>
      <c r="AY1775" s="55">
        <f t="shared" si="311"/>
        <v>0</v>
      </c>
      <c r="AZ1775" s="8"/>
      <c r="BA1775" s="8"/>
    </row>
    <row r="1776" spans="1:53" x14ac:dyDescent="0.25">
      <c r="A1776" s="9" t="str">
        <f>IF(B1776&lt;&gt;"",COUNTA($B$3:B1776)+$A$2,"")</f>
        <v/>
      </c>
      <c r="R1776" s="42"/>
      <c r="AB1776" s="13"/>
      <c r="AC1776" s="8"/>
      <c r="AF1776" s="13"/>
      <c r="AG1776" s="8"/>
      <c r="AH1776" s="8"/>
      <c r="AI1776" s="8"/>
      <c r="AJ1776" s="8"/>
      <c r="AK1776" s="8"/>
      <c r="AN1776" s="13"/>
      <c r="AO1776" s="8"/>
      <c r="AR1776" s="13"/>
      <c r="AS1776" s="8"/>
      <c r="AV1776" s="13"/>
      <c r="AW1776" s="8"/>
      <c r="AX1776" s="19" t="str">
        <f t="shared" si="310"/>
        <v/>
      </c>
      <c r="AY1776" s="55">
        <f t="shared" si="311"/>
        <v>0</v>
      </c>
      <c r="AZ1776" s="8"/>
      <c r="BA1776" s="8"/>
    </row>
    <row r="1777" spans="1:53" x14ac:dyDescent="0.25">
      <c r="A1777" s="9" t="str">
        <f>IF(B1777&lt;&gt;"",COUNTA($B$3:B1777)+$A$2,"")</f>
        <v/>
      </c>
      <c r="R1777" s="42"/>
      <c r="AB1777" s="13"/>
      <c r="AC1777" s="8"/>
      <c r="AF1777" s="13"/>
      <c r="AG1777" s="8"/>
      <c r="AH1777" s="8"/>
      <c r="AI1777" s="8"/>
      <c r="AJ1777" s="8"/>
      <c r="AK1777" s="8"/>
      <c r="AN1777" s="13"/>
      <c r="AO1777" s="8"/>
      <c r="AR1777" s="13"/>
      <c r="AS1777" s="8"/>
      <c r="AV1777" s="13"/>
      <c r="AW1777" s="8"/>
      <c r="AX1777" s="19" t="str">
        <f t="shared" si="310"/>
        <v/>
      </c>
      <c r="AY1777" s="55">
        <f t="shared" si="311"/>
        <v>0</v>
      </c>
      <c r="AZ1777" s="8"/>
      <c r="BA1777" s="8"/>
    </row>
    <row r="1778" spans="1:53" x14ac:dyDescent="0.25">
      <c r="A1778" s="9" t="str">
        <f>IF(B1778&lt;&gt;"",COUNTA($B$3:B1778)+$A$2,"")</f>
        <v/>
      </c>
      <c r="R1778" s="42"/>
      <c r="AB1778" s="13"/>
      <c r="AC1778" s="8"/>
      <c r="AF1778" s="13"/>
      <c r="AG1778" s="8"/>
      <c r="AH1778" s="8"/>
      <c r="AI1778" s="8"/>
      <c r="AJ1778" s="8"/>
      <c r="AK1778" s="8"/>
      <c r="AN1778" s="13"/>
      <c r="AO1778" s="8"/>
      <c r="AR1778" s="13"/>
      <c r="AS1778" s="8"/>
      <c r="AV1778" s="13"/>
      <c r="AW1778" s="8"/>
      <c r="AX1778" s="19" t="str">
        <f t="shared" si="310"/>
        <v/>
      </c>
      <c r="AY1778" s="55">
        <f t="shared" si="311"/>
        <v>0</v>
      </c>
      <c r="AZ1778" s="8"/>
      <c r="BA1778" s="8"/>
    </row>
    <row r="1779" spans="1:53" x14ac:dyDescent="0.25">
      <c r="A1779" s="9" t="str">
        <f>IF(B1779&lt;&gt;"",COUNTA($B$3:B1779)+$A$2,"")</f>
        <v/>
      </c>
      <c r="R1779" s="42"/>
      <c r="AB1779" s="13"/>
      <c r="AC1779" s="8"/>
      <c r="AF1779" s="13"/>
      <c r="AG1779" s="8"/>
      <c r="AH1779" s="8"/>
      <c r="AI1779" s="8"/>
      <c r="AJ1779" s="8"/>
      <c r="AK1779" s="8"/>
      <c r="AN1779" s="13"/>
      <c r="AO1779" s="8"/>
      <c r="AR1779" s="13"/>
      <c r="AS1779" s="8"/>
      <c r="AV1779" s="13"/>
      <c r="AW1779" s="8"/>
      <c r="AX1779" s="19" t="str">
        <f t="shared" si="310"/>
        <v/>
      </c>
      <c r="AY1779" s="55">
        <f t="shared" si="311"/>
        <v>0</v>
      </c>
      <c r="AZ1779" s="8"/>
      <c r="BA1779" s="8"/>
    </row>
    <row r="1780" spans="1:53" x14ac:dyDescent="0.25">
      <c r="A1780" s="9" t="str">
        <f>IF(B1780&lt;&gt;"",COUNTA($B$3:B1780)+$A$2,"")</f>
        <v/>
      </c>
      <c r="R1780" s="42"/>
      <c r="AB1780" s="13"/>
      <c r="AC1780" s="8"/>
      <c r="AF1780" s="13"/>
      <c r="AG1780" s="8"/>
      <c r="AH1780" s="8"/>
      <c r="AI1780" s="8"/>
      <c r="AJ1780" s="8"/>
      <c r="AK1780" s="8"/>
      <c r="AN1780" s="13"/>
      <c r="AO1780" s="8"/>
      <c r="AR1780" s="13"/>
      <c r="AS1780" s="8"/>
      <c r="AV1780" s="13"/>
      <c r="AW1780" s="8"/>
      <c r="AX1780" s="19" t="str">
        <f t="shared" si="310"/>
        <v/>
      </c>
      <c r="AY1780" s="55">
        <f t="shared" si="311"/>
        <v>0</v>
      </c>
      <c r="AZ1780" s="8"/>
      <c r="BA1780" s="8"/>
    </row>
    <row r="1781" spans="1:53" x14ac:dyDescent="0.25">
      <c r="A1781" s="9" t="str">
        <f>IF(B1781&lt;&gt;"",COUNTA($B$3:B1781)+$A$2,"")</f>
        <v/>
      </c>
      <c r="R1781" s="42"/>
      <c r="AB1781" s="13"/>
      <c r="AC1781" s="8"/>
      <c r="AF1781" s="13"/>
      <c r="AG1781" s="8"/>
      <c r="AH1781" s="8"/>
      <c r="AI1781" s="8"/>
      <c r="AJ1781" s="8"/>
      <c r="AK1781" s="8"/>
      <c r="AN1781" s="13"/>
      <c r="AO1781" s="8"/>
      <c r="AR1781" s="13"/>
      <c r="AS1781" s="8"/>
      <c r="AV1781" s="13"/>
      <c r="AW1781" s="8"/>
      <c r="AX1781" s="19" t="str">
        <f t="shared" si="310"/>
        <v/>
      </c>
      <c r="AY1781" s="55">
        <f t="shared" si="311"/>
        <v>0</v>
      </c>
      <c r="AZ1781" s="8"/>
      <c r="BA1781" s="8"/>
    </row>
    <row r="1782" spans="1:53" x14ac:dyDescent="0.25">
      <c r="A1782" s="9" t="str">
        <f>IF(B1782&lt;&gt;"",COUNTA($B$3:B1782)+$A$2,"")</f>
        <v/>
      </c>
      <c r="R1782" s="42"/>
      <c r="AB1782" s="13"/>
      <c r="AC1782" s="8"/>
      <c r="AF1782" s="13"/>
      <c r="AG1782" s="8"/>
      <c r="AH1782" s="8"/>
      <c r="AI1782" s="8"/>
      <c r="AJ1782" s="8"/>
      <c r="AK1782" s="8"/>
      <c r="AN1782" s="13"/>
      <c r="AO1782" s="8"/>
      <c r="AR1782" s="13"/>
      <c r="AS1782" s="8"/>
      <c r="AV1782" s="13"/>
      <c r="AW1782" s="8"/>
      <c r="AX1782" s="19" t="str">
        <f t="shared" si="310"/>
        <v/>
      </c>
      <c r="AY1782" s="55">
        <f t="shared" si="311"/>
        <v>0</v>
      </c>
      <c r="AZ1782" s="8"/>
      <c r="BA1782" s="8"/>
    </row>
    <row r="1783" spans="1:53" x14ac:dyDescent="0.25">
      <c r="A1783" s="9" t="str">
        <f>IF(B1783&lt;&gt;"",COUNTA($B$3:B1783)+$A$2,"")</f>
        <v/>
      </c>
      <c r="R1783" s="42"/>
      <c r="AB1783" s="13"/>
      <c r="AC1783" s="8"/>
      <c r="AF1783" s="13"/>
      <c r="AG1783" s="8"/>
      <c r="AH1783" s="8"/>
      <c r="AI1783" s="8"/>
      <c r="AJ1783" s="8"/>
      <c r="AK1783" s="8"/>
      <c r="AN1783" s="13"/>
      <c r="AO1783" s="8"/>
      <c r="AR1783" s="13"/>
      <c r="AS1783" s="8"/>
      <c r="AV1783" s="13"/>
      <c r="AW1783" s="8"/>
      <c r="AX1783" s="19" t="str">
        <f t="shared" si="310"/>
        <v/>
      </c>
      <c r="AY1783" s="55">
        <f t="shared" si="311"/>
        <v>0</v>
      </c>
      <c r="AZ1783" s="8"/>
      <c r="BA1783" s="8"/>
    </row>
    <row r="1784" spans="1:53" x14ac:dyDescent="0.25">
      <c r="A1784" s="9" t="str">
        <f>IF(B1784&lt;&gt;"",COUNTA($B$3:B1784)+$A$2,"")</f>
        <v/>
      </c>
      <c r="R1784" s="42"/>
      <c r="AB1784" s="13"/>
      <c r="AC1784" s="8"/>
      <c r="AF1784" s="13"/>
      <c r="AG1784" s="8"/>
      <c r="AH1784" s="8"/>
      <c r="AI1784" s="8"/>
      <c r="AJ1784" s="8"/>
      <c r="AK1784" s="8"/>
      <c r="AN1784" s="13"/>
      <c r="AO1784" s="8"/>
      <c r="AR1784" s="13"/>
      <c r="AS1784" s="8"/>
      <c r="AV1784" s="13"/>
      <c r="AW1784" s="8"/>
      <c r="AX1784" s="19" t="str">
        <f t="shared" si="310"/>
        <v/>
      </c>
      <c r="AY1784" s="55">
        <f t="shared" si="311"/>
        <v>0</v>
      </c>
      <c r="AZ1784" s="8"/>
      <c r="BA1784" s="8"/>
    </row>
    <row r="1785" spans="1:53" x14ac:dyDescent="0.25">
      <c r="A1785" s="9" t="str">
        <f>IF(B1785&lt;&gt;"",COUNTA($B$3:B1785)+$A$2,"")</f>
        <v/>
      </c>
      <c r="R1785" s="42"/>
      <c r="AB1785" s="13"/>
      <c r="AC1785" s="8"/>
      <c r="AF1785" s="13"/>
      <c r="AG1785" s="8"/>
      <c r="AH1785" s="8"/>
      <c r="AI1785" s="8"/>
      <c r="AJ1785" s="8"/>
      <c r="AK1785" s="8"/>
      <c r="AN1785" s="13"/>
      <c r="AO1785" s="8"/>
      <c r="AR1785" s="13"/>
      <c r="AS1785" s="8"/>
      <c r="AV1785" s="13"/>
      <c r="AW1785" s="8"/>
      <c r="AX1785" s="19" t="str">
        <f t="shared" si="310"/>
        <v/>
      </c>
      <c r="AY1785" s="55">
        <f t="shared" si="311"/>
        <v>0</v>
      </c>
      <c r="AZ1785" s="8"/>
      <c r="BA1785" s="8"/>
    </row>
    <row r="1786" spans="1:53" x14ac:dyDescent="0.25">
      <c r="A1786" s="9" t="str">
        <f>IF(B1786&lt;&gt;"",COUNTA($B$3:B1786)+$A$2,"")</f>
        <v/>
      </c>
      <c r="R1786" s="42"/>
      <c r="AB1786" s="13"/>
      <c r="AC1786" s="8"/>
      <c r="AF1786" s="13"/>
      <c r="AG1786" s="8"/>
      <c r="AH1786" s="8"/>
      <c r="AI1786" s="8"/>
      <c r="AJ1786" s="8"/>
      <c r="AK1786" s="8"/>
      <c r="AN1786" s="13"/>
      <c r="AO1786" s="8"/>
      <c r="AR1786" s="13"/>
      <c r="AS1786" s="8"/>
      <c r="AV1786" s="13"/>
      <c r="AW1786" s="8"/>
      <c r="AX1786" s="19" t="str">
        <f t="shared" si="310"/>
        <v/>
      </c>
      <c r="AY1786" s="55">
        <f t="shared" si="311"/>
        <v>0</v>
      </c>
      <c r="AZ1786" s="8"/>
      <c r="BA1786" s="8"/>
    </row>
    <row r="1787" spans="1:53" x14ac:dyDescent="0.25">
      <c r="A1787" s="9" t="str">
        <f>IF(B1787&lt;&gt;"",COUNTA($B$3:B1787)+$A$2,"")</f>
        <v/>
      </c>
      <c r="R1787" s="42"/>
      <c r="AB1787" s="13"/>
      <c r="AC1787" s="8"/>
      <c r="AF1787" s="13"/>
      <c r="AG1787" s="8"/>
      <c r="AH1787" s="8"/>
      <c r="AI1787" s="8"/>
      <c r="AJ1787" s="8"/>
      <c r="AK1787" s="8"/>
      <c r="AN1787" s="13"/>
      <c r="AO1787" s="8"/>
      <c r="AR1787" s="13"/>
      <c r="AS1787" s="8"/>
      <c r="AV1787" s="13"/>
      <c r="AW1787" s="8"/>
      <c r="AX1787" s="19" t="str">
        <f t="shared" si="310"/>
        <v/>
      </c>
      <c r="AY1787" s="55">
        <f t="shared" si="311"/>
        <v>0</v>
      </c>
      <c r="AZ1787" s="8"/>
      <c r="BA1787" s="8"/>
    </row>
    <row r="1788" spans="1:53" x14ac:dyDescent="0.25">
      <c r="A1788" s="9" t="str">
        <f>IF(B1788&lt;&gt;"",COUNTA($B$3:B1788)+$A$2,"")</f>
        <v/>
      </c>
      <c r="R1788" s="42"/>
      <c r="AB1788" s="13"/>
      <c r="AC1788" s="8"/>
      <c r="AF1788" s="13"/>
      <c r="AG1788" s="8"/>
      <c r="AH1788" s="8"/>
      <c r="AI1788" s="8"/>
      <c r="AJ1788" s="8"/>
      <c r="AK1788" s="8"/>
      <c r="AN1788" s="13"/>
      <c r="AO1788" s="8"/>
      <c r="AR1788" s="13"/>
      <c r="AS1788" s="8"/>
      <c r="AV1788" s="13"/>
      <c r="AW1788" s="8"/>
      <c r="AX1788" s="19" t="str">
        <f t="shared" si="310"/>
        <v/>
      </c>
      <c r="AY1788" s="55">
        <f t="shared" si="311"/>
        <v>0</v>
      </c>
      <c r="AZ1788" s="8"/>
      <c r="BA1788" s="8"/>
    </row>
    <row r="1789" spans="1:53" x14ac:dyDescent="0.25">
      <c r="A1789" s="9" t="str">
        <f>IF(B1789&lt;&gt;"",COUNTA($B$3:B1789)+$A$2,"")</f>
        <v/>
      </c>
      <c r="R1789" s="42"/>
      <c r="AB1789" s="13"/>
      <c r="AC1789" s="8"/>
      <c r="AF1789" s="13"/>
      <c r="AG1789" s="8"/>
      <c r="AH1789" s="8"/>
      <c r="AI1789" s="8"/>
      <c r="AJ1789" s="8"/>
      <c r="AK1789" s="8"/>
      <c r="AN1789" s="13"/>
      <c r="AO1789" s="8"/>
      <c r="AR1789" s="13"/>
      <c r="AS1789" s="8"/>
      <c r="AV1789" s="13"/>
      <c r="AW1789" s="8"/>
      <c r="AX1789" s="19" t="str">
        <f t="shared" si="310"/>
        <v/>
      </c>
      <c r="AY1789" s="55">
        <f t="shared" si="311"/>
        <v>0</v>
      </c>
      <c r="AZ1789" s="8"/>
      <c r="BA1789" s="8"/>
    </row>
    <row r="1790" spans="1:53" x14ac:dyDescent="0.25">
      <c r="A1790" s="9" t="str">
        <f>IF(B1790&lt;&gt;"",COUNTA($B$3:B1790)+$A$2,"")</f>
        <v/>
      </c>
      <c r="R1790" s="42"/>
      <c r="AB1790" s="13"/>
      <c r="AC1790" s="8"/>
      <c r="AF1790" s="13"/>
      <c r="AG1790" s="8"/>
      <c r="AH1790" s="8"/>
      <c r="AI1790" s="8"/>
      <c r="AJ1790" s="8"/>
      <c r="AK1790" s="8"/>
      <c r="AN1790" s="13"/>
      <c r="AO1790" s="8"/>
      <c r="AR1790" s="13"/>
      <c r="AS1790" s="8"/>
      <c r="AV1790" s="13"/>
      <c r="AW1790" s="8"/>
      <c r="AX1790" s="19" t="str">
        <f t="shared" si="310"/>
        <v/>
      </c>
      <c r="AY1790" s="55">
        <f t="shared" si="311"/>
        <v>0</v>
      </c>
      <c r="AZ1790" s="8"/>
      <c r="BA1790" s="8"/>
    </row>
    <row r="1791" spans="1:53" x14ac:dyDescent="0.25">
      <c r="A1791" s="9" t="str">
        <f>IF(B1791&lt;&gt;"",COUNTA($B$3:B1791)+$A$2,"")</f>
        <v/>
      </c>
      <c r="R1791" s="42"/>
      <c r="AB1791" s="13"/>
      <c r="AC1791" s="8"/>
      <c r="AF1791" s="13"/>
      <c r="AG1791" s="8"/>
      <c r="AH1791" s="8"/>
      <c r="AI1791" s="8"/>
      <c r="AJ1791" s="8"/>
      <c r="AK1791" s="8"/>
      <c r="AN1791" s="13"/>
      <c r="AO1791" s="8"/>
      <c r="AR1791" s="13"/>
      <c r="AS1791" s="8"/>
      <c r="AV1791" s="13"/>
      <c r="AW1791" s="8"/>
      <c r="AX1791" s="19" t="str">
        <f t="shared" si="310"/>
        <v/>
      </c>
      <c r="AY1791" s="55">
        <f t="shared" si="311"/>
        <v>0</v>
      </c>
      <c r="AZ1791" s="8"/>
      <c r="BA1791" s="8"/>
    </row>
    <row r="1792" spans="1:53" x14ac:dyDescent="0.25">
      <c r="A1792" s="9" t="str">
        <f>IF(B1792&lt;&gt;"",COUNTA($B$3:B1792)+$A$2,"")</f>
        <v/>
      </c>
      <c r="R1792" s="42"/>
      <c r="AB1792" s="13"/>
      <c r="AC1792" s="8"/>
      <c r="AF1792" s="13"/>
      <c r="AG1792" s="8"/>
      <c r="AH1792" s="8"/>
      <c r="AI1792" s="8"/>
      <c r="AJ1792" s="8"/>
      <c r="AK1792" s="8"/>
      <c r="AN1792" s="13"/>
      <c r="AO1792" s="8"/>
      <c r="AR1792" s="13"/>
      <c r="AS1792" s="8"/>
      <c r="AV1792" s="13"/>
      <c r="AW1792" s="8"/>
      <c r="AX1792" s="19" t="str">
        <f t="shared" si="310"/>
        <v/>
      </c>
      <c r="AY1792" s="55">
        <f t="shared" si="311"/>
        <v>0</v>
      </c>
      <c r="AZ1792" s="8"/>
      <c r="BA1792" s="8"/>
    </row>
    <row r="1793" spans="1:53" x14ac:dyDescent="0.25">
      <c r="A1793" s="9" t="str">
        <f>IF(B1793&lt;&gt;"",COUNTA($B$3:B1793)+$A$2,"")</f>
        <v/>
      </c>
      <c r="R1793" s="42"/>
      <c r="AB1793" s="13"/>
      <c r="AC1793" s="8"/>
      <c r="AF1793" s="13"/>
      <c r="AG1793" s="8"/>
      <c r="AH1793" s="8"/>
      <c r="AI1793" s="8"/>
      <c r="AJ1793" s="8"/>
      <c r="AK1793" s="8"/>
      <c r="AN1793" s="13"/>
      <c r="AO1793" s="8"/>
      <c r="AR1793" s="13"/>
      <c r="AS1793" s="8"/>
      <c r="AV1793" s="13"/>
      <c r="AW1793" s="8"/>
      <c r="AX1793" s="19" t="str">
        <f t="shared" si="310"/>
        <v/>
      </c>
      <c r="AY1793" s="55">
        <f t="shared" si="311"/>
        <v>0</v>
      </c>
      <c r="AZ1793" s="8"/>
      <c r="BA1793" s="8"/>
    </row>
    <row r="1794" spans="1:53" x14ac:dyDescent="0.25">
      <c r="A1794" s="9" t="str">
        <f>IF(B1794&lt;&gt;"",COUNTA($B$3:B1794)+$A$2,"")</f>
        <v/>
      </c>
      <c r="R1794" s="42"/>
      <c r="AB1794" s="13"/>
      <c r="AC1794" s="8"/>
      <c r="AF1794" s="13"/>
      <c r="AG1794" s="8"/>
      <c r="AH1794" s="8"/>
      <c r="AI1794" s="8"/>
      <c r="AJ1794" s="8"/>
      <c r="AK1794" s="8"/>
      <c r="AN1794" s="13"/>
      <c r="AO1794" s="8"/>
      <c r="AR1794" s="13"/>
      <c r="AS1794" s="8"/>
      <c r="AV1794" s="13"/>
      <c r="AW1794" s="8"/>
      <c r="AX1794" s="19" t="str">
        <f t="shared" si="310"/>
        <v/>
      </c>
      <c r="AY1794" s="55">
        <f t="shared" si="311"/>
        <v>0</v>
      </c>
      <c r="AZ1794" s="8"/>
      <c r="BA1794" s="8"/>
    </row>
    <row r="1795" spans="1:53" x14ac:dyDescent="0.25">
      <c r="A1795" s="9" t="str">
        <f>IF(B1795&lt;&gt;"",COUNTA($B$3:B1795)+$A$2,"")</f>
        <v/>
      </c>
      <c r="R1795" s="42"/>
      <c r="AB1795" s="13"/>
      <c r="AC1795" s="8"/>
      <c r="AF1795" s="13"/>
      <c r="AG1795" s="8"/>
      <c r="AH1795" s="8"/>
      <c r="AI1795" s="8"/>
      <c r="AJ1795" s="8"/>
      <c r="AK1795" s="8"/>
      <c r="AN1795" s="13"/>
      <c r="AO1795" s="8"/>
      <c r="AR1795" s="13"/>
      <c r="AS1795" s="8"/>
      <c r="AV1795" s="13"/>
      <c r="AW1795" s="8"/>
      <c r="AX1795" s="19" t="str">
        <f t="shared" ref="AX1795:AX1858" si="312">IF(R1795="","",AY1795/(1+0.025))</f>
        <v/>
      </c>
      <c r="AY1795" s="55">
        <f t="shared" ref="AY1795:AY1858" si="313">BC1795-AZ1795</f>
        <v>0</v>
      </c>
      <c r="AZ1795" s="8"/>
      <c r="BA1795" s="8"/>
    </row>
    <row r="1796" spans="1:53" x14ac:dyDescent="0.25">
      <c r="A1796" s="9" t="str">
        <f>IF(B1796&lt;&gt;"",COUNTA($B$3:B1796)+$A$2,"")</f>
        <v/>
      </c>
      <c r="R1796" s="42"/>
      <c r="AB1796" s="13"/>
      <c r="AC1796" s="8"/>
      <c r="AF1796" s="13"/>
      <c r="AG1796" s="8"/>
      <c r="AH1796" s="8"/>
      <c r="AI1796" s="8"/>
      <c r="AJ1796" s="8"/>
      <c r="AK1796" s="8"/>
      <c r="AN1796" s="13"/>
      <c r="AO1796" s="8"/>
      <c r="AR1796" s="13"/>
      <c r="AS1796" s="8"/>
      <c r="AV1796" s="13"/>
      <c r="AW1796" s="8"/>
      <c r="AX1796" s="19" t="str">
        <f t="shared" si="312"/>
        <v/>
      </c>
      <c r="AY1796" s="55">
        <f t="shared" si="313"/>
        <v>0</v>
      </c>
      <c r="AZ1796" s="8"/>
      <c r="BA1796" s="8"/>
    </row>
    <row r="1797" spans="1:53" x14ac:dyDescent="0.25">
      <c r="A1797" s="9" t="str">
        <f>IF(B1797&lt;&gt;"",COUNTA($B$3:B1797)+$A$2,"")</f>
        <v/>
      </c>
      <c r="R1797" s="42"/>
      <c r="AB1797" s="13"/>
      <c r="AC1797" s="8"/>
      <c r="AF1797" s="13"/>
      <c r="AG1797" s="8"/>
      <c r="AH1797" s="8"/>
      <c r="AI1797" s="8"/>
      <c r="AJ1797" s="8"/>
      <c r="AK1797" s="8"/>
      <c r="AN1797" s="13"/>
      <c r="AO1797" s="8"/>
      <c r="AR1797" s="13"/>
      <c r="AS1797" s="8"/>
      <c r="AV1797" s="13"/>
      <c r="AW1797" s="8"/>
      <c r="AX1797" s="19" t="str">
        <f t="shared" si="312"/>
        <v/>
      </c>
      <c r="AY1797" s="55">
        <f t="shared" si="313"/>
        <v>0</v>
      </c>
      <c r="AZ1797" s="8"/>
      <c r="BA1797" s="8"/>
    </row>
    <row r="1798" spans="1:53" x14ac:dyDescent="0.25">
      <c r="A1798" s="9" t="str">
        <f>IF(B1798&lt;&gt;"",COUNTA($B$3:B1798)+$A$2,"")</f>
        <v/>
      </c>
      <c r="R1798" s="42"/>
      <c r="AB1798" s="13"/>
      <c r="AC1798" s="8"/>
      <c r="AF1798" s="13"/>
      <c r="AG1798" s="8"/>
      <c r="AH1798" s="8"/>
      <c r="AI1798" s="8"/>
      <c r="AJ1798" s="8"/>
      <c r="AK1798" s="8"/>
      <c r="AN1798" s="13"/>
      <c r="AO1798" s="8"/>
      <c r="AR1798" s="13"/>
      <c r="AS1798" s="8"/>
      <c r="AV1798" s="13"/>
      <c r="AW1798" s="8"/>
      <c r="AX1798" s="19" t="str">
        <f t="shared" si="312"/>
        <v/>
      </c>
      <c r="AY1798" s="55">
        <f t="shared" si="313"/>
        <v>0</v>
      </c>
      <c r="AZ1798" s="8"/>
      <c r="BA1798" s="8"/>
    </row>
    <row r="1799" spans="1:53" x14ac:dyDescent="0.25">
      <c r="A1799" s="9" t="str">
        <f>IF(B1799&lt;&gt;"",COUNTA($B$3:B1799)+$A$2,"")</f>
        <v/>
      </c>
      <c r="R1799" s="42"/>
      <c r="AB1799" s="13"/>
      <c r="AC1799" s="8"/>
      <c r="AF1799" s="13"/>
      <c r="AG1799" s="8"/>
      <c r="AH1799" s="8"/>
      <c r="AI1799" s="8"/>
      <c r="AJ1799" s="8"/>
      <c r="AK1799" s="8"/>
      <c r="AN1799" s="13"/>
      <c r="AO1799" s="8"/>
      <c r="AR1799" s="13"/>
      <c r="AS1799" s="8"/>
      <c r="AV1799" s="13"/>
      <c r="AW1799" s="8"/>
      <c r="AX1799" s="19" t="str">
        <f t="shared" si="312"/>
        <v/>
      </c>
      <c r="AY1799" s="55">
        <f t="shared" si="313"/>
        <v>0</v>
      </c>
      <c r="AZ1799" s="8"/>
      <c r="BA1799" s="8"/>
    </row>
    <row r="1800" spans="1:53" x14ac:dyDescent="0.25">
      <c r="A1800" s="9" t="str">
        <f>IF(B1800&lt;&gt;"",COUNTA($B$3:B1800)+$A$2,"")</f>
        <v/>
      </c>
      <c r="R1800" s="42"/>
      <c r="AB1800" s="13"/>
      <c r="AC1800" s="8"/>
      <c r="AF1800" s="13"/>
      <c r="AG1800" s="8"/>
      <c r="AH1800" s="8"/>
      <c r="AI1800" s="8"/>
      <c r="AJ1800" s="8"/>
      <c r="AK1800" s="8"/>
      <c r="AN1800" s="13"/>
      <c r="AO1800" s="8"/>
      <c r="AR1800" s="13"/>
      <c r="AS1800" s="8"/>
      <c r="AV1800" s="13"/>
      <c r="AW1800" s="8"/>
      <c r="AX1800" s="19" t="str">
        <f t="shared" si="312"/>
        <v/>
      </c>
      <c r="AY1800" s="55">
        <f t="shared" si="313"/>
        <v>0</v>
      </c>
      <c r="AZ1800" s="8"/>
      <c r="BA1800" s="8"/>
    </row>
    <row r="1801" spans="1:53" x14ac:dyDescent="0.25">
      <c r="A1801" s="9" t="str">
        <f>IF(B1801&lt;&gt;"",COUNTA($B$3:B1801)+$A$2,"")</f>
        <v/>
      </c>
      <c r="R1801" s="42"/>
      <c r="AB1801" s="13"/>
      <c r="AC1801" s="8"/>
      <c r="AF1801" s="13"/>
      <c r="AG1801" s="8"/>
      <c r="AH1801" s="8"/>
      <c r="AI1801" s="8"/>
      <c r="AJ1801" s="8"/>
      <c r="AK1801" s="8"/>
      <c r="AN1801" s="13"/>
      <c r="AO1801" s="8"/>
      <c r="AR1801" s="13"/>
      <c r="AS1801" s="8"/>
      <c r="AV1801" s="13"/>
      <c r="AW1801" s="8"/>
      <c r="AX1801" s="19" t="str">
        <f t="shared" si="312"/>
        <v/>
      </c>
      <c r="AY1801" s="55">
        <f t="shared" si="313"/>
        <v>0</v>
      </c>
      <c r="AZ1801" s="8"/>
      <c r="BA1801" s="8"/>
    </row>
    <row r="1802" spans="1:53" x14ac:dyDescent="0.25">
      <c r="A1802" s="9" t="str">
        <f>IF(B1802&lt;&gt;"",COUNTA($B$3:B1802)+$A$2,"")</f>
        <v/>
      </c>
      <c r="R1802" s="42"/>
      <c r="AB1802" s="13"/>
      <c r="AC1802" s="8"/>
      <c r="AF1802" s="13"/>
      <c r="AG1802" s="8"/>
      <c r="AH1802" s="8"/>
      <c r="AI1802" s="8"/>
      <c r="AJ1802" s="8"/>
      <c r="AK1802" s="8"/>
      <c r="AN1802" s="13"/>
      <c r="AO1802" s="8"/>
      <c r="AR1802" s="13"/>
      <c r="AS1802" s="8"/>
      <c r="AV1802" s="13"/>
      <c r="AW1802" s="8"/>
      <c r="AX1802" s="19" t="str">
        <f t="shared" si="312"/>
        <v/>
      </c>
      <c r="AY1802" s="55">
        <f t="shared" si="313"/>
        <v>0</v>
      </c>
      <c r="AZ1802" s="8"/>
      <c r="BA1802" s="8"/>
    </row>
    <row r="1803" spans="1:53" x14ac:dyDescent="0.25">
      <c r="A1803" s="9" t="str">
        <f>IF(B1803&lt;&gt;"",COUNTA($B$3:B1803)+$A$2,"")</f>
        <v/>
      </c>
      <c r="R1803" s="42"/>
      <c r="AB1803" s="13"/>
      <c r="AC1803" s="8"/>
      <c r="AF1803" s="13"/>
      <c r="AG1803" s="8"/>
      <c r="AH1803" s="8"/>
      <c r="AI1803" s="8"/>
      <c r="AJ1803" s="8"/>
      <c r="AK1803" s="8"/>
      <c r="AN1803" s="13"/>
      <c r="AO1803" s="8"/>
      <c r="AR1803" s="13"/>
      <c r="AS1803" s="8"/>
      <c r="AV1803" s="13"/>
      <c r="AW1803" s="8"/>
      <c r="AX1803" s="19" t="str">
        <f t="shared" si="312"/>
        <v/>
      </c>
      <c r="AY1803" s="55">
        <f t="shared" si="313"/>
        <v>0</v>
      </c>
      <c r="AZ1803" s="8"/>
      <c r="BA1803" s="8"/>
    </row>
    <row r="1804" spans="1:53" x14ac:dyDescent="0.25">
      <c r="A1804" s="9" t="str">
        <f>IF(B1804&lt;&gt;"",COUNTA($B$3:B1804)+$A$2,"")</f>
        <v/>
      </c>
      <c r="R1804" s="42"/>
      <c r="AB1804" s="13"/>
      <c r="AC1804" s="8"/>
      <c r="AF1804" s="13"/>
      <c r="AG1804" s="8"/>
      <c r="AH1804" s="8"/>
      <c r="AI1804" s="8"/>
      <c r="AJ1804" s="8"/>
      <c r="AK1804" s="8"/>
      <c r="AN1804" s="13"/>
      <c r="AO1804" s="8"/>
      <c r="AR1804" s="13"/>
      <c r="AS1804" s="8"/>
      <c r="AV1804" s="13"/>
      <c r="AW1804" s="8"/>
      <c r="AX1804" s="19" t="str">
        <f t="shared" si="312"/>
        <v/>
      </c>
      <c r="AY1804" s="55">
        <f t="shared" si="313"/>
        <v>0</v>
      </c>
      <c r="AZ1804" s="8"/>
      <c r="BA1804" s="8"/>
    </row>
    <row r="1805" spans="1:53" x14ac:dyDescent="0.25">
      <c r="A1805" s="9" t="str">
        <f>IF(B1805&lt;&gt;"",COUNTA($B$3:B1805)+$A$2,"")</f>
        <v/>
      </c>
      <c r="R1805" s="42"/>
      <c r="AB1805" s="13"/>
      <c r="AC1805" s="8"/>
      <c r="AF1805" s="13"/>
      <c r="AG1805" s="8"/>
      <c r="AH1805" s="8"/>
      <c r="AI1805" s="8"/>
      <c r="AJ1805" s="8"/>
      <c r="AK1805" s="8"/>
      <c r="AN1805" s="13"/>
      <c r="AO1805" s="8"/>
      <c r="AR1805" s="13"/>
      <c r="AS1805" s="8"/>
      <c r="AV1805" s="13"/>
      <c r="AW1805" s="8"/>
      <c r="AX1805" s="19" t="str">
        <f t="shared" si="312"/>
        <v/>
      </c>
      <c r="AY1805" s="55">
        <f t="shared" si="313"/>
        <v>0</v>
      </c>
      <c r="AZ1805" s="8"/>
      <c r="BA1805" s="8"/>
    </row>
    <row r="1806" spans="1:53" x14ac:dyDescent="0.25">
      <c r="A1806" s="9" t="str">
        <f>IF(B1806&lt;&gt;"",COUNTA($B$3:B1806)+$A$2,"")</f>
        <v/>
      </c>
      <c r="R1806" s="42"/>
      <c r="AB1806" s="13"/>
      <c r="AC1806" s="8"/>
      <c r="AF1806" s="13"/>
      <c r="AG1806" s="8"/>
      <c r="AH1806" s="8"/>
      <c r="AI1806" s="8"/>
      <c r="AJ1806" s="8"/>
      <c r="AK1806" s="8"/>
      <c r="AN1806" s="13"/>
      <c r="AO1806" s="8"/>
      <c r="AR1806" s="13"/>
      <c r="AS1806" s="8"/>
      <c r="AV1806" s="13"/>
      <c r="AW1806" s="8"/>
      <c r="AX1806" s="19" t="str">
        <f t="shared" si="312"/>
        <v/>
      </c>
      <c r="AY1806" s="55">
        <f t="shared" si="313"/>
        <v>0</v>
      </c>
      <c r="AZ1806" s="8"/>
      <c r="BA1806" s="8"/>
    </row>
    <row r="1807" spans="1:53" x14ac:dyDescent="0.25">
      <c r="A1807" s="9" t="str">
        <f>IF(B1807&lt;&gt;"",COUNTA($B$3:B1807)+$A$2,"")</f>
        <v/>
      </c>
      <c r="R1807" s="42"/>
      <c r="AB1807" s="13"/>
      <c r="AC1807" s="8"/>
      <c r="AF1807" s="13"/>
      <c r="AG1807" s="8"/>
      <c r="AH1807" s="8"/>
      <c r="AI1807" s="8"/>
      <c r="AJ1807" s="8"/>
      <c r="AK1807" s="8"/>
      <c r="AN1807" s="13"/>
      <c r="AO1807" s="8"/>
      <c r="AR1807" s="13"/>
      <c r="AS1807" s="8"/>
      <c r="AV1807" s="13"/>
      <c r="AW1807" s="8"/>
      <c r="AX1807" s="19" t="str">
        <f t="shared" si="312"/>
        <v/>
      </c>
      <c r="AY1807" s="55">
        <f t="shared" si="313"/>
        <v>0</v>
      </c>
      <c r="AZ1807" s="8"/>
      <c r="BA1807" s="8"/>
    </row>
    <row r="1808" spans="1:53" x14ac:dyDescent="0.25">
      <c r="A1808" s="9" t="str">
        <f>IF(B1808&lt;&gt;"",COUNTA($B$3:B1808)+$A$2,"")</f>
        <v/>
      </c>
      <c r="R1808" s="42"/>
      <c r="AB1808" s="13"/>
      <c r="AC1808" s="8"/>
      <c r="AF1808" s="13"/>
      <c r="AG1808" s="8"/>
      <c r="AH1808" s="8"/>
      <c r="AI1808" s="8"/>
      <c r="AJ1808" s="8"/>
      <c r="AK1808" s="8"/>
      <c r="AN1808" s="13"/>
      <c r="AO1808" s="8"/>
      <c r="AR1808" s="13"/>
      <c r="AS1808" s="8"/>
      <c r="AV1808" s="13"/>
      <c r="AW1808" s="8"/>
      <c r="AX1808" s="19" t="str">
        <f t="shared" si="312"/>
        <v/>
      </c>
      <c r="AY1808" s="55">
        <f t="shared" si="313"/>
        <v>0</v>
      </c>
      <c r="AZ1808" s="8"/>
      <c r="BA1808" s="8"/>
    </row>
    <row r="1809" spans="1:53" x14ac:dyDescent="0.25">
      <c r="A1809" s="9" t="str">
        <f>IF(B1809&lt;&gt;"",COUNTA($B$3:B1809)+$A$2,"")</f>
        <v/>
      </c>
      <c r="R1809" s="42"/>
      <c r="AB1809" s="13"/>
      <c r="AC1809" s="8"/>
      <c r="AF1809" s="13"/>
      <c r="AG1809" s="8"/>
      <c r="AH1809" s="8"/>
      <c r="AI1809" s="8"/>
      <c r="AJ1809" s="8"/>
      <c r="AK1809" s="8"/>
      <c r="AN1809" s="13"/>
      <c r="AO1809" s="8"/>
      <c r="AR1809" s="13"/>
      <c r="AS1809" s="8"/>
      <c r="AV1809" s="13"/>
      <c r="AW1809" s="8"/>
      <c r="AX1809" s="19" t="str">
        <f t="shared" si="312"/>
        <v/>
      </c>
      <c r="AY1809" s="55">
        <f t="shared" si="313"/>
        <v>0</v>
      </c>
      <c r="AZ1809" s="8"/>
      <c r="BA1809" s="8"/>
    </row>
    <row r="1810" spans="1:53" x14ac:dyDescent="0.25">
      <c r="A1810" s="9" t="str">
        <f>IF(B1810&lt;&gt;"",COUNTA($B$3:B1810)+$A$2,"")</f>
        <v/>
      </c>
      <c r="R1810" s="42"/>
      <c r="AB1810" s="13"/>
      <c r="AC1810" s="8"/>
      <c r="AF1810" s="13"/>
      <c r="AG1810" s="8"/>
      <c r="AH1810" s="8"/>
      <c r="AI1810" s="8"/>
      <c r="AJ1810" s="8"/>
      <c r="AK1810" s="8"/>
      <c r="AN1810" s="13"/>
      <c r="AO1810" s="8"/>
      <c r="AR1810" s="13"/>
      <c r="AS1810" s="8"/>
      <c r="AV1810" s="13"/>
      <c r="AW1810" s="8"/>
      <c r="AX1810" s="19" t="str">
        <f t="shared" si="312"/>
        <v/>
      </c>
      <c r="AY1810" s="55">
        <f t="shared" si="313"/>
        <v>0</v>
      </c>
      <c r="AZ1810" s="8"/>
      <c r="BA1810" s="8"/>
    </row>
    <row r="1811" spans="1:53" x14ac:dyDescent="0.25">
      <c r="A1811" s="9" t="str">
        <f>IF(B1811&lt;&gt;"",COUNTA($B$3:B1811)+$A$2,"")</f>
        <v/>
      </c>
      <c r="R1811" s="42"/>
      <c r="AB1811" s="13"/>
      <c r="AC1811" s="8"/>
      <c r="AF1811" s="13"/>
      <c r="AG1811" s="8"/>
      <c r="AH1811" s="8"/>
      <c r="AI1811" s="8"/>
      <c r="AJ1811" s="8"/>
      <c r="AK1811" s="8"/>
      <c r="AN1811" s="13"/>
      <c r="AO1811" s="8"/>
      <c r="AR1811" s="13"/>
      <c r="AS1811" s="8"/>
      <c r="AV1811" s="13"/>
      <c r="AW1811" s="8"/>
      <c r="AX1811" s="19" t="str">
        <f t="shared" si="312"/>
        <v/>
      </c>
      <c r="AY1811" s="55">
        <f t="shared" si="313"/>
        <v>0</v>
      </c>
      <c r="AZ1811" s="8"/>
      <c r="BA1811" s="8"/>
    </row>
    <row r="1812" spans="1:53" x14ac:dyDescent="0.25">
      <c r="A1812" s="9" t="str">
        <f>IF(B1812&lt;&gt;"",COUNTA($B$3:B1812)+$A$2,"")</f>
        <v/>
      </c>
      <c r="R1812" s="42"/>
      <c r="AB1812" s="13"/>
      <c r="AC1812" s="8"/>
      <c r="AF1812" s="13"/>
      <c r="AG1812" s="8"/>
      <c r="AH1812" s="8"/>
      <c r="AI1812" s="8"/>
      <c r="AJ1812" s="8"/>
      <c r="AK1812" s="8"/>
      <c r="AN1812" s="13"/>
      <c r="AO1812" s="8"/>
      <c r="AR1812" s="13"/>
      <c r="AS1812" s="8"/>
      <c r="AV1812" s="13"/>
      <c r="AW1812" s="8"/>
      <c r="AX1812" s="19" t="str">
        <f t="shared" si="312"/>
        <v/>
      </c>
      <c r="AY1812" s="55">
        <f t="shared" si="313"/>
        <v>0</v>
      </c>
      <c r="AZ1812" s="8"/>
      <c r="BA1812" s="8"/>
    </row>
    <row r="1813" spans="1:53" x14ac:dyDescent="0.25">
      <c r="A1813" s="9" t="str">
        <f>IF(B1813&lt;&gt;"",COUNTA($B$3:B1813)+$A$2,"")</f>
        <v/>
      </c>
      <c r="R1813" s="42"/>
      <c r="AB1813" s="13"/>
      <c r="AC1813" s="8"/>
      <c r="AF1813" s="13"/>
      <c r="AG1813" s="8"/>
      <c r="AH1813" s="8"/>
      <c r="AI1813" s="8"/>
      <c r="AJ1813" s="8"/>
      <c r="AK1813" s="8"/>
      <c r="AN1813" s="13"/>
      <c r="AO1813" s="8"/>
      <c r="AR1813" s="13"/>
      <c r="AS1813" s="8"/>
      <c r="AV1813" s="13"/>
      <c r="AW1813" s="8"/>
      <c r="AX1813" s="19" t="str">
        <f t="shared" si="312"/>
        <v/>
      </c>
      <c r="AY1813" s="55">
        <f t="shared" si="313"/>
        <v>0</v>
      </c>
      <c r="AZ1813" s="8"/>
      <c r="BA1813" s="8"/>
    </row>
    <row r="1814" spans="1:53" x14ac:dyDescent="0.25">
      <c r="A1814" s="9" t="str">
        <f>IF(B1814&lt;&gt;"",COUNTA($B$3:B1814)+$A$2,"")</f>
        <v/>
      </c>
      <c r="R1814" s="42"/>
      <c r="AB1814" s="13"/>
      <c r="AC1814" s="8"/>
      <c r="AF1814" s="13"/>
      <c r="AG1814" s="8"/>
      <c r="AH1814" s="8"/>
      <c r="AI1814" s="8"/>
      <c r="AJ1814" s="8"/>
      <c r="AK1814" s="8"/>
      <c r="AN1814" s="13"/>
      <c r="AO1814" s="8"/>
      <c r="AR1814" s="13"/>
      <c r="AS1814" s="8"/>
      <c r="AV1814" s="13"/>
      <c r="AW1814" s="8"/>
      <c r="AX1814" s="19" t="str">
        <f t="shared" si="312"/>
        <v/>
      </c>
      <c r="AY1814" s="55">
        <f t="shared" si="313"/>
        <v>0</v>
      </c>
      <c r="AZ1814" s="8"/>
      <c r="BA1814" s="8"/>
    </row>
    <row r="1815" spans="1:53" x14ac:dyDescent="0.25">
      <c r="A1815" s="9" t="str">
        <f>IF(B1815&lt;&gt;"",COUNTA($B$3:B1815)+$A$2,"")</f>
        <v/>
      </c>
      <c r="R1815" s="42"/>
      <c r="AB1815" s="13"/>
      <c r="AC1815" s="8"/>
      <c r="AF1815" s="13"/>
      <c r="AG1815" s="8"/>
      <c r="AH1815" s="8"/>
      <c r="AI1815" s="8"/>
      <c r="AJ1815" s="8"/>
      <c r="AK1815" s="8"/>
      <c r="AN1815" s="13"/>
      <c r="AO1815" s="8"/>
      <c r="AR1815" s="13"/>
      <c r="AS1815" s="8"/>
      <c r="AV1815" s="13"/>
      <c r="AW1815" s="8"/>
      <c r="AX1815" s="19" t="str">
        <f t="shared" si="312"/>
        <v/>
      </c>
      <c r="AY1815" s="55">
        <f t="shared" si="313"/>
        <v>0</v>
      </c>
      <c r="AZ1815" s="8"/>
      <c r="BA1815" s="8"/>
    </row>
    <row r="1816" spans="1:53" x14ac:dyDescent="0.25">
      <c r="A1816" s="9" t="str">
        <f>IF(B1816&lt;&gt;"",COUNTA($B$3:B1816)+$A$2,"")</f>
        <v/>
      </c>
      <c r="R1816" s="42"/>
      <c r="AB1816" s="13"/>
      <c r="AC1816" s="8"/>
      <c r="AF1816" s="13"/>
      <c r="AG1816" s="8"/>
      <c r="AH1816" s="8"/>
      <c r="AI1816" s="8"/>
      <c r="AJ1816" s="8"/>
      <c r="AK1816" s="8"/>
      <c r="AN1816" s="13"/>
      <c r="AO1816" s="8"/>
      <c r="AR1816" s="13"/>
      <c r="AS1816" s="8"/>
      <c r="AV1816" s="13"/>
      <c r="AW1816" s="8"/>
      <c r="AX1816" s="19" t="str">
        <f t="shared" si="312"/>
        <v/>
      </c>
      <c r="AY1816" s="55">
        <f t="shared" si="313"/>
        <v>0</v>
      </c>
      <c r="AZ1816" s="8"/>
      <c r="BA1816" s="8"/>
    </row>
    <row r="1817" spans="1:53" x14ac:dyDescent="0.25">
      <c r="A1817" s="9" t="str">
        <f>IF(B1817&lt;&gt;"",COUNTA($B$3:B1817)+$A$2,"")</f>
        <v/>
      </c>
      <c r="R1817" s="42"/>
      <c r="AB1817" s="13"/>
      <c r="AC1817" s="8"/>
      <c r="AF1817" s="13"/>
      <c r="AG1817" s="8"/>
      <c r="AH1817" s="8"/>
      <c r="AI1817" s="8"/>
      <c r="AJ1817" s="8"/>
      <c r="AK1817" s="8"/>
      <c r="AN1817" s="13"/>
      <c r="AO1817" s="8"/>
      <c r="AR1817" s="13"/>
      <c r="AS1817" s="8"/>
      <c r="AV1817" s="13"/>
      <c r="AW1817" s="8"/>
      <c r="AX1817" s="19" t="str">
        <f t="shared" si="312"/>
        <v/>
      </c>
      <c r="AY1817" s="55">
        <f t="shared" si="313"/>
        <v>0</v>
      </c>
      <c r="AZ1817" s="8"/>
      <c r="BA1817" s="8"/>
    </row>
    <row r="1818" spans="1:53" x14ac:dyDescent="0.25">
      <c r="A1818" s="9" t="str">
        <f>IF(B1818&lt;&gt;"",COUNTA($B$3:B1818)+$A$2,"")</f>
        <v/>
      </c>
      <c r="R1818" s="42"/>
      <c r="AB1818" s="13"/>
      <c r="AC1818" s="8"/>
      <c r="AF1818" s="13"/>
      <c r="AG1818" s="8"/>
      <c r="AH1818" s="8"/>
      <c r="AI1818" s="8"/>
      <c r="AJ1818" s="8"/>
      <c r="AK1818" s="8"/>
      <c r="AN1818" s="13"/>
      <c r="AO1818" s="8"/>
      <c r="AR1818" s="13"/>
      <c r="AS1818" s="8"/>
      <c r="AV1818" s="13"/>
      <c r="AW1818" s="8"/>
      <c r="AX1818" s="19" t="str">
        <f t="shared" si="312"/>
        <v/>
      </c>
      <c r="AY1818" s="55">
        <f t="shared" si="313"/>
        <v>0</v>
      </c>
      <c r="AZ1818" s="8"/>
      <c r="BA1818" s="8"/>
    </row>
    <row r="1819" spans="1:53" x14ac:dyDescent="0.25">
      <c r="A1819" s="9" t="str">
        <f>IF(B1819&lt;&gt;"",COUNTA($B$3:B1819)+$A$2,"")</f>
        <v/>
      </c>
      <c r="R1819" s="42"/>
      <c r="AB1819" s="13"/>
      <c r="AC1819" s="8"/>
      <c r="AF1819" s="13"/>
      <c r="AG1819" s="8"/>
      <c r="AH1819" s="8"/>
      <c r="AI1819" s="8"/>
      <c r="AJ1819" s="8"/>
      <c r="AK1819" s="8"/>
      <c r="AN1819" s="13"/>
      <c r="AO1819" s="8"/>
      <c r="AR1819" s="13"/>
      <c r="AS1819" s="8"/>
      <c r="AV1819" s="13"/>
      <c r="AW1819" s="8"/>
      <c r="AX1819" s="19" t="str">
        <f t="shared" si="312"/>
        <v/>
      </c>
      <c r="AY1819" s="55">
        <f t="shared" si="313"/>
        <v>0</v>
      </c>
      <c r="AZ1819" s="8"/>
      <c r="BA1819" s="8"/>
    </row>
    <row r="1820" spans="1:53" x14ac:dyDescent="0.25">
      <c r="A1820" s="9" t="str">
        <f>IF(B1820&lt;&gt;"",COUNTA($B$3:B1820)+$A$2,"")</f>
        <v/>
      </c>
      <c r="R1820" s="42"/>
      <c r="AB1820" s="13"/>
      <c r="AC1820" s="8"/>
      <c r="AF1820" s="13"/>
      <c r="AG1820" s="8"/>
      <c r="AH1820" s="8"/>
      <c r="AI1820" s="8"/>
      <c r="AJ1820" s="8"/>
      <c r="AK1820" s="8"/>
      <c r="AN1820" s="13"/>
      <c r="AO1820" s="8"/>
      <c r="AR1820" s="13"/>
      <c r="AS1820" s="8"/>
      <c r="AV1820" s="13"/>
      <c r="AW1820" s="8"/>
      <c r="AX1820" s="19" t="str">
        <f t="shared" si="312"/>
        <v/>
      </c>
      <c r="AY1820" s="55">
        <f t="shared" si="313"/>
        <v>0</v>
      </c>
      <c r="AZ1820" s="8"/>
      <c r="BA1820" s="8"/>
    </row>
    <row r="1821" spans="1:53" x14ac:dyDescent="0.25">
      <c r="A1821" s="9" t="str">
        <f>IF(B1821&lt;&gt;"",COUNTA($B$3:B1821)+$A$2,"")</f>
        <v/>
      </c>
      <c r="R1821" s="42"/>
      <c r="AB1821" s="13"/>
      <c r="AC1821" s="8"/>
      <c r="AF1821" s="13"/>
      <c r="AG1821" s="8"/>
      <c r="AH1821" s="8"/>
      <c r="AI1821" s="8"/>
      <c r="AJ1821" s="8"/>
      <c r="AK1821" s="8"/>
      <c r="AN1821" s="13"/>
      <c r="AO1821" s="8"/>
      <c r="AR1821" s="13"/>
      <c r="AS1821" s="8"/>
      <c r="AV1821" s="13"/>
      <c r="AW1821" s="8"/>
      <c r="AX1821" s="19" t="str">
        <f t="shared" si="312"/>
        <v/>
      </c>
      <c r="AY1821" s="55">
        <f t="shared" si="313"/>
        <v>0</v>
      </c>
      <c r="AZ1821" s="8"/>
      <c r="BA1821" s="8"/>
    </row>
    <row r="1822" spans="1:53" x14ac:dyDescent="0.25">
      <c r="A1822" s="9" t="str">
        <f>IF(B1822&lt;&gt;"",COUNTA($B$3:B1822)+$A$2,"")</f>
        <v/>
      </c>
      <c r="R1822" s="42"/>
      <c r="AB1822" s="13"/>
      <c r="AC1822" s="8"/>
      <c r="AF1822" s="13"/>
      <c r="AG1822" s="8"/>
      <c r="AH1822" s="8"/>
      <c r="AI1822" s="8"/>
      <c r="AJ1822" s="8"/>
      <c r="AK1822" s="8"/>
      <c r="AN1822" s="13"/>
      <c r="AO1822" s="8"/>
      <c r="AR1822" s="13"/>
      <c r="AS1822" s="8"/>
      <c r="AV1822" s="13"/>
      <c r="AW1822" s="8"/>
      <c r="AX1822" s="19" t="str">
        <f t="shared" si="312"/>
        <v/>
      </c>
      <c r="AY1822" s="55">
        <f t="shared" si="313"/>
        <v>0</v>
      </c>
      <c r="AZ1822" s="8"/>
      <c r="BA1822" s="8"/>
    </row>
    <row r="1823" spans="1:53" x14ac:dyDescent="0.25">
      <c r="A1823" s="9" t="str">
        <f>IF(B1823&lt;&gt;"",COUNTA($B$3:B1823)+$A$2,"")</f>
        <v/>
      </c>
      <c r="R1823" s="42"/>
      <c r="AB1823" s="13"/>
      <c r="AC1823" s="8"/>
      <c r="AF1823" s="13"/>
      <c r="AG1823" s="8"/>
      <c r="AH1823" s="8"/>
      <c r="AI1823" s="8"/>
      <c r="AJ1823" s="8"/>
      <c r="AK1823" s="8"/>
      <c r="AN1823" s="13"/>
      <c r="AO1823" s="8"/>
      <c r="AR1823" s="13"/>
      <c r="AS1823" s="8"/>
      <c r="AV1823" s="13"/>
      <c r="AW1823" s="8"/>
      <c r="AX1823" s="19" t="str">
        <f t="shared" si="312"/>
        <v/>
      </c>
      <c r="AY1823" s="55">
        <f t="shared" si="313"/>
        <v>0</v>
      </c>
      <c r="AZ1823" s="8"/>
      <c r="BA1823" s="8"/>
    </row>
    <row r="1824" spans="1:53" x14ac:dyDescent="0.25">
      <c r="A1824" s="9" t="str">
        <f>IF(B1824&lt;&gt;"",COUNTA($B$3:B1824)+$A$2,"")</f>
        <v/>
      </c>
      <c r="R1824" s="42"/>
      <c r="AB1824" s="13"/>
      <c r="AC1824" s="8"/>
      <c r="AF1824" s="13"/>
      <c r="AG1824" s="8"/>
      <c r="AH1824" s="8"/>
      <c r="AI1824" s="8"/>
      <c r="AJ1824" s="8"/>
      <c r="AK1824" s="8"/>
      <c r="AN1824" s="13"/>
      <c r="AO1824" s="8"/>
      <c r="AR1824" s="13"/>
      <c r="AS1824" s="8"/>
      <c r="AV1824" s="13"/>
      <c r="AW1824" s="8"/>
      <c r="AX1824" s="19" t="str">
        <f t="shared" si="312"/>
        <v/>
      </c>
      <c r="AY1824" s="55">
        <f t="shared" si="313"/>
        <v>0</v>
      </c>
      <c r="AZ1824" s="8"/>
      <c r="BA1824" s="8"/>
    </row>
    <row r="1825" spans="1:53" x14ac:dyDescent="0.25">
      <c r="A1825" s="9" t="str">
        <f>IF(B1825&lt;&gt;"",COUNTA($B$3:B1825)+$A$2,"")</f>
        <v/>
      </c>
      <c r="R1825" s="42"/>
      <c r="AB1825" s="13"/>
      <c r="AC1825" s="8"/>
      <c r="AF1825" s="13"/>
      <c r="AG1825" s="8"/>
      <c r="AH1825" s="8"/>
      <c r="AI1825" s="8"/>
      <c r="AJ1825" s="8"/>
      <c r="AK1825" s="8"/>
      <c r="AN1825" s="13"/>
      <c r="AO1825" s="8"/>
      <c r="AR1825" s="13"/>
      <c r="AS1825" s="8"/>
      <c r="AV1825" s="13"/>
      <c r="AW1825" s="8"/>
      <c r="AX1825" s="19" t="str">
        <f t="shared" si="312"/>
        <v/>
      </c>
      <c r="AY1825" s="55">
        <f t="shared" si="313"/>
        <v>0</v>
      </c>
      <c r="AZ1825" s="8"/>
      <c r="BA1825" s="8"/>
    </row>
    <row r="1826" spans="1:53" x14ac:dyDescent="0.25">
      <c r="A1826" s="9" t="str">
        <f>IF(B1826&lt;&gt;"",COUNTA($B$3:B1826)+$A$2,"")</f>
        <v/>
      </c>
      <c r="R1826" s="42"/>
      <c r="AB1826" s="13"/>
      <c r="AC1826" s="8"/>
      <c r="AF1826" s="13"/>
      <c r="AG1826" s="8"/>
      <c r="AH1826" s="8"/>
      <c r="AI1826" s="8"/>
      <c r="AJ1826" s="8"/>
      <c r="AK1826" s="8"/>
      <c r="AN1826" s="13"/>
      <c r="AO1826" s="8"/>
      <c r="AR1826" s="13"/>
      <c r="AS1826" s="8"/>
      <c r="AV1826" s="13"/>
      <c r="AW1826" s="8"/>
      <c r="AX1826" s="19" t="str">
        <f t="shared" si="312"/>
        <v/>
      </c>
      <c r="AY1826" s="55">
        <f t="shared" si="313"/>
        <v>0</v>
      </c>
      <c r="AZ1826" s="8"/>
      <c r="BA1826" s="8"/>
    </row>
    <row r="1827" spans="1:53" x14ac:dyDescent="0.25">
      <c r="A1827" s="9" t="str">
        <f>IF(B1827&lt;&gt;"",COUNTA($B$3:B1827)+$A$2,"")</f>
        <v/>
      </c>
      <c r="R1827" s="42"/>
      <c r="AB1827" s="13"/>
      <c r="AC1827" s="8"/>
      <c r="AF1827" s="13"/>
      <c r="AG1827" s="8"/>
      <c r="AH1827" s="8"/>
      <c r="AI1827" s="8"/>
      <c r="AJ1827" s="8"/>
      <c r="AK1827" s="8"/>
      <c r="AN1827" s="13"/>
      <c r="AO1827" s="8"/>
      <c r="AR1827" s="13"/>
      <c r="AS1827" s="8"/>
      <c r="AV1827" s="13"/>
      <c r="AW1827" s="8"/>
      <c r="AX1827" s="19" t="str">
        <f t="shared" si="312"/>
        <v/>
      </c>
      <c r="AY1827" s="55">
        <f t="shared" si="313"/>
        <v>0</v>
      </c>
      <c r="AZ1827" s="8"/>
      <c r="BA1827" s="8"/>
    </row>
    <row r="1828" spans="1:53" x14ac:dyDescent="0.25">
      <c r="A1828" s="9" t="str">
        <f>IF(B1828&lt;&gt;"",COUNTA($B$3:B1828)+$A$2,"")</f>
        <v/>
      </c>
      <c r="R1828" s="42"/>
      <c r="AB1828" s="13"/>
      <c r="AC1828" s="8"/>
      <c r="AF1828" s="13"/>
      <c r="AG1828" s="8"/>
      <c r="AH1828" s="8"/>
      <c r="AI1828" s="8"/>
      <c r="AJ1828" s="8"/>
      <c r="AK1828" s="8"/>
      <c r="AN1828" s="13"/>
      <c r="AO1828" s="8"/>
      <c r="AR1828" s="13"/>
      <c r="AS1828" s="8"/>
      <c r="AV1828" s="13"/>
      <c r="AW1828" s="8"/>
      <c r="AX1828" s="19" t="str">
        <f t="shared" si="312"/>
        <v/>
      </c>
      <c r="AY1828" s="55">
        <f t="shared" si="313"/>
        <v>0</v>
      </c>
      <c r="AZ1828" s="8"/>
      <c r="BA1828" s="8"/>
    </row>
    <row r="1829" spans="1:53" x14ac:dyDescent="0.25">
      <c r="A1829" s="9" t="str">
        <f>IF(B1829&lt;&gt;"",COUNTA($B$3:B1829)+$A$2,"")</f>
        <v/>
      </c>
      <c r="R1829" s="42"/>
      <c r="AB1829" s="13"/>
      <c r="AC1829" s="8"/>
      <c r="AF1829" s="13"/>
      <c r="AG1829" s="8"/>
      <c r="AH1829" s="8"/>
      <c r="AI1829" s="8"/>
      <c r="AJ1829" s="8"/>
      <c r="AK1829" s="8"/>
      <c r="AN1829" s="13"/>
      <c r="AO1829" s="8"/>
      <c r="AR1829" s="13"/>
      <c r="AS1829" s="8"/>
      <c r="AV1829" s="13"/>
      <c r="AW1829" s="8"/>
      <c r="AX1829" s="19" t="str">
        <f t="shared" si="312"/>
        <v/>
      </c>
      <c r="AY1829" s="55">
        <f t="shared" si="313"/>
        <v>0</v>
      </c>
      <c r="AZ1829" s="8"/>
      <c r="BA1829" s="8"/>
    </row>
    <row r="1830" spans="1:53" x14ac:dyDescent="0.25">
      <c r="A1830" s="9" t="str">
        <f>IF(B1830&lt;&gt;"",COUNTA($B$3:B1830)+$A$2,"")</f>
        <v/>
      </c>
      <c r="R1830" s="42"/>
      <c r="AB1830" s="13"/>
      <c r="AC1830" s="8"/>
      <c r="AF1830" s="13"/>
      <c r="AG1830" s="8"/>
      <c r="AH1830" s="8"/>
      <c r="AI1830" s="8"/>
      <c r="AJ1830" s="8"/>
      <c r="AK1830" s="8"/>
      <c r="AN1830" s="13"/>
      <c r="AO1830" s="8"/>
      <c r="AR1830" s="13"/>
      <c r="AS1830" s="8"/>
      <c r="AV1830" s="13"/>
      <c r="AW1830" s="8"/>
      <c r="AX1830" s="19" t="str">
        <f t="shared" si="312"/>
        <v/>
      </c>
      <c r="AY1830" s="55">
        <f t="shared" si="313"/>
        <v>0</v>
      </c>
      <c r="AZ1830" s="8"/>
      <c r="BA1830" s="8"/>
    </row>
    <row r="1831" spans="1:53" x14ac:dyDescent="0.25">
      <c r="A1831" s="9" t="str">
        <f>IF(B1831&lt;&gt;"",COUNTA($B$3:B1831)+$A$2,"")</f>
        <v/>
      </c>
      <c r="R1831" s="42"/>
      <c r="AB1831" s="13"/>
      <c r="AC1831" s="8"/>
      <c r="AF1831" s="13"/>
      <c r="AG1831" s="8"/>
      <c r="AH1831" s="8"/>
      <c r="AI1831" s="8"/>
      <c r="AJ1831" s="8"/>
      <c r="AK1831" s="8"/>
      <c r="AN1831" s="13"/>
      <c r="AO1831" s="8"/>
      <c r="AR1831" s="13"/>
      <c r="AS1831" s="8"/>
      <c r="AV1831" s="13"/>
      <c r="AW1831" s="8"/>
      <c r="AX1831" s="19" t="str">
        <f t="shared" si="312"/>
        <v/>
      </c>
      <c r="AY1831" s="55">
        <f t="shared" si="313"/>
        <v>0</v>
      </c>
      <c r="AZ1831" s="8"/>
      <c r="BA1831" s="8"/>
    </row>
    <row r="1832" spans="1:53" x14ac:dyDescent="0.25">
      <c r="A1832" s="9" t="str">
        <f>IF(B1832&lt;&gt;"",COUNTA($B$3:B1832)+$A$2,"")</f>
        <v/>
      </c>
      <c r="R1832" s="42"/>
      <c r="AB1832" s="13"/>
      <c r="AC1832" s="8"/>
      <c r="AF1832" s="13"/>
      <c r="AG1832" s="8"/>
      <c r="AH1832" s="8"/>
      <c r="AI1832" s="8"/>
      <c r="AJ1832" s="8"/>
      <c r="AK1832" s="8"/>
      <c r="AN1832" s="13"/>
      <c r="AO1832" s="8"/>
      <c r="AR1832" s="13"/>
      <c r="AS1832" s="8"/>
      <c r="AV1832" s="13"/>
      <c r="AW1832" s="8"/>
      <c r="AX1832" s="19" t="str">
        <f t="shared" si="312"/>
        <v/>
      </c>
      <c r="AY1832" s="55">
        <f t="shared" si="313"/>
        <v>0</v>
      </c>
      <c r="AZ1832" s="8"/>
      <c r="BA1832" s="8"/>
    </row>
    <row r="1833" spans="1:53" x14ac:dyDescent="0.25">
      <c r="A1833" s="9" t="str">
        <f>IF(B1833&lt;&gt;"",COUNTA($B$3:B1833)+$A$2,"")</f>
        <v/>
      </c>
      <c r="R1833" s="42"/>
      <c r="AB1833" s="13"/>
      <c r="AC1833" s="8"/>
      <c r="AF1833" s="13"/>
      <c r="AG1833" s="8"/>
      <c r="AH1833" s="8"/>
      <c r="AI1833" s="8"/>
      <c r="AJ1833" s="8"/>
      <c r="AK1833" s="8"/>
      <c r="AN1833" s="13"/>
      <c r="AO1833" s="8"/>
      <c r="AR1833" s="13"/>
      <c r="AS1833" s="8"/>
      <c r="AV1833" s="13"/>
      <c r="AW1833" s="8"/>
      <c r="AX1833" s="19" t="str">
        <f t="shared" si="312"/>
        <v/>
      </c>
      <c r="AY1833" s="55">
        <f t="shared" si="313"/>
        <v>0</v>
      </c>
      <c r="AZ1833" s="8"/>
      <c r="BA1833" s="8"/>
    </row>
    <row r="1834" spans="1:53" x14ac:dyDescent="0.25">
      <c r="A1834" s="9" t="str">
        <f>IF(B1834&lt;&gt;"",COUNTA($B$3:B1834)+$A$2,"")</f>
        <v/>
      </c>
      <c r="R1834" s="42"/>
      <c r="AB1834" s="13"/>
      <c r="AC1834" s="8"/>
      <c r="AF1834" s="13"/>
      <c r="AG1834" s="8"/>
      <c r="AH1834" s="8"/>
      <c r="AI1834" s="8"/>
      <c r="AJ1834" s="8"/>
      <c r="AK1834" s="8"/>
      <c r="AN1834" s="13"/>
      <c r="AO1834" s="8"/>
      <c r="AR1834" s="13"/>
      <c r="AS1834" s="8"/>
      <c r="AV1834" s="13"/>
      <c r="AW1834" s="8"/>
      <c r="AX1834" s="19" t="str">
        <f t="shared" si="312"/>
        <v/>
      </c>
      <c r="AY1834" s="55">
        <f t="shared" si="313"/>
        <v>0</v>
      </c>
      <c r="AZ1834" s="8"/>
      <c r="BA1834" s="8"/>
    </row>
    <row r="1835" spans="1:53" x14ac:dyDescent="0.25">
      <c r="A1835" s="9" t="str">
        <f>IF(B1835&lt;&gt;"",COUNTA($B$3:B1835)+$A$2,"")</f>
        <v/>
      </c>
      <c r="R1835" s="42"/>
      <c r="AB1835" s="13"/>
      <c r="AC1835" s="8"/>
      <c r="AF1835" s="13"/>
      <c r="AG1835" s="8"/>
      <c r="AH1835" s="8"/>
      <c r="AI1835" s="8"/>
      <c r="AJ1835" s="8"/>
      <c r="AK1835" s="8"/>
      <c r="AN1835" s="13"/>
      <c r="AO1835" s="8"/>
      <c r="AR1835" s="13"/>
      <c r="AS1835" s="8"/>
      <c r="AV1835" s="13"/>
      <c r="AW1835" s="8"/>
      <c r="AX1835" s="19" t="str">
        <f t="shared" si="312"/>
        <v/>
      </c>
      <c r="AY1835" s="55">
        <f t="shared" si="313"/>
        <v>0</v>
      </c>
      <c r="AZ1835" s="8"/>
      <c r="BA1835" s="8"/>
    </row>
    <row r="1836" spans="1:53" x14ac:dyDescent="0.25">
      <c r="A1836" s="9" t="str">
        <f>IF(B1836&lt;&gt;"",COUNTA($B$3:B1836)+$A$2,"")</f>
        <v/>
      </c>
      <c r="R1836" s="42"/>
      <c r="AB1836" s="13"/>
      <c r="AC1836" s="8"/>
      <c r="AF1836" s="13"/>
      <c r="AG1836" s="8"/>
      <c r="AH1836" s="8"/>
      <c r="AI1836" s="8"/>
      <c r="AJ1836" s="8"/>
      <c r="AK1836" s="8"/>
      <c r="AN1836" s="13"/>
      <c r="AO1836" s="8"/>
      <c r="AR1836" s="13"/>
      <c r="AS1836" s="8"/>
      <c r="AV1836" s="13"/>
      <c r="AW1836" s="8"/>
      <c r="AX1836" s="19" t="str">
        <f t="shared" si="312"/>
        <v/>
      </c>
      <c r="AY1836" s="55">
        <f t="shared" si="313"/>
        <v>0</v>
      </c>
      <c r="AZ1836" s="8"/>
      <c r="BA1836" s="8"/>
    </row>
    <row r="1837" spans="1:53" x14ac:dyDescent="0.25">
      <c r="A1837" s="9" t="str">
        <f>IF(B1837&lt;&gt;"",COUNTA($B$3:B1837)+$A$2,"")</f>
        <v/>
      </c>
      <c r="R1837" s="42"/>
      <c r="AB1837" s="13"/>
      <c r="AC1837" s="8"/>
      <c r="AF1837" s="13"/>
      <c r="AG1837" s="8"/>
      <c r="AH1837" s="8"/>
      <c r="AI1837" s="8"/>
      <c r="AJ1837" s="8"/>
      <c r="AK1837" s="8"/>
      <c r="AN1837" s="13"/>
      <c r="AO1837" s="8"/>
      <c r="AR1837" s="13"/>
      <c r="AS1837" s="8"/>
      <c r="AV1837" s="13"/>
      <c r="AW1837" s="8"/>
      <c r="AX1837" s="19" t="str">
        <f t="shared" si="312"/>
        <v/>
      </c>
      <c r="AY1837" s="55">
        <f t="shared" si="313"/>
        <v>0</v>
      </c>
      <c r="AZ1837" s="8"/>
      <c r="BA1837" s="8"/>
    </row>
    <row r="1838" spans="1:53" x14ac:dyDescent="0.25">
      <c r="A1838" s="9" t="str">
        <f>IF(B1838&lt;&gt;"",COUNTA($B$3:B1838)+$A$2,"")</f>
        <v/>
      </c>
      <c r="R1838" s="42"/>
      <c r="AB1838" s="13"/>
      <c r="AC1838" s="8"/>
      <c r="AF1838" s="13"/>
      <c r="AG1838" s="8"/>
      <c r="AH1838" s="8"/>
      <c r="AI1838" s="8"/>
      <c r="AJ1838" s="8"/>
      <c r="AK1838" s="8"/>
      <c r="AN1838" s="13"/>
      <c r="AO1838" s="8"/>
      <c r="AR1838" s="13"/>
      <c r="AS1838" s="8"/>
      <c r="AV1838" s="13"/>
      <c r="AW1838" s="8"/>
      <c r="AX1838" s="19" t="str">
        <f t="shared" si="312"/>
        <v/>
      </c>
      <c r="AY1838" s="55">
        <f t="shared" si="313"/>
        <v>0</v>
      </c>
      <c r="AZ1838" s="8"/>
      <c r="BA1838" s="8"/>
    </row>
    <row r="1839" spans="1:53" x14ac:dyDescent="0.25">
      <c r="A1839" s="9" t="str">
        <f>IF(B1839&lt;&gt;"",COUNTA($B$3:B1839)+$A$2,"")</f>
        <v/>
      </c>
      <c r="R1839" s="42"/>
      <c r="AB1839" s="13"/>
      <c r="AC1839" s="8"/>
      <c r="AF1839" s="13"/>
      <c r="AG1839" s="8"/>
      <c r="AH1839" s="8"/>
      <c r="AI1839" s="8"/>
      <c r="AJ1839" s="8"/>
      <c r="AK1839" s="8"/>
      <c r="AN1839" s="13"/>
      <c r="AO1839" s="8"/>
      <c r="AR1839" s="13"/>
      <c r="AS1839" s="8"/>
      <c r="AV1839" s="13"/>
      <c r="AW1839" s="8"/>
      <c r="AX1839" s="19" t="str">
        <f t="shared" si="312"/>
        <v/>
      </c>
      <c r="AY1839" s="55">
        <f t="shared" si="313"/>
        <v>0</v>
      </c>
      <c r="AZ1839" s="8"/>
      <c r="BA1839" s="8"/>
    </row>
    <row r="1840" spans="1:53" x14ac:dyDescent="0.25">
      <c r="A1840" s="9" t="str">
        <f>IF(B1840&lt;&gt;"",COUNTA($B$3:B1840)+$A$2,"")</f>
        <v/>
      </c>
      <c r="R1840" s="42"/>
      <c r="AB1840" s="13"/>
      <c r="AC1840" s="8"/>
      <c r="AF1840" s="13"/>
      <c r="AG1840" s="8"/>
      <c r="AH1840" s="8"/>
      <c r="AI1840" s="8"/>
      <c r="AJ1840" s="8"/>
      <c r="AK1840" s="8"/>
      <c r="AN1840" s="13"/>
      <c r="AO1840" s="8"/>
      <c r="AR1840" s="13"/>
      <c r="AS1840" s="8"/>
      <c r="AV1840" s="13"/>
      <c r="AW1840" s="8"/>
      <c r="AX1840" s="19" t="str">
        <f t="shared" si="312"/>
        <v/>
      </c>
      <c r="AY1840" s="55">
        <f t="shared" si="313"/>
        <v>0</v>
      </c>
      <c r="AZ1840" s="8"/>
      <c r="BA1840" s="8"/>
    </row>
    <row r="1841" spans="1:53" x14ac:dyDescent="0.25">
      <c r="A1841" s="9" t="str">
        <f>IF(B1841&lt;&gt;"",COUNTA($B$3:B1841)+$A$2,"")</f>
        <v/>
      </c>
      <c r="R1841" s="42"/>
      <c r="AB1841" s="13"/>
      <c r="AC1841" s="8"/>
      <c r="AF1841" s="13"/>
      <c r="AG1841" s="8"/>
      <c r="AH1841" s="8"/>
      <c r="AI1841" s="8"/>
      <c r="AJ1841" s="8"/>
      <c r="AK1841" s="8"/>
      <c r="AN1841" s="13"/>
      <c r="AO1841" s="8"/>
      <c r="AR1841" s="13"/>
      <c r="AS1841" s="8"/>
      <c r="AV1841" s="13"/>
      <c r="AW1841" s="8"/>
      <c r="AX1841" s="19" t="str">
        <f t="shared" si="312"/>
        <v/>
      </c>
      <c r="AY1841" s="55">
        <f t="shared" si="313"/>
        <v>0</v>
      </c>
      <c r="AZ1841" s="8"/>
      <c r="BA1841" s="8"/>
    </row>
    <row r="1842" spans="1:53" x14ac:dyDescent="0.25">
      <c r="A1842" s="9" t="str">
        <f>IF(B1842&lt;&gt;"",COUNTA($B$3:B1842)+$A$2,"")</f>
        <v/>
      </c>
      <c r="R1842" s="42"/>
      <c r="AB1842" s="13"/>
      <c r="AC1842" s="8"/>
      <c r="AF1842" s="13"/>
      <c r="AG1842" s="8"/>
      <c r="AH1842" s="8"/>
      <c r="AI1842" s="8"/>
      <c r="AJ1842" s="8"/>
      <c r="AK1842" s="8"/>
      <c r="AN1842" s="13"/>
      <c r="AO1842" s="8"/>
      <c r="AR1842" s="13"/>
      <c r="AS1842" s="8"/>
      <c r="AV1842" s="13"/>
      <c r="AW1842" s="8"/>
      <c r="AX1842" s="19" t="str">
        <f t="shared" si="312"/>
        <v/>
      </c>
      <c r="AY1842" s="55">
        <f t="shared" si="313"/>
        <v>0</v>
      </c>
      <c r="AZ1842" s="8"/>
      <c r="BA1842" s="8"/>
    </row>
    <row r="1843" spans="1:53" x14ac:dyDescent="0.25">
      <c r="A1843" s="9" t="str">
        <f>IF(B1843&lt;&gt;"",COUNTA($B$3:B1843)+$A$2,"")</f>
        <v/>
      </c>
      <c r="R1843" s="42"/>
      <c r="AB1843" s="13"/>
      <c r="AC1843" s="8"/>
      <c r="AF1843" s="13"/>
      <c r="AG1843" s="8"/>
      <c r="AH1843" s="8"/>
      <c r="AI1843" s="8"/>
      <c r="AJ1843" s="8"/>
      <c r="AK1843" s="8"/>
      <c r="AN1843" s="13"/>
      <c r="AO1843" s="8"/>
      <c r="AR1843" s="13"/>
      <c r="AS1843" s="8"/>
      <c r="AV1843" s="13"/>
      <c r="AW1843" s="8"/>
      <c r="AX1843" s="19" t="str">
        <f t="shared" si="312"/>
        <v/>
      </c>
      <c r="AY1843" s="55">
        <f t="shared" si="313"/>
        <v>0</v>
      </c>
      <c r="AZ1843" s="8"/>
      <c r="BA1843" s="8"/>
    </row>
    <row r="1844" spans="1:53" x14ac:dyDescent="0.25">
      <c r="A1844" s="9" t="str">
        <f>IF(B1844&lt;&gt;"",COUNTA($B$3:B1844)+$A$2,"")</f>
        <v/>
      </c>
      <c r="R1844" s="42"/>
      <c r="AB1844" s="13"/>
      <c r="AC1844" s="8"/>
      <c r="AF1844" s="13"/>
      <c r="AG1844" s="8"/>
      <c r="AH1844" s="8"/>
      <c r="AI1844" s="8"/>
      <c r="AJ1844" s="8"/>
      <c r="AK1844" s="8"/>
      <c r="AN1844" s="13"/>
      <c r="AO1844" s="8"/>
      <c r="AR1844" s="13"/>
      <c r="AS1844" s="8"/>
      <c r="AV1844" s="13"/>
      <c r="AW1844" s="8"/>
      <c r="AX1844" s="19" t="str">
        <f t="shared" si="312"/>
        <v/>
      </c>
      <c r="AY1844" s="55">
        <f t="shared" si="313"/>
        <v>0</v>
      </c>
      <c r="AZ1844" s="8"/>
      <c r="BA1844" s="8"/>
    </row>
    <row r="1845" spans="1:53" x14ac:dyDescent="0.25">
      <c r="A1845" s="9" t="str">
        <f>IF(B1845&lt;&gt;"",COUNTA($B$3:B1845)+$A$2,"")</f>
        <v/>
      </c>
      <c r="R1845" s="42"/>
      <c r="AB1845" s="13"/>
      <c r="AC1845" s="8"/>
      <c r="AF1845" s="13"/>
      <c r="AG1845" s="8"/>
      <c r="AH1845" s="8"/>
      <c r="AI1845" s="8"/>
      <c r="AJ1845" s="8"/>
      <c r="AK1845" s="8"/>
      <c r="AN1845" s="13"/>
      <c r="AO1845" s="8"/>
      <c r="AR1845" s="13"/>
      <c r="AS1845" s="8"/>
      <c r="AV1845" s="13"/>
      <c r="AW1845" s="8"/>
      <c r="AX1845" s="19" t="str">
        <f t="shared" si="312"/>
        <v/>
      </c>
      <c r="AY1845" s="55">
        <f t="shared" si="313"/>
        <v>0</v>
      </c>
      <c r="AZ1845" s="8"/>
      <c r="BA1845" s="8"/>
    </row>
    <row r="1846" spans="1:53" x14ac:dyDescent="0.25">
      <c r="A1846" s="9" t="str">
        <f>IF(B1846&lt;&gt;"",COUNTA($B$3:B1846)+$A$2,"")</f>
        <v/>
      </c>
      <c r="R1846" s="42"/>
      <c r="AB1846" s="13"/>
      <c r="AC1846" s="8"/>
      <c r="AF1846" s="13"/>
      <c r="AG1846" s="8"/>
      <c r="AH1846" s="8"/>
      <c r="AI1846" s="8"/>
      <c r="AJ1846" s="8"/>
      <c r="AK1846" s="8"/>
      <c r="AN1846" s="13"/>
      <c r="AO1846" s="8"/>
      <c r="AR1846" s="13"/>
      <c r="AS1846" s="8"/>
      <c r="AV1846" s="13"/>
      <c r="AW1846" s="8"/>
      <c r="AX1846" s="19" t="str">
        <f t="shared" si="312"/>
        <v/>
      </c>
      <c r="AY1846" s="55">
        <f t="shared" si="313"/>
        <v>0</v>
      </c>
      <c r="AZ1846" s="8"/>
      <c r="BA1846" s="8"/>
    </row>
    <row r="1847" spans="1:53" x14ac:dyDescent="0.25">
      <c r="A1847" s="9" t="str">
        <f>IF(B1847&lt;&gt;"",COUNTA($B$3:B1847)+$A$2,"")</f>
        <v/>
      </c>
      <c r="R1847" s="42"/>
      <c r="AB1847" s="13"/>
      <c r="AC1847" s="8"/>
      <c r="AF1847" s="13"/>
      <c r="AG1847" s="8"/>
      <c r="AH1847" s="8"/>
      <c r="AI1847" s="8"/>
      <c r="AJ1847" s="8"/>
      <c r="AK1847" s="8"/>
      <c r="AN1847" s="13"/>
      <c r="AO1847" s="8"/>
      <c r="AR1847" s="13"/>
      <c r="AS1847" s="8"/>
      <c r="AV1847" s="13"/>
      <c r="AW1847" s="8"/>
      <c r="AX1847" s="19" t="str">
        <f t="shared" si="312"/>
        <v/>
      </c>
      <c r="AY1847" s="55">
        <f t="shared" si="313"/>
        <v>0</v>
      </c>
      <c r="AZ1847" s="8"/>
      <c r="BA1847" s="8"/>
    </row>
    <row r="1848" spans="1:53" x14ac:dyDescent="0.25">
      <c r="A1848" s="9" t="str">
        <f>IF(B1848&lt;&gt;"",COUNTA($B$3:B1848)+$A$2,"")</f>
        <v/>
      </c>
      <c r="R1848" s="42"/>
      <c r="AB1848" s="13"/>
      <c r="AC1848" s="8"/>
      <c r="AF1848" s="13"/>
      <c r="AG1848" s="8"/>
      <c r="AH1848" s="8"/>
      <c r="AI1848" s="8"/>
      <c r="AJ1848" s="8"/>
      <c r="AK1848" s="8"/>
      <c r="AN1848" s="13"/>
      <c r="AO1848" s="8"/>
      <c r="AR1848" s="13"/>
      <c r="AS1848" s="8"/>
      <c r="AV1848" s="13"/>
      <c r="AW1848" s="8"/>
      <c r="AX1848" s="19" t="str">
        <f t="shared" si="312"/>
        <v/>
      </c>
      <c r="AY1848" s="55">
        <f t="shared" si="313"/>
        <v>0</v>
      </c>
      <c r="AZ1848" s="8"/>
      <c r="BA1848" s="8"/>
    </row>
    <row r="1849" spans="1:53" x14ac:dyDescent="0.25">
      <c r="A1849" s="9" t="str">
        <f>IF(B1849&lt;&gt;"",COUNTA($B$3:B1849)+$A$2,"")</f>
        <v/>
      </c>
      <c r="R1849" s="42"/>
      <c r="AB1849" s="13"/>
      <c r="AC1849" s="8"/>
      <c r="AF1849" s="13"/>
      <c r="AG1849" s="8"/>
      <c r="AH1849" s="8"/>
      <c r="AI1849" s="8"/>
      <c r="AJ1849" s="8"/>
      <c r="AK1849" s="8"/>
      <c r="AN1849" s="13"/>
      <c r="AO1849" s="8"/>
      <c r="AR1849" s="13"/>
      <c r="AS1849" s="8"/>
      <c r="AV1849" s="13"/>
      <c r="AW1849" s="8"/>
      <c r="AX1849" s="19" t="str">
        <f t="shared" si="312"/>
        <v/>
      </c>
      <c r="AY1849" s="55">
        <f t="shared" si="313"/>
        <v>0</v>
      </c>
      <c r="AZ1849" s="8"/>
      <c r="BA1849" s="8"/>
    </row>
    <row r="1850" spans="1:53" x14ac:dyDescent="0.25">
      <c r="A1850" s="9" t="str">
        <f>IF(B1850&lt;&gt;"",COUNTA($B$3:B1850)+$A$2,"")</f>
        <v/>
      </c>
      <c r="R1850" s="42"/>
      <c r="AB1850" s="13"/>
      <c r="AC1850" s="8"/>
      <c r="AF1850" s="13"/>
      <c r="AG1850" s="8"/>
      <c r="AH1850" s="8"/>
      <c r="AI1850" s="8"/>
      <c r="AJ1850" s="8"/>
      <c r="AK1850" s="8"/>
      <c r="AN1850" s="13"/>
      <c r="AO1850" s="8"/>
      <c r="AR1850" s="13"/>
      <c r="AS1850" s="8"/>
      <c r="AV1850" s="13"/>
      <c r="AW1850" s="8"/>
      <c r="AX1850" s="19" t="str">
        <f t="shared" si="312"/>
        <v/>
      </c>
      <c r="AY1850" s="55">
        <f t="shared" si="313"/>
        <v>0</v>
      </c>
      <c r="AZ1850" s="8"/>
      <c r="BA1850" s="8"/>
    </row>
    <row r="1851" spans="1:53" x14ac:dyDescent="0.25">
      <c r="A1851" s="9" t="str">
        <f>IF(B1851&lt;&gt;"",COUNTA($B$3:B1851)+$A$2,"")</f>
        <v/>
      </c>
      <c r="R1851" s="42"/>
      <c r="AB1851" s="13"/>
      <c r="AC1851" s="8"/>
      <c r="AF1851" s="13"/>
      <c r="AG1851" s="8"/>
      <c r="AH1851" s="8"/>
      <c r="AI1851" s="8"/>
      <c r="AJ1851" s="8"/>
      <c r="AK1851" s="8"/>
      <c r="AN1851" s="13"/>
      <c r="AO1851" s="8"/>
      <c r="AR1851" s="13"/>
      <c r="AS1851" s="8"/>
      <c r="AV1851" s="13"/>
      <c r="AW1851" s="8"/>
      <c r="AX1851" s="19" t="str">
        <f t="shared" si="312"/>
        <v/>
      </c>
      <c r="AY1851" s="55">
        <f t="shared" si="313"/>
        <v>0</v>
      </c>
      <c r="AZ1851" s="8"/>
      <c r="BA1851" s="8"/>
    </row>
    <row r="1852" spans="1:53" x14ac:dyDescent="0.25">
      <c r="A1852" s="9" t="str">
        <f>IF(B1852&lt;&gt;"",COUNTA($B$3:B1852)+$A$2,"")</f>
        <v/>
      </c>
      <c r="R1852" s="42"/>
      <c r="AB1852" s="13"/>
      <c r="AC1852" s="8"/>
      <c r="AF1852" s="13"/>
      <c r="AG1852" s="8"/>
      <c r="AH1852" s="8"/>
      <c r="AI1852" s="8"/>
      <c r="AJ1852" s="8"/>
      <c r="AK1852" s="8"/>
      <c r="AN1852" s="13"/>
      <c r="AO1852" s="8"/>
      <c r="AR1852" s="13"/>
      <c r="AS1852" s="8"/>
      <c r="AV1852" s="13"/>
      <c r="AW1852" s="8"/>
      <c r="AX1852" s="19" t="str">
        <f t="shared" si="312"/>
        <v/>
      </c>
      <c r="AY1852" s="55">
        <f t="shared" si="313"/>
        <v>0</v>
      </c>
      <c r="AZ1852" s="8"/>
      <c r="BA1852" s="8"/>
    </row>
    <row r="1853" spans="1:53" x14ac:dyDescent="0.25">
      <c r="A1853" s="9" t="str">
        <f>IF(B1853&lt;&gt;"",COUNTA($B$3:B1853)+$A$2,"")</f>
        <v/>
      </c>
      <c r="R1853" s="42"/>
      <c r="AB1853" s="13"/>
      <c r="AC1853" s="8"/>
      <c r="AF1853" s="13"/>
      <c r="AG1853" s="8"/>
      <c r="AH1853" s="8"/>
      <c r="AI1853" s="8"/>
      <c r="AJ1853" s="8"/>
      <c r="AK1853" s="8"/>
      <c r="AN1853" s="13"/>
      <c r="AO1853" s="8"/>
      <c r="AR1853" s="13"/>
      <c r="AS1853" s="8"/>
      <c r="AV1853" s="13"/>
      <c r="AW1853" s="8"/>
      <c r="AX1853" s="19" t="str">
        <f t="shared" si="312"/>
        <v/>
      </c>
      <c r="AY1853" s="55">
        <f t="shared" si="313"/>
        <v>0</v>
      </c>
      <c r="AZ1853" s="8"/>
      <c r="BA1853" s="8"/>
    </row>
    <row r="1854" spans="1:53" x14ac:dyDescent="0.25">
      <c r="A1854" s="9" t="str">
        <f>IF(B1854&lt;&gt;"",COUNTA($B$3:B1854)+$A$2,"")</f>
        <v/>
      </c>
      <c r="R1854" s="42"/>
      <c r="AB1854" s="13"/>
      <c r="AC1854" s="8"/>
      <c r="AF1854" s="13"/>
      <c r="AG1854" s="8"/>
      <c r="AH1854" s="8"/>
      <c r="AI1854" s="8"/>
      <c r="AJ1854" s="8"/>
      <c r="AK1854" s="8"/>
      <c r="AN1854" s="13"/>
      <c r="AO1854" s="8"/>
      <c r="AR1854" s="13"/>
      <c r="AS1854" s="8"/>
      <c r="AV1854" s="13"/>
      <c r="AW1854" s="8"/>
      <c r="AX1854" s="19" t="str">
        <f t="shared" si="312"/>
        <v/>
      </c>
      <c r="AY1854" s="55">
        <f t="shared" si="313"/>
        <v>0</v>
      </c>
      <c r="AZ1854" s="8"/>
      <c r="BA1854" s="8"/>
    </row>
    <row r="1855" spans="1:53" x14ac:dyDescent="0.25">
      <c r="A1855" s="9" t="str">
        <f>IF(B1855&lt;&gt;"",COUNTA($B$3:B1855)+$A$2,"")</f>
        <v/>
      </c>
      <c r="R1855" s="42"/>
      <c r="AB1855" s="13"/>
      <c r="AC1855" s="8"/>
      <c r="AF1855" s="13"/>
      <c r="AG1855" s="8"/>
      <c r="AH1855" s="8"/>
      <c r="AI1855" s="8"/>
      <c r="AJ1855" s="8"/>
      <c r="AK1855" s="8"/>
      <c r="AN1855" s="13"/>
      <c r="AO1855" s="8"/>
      <c r="AR1855" s="13"/>
      <c r="AS1855" s="8"/>
      <c r="AV1855" s="13"/>
      <c r="AW1855" s="8"/>
      <c r="AX1855" s="19" t="str">
        <f t="shared" si="312"/>
        <v/>
      </c>
      <c r="AY1855" s="55">
        <f t="shared" si="313"/>
        <v>0</v>
      </c>
      <c r="AZ1855" s="8"/>
      <c r="BA1855" s="8"/>
    </row>
    <row r="1856" spans="1:53" x14ac:dyDescent="0.25">
      <c r="A1856" s="9" t="str">
        <f>IF(B1856&lt;&gt;"",COUNTA($B$3:B1856)+$A$2,"")</f>
        <v/>
      </c>
      <c r="R1856" s="42"/>
      <c r="AB1856" s="13"/>
      <c r="AC1856" s="8"/>
      <c r="AF1856" s="13"/>
      <c r="AG1856" s="8"/>
      <c r="AH1856" s="8"/>
      <c r="AI1856" s="8"/>
      <c r="AJ1856" s="8"/>
      <c r="AK1856" s="8"/>
      <c r="AN1856" s="13"/>
      <c r="AO1856" s="8"/>
      <c r="AR1856" s="13"/>
      <c r="AS1856" s="8"/>
      <c r="AV1856" s="13"/>
      <c r="AW1856" s="8"/>
      <c r="AX1856" s="19" t="str">
        <f t="shared" si="312"/>
        <v/>
      </c>
      <c r="AY1856" s="55">
        <f t="shared" si="313"/>
        <v>0</v>
      </c>
      <c r="AZ1856" s="8"/>
      <c r="BA1856" s="8"/>
    </row>
    <row r="1857" spans="1:53" x14ac:dyDescent="0.25">
      <c r="A1857" s="9" t="str">
        <f>IF(B1857&lt;&gt;"",COUNTA($B$3:B1857)+$A$2,"")</f>
        <v/>
      </c>
      <c r="R1857" s="42"/>
      <c r="AB1857" s="13"/>
      <c r="AC1857" s="8"/>
      <c r="AF1857" s="13"/>
      <c r="AG1857" s="8"/>
      <c r="AH1857" s="8"/>
      <c r="AI1857" s="8"/>
      <c r="AJ1857" s="8"/>
      <c r="AK1857" s="8"/>
      <c r="AN1857" s="13"/>
      <c r="AO1857" s="8"/>
      <c r="AR1857" s="13"/>
      <c r="AS1857" s="8"/>
      <c r="AV1857" s="13"/>
      <c r="AW1857" s="8"/>
      <c r="AX1857" s="19" t="str">
        <f t="shared" si="312"/>
        <v/>
      </c>
      <c r="AY1857" s="55">
        <f t="shared" si="313"/>
        <v>0</v>
      </c>
      <c r="AZ1857" s="8"/>
      <c r="BA1857" s="8"/>
    </row>
    <row r="1858" spans="1:53" x14ac:dyDescent="0.25">
      <c r="A1858" s="9" t="str">
        <f>IF(B1858&lt;&gt;"",COUNTA($B$3:B1858)+$A$2,"")</f>
        <v/>
      </c>
      <c r="R1858" s="42"/>
      <c r="AB1858" s="13"/>
      <c r="AC1858" s="8"/>
      <c r="AF1858" s="13"/>
      <c r="AG1858" s="8"/>
      <c r="AH1858" s="8"/>
      <c r="AI1858" s="8"/>
      <c r="AJ1858" s="8"/>
      <c r="AK1858" s="8"/>
      <c r="AN1858" s="13"/>
      <c r="AO1858" s="8"/>
      <c r="AR1858" s="13"/>
      <c r="AS1858" s="8"/>
      <c r="AV1858" s="13"/>
      <c r="AW1858" s="8"/>
      <c r="AX1858" s="19" t="str">
        <f t="shared" si="312"/>
        <v/>
      </c>
      <c r="AY1858" s="55">
        <f t="shared" si="313"/>
        <v>0</v>
      </c>
      <c r="AZ1858" s="8"/>
      <c r="BA1858" s="8"/>
    </row>
    <row r="1859" spans="1:53" x14ac:dyDescent="0.25">
      <c r="A1859" s="9" t="str">
        <f>IF(B1859&lt;&gt;"",COUNTA($B$3:B1859)+$A$2,"")</f>
        <v/>
      </c>
      <c r="R1859" s="42"/>
      <c r="AB1859" s="13"/>
      <c r="AC1859" s="8"/>
      <c r="AF1859" s="13"/>
      <c r="AG1859" s="8"/>
      <c r="AH1859" s="8"/>
      <c r="AI1859" s="8"/>
      <c r="AJ1859" s="8"/>
      <c r="AK1859" s="8"/>
      <c r="AN1859" s="13"/>
      <c r="AO1859" s="8"/>
      <c r="AR1859" s="13"/>
      <c r="AS1859" s="8"/>
      <c r="AV1859" s="13"/>
      <c r="AW1859" s="8"/>
      <c r="AX1859" s="19" t="str">
        <f t="shared" ref="AX1859:AX1922" si="314">IF(R1859="","",AY1859/(1+0.025))</f>
        <v/>
      </c>
      <c r="AY1859" s="55">
        <f t="shared" ref="AY1859:AY1922" si="315">BC1859-AZ1859</f>
        <v>0</v>
      </c>
      <c r="AZ1859" s="8"/>
      <c r="BA1859" s="8"/>
    </row>
    <row r="1860" spans="1:53" x14ac:dyDescent="0.25">
      <c r="A1860" s="9" t="str">
        <f>IF(B1860&lt;&gt;"",COUNTA($B$3:B1860)+$A$2,"")</f>
        <v/>
      </c>
      <c r="R1860" s="42"/>
      <c r="AB1860" s="13"/>
      <c r="AC1860" s="8"/>
      <c r="AF1860" s="13"/>
      <c r="AG1860" s="8"/>
      <c r="AH1860" s="8"/>
      <c r="AI1860" s="8"/>
      <c r="AJ1860" s="8"/>
      <c r="AK1860" s="8"/>
      <c r="AN1860" s="13"/>
      <c r="AO1860" s="8"/>
      <c r="AR1860" s="13"/>
      <c r="AS1860" s="8"/>
      <c r="AV1860" s="13"/>
      <c r="AW1860" s="8"/>
      <c r="AX1860" s="19" t="str">
        <f t="shared" si="314"/>
        <v/>
      </c>
      <c r="AY1860" s="55">
        <f t="shared" si="315"/>
        <v>0</v>
      </c>
      <c r="AZ1860" s="8"/>
      <c r="BA1860" s="8"/>
    </row>
    <row r="1861" spans="1:53" x14ac:dyDescent="0.25">
      <c r="A1861" s="9" t="str">
        <f>IF(B1861&lt;&gt;"",COUNTA($B$3:B1861)+$A$2,"")</f>
        <v/>
      </c>
      <c r="R1861" s="42"/>
      <c r="AB1861" s="13"/>
      <c r="AC1861" s="8"/>
      <c r="AF1861" s="13"/>
      <c r="AG1861" s="8"/>
      <c r="AH1861" s="8"/>
      <c r="AI1861" s="8"/>
      <c r="AJ1861" s="8"/>
      <c r="AK1861" s="8"/>
      <c r="AN1861" s="13"/>
      <c r="AO1861" s="8"/>
      <c r="AR1861" s="13"/>
      <c r="AS1861" s="8"/>
      <c r="AV1861" s="13"/>
      <c r="AW1861" s="8"/>
      <c r="AX1861" s="19" t="str">
        <f t="shared" si="314"/>
        <v/>
      </c>
      <c r="AY1861" s="55">
        <f t="shared" si="315"/>
        <v>0</v>
      </c>
      <c r="AZ1861" s="8"/>
      <c r="BA1861" s="8"/>
    </row>
    <row r="1862" spans="1:53" x14ac:dyDescent="0.25">
      <c r="A1862" s="9" t="str">
        <f>IF(B1862&lt;&gt;"",COUNTA($B$3:B1862)+$A$2,"")</f>
        <v/>
      </c>
      <c r="R1862" s="42"/>
      <c r="AB1862" s="13"/>
      <c r="AC1862" s="8"/>
      <c r="AF1862" s="13"/>
      <c r="AG1862" s="8"/>
      <c r="AH1862" s="8"/>
      <c r="AI1862" s="8"/>
      <c r="AJ1862" s="8"/>
      <c r="AK1862" s="8"/>
      <c r="AN1862" s="13"/>
      <c r="AO1862" s="8"/>
      <c r="AR1862" s="13"/>
      <c r="AS1862" s="8"/>
      <c r="AV1862" s="13"/>
      <c r="AW1862" s="8"/>
      <c r="AX1862" s="19" t="str">
        <f t="shared" si="314"/>
        <v/>
      </c>
      <c r="AY1862" s="55">
        <f t="shared" si="315"/>
        <v>0</v>
      </c>
      <c r="AZ1862" s="8"/>
      <c r="BA1862" s="8"/>
    </row>
    <row r="1863" spans="1:53" x14ac:dyDescent="0.25">
      <c r="A1863" s="9" t="str">
        <f>IF(B1863&lt;&gt;"",COUNTA($B$3:B1863)+$A$2,"")</f>
        <v/>
      </c>
      <c r="R1863" s="42"/>
      <c r="AB1863" s="13"/>
      <c r="AC1863" s="8"/>
      <c r="AF1863" s="13"/>
      <c r="AG1863" s="8"/>
      <c r="AH1863" s="8"/>
      <c r="AI1863" s="8"/>
      <c r="AJ1863" s="8"/>
      <c r="AK1863" s="8"/>
      <c r="AN1863" s="13"/>
      <c r="AO1863" s="8"/>
      <c r="AR1863" s="13"/>
      <c r="AS1863" s="8"/>
      <c r="AV1863" s="13"/>
      <c r="AW1863" s="8"/>
      <c r="AX1863" s="19" t="str">
        <f t="shared" si="314"/>
        <v/>
      </c>
      <c r="AY1863" s="55">
        <f t="shared" si="315"/>
        <v>0</v>
      </c>
      <c r="AZ1863" s="8"/>
      <c r="BA1863" s="8"/>
    </row>
    <row r="1864" spans="1:53" x14ac:dyDescent="0.25">
      <c r="A1864" s="9" t="str">
        <f>IF(B1864&lt;&gt;"",COUNTA($B$3:B1864)+$A$2,"")</f>
        <v/>
      </c>
      <c r="R1864" s="42"/>
      <c r="AB1864" s="13"/>
      <c r="AC1864" s="8"/>
      <c r="AF1864" s="13"/>
      <c r="AG1864" s="8"/>
      <c r="AH1864" s="8"/>
      <c r="AI1864" s="8"/>
      <c r="AJ1864" s="8"/>
      <c r="AK1864" s="8"/>
      <c r="AN1864" s="13"/>
      <c r="AO1864" s="8"/>
      <c r="AR1864" s="13"/>
      <c r="AS1864" s="8"/>
      <c r="AV1864" s="13"/>
      <c r="AW1864" s="8"/>
      <c r="AX1864" s="19" t="str">
        <f t="shared" si="314"/>
        <v/>
      </c>
      <c r="AY1864" s="55">
        <f t="shared" si="315"/>
        <v>0</v>
      </c>
      <c r="AZ1864" s="8"/>
      <c r="BA1864" s="8"/>
    </row>
    <row r="1865" spans="1:53" x14ac:dyDescent="0.25">
      <c r="A1865" s="9" t="str">
        <f>IF(B1865&lt;&gt;"",COUNTA($B$3:B1865)+$A$2,"")</f>
        <v/>
      </c>
      <c r="R1865" s="42"/>
      <c r="AB1865" s="13"/>
      <c r="AC1865" s="8"/>
      <c r="AF1865" s="13"/>
      <c r="AG1865" s="8"/>
      <c r="AH1865" s="8"/>
      <c r="AI1865" s="8"/>
      <c r="AJ1865" s="8"/>
      <c r="AK1865" s="8"/>
      <c r="AN1865" s="13"/>
      <c r="AO1865" s="8"/>
      <c r="AR1865" s="13"/>
      <c r="AS1865" s="8"/>
      <c r="AV1865" s="13"/>
      <c r="AW1865" s="8"/>
      <c r="AX1865" s="19" t="str">
        <f t="shared" si="314"/>
        <v/>
      </c>
      <c r="AY1865" s="55">
        <f t="shared" si="315"/>
        <v>0</v>
      </c>
      <c r="AZ1865" s="8"/>
      <c r="BA1865" s="8"/>
    </row>
    <row r="1866" spans="1:53" x14ac:dyDescent="0.25">
      <c r="A1866" s="9" t="str">
        <f>IF(B1866&lt;&gt;"",COUNTA($B$3:B1866)+$A$2,"")</f>
        <v/>
      </c>
      <c r="R1866" s="42"/>
      <c r="AB1866" s="13"/>
      <c r="AC1866" s="8"/>
      <c r="AF1866" s="13"/>
      <c r="AG1866" s="8"/>
      <c r="AH1866" s="8"/>
      <c r="AI1866" s="8"/>
      <c r="AJ1866" s="8"/>
      <c r="AK1866" s="8"/>
      <c r="AN1866" s="13"/>
      <c r="AO1866" s="8"/>
      <c r="AR1866" s="13"/>
      <c r="AS1866" s="8"/>
      <c r="AV1866" s="13"/>
      <c r="AW1866" s="8"/>
      <c r="AX1866" s="19" t="str">
        <f t="shared" si="314"/>
        <v/>
      </c>
      <c r="AY1866" s="55">
        <f t="shared" si="315"/>
        <v>0</v>
      </c>
      <c r="AZ1866" s="8"/>
      <c r="BA1866" s="8"/>
    </row>
    <row r="1867" spans="1:53" x14ac:dyDescent="0.25">
      <c r="A1867" s="9" t="str">
        <f>IF(B1867&lt;&gt;"",COUNTA($B$3:B1867)+$A$2,"")</f>
        <v/>
      </c>
      <c r="R1867" s="42"/>
      <c r="AB1867" s="13"/>
      <c r="AC1867" s="8"/>
      <c r="AF1867" s="13"/>
      <c r="AG1867" s="8"/>
      <c r="AH1867" s="8"/>
      <c r="AI1867" s="8"/>
      <c r="AJ1867" s="8"/>
      <c r="AK1867" s="8"/>
      <c r="AN1867" s="13"/>
      <c r="AO1867" s="8"/>
      <c r="AR1867" s="13"/>
      <c r="AS1867" s="8"/>
      <c r="AV1867" s="13"/>
      <c r="AW1867" s="8"/>
      <c r="AX1867" s="19" t="str">
        <f t="shared" si="314"/>
        <v/>
      </c>
      <c r="AY1867" s="55">
        <f t="shared" si="315"/>
        <v>0</v>
      </c>
      <c r="AZ1867" s="8"/>
      <c r="BA1867" s="8"/>
    </row>
    <row r="1868" spans="1:53" x14ac:dyDescent="0.25">
      <c r="A1868" s="9" t="str">
        <f>IF(B1868&lt;&gt;"",COUNTA($B$3:B1868)+$A$2,"")</f>
        <v/>
      </c>
      <c r="R1868" s="42"/>
      <c r="AB1868" s="13"/>
      <c r="AC1868" s="8"/>
      <c r="AF1868" s="13"/>
      <c r="AG1868" s="8"/>
      <c r="AH1868" s="8"/>
      <c r="AI1868" s="8"/>
      <c r="AJ1868" s="8"/>
      <c r="AK1868" s="8"/>
      <c r="AN1868" s="13"/>
      <c r="AO1868" s="8"/>
      <c r="AR1868" s="13"/>
      <c r="AS1868" s="8"/>
      <c r="AV1868" s="13"/>
      <c r="AW1868" s="8"/>
      <c r="AX1868" s="19" t="str">
        <f t="shared" si="314"/>
        <v/>
      </c>
      <c r="AY1868" s="55">
        <f t="shared" si="315"/>
        <v>0</v>
      </c>
      <c r="AZ1868" s="8"/>
      <c r="BA1868" s="8"/>
    </row>
    <row r="1869" spans="1:53" x14ac:dyDescent="0.25">
      <c r="A1869" s="9" t="str">
        <f>IF(B1869&lt;&gt;"",COUNTA($B$3:B1869)+$A$2,"")</f>
        <v/>
      </c>
      <c r="R1869" s="42"/>
      <c r="AB1869" s="13"/>
      <c r="AC1869" s="8"/>
      <c r="AF1869" s="13"/>
      <c r="AG1869" s="8"/>
      <c r="AH1869" s="8"/>
      <c r="AI1869" s="8"/>
      <c r="AJ1869" s="8"/>
      <c r="AK1869" s="8"/>
      <c r="AN1869" s="13"/>
      <c r="AO1869" s="8"/>
      <c r="AR1869" s="13"/>
      <c r="AS1869" s="8"/>
      <c r="AV1869" s="13"/>
      <c r="AW1869" s="8"/>
      <c r="AX1869" s="19" t="str">
        <f t="shared" si="314"/>
        <v/>
      </c>
      <c r="AY1869" s="55">
        <f t="shared" si="315"/>
        <v>0</v>
      </c>
      <c r="AZ1869" s="8"/>
      <c r="BA1869" s="8"/>
    </row>
    <row r="1870" spans="1:53" x14ac:dyDescent="0.25">
      <c r="A1870" s="9" t="str">
        <f>IF(B1870&lt;&gt;"",COUNTA($B$3:B1870)+$A$2,"")</f>
        <v/>
      </c>
      <c r="R1870" s="42"/>
      <c r="AB1870" s="13"/>
      <c r="AC1870" s="8"/>
      <c r="AF1870" s="13"/>
      <c r="AG1870" s="8"/>
      <c r="AH1870" s="8"/>
      <c r="AI1870" s="8"/>
      <c r="AJ1870" s="8"/>
      <c r="AK1870" s="8"/>
      <c r="AN1870" s="13"/>
      <c r="AO1870" s="8"/>
      <c r="AR1870" s="13"/>
      <c r="AS1870" s="8"/>
      <c r="AV1870" s="13"/>
      <c r="AW1870" s="8"/>
      <c r="AX1870" s="19" t="str">
        <f t="shared" si="314"/>
        <v/>
      </c>
      <c r="AY1870" s="55">
        <f t="shared" si="315"/>
        <v>0</v>
      </c>
      <c r="AZ1870" s="8"/>
      <c r="BA1870" s="8"/>
    </row>
    <row r="1871" spans="1:53" x14ac:dyDescent="0.25">
      <c r="A1871" s="9" t="str">
        <f>IF(B1871&lt;&gt;"",COUNTA($B$3:B1871)+$A$2,"")</f>
        <v/>
      </c>
      <c r="R1871" s="42"/>
      <c r="AB1871" s="13"/>
      <c r="AC1871" s="8"/>
      <c r="AF1871" s="13"/>
      <c r="AG1871" s="8"/>
      <c r="AH1871" s="8"/>
      <c r="AI1871" s="8"/>
      <c r="AJ1871" s="8"/>
      <c r="AK1871" s="8"/>
      <c r="AN1871" s="13"/>
      <c r="AO1871" s="8"/>
      <c r="AR1871" s="13"/>
      <c r="AS1871" s="8"/>
      <c r="AV1871" s="13"/>
      <c r="AW1871" s="8"/>
      <c r="AX1871" s="19" t="str">
        <f t="shared" si="314"/>
        <v/>
      </c>
      <c r="AY1871" s="55">
        <f t="shared" si="315"/>
        <v>0</v>
      </c>
      <c r="AZ1871" s="8"/>
      <c r="BA1871" s="8"/>
    </row>
    <row r="1872" spans="1:53" x14ac:dyDescent="0.25">
      <c r="A1872" s="9" t="str">
        <f>IF(B1872&lt;&gt;"",COUNTA($B$3:B1872)+$A$2,"")</f>
        <v/>
      </c>
      <c r="R1872" s="42"/>
      <c r="AB1872" s="13"/>
      <c r="AC1872" s="8"/>
      <c r="AF1872" s="13"/>
      <c r="AG1872" s="8"/>
      <c r="AH1872" s="8"/>
      <c r="AI1872" s="8"/>
      <c r="AJ1872" s="8"/>
      <c r="AK1872" s="8"/>
      <c r="AN1872" s="13"/>
      <c r="AO1872" s="8"/>
      <c r="AR1872" s="13"/>
      <c r="AS1872" s="8"/>
      <c r="AV1872" s="13"/>
      <c r="AW1872" s="8"/>
      <c r="AX1872" s="19" t="str">
        <f t="shared" si="314"/>
        <v/>
      </c>
      <c r="AY1872" s="55">
        <f t="shared" si="315"/>
        <v>0</v>
      </c>
      <c r="AZ1872" s="8"/>
      <c r="BA1872" s="8"/>
    </row>
    <row r="1873" spans="1:53" x14ac:dyDescent="0.25">
      <c r="A1873" s="9" t="str">
        <f>IF(B1873&lt;&gt;"",COUNTA($B$3:B1873)+$A$2,"")</f>
        <v/>
      </c>
      <c r="R1873" s="42"/>
      <c r="AB1873" s="13"/>
      <c r="AC1873" s="8"/>
      <c r="AF1873" s="13"/>
      <c r="AG1873" s="8"/>
      <c r="AH1873" s="8"/>
      <c r="AI1873" s="8"/>
      <c r="AJ1873" s="8"/>
      <c r="AK1873" s="8"/>
      <c r="AN1873" s="13"/>
      <c r="AO1873" s="8"/>
      <c r="AR1873" s="13"/>
      <c r="AS1873" s="8"/>
      <c r="AV1873" s="13"/>
      <c r="AW1873" s="8"/>
      <c r="AX1873" s="19" t="str">
        <f t="shared" si="314"/>
        <v/>
      </c>
      <c r="AY1873" s="55">
        <f t="shared" si="315"/>
        <v>0</v>
      </c>
      <c r="AZ1873" s="8"/>
      <c r="BA1873" s="8"/>
    </row>
    <row r="1874" spans="1:53" x14ac:dyDescent="0.25">
      <c r="A1874" s="9" t="str">
        <f>IF(B1874&lt;&gt;"",COUNTA($B$3:B1874)+$A$2,"")</f>
        <v/>
      </c>
      <c r="R1874" s="42"/>
      <c r="AB1874" s="13"/>
      <c r="AC1874" s="8"/>
      <c r="AF1874" s="13"/>
      <c r="AG1874" s="8"/>
      <c r="AH1874" s="8"/>
      <c r="AI1874" s="8"/>
      <c r="AJ1874" s="8"/>
      <c r="AK1874" s="8"/>
      <c r="AN1874" s="13"/>
      <c r="AO1874" s="8"/>
      <c r="AR1874" s="13"/>
      <c r="AS1874" s="8"/>
      <c r="AV1874" s="13"/>
      <c r="AW1874" s="8"/>
      <c r="AX1874" s="19" t="str">
        <f t="shared" si="314"/>
        <v/>
      </c>
      <c r="AY1874" s="55">
        <f t="shared" si="315"/>
        <v>0</v>
      </c>
      <c r="AZ1874" s="8"/>
      <c r="BA1874" s="8"/>
    </row>
    <row r="1875" spans="1:53" x14ac:dyDescent="0.25">
      <c r="A1875" s="9" t="str">
        <f>IF(B1875&lt;&gt;"",COUNTA($B$3:B1875)+$A$2,"")</f>
        <v/>
      </c>
      <c r="R1875" s="42"/>
      <c r="AB1875" s="13"/>
      <c r="AC1875" s="8"/>
      <c r="AF1875" s="13"/>
      <c r="AG1875" s="8"/>
      <c r="AH1875" s="8"/>
      <c r="AI1875" s="8"/>
      <c r="AJ1875" s="8"/>
      <c r="AK1875" s="8"/>
      <c r="AN1875" s="13"/>
      <c r="AO1875" s="8"/>
      <c r="AR1875" s="13"/>
      <c r="AS1875" s="8"/>
      <c r="AV1875" s="13"/>
      <c r="AW1875" s="8"/>
      <c r="AX1875" s="19" t="str">
        <f t="shared" si="314"/>
        <v/>
      </c>
      <c r="AY1875" s="55">
        <f t="shared" si="315"/>
        <v>0</v>
      </c>
      <c r="AZ1875" s="8"/>
      <c r="BA1875" s="8"/>
    </row>
    <row r="1876" spans="1:53" x14ac:dyDescent="0.25">
      <c r="A1876" s="9" t="str">
        <f>IF(B1876&lt;&gt;"",COUNTA($B$3:B1876)+$A$2,"")</f>
        <v/>
      </c>
      <c r="R1876" s="42"/>
      <c r="AB1876" s="13"/>
      <c r="AC1876" s="8"/>
      <c r="AF1876" s="13"/>
      <c r="AG1876" s="8"/>
      <c r="AH1876" s="8"/>
      <c r="AI1876" s="8"/>
      <c r="AJ1876" s="8"/>
      <c r="AK1876" s="8"/>
      <c r="AN1876" s="13"/>
      <c r="AO1876" s="8"/>
      <c r="AR1876" s="13"/>
      <c r="AS1876" s="8"/>
      <c r="AV1876" s="13"/>
      <c r="AW1876" s="8"/>
      <c r="AX1876" s="19" t="str">
        <f t="shared" si="314"/>
        <v/>
      </c>
      <c r="AY1876" s="55">
        <f t="shared" si="315"/>
        <v>0</v>
      </c>
      <c r="AZ1876" s="8"/>
      <c r="BA1876" s="8"/>
    </row>
    <row r="1877" spans="1:53" x14ac:dyDescent="0.25">
      <c r="A1877" s="9" t="str">
        <f>IF(B1877&lt;&gt;"",COUNTA($B$3:B1877)+$A$2,"")</f>
        <v/>
      </c>
      <c r="R1877" s="42"/>
      <c r="AB1877" s="13"/>
      <c r="AC1877" s="8"/>
      <c r="AF1877" s="13"/>
      <c r="AG1877" s="8"/>
      <c r="AH1877" s="8"/>
      <c r="AI1877" s="8"/>
      <c r="AJ1877" s="8"/>
      <c r="AK1877" s="8"/>
      <c r="AN1877" s="13"/>
      <c r="AO1877" s="8"/>
      <c r="AR1877" s="13"/>
      <c r="AS1877" s="8"/>
      <c r="AV1877" s="13"/>
      <c r="AW1877" s="8"/>
      <c r="AX1877" s="19" t="str">
        <f t="shared" si="314"/>
        <v/>
      </c>
      <c r="AY1877" s="55">
        <f t="shared" si="315"/>
        <v>0</v>
      </c>
      <c r="AZ1877" s="8"/>
      <c r="BA1877" s="8"/>
    </row>
    <row r="1878" spans="1:53" x14ac:dyDescent="0.25">
      <c r="A1878" s="9" t="str">
        <f>IF(B1878&lt;&gt;"",COUNTA($B$3:B1878)+$A$2,"")</f>
        <v/>
      </c>
      <c r="R1878" s="42"/>
      <c r="AB1878" s="13"/>
      <c r="AC1878" s="8"/>
      <c r="AF1878" s="13"/>
      <c r="AG1878" s="8"/>
      <c r="AH1878" s="8"/>
      <c r="AI1878" s="8"/>
      <c r="AJ1878" s="8"/>
      <c r="AK1878" s="8"/>
      <c r="AN1878" s="13"/>
      <c r="AO1878" s="8"/>
      <c r="AR1878" s="13"/>
      <c r="AS1878" s="8"/>
      <c r="AV1878" s="13"/>
      <c r="AW1878" s="8"/>
      <c r="AX1878" s="19" t="str">
        <f t="shared" si="314"/>
        <v/>
      </c>
      <c r="AY1878" s="55">
        <f t="shared" si="315"/>
        <v>0</v>
      </c>
      <c r="AZ1878" s="8"/>
      <c r="BA1878" s="8"/>
    </row>
    <row r="1879" spans="1:53" x14ac:dyDescent="0.25">
      <c r="A1879" s="9" t="str">
        <f>IF(B1879&lt;&gt;"",COUNTA($B$3:B1879)+$A$2,"")</f>
        <v/>
      </c>
      <c r="R1879" s="42"/>
      <c r="AB1879" s="13"/>
      <c r="AC1879" s="8"/>
      <c r="AF1879" s="13"/>
      <c r="AG1879" s="8"/>
      <c r="AH1879" s="8"/>
      <c r="AI1879" s="8"/>
      <c r="AJ1879" s="8"/>
      <c r="AK1879" s="8"/>
      <c r="AN1879" s="13"/>
      <c r="AO1879" s="8"/>
      <c r="AR1879" s="13"/>
      <c r="AS1879" s="8"/>
      <c r="AV1879" s="13"/>
      <c r="AW1879" s="8"/>
      <c r="AX1879" s="19" t="str">
        <f t="shared" si="314"/>
        <v/>
      </c>
      <c r="AY1879" s="55">
        <f t="shared" si="315"/>
        <v>0</v>
      </c>
      <c r="AZ1879" s="8"/>
      <c r="BA1879" s="8"/>
    </row>
    <row r="1880" spans="1:53" x14ac:dyDescent="0.25">
      <c r="A1880" s="9" t="str">
        <f>IF(B1880&lt;&gt;"",COUNTA($B$3:B1880)+$A$2,"")</f>
        <v/>
      </c>
      <c r="R1880" s="42"/>
      <c r="AB1880" s="13"/>
      <c r="AC1880" s="8"/>
      <c r="AF1880" s="13"/>
      <c r="AG1880" s="8"/>
      <c r="AH1880" s="8"/>
      <c r="AI1880" s="8"/>
      <c r="AJ1880" s="8"/>
      <c r="AK1880" s="8"/>
      <c r="AN1880" s="13"/>
      <c r="AO1880" s="8"/>
      <c r="AR1880" s="13"/>
      <c r="AS1880" s="8"/>
      <c r="AV1880" s="13"/>
      <c r="AW1880" s="8"/>
      <c r="AX1880" s="19" t="str">
        <f t="shared" si="314"/>
        <v/>
      </c>
      <c r="AY1880" s="55">
        <f t="shared" si="315"/>
        <v>0</v>
      </c>
      <c r="AZ1880" s="8"/>
      <c r="BA1880" s="8"/>
    </row>
    <row r="1881" spans="1:53" x14ac:dyDescent="0.25">
      <c r="A1881" s="9" t="str">
        <f>IF(B1881&lt;&gt;"",COUNTA($B$3:B1881)+$A$2,"")</f>
        <v/>
      </c>
      <c r="R1881" s="42"/>
      <c r="AB1881" s="13"/>
      <c r="AC1881" s="8"/>
      <c r="AF1881" s="13"/>
      <c r="AG1881" s="8"/>
      <c r="AH1881" s="8"/>
      <c r="AI1881" s="8"/>
      <c r="AJ1881" s="8"/>
      <c r="AK1881" s="8"/>
      <c r="AN1881" s="13"/>
      <c r="AO1881" s="8"/>
      <c r="AR1881" s="13"/>
      <c r="AS1881" s="8"/>
      <c r="AV1881" s="13"/>
      <c r="AW1881" s="8"/>
      <c r="AX1881" s="19" t="str">
        <f t="shared" si="314"/>
        <v/>
      </c>
      <c r="AY1881" s="55">
        <f t="shared" si="315"/>
        <v>0</v>
      </c>
      <c r="AZ1881" s="8"/>
      <c r="BA1881" s="8"/>
    </row>
    <row r="1882" spans="1:53" x14ac:dyDescent="0.25">
      <c r="A1882" s="9" t="str">
        <f>IF(B1882&lt;&gt;"",COUNTA($B$3:B1882)+$A$2,"")</f>
        <v/>
      </c>
      <c r="R1882" s="42"/>
      <c r="AB1882" s="13"/>
      <c r="AC1882" s="8"/>
      <c r="AF1882" s="13"/>
      <c r="AG1882" s="8"/>
      <c r="AH1882" s="8"/>
      <c r="AI1882" s="8"/>
      <c r="AJ1882" s="8"/>
      <c r="AK1882" s="8"/>
      <c r="AN1882" s="13"/>
      <c r="AO1882" s="8"/>
      <c r="AR1882" s="13"/>
      <c r="AS1882" s="8"/>
      <c r="AV1882" s="13"/>
      <c r="AW1882" s="8"/>
      <c r="AX1882" s="19" t="str">
        <f t="shared" si="314"/>
        <v/>
      </c>
      <c r="AY1882" s="55">
        <f t="shared" si="315"/>
        <v>0</v>
      </c>
      <c r="AZ1882" s="8"/>
      <c r="BA1882" s="8"/>
    </row>
    <row r="1883" spans="1:53" x14ac:dyDescent="0.25">
      <c r="A1883" s="9" t="str">
        <f>IF(B1883&lt;&gt;"",COUNTA($B$3:B1883)+$A$2,"")</f>
        <v/>
      </c>
      <c r="R1883" s="42"/>
      <c r="AB1883" s="13"/>
      <c r="AC1883" s="8"/>
      <c r="AF1883" s="13"/>
      <c r="AG1883" s="8"/>
      <c r="AH1883" s="8"/>
      <c r="AI1883" s="8"/>
      <c r="AJ1883" s="8"/>
      <c r="AK1883" s="8"/>
      <c r="AN1883" s="13"/>
      <c r="AO1883" s="8"/>
      <c r="AR1883" s="13"/>
      <c r="AS1883" s="8"/>
      <c r="AV1883" s="13"/>
      <c r="AW1883" s="8"/>
      <c r="AX1883" s="19" t="str">
        <f t="shared" si="314"/>
        <v/>
      </c>
      <c r="AY1883" s="55">
        <f t="shared" si="315"/>
        <v>0</v>
      </c>
      <c r="AZ1883" s="8"/>
      <c r="BA1883" s="8"/>
    </row>
    <row r="1884" spans="1:53" x14ac:dyDescent="0.25">
      <c r="A1884" s="9" t="str">
        <f>IF(B1884&lt;&gt;"",COUNTA($B$3:B1884)+$A$2,"")</f>
        <v/>
      </c>
      <c r="R1884" s="42"/>
      <c r="AB1884" s="13"/>
      <c r="AC1884" s="8"/>
      <c r="AF1884" s="13"/>
      <c r="AG1884" s="8"/>
      <c r="AH1884" s="8"/>
      <c r="AI1884" s="8"/>
      <c r="AJ1884" s="8"/>
      <c r="AK1884" s="8"/>
      <c r="AN1884" s="13"/>
      <c r="AO1884" s="8"/>
      <c r="AR1884" s="13"/>
      <c r="AS1884" s="8"/>
      <c r="AV1884" s="13"/>
      <c r="AW1884" s="8"/>
      <c r="AX1884" s="19" t="str">
        <f t="shared" si="314"/>
        <v/>
      </c>
      <c r="AY1884" s="55">
        <f t="shared" si="315"/>
        <v>0</v>
      </c>
      <c r="AZ1884" s="8"/>
      <c r="BA1884" s="8"/>
    </row>
    <row r="1885" spans="1:53" x14ac:dyDescent="0.25">
      <c r="A1885" s="9" t="str">
        <f>IF(B1885&lt;&gt;"",COUNTA($B$3:B1885)+$A$2,"")</f>
        <v/>
      </c>
      <c r="R1885" s="42"/>
      <c r="AB1885" s="13"/>
      <c r="AC1885" s="8"/>
      <c r="AF1885" s="13"/>
      <c r="AG1885" s="8"/>
      <c r="AH1885" s="8"/>
      <c r="AI1885" s="8"/>
      <c r="AJ1885" s="8"/>
      <c r="AK1885" s="8"/>
      <c r="AN1885" s="13"/>
      <c r="AO1885" s="8"/>
      <c r="AR1885" s="13"/>
      <c r="AS1885" s="8"/>
      <c r="AV1885" s="13"/>
      <c r="AW1885" s="8"/>
      <c r="AX1885" s="19" t="str">
        <f t="shared" si="314"/>
        <v/>
      </c>
      <c r="AY1885" s="55">
        <f t="shared" si="315"/>
        <v>0</v>
      </c>
      <c r="AZ1885" s="8"/>
      <c r="BA1885" s="8"/>
    </row>
    <row r="1886" spans="1:53" x14ac:dyDescent="0.25">
      <c r="A1886" s="9" t="str">
        <f>IF(B1886&lt;&gt;"",COUNTA($B$3:B1886)+$A$2,"")</f>
        <v/>
      </c>
      <c r="R1886" s="42"/>
      <c r="AB1886" s="13"/>
      <c r="AC1886" s="8"/>
      <c r="AF1886" s="13"/>
      <c r="AG1886" s="8"/>
      <c r="AH1886" s="8"/>
      <c r="AI1886" s="8"/>
      <c r="AJ1886" s="8"/>
      <c r="AK1886" s="8"/>
      <c r="AN1886" s="13"/>
      <c r="AO1886" s="8"/>
      <c r="AR1886" s="13"/>
      <c r="AS1886" s="8"/>
      <c r="AV1886" s="13"/>
      <c r="AW1886" s="8"/>
      <c r="AX1886" s="19" t="str">
        <f t="shared" si="314"/>
        <v/>
      </c>
      <c r="AY1886" s="55">
        <f t="shared" si="315"/>
        <v>0</v>
      </c>
      <c r="AZ1886" s="8"/>
      <c r="BA1886" s="8"/>
    </row>
    <row r="1887" spans="1:53" x14ac:dyDescent="0.25">
      <c r="A1887" s="9" t="str">
        <f>IF(B1887&lt;&gt;"",COUNTA($B$3:B1887)+$A$2,"")</f>
        <v/>
      </c>
      <c r="R1887" s="42"/>
      <c r="AB1887" s="13"/>
      <c r="AC1887" s="8"/>
      <c r="AF1887" s="13"/>
      <c r="AG1887" s="8"/>
      <c r="AH1887" s="8"/>
      <c r="AI1887" s="8"/>
      <c r="AJ1887" s="8"/>
      <c r="AK1887" s="8"/>
      <c r="AN1887" s="13"/>
      <c r="AO1887" s="8"/>
      <c r="AR1887" s="13"/>
      <c r="AS1887" s="8"/>
      <c r="AV1887" s="13"/>
      <c r="AW1887" s="8"/>
      <c r="AX1887" s="19" t="str">
        <f t="shared" si="314"/>
        <v/>
      </c>
      <c r="AY1887" s="55">
        <f t="shared" si="315"/>
        <v>0</v>
      </c>
      <c r="AZ1887" s="8"/>
      <c r="BA1887" s="8"/>
    </row>
    <row r="1888" spans="1:53" x14ac:dyDescent="0.25">
      <c r="A1888" s="9" t="str">
        <f>IF(B1888&lt;&gt;"",COUNTA($B$3:B1888)+$A$2,"")</f>
        <v/>
      </c>
      <c r="R1888" s="42"/>
      <c r="AB1888" s="13"/>
      <c r="AC1888" s="8"/>
      <c r="AF1888" s="13"/>
      <c r="AG1888" s="8"/>
      <c r="AH1888" s="8"/>
      <c r="AI1888" s="8"/>
      <c r="AJ1888" s="8"/>
      <c r="AK1888" s="8"/>
      <c r="AN1888" s="13"/>
      <c r="AO1888" s="8"/>
      <c r="AR1888" s="13"/>
      <c r="AS1888" s="8"/>
      <c r="AV1888" s="13"/>
      <c r="AW1888" s="8"/>
      <c r="AX1888" s="19" t="str">
        <f t="shared" si="314"/>
        <v/>
      </c>
      <c r="AY1888" s="55">
        <f t="shared" si="315"/>
        <v>0</v>
      </c>
      <c r="AZ1888" s="8"/>
      <c r="BA1888" s="8"/>
    </row>
    <row r="1889" spans="1:53" x14ac:dyDescent="0.25">
      <c r="A1889" s="9" t="str">
        <f>IF(B1889&lt;&gt;"",COUNTA($B$3:B1889)+$A$2,"")</f>
        <v/>
      </c>
      <c r="R1889" s="42"/>
      <c r="AB1889" s="13"/>
      <c r="AC1889" s="8"/>
      <c r="AF1889" s="13"/>
      <c r="AG1889" s="8"/>
      <c r="AH1889" s="8"/>
      <c r="AI1889" s="8"/>
      <c r="AJ1889" s="8"/>
      <c r="AK1889" s="8"/>
      <c r="AN1889" s="13"/>
      <c r="AO1889" s="8"/>
      <c r="AR1889" s="13"/>
      <c r="AS1889" s="8"/>
      <c r="AV1889" s="13"/>
      <c r="AW1889" s="8"/>
      <c r="AX1889" s="19" t="str">
        <f t="shared" si="314"/>
        <v/>
      </c>
      <c r="AY1889" s="55">
        <f t="shared" si="315"/>
        <v>0</v>
      </c>
      <c r="AZ1889" s="8"/>
      <c r="BA1889" s="8"/>
    </row>
    <row r="1890" spans="1:53" x14ac:dyDescent="0.25">
      <c r="A1890" s="9" t="str">
        <f>IF(B1890&lt;&gt;"",COUNTA($B$3:B1890)+$A$2,"")</f>
        <v/>
      </c>
      <c r="R1890" s="42"/>
      <c r="AB1890" s="13"/>
      <c r="AC1890" s="8"/>
      <c r="AF1890" s="13"/>
      <c r="AG1890" s="8"/>
      <c r="AH1890" s="8"/>
      <c r="AI1890" s="8"/>
      <c r="AJ1890" s="8"/>
      <c r="AK1890" s="8"/>
      <c r="AN1890" s="13"/>
      <c r="AO1890" s="8"/>
      <c r="AR1890" s="13"/>
      <c r="AS1890" s="8"/>
      <c r="AV1890" s="13"/>
      <c r="AW1890" s="8"/>
      <c r="AX1890" s="19" t="str">
        <f t="shared" si="314"/>
        <v/>
      </c>
      <c r="AY1890" s="55">
        <f t="shared" si="315"/>
        <v>0</v>
      </c>
      <c r="AZ1890" s="8"/>
      <c r="BA1890" s="8"/>
    </row>
    <row r="1891" spans="1:53" x14ac:dyDescent="0.25">
      <c r="A1891" s="9" t="str">
        <f>IF(B1891&lt;&gt;"",COUNTA($B$3:B1891)+$A$2,"")</f>
        <v/>
      </c>
      <c r="R1891" s="42"/>
      <c r="AB1891" s="13"/>
      <c r="AC1891" s="8"/>
      <c r="AF1891" s="13"/>
      <c r="AG1891" s="8"/>
      <c r="AH1891" s="8"/>
      <c r="AI1891" s="8"/>
      <c r="AJ1891" s="8"/>
      <c r="AK1891" s="8"/>
      <c r="AN1891" s="13"/>
      <c r="AO1891" s="8"/>
      <c r="AR1891" s="13"/>
      <c r="AS1891" s="8"/>
      <c r="AV1891" s="13"/>
      <c r="AW1891" s="8"/>
      <c r="AX1891" s="19" t="str">
        <f t="shared" si="314"/>
        <v/>
      </c>
      <c r="AY1891" s="55">
        <f t="shared" si="315"/>
        <v>0</v>
      </c>
      <c r="AZ1891" s="8"/>
      <c r="BA1891" s="8"/>
    </row>
    <row r="1892" spans="1:53" x14ac:dyDescent="0.25">
      <c r="A1892" s="9" t="str">
        <f>IF(B1892&lt;&gt;"",COUNTA($B$3:B1892)+$A$2,"")</f>
        <v/>
      </c>
      <c r="R1892" s="42"/>
      <c r="AB1892" s="13"/>
      <c r="AC1892" s="8"/>
      <c r="AF1892" s="13"/>
      <c r="AG1892" s="8"/>
      <c r="AH1892" s="8"/>
      <c r="AI1892" s="8"/>
      <c r="AJ1892" s="8"/>
      <c r="AK1892" s="8"/>
      <c r="AN1892" s="13"/>
      <c r="AO1892" s="8"/>
      <c r="AR1892" s="13"/>
      <c r="AS1892" s="8"/>
      <c r="AV1892" s="13"/>
      <c r="AW1892" s="8"/>
      <c r="AX1892" s="19" t="str">
        <f t="shared" si="314"/>
        <v/>
      </c>
      <c r="AY1892" s="55">
        <f t="shared" si="315"/>
        <v>0</v>
      </c>
      <c r="AZ1892" s="8"/>
      <c r="BA1892" s="8"/>
    </row>
    <row r="1893" spans="1:53" x14ac:dyDescent="0.25">
      <c r="A1893" s="9" t="str">
        <f>IF(B1893&lt;&gt;"",COUNTA($B$3:B1893)+$A$2,"")</f>
        <v/>
      </c>
      <c r="R1893" s="42"/>
      <c r="AB1893" s="13"/>
      <c r="AC1893" s="8"/>
      <c r="AF1893" s="13"/>
      <c r="AG1893" s="8"/>
      <c r="AH1893" s="8"/>
      <c r="AI1893" s="8"/>
      <c r="AJ1893" s="8"/>
      <c r="AK1893" s="8"/>
      <c r="AN1893" s="13"/>
      <c r="AO1893" s="8"/>
      <c r="AR1893" s="13"/>
      <c r="AS1893" s="8"/>
      <c r="AV1893" s="13"/>
      <c r="AW1893" s="8"/>
      <c r="AX1893" s="19" t="str">
        <f t="shared" si="314"/>
        <v/>
      </c>
      <c r="AY1893" s="55">
        <f t="shared" si="315"/>
        <v>0</v>
      </c>
      <c r="AZ1893" s="8"/>
      <c r="BA1893" s="8"/>
    </row>
    <row r="1894" spans="1:53" x14ac:dyDescent="0.25">
      <c r="A1894" s="9" t="str">
        <f>IF(B1894&lt;&gt;"",COUNTA($B$3:B1894)+$A$2,"")</f>
        <v/>
      </c>
      <c r="R1894" s="42"/>
      <c r="AB1894" s="13"/>
      <c r="AC1894" s="8"/>
      <c r="AF1894" s="13"/>
      <c r="AG1894" s="8"/>
      <c r="AH1894" s="8"/>
      <c r="AI1894" s="8"/>
      <c r="AJ1894" s="8"/>
      <c r="AK1894" s="8"/>
      <c r="AN1894" s="13"/>
      <c r="AO1894" s="8"/>
      <c r="AR1894" s="13"/>
      <c r="AS1894" s="8"/>
      <c r="AV1894" s="13"/>
      <c r="AW1894" s="8"/>
      <c r="AX1894" s="19" t="str">
        <f t="shared" si="314"/>
        <v/>
      </c>
      <c r="AY1894" s="55">
        <f t="shared" si="315"/>
        <v>0</v>
      </c>
      <c r="AZ1894" s="8"/>
      <c r="BA1894" s="8"/>
    </row>
    <row r="1895" spans="1:53" x14ac:dyDescent="0.25">
      <c r="A1895" s="9" t="str">
        <f>IF(B1895&lt;&gt;"",COUNTA($B$3:B1895)+$A$2,"")</f>
        <v/>
      </c>
      <c r="R1895" s="42"/>
      <c r="AB1895" s="13"/>
      <c r="AC1895" s="8"/>
      <c r="AF1895" s="13"/>
      <c r="AG1895" s="8"/>
      <c r="AH1895" s="8"/>
      <c r="AI1895" s="8"/>
      <c r="AJ1895" s="8"/>
      <c r="AK1895" s="8"/>
      <c r="AN1895" s="13"/>
      <c r="AO1895" s="8"/>
      <c r="AR1895" s="13"/>
      <c r="AS1895" s="8"/>
      <c r="AV1895" s="13"/>
      <c r="AW1895" s="8"/>
      <c r="AX1895" s="19" t="str">
        <f t="shared" si="314"/>
        <v/>
      </c>
      <c r="AY1895" s="55">
        <f t="shared" si="315"/>
        <v>0</v>
      </c>
      <c r="AZ1895" s="8"/>
      <c r="BA1895" s="8"/>
    </row>
    <row r="1896" spans="1:53" x14ac:dyDescent="0.25">
      <c r="A1896" s="9" t="str">
        <f>IF(B1896&lt;&gt;"",COUNTA($B$3:B1896)+$A$2,"")</f>
        <v/>
      </c>
      <c r="R1896" s="42"/>
      <c r="AB1896" s="13"/>
      <c r="AC1896" s="8"/>
      <c r="AF1896" s="13"/>
      <c r="AG1896" s="8"/>
      <c r="AH1896" s="8"/>
      <c r="AI1896" s="8"/>
      <c r="AJ1896" s="8"/>
      <c r="AK1896" s="8"/>
      <c r="AN1896" s="13"/>
      <c r="AO1896" s="8"/>
      <c r="AR1896" s="13"/>
      <c r="AS1896" s="8"/>
      <c r="AV1896" s="13"/>
      <c r="AW1896" s="8"/>
      <c r="AX1896" s="19" t="str">
        <f t="shared" si="314"/>
        <v/>
      </c>
      <c r="AY1896" s="55">
        <f t="shared" si="315"/>
        <v>0</v>
      </c>
      <c r="AZ1896" s="8"/>
      <c r="BA1896" s="8"/>
    </row>
    <row r="1897" spans="1:53" x14ac:dyDescent="0.25">
      <c r="A1897" s="9" t="str">
        <f>IF(B1897&lt;&gt;"",COUNTA($B$3:B1897)+$A$2,"")</f>
        <v/>
      </c>
      <c r="R1897" s="42"/>
      <c r="AB1897" s="13"/>
      <c r="AC1897" s="8"/>
      <c r="AF1897" s="13"/>
      <c r="AG1897" s="8"/>
      <c r="AH1897" s="8"/>
      <c r="AI1897" s="8"/>
      <c r="AJ1897" s="8"/>
      <c r="AK1897" s="8"/>
      <c r="AN1897" s="13"/>
      <c r="AO1897" s="8"/>
      <c r="AR1897" s="13"/>
      <c r="AS1897" s="8"/>
      <c r="AV1897" s="13"/>
      <c r="AW1897" s="8"/>
      <c r="AX1897" s="19" t="str">
        <f t="shared" si="314"/>
        <v/>
      </c>
      <c r="AY1897" s="55">
        <f t="shared" si="315"/>
        <v>0</v>
      </c>
      <c r="AZ1897" s="8"/>
      <c r="BA1897" s="8"/>
    </row>
    <row r="1898" spans="1:53" x14ac:dyDescent="0.25">
      <c r="A1898" s="9" t="str">
        <f>IF(B1898&lt;&gt;"",COUNTA($B$3:B1898)+$A$2,"")</f>
        <v/>
      </c>
      <c r="R1898" s="42"/>
      <c r="AB1898" s="13"/>
      <c r="AC1898" s="8"/>
      <c r="AF1898" s="13"/>
      <c r="AG1898" s="8"/>
      <c r="AH1898" s="8"/>
      <c r="AI1898" s="8"/>
      <c r="AJ1898" s="8"/>
      <c r="AK1898" s="8"/>
      <c r="AN1898" s="13"/>
      <c r="AO1898" s="8"/>
      <c r="AR1898" s="13"/>
      <c r="AS1898" s="8"/>
      <c r="AV1898" s="13"/>
      <c r="AW1898" s="8"/>
      <c r="AX1898" s="19" t="str">
        <f t="shared" si="314"/>
        <v/>
      </c>
      <c r="AY1898" s="55">
        <f t="shared" si="315"/>
        <v>0</v>
      </c>
      <c r="AZ1898" s="8"/>
      <c r="BA1898" s="8"/>
    </row>
    <row r="1899" spans="1:53" x14ac:dyDescent="0.25">
      <c r="A1899" s="9" t="str">
        <f>IF(B1899&lt;&gt;"",COUNTA($B$3:B1899)+$A$2,"")</f>
        <v/>
      </c>
      <c r="R1899" s="42"/>
      <c r="AB1899" s="13"/>
      <c r="AC1899" s="8"/>
      <c r="AF1899" s="13"/>
      <c r="AG1899" s="8"/>
      <c r="AH1899" s="8"/>
      <c r="AI1899" s="8"/>
      <c r="AJ1899" s="8"/>
      <c r="AK1899" s="8"/>
      <c r="AN1899" s="13"/>
      <c r="AO1899" s="8"/>
      <c r="AR1899" s="13"/>
      <c r="AS1899" s="8"/>
      <c r="AV1899" s="13"/>
      <c r="AW1899" s="8"/>
      <c r="AX1899" s="19" t="str">
        <f t="shared" si="314"/>
        <v/>
      </c>
      <c r="AY1899" s="55">
        <f t="shared" si="315"/>
        <v>0</v>
      </c>
      <c r="AZ1899" s="8"/>
      <c r="BA1899" s="8"/>
    </row>
    <row r="1900" spans="1:53" x14ac:dyDescent="0.25">
      <c r="A1900" s="9" t="str">
        <f>IF(B1900&lt;&gt;"",COUNTA($B$3:B1900)+$A$2,"")</f>
        <v/>
      </c>
      <c r="R1900" s="42"/>
      <c r="AB1900" s="13"/>
      <c r="AC1900" s="8"/>
      <c r="AF1900" s="13"/>
      <c r="AG1900" s="8"/>
      <c r="AH1900" s="8"/>
      <c r="AI1900" s="8"/>
      <c r="AJ1900" s="8"/>
      <c r="AK1900" s="8"/>
      <c r="AN1900" s="13"/>
      <c r="AO1900" s="8"/>
      <c r="AR1900" s="13"/>
      <c r="AS1900" s="8"/>
      <c r="AV1900" s="13"/>
      <c r="AW1900" s="8"/>
      <c r="AX1900" s="19" t="str">
        <f t="shared" si="314"/>
        <v/>
      </c>
      <c r="AY1900" s="55">
        <f t="shared" si="315"/>
        <v>0</v>
      </c>
      <c r="AZ1900" s="8"/>
      <c r="BA1900" s="8"/>
    </row>
    <row r="1901" spans="1:53" x14ac:dyDescent="0.25">
      <c r="A1901" s="9" t="str">
        <f>IF(B1901&lt;&gt;"",COUNTA($B$3:B1901)+$A$2,"")</f>
        <v/>
      </c>
      <c r="R1901" s="42"/>
      <c r="AB1901" s="13"/>
      <c r="AC1901" s="8"/>
      <c r="AF1901" s="13"/>
      <c r="AG1901" s="8"/>
      <c r="AH1901" s="8"/>
      <c r="AI1901" s="8"/>
      <c r="AJ1901" s="8"/>
      <c r="AK1901" s="8"/>
      <c r="AN1901" s="13"/>
      <c r="AO1901" s="8"/>
      <c r="AR1901" s="13"/>
      <c r="AS1901" s="8"/>
      <c r="AV1901" s="13"/>
      <c r="AW1901" s="8"/>
      <c r="AX1901" s="19" t="str">
        <f t="shared" si="314"/>
        <v/>
      </c>
      <c r="AY1901" s="55">
        <f t="shared" si="315"/>
        <v>0</v>
      </c>
      <c r="AZ1901" s="8"/>
      <c r="BA1901" s="8"/>
    </row>
    <row r="1902" spans="1:53" x14ac:dyDescent="0.25">
      <c r="A1902" s="9" t="str">
        <f>IF(B1902&lt;&gt;"",COUNTA($B$3:B1902)+$A$2,"")</f>
        <v/>
      </c>
      <c r="R1902" s="42"/>
      <c r="AB1902" s="13"/>
      <c r="AC1902" s="8"/>
      <c r="AF1902" s="13"/>
      <c r="AG1902" s="8"/>
      <c r="AH1902" s="8"/>
      <c r="AI1902" s="8"/>
      <c r="AJ1902" s="8"/>
      <c r="AK1902" s="8"/>
      <c r="AN1902" s="13"/>
      <c r="AO1902" s="8"/>
      <c r="AR1902" s="13"/>
      <c r="AS1902" s="8"/>
      <c r="AV1902" s="13"/>
      <c r="AW1902" s="8"/>
      <c r="AX1902" s="19" t="str">
        <f t="shared" si="314"/>
        <v/>
      </c>
      <c r="AY1902" s="55">
        <f t="shared" si="315"/>
        <v>0</v>
      </c>
      <c r="AZ1902" s="8"/>
      <c r="BA1902" s="8"/>
    </row>
    <row r="1903" spans="1:53" x14ac:dyDescent="0.25">
      <c r="A1903" s="9" t="str">
        <f>IF(B1903&lt;&gt;"",COUNTA($B$3:B1903)+$A$2,"")</f>
        <v/>
      </c>
      <c r="R1903" s="42"/>
      <c r="AB1903" s="13"/>
      <c r="AC1903" s="8"/>
      <c r="AF1903" s="13"/>
      <c r="AG1903" s="8"/>
      <c r="AH1903" s="8"/>
      <c r="AI1903" s="8"/>
      <c r="AJ1903" s="8"/>
      <c r="AK1903" s="8"/>
      <c r="AN1903" s="13"/>
      <c r="AO1903" s="8"/>
      <c r="AR1903" s="13"/>
      <c r="AS1903" s="8"/>
      <c r="AV1903" s="13"/>
      <c r="AW1903" s="8"/>
      <c r="AX1903" s="19" t="str">
        <f t="shared" si="314"/>
        <v/>
      </c>
      <c r="AY1903" s="55">
        <f t="shared" si="315"/>
        <v>0</v>
      </c>
      <c r="AZ1903" s="8"/>
      <c r="BA1903" s="8"/>
    </row>
    <row r="1904" spans="1:53" x14ac:dyDescent="0.25">
      <c r="A1904" s="9" t="str">
        <f>IF(B1904&lt;&gt;"",COUNTA($B$3:B1904)+$A$2,"")</f>
        <v/>
      </c>
      <c r="R1904" s="42"/>
      <c r="AB1904" s="13"/>
      <c r="AC1904" s="8"/>
      <c r="AF1904" s="13"/>
      <c r="AG1904" s="8"/>
      <c r="AH1904" s="8"/>
      <c r="AI1904" s="8"/>
      <c r="AJ1904" s="8"/>
      <c r="AK1904" s="8"/>
      <c r="AN1904" s="13"/>
      <c r="AO1904" s="8"/>
      <c r="AR1904" s="13"/>
      <c r="AS1904" s="8"/>
      <c r="AV1904" s="13"/>
      <c r="AW1904" s="8"/>
      <c r="AX1904" s="19" t="str">
        <f t="shared" si="314"/>
        <v/>
      </c>
      <c r="AY1904" s="55">
        <f t="shared" si="315"/>
        <v>0</v>
      </c>
      <c r="AZ1904" s="8"/>
      <c r="BA1904" s="8"/>
    </row>
    <row r="1905" spans="1:53" x14ac:dyDescent="0.25">
      <c r="A1905" s="9" t="str">
        <f>IF(B1905&lt;&gt;"",COUNTA($B$3:B1905)+$A$2,"")</f>
        <v/>
      </c>
      <c r="R1905" s="42"/>
      <c r="AB1905" s="13"/>
      <c r="AC1905" s="8"/>
      <c r="AF1905" s="13"/>
      <c r="AG1905" s="8"/>
      <c r="AH1905" s="8"/>
      <c r="AI1905" s="8"/>
      <c r="AJ1905" s="8"/>
      <c r="AK1905" s="8"/>
      <c r="AN1905" s="13"/>
      <c r="AO1905" s="8"/>
      <c r="AR1905" s="13"/>
      <c r="AS1905" s="8"/>
      <c r="AV1905" s="13"/>
      <c r="AW1905" s="8"/>
      <c r="AX1905" s="19" t="str">
        <f t="shared" si="314"/>
        <v/>
      </c>
      <c r="AY1905" s="55">
        <f t="shared" si="315"/>
        <v>0</v>
      </c>
      <c r="AZ1905" s="8"/>
      <c r="BA1905" s="8"/>
    </row>
    <row r="1906" spans="1:53" x14ac:dyDescent="0.25">
      <c r="A1906" s="9" t="str">
        <f>IF(B1906&lt;&gt;"",COUNTA($B$3:B1906)+$A$2,"")</f>
        <v/>
      </c>
      <c r="R1906" s="42"/>
      <c r="AB1906" s="13"/>
      <c r="AC1906" s="8"/>
      <c r="AF1906" s="13"/>
      <c r="AG1906" s="8"/>
      <c r="AH1906" s="8"/>
      <c r="AI1906" s="8"/>
      <c r="AJ1906" s="8"/>
      <c r="AK1906" s="8"/>
      <c r="AN1906" s="13"/>
      <c r="AO1906" s="8"/>
      <c r="AR1906" s="13"/>
      <c r="AS1906" s="8"/>
      <c r="AV1906" s="13"/>
      <c r="AW1906" s="8"/>
      <c r="AX1906" s="19" t="str">
        <f t="shared" si="314"/>
        <v/>
      </c>
      <c r="AY1906" s="55">
        <f t="shared" si="315"/>
        <v>0</v>
      </c>
      <c r="AZ1906" s="8"/>
      <c r="BA1906" s="8"/>
    </row>
    <row r="1907" spans="1:53" x14ac:dyDescent="0.25">
      <c r="A1907" s="9" t="str">
        <f>IF(B1907&lt;&gt;"",COUNTA($B$3:B1907)+$A$2,"")</f>
        <v/>
      </c>
      <c r="R1907" s="42"/>
      <c r="AB1907" s="13"/>
      <c r="AC1907" s="8"/>
      <c r="AF1907" s="13"/>
      <c r="AG1907" s="8"/>
      <c r="AH1907" s="8"/>
      <c r="AI1907" s="8"/>
      <c r="AJ1907" s="8"/>
      <c r="AK1907" s="8"/>
      <c r="AN1907" s="13"/>
      <c r="AO1907" s="8"/>
      <c r="AR1907" s="13"/>
      <c r="AS1907" s="8"/>
      <c r="AV1907" s="13"/>
      <c r="AW1907" s="8"/>
      <c r="AX1907" s="19" t="str">
        <f t="shared" si="314"/>
        <v/>
      </c>
      <c r="AY1907" s="55">
        <f t="shared" si="315"/>
        <v>0</v>
      </c>
      <c r="AZ1907" s="8"/>
      <c r="BA1907" s="8"/>
    </row>
    <row r="1908" spans="1:53" x14ac:dyDescent="0.25">
      <c r="A1908" s="9" t="str">
        <f>IF(B1908&lt;&gt;"",COUNTA($B$3:B1908)+$A$2,"")</f>
        <v/>
      </c>
      <c r="R1908" s="42"/>
      <c r="AB1908" s="13"/>
      <c r="AC1908" s="8"/>
      <c r="AF1908" s="13"/>
      <c r="AG1908" s="8"/>
      <c r="AH1908" s="8"/>
      <c r="AI1908" s="8"/>
      <c r="AJ1908" s="8"/>
      <c r="AK1908" s="8"/>
      <c r="AN1908" s="13"/>
      <c r="AO1908" s="8"/>
      <c r="AR1908" s="13"/>
      <c r="AS1908" s="8"/>
      <c r="AV1908" s="13"/>
      <c r="AW1908" s="8"/>
      <c r="AX1908" s="19" t="str">
        <f t="shared" si="314"/>
        <v/>
      </c>
      <c r="AY1908" s="55">
        <f t="shared" si="315"/>
        <v>0</v>
      </c>
      <c r="AZ1908" s="8"/>
      <c r="BA1908" s="8"/>
    </row>
    <row r="1909" spans="1:53" x14ac:dyDescent="0.25">
      <c r="A1909" s="9" t="str">
        <f>IF(B1909&lt;&gt;"",COUNTA($B$3:B1909)+$A$2,"")</f>
        <v/>
      </c>
      <c r="R1909" s="42"/>
      <c r="AB1909" s="13"/>
      <c r="AC1909" s="8"/>
      <c r="AF1909" s="13"/>
      <c r="AG1909" s="8"/>
      <c r="AH1909" s="8"/>
      <c r="AI1909" s="8"/>
      <c r="AJ1909" s="8"/>
      <c r="AK1909" s="8"/>
      <c r="AN1909" s="13"/>
      <c r="AO1909" s="8"/>
      <c r="AR1909" s="13"/>
      <c r="AS1909" s="8"/>
      <c r="AV1909" s="13"/>
      <c r="AW1909" s="8"/>
      <c r="AX1909" s="19" t="str">
        <f t="shared" si="314"/>
        <v/>
      </c>
      <c r="AY1909" s="55">
        <f t="shared" si="315"/>
        <v>0</v>
      </c>
      <c r="AZ1909" s="8"/>
      <c r="BA1909" s="8"/>
    </row>
    <row r="1910" spans="1:53" x14ac:dyDescent="0.25">
      <c r="A1910" s="9" t="str">
        <f>IF(B1910&lt;&gt;"",COUNTA($B$3:B1910)+$A$2,"")</f>
        <v/>
      </c>
      <c r="R1910" s="42"/>
      <c r="AB1910" s="13"/>
      <c r="AC1910" s="8"/>
      <c r="AF1910" s="13"/>
      <c r="AG1910" s="8"/>
      <c r="AH1910" s="8"/>
      <c r="AI1910" s="8"/>
      <c r="AJ1910" s="8"/>
      <c r="AK1910" s="8"/>
      <c r="AN1910" s="13"/>
      <c r="AO1910" s="8"/>
      <c r="AR1910" s="13"/>
      <c r="AS1910" s="8"/>
      <c r="AV1910" s="13"/>
      <c r="AW1910" s="8"/>
      <c r="AX1910" s="19" t="str">
        <f t="shared" si="314"/>
        <v/>
      </c>
      <c r="AY1910" s="55">
        <f t="shared" si="315"/>
        <v>0</v>
      </c>
      <c r="AZ1910" s="8"/>
      <c r="BA1910" s="8"/>
    </row>
    <row r="1911" spans="1:53" x14ac:dyDescent="0.25">
      <c r="A1911" s="9" t="str">
        <f>IF(B1911&lt;&gt;"",COUNTA($B$3:B1911)+$A$2,"")</f>
        <v/>
      </c>
      <c r="R1911" s="42"/>
      <c r="AB1911" s="13"/>
      <c r="AC1911" s="8"/>
      <c r="AF1911" s="13"/>
      <c r="AG1911" s="8"/>
      <c r="AH1911" s="8"/>
      <c r="AI1911" s="8"/>
      <c r="AJ1911" s="8"/>
      <c r="AK1911" s="8"/>
      <c r="AN1911" s="13"/>
      <c r="AO1911" s="8"/>
      <c r="AR1911" s="13"/>
      <c r="AS1911" s="8"/>
      <c r="AV1911" s="13"/>
      <c r="AW1911" s="8"/>
      <c r="AX1911" s="19" t="str">
        <f t="shared" si="314"/>
        <v/>
      </c>
      <c r="AY1911" s="55">
        <f t="shared" si="315"/>
        <v>0</v>
      </c>
      <c r="AZ1911" s="8"/>
      <c r="BA1911" s="8"/>
    </row>
    <row r="1912" spans="1:53" x14ac:dyDescent="0.25">
      <c r="A1912" s="9" t="str">
        <f>IF(B1912&lt;&gt;"",COUNTA($B$3:B1912)+$A$2,"")</f>
        <v/>
      </c>
      <c r="R1912" s="42"/>
      <c r="AB1912" s="13"/>
      <c r="AC1912" s="8"/>
      <c r="AF1912" s="13"/>
      <c r="AG1912" s="8"/>
      <c r="AH1912" s="8"/>
      <c r="AI1912" s="8"/>
      <c r="AJ1912" s="8"/>
      <c r="AK1912" s="8"/>
      <c r="AN1912" s="13"/>
      <c r="AO1912" s="8"/>
      <c r="AR1912" s="13"/>
      <c r="AS1912" s="8"/>
      <c r="AV1912" s="13"/>
      <c r="AW1912" s="8"/>
      <c r="AX1912" s="19" t="str">
        <f t="shared" si="314"/>
        <v/>
      </c>
      <c r="AY1912" s="55">
        <f t="shared" si="315"/>
        <v>0</v>
      </c>
      <c r="AZ1912" s="8"/>
      <c r="BA1912" s="8"/>
    </row>
    <row r="1913" spans="1:53" x14ac:dyDescent="0.25">
      <c r="A1913" s="9" t="str">
        <f>IF(B1913&lt;&gt;"",COUNTA($B$3:B1913)+$A$2,"")</f>
        <v/>
      </c>
      <c r="R1913" s="42"/>
      <c r="AB1913" s="13"/>
      <c r="AC1913" s="8"/>
      <c r="AF1913" s="13"/>
      <c r="AG1913" s="8"/>
      <c r="AH1913" s="8"/>
      <c r="AI1913" s="8"/>
      <c r="AJ1913" s="8"/>
      <c r="AK1913" s="8"/>
      <c r="AN1913" s="13"/>
      <c r="AO1913" s="8"/>
      <c r="AR1913" s="13"/>
      <c r="AS1913" s="8"/>
      <c r="AV1913" s="13"/>
      <c r="AW1913" s="8"/>
      <c r="AX1913" s="19" t="str">
        <f t="shared" si="314"/>
        <v/>
      </c>
      <c r="AY1913" s="55">
        <f t="shared" si="315"/>
        <v>0</v>
      </c>
      <c r="AZ1913" s="8"/>
      <c r="BA1913" s="8"/>
    </row>
    <row r="1914" spans="1:53" x14ac:dyDescent="0.25">
      <c r="A1914" s="9" t="str">
        <f>IF(B1914&lt;&gt;"",COUNTA($B$3:B1914)+$A$2,"")</f>
        <v/>
      </c>
      <c r="R1914" s="42"/>
      <c r="AB1914" s="13"/>
      <c r="AC1914" s="8"/>
      <c r="AF1914" s="13"/>
      <c r="AG1914" s="8"/>
      <c r="AH1914" s="8"/>
      <c r="AI1914" s="8"/>
      <c r="AJ1914" s="8"/>
      <c r="AK1914" s="8"/>
      <c r="AN1914" s="13"/>
      <c r="AO1914" s="8"/>
      <c r="AR1914" s="13"/>
      <c r="AS1914" s="8"/>
      <c r="AV1914" s="13"/>
      <c r="AW1914" s="8"/>
      <c r="AX1914" s="19" t="str">
        <f t="shared" si="314"/>
        <v/>
      </c>
      <c r="AY1914" s="55">
        <f t="shared" si="315"/>
        <v>0</v>
      </c>
      <c r="AZ1914" s="8"/>
      <c r="BA1914" s="8"/>
    </row>
    <row r="1915" spans="1:53" x14ac:dyDescent="0.25">
      <c r="A1915" s="9" t="str">
        <f>IF(B1915&lt;&gt;"",COUNTA($B$3:B1915)+$A$2,"")</f>
        <v/>
      </c>
      <c r="R1915" s="42"/>
      <c r="AB1915" s="13"/>
      <c r="AC1915" s="8"/>
      <c r="AF1915" s="13"/>
      <c r="AG1915" s="8"/>
      <c r="AH1915" s="8"/>
      <c r="AI1915" s="8"/>
      <c r="AJ1915" s="8"/>
      <c r="AK1915" s="8"/>
      <c r="AN1915" s="13"/>
      <c r="AO1915" s="8"/>
      <c r="AR1915" s="13"/>
      <c r="AS1915" s="8"/>
      <c r="AV1915" s="13"/>
      <c r="AW1915" s="8"/>
      <c r="AX1915" s="19" t="str">
        <f t="shared" si="314"/>
        <v/>
      </c>
      <c r="AY1915" s="55">
        <f t="shared" si="315"/>
        <v>0</v>
      </c>
      <c r="AZ1915" s="8"/>
      <c r="BA1915" s="8"/>
    </row>
    <row r="1916" spans="1:53" x14ac:dyDescent="0.25">
      <c r="A1916" s="9" t="str">
        <f>IF(B1916&lt;&gt;"",COUNTA($B$3:B1916)+$A$2,"")</f>
        <v/>
      </c>
      <c r="R1916" s="42"/>
      <c r="AB1916" s="13"/>
      <c r="AC1916" s="8"/>
      <c r="AF1916" s="13"/>
      <c r="AG1916" s="8"/>
      <c r="AH1916" s="8"/>
      <c r="AI1916" s="8"/>
      <c r="AJ1916" s="8"/>
      <c r="AK1916" s="8"/>
      <c r="AN1916" s="13"/>
      <c r="AO1916" s="8"/>
      <c r="AR1916" s="13"/>
      <c r="AS1916" s="8"/>
      <c r="AV1916" s="13"/>
      <c r="AW1916" s="8"/>
      <c r="AX1916" s="19" t="str">
        <f t="shared" si="314"/>
        <v/>
      </c>
      <c r="AY1916" s="55">
        <f t="shared" si="315"/>
        <v>0</v>
      </c>
      <c r="AZ1916" s="8"/>
      <c r="BA1916" s="8"/>
    </row>
    <row r="1917" spans="1:53" x14ac:dyDescent="0.25">
      <c r="A1917" s="9" t="str">
        <f>IF(B1917&lt;&gt;"",COUNTA($B$3:B1917)+$A$2,"")</f>
        <v/>
      </c>
      <c r="R1917" s="42"/>
      <c r="AB1917" s="13"/>
      <c r="AC1917" s="8"/>
      <c r="AF1917" s="13"/>
      <c r="AG1917" s="8"/>
      <c r="AH1917" s="8"/>
      <c r="AI1917" s="8"/>
      <c r="AJ1917" s="8"/>
      <c r="AK1917" s="8"/>
      <c r="AN1917" s="13"/>
      <c r="AO1917" s="8"/>
      <c r="AR1917" s="13"/>
      <c r="AS1917" s="8"/>
      <c r="AV1917" s="13"/>
      <c r="AW1917" s="8"/>
      <c r="AX1917" s="19" t="str">
        <f t="shared" si="314"/>
        <v/>
      </c>
      <c r="AY1917" s="55">
        <f t="shared" si="315"/>
        <v>0</v>
      </c>
      <c r="AZ1917" s="8"/>
      <c r="BA1917" s="8"/>
    </row>
    <row r="1918" spans="1:53" x14ac:dyDescent="0.25">
      <c r="A1918" s="9" t="str">
        <f>IF(B1918&lt;&gt;"",COUNTA($B$3:B1918)+$A$2,"")</f>
        <v/>
      </c>
      <c r="R1918" s="42"/>
      <c r="AB1918" s="13"/>
      <c r="AC1918" s="8"/>
      <c r="AF1918" s="13"/>
      <c r="AG1918" s="8"/>
      <c r="AH1918" s="8"/>
      <c r="AI1918" s="8"/>
      <c r="AJ1918" s="8"/>
      <c r="AK1918" s="8"/>
      <c r="AN1918" s="13"/>
      <c r="AO1918" s="8"/>
      <c r="AR1918" s="13"/>
      <c r="AS1918" s="8"/>
      <c r="AV1918" s="13"/>
      <c r="AW1918" s="8"/>
      <c r="AX1918" s="19" t="str">
        <f t="shared" si="314"/>
        <v/>
      </c>
      <c r="AY1918" s="55">
        <f t="shared" si="315"/>
        <v>0</v>
      </c>
      <c r="AZ1918" s="8"/>
      <c r="BA1918" s="8"/>
    </row>
    <row r="1919" spans="1:53" x14ac:dyDescent="0.25">
      <c r="A1919" s="9" t="str">
        <f>IF(B1919&lt;&gt;"",COUNTA($B$3:B1919)+$A$2,"")</f>
        <v/>
      </c>
      <c r="R1919" s="42"/>
      <c r="AB1919" s="13"/>
      <c r="AC1919" s="8"/>
      <c r="AF1919" s="13"/>
      <c r="AG1919" s="8"/>
      <c r="AH1919" s="8"/>
      <c r="AI1919" s="8"/>
      <c r="AJ1919" s="8"/>
      <c r="AK1919" s="8"/>
      <c r="AN1919" s="13"/>
      <c r="AO1919" s="8"/>
      <c r="AR1919" s="13"/>
      <c r="AS1919" s="8"/>
      <c r="AV1919" s="13"/>
      <c r="AW1919" s="8"/>
      <c r="AX1919" s="19" t="str">
        <f t="shared" si="314"/>
        <v/>
      </c>
      <c r="AY1919" s="55">
        <f t="shared" si="315"/>
        <v>0</v>
      </c>
      <c r="AZ1919" s="8"/>
      <c r="BA1919" s="8"/>
    </row>
    <row r="1920" spans="1:53" x14ac:dyDescent="0.25">
      <c r="A1920" s="9" t="str">
        <f>IF(B1920&lt;&gt;"",COUNTA($B$3:B1920)+$A$2,"")</f>
        <v/>
      </c>
      <c r="R1920" s="42"/>
      <c r="AB1920" s="13"/>
      <c r="AC1920" s="8"/>
      <c r="AF1920" s="13"/>
      <c r="AG1920" s="8"/>
      <c r="AH1920" s="8"/>
      <c r="AI1920" s="8"/>
      <c r="AJ1920" s="8"/>
      <c r="AK1920" s="8"/>
      <c r="AN1920" s="13"/>
      <c r="AO1920" s="8"/>
      <c r="AR1920" s="13"/>
      <c r="AS1920" s="8"/>
      <c r="AV1920" s="13"/>
      <c r="AW1920" s="8"/>
      <c r="AX1920" s="19" t="str">
        <f t="shared" si="314"/>
        <v/>
      </c>
      <c r="AY1920" s="55">
        <f t="shared" si="315"/>
        <v>0</v>
      </c>
      <c r="AZ1920" s="8"/>
      <c r="BA1920" s="8"/>
    </row>
    <row r="1921" spans="1:53" x14ac:dyDescent="0.25">
      <c r="A1921" s="9" t="str">
        <f>IF(B1921&lt;&gt;"",COUNTA($B$3:B1921)+$A$2,"")</f>
        <v/>
      </c>
      <c r="R1921" s="42"/>
      <c r="AB1921" s="13"/>
      <c r="AC1921" s="8"/>
      <c r="AF1921" s="13"/>
      <c r="AG1921" s="8"/>
      <c r="AH1921" s="8"/>
      <c r="AI1921" s="8"/>
      <c r="AJ1921" s="8"/>
      <c r="AK1921" s="8"/>
      <c r="AN1921" s="13"/>
      <c r="AO1921" s="8"/>
      <c r="AR1921" s="13"/>
      <c r="AS1921" s="8"/>
      <c r="AV1921" s="13"/>
      <c r="AW1921" s="8"/>
      <c r="AX1921" s="19" t="str">
        <f t="shared" si="314"/>
        <v/>
      </c>
      <c r="AY1921" s="55">
        <f t="shared" si="315"/>
        <v>0</v>
      </c>
      <c r="AZ1921" s="8"/>
      <c r="BA1921" s="8"/>
    </row>
    <row r="1922" spans="1:53" x14ac:dyDescent="0.25">
      <c r="A1922" s="9" t="str">
        <f>IF(B1922&lt;&gt;"",COUNTA($B$3:B1922)+$A$2,"")</f>
        <v/>
      </c>
      <c r="R1922" s="42"/>
      <c r="AB1922" s="13"/>
      <c r="AC1922" s="8"/>
      <c r="AF1922" s="13"/>
      <c r="AG1922" s="8"/>
      <c r="AH1922" s="8"/>
      <c r="AI1922" s="8"/>
      <c r="AJ1922" s="8"/>
      <c r="AK1922" s="8"/>
      <c r="AN1922" s="13"/>
      <c r="AO1922" s="8"/>
      <c r="AR1922" s="13"/>
      <c r="AS1922" s="8"/>
      <c r="AV1922" s="13"/>
      <c r="AW1922" s="8"/>
      <c r="AX1922" s="19" t="str">
        <f t="shared" si="314"/>
        <v/>
      </c>
      <c r="AY1922" s="55">
        <f t="shared" si="315"/>
        <v>0</v>
      </c>
      <c r="AZ1922" s="8"/>
      <c r="BA1922" s="8"/>
    </row>
    <row r="1923" spans="1:53" x14ac:dyDescent="0.25">
      <c r="A1923" s="9" t="str">
        <f>IF(B1923&lt;&gt;"",COUNTA($B$3:B1923)+$A$2,"")</f>
        <v/>
      </c>
      <c r="R1923" s="42"/>
      <c r="AB1923" s="13"/>
      <c r="AC1923" s="8"/>
      <c r="AF1923" s="13"/>
      <c r="AG1923" s="8"/>
      <c r="AH1923" s="8"/>
      <c r="AI1923" s="8"/>
      <c r="AJ1923" s="8"/>
      <c r="AK1923" s="8"/>
      <c r="AN1923" s="13"/>
      <c r="AO1923" s="8"/>
      <c r="AR1923" s="13"/>
      <c r="AS1923" s="8"/>
      <c r="AV1923" s="13"/>
      <c r="AW1923" s="8"/>
      <c r="AX1923" s="19" t="str">
        <f t="shared" ref="AX1923:AX1986" si="316">IF(R1923="","",AY1923/(1+0.025))</f>
        <v/>
      </c>
      <c r="AY1923" s="55">
        <f t="shared" ref="AY1923:AY1986" si="317">BC1923-AZ1923</f>
        <v>0</v>
      </c>
      <c r="AZ1923" s="8"/>
      <c r="BA1923" s="8"/>
    </row>
    <row r="1924" spans="1:53" x14ac:dyDescent="0.25">
      <c r="A1924" s="9" t="str">
        <f>IF(B1924&lt;&gt;"",COUNTA($B$3:B1924)+$A$2,"")</f>
        <v/>
      </c>
      <c r="R1924" s="42"/>
      <c r="AB1924" s="13"/>
      <c r="AC1924" s="8"/>
      <c r="AF1924" s="13"/>
      <c r="AG1924" s="8"/>
      <c r="AH1924" s="8"/>
      <c r="AI1924" s="8"/>
      <c r="AJ1924" s="8"/>
      <c r="AK1924" s="8"/>
      <c r="AN1924" s="13"/>
      <c r="AO1924" s="8"/>
      <c r="AR1924" s="13"/>
      <c r="AS1924" s="8"/>
      <c r="AV1924" s="13"/>
      <c r="AW1924" s="8"/>
      <c r="AX1924" s="19" t="str">
        <f t="shared" si="316"/>
        <v/>
      </c>
      <c r="AY1924" s="55">
        <f t="shared" si="317"/>
        <v>0</v>
      </c>
      <c r="AZ1924" s="8"/>
      <c r="BA1924" s="8"/>
    </row>
    <row r="1925" spans="1:53" x14ac:dyDescent="0.25">
      <c r="A1925" s="9" t="str">
        <f>IF(B1925&lt;&gt;"",COUNTA($B$3:B1925)+$A$2,"")</f>
        <v/>
      </c>
      <c r="R1925" s="42"/>
      <c r="AB1925" s="13"/>
      <c r="AC1925" s="8"/>
      <c r="AF1925" s="13"/>
      <c r="AG1925" s="8"/>
      <c r="AH1925" s="8"/>
      <c r="AI1925" s="8"/>
      <c r="AJ1925" s="8"/>
      <c r="AK1925" s="8"/>
      <c r="AN1925" s="13"/>
      <c r="AO1925" s="8"/>
      <c r="AR1925" s="13"/>
      <c r="AS1925" s="8"/>
      <c r="AV1925" s="13"/>
      <c r="AW1925" s="8"/>
      <c r="AX1925" s="19" t="str">
        <f t="shared" si="316"/>
        <v/>
      </c>
      <c r="AY1925" s="55">
        <f t="shared" si="317"/>
        <v>0</v>
      </c>
      <c r="AZ1925" s="8"/>
      <c r="BA1925" s="8"/>
    </row>
    <row r="1926" spans="1:53" x14ac:dyDescent="0.25">
      <c r="A1926" s="9" t="str">
        <f>IF(B1926&lt;&gt;"",COUNTA($B$3:B1926)+$A$2,"")</f>
        <v/>
      </c>
      <c r="R1926" s="42"/>
      <c r="AB1926" s="13"/>
      <c r="AC1926" s="8"/>
      <c r="AF1926" s="13"/>
      <c r="AG1926" s="8"/>
      <c r="AH1926" s="8"/>
      <c r="AI1926" s="8"/>
      <c r="AJ1926" s="8"/>
      <c r="AK1926" s="8"/>
      <c r="AN1926" s="13"/>
      <c r="AO1926" s="8"/>
      <c r="AR1926" s="13"/>
      <c r="AS1926" s="8"/>
      <c r="AV1926" s="13"/>
      <c r="AW1926" s="8"/>
      <c r="AX1926" s="19" t="str">
        <f t="shared" si="316"/>
        <v/>
      </c>
      <c r="AY1926" s="55">
        <f t="shared" si="317"/>
        <v>0</v>
      </c>
      <c r="AZ1926" s="8"/>
      <c r="BA1926" s="8"/>
    </row>
    <row r="1927" spans="1:53" x14ac:dyDescent="0.25">
      <c r="A1927" s="9" t="str">
        <f>IF(B1927&lt;&gt;"",COUNTA($B$3:B1927)+$A$2,"")</f>
        <v/>
      </c>
      <c r="R1927" s="42"/>
      <c r="AB1927" s="13"/>
      <c r="AC1927" s="8"/>
      <c r="AF1927" s="13"/>
      <c r="AG1927" s="8"/>
      <c r="AH1927" s="8"/>
      <c r="AI1927" s="8"/>
      <c r="AJ1927" s="8"/>
      <c r="AK1927" s="8"/>
      <c r="AN1927" s="13"/>
      <c r="AO1927" s="8"/>
      <c r="AR1927" s="13"/>
      <c r="AS1927" s="8"/>
      <c r="AV1927" s="13"/>
      <c r="AW1927" s="8"/>
      <c r="AX1927" s="19" t="str">
        <f t="shared" si="316"/>
        <v/>
      </c>
      <c r="AY1927" s="55">
        <f t="shared" si="317"/>
        <v>0</v>
      </c>
      <c r="AZ1927" s="8"/>
      <c r="BA1927" s="8"/>
    </row>
    <row r="1928" spans="1:53" x14ac:dyDescent="0.25">
      <c r="A1928" s="9" t="str">
        <f>IF(B1928&lt;&gt;"",COUNTA($B$3:B1928)+$A$2,"")</f>
        <v/>
      </c>
      <c r="R1928" s="42"/>
      <c r="AB1928" s="13"/>
      <c r="AC1928" s="8"/>
      <c r="AF1928" s="13"/>
      <c r="AG1928" s="8"/>
      <c r="AH1928" s="8"/>
      <c r="AI1928" s="8"/>
      <c r="AJ1928" s="8"/>
      <c r="AK1928" s="8"/>
      <c r="AN1928" s="13"/>
      <c r="AO1928" s="8"/>
      <c r="AR1928" s="13"/>
      <c r="AS1928" s="8"/>
      <c r="AV1928" s="13"/>
      <c r="AW1928" s="8"/>
      <c r="AX1928" s="19" t="str">
        <f t="shared" si="316"/>
        <v/>
      </c>
      <c r="AY1928" s="55">
        <f t="shared" si="317"/>
        <v>0</v>
      </c>
      <c r="AZ1928" s="8"/>
      <c r="BA1928" s="8"/>
    </row>
    <row r="1929" spans="1:53" x14ac:dyDescent="0.25">
      <c r="A1929" s="9" t="str">
        <f>IF(B1929&lt;&gt;"",COUNTA($B$3:B1929)+$A$2,"")</f>
        <v/>
      </c>
      <c r="R1929" s="42"/>
      <c r="AB1929" s="13"/>
      <c r="AC1929" s="8"/>
      <c r="AF1929" s="13"/>
      <c r="AG1929" s="8"/>
      <c r="AH1929" s="8"/>
      <c r="AI1929" s="8"/>
      <c r="AJ1929" s="8"/>
      <c r="AK1929" s="8"/>
      <c r="AN1929" s="13"/>
      <c r="AO1929" s="8"/>
      <c r="AR1929" s="13"/>
      <c r="AS1929" s="8"/>
      <c r="AV1929" s="13"/>
      <c r="AW1929" s="8"/>
      <c r="AX1929" s="19" t="str">
        <f t="shared" si="316"/>
        <v/>
      </c>
      <c r="AY1929" s="55">
        <f t="shared" si="317"/>
        <v>0</v>
      </c>
      <c r="AZ1929" s="8"/>
      <c r="BA1929" s="8"/>
    </row>
    <row r="1930" spans="1:53" x14ac:dyDescent="0.25">
      <c r="A1930" s="9" t="str">
        <f>IF(B1930&lt;&gt;"",COUNTA($B$3:B1930)+$A$2,"")</f>
        <v/>
      </c>
      <c r="R1930" s="42"/>
      <c r="AB1930" s="13"/>
      <c r="AC1930" s="8"/>
      <c r="AF1930" s="13"/>
      <c r="AG1930" s="8"/>
      <c r="AH1930" s="8"/>
      <c r="AI1930" s="8"/>
      <c r="AJ1930" s="8"/>
      <c r="AK1930" s="8"/>
      <c r="AN1930" s="13"/>
      <c r="AO1930" s="8"/>
      <c r="AR1930" s="13"/>
      <c r="AS1930" s="8"/>
      <c r="AV1930" s="13"/>
      <c r="AW1930" s="8"/>
      <c r="AX1930" s="19" t="str">
        <f t="shared" si="316"/>
        <v/>
      </c>
      <c r="AY1930" s="55">
        <f t="shared" si="317"/>
        <v>0</v>
      </c>
      <c r="AZ1930" s="8"/>
      <c r="BA1930" s="8"/>
    </row>
    <row r="1931" spans="1:53" x14ac:dyDescent="0.25">
      <c r="A1931" s="9" t="str">
        <f>IF(B1931&lt;&gt;"",COUNTA($B$3:B1931)+$A$2,"")</f>
        <v/>
      </c>
      <c r="R1931" s="42"/>
      <c r="AB1931" s="13"/>
      <c r="AC1931" s="8"/>
      <c r="AF1931" s="13"/>
      <c r="AG1931" s="8"/>
      <c r="AH1931" s="8"/>
      <c r="AI1931" s="8"/>
      <c r="AJ1931" s="8"/>
      <c r="AK1931" s="8"/>
      <c r="AN1931" s="13"/>
      <c r="AO1931" s="8"/>
      <c r="AR1931" s="13"/>
      <c r="AS1931" s="8"/>
      <c r="AV1931" s="13"/>
      <c r="AW1931" s="8"/>
      <c r="AX1931" s="19" t="str">
        <f t="shared" si="316"/>
        <v/>
      </c>
      <c r="AY1931" s="55">
        <f t="shared" si="317"/>
        <v>0</v>
      </c>
      <c r="AZ1931" s="8"/>
      <c r="BA1931" s="8"/>
    </row>
    <row r="1932" spans="1:53" x14ac:dyDescent="0.25">
      <c r="A1932" s="9" t="str">
        <f>IF(B1932&lt;&gt;"",COUNTA($B$3:B1932)+$A$2,"")</f>
        <v/>
      </c>
      <c r="R1932" s="42"/>
      <c r="AB1932" s="13"/>
      <c r="AC1932" s="8"/>
      <c r="AF1932" s="13"/>
      <c r="AG1932" s="8"/>
      <c r="AH1932" s="8"/>
      <c r="AI1932" s="8"/>
      <c r="AJ1932" s="8"/>
      <c r="AK1932" s="8"/>
      <c r="AN1932" s="13"/>
      <c r="AO1932" s="8"/>
      <c r="AR1932" s="13"/>
      <c r="AS1932" s="8"/>
      <c r="AV1932" s="13"/>
      <c r="AW1932" s="8"/>
      <c r="AX1932" s="19" t="str">
        <f t="shared" si="316"/>
        <v/>
      </c>
      <c r="AY1932" s="55">
        <f t="shared" si="317"/>
        <v>0</v>
      </c>
      <c r="AZ1932" s="8"/>
      <c r="BA1932" s="8"/>
    </row>
    <row r="1933" spans="1:53" x14ac:dyDescent="0.25">
      <c r="A1933" s="9" t="str">
        <f>IF(B1933&lt;&gt;"",COUNTA($B$3:B1933)+$A$2,"")</f>
        <v/>
      </c>
      <c r="R1933" s="42"/>
      <c r="AB1933" s="13"/>
      <c r="AC1933" s="8"/>
      <c r="AF1933" s="13"/>
      <c r="AG1933" s="8"/>
      <c r="AH1933" s="8"/>
      <c r="AI1933" s="8"/>
      <c r="AJ1933" s="8"/>
      <c r="AK1933" s="8"/>
      <c r="AN1933" s="13"/>
      <c r="AO1933" s="8"/>
      <c r="AR1933" s="13"/>
      <c r="AS1933" s="8"/>
      <c r="AV1933" s="13"/>
      <c r="AW1933" s="8"/>
      <c r="AX1933" s="19" t="str">
        <f t="shared" si="316"/>
        <v/>
      </c>
      <c r="AY1933" s="55">
        <f t="shared" si="317"/>
        <v>0</v>
      </c>
      <c r="AZ1933" s="8"/>
      <c r="BA1933" s="8"/>
    </row>
    <row r="1934" spans="1:53" x14ac:dyDescent="0.25">
      <c r="A1934" s="9" t="str">
        <f>IF(B1934&lt;&gt;"",COUNTA($B$3:B1934)+$A$2,"")</f>
        <v/>
      </c>
      <c r="R1934" s="42"/>
      <c r="AB1934" s="13"/>
      <c r="AC1934" s="8"/>
      <c r="AF1934" s="13"/>
      <c r="AG1934" s="8"/>
      <c r="AH1934" s="8"/>
      <c r="AI1934" s="8"/>
      <c r="AJ1934" s="8"/>
      <c r="AK1934" s="8"/>
      <c r="AN1934" s="13"/>
      <c r="AO1934" s="8"/>
      <c r="AR1934" s="13"/>
      <c r="AS1934" s="8"/>
      <c r="AV1934" s="13"/>
      <c r="AW1934" s="8"/>
      <c r="AX1934" s="19" t="str">
        <f t="shared" si="316"/>
        <v/>
      </c>
      <c r="AY1934" s="55">
        <f t="shared" si="317"/>
        <v>0</v>
      </c>
      <c r="AZ1934" s="8"/>
      <c r="BA1934" s="8"/>
    </row>
    <row r="1935" spans="1:53" x14ac:dyDescent="0.25">
      <c r="A1935" s="9" t="str">
        <f>IF(B1935&lt;&gt;"",COUNTA($B$3:B1935)+$A$2,"")</f>
        <v/>
      </c>
      <c r="R1935" s="42"/>
      <c r="AB1935" s="13"/>
      <c r="AC1935" s="8"/>
      <c r="AF1935" s="13"/>
      <c r="AG1935" s="8"/>
      <c r="AH1935" s="8"/>
      <c r="AI1935" s="8"/>
      <c r="AJ1935" s="8"/>
      <c r="AK1935" s="8"/>
      <c r="AN1935" s="13"/>
      <c r="AO1935" s="8"/>
      <c r="AR1935" s="13"/>
      <c r="AS1935" s="8"/>
      <c r="AV1935" s="13"/>
      <c r="AW1935" s="8"/>
      <c r="AX1935" s="19" t="str">
        <f t="shared" si="316"/>
        <v/>
      </c>
      <c r="AY1935" s="55">
        <f t="shared" si="317"/>
        <v>0</v>
      </c>
      <c r="AZ1935" s="8"/>
      <c r="BA1935" s="8"/>
    </row>
    <row r="1936" spans="1:53" x14ac:dyDescent="0.25">
      <c r="A1936" s="9" t="str">
        <f>IF(B1936&lt;&gt;"",COUNTA($B$3:B1936)+$A$2,"")</f>
        <v/>
      </c>
      <c r="R1936" s="42"/>
      <c r="AB1936" s="13"/>
      <c r="AC1936" s="8"/>
      <c r="AF1936" s="13"/>
      <c r="AG1936" s="8"/>
      <c r="AH1936" s="8"/>
      <c r="AI1936" s="8"/>
      <c r="AJ1936" s="8"/>
      <c r="AK1936" s="8"/>
      <c r="AN1936" s="13"/>
      <c r="AO1936" s="8"/>
      <c r="AR1936" s="13"/>
      <c r="AS1936" s="8"/>
      <c r="AV1936" s="13"/>
      <c r="AW1936" s="8"/>
      <c r="AX1936" s="19" t="str">
        <f t="shared" si="316"/>
        <v/>
      </c>
      <c r="AY1936" s="55">
        <f t="shared" si="317"/>
        <v>0</v>
      </c>
      <c r="AZ1936" s="8"/>
      <c r="BA1936" s="8"/>
    </row>
    <row r="1937" spans="1:53" x14ac:dyDescent="0.25">
      <c r="A1937" s="9" t="str">
        <f>IF(B1937&lt;&gt;"",COUNTA($B$3:B1937)+$A$2,"")</f>
        <v/>
      </c>
      <c r="R1937" s="42"/>
      <c r="AB1937" s="13"/>
      <c r="AC1937" s="8"/>
      <c r="AF1937" s="13"/>
      <c r="AG1937" s="8"/>
      <c r="AH1937" s="8"/>
      <c r="AI1937" s="8"/>
      <c r="AJ1937" s="8"/>
      <c r="AK1937" s="8"/>
      <c r="AN1937" s="13"/>
      <c r="AO1937" s="8"/>
      <c r="AR1937" s="13"/>
      <c r="AS1937" s="8"/>
      <c r="AV1937" s="13"/>
      <c r="AW1937" s="8"/>
      <c r="AX1937" s="19" t="str">
        <f t="shared" si="316"/>
        <v/>
      </c>
      <c r="AY1937" s="55">
        <f t="shared" si="317"/>
        <v>0</v>
      </c>
      <c r="AZ1937" s="8"/>
      <c r="BA1937" s="8"/>
    </row>
    <row r="1938" spans="1:53" x14ac:dyDescent="0.25">
      <c r="A1938" s="9" t="str">
        <f>IF(B1938&lt;&gt;"",COUNTA($B$3:B1938)+$A$2,"")</f>
        <v/>
      </c>
      <c r="R1938" s="42"/>
      <c r="AB1938" s="13"/>
      <c r="AC1938" s="8"/>
      <c r="AF1938" s="13"/>
      <c r="AG1938" s="8"/>
      <c r="AH1938" s="8"/>
      <c r="AI1938" s="8"/>
      <c r="AJ1938" s="8"/>
      <c r="AK1938" s="8"/>
      <c r="AN1938" s="13"/>
      <c r="AO1938" s="8"/>
      <c r="AR1938" s="13"/>
      <c r="AS1938" s="8"/>
      <c r="AV1938" s="13"/>
      <c r="AW1938" s="8"/>
      <c r="AX1938" s="19" t="str">
        <f t="shared" si="316"/>
        <v/>
      </c>
      <c r="AY1938" s="55">
        <f t="shared" si="317"/>
        <v>0</v>
      </c>
      <c r="AZ1938" s="8"/>
      <c r="BA1938" s="8"/>
    </row>
    <row r="1939" spans="1:53" x14ac:dyDescent="0.25">
      <c r="A1939" s="9" t="str">
        <f>IF(B1939&lt;&gt;"",COUNTA($B$3:B1939)+$A$2,"")</f>
        <v/>
      </c>
      <c r="R1939" s="42"/>
      <c r="AB1939" s="13"/>
      <c r="AC1939" s="8"/>
      <c r="AF1939" s="13"/>
      <c r="AG1939" s="8"/>
      <c r="AH1939" s="8"/>
      <c r="AI1939" s="8"/>
      <c r="AJ1939" s="8"/>
      <c r="AK1939" s="8"/>
      <c r="AN1939" s="13"/>
      <c r="AO1939" s="8"/>
      <c r="AR1939" s="13"/>
      <c r="AS1939" s="8"/>
      <c r="AV1939" s="13"/>
      <c r="AW1939" s="8"/>
      <c r="AX1939" s="19" t="str">
        <f t="shared" si="316"/>
        <v/>
      </c>
      <c r="AY1939" s="55">
        <f t="shared" si="317"/>
        <v>0</v>
      </c>
      <c r="AZ1939" s="8"/>
      <c r="BA1939" s="8"/>
    </row>
    <row r="1940" spans="1:53" x14ac:dyDescent="0.25">
      <c r="A1940" s="9" t="str">
        <f>IF(B1940&lt;&gt;"",COUNTA($B$3:B1940)+$A$2,"")</f>
        <v/>
      </c>
      <c r="R1940" s="42"/>
      <c r="AB1940" s="13"/>
      <c r="AC1940" s="8"/>
      <c r="AF1940" s="13"/>
      <c r="AG1940" s="8"/>
      <c r="AH1940" s="8"/>
      <c r="AI1940" s="8"/>
      <c r="AJ1940" s="8"/>
      <c r="AK1940" s="8"/>
      <c r="AN1940" s="13"/>
      <c r="AO1940" s="8"/>
      <c r="AR1940" s="13"/>
      <c r="AS1940" s="8"/>
      <c r="AV1940" s="13"/>
      <c r="AW1940" s="8"/>
      <c r="AX1940" s="19" t="str">
        <f t="shared" si="316"/>
        <v/>
      </c>
      <c r="AY1940" s="55">
        <f t="shared" si="317"/>
        <v>0</v>
      </c>
      <c r="AZ1940" s="8"/>
      <c r="BA1940" s="8"/>
    </row>
    <row r="1941" spans="1:53" x14ac:dyDescent="0.25">
      <c r="A1941" s="9" t="str">
        <f>IF(B1941&lt;&gt;"",COUNTA($B$3:B1941)+$A$2,"")</f>
        <v/>
      </c>
      <c r="R1941" s="42"/>
      <c r="AB1941" s="13"/>
      <c r="AC1941" s="8"/>
      <c r="AF1941" s="13"/>
      <c r="AG1941" s="8"/>
      <c r="AH1941" s="8"/>
      <c r="AI1941" s="8"/>
      <c r="AJ1941" s="8"/>
      <c r="AK1941" s="8"/>
      <c r="AN1941" s="13"/>
      <c r="AO1941" s="8"/>
      <c r="AR1941" s="13"/>
      <c r="AS1941" s="8"/>
      <c r="AV1941" s="13"/>
      <c r="AW1941" s="8"/>
      <c r="AX1941" s="19" t="str">
        <f t="shared" si="316"/>
        <v/>
      </c>
      <c r="AY1941" s="55">
        <f t="shared" si="317"/>
        <v>0</v>
      </c>
      <c r="AZ1941" s="8"/>
      <c r="BA1941" s="8"/>
    </row>
    <row r="1942" spans="1:53" x14ac:dyDescent="0.25">
      <c r="A1942" s="9" t="str">
        <f>IF(B1942&lt;&gt;"",COUNTA($B$3:B1942)+$A$2,"")</f>
        <v/>
      </c>
      <c r="R1942" s="42"/>
      <c r="AB1942" s="13"/>
      <c r="AC1942" s="8"/>
      <c r="AF1942" s="13"/>
      <c r="AG1942" s="8"/>
      <c r="AH1942" s="8"/>
      <c r="AI1942" s="8"/>
      <c r="AJ1942" s="8"/>
      <c r="AK1942" s="8"/>
      <c r="AN1942" s="13"/>
      <c r="AO1942" s="8"/>
      <c r="AR1942" s="13"/>
      <c r="AS1942" s="8"/>
      <c r="AV1942" s="13"/>
      <c r="AW1942" s="8"/>
      <c r="AX1942" s="19" t="str">
        <f t="shared" si="316"/>
        <v/>
      </c>
      <c r="AY1942" s="55">
        <f t="shared" si="317"/>
        <v>0</v>
      </c>
      <c r="AZ1942" s="8"/>
      <c r="BA1942" s="8"/>
    </row>
    <row r="1943" spans="1:53" x14ac:dyDescent="0.25">
      <c r="A1943" s="9" t="str">
        <f>IF(B1943&lt;&gt;"",COUNTA($B$3:B1943)+$A$2,"")</f>
        <v/>
      </c>
      <c r="R1943" s="42"/>
      <c r="AB1943" s="13"/>
      <c r="AC1943" s="8"/>
      <c r="AF1943" s="13"/>
      <c r="AG1943" s="8"/>
      <c r="AH1943" s="8"/>
      <c r="AI1943" s="8"/>
      <c r="AJ1943" s="8"/>
      <c r="AK1943" s="8"/>
      <c r="AN1943" s="13"/>
      <c r="AO1943" s="8"/>
      <c r="AR1943" s="13"/>
      <c r="AS1943" s="8"/>
      <c r="AV1943" s="13"/>
      <c r="AW1943" s="8"/>
      <c r="AX1943" s="19" t="str">
        <f t="shared" si="316"/>
        <v/>
      </c>
      <c r="AY1943" s="55">
        <f t="shared" si="317"/>
        <v>0</v>
      </c>
      <c r="AZ1943" s="8"/>
      <c r="BA1943" s="8"/>
    </row>
    <row r="1944" spans="1:53" x14ac:dyDescent="0.25">
      <c r="A1944" s="9" t="str">
        <f>IF(B1944&lt;&gt;"",COUNTA($B$3:B1944)+$A$2,"")</f>
        <v/>
      </c>
      <c r="R1944" s="42"/>
      <c r="AB1944" s="13"/>
      <c r="AC1944" s="8"/>
      <c r="AF1944" s="13"/>
      <c r="AG1944" s="8"/>
      <c r="AH1944" s="8"/>
      <c r="AI1944" s="8"/>
      <c r="AJ1944" s="8"/>
      <c r="AK1944" s="8"/>
      <c r="AN1944" s="13"/>
      <c r="AO1944" s="8"/>
      <c r="AR1944" s="13"/>
      <c r="AS1944" s="8"/>
      <c r="AV1944" s="13"/>
      <c r="AW1944" s="8"/>
      <c r="AX1944" s="19" t="str">
        <f t="shared" si="316"/>
        <v/>
      </c>
      <c r="AY1944" s="55">
        <f t="shared" si="317"/>
        <v>0</v>
      </c>
      <c r="AZ1944" s="8"/>
      <c r="BA1944" s="8"/>
    </row>
    <row r="1945" spans="1:53" x14ac:dyDescent="0.25">
      <c r="A1945" s="9" t="str">
        <f>IF(B1945&lt;&gt;"",COUNTA($B$3:B1945)+$A$2,"")</f>
        <v/>
      </c>
      <c r="R1945" s="42"/>
      <c r="AB1945" s="13"/>
      <c r="AC1945" s="8"/>
      <c r="AF1945" s="13"/>
      <c r="AG1945" s="8"/>
      <c r="AH1945" s="8"/>
      <c r="AI1945" s="8"/>
      <c r="AJ1945" s="8"/>
      <c r="AK1945" s="8"/>
      <c r="AN1945" s="13"/>
      <c r="AO1945" s="8"/>
      <c r="AR1945" s="13"/>
      <c r="AS1945" s="8"/>
      <c r="AV1945" s="13"/>
      <c r="AW1945" s="8"/>
      <c r="AX1945" s="19" t="str">
        <f t="shared" si="316"/>
        <v/>
      </c>
      <c r="AY1945" s="55">
        <f t="shared" si="317"/>
        <v>0</v>
      </c>
      <c r="AZ1945" s="8"/>
      <c r="BA1945" s="8"/>
    </row>
    <row r="1946" spans="1:53" x14ac:dyDescent="0.25">
      <c r="A1946" s="9" t="str">
        <f>IF(B1946&lt;&gt;"",COUNTA($B$3:B1946)+$A$2,"")</f>
        <v/>
      </c>
      <c r="R1946" s="42"/>
      <c r="AB1946" s="13"/>
      <c r="AC1946" s="8"/>
      <c r="AF1946" s="13"/>
      <c r="AG1946" s="8"/>
      <c r="AH1946" s="8"/>
      <c r="AI1946" s="8"/>
      <c r="AJ1946" s="8"/>
      <c r="AK1946" s="8"/>
      <c r="AN1946" s="13"/>
      <c r="AO1946" s="8"/>
      <c r="AR1946" s="13"/>
      <c r="AS1946" s="8"/>
      <c r="AV1946" s="13"/>
      <c r="AW1946" s="8"/>
      <c r="AX1946" s="19" t="str">
        <f t="shared" si="316"/>
        <v/>
      </c>
      <c r="AY1946" s="55">
        <f t="shared" si="317"/>
        <v>0</v>
      </c>
      <c r="AZ1946" s="8"/>
      <c r="BA1946" s="8"/>
    </row>
    <row r="1947" spans="1:53" x14ac:dyDescent="0.25">
      <c r="A1947" s="9" t="str">
        <f>IF(B1947&lt;&gt;"",COUNTA($B$3:B1947)+$A$2,"")</f>
        <v/>
      </c>
      <c r="R1947" s="42"/>
      <c r="AB1947" s="13"/>
      <c r="AC1947" s="8"/>
      <c r="AF1947" s="13"/>
      <c r="AG1947" s="8"/>
      <c r="AH1947" s="8"/>
      <c r="AI1947" s="8"/>
      <c r="AJ1947" s="8"/>
      <c r="AK1947" s="8"/>
      <c r="AN1947" s="13"/>
      <c r="AO1947" s="8"/>
      <c r="AR1947" s="13"/>
      <c r="AS1947" s="8"/>
      <c r="AV1947" s="13"/>
      <c r="AW1947" s="8"/>
      <c r="AX1947" s="19" t="str">
        <f t="shared" si="316"/>
        <v/>
      </c>
      <c r="AY1947" s="55">
        <f t="shared" si="317"/>
        <v>0</v>
      </c>
      <c r="AZ1947" s="8"/>
      <c r="BA1947" s="8"/>
    </row>
    <row r="1948" spans="1:53" x14ac:dyDescent="0.25">
      <c r="A1948" s="9" t="str">
        <f>IF(B1948&lt;&gt;"",COUNTA($B$3:B1948)+$A$2,"")</f>
        <v/>
      </c>
      <c r="R1948" s="42"/>
      <c r="AB1948" s="13"/>
      <c r="AC1948" s="8"/>
      <c r="AF1948" s="13"/>
      <c r="AG1948" s="8"/>
      <c r="AH1948" s="8"/>
      <c r="AI1948" s="8"/>
      <c r="AJ1948" s="8"/>
      <c r="AK1948" s="8"/>
      <c r="AN1948" s="13"/>
      <c r="AO1948" s="8"/>
      <c r="AR1948" s="13"/>
      <c r="AS1948" s="8"/>
      <c r="AV1948" s="13"/>
      <c r="AW1948" s="8"/>
      <c r="AX1948" s="19" t="str">
        <f t="shared" si="316"/>
        <v/>
      </c>
      <c r="AY1948" s="55">
        <f t="shared" si="317"/>
        <v>0</v>
      </c>
      <c r="AZ1948" s="8"/>
      <c r="BA1948" s="8"/>
    </row>
    <row r="1949" spans="1:53" x14ac:dyDescent="0.25">
      <c r="A1949" s="9" t="str">
        <f>IF(B1949&lt;&gt;"",COUNTA($B$3:B1949)+$A$2,"")</f>
        <v/>
      </c>
      <c r="R1949" s="42"/>
      <c r="AB1949" s="13"/>
      <c r="AC1949" s="8"/>
      <c r="AF1949" s="13"/>
      <c r="AG1949" s="8"/>
      <c r="AH1949" s="8"/>
      <c r="AI1949" s="8"/>
      <c r="AJ1949" s="8"/>
      <c r="AK1949" s="8"/>
      <c r="AN1949" s="13"/>
      <c r="AO1949" s="8"/>
      <c r="AR1949" s="13"/>
      <c r="AS1949" s="8"/>
      <c r="AV1949" s="13"/>
      <c r="AW1949" s="8"/>
      <c r="AX1949" s="19" t="str">
        <f t="shared" si="316"/>
        <v/>
      </c>
      <c r="AY1949" s="55">
        <f t="shared" si="317"/>
        <v>0</v>
      </c>
      <c r="AZ1949" s="8"/>
      <c r="BA1949" s="8"/>
    </row>
    <row r="1950" spans="1:53" x14ac:dyDescent="0.25">
      <c r="A1950" s="9" t="str">
        <f>IF(B1950&lt;&gt;"",COUNTA($B$3:B1950)+$A$2,"")</f>
        <v/>
      </c>
      <c r="R1950" s="42"/>
      <c r="AB1950" s="13"/>
      <c r="AC1950" s="8"/>
      <c r="AF1950" s="13"/>
      <c r="AG1950" s="8"/>
      <c r="AH1950" s="8"/>
      <c r="AI1950" s="8"/>
      <c r="AJ1950" s="8"/>
      <c r="AK1950" s="8"/>
      <c r="AN1950" s="13"/>
      <c r="AO1950" s="8"/>
      <c r="AR1950" s="13"/>
      <c r="AS1950" s="8"/>
      <c r="AV1950" s="13"/>
      <c r="AW1950" s="8"/>
      <c r="AX1950" s="19" t="str">
        <f t="shared" si="316"/>
        <v/>
      </c>
      <c r="AY1950" s="55">
        <f t="shared" si="317"/>
        <v>0</v>
      </c>
      <c r="AZ1950" s="8"/>
      <c r="BA1950" s="8"/>
    </row>
    <row r="1951" spans="1:53" x14ac:dyDescent="0.25">
      <c r="A1951" s="9" t="str">
        <f>IF(B1951&lt;&gt;"",COUNTA($B$3:B1951)+$A$2,"")</f>
        <v/>
      </c>
      <c r="R1951" s="42"/>
      <c r="AB1951" s="13"/>
      <c r="AC1951" s="8"/>
      <c r="AF1951" s="13"/>
      <c r="AG1951" s="8"/>
      <c r="AH1951" s="8"/>
      <c r="AI1951" s="8"/>
      <c r="AJ1951" s="8"/>
      <c r="AK1951" s="8"/>
      <c r="AN1951" s="13"/>
      <c r="AO1951" s="8"/>
      <c r="AR1951" s="13"/>
      <c r="AS1951" s="8"/>
      <c r="AV1951" s="13"/>
      <c r="AW1951" s="8"/>
      <c r="AX1951" s="19" t="str">
        <f t="shared" si="316"/>
        <v/>
      </c>
      <c r="AY1951" s="55">
        <f t="shared" si="317"/>
        <v>0</v>
      </c>
      <c r="AZ1951" s="8"/>
      <c r="BA1951" s="8"/>
    </row>
    <row r="1952" spans="1:53" x14ac:dyDescent="0.25">
      <c r="A1952" s="9" t="str">
        <f>IF(B1952&lt;&gt;"",COUNTA($B$3:B1952)+$A$2,"")</f>
        <v/>
      </c>
      <c r="R1952" s="42"/>
      <c r="AB1952" s="13"/>
      <c r="AC1952" s="8"/>
      <c r="AF1952" s="13"/>
      <c r="AG1952" s="8"/>
      <c r="AH1952" s="8"/>
      <c r="AI1952" s="8"/>
      <c r="AJ1952" s="8"/>
      <c r="AK1952" s="8"/>
      <c r="AN1952" s="13"/>
      <c r="AO1952" s="8"/>
      <c r="AR1952" s="13"/>
      <c r="AS1952" s="8"/>
      <c r="AV1952" s="13"/>
      <c r="AW1952" s="8"/>
      <c r="AX1952" s="19" t="str">
        <f t="shared" si="316"/>
        <v/>
      </c>
      <c r="AY1952" s="55">
        <f t="shared" si="317"/>
        <v>0</v>
      </c>
      <c r="AZ1952" s="8"/>
      <c r="BA1952" s="8"/>
    </row>
    <row r="1953" spans="1:53" x14ac:dyDescent="0.25">
      <c r="A1953" s="9" t="str">
        <f>IF(B1953&lt;&gt;"",COUNTA($B$3:B1953)+$A$2,"")</f>
        <v/>
      </c>
      <c r="R1953" s="42"/>
      <c r="AB1953" s="13"/>
      <c r="AC1953" s="8"/>
      <c r="AF1953" s="13"/>
      <c r="AG1953" s="8"/>
      <c r="AH1953" s="8"/>
      <c r="AI1953" s="8"/>
      <c r="AJ1953" s="8"/>
      <c r="AK1953" s="8"/>
      <c r="AN1953" s="13"/>
      <c r="AO1953" s="8"/>
      <c r="AR1953" s="13"/>
      <c r="AS1953" s="8"/>
      <c r="AV1953" s="13"/>
      <c r="AW1953" s="8"/>
      <c r="AX1953" s="19" t="str">
        <f t="shared" si="316"/>
        <v/>
      </c>
      <c r="AY1953" s="55">
        <f t="shared" si="317"/>
        <v>0</v>
      </c>
      <c r="AZ1953" s="8"/>
      <c r="BA1953" s="8"/>
    </row>
    <row r="1954" spans="1:53" x14ac:dyDescent="0.25">
      <c r="A1954" s="9" t="str">
        <f>IF(B1954&lt;&gt;"",COUNTA($B$3:B1954)+$A$2,"")</f>
        <v/>
      </c>
      <c r="R1954" s="42"/>
      <c r="AB1954" s="13"/>
      <c r="AC1954" s="8"/>
      <c r="AF1954" s="13"/>
      <c r="AG1954" s="8"/>
      <c r="AH1954" s="8"/>
      <c r="AI1954" s="8"/>
      <c r="AJ1954" s="8"/>
      <c r="AK1954" s="8"/>
      <c r="AN1954" s="13"/>
      <c r="AO1954" s="8"/>
      <c r="AR1954" s="13"/>
      <c r="AS1954" s="8"/>
      <c r="AV1954" s="13"/>
      <c r="AW1954" s="8"/>
      <c r="AX1954" s="19" t="str">
        <f t="shared" si="316"/>
        <v/>
      </c>
      <c r="AY1954" s="55">
        <f t="shared" si="317"/>
        <v>0</v>
      </c>
      <c r="AZ1954" s="8"/>
      <c r="BA1954" s="8"/>
    </row>
    <row r="1955" spans="1:53" x14ac:dyDescent="0.25">
      <c r="A1955" s="9" t="str">
        <f>IF(B1955&lt;&gt;"",COUNTA($B$3:B1955)+$A$2,"")</f>
        <v/>
      </c>
      <c r="R1955" s="42"/>
      <c r="AB1955" s="13"/>
      <c r="AC1955" s="8"/>
      <c r="AF1955" s="13"/>
      <c r="AG1955" s="8"/>
      <c r="AH1955" s="8"/>
      <c r="AI1955" s="8"/>
      <c r="AJ1955" s="8"/>
      <c r="AK1955" s="8"/>
      <c r="AN1955" s="13"/>
      <c r="AO1955" s="8"/>
      <c r="AR1955" s="13"/>
      <c r="AS1955" s="8"/>
      <c r="AV1955" s="13"/>
      <c r="AW1955" s="8"/>
      <c r="AX1955" s="19" t="str">
        <f t="shared" si="316"/>
        <v/>
      </c>
      <c r="AY1955" s="55">
        <f t="shared" si="317"/>
        <v>0</v>
      </c>
      <c r="AZ1955" s="8"/>
      <c r="BA1955" s="8"/>
    </row>
    <row r="1956" spans="1:53" x14ac:dyDescent="0.25">
      <c r="A1956" s="9" t="str">
        <f>IF(B1956&lt;&gt;"",COUNTA($B$3:B1956)+$A$2,"")</f>
        <v/>
      </c>
      <c r="R1956" s="42"/>
      <c r="AB1956" s="13"/>
      <c r="AC1956" s="8"/>
      <c r="AF1956" s="13"/>
      <c r="AG1956" s="8"/>
      <c r="AH1956" s="8"/>
      <c r="AI1956" s="8"/>
      <c r="AJ1956" s="8"/>
      <c r="AK1956" s="8"/>
      <c r="AN1956" s="13"/>
      <c r="AO1956" s="8"/>
      <c r="AR1956" s="13"/>
      <c r="AS1956" s="8"/>
      <c r="AV1956" s="13"/>
      <c r="AW1956" s="8"/>
      <c r="AX1956" s="19" t="str">
        <f t="shared" si="316"/>
        <v/>
      </c>
      <c r="AY1956" s="55">
        <f t="shared" si="317"/>
        <v>0</v>
      </c>
      <c r="AZ1956" s="8"/>
      <c r="BA1956" s="8"/>
    </row>
    <row r="1957" spans="1:53" x14ac:dyDescent="0.25">
      <c r="A1957" s="9" t="str">
        <f>IF(B1957&lt;&gt;"",COUNTA($B$3:B1957)+$A$2,"")</f>
        <v/>
      </c>
      <c r="R1957" s="42"/>
      <c r="AB1957" s="13"/>
      <c r="AC1957" s="8"/>
      <c r="AF1957" s="13"/>
      <c r="AG1957" s="8"/>
      <c r="AH1957" s="8"/>
      <c r="AI1957" s="8"/>
      <c r="AJ1957" s="8"/>
      <c r="AK1957" s="8"/>
      <c r="AN1957" s="13"/>
      <c r="AO1957" s="8"/>
      <c r="AR1957" s="13"/>
      <c r="AS1957" s="8"/>
      <c r="AV1957" s="13"/>
      <c r="AW1957" s="8"/>
      <c r="AX1957" s="19" t="str">
        <f t="shared" si="316"/>
        <v/>
      </c>
      <c r="AY1957" s="55">
        <f t="shared" si="317"/>
        <v>0</v>
      </c>
      <c r="AZ1957" s="8"/>
      <c r="BA1957" s="8"/>
    </row>
    <row r="1958" spans="1:53" x14ac:dyDescent="0.25">
      <c r="A1958" s="9" t="str">
        <f>IF(B1958&lt;&gt;"",COUNTA($B$3:B1958)+$A$2,"")</f>
        <v/>
      </c>
      <c r="R1958" s="42"/>
      <c r="AB1958" s="13"/>
      <c r="AC1958" s="8"/>
      <c r="AF1958" s="13"/>
      <c r="AG1958" s="8"/>
      <c r="AH1958" s="8"/>
      <c r="AI1958" s="8"/>
      <c r="AJ1958" s="8"/>
      <c r="AK1958" s="8"/>
      <c r="AN1958" s="13"/>
      <c r="AO1958" s="8"/>
      <c r="AR1958" s="13"/>
      <c r="AS1958" s="8"/>
      <c r="AV1958" s="13"/>
      <c r="AW1958" s="8"/>
      <c r="AX1958" s="19" t="str">
        <f t="shared" si="316"/>
        <v/>
      </c>
      <c r="AY1958" s="55">
        <f t="shared" si="317"/>
        <v>0</v>
      </c>
      <c r="AZ1958" s="8"/>
      <c r="BA1958" s="8"/>
    </row>
    <row r="1959" spans="1:53" x14ac:dyDescent="0.25">
      <c r="A1959" s="9" t="str">
        <f>IF(B1959&lt;&gt;"",COUNTA($B$3:B1959)+$A$2,"")</f>
        <v/>
      </c>
      <c r="R1959" s="42"/>
      <c r="AB1959" s="13"/>
      <c r="AC1959" s="8"/>
      <c r="AF1959" s="13"/>
      <c r="AG1959" s="8"/>
      <c r="AH1959" s="8"/>
      <c r="AI1959" s="8"/>
      <c r="AJ1959" s="8"/>
      <c r="AK1959" s="8"/>
      <c r="AN1959" s="13"/>
      <c r="AO1959" s="8"/>
      <c r="AR1959" s="13"/>
      <c r="AS1959" s="8"/>
      <c r="AV1959" s="13"/>
      <c r="AW1959" s="8"/>
      <c r="AX1959" s="19" t="str">
        <f t="shared" si="316"/>
        <v/>
      </c>
      <c r="AY1959" s="55">
        <f t="shared" si="317"/>
        <v>0</v>
      </c>
      <c r="AZ1959" s="8"/>
      <c r="BA1959" s="8"/>
    </row>
    <row r="1960" spans="1:53" x14ac:dyDescent="0.25">
      <c r="A1960" s="9" t="str">
        <f>IF(B1960&lt;&gt;"",COUNTA($B$3:B1960)+$A$2,"")</f>
        <v/>
      </c>
      <c r="R1960" s="42"/>
      <c r="AB1960" s="13"/>
      <c r="AC1960" s="8"/>
      <c r="AF1960" s="13"/>
      <c r="AG1960" s="8"/>
      <c r="AH1960" s="8"/>
      <c r="AI1960" s="8"/>
      <c r="AJ1960" s="8"/>
      <c r="AK1960" s="8"/>
      <c r="AN1960" s="13"/>
      <c r="AO1960" s="8"/>
      <c r="AR1960" s="13"/>
      <c r="AS1960" s="8"/>
      <c r="AV1960" s="13"/>
      <c r="AW1960" s="8"/>
      <c r="AX1960" s="19" t="str">
        <f t="shared" si="316"/>
        <v/>
      </c>
      <c r="AY1960" s="55">
        <f t="shared" si="317"/>
        <v>0</v>
      </c>
      <c r="AZ1960" s="8"/>
      <c r="BA1960" s="8"/>
    </row>
    <row r="1961" spans="1:53" x14ac:dyDescent="0.25">
      <c r="A1961" s="9" t="str">
        <f>IF(B1961&lt;&gt;"",COUNTA($B$3:B1961)+$A$2,"")</f>
        <v/>
      </c>
      <c r="R1961" s="42"/>
      <c r="AB1961" s="13"/>
      <c r="AC1961" s="8"/>
      <c r="AF1961" s="13"/>
      <c r="AG1961" s="8"/>
      <c r="AH1961" s="8"/>
      <c r="AI1961" s="8"/>
      <c r="AJ1961" s="8"/>
      <c r="AK1961" s="8"/>
      <c r="AN1961" s="13"/>
      <c r="AO1961" s="8"/>
      <c r="AR1961" s="13"/>
      <c r="AS1961" s="8"/>
      <c r="AV1961" s="13"/>
      <c r="AW1961" s="8"/>
      <c r="AX1961" s="19" t="str">
        <f t="shared" si="316"/>
        <v/>
      </c>
      <c r="AY1961" s="55">
        <f t="shared" si="317"/>
        <v>0</v>
      </c>
      <c r="AZ1961" s="8"/>
      <c r="BA1961" s="8"/>
    </row>
    <row r="1962" spans="1:53" x14ac:dyDescent="0.25">
      <c r="A1962" s="9" t="str">
        <f>IF(B1962&lt;&gt;"",COUNTA($B$3:B1962)+$A$2,"")</f>
        <v/>
      </c>
      <c r="R1962" s="42"/>
      <c r="AB1962" s="13"/>
      <c r="AC1962" s="8"/>
      <c r="AF1962" s="13"/>
      <c r="AG1962" s="8"/>
      <c r="AH1962" s="8"/>
      <c r="AI1962" s="8"/>
      <c r="AJ1962" s="8"/>
      <c r="AK1962" s="8"/>
      <c r="AN1962" s="13"/>
      <c r="AO1962" s="8"/>
      <c r="AR1962" s="13"/>
      <c r="AS1962" s="8"/>
      <c r="AV1962" s="13"/>
      <c r="AW1962" s="8"/>
      <c r="AX1962" s="19" t="str">
        <f t="shared" si="316"/>
        <v/>
      </c>
      <c r="AY1962" s="55">
        <f t="shared" si="317"/>
        <v>0</v>
      </c>
      <c r="AZ1962" s="8"/>
      <c r="BA1962" s="8"/>
    </row>
    <row r="1963" spans="1:53" x14ac:dyDescent="0.25">
      <c r="A1963" s="9" t="str">
        <f>IF(B1963&lt;&gt;"",COUNTA($B$3:B1963)+$A$2,"")</f>
        <v/>
      </c>
      <c r="R1963" s="42"/>
      <c r="AB1963" s="13"/>
      <c r="AC1963" s="8"/>
      <c r="AF1963" s="13"/>
      <c r="AG1963" s="8"/>
      <c r="AH1963" s="8"/>
      <c r="AI1963" s="8"/>
      <c r="AJ1963" s="8"/>
      <c r="AK1963" s="8"/>
      <c r="AN1963" s="13"/>
      <c r="AO1963" s="8"/>
      <c r="AR1963" s="13"/>
      <c r="AS1963" s="8"/>
      <c r="AV1963" s="13"/>
      <c r="AW1963" s="8"/>
      <c r="AX1963" s="19" t="str">
        <f t="shared" si="316"/>
        <v/>
      </c>
      <c r="AY1963" s="55">
        <f t="shared" si="317"/>
        <v>0</v>
      </c>
      <c r="AZ1963" s="8"/>
      <c r="BA1963" s="8"/>
    </row>
    <row r="1964" spans="1:53" x14ac:dyDescent="0.25">
      <c r="A1964" s="9" t="str">
        <f>IF(B1964&lt;&gt;"",COUNTA($B$3:B1964)+$A$2,"")</f>
        <v/>
      </c>
      <c r="R1964" s="42"/>
      <c r="AB1964" s="13"/>
      <c r="AC1964" s="8"/>
      <c r="AF1964" s="13"/>
      <c r="AG1964" s="8"/>
      <c r="AH1964" s="8"/>
      <c r="AI1964" s="8"/>
      <c r="AJ1964" s="8"/>
      <c r="AK1964" s="8"/>
      <c r="AN1964" s="13"/>
      <c r="AO1964" s="8"/>
      <c r="AR1964" s="13"/>
      <c r="AS1964" s="8"/>
      <c r="AV1964" s="13"/>
      <c r="AW1964" s="8"/>
      <c r="AX1964" s="19" t="str">
        <f t="shared" si="316"/>
        <v/>
      </c>
      <c r="AY1964" s="55">
        <f t="shared" si="317"/>
        <v>0</v>
      </c>
      <c r="AZ1964" s="8"/>
      <c r="BA1964" s="8"/>
    </row>
    <row r="1965" spans="1:53" x14ac:dyDescent="0.25">
      <c r="A1965" s="9" t="str">
        <f>IF(B1965&lt;&gt;"",COUNTA($B$3:B1965)+$A$2,"")</f>
        <v/>
      </c>
      <c r="R1965" s="42"/>
      <c r="AB1965" s="13"/>
      <c r="AC1965" s="8"/>
      <c r="AF1965" s="13"/>
      <c r="AG1965" s="8"/>
      <c r="AH1965" s="8"/>
      <c r="AI1965" s="8"/>
      <c r="AJ1965" s="8"/>
      <c r="AK1965" s="8"/>
      <c r="AN1965" s="13"/>
      <c r="AO1965" s="8"/>
      <c r="AR1965" s="13"/>
      <c r="AS1965" s="8"/>
      <c r="AV1965" s="13"/>
      <c r="AW1965" s="8"/>
      <c r="AX1965" s="19" t="str">
        <f t="shared" si="316"/>
        <v/>
      </c>
      <c r="AY1965" s="55">
        <f t="shared" si="317"/>
        <v>0</v>
      </c>
      <c r="AZ1965" s="8"/>
      <c r="BA1965" s="8"/>
    </row>
    <row r="1966" spans="1:53" x14ac:dyDescent="0.25">
      <c r="A1966" s="9" t="str">
        <f>IF(B1966&lt;&gt;"",COUNTA($B$3:B1966)+$A$2,"")</f>
        <v/>
      </c>
      <c r="R1966" s="42"/>
      <c r="AB1966" s="13"/>
      <c r="AC1966" s="8"/>
      <c r="AF1966" s="13"/>
      <c r="AG1966" s="8"/>
      <c r="AH1966" s="8"/>
      <c r="AI1966" s="8"/>
      <c r="AJ1966" s="8"/>
      <c r="AK1966" s="8"/>
      <c r="AN1966" s="13"/>
      <c r="AO1966" s="8"/>
      <c r="AR1966" s="13"/>
      <c r="AS1966" s="8"/>
      <c r="AV1966" s="13"/>
      <c r="AW1966" s="8"/>
      <c r="AX1966" s="19" t="str">
        <f t="shared" si="316"/>
        <v/>
      </c>
      <c r="AY1966" s="55">
        <f t="shared" si="317"/>
        <v>0</v>
      </c>
      <c r="AZ1966" s="8"/>
      <c r="BA1966" s="8"/>
    </row>
    <row r="1967" spans="1:53" x14ac:dyDescent="0.25">
      <c r="A1967" s="9" t="str">
        <f>IF(B1967&lt;&gt;"",COUNTA($B$3:B1967)+$A$2,"")</f>
        <v/>
      </c>
      <c r="R1967" s="42"/>
      <c r="AB1967" s="13"/>
      <c r="AC1967" s="8"/>
      <c r="AF1967" s="13"/>
      <c r="AG1967" s="8"/>
      <c r="AH1967" s="8"/>
      <c r="AI1967" s="8"/>
      <c r="AJ1967" s="8"/>
      <c r="AK1967" s="8"/>
      <c r="AN1967" s="13"/>
      <c r="AO1967" s="8"/>
      <c r="AR1967" s="13"/>
      <c r="AS1967" s="8"/>
      <c r="AV1967" s="13"/>
      <c r="AW1967" s="8"/>
      <c r="AX1967" s="19" t="str">
        <f t="shared" si="316"/>
        <v/>
      </c>
      <c r="AY1967" s="55">
        <f t="shared" si="317"/>
        <v>0</v>
      </c>
      <c r="AZ1967" s="8"/>
      <c r="BA1967" s="8"/>
    </row>
    <row r="1968" spans="1:53" x14ac:dyDescent="0.25">
      <c r="A1968" s="9" t="str">
        <f>IF(B1968&lt;&gt;"",COUNTA($B$3:B1968)+$A$2,"")</f>
        <v/>
      </c>
      <c r="R1968" s="42"/>
      <c r="AB1968" s="13"/>
      <c r="AC1968" s="8"/>
      <c r="AF1968" s="13"/>
      <c r="AG1968" s="8"/>
      <c r="AH1968" s="8"/>
      <c r="AI1968" s="8"/>
      <c r="AJ1968" s="8"/>
      <c r="AK1968" s="8"/>
      <c r="AN1968" s="13"/>
      <c r="AO1968" s="8"/>
      <c r="AR1968" s="13"/>
      <c r="AS1968" s="8"/>
      <c r="AV1968" s="13"/>
      <c r="AW1968" s="8"/>
      <c r="AX1968" s="19" t="str">
        <f t="shared" si="316"/>
        <v/>
      </c>
      <c r="AY1968" s="55">
        <f t="shared" si="317"/>
        <v>0</v>
      </c>
      <c r="AZ1968" s="8"/>
      <c r="BA1968" s="8"/>
    </row>
    <row r="1969" spans="1:53" x14ac:dyDescent="0.25">
      <c r="A1969" s="9" t="str">
        <f>IF(B1969&lt;&gt;"",COUNTA($B$3:B1969)+$A$2,"")</f>
        <v/>
      </c>
      <c r="R1969" s="42"/>
      <c r="AB1969" s="13"/>
      <c r="AC1969" s="8"/>
      <c r="AF1969" s="13"/>
      <c r="AG1969" s="8"/>
      <c r="AH1969" s="8"/>
      <c r="AI1969" s="8"/>
      <c r="AJ1969" s="8"/>
      <c r="AK1969" s="8"/>
      <c r="AN1969" s="13"/>
      <c r="AO1969" s="8"/>
      <c r="AR1969" s="13"/>
      <c r="AS1969" s="8"/>
      <c r="AV1969" s="13"/>
      <c r="AW1969" s="8"/>
      <c r="AX1969" s="19" t="str">
        <f t="shared" si="316"/>
        <v/>
      </c>
      <c r="AY1969" s="55">
        <f t="shared" si="317"/>
        <v>0</v>
      </c>
      <c r="AZ1969" s="8"/>
      <c r="BA1969" s="8"/>
    </row>
    <row r="1970" spans="1:53" x14ac:dyDescent="0.25">
      <c r="A1970" s="9" t="str">
        <f>IF(B1970&lt;&gt;"",COUNTA($B$3:B1970)+$A$2,"")</f>
        <v/>
      </c>
      <c r="R1970" s="42"/>
      <c r="AB1970" s="13"/>
      <c r="AC1970" s="8"/>
      <c r="AF1970" s="13"/>
      <c r="AG1970" s="8"/>
      <c r="AH1970" s="8"/>
      <c r="AI1970" s="8"/>
      <c r="AJ1970" s="8"/>
      <c r="AK1970" s="8"/>
      <c r="AN1970" s="13"/>
      <c r="AO1970" s="8"/>
      <c r="AR1970" s="13"/>
      <c r="AS1970" s="8"/>
      <c r="AV1970" s="13"/>
      <c r="AW1970" s="8"/>
      <c r="AX1970" s="19" t="str">
        <f t="shared" si="316"/>
        <v/>
      </c>
      <c r="AY1970" s="55">
        <f t="shared" si="317"/>
        <v>0</v>
      </c>
      <c r="AZ1970" s="8"/>
      <c r="BA1970" s="8"/>
    </row>
    <row r="1971" spans="1:53" x14ac:dyDescent="0.25">
      <c r="A1971" s="9" t="str">
        <f>IF(B1971&lt;&gt;"",COUNTA($B$3:B1971)+$A$2,"")</f>
        <v/>
      </c>
      <c r="R1971" s="42"/>
      <c r="AB1971" s="13"/>
      <c r="AC1971" s="8"/>
      <c r="AF1971" s="13"/>
      <c r="AG1971" s="8"/>
      <c r="AH1971" s="8"/>
      <c r="AI1971" s="8"/>
      <c r="AJ1971" s="8"/>
      <c r="AK1971" s="8"/>
      <c r="AN1971" s="13"/>
      <c r="AO1971" s="8"/>
      <c r="AR1971" s="13"/>
      <c r="AS1971" s="8"/>
      <c r="AV1971" s="13"/>
      <c r="AW1971" s="8"/>
      <c r="AX1971" s="19" t="str">
        <f t="shared" si="316"/>
        <v/>
      </c>
      <c r="AY1971" s="55">
        <f t="shared" si="317"/>
        <v>0</v>
      </c>
      <c r="AZ1971" s="8"/>
      <c r="BA1971" s="8"/>
    </row>
    <row r="1972" spans="1:53" x14ac:dyDescent="0.25">
      <c r="A1972" s="9" t="str">
        <f>IF(B1972&lt;&gt;"",COUNTA($B$3:B1972)+$A$2,"")</f>
        <v/>
      </c>
      <c r="R1972" s="42"/>
      <c r="AB1972" s="13"/>
      <c r="AC1972" s="8"/>
      <c r="AF1972" s="13"/>
      <c r="AG1972" s="8"/>
      <c r="AH1972" s="8"/>
      <c r="AI1972" s="8"/>
      <c r="AJ1972" s="8"/>
      <c r="AK1972" s="8"/>
      <c r="AN1972" s="13"/>
      <c r="AO1972" s="8"/>
      <c r="AR1972" s="13"/>
      <c r="AS1972" s="8"/>
      <c r="AV1972" s="13"/>
      <c r="AW1972" s="8"/>
      <c r="AX1972" s="19" t="str">
        <f t="shared" si="316"/>
        <v/>
      </c>
      <c r="AY1972" s="55">
        <f t="shared" si="317"/>
        <v>0</v>
      </c>
      <c r="AZ1972" s="8"/>
      <c r="BA1972" s="8"/>
    </row>
    <row r="1973" spans="1:53" x14ac:dyDescent="0.25">
      <c r="A1973" s="9" t="str">
        <f>IF(B1973&lt;&gt;"",COUNTA($B$3:B1973)+$A$2,"")</f>
        <v/>
      </c>
      <c r="R1973" s="42"/>
      <c r="AB1973" s="13"/>
      <c r="AC1973" s="8"/>
      <c r="AF1973" s="13"/>
      <c r="AG1973" s="8"/>
      <c r="AH1973" s="8"/>
      <c r="AI1973" s="8"/>
      <c r="AJ1973" s="8"/>
      <c r="AK1973" s="8"/>
      <c r="AN1973" s="13"/>
      <c r="AO1973" s="8"/>
      <c r="AR1973" s="13"/>
      <c r="AS1973" s="8"/>
      <c r="AV1973" s="13"/>
      <c r="AW1973" s="8"/>
      <c r="AX1973" s="19" t="str">
        <f t="shared" si="316"/>
        <v/>
      </c>
      <c r="AY1973" s="55">
        <f t="shared" si="317"/>
        <v>0</v>
      </c>
      <c r="AZ1973" s="8"/>
      <c r="BA1973" s="8"/>
    </row>
    <row r="1974" spans="1:53" x14ac:dyDescent="0.25">
      <c r="A1974" s="9" t="str">
        <f>IF(B1974&lt;&gt;"",COUNTA($B$3:B1974)+$A$2,"")</f>
        <v/>
      </c>
      <c r="R1974" s="42"/>
      <c r="AB1974" s="13"/>
      <c r="AC1974" s="8"/>
      <c r="AF1974" s="13"/>
      <c r="AG1974" s="8"/>
      <c r="AH1974" s="8"/>
      <c r="AI1974" s="8"/>
      <c r="AJ1974" s="8"/>
      <c r="AK1974" s="8"/>
      <c r="AN1974" s="13"/>
      <c r="AO1974" s="8"/>
      <c r="AR1974" s="13"/>
      <c r="AS1974" s="8"/>
      <c r="AV1974" s="13"/>
      <c r="AW1974" s="8"/>
      <c r="AX1974" s="19" t="str">
        <f t="shared" si="316"/>
        <v/>
      </c>
      <c r="AY1974" s="55">
        <f t="shared" si="317"/>
        <v>0</v>
      </c>
      <c r="AZ1974" s="8"/>
      <c r="BA1974" s="8"/>
    </row>
    <row r="1975" spans="1:53" x14ac:dyDescent="0.25">
      <c r="A1975" s="9" t="str">
        <f>IF(B1975&lt;&gt;"",COUNTA($B$3:B1975)+$A$2,"")</f>
        <v/>
      </c>
      <c r="R1975" s="42"/>
      <c r="AB1975" s="13"/>
      <c r="AC1975" s="8"/>
      <c r="AF1975" s="13"/>
      <c r="AG1975" s="8"/>
      <c r="AH1975" s="8"/>
      <c r="AI1975" s="8"/>
      <c r="AJ1975" s="8"/>
      <c r="AK1975" s="8"/>
      <c r="AN1975" s="13"/>
      <c r="AO1975" s="8"/>
      <c r="AR1975" s="13"/>
      <c r="AS1975" s="8"/>
      <c r="AV1975" s="13"/>
      <c r="AW1975" s="8"/>
      <c r="AX1975" s="19" t="str">
        <f t="shared" si="316"/>
        <v/>
      </c>
      <c r="AY1975" s="55">
        <f t="shared" si="317"/>
        <v>0</v>
      </c>
      <c r="AZ1975" s="8"/>
      <c r="BA1975" s="8"/>
    </row>
    <row r="1976" spans="1:53" x14ac:dyDescent="0.25">
      <c r="A1976" s="9" t="str">
        <f>IF(B1976&lt;&gt;"",COUNTA($B$3:B1976)+$A$2,"")</f>
        <v/>
      </c>
      <c r="R1976" s="42"/>
      <c r="AB1976" s="13"/>
      <c r="AC1976" s="8"/>
      <c r="AF1976" s="13"/>
      <c r="AG1976" s="8"/>
      <c r="AH1976" s="8"/>
      <c r="AI1976" s="8"/>
      <c r="AJ1976" s="8"/>
      <c r="AK1976" s="8"/>
      <c r="AN1976" s="13"/>
      <c r="AO1976" s="8"/>
      <c r="AR1976" s="13"/>
      <c r="AS1976" s="8"/>
      <c r="AV1976" s="13"/>
      <c r="AW1976" s="8"/>
      <c r="AX1976" s="19" t="str">
        <f t="shared" si="316"/>
        <v/>
      </c>
      <c r="AY1976" s="55">
        <f t="shared" si="317"/>
        <v>0</v>
      </c>
      <c r="AZ1976" s="8"/>
      <c r="BA1976" s="8"/>
    </row>
    <row r="1977" spans="1:53" x14ac:dyDescent="0.25">
      <c r="A1977" s="9" t="str">
        <f>IF(B1977&lt;&gt;"",COUNTA($B$3:B1977)+$A$2,"")</f>
        <v/>
      </c>
      <c r="R1977" s="42"/>
      <c r="AB1977" s="13"/>
      <c r="AC1977" s="8"/>
      <c r="AF1977" s="13"/>
      <c r="AG1977" s="8"/>
      <c r="AH1977" s="8"/>
      <c r="AI1977" s="8"/>
      <c r="AJ1977" s="8"/>
      <c r="AK1977" s="8"/>
      <c r="AN1977" s="13"/>
      <c r="AO1977" s="8"/>
      <c r="AR1977" s="13"/>
      <c r="AS1977" s="8"/>
      <c r="AV1977" s="13"/>
      <c r="AW1977" s="8"/>
      <c r="AX1977" s="19" t="str">
        <f t="shared" si="316"/>
        <v/>
      </c>
      <c r="AY1977" s="55">
        <f t="shared" si="317"/>
        <v>0</v>
      </c>
      <c r="AZ1977" s="8"/>
      <c r="BA1977" s="8"/>
    </row>
    <row r="1978" spans="1:53" x14ac:dyDescent="0.25">
      <c r="A1978" s="9" t="str">
        <f>IF(B1978&lt;&gt;"",COUNTA($B$3:B1978)+$A$2,"")</f>
        <v/>
      </c>
      <c r="R1978" s="42"/>
      <c r="AB1978" s="13"/>
      <c r="AC1978" s="8"/>
      <c r="AF1978" s="13"/>
      <c r="AG1978" s="8"/>
      <c r="AH1978" s="8"/>
      <c r="AI1978" s="8"/>
      <c r="AJ1978" s="8"/>
      <c r="AK1978" s="8"/>
      <c r="AN1978" s="13"/>
      <c r="AO1978" s="8"/>
      <c r="AR1978" s="13"/>
      <c r="AS1978" s="8"/>
      <c r="AV1978" s="13"/>
      <c r="AW1978" s="8"/>
      <c r="AX1978" s="19" t="str">
        <f t="shared" si="316"/>
        <v/>
      </c>
      <c r="AY1978" s="55">
        <f t="shared" si="317"/>
        <v>0</v>
      </c>
      <c r="AZ1978" s="8"/>
      <c r="BA1978" s="8"/>
    </row>
    <row r="1979" spans="1:53" x14ac:dyDescent="0.25">
      <c r="A1979" s="9" t="str">
        <f>IF(B1979&lt;&gt;"",COUNTA($B$3:B1979)+$A$2,"")</f>
        <v/>
      </c>
      <c r="R1979" s="42"/>
      <c r="AB1979" s="13"/>
      <c r="AC1979" s="8"/>
      <c r="AF1979" s="13"/>
      <c r="AG1979" s="8"/>
      <c r="AH1979" s="8"/>
      <c r="AI1979" s="8"/>
      <c r="AJ1979" s="8"/>
      <c r="AK1979" s="8"/>
      <c r="AN1979" s="13"/>
      <c r="AO1979" s="8"/>
      <c r="AR1979" s="13"/>
      <c r="AS1979" s="8"/>
      <c r="AV1979" s="13"/>
      <c r="AW1979" s="8"/>
      <c r="AX1979" s="19" t="str">
        <f t="shared" si="316"/>
        <v/>
      </c>
      <c r="AY1979" s="55">
        <f t="shared" si="317"/>
        <v>0</v>
      </c>
      <c r="AZ1979" s="8"/>
      <c r="BA1979" s="8"/>
    </row>
    <row r="1980" spans="1:53" x14ac:dyDescent="0.25">
      <c r="A1980" s="9" t="str">
        <f>IF(B1980&lt;&gt;"",COUNTA($B$3:B1980)+$A$2,"")</f>
        <v/>
      </c>
      <c r="R1980" s="42"/>
      <c r="AB1980" s="13"/>
      <c r="AC1980" s="8"/>
      <c r="AF1980" s="13"/>
      <c r="AG1980" s="8"/>
      <c r="AH1980" s="8"/>
      <c r="AI1980" s="8"/>
      <c r="AJ1980" s="8"/>
      <c r="AK1980" s="8"/>
      <c r="AN1980" s="13"/>
      <c r="AO1980" s="8"/>
      <c r="AR1980" s="13"/>
      <c r="AS1980" s="8"/>
      <c r="AV1980" s="13"/>
      <c r="AW1980" s="8"/>
      <c r="AX1980" s="19" t="str">
        <f t="shared" si="316"/>
        <v/>
      </c>
      <c r="AY1980" s="55">
        <f t="shared" si="317"/>
        <v>0</v>
      </c>
      <c r="AZ1980" s="8"/>
      <c r="BA1980" s="8"/>
    </row>
    <row r="1981" spans="1:53" x14ac:dyDescent="0.25">
      <c r="A1981" s="9" t="str">
        <f>IF(B1981&lt;&gt;"",COUNTA($B$3:B1981)+$A$2,"")</f>
        <v/>
      </c>
      <c r="R1981" s="42"/>
      <c r="AB1981" s="13"/>
      <c r="AC1981" s="8"/>
      <c r="AF1981" s="13"/>
      <c r="AG1981" s="8"/>
      <c r="AH1981" s="8"/>
      <c r="AI1981" s="8"/>
      <c r="AJ1981" s="8"/>
      <c r="AK1981" s="8"/>
      <c r="AN1981" s="13"/>
      <c r="AO1981" s="8"/>
      <c r="AR1981" s="13"/>
      <c r="AS1981" s="8"/>
      <c r="AV1981" s="13"/>
      <c r="AW1981" s="8"/>
      <c r="AX1981" s="19" t="str">
        <f t="shared" si="316"/>
        <v/>
      </c>
      <c r="AY1981" s="55">
        <f t="shared" si="317"/>
        <v>0</v>
      </c>
      <c r="AZ1981" s="8"/>
      <c r="BA1981" s="8"/>
    </row>
    <row r="1982" spans="1:53" x14ac:dyDescent="0.25">
      <c r="A1982" s="9" t="str">
        <f>IF(B1982&lt;&gt;"",COUNTA($B$3:B1982)+$A$2,"")</f>
        <v/>
      </c>
      <c r="R1982" s="42"/>
      <c r="AB1982" s="13"/>
      <c r="AC1982" s="8"/>
      <c r="AF1982" s="13"/>
      <c r="AG1982" s="8"/>
      <c r="AH1982" s="8"/>
      <c r="AI1982" s="8"/>
      <c r="AJ1982" s="8"/>
      <c r="AK1982" s="8"/>
      <c r="AN1982" s="13"/>
      <c r="AO1982" s="8"/>
      <c r="AR1982" s="13"/>
      <c r="AS1982" s="8"/>
      <c r="AV1982" s="13"/>
      <c r="AW1982" s="8"/>
      <c r="AX1982" s="19" t="str">
        <f t="shared" si="316"/>
        <v/>
      </c>
      <c r="AY1982" s="55">
        <f t="shared" si="317"/>
        <v>0</v>
      </c>
      <c r="AZ1982" s="8"/>
      <c r="BA1982" s="8"/>
    </row>
    <row r="1983" spans="1:53" x14ac:dyDescent="0.25">
      <c r="A1983" s="9" t="str">
        <f>IF(B1983&lt;&gt;"",COUNTA($B$3:B1983)+$A$2,"")</f>
        <v/>
      </c>
      <c r="R1983" s="42"/>
      <c r="AB1983" s="13"/>
      <c r="AC1983" s="8"/>
      <c r="AF1983" s="13"/>
      <c r="AG1983" s="8"/>
      <c r="AH1983" s="8"/>
      <c r="AI1983" s="8"/>
      <c r="AJ1983" s="8"/>
      <c r="AK1983" s="8"/>
      <c r="AN1983" s="13"/>
      <c r="AO1983" s="8"/>
      <c r="AR1983" s="13"/>
      <c r="AS1983" s="8"/>
      <c r="AV1983" s="13"/>
      <c r="AW1983" s="8"/>
      <c r="AX1983" s="19" t="str">
        <f t="shared" si="316"/>
        <v/>
      </c>
      <c r="AY1983" s="55">
        <f t="shared" si="317"/>
        <v>0</v>
      </c>
      <c r="AZ1983" s="8"/>
      <c r="BA1983" s="8"/>
    </row>
    <row r="1984" spans="1:53" x14ac:dyDescent="0.25">
      <c r="A1984" s="9" t="str">
        <f>IF(B1984&lt;&gt;"",COUNTA($B$3:B1984)+$A$2,"")</f>
        <v/>
      </c>
      <c r="R1984" s="42"/>
      <c r="AB1984" s="13"/>
      <c r="AC1984" s="8"/>
      <c r="AF1984" s="13"/>
      <c r="AG1984" s="8"/>
      <c r="AH1984" s="8"/>
      <c r="AI1984" s="8"/>
      <c r="AJ1984" s="8"/>
      <c r="AK1984" s="8"/>
      <c r="AN1984" s="13"/>
      <c r="AO1984" s="8"/>
      <c r="AR1984" s="13"/>
      <c r="AS1984" s="8"/>
      <c r="AV1984" s="13"/>
      <c r="AW1984" s="8"/>
      <c r="AX1984" s="19" t="str">
        <f t="shared" si="316"/>
        <v/>
      </c>
      <c r="AY1984" s="55">
        <f t="shared" si="317"/>
        <v>0</v>
      </c>
      <c r="AZ1984" s="8"/>
      <c r="BA1984" s="8"/>
    </row>
    <row r="1985" spans="1:53" x14ac:dyDescent="0.25">
      <c r="A1985" s="9" t="str">
        <f>IF(B1985&lt;&gt;"",COUNTA($B$3:B1985)+$A$2,"")</f>
        <v/>
      </c>
      <c r="R1985" s="42"/>
      <c r="AB1985" s="13"/>
      <c r="AC1985" s="8"/>
      <c r="AF1985" s="13"/>
      <c r="AG1985" s="8"/>
      <c r="AH1985" s="8"/>
      <c r="AI1985" s="8"/>
      <c r="AJ1985" s="8"/>
      <c r="AK1985" s="8"/>
      <c r="AN1985" s="13"/>
      <c r="AO1985" s="8"/>
      <c r="AR1985" s="13"/>
      <c r="AS1985" s="8"/>
      <c r="AV1985" s="13"/>
      <c r="AW1985" s="8"/>
      <c r="AX1985" s="19" t="str">
        <f t="shared" si="316"/>
        <v/>
      </c>
      <c r="AY1985" s="55">
        <f t="shared" si="317"/>
        <v>0</v>
      </c>
      <c r="AZ1985" s="8"/>
      <c r="BA1985" s="8"/>
    </row>
    <row r="1986" spans="1:53" x14ac:dyDescent="0.25">
      <c r="A1986" s="9" t="str">
        <f>IF(B1986&lt;&gt;"",COUNTA($B$3:B1986)+$A$2,"")</f>
        <v/>
      </c>
      <c r="R1986" s="42"/>
      <c r="AB1986" s="13"/>
      <c r="AC1986" s="8"/>
      <c r="AF1986" s="13"/>
      <c r="AG1986" s="8"/>
      <c r="AH1986" s="8"/>
      <c r="AI1986" s="8"/>
      <c r="AJ1986" s="8"/>
      <c r="AK1986" s="8"/>
      <c r="AN1986" s="13"/>
      <c r="AO1986" s="8"/>
      <c r="AR1986" s="13"/>
      <c r="AS1986" s="8"/>
      <c r="AV1986" s="13"/>
      <c r="AW1986" s="8"/>
      <c r="AX1986" s="19" t="str">
        <f t="shared" si="316"/>
        <v/>
      </c>
      <c r="AY1986" s="55">
        <f t="shared" si="317"/>
        <v>0</v>
      </c>
      <c r="AZ1986" s="8"/>
      <c r="BA1986" s="8"/>
    </row>
    <row r="1987" spans="1:53" x14ac:dyDescent="0.25">
      <c r="A1987" s="9" t="str">
        <f>IF(B1987&lt;&gt;"",COUNTA($B$3:B1987)+$A$2,"")</f>
        <v/>
      </c>
      <c r="R1987" s="42"/>
      <c r="AB1987" s="13"/>
      <c r="AC1987" s="8"/>
      <c r="AF1987" s="13"/>
      <c r="AG1987" s="8"/>
      <c r="AH1987" s="8"/>
      <c r="AI1987" s="8"/>
      <c r="AJ1987" s="8"/>
      <c r="AK1987" s="8"/>
      <c r="AN1987" s="13"/>
      <c r="AO1987" s="8"/>
      <c r="AR1987" s="13"/>
      <c r="AS1987" s="8"/>
      <c r="AV1987" s="13"/>
      <c r="AW1987" s="8"/>
      <c r="AX1987" s="19" t="str">
        <f t="shared" ref="AX1987:AX2050" si="318">IF(R1987="","",AY1987/(1+0.025))</f>
        <v/>
      </c>
      <c r="AY1987" s="55">
        <f t="shared" ref="AY1987:AY2050" si="319">BC1987-AZ1987</f>
        <v>0</v>
      </c>
      <c r="AZ1987" s="8"/>
      <c r="BA1987" s="8"/>
    </row>
    <row r="1988" spans="1:53" x14ac:dyDescent="0.25">
      <c r="A1988" s="9" t="str">
        <f>IF(B1988&lt;&gt;"",COUNTA($B$3:B1988)+$A$2,"")</f>
        <v/>
      </c>
      <c r="R1988" s="42"/>
      <c r="AB1988" s="13"/>
      <c r="AC1988" s="8"/>
      <c r="AF1988" s="13"/>
      <c r="AG1988" s="8"/>
      <c r="AH1988" s="8"/>
      <c r="AI1988" s="8"/>
      <c r="AJ1988" s="8"/>
      <c r="AK1988" s="8"/>
      <c r="AN1988" s="13"/>
      <c r="AO1988" s="8"/>
      <c r="AR1988" s="13"/>
      <c r="AS1988" s="8"/>
      <c r="AV1988" s="13"/>
      <c r="AW1988" s="8"/>
      <c r="AX1988" s="19" t="str">
        <f t="shared" si="318"/>
        <v/>
      </c>
      <c r="AY1988" s="55">
        <f t="shared" si="319"/>
        <v>0</v>
      </c>
      <c r="AZ1988" s="8"/>
      <c r="BA1988" s="8"/>
    </row>
    <row r="1989" spans="1:53" x14ac:dyDescent="0.25">
      <c r="A1989" s="9" t="str">
        <f>IF(B1989&lt;&gt;"",COUNTA($B$3:B1989)+$A$2,"")</f>
        <v/>
      </c>
      <c r="R1989" s="42"/>
      <c r="AB1989" s="13"/>
      <c r="AC1989" s="8"/>
      <c r="AF1989" s="13"/>
      <c r="AG1989" s="8"/>
      <c r="AH1989" s="8"/>
      <c r="AI1989" s="8"/>
      <c r="AJ1989" s="8"/>
      <c r="AK1989" s="8"/>
      <c r="AN1989" s="13"/>
      <c r="AO1989" s="8"/>
      <c r="AR1989" s="13"/>
      <c r="AS1989" s="8"/>
      <c r="AV1989" s="13"/>
      <c r="AW1989" s="8"/>
      <c r="AX1989" s="19" t="str">
        <f t="shared" si="318"/>
        <v/>
      </c>
      <c r="AY1989" s="55">
        <f t="shared" si="319"/>
        <v>0</v>
      </c>
      <c r="AZ1989" s="8"/>
      <c r="BA1989" s="8"/>
    </row>
    <row r="1990" spans="1:53" x14ac:dyDescent="0.25">
      <c r="A1990" s="9" t="str">
        <f>IF(B1990&lt;&gt;"",COUNTA($B$3:B1990)+$A$2,"")</f>
        <v/>
      </c>
      <c r="R1990" s="42"/>
      <c r="AB1990" s="13"/>
      <c r="AC1990" s="8"/>
      <c r="AF1990" s="13"/>
      <c r="AG1990" s="8"/>
      <c r="AH1990" s="8"/>
      <c r="AI1990" s="8"/>
      <c r="AJ1990" s="8"/>
      <c r="AK1990" s="8"/>
      <c r="AN1990" s="13"/>
      <c r="AO1990" s="8"/>
      <c r="AR1990" s="13"/>
      <c r="AS1990" s="8"/>
      <c r="AV1990" s="13"/>
      <c r="AW1990" s="8"/>
      <c r="AX1990" s="19" t="str">
        <f t="shared" si="318"/>
        <v/>
      </c>
      <c r="AY1990" s="55">
        <f t="shared" si="319"/>
        <v>0</v>
      </c>
      <c r="AZ1990" s="8"/>
      <c r="BA1990" s="8"/>
    </row>
    <row r="1991" spans="1:53" x14ac:dyDescent="0.25">
      <c r="A1991" s="9" t="str">
        <f>IF(B1991&lt;&gt;"",COUNTA($B$3:B1991)+$A$2,"")</f>
        <v/>
      </c>
      <c r="R1991" s="42"/>
      <c r="AB1991" s="13"/>
      <c r="AC1991" s="8"/>
      <c r="AF1991" s="13"/>
      <c r="AG1991" s="8"/>
      <c r="AH1991" s="8"/>
      <c r="AI1991" s="8"/>
      <c r="AJ1991" s="8"/>
      <c r="AK1991" s="8"/>
      <c r="AN1991" s="13"/>
      <c r="AO1991" s="8"/>
      <c r="AR1991" s="13"/>
      <c r="AS1991" s="8"/>
      <c r="AV1991" s="13"/>
      <c r="AW1991" s="8"/>
      <c r="AX1991" s="19" t="str">
        <f t="shared" si="318"/>
        <v/>
      </c>
      <c r="AY1991" s="55">
        <f t="shared" si="319"/>
        <v>0</v>
      </c>
      <c r="AZ1991" s="8"/>
      <c r="BA1991" s="8"/>
    </row>
    <row r="1992" spans="1:53" x14ac:dyDescent="0.25">
      <c r="A1992" s="9" t="str">
        <f>IF(B1992&lt;&gt;"",COUNTA($B$3:B1992)+$A$2,"")</f>
        <v/>
      </c>
      <c r="R1992" s="42"/>
      <c r="AB1992" s="13"/>
      <c r="AC1992" s="8"/>
      <c r="AF1992" s="13"/>
      <c r="AG1992" s="8"/>
      <c r="AH1992" s="8"/>
      <c r="AI1992" s="8"/>
      <c r="AJ1992" s="8"/>
      <c r="AK1992" s="8"/>
      <c r="AN1992" s="13"/>
      <c r="AO1992" s="8"/>
      <c r="AR1992" s="13"/>
      <c r="AS1992" s="8"/>
      <c r="AV1992" s="13"/>
      <c r="AW1992" s="8"/>
      <c r="AX1992" s="19" t="str">
        <f t="shared" si="318"/>
        <v/>
      </c>
      <c r="AY1992" s="55">
        <f t="shared" si="319"/>
        <v>0</v>
      </c>
      <c r="AZ1992" s="8"/>
      <c r="BA1992" s="8"/>
    </row>
    <row r="1993" spans="1:53" x14ac:dyDescent="0.25">
      <c r="A1993" s="9" t="str">
        <f>IF(B1993&lt;&gt;"",COUNTA($B$3:B1993)+$A$2,"")</f>
        <v/>
      </c>
      <c r="R1993" s="42"/>
      <c r="AB1993" s="13"/>
      <c r="AC1993" s="8"/>
      <c r="AF1993" s="13"/>
      <c r="AG1993" s="8"/>
      <c r="AH1993" s="8"/>
      <c r="AI1993" s="8"/>
      <c r="AJ1993" s="8"/>
      <c r="AK1993" s="8"/>
      <c r="AN1993" s="13"/>
      <c r="AO1993" s="8"/>
      <c r="AR1993" s="13"/>
      <c r="AS1993" s="8"/>
      <c r="AV1993" s="13"/>
      <c r="AW1993" s="8"/>
      <c r="AX1993" s="19" t="str">
        <f t="shared" si="318"/>
        <v/>
      </c>
      <c r="AY1993" s="55">
        <f t="shared" si="319"/>
        <v>0</v>
      </c>
      <c r="AZ1993" s="8"/>
      <c r="BA1993" s="8"/>
    </row>
    <row r="1994" spans="1:53" x14ac:dyDescent="0.25">
      <c r="A1994" s="9" t="str">
        <f>IF(B1994&lt;&gt;"",COUNTA($B$3:B1994)+$A$2,"")</f>
        <v/>
      </c>
      <c r="R1994" s="42"/>
      <c r="AB1994" s="13"/>
      <c r="AC1994" s="8"/>
      <c r="AF1994" s="13"/>
      <c r="AG1994" s="8"/>
      <c r="AH1994" s="8"/>
      <c r="AI1994" s="8"/>
      <c r="AJ1994" s="8"/>
      <c r="AK1994" s="8"/>
      <c r="AN1994" s="13"/>
      <c r="AO1994" s="8"/>
      <c r="AR1994" s="13"/>
      <c r="AS1994" s="8"/>
      <c r="AV1994" s="13"/>
      <c r="AW1994" s="8"/>
      <c r="AX1994" s="19" t="str">
        <f t="shared" si="318"/>
        <v/>
      </c>
      <c r="AY1994" s="55">
        <f t="shared" si="319"/>
        <v>0</v>
      </c>
      <c r="AZ1994" s="8"/>
      <c r="BA1994" s="8"/>
    </row>
    <row r="1995" spans="1:53" x14ac:dyDescent="0.25">
      <c r="A1995" s="9" t="str">
        <f>IF(B1995&lt;&gt;"",COUNTA($B$3:B1995)+$A$2,"")</f>
        <v/>
      </c>
      <c r="R1995" s="42"/>
      <c r="AB1995" s="13"/>
      <c r="AC1995" s="8"/>
      <c r="AF1995" s="13"/>
      <c r="AG1995" s="8"/>
      <c r="AH1995" s="8"/>
      <c r="AI1995" s="8"/>
      <c r="AJ1995" s="8"/>
      <c r="AK1995" s="8"/>
      <c r="AN1995" s="13"/>
      <c r="AO1995" s="8"/>
      <c r="AR1995" s="13"/>
      <c r="AS1995" s="8"/>
      <c r="AV1995" s="13"/>
      <c r="AW1995" s="8"/>
      <c r="AX1995" s="19" t="str">
        <f t="shared" si="318"/>
        <v/>
      </c>
      <c r="AY1995" s="55">
        <f t="shared" si="319"/>
        <v>0</v>
      </c>
      <c r="AZ1995" s="8"/>
      <c r="BA1995" s="8"/>
    </row>
    <row r="1996" spans="1:53" x14ac:dyDescent="0.25">
      <c r="A1996" s="9" t="str">
        <f>IF(B1996&lt;&gt;"",COUNTA($B$3:B1996)+$A$2,"")</f>
        <v/>
      </c>
      <c r="R1996" s="42"/>
      <c r="AB1996" s="13"/>
      <c r="AC1996" s="8"/>
      <c r="AF1996" s="13"/>
      <c r="AG1996" s="8"/>
      <c r="AH1996" s="8"/>
      <c r="AI1996" s="8"/>
      <c r="AJ1996" s="8"/>
      <c r="AK1996" s="8"/>
      <c r="AN1996" s="13"/>
      <c r="AO1996" s="8"/>
      <c r="AR1996" s="13"/>
      <c r="AS1996" s="8"/>
      <c r="AV1996" s="13"/>
      <c r="AW1996" s="8"/>
      <c r="AX1996" s="19" t="str">
        <f t="shared" si="318"/>
        <v/>
      </c>
      <c r="AY1996" s="55">
        <f t="shared" si="319"/>
        <v>0</v>
      </c>
      <c r="AZ1996" s="8"/>
      <c r="BA1996" s="8"/>
    </row>
    <row r="1997" spans="1:53" x14ac:dyDescent="0.25">
      <c r="A1997" s="9" t="str">
        <f>IF(B1997&lt;&gt;"",COUNTA($B$3:B1997)+$A$2,"")</f>
        <v/>
      </c>
      <c r="R1997" s="42"/>
      <c r="AB1997" s="13"/>
      <c r="AC1997" s="8"/>
      <c r="AF1997" s="13"/>
      <c r="AG1997" s="8"/>
      <c r="AH1997" s="8"/>
      <c r="AI1997" s="8"/>
      <c r="AJ1997" s="8"/>
      <c r="AK1997" s="8"/>
      <c r="AN1997" s="13"/>
      <c r="AO1997" s="8"/>
      <c r="AR1997" s="13"/>
      <c r="AS1997" s="8"/>
      <c r="AV1997" s="13"/>
      <c r="AW1997" s="8"/>
      <c r="AX1997" s="19" t="str">
        <f t="shared" si="318"/>
        <v/>
      </c>
      <c r="AY1997" s="55">
        <f t="shared" si="319"/>
        <v>0</v>
      </c>
      <c r="AZ1997" s="8"/>
      <c r="BA1997" s="8"/>
    </row>
    <row r="1998" spans="1:53" x14ac:dyDescent="0.25">
      <c r="A1998" s="9" t="str">
        <f>IF(B1998&lt;&gt;"",COUNTA($B$3:B1998)+$A$2,"")</f>
        <v/>
      </c>
      <c r="R1998" s="42"/>
      <c r="AB1998" s="13"/>
      <c r="AC1998" s="8"/>
      <c r="AF1998" s="13"/>
      <c r="AG1998" s="8"/>
      <c r="AH1998" s="8"/>
      <c r="AI1998" s="8"/>
      <c r="AJ1998" s="8"/>
      <c r="AK1998" s="8"/>
      <c r="AN1998" s="13"/>
      <c r="AO1998" s="8"/>
      <c r="AR1998" s="13"/>
      <c r="AS1998" s="8"/>
      <c r="AV1998" s="13"/>
      <c r="AW1998" s="8"/>
      <c r="AX1998" s="19" t="str">
        <f t="shared" si="318"/>
        <v/>
      </c>
      <c r="AY1998" s="55">
        <f t="shared" si="319"/>
        <v>0</v>
      </c>
      <c r="AZ1998" s="8"/>
      <c r="BA1998" s="8"/>
    </row>
    <row r="1999" spans="1:53" x14ac:dyDescent="0.25">
      <c r="A1999" s="9" t="str">
        <f>IF(B1999&lt;&gt;"",COUNTA($B$3:B1999)+$A$2,"")</f>
        <v/>
      </c>
      <c r="R1999" s="42"/>
      <c r="AB1999" s="13"/>
      <c r="AC1999" s="8"/>
      <c r="AF1999" s="13"/>
      <c r="AG1999" s="8"/>
      <c r="AH1999" s="8"/>
      <c r="AI1999" s="8"/>
      <c r="AJ1999" s="8"/>
      <c r="AK1999" s="8"/>
      <c r="AN1999" s="13"/>
      <c r="AO1999" s="8"/>
      <c r="AR1999" s="13"/>
      <c r="AS1999" s="8"/>
      <c r="AV1999" s="13"/>
      <c r="AW1999" s="8"/>
      <c r="AX1999" s="19" t="str">
        <f t="shared" si="318"/>
        <v/>
      </c>
      <c r="AY1999" s="55">
        <f t="shared" si="319"/>
        <v>0</v>
      </c>
      <c r="AZ1999" s="8"/>
      <c r="BA1999" s="8"/>
    </row>
    <row r="2000" spans="1:53" x14ac:dyDescent="0.25">
      <c r="A2000" s="9" t="str">
        <f>IF(B2000&lt;&gt;"",COUNTA($B$3:B2000)+$A$2,"")</f>
        <v/>
      </c>
      <c r="R2000" s="42"/>
      <c r="AB2000" s="13"/>
      <c r="AC2000" s="8"/>
      <c r="AF2000" s="13"/>
      <c r="AG2000" s="8"/>
      <c r="AH2000" s="8"/>
      <c r="AI2000" s="8"/>
      <c r="AJ2000" s="8"/>
      <c r="AK2000" s="8"/>
      <c r="AN2000" s="13"/>
      <c r="AO2000" s="8"/>
      <c r="AR2000" s="13"/>
      <c r="AS2000" s="8"/>
      <c r="AV2000" s="13"/>
      <c r="AW2000" s="8"/>
      <c r="AX2000" s="19" t="str">
        <f t="shared" si="318"/>
        <v/>
      </c>
      <c r="AY2000" s="55">
        <f t="shared" si="319"/>
        <v>0</v>
      </c>
      <c r="AZ2000" s="8"/>
      <c r="BA2000" s="8"/>
    </row>
    <row r="2001" spans="1:53" x14ac:dyDescent="0.25">
      <c r="A2001" s="9" t="str">
        <f>IF(B2001&lt;&gt;"",COUNTA($B$3:B2001)+$A$2,"")</f>
        <v/>
      </c>
      <c r="R2001" s="42"/>
      <c r="AB2001" s="13"/>
      <c r="AC2001" s="8"/>
      <c r="AF2001" s="13"/>
      <c r="AG2001" s="8"/>
      <c r="AH2001" s="8"/>
      <c r="AI2001" s="8"/>
      <c r="AJ2001" s="8"/>
      <c r="AK2001" s="8"/>
      <c r="AN2001" s="13"/>
      <c r="AO2001" s="8"/>
      <c r="AR2001" s="13"/>
      <c r="AS2001" s="8"/>
      <c r="AV2001" s="13"/>
      <c r="AW2001" s="8"/>
      <c r="AX2001" s="19" t="str">
        <f t="shared" si="318"/>
        <v/>
      </c>
      <c r="AY2001" s="55">
        <f t="shared" si="319"/>
        <v>0</v>
      </c>
      <c r="AZ2001" s="8"/>
      <c r="BA2001" s="8"/>
    </row>
    <row r="2002" spans="1:53" x14ac:dyDescent="0.25">
      <c r="A2002" s="9" t="str">
        <f>IF(B2002&lt;&gt;"",COUNTA($B$3:B2002)+$A$2,"")</f>
        <v/>
      </c>
      <c r="R2002" s="42"/>
      <c r="AB2002" s="13"/>
      <c r="AC2002" s="8"/>
      <c r="AF2002" s="13"/>
      <c r="AG2002" s="8"/>
      <c r="AH2002" s="8"/>
      <c r="AI2002" s="8"/>
      <c r="AJ2002" s="8"/>
      <c r="AK2002" s="8"/>
      <c r="AN2002" s="13"/>
      <c r="AO2002" s="8"/>
      <c r="AR2002" s="13"/>
      <c r="AS2002" s="8"/>
      <c r="AV2002" s="13"/>
      <c r="AW2002" s="8"/>
      <c r="AX2002" s="19" t="str">
        <f t="shared" si="318"/>
        <v/>
      </c>
      <c r="AY2002" s="55">
        <f t="shared" si="319"/>
        <v>0</v>
      </c>
      <c r="AZ2002" s="8"/>
      <c r="BA2002" s="8"/>
    </row>
    <row r="2003" spans="1:53" x14ac:dyDescent="0.25">
      <c r="A2003" s="9" t="str">
        <f>IF(B2003&lt;&gt;"",COUNTA($B$3:B2003)+$A$2,"")</f>
        <v/>
      </c>
      <c r="R2003" s="42"/>
      <c r="AB2003" s="13"/>
      <c r="AC2003" s="8"/>
      <c r="AF2003" s="13"/>
      <c r="AG2003" s="8"/>
      <c r="AH2003" s="8"/>
      <c r="AI2003" s="8"/>
      <c r="AJ2003" s="8"/>
      <c r="AK2003" s="8"/>
      <c r="AN2003" s="13"/>
      <c r="AO2003" s="8"/>
      <c r="AR2003" s="13"/>
      <c r="AS2003" s="8"/>
      <c r="AV2003" s="13"/>
      <c r="AW2003" s="8"/>
      <c r="AX2003" s="19" t="str">
        <f t="shared" si="318"/>
        <v/>
      </c>
      <c r="AY2003" s="55">
        <f t="shared" si="319"/>
        <v>0</v>
      </c>
      <c r="AZ2003" s="8"/>
      <c r="BA2003" s="8"/>
    </row>
    <row r="2004" spans="1:53" x14ac:dyDescent="0.25">
      <c r="A2004" s="9" t="str">
        <f>IF(B2004&lt;&gt;"",COUNTA($B$3:B2004)+$A$2,"")</f>
        <v/>
      </c>
      <c r="R2004" s="42"/>
      <c r="AB2004" s="13"/>
      <c r="AC2004" s="8"/>
      <c r="AF2004" s="13"/>
      <c r="AG2004" s="8"/>
      <c r="AH2004" s="8"/>
      <c r="AI2004" s="8"/>
      <c r="AJ2004" s="8"/>
      <c r="AK2004" s="8"/>
      <c r="AN2004" s="13"/>
      <c r="AO2004" s="8"/>
      <c r="AR2004" s="13"/>
      <c r="AS2004" s="8"/>
      <c r="AV2004" s="13"/>
      <c r="AW2004" s="8"/>
      <c r="AX2004" s="19" t="str">
        <f t="shared" si="318"/>
        <v/>
      </c>
      <c r="AY2004" s="55">
        <f t="shared" si="319"/>
        <v>0</v>
      </c>
      <c r="AZ2004" s="8"/>
      <c r="BA2004" s="8"/>
    </row>
    <row r="2005" spans="1:53" x14ac:dyDescent="0.25">
      <c r="A2005" s="9" t="str">
        <f>IF(B2005&lt;&gt;"",COUNTA($B$3:B2005)+$A$2,"")</f>
        <v/>
      </c>
      <c r="R2005" s="42"/>
      <c r="AB2005" s="13"/>
      <c r="AC2005" s="8"/>
      <c r="AF2005" s="13"/>
      <c r="AG2005" s="8"/>
      <c r="AH2005" s="8"/>
      <c r="AI2005" s="8"/>
      <c r="AJ2005" s="8"/>
      <c r="AK2005" s="8"/>
      <c r="AN2005" s="13"/>
      <c r="AO2005" s="8"/>
      <c r="AR2005" s="13"/>
      <c r="AS2005" s="8"/>
      <c r="AV2005" s="13"/>
      <c r="AW2005" s="8"/>
      <c r="AX2005" s="19" t="str">
        <f t="shared" si="318"/>
        <v/>
      </c>
      <c r="AY2005" s="55">
        <f t="shared" si="319"/>
        <v>0</v>
      </c>
      <c r="AZ2005" s="8"/>
      <c r="BA2005" s="8"/>
    </row>
    <row r="2006" spans="1:53" x14ac:dyDescent="0.25">
      <c r="A2006" s="9" t="str">
        <f>IF(B2006&lt;&gt;"",COUNTA($B$3:B2006)+$A$2,"")</f>
        <v/>
      </c>
      <c r="R2006" s="42"/>
      <c r="AB2006" s="13"/>
      <c r="AC2006" s="8"/>
      <c r="AF2006" s="13"/>
      <c r="AG2006" s="8"/>
      <c r="AH2006" s="8"/>
      <c r="AI2006" s="8"/>
      <c r="AJ2006" s="8"/>
      <c r="AK2006" s="8"/>
      <c r="AN2006" s="13"/>
      <c r="AO2006" s="8"/>
      <c r="AR2006" s="13"/>
      <c r="AS2006" s="8"/>
      <c r="AV2006" s="13"/>
      <c r="AW2006" s="8"/>
      <c r="AX2006" s="19" t="str">
        <f t="shared" si="318"/>
        <v/>
      </c>
      <c r="AY2006" s="55">
        <f t="shared" si="319"/>
        <v>0</v>
      </c>
      <c r="AZ2006" s="8"/>
      <c r="BA2006" s="8"/>
    </row>
    <row r="2007" spans="1:53" x14ac:dyDescent="0.25">
      <c r="A2007" s="9" t="str">
        <f>IF(B2007&lt;&gt;"",COUNTA($B$3:B2007)+$A$2,"")</f>
        <v/>
      </c>
      <c r="R2007" s="42"/>
      <c r="AB2007" s="13"/>
      <c r="AC2007" s="8"/>
      <c r="AF2007" s="13"/>
      <c r="AG2007" s="8"/>
      <c r="AH2007" s="8"/>
      <c r="AI2007" s="8"/>
      <c r="AJ2007" s="8"/>
      <c r="AK2007" s="8"/>
      <c r="AN2007" s="13"/>
      <c r="AO2007" s="8"/>
      <c r="AR2007" s="13"/>
      <c r="AS2007" s="8"/>
      <c r="AV2007" s="13"/>
      <c r="AW2007" s="8"/>
      <c r="AX2007" s="19" t="str">
        <f t="shared" si="318"/>
        <v/>
      </c>
      <c r="AY2007" s="55">
        <f t="shared" si="319"/>
        <v>0</v>
      </c>
      <c r="AZ2007" s="8"/>
      <c r="BA2007" s="8"/>
    </row>
    <row r="2008" spans="1:53" x14ac:dyDescent="0.25">
      <c r="A2008" s="9" t="str">
        <f>IF(B2008&lt;&gt;"",COUNTA($B$3:B2008)+$A$2,"")</f>
        <v/>
      </c>
      <c r="R2008" s="42"/>
      <c r="AB2008" s="13"/>
      <c r="AC2008" s="8"/>
      <c r="AF2008" s="13"/>
      <c r="AG2008" s="8"/>
      <c r="AH2008" s="8"/>
      <c r="AI2008" s="8"/>
      <c r="AJ2008" s="8"/>
      <c r="AK2008" s="8"/>
      <c r="AN2008" s="13"/>
      <c r="AO2008" s="8"/>
      <c r="AR2008" s="13"/>
      <c r="AS2008" s="8"/>
      <c r="AV2008" s="13"/>
      <c r="AW2008" s="8"/>
      <c r="AX2008" s="19" t="str">
        <f t="shared" si="318"/>
        <v/>
      </c>
      <c r="AY2008" s="55">
        <f t="shared" si="319"/>
        <v>0</v>
      </c>
      <c r="AZ2008" s="8"/>
      <c r="BA2008" s="8"/>
    </row>
    <row r="2009" spans="1:53" x14ac:dyDescent="0.25">
      <c r="A2009" s="9" t="str">
        <f>IF(B2009&lt;&gt;"",COUNTA($B$3:B2009)+$A$2,"")</f>
        <v/>
      </c>
      <c r="R2009" s="42"/>
      <c r="AB2009" s="13"/>
      <c r="AC2009" s="8"/>
      <c r="AF2009" s="13"/>
      <c r="AG2009" s="8"/>
      <c r="AH2009" s="8"/>
      <c r="AI2009" s="8"/>
      <c r="AJ2009" s="8"/>
      <c r="AK2009" s="8"/>
      <c r="AN2009" s="13"/>
      <c r="AO2009" s="8"/>
      <c r="AR2009" s="13"/>
      <c r="AS2009" s="8"/>
      <c r="AV2009" s="13"/>
      <c r="AW2009" s="8"/>
      <c r="AX2009" s="19" t="str">
        <f t="shared" si="318"/>
        <v/>
      </c>
      <c r="AY2009" s="55">
        <f t="shared" si="319"/>
        <v>0</v>
      </c>
      <c r="AZ2009" s="8"/>
      <c r="BA2009" s="8"/>
    </row>
    <row r="2010" spans="1:53" x14ac:dyDescent="0.25">
      <c r="A2010" s="9" t="str">
        <f>IF(B2010&lt;&gt;"",COUNTA($B$3:B2010)+$A$2,"")</f>
        <v/>
      </c>
      <c r="R2010" s="42"/>
      <c r="AB2010" s="13"/>
      <c r="AC2010" s="8"/>
      <c r="AF2010" s="13"/>
      <c r="AG2010" s="8"/>
      <c r="AH2010" s="8"/>
      <c r="AI2010" s="8"/>
      <c r="AJ2010" s="8"/>
      <c r="AK2010" s="8"/>
      <c r="AN2010" s="13"/>
      <c r="AO2010" s="8"/>
      <c r="AR2010" s="13"/>
      <c r="AS2010" s="8"/>
      <c r="AV2010" s="13"/>
      <c r="AW2010" s="8"/>
      <c r="AX2010" s="19" t="str">
        <f t="shared" si="318"/>
        <v/>
      </c>
      <c r="AY2010" s="55">
        <f t="shared" si="319"/>
        <v>0</v>
      </c>
      <c r="AZ2010" s="8"/>
      <c r="BA2010" s="8"/>
    </row>
    <row r="2011" spans="1:53" x14ac:dyDescent="0.25">
      <c r="A2011" s="9" t="str">
        <f>IF(B2011&lt;&gt;"",COUNTA($B$3:B2011)+$A$2,"")</f>
        <v/>
      </c>
      <c r="R2011" s="42"/>
      <c r="AB2011" s="13"/>
      <c r="AC2011" s="8"/>
      <c r="AF2011" s="13"/>
      <c r="AG2011" s="8"/>
      <c r="AH2011" s="8"/>
      <c r="AI2011" s="8"/>
      <c r="AJ2011" s="8"/>
      <c r="AK2011" s="8"/>
      <c r="AN2011" s="13"/>
      <c r="AO2011" s="8"/>
      <c r="AR2011" s="13"/>
      <c r="AS2011" s="8"/>
      <c r="AV2011" s="13"/>
      <c r="AW2011" s="8"/>
      <c r="AX2011" s="19" t="str">
        <f t="shared" si="318"/>
        <v/>
      </c>
      <c r="AY2011" s="55">
        <f t="shared" si="319"/>
        <v>0</v>
      </c>
      <c r="AZ2011" s="8"/>
      <c r="BA2011" s="8"/>
    </row>
    <row r="2012" spans="1:53" x14ac:dyDescent="0.25">
      <c r="A2012" s="9" t="str">
        <f>IF(B2012&lt;&gt;"",COUNTA($B$3:B2012)+$A$2,"")</f>
        <v/>
      </c>
      <c r="R2012" s="42"/>
      <c r="AB2012" s="13"/>
      <c r="AC2012" s="8"/>
      <c r="AF2012" s="13"/>
      <c r="AG2012" s="8"/>
      <c r="AH2012" s="8"/>
      <c r="AI2012" s="8"/>
      <c r="AJ2012" s="8"/>
      <c r="AK2012" s="8"/>
      <c r="AN2012" s="13"/>
      <c r="AO2012" s="8"/>
      <c r="AR2012" s="13"/>
      <c r="AS2012" s="8"/>
      <c r="AV2012" s="13"/>
      <c r="AW2012" s="8"/>
      <c r="AX2012" s="19" t="str">
        <f t="shared" si="318"/>
        <v/>
      </c>
      <c r="AY2012" s="55">
        <f t="shared" si="319"/>
        <v>0</v>
      </c>
      <c r="AZ2012" s="8"/>
      <c r="BA2012" s="8"/>
    </row>
    <row r="2013" spans="1:53" x14ac:dyDescent="0.25">
      <c r="A2013" s="9" t="str">
        <f>IF(B2013&lt;&gt;"",COUNTA($B$3:B2013)+$A$2,"")</f>
        <v/>
      </c>
      <c r="R2013" s="42"/>
      <c r="AB2013" s="13"/>
      <c r="AC2013" s="8"/>
      <c r="AF2013" s="13"/>
      <c r="AG2013" s="8"/>
      <c r="AH2013" s="8"/>
      <c r="AI2013" s="8"/>
      <c r="AJ2013" s="8"/>
      <c r="AK2013" s="8"/>
      <c r="AN2013" s="13"/>
      <c r="AO2013" s="8"/>
      <c r="AR2013" s="13"/>
      <c r="AS2013" s="8"/>
      <c r="AV2013" s="13"/>
      <c r="AW2013" s="8"/>
      <c r="AX2013" s="19" t="str">
        <f t="shared" si="318"/>
        <v/>
      </c>
      <c r="AY2013" s="55">
        <f t="shared" si="319"/>
        <v>0</v>
      </c>
      <c r="AZ2013" s="8"/>
      <c r="BA2013" s="8"/>
    </row>
    <row r="2014" spans="1:53" x14ac:dyDescent="0.25">
      <c r="A2014" s="9" t="str">
        <f>IF(B2014&lt;&gt;"",COUNTA($B$3:B2014)+$A$2,"")</f>
        <v/>
      </c>
      <c r="R2014" s="42"/>
      <c r="AB2014" s="13"/>
      <c r="AC2014" s="8"/>
      <c r="AF2014" s="13"/>
      <c r="AG2014" s="8"/>
      <c r="AH2014" s="8"/>
      <c r="AI2014" s="8"/>
      <c r="AJ2014" s="8"/>
      <c r="AK2014" s="8"/>
      <c r="AN2014" s="13"/>
      <c r="AO2014" s="8"/>
      <c r="AR2014" s="13"/>
      <c r="AS2014" s="8"/>
      <c r="AV2014" s="13"/>
      <c r="AW2014" s="8"/>
      <c r="AX2014" s="19" t="str">
        <f t="shared" si="318"/>
        <v/>
      </c>
      <c r="AY2014" s="55">
        <f t="shared" si="319"/>
        <v>0</v>
      </c>
      <c r="AZ2014" s="8"/>
      <c r="BA2014" s="8"/>
    </row>
    <row r="2015" spans="1:53" x14ac:dyDescent="0.25">
      <c r="A2015" s="9" t="str">
        <f>IF(B2015&lt;&gt;"",COUNTA($B$3:B2015)+$A$2,"")</f>
        <v/>
      </c>
      <c r="R2015" s="42"/>
      <c r="AB2015" s="13"/>
      <c r="AC2015" s="8"/>
      <c r="AF2015" s="13"/>
      <c r="AG2015" s="8"/>
      <c r="AH2015" s="8"/>
      <c r="AI2015" s="8"/>
      <c r="AJ2015" s="8"/>
      <c r="AK2015" s="8"/>
      <c r="AN2015" s="13"/>
      <c r="AO2015" s="8"/>
      <c r="AR2015" s="13"/>
      <c r="AS2015" s="8"/>
      <c r="AV2015" s="13"/>
      <c r="AW2015" s="8"/>
      <c r="AX2015" s="19" t="str">
        <f t="shared" si="318"/>
        <v/>
      </c>
      <c r="AY2015" s="55">
        <f t="shared" si="319"/>
        <v>0</v>
      </c>
      <c r="AZ2015" s="8"/>
      <c r="BA2015" s="8"/>
    </row>
    <row r="2016" spans="1:53" x14ac:dyDescent="0.25">
      <c r="A2016" s="9" t="str">
        <f>IF(B2016&lt;&gt;"",COUNTA($B$3:B2016)+$A$2,"")</f>
        <v/>
      </c>
      <c r="R2016" s="42"/>
      <c r="AB2016" s="13"/>
      <c r="AC2016" s="8"/>
      <c r="AF2016" s="13"/>
      <c r="AG2016" s="8"/>
      <c r="AH2016" s="8"/>
      <c r="AI2016" s="8"/>
      <c r="AJ2016" s="8"/>
      <c r="AK2016" s="8"/>
      <c r="AN2016" s="13"/>
      <c r="AO2016" s="8"/>
      <c r="AR2016" s="13"/>
      <c r="AS2016" s="8"/>
      <c r="AV2016" s="13"/>
      <c r="AW2016" s="8"/>
      <c r="AX2016" s="19" t="str">
        <f t="shared" si="318"/>
        <v/>
      </c>
      <c r="AY2016" s="55">
        <f t="shared" si="319"/>
        <v>0</v>
      </c>
      <c r="AZ2016" s="8"/>
      <c r="BA2016" s="8"/>
    </row>
    <row r="2017" spans="1:53" x14ac:dyDescent="0.25">
      <c r="A2017" s="9" t="str">
        <f>IF(B2017&lt;&gt;"",COUNTA($B$3:B2017)+$A$2,"")</f>
        <v/>
      </c>
      <c r="R2017" s="42"/>
      <c r="AB2017" s="13"/>
      <c r="AC2017" s="8"/>
      <c r="AF2017" s="13"/>
      <c r="AG2017" s="8"/>
      <c r="AH2017" s="8"/>
      <c r="AI2017" s="8"/>
      <c r="AJ2017" s="8"/>
      <c r="AK2017" s="8"/>
      <c r="AN2017" s="13"/>
      <c r="AO2017" s="8"/>
      <c r="AR2017" s="13"/>
      <c r="AS2017" s="8"/>
      <c r="AV2017" s="13"/>
      <c r="AW2017" s="8"/>
      <c r="AX2017" s="19" t="str">
        <f t="shared" si="318"/>
        <v/>
      </c>
      <c r="AY2017" s="55">
        <f t="shared" si="319"/>
        <v>0</v>
      </c>
      <c r="AZ2017" s="8"/>
      <c r="BA2017" s="8"/>
    </row>
    <row r="2018" spans="1:53" x14ac:dyDescent="0.25">
      <c r="A2018" s="9" t="str">
        <f>IF(B2018&lt;&gt;"",COUNTA($B$3:B2018)+$A$2,"")</f>
        <v/>
      </c>
      <c r="R2018" s="42"/>
      <c r="AB2018" s="13"/>
      <c r="AC2018" s="8"/>
      <c r="AF2018" s="13"/>
      <c r="AG2018" s="8"/>
      <c r="AH2018" s="8"/>
      <c r="AI2018" s="8"/>
      <c r="AJ2018" s="8"/>
      <c r="AK2018" s="8"/>
      <c r="AN2018" s="13"/>
      <c r="AO2018" s="8"/>
      <c r="AR2018" s="13"/>
      <c r="AS2018" s="8"/>
      <c r="AV2018" s="13"/>
      <c r="AW2018" s="8"/>
      <c r="AX2018" s="19" t="str">
        <f t="shared" si="318"/>
        <v/>
      </c>
      <c r="AY2018" s="55">
        <f t="shared" si="319"/>
        <v>0</v>
      </c>
      <c r="AZ2018" s="8"/>
      <c r="BA2018" s="8"/>
    </row>
    <row r="2019" spans="1:53" x14ac:dyDescent="0.25">
      <c r="A2019" s="9" t="str">
        <f>IF(B2019&lt;&gt;"",COUNTA($B$3:B2019)+$A$2,"")</f>
        <v/>
      </c>
      <c r="R2019" s="42"/>
      <c r="AB2019" s="13"/>
      <c r="AC2019" s="8"/>
      <c r="AF2019" s="13"/>
      <c r="AG2019" s="8"/>
      <c r="AH2019" s="8"/>
      <c r="AI2019" s="8"/>
      <c r="AJ2019" s="8"/>
      <c r="AK2019" s="8"/>
      <c r="AN2019" s="13"/>
      <c r="AO2019" s="8"/>
      <c r="AR2019" s="13"/>
      <c r="AS2019" s="8"/>
      <c r="AV2019" s="13"/>
      <c r="AW2019" s="8"/>
      <c r="AX2019" s="19" t="str">
        <f t="shared" si="318"/>
        <v/>
      </c>
      <c r="AY2019" s="55">
        <f t="shared" si="319"/>
        <v>0</v>
      </c>
      <c r="AZ2019" s="8"/>
      <c r="BA2019" s="8"/>
    </row>
    <row r="2020" spans="1:53" x14ac:dyDescent="0.25">
      <c r="A2020" s="9" t="str">
        <f>IF(B2020&lt;&gt;"",COUNTA($B$3:B2020)+$A$2,"")</f>
        <v/>
      </c>
      <c r="R2020" s="42"/>
      <c r="AB2020" s="13"/>
      <c r="AC2020" s="8"/>
      <c r="AF2020" s="13"/>
      <c r="AG2020" s="8"/>
      <c r="AH2020" s="8"/>
      <c r="AI2020" s="8"/>
      <c r="AJ2020" s="8"/>
      <c r="AK2020" s="8"/>
      <c r="AN2020" s="13"/>
      <c r="AO2020" s="8"/>
      <c r="AR2020" s="13"/>
      <c r="AS2020" s="8"/>
      <c r="AV2020" s="13"/>
      <c r="AW2020" s="8"/>
      <c r="AX2020" s="19" t="str">
        <f t="shared" si="318"/>
        <v/>
      </c>
      <c r="AY2020" s="55">
        <f t="shared" si="319"/>
        <v>0</v>
      </c>
      <c r="AZ2020" s="8"/>
      <c r="BA2020" s="8"/>
    </row>
    <row r="2021" spans="1:53" x14ac:dyDescent="0.25">
      <c r="A2021" s="9" t="str">
        <f>IF(B2021&lt;&gt;"",COUNTA($B$3:B2021)+$A$2,"")</f>
        <v/>
      </c>
      <c r="R2021" s="42"/>
      <c r="AB2021" s="13"/>
      <c r="AC2021" s="8"/>
      <c r="AF2021" s="13"/>
      <c r="AG2021" s="8"/>
      <c r="AH2021" s="8"/>
      <c r="AI2021" s="8"/>
      <c r="AJ2021" s="8"/>
      <c r="AK2021" s="8"/>
      <c r="AN2021" s="13"/>
      <c r="AO2021" s="8"/>
      <c r="AR2021" s="13"/>
      <c r="AS2021" s="8"/>
      <c r="AV2021" s="13"/>
      <c r="AW2021" s="8"/>
      <c r="AX2021" s="19" t="str">
        <f t="shared" si="318"/>
        <v/>
      </c>
      <c r="AY2021" s="55">
        <f t="shared" si="319"/>
        <v>0</v>
      </c>
      <c r="AZ2021" s="8"/>
      <c r="BA2021" s="8"/>
    </row>
    <row r="2022" spans="1:53" x14ac:dyDescent="0.25">
      <c r="A2022" s="9" t="str">
        <f>IF(B2022&lt;&gt;"",COUNTA($B$3:B2022)+$A$2,"")</f>
        <v/>
      </c>
      <c r="R2022" s="42"/>
      <c r="AB2022" s="13"/>
      <c r="AC2022" s="8"/>
      <c r="AF2022" s="13"/>
      <c r="AG2022" s="8"/>
      <c r="AH2022" s="8"/>
      <c r="AI2022" s="8"/>
      <c r="AJ2022" s="8"/>
      <c r="AK2022" s="8"/>
      <c r="AN2022" s="13"/>
      <c r="AO2022" s="8"/>
      <c r="AR2022" s="13"/>
      <c r="AS2022" s="8"/>
      <c r="AV2022" s="13"/>
      <c r="AW2022" s="8"/>
      <c r="AX2022" s="19" t="str">
        <f t="shared" si="318"/>
        <v/>
      </c>
      <c r="AY2022" s="55">
        <f t="shared" si="319"/>
        <v>0</v>
      </c>
      <c r="AZ2022" s="8"/>
      <c r="BA2022" s="8"/>
    </row>
    <row r="2023" spans="1:53" x14ac:dyDescent="0.25">
      <c r="A2023" s="9" t="str">
        <f>IF(B2023&lt;&gt;"",COUNTA($B$3:B2023)+$A$2,"")</f>
        <v/>
      </c>
      <c r="R2023" s="42"/>
      <c r="AB2023" s="13"/>
      <c r="AC2023" s="8"/>
      <c r="AF2023" s="13"/>
      <c r="AG2023" s="8"/>
      <c r="AH2023" s="8"/>
      <c r="AI2023" s="8"/>
      <c r="AJ2023" s="8"/>
      <c r="AK2023" s="8"/>
      <c r="AN2023" s="13"/>
      <c r="AO2023" s="8"/>
      <c r="AR2023" s="13"/>
      <c r="AS2023" s="8"/>
      <c r="AV2023" s="13"/>
      <c r="AW2023" s="8"/>
      <c r="AX2023" s="19" t="str">
        <f t="shared" si="318"/>
        <v/>
      </c>
      <c r="AY2023" s="55">
        <f t="shared" si="319"/>
        <v>0</v>
      </c>
      <c r="AZ2023" s="8"/>
      <c r="BA2023" s="8"/>
    </row>
    <row r="2024" spans="1:53" x14ac:dyDescent="0.25">
      <c r="A2024" s="9" t="str">
        <f>IF(B2024&lt;&gt;"",COUNTA($B$3:B2024)+$A$2,"")</f>
        <v/>
      </c>
      <c r="R2024" s="42"/>
      <c r="AB2024" s="13"/>
      <c r="AC2024" s="8"/>
      <c r="AF2024" s="13"/>
      <c r="AG2024" s="8"/>
      <c r="AH2024" s="8"/>
      <c r="AI2024" s="8"/>
      <c r="AJ2024" s="8"/>
      <c r="AK2024" s="8"/>
      <c r="AN2024" s="13"/>
      <c r="AO2024" s="8"/>
      <c r="AR2024" s="13"/>
      <c r="AS2024" s="8"/>
      <c r="AV2024" s="13"/>
      <c r="AW2024" s="8"/>
      <c r="AX2024" s="19" t="str">
        <f t="shared" si="318"/>
        <v/>
      </c>
      <c r="AY2024" s="55">
        <f t="shared" si="319"/>
        <v>0</v>
      </c>
      <c r="AZ2024" s="8"/>
      <c r="BA2024" s="8"/>
    </row>
    <row r="2025" spans="1:53" x14ac:dyDescent="0.25">
      <c r="A2025" s="9" t="str">
        <f>IF(B2025&lt;&gt;"",COUNTA($B$3:B2025)+$A$2,"")</f>
        <v/>
      </c>
      <c r="R2025" s="42"/>
      <c r="AB2025" s="13"/>
      <c r="AC2025" s="8"/>
      <c r="AF2025" s="13"/>
      <c r="AG2025" s="8"/>
      <c r="AH2025" s="8"/>
      <c r="AI2025" s="8"/>
      <c r="AJ2025" s="8"/>
      <c r="AK2025" s="8"/>
      <c r="AN2025" s="13"/>
      <c r="AO2025" s="8"/>
      <c r="AR2025" s="13"/>
      <c r="AS2025" s="8"/>
      <c r="AV2025" s="13"/>
      <c r="AW2025" s="8"/>
      <c r="AX2025" s="19" t="str">
        <f t="shared" si="318"/>
        <v/>
      </c>
      <c r="AY2025" s="55">
        <f t="shared" si="319"/>
        <v>0</v>
      </c>
      <c r="AZ2025" s="8"/>
      <c r="BA2025" s="8"/>
    </row>
    <row r="2026" spans="1:53" x14ac:dyDescent="0.25">
      <c r="A2026" s="9" t="str">
        <f>IF(B2026&lt;&gt;"",COUNTA($B$3:B2026)+$A$2,"")</f>
        <v/>
      </c>
      <c r="R2026" s="42"/>
      <c r="AB2026" s="13"/>
      <c r="AC2026" s="8"/>
      <c r="AF2026" s="13"/>
      <c r="AG2026" s="8"/>
      <c r="AH2026" s="8"/>
      <c r="AI2026" s="8"/>
      <c r="AJ2026" s="8"/>
      <c r="AK2026" s="8"/>
      <c r="AN2026" s="13"/>
      <c r="AO2026" s="8"/>
      <c r="AR2026" s="13"/>
      <c r="AS2026" s="8"/>
      <c r="AV2026" s="13"/>
      <c r="AW2026" s="8"/>
      <c r="AX2026" s="19" t="str">
        <f t="shared" si="318"/>
        <v/>
      </c>
      <c r="AY2026" s="55">
        <f t="shared" si="319"/>
        <v>0</v>
      </c>
      <c r="AZ2026" s="8"/>
      <c r="BA2026" s="8"/>
    </row>
    <row r="2027" spans="1:53" x14ac:dyDescent="0.25">
      <c r="A2027" s="9" t="str">
        <f>IF(B2027&lt;&gt;"",COUNTA($B$3:B2027)+$A$2,"")</f>
        <v/>
      </c>
      <c r="R2027" s="42"/>
      <c r="AB2027" s="13"/>
      <c r="AC2027" s="8"/>
      <c r="AF2027" s="13"/>
      <c r="AG2027" s="8"/>
      <c r="AH2027" s="8"/>
      <c r="AI2027" s="8"/>
      <c r="AJ2027" s="8"/>
      <c r="AK2027" s="8"/>
      <c r="AN2027" s="13"/>
      <c r="AO2027" s="8"/>
      <c r="AR2027" s="13"/>
      <c r="AS2027" s="8"/>
      <c r="AV2027" s="13"/>
      <c r="AW2027" s="8"/>
      <c r="AX2027" s="19" t="str">
        <f t="shared" si="318"/>
        <v/>
      </c>
      <c r="AY2027" s="55">
        <f t="shared" si="319"/>
        <v>0</v>
      </c>
      <c r="AZ2027" s="8"/>
      <c r="BA2027" s="8"/>
    </row>
    <row r="2028" spans="1:53" x14ac:dyDescent="0.25">
      <c r="A2028" s="9" t="str">
        <f>IF(B2028&lt;&gt;"",COUNTA($B$3:B2028)+$A$2,"")</f>
        <v/>
      </c>
      <c r="R2028" s="42"/>
      <c r="AB2028" s="13"/>
      <c r="AC2028" s="8"/>
      <c r="AF2028" s="13"/>
      <c r="AG2028" s="8"/>
      <c r="AH2028" s="8"/>
      <c r="AI2028" s="8"/>
      <c r="AJ2028" s="8"/>
      <c r="AK2028" s="8"/>
      <c r="AN2028" s="13"/>
      <c r="AO2028" s="8"/>
      <c r="AR2028" s="13"/>
      <c r="AS2028" s="8"/>
      <c r="AV2028" s="13"/>
      <c r="AW2028" s="8"/>
      <c r="AX2028" s="19" t="str">
        <f t="shared" si="318"/>
        <v/>
      </c>
      <c r="AY2028" s="55">
        <f t="shared" si="319"/>
        <v>0</v>
      </c>
      <c r="AZ2028" s="8"/>
      <c r="BA2028" s="8"/>
    </row>
    <row r="2029" spans="1:53" x14ac:dyDescent="0.25">
      <c r="A2029" s="9" t="str">
        <f>IF(B2029&lt;&gt;"",COUNTA($B$3:B2029)+$A$2,"")</f>
        <v/>
      </c>
      <c r="R2029" s="42"/>
      <c r="AB2029" s="13"/>
      <c r="AC2029" s="8"/>
      <c r="AF2029" s="13"/>
      <c r="AG2029" s="8"/>
      <c r="AH2029" s="8"/>
      <c r="AI2029" s="8"/>
      <c r="AJ2029" s="8"/>
      <c r="AK2029" s="8"/>
      <c r="AN2029" s="13"/>
      <c r="AO2029" s="8"/>
      <c r="AR2029" s="13"/>
      <c r="AS2029" s="8"/>
      <c r="AV2029" s="13"/>
      <c r="AW2029" s="8"/>
      <c r="AX2029" s="19" t="str">
        <f t="shared" si="318"/>
        <v/>
      </c>
      <c r="AY2029" s="55">
        <f t="shared" si="319"/>
        <v>0</v>
      </c>
      <c r="AZ2029" s="8"/>
      <c r="BA2029" s="8"/>
    </row>
    <row r="2030" spans="1:53" x14ac:dyDescent="0.25">
      <c r="A2030" s="9" t="str">
        <f>IF(B2030&lt;&gt;"",COUNTA($B$3:B2030)+$A$2,"")</f>
        <v/>
      </c>
      <c r="R2030" s="42"/>
      <c r="AB2030" s="13"/>
      <c r="AC2030" s="8"/>
      <c r="AF2030" s="13"/>
      <c r="AG2030" s="8"/>
      <c r="AH2030" s="8"/>
      <c r="AI2030" s="8"/>
      <c r="AJ2030" s="8"/>
      <c r="AK2030" s="8"/>
      <c r="AN2030" s="13"/>
      <c r="AO2030" s="8"/>
      <c r="AR2030" s="13"/>
      <c r="AS2030" s="8"/>
      <c r="AV2030" s="13"/>
      <c r="AW2030" s="8"/>
      <c r="AX2030" s="19" t="str">
        <f t="shared" si="318"/>
        <v/>
      </c>
      <c r="AY2030" s="55">
        <f t="shared" si="319"/>
        <v>0</v>
      </c>
      <c r="AZ2030" s="8"/>
      <c r="BA2030" s="8"/>
    </row>
    <row r="2031" spans="1:53" x14ac:dyDescent="0.25">
      <c r="A2031" s="9" t="str">
        <f>IF(B2031&lt;&gt;"",COUNTA($B$3:B2031)+$A$2,"")</f>
        <v/>
      </c>
      <c r="R2031" s="42"/>
      <c r="AB2031" s="13"/>
      <c r="AC2031" s="8"/>
      <c r="AF2031" s="13"/>
      <c r="AG2031" s="8"/>
      <c r="AH2031" s="8"/>
      <c r="AI2031" s="8"/>
      <c r="AJ2031" s="8"/>
      <c r="AK2031" s="8"/>
      <c r="AN2031" s="13"/>
      <c r="AO2031" s="8"/>
      <c r="AR2031" s="13"/>
      <c r="AS2031" s="8"/>
      <c r="AV2031" s="13"/>
      <c r="AW2031" s="8"/>
      <c r="AX2031" s="19" t="str">
        <f t="shared" si="318"/>
        <v/>
      </c>
      <c r="AY2031" s="55">
        <f t="shared" si="319"/>
        <v>0</v>
      </c>
      <c r="AZ2031" s="8"/>
      <c r="BA2031" s="8"/>
    </row>
    <row r="2032" spans="1:53" x14ac:dyDescent="0.25">
      <c r="A2032" s="9" t="str">
        <f>IF(B2032&lt;&gt;"",COUNTA($B$3:B2032)+$A$2,"")</f>
        <v/>
      </c>
      <c r="R2032" s="42"/>
      <c r="AB2032" s="13"/>
      <c r="AC2032" s="8"/>
      <c r="AF2032" s="13"/>
      <c r="AG2032" s="8"/>
      <c r="AH2032" s="8"/>
      <c r="AI2032" s="8"/>
      <c r="AJ2032" s="8"/>
      <c r="AK2032" s="8"/>
      <c r="AN2032" s="13"/>
      <c r="AO2032" s="8"/>
      <c r="AR2032" s="13"/>
      <c r="AS2032" s="8"/>
      <c r="AV2032" s="13"/>
      <c r="AW2032" s="8"/>
      <c r="AX2032" s="19" t="str">
        <f t="shared" si="318"/>
        <v/>
      </c>
      <c r="AY2032" s="55">
        <f t="shared" si="319"/>
        <v>0</v>
      </c>
      <c r="AZ2032" s="8"/>
      <c r="BA2032" s="8"/>
    </row>
    <row r="2033" spans="1:53" x14ac:dyDescent="0.25">
      <c r="A2033" s="9" t="str">
        <f>IF(B2033&lt;&gt;"",COUNTA($B$3:B2033)+$A$2,"")</f>
        <v/>
      </c>
      <c r="R2033" s="42"/>
      <c r="AB2033" s="13"/>
      <c r="AC2033" s="8"/>
      <c r="AF2033" s="13"/>
      <c r="AG2033" s="8"/>
      <c r="AH2033" s="8"/>
      <c r="AI2033" s="8"/>
      <c r="AJ2033" s="8"/>
      <c r="AK2033" s="8"/>
      <c r="AN2033" s="13"/>
      <c r="AO2033" s="8"/>
      <c r="AR2033" s="13"/>
      <c r="AS2033" s="8"/>
      <c r="AV2033" s="13"/>
      <c r="AW2033" s="8"/>
      <c r="AX2033" s="19" t="str">
        <f t="shared" si="318"/>
        <v/>
      </c>
      <c r="AY2033" s="55">
        <f t="shared" si="319"/>
        <v>0</v>
      </c>
      <c r="AZ2033" s="8"/>
      <c r="BA2033" s="8"/>
    </row>
    <row r="2034" spans="1:53" x14ac:dyDescent="0.25">
      <c r="A2034" s="9" t="str">
        <f>IF(B2034&lt;&gt;"",COUNTA($B$3:B2034)+$A$2,"")</f>
        <v/>
      </c>
      <c r="R2034" s="42"/>
      <c r="AB2034" s="13"/>
      <c r="AC2034" s="8"/>
      <c r="AF2034" s="13"/>
      <c r="AG2034" s="8"/>
      <c r="AH2034" s="8"/>
      <c r="AI2034" s="8"/>
      <c r="AJ2034" s="8"/>
      <c r="AK2034" s="8"/>
      <c r="AN2034" s="13"/>
      <c r="AO2034" s="8"/>
      <c r="AR2034" s="13"/>
      <c r="AS2034" s="8"/>
      <c r="AV2034" s="13"/>
      <c r="AW2034" s="8"/>
      <c r="AX2034" s="19" t="str">
        <f t="shared" si="318"/>
        <v/>
      </c>
      <c r="AY2034" s="55">
        <f t="shared" si="319"/>
        <v>0</v>
      </c>
      <c r="AZ2034" s="8"/>
      <c r="BA2034" s="8"/>
    </row>
    <row r="2035" spans="1:53" x14ac:dyDescent="0.25">
      <c r="A2035" s="9" t="str">
        <f>IF(B2035&lt;&gt;"",COUNTA($B$3:B2035)+$A$2,"")</f>
        <v/>
      </c>
      <c r="R2035" s="42"/>
      <c r="AB2035" s="13"/>
      <c r="AC2035" s="8"/>
      <c r="AF2035" s="13"/>
      <c r="AG2035" s="8"/>
      <c r="AH2035" s="8"/>
      <c r="AI2035" s="8"/>
      <c r="AJ2035" s="8"/>
      <c r="AK2035" s="8"/>
      <c r="AN2035" s="13"/>
      <c r="AO2035" s="8"/>
      <c r="AR2035" s="13"/>
      <c r="AS2035" s="8"/>
      <c r="AV2035" s="13"/>
      <c r="AW2035" s="8"/>
      <c r="AX2035" s="19" t="str">
        <f t="shared" si="318"/>
        <v/>
      </c>
      <c r="AY2035" s="55">
        <f t="shared" si="319"/>
        <v>0</v>
      </c>
      <c r="AZ2035" s="8"/>
      <c r="BA2035" s="8"/>
    </row>
    <row r="2036" spans="1:53" x14ac:dyDescent="0.25">
      <c r="A2036" s="9" t="str">
        <f>IF(B2036&lt;&gt;"",COUNTA($B$3:B2036)+$A$2,"")</f>
        <v/>
      </c>
      <c r="R2036" s="42"/>
      <c r="AB2036" s="13"/>
      <c r="AC2036" s="8"/>
      <c r="AF2036" s="13"/>
      <c r="AG2036" s="8"/>
      <c r="AH2036" s="8"/>
      <c r="AI2036" s="8"/>
      <c r="AJ2036" s="8"/>
      <c r="AK2036" s="8"/>
      <c r="AN2036" s="13"/>
      <c r="AO2036" s="8"/>
      <c r="AR2036" s="13"/>
      <c r="AS2036" s="8"/>
      <c r="AV2036" s="13"/>
      <c r="AW2036" s="8"/>
      <c r="AX2036" s="19" t="str">
        <f t="shared" si="318"/>
        <v/>
      </c>
      <c r="AY2036" s="55">
        <f t="shared" si="319"/>
        <v>0</v>
      </c>
      <c r="AZ2036" s="8"/>
      <c r="BA2036" s="8"/>
    </row>
    <row r="2037" spans="1:53" x14ac:dyDescent="0.25">
      <c r="A2037" s="9" t="str">
        <f>IF(B2037&lt;&gt;"",COUNTA($B$3:B2037)+$A$2,"")</f>
        <v/>
      </c>
      <c r="R2037" s="42"/>
      <c r="AB2037" s="13"/>
      <c r="AC2037" s="8"/>
      <c r="AF2037" s="13"/>
      <c r="AG2037" s="8"/>
      <c r="AH2037" s="8"/>
      <c r="AI2037" s="8"/>
      <c r="AJ2037" s="8"/>
      <c r="AK2037" s="8"/>
      <c r="AN2037" s="13"/>
      <c r="AO2037" s="8"/>
      <c r="AR2037" s="13"/>
      <c r="AS2037" s="8"/>
      <c r="AV2037" s="13"/>
      <c r="AW2037" s="8"/>
      <c r="AX2037" s="19" t="str">
        <f t="shared" si="318"/>
        <v/>
      </c>
      <c r="AY2037" s="55">
        <f t="shared" si="319"/>
        <v>0</v>
      </c>
      <c r="AZ2037" s="8"/>
      <c r="BA2037" s="8"/>
    </row>
    <row r="2038" spans="1:53" x14ac:dyDescent="0.25">
      <c r="A2038" s="9" t="str">
        <f>IF(B2038&lt;&gt;"",COUNTA($B$3:B2038)+$A$2,"")</f>
        <v/>
      </c>
      <c r="R2038" s="42"/>
      <c r="AB2038" s="13"/>
      <c r="AC2038" s="8"/>
      <c r="AF2038" s="13"/>
      <c r="AG2038" s="8"/>
      <c r="AH2038" s="8"/>
      <c r="AI2038" s="8"/>
      <c r="AJ2038" s="8"/>
      <c r="AK2038" s="8"/>
      <c r="AN2038" s="13"/>
      <c r="AO2038" s="8"/>
      <c r="AR2038" s="13"/>
      <c r="AS2038" s="8"/>
      <c r="AV2038" s="13"/>
      <c r="AW2038" s="8"/>
      <c r="AX2038" s="19" t="str">
        <f t="shared" si="318"/>
        <v/>
      </c>
      <c r="AY2038" s="55">
        <f t="shared" si="319"/>
        <v>0</v>
      </c>
      <c r="AZ2038" s="8"/>
      <c r="BA2038" s="8"/>
    </row>
    <row r="2039" spans="1:53" x14ac:dyDescent="0.25">
      <c r="A2039" s="9" t="str">
        <f>IF(B2039&lt;&gt;"",COUNTA($B$3:B2039)+$A$2,"")</f>
        <v/>
      </c>
      <c r="R2039" s="42"/>
      <c r="AB2039" s="13"/>
      <c r="AC2039" s="8"/>
      <c r="AF2039" s="13"/>
      <c r="AG2039" s="8"/>
      <c r="AH2039" s="8"/>
      <c r="AI2039" s="8"/>
      <c r="AJ2039" s="8"/>
      <c r="AK2039" s="8"/>
      <c r="AN2039" s="13"/>
      <c r="AO2039" s="8"/>
      <c r="AR2039" s="13"/>
      <c r="AS2039" s="8"/>
      <c r="AV2039" s="13"/>
      <c r="AW2039" s="8"/>
      <c r="AX2039" s="19" t="str">
        <f t="shared" si="318"/>
        <v/>
      </c>
      <c r="AY2039" s="55">
        <f t="shared" si="319"/>
        <v>0</v>
      </c>
      <c r="AZ2039" s="8"/>
      <c r="BA2039" s="8"/>
    </row>
    <row r="2040" spans="1:53" x14ac:dyDescent="0.25">
      <c r="A2040" s="9" t="str">
        <f>IF(B2040&lt;&gt;"",COUNTA($B$3:B2040)+$A$2,"")</f>
        <v/>
      </c>
      <c r="R2040" s="42"/>
      <c r="AB2040" s="13"/>
      <c r="AC2040" s="8"/>
      <c r="AF2040" s="13"/>
      <c r="AG2040" s="8"/>
      <c r="AH2040" s="8"/>
      <c r="AI2040" s="8"/>
      <c r="AJ2040" s="8"/>
      <c r="AK2040" s="8"/>
      <c r="AN2040" s="13"/>
      <c r="AO2040" s="8"/>
      <c r="AR2040" s="13"/>
      <c r="AS2040" s="8"/>
      <c r="AV2040" s="13"/>
      <c r="AW2040" s="8"/>
      <c r="AX2040" s="19" t="str">
        <f t="shared" si="318"/>
        <v/>
      </c>
      <c r="AY2040" s="55">
        <f t="shared" si="319"/>
        <v>0</v>
      </c>
      <c r="AZ2040" s="8"/>
      <c r="BA2040" s="8"/>
    </row>
    <row r="2041" spans="1:53" x14ac:dyDescent="0.25">
      <c r="A2041" s="9" t="str">
        <f>IF(B2041&lt;&gt;"",COUNTA($B$3:B2041)+$A$2,"")</f>
        <v/>
      </c>
      <c r="R2041" s="42"/>
      <c r="AB2041" s="13"/>
      <c r="AC2041" s="8"/>
      <c r="AF2041" s="13"/>
      <c r="AG2041" s="8"/>
      <c r="AH2041" s="8"/>
      <c r="AI2041" s="8"/>
      <c r="AJ2041" s="8"/>
      <c r="AK2041" s="8"/>
      <c r="AN2041" s="13"/>
      <c r="AO2041" s="8"/>
      <c r="AR2041" s="13"/>
      <c r="AS2041" s="8"/>
      <c r="AV2041" s="13"/>
      <c r="AW2041" s="8"/>
      <c r="AX2041" s="19" t="str">
        <f t="shared" si="318"/>
        <v/>
      </c>
      <c r="AY2041" s="55">
        <f t="shared" si="319"/>
        <v>0</v>
      </c>
      <c r="AZ2041" s="8"/>
      <c r="BA2041" s="8"/>
    </row>
    <row r="2042" spans="1:53" x14ac:dyDescent="0.25">
      <c r="A2042" s="9" t="str">
        <f>IF(B2042&lt;&gt;"",COUNTA($B$3:B2042)+$A$2,"")</f>
        <v/>
      </c>
      <c r="R2042" s="42"/>
      <c r="AB2042" s="13"/>
      <c r="AC2042" s="8"/>
      <c r="AF2042" s="13"/>
      <c r="AG2042" s="8"/>
      <c r="AH2042" s="8"/>
      <c r="AI2042" s="8"/>
      <c r="AJ2042" s="8"/>
      <c r="AK2042" s="8"/>
      <c r="AN2042" s="13"/>
      <c r="AO2042" s="8"/>
      <c r="AR2042" s="13"/>
      <c r="AS2042" s="8"/>
      <c r="AV2042" s="13"/>
      <c r="AW2042" s="8"/>
      <c r="AX2042" s="19" t="str">
        <f t="shared" si="318"/>
        <v/>
      </c>
      <c r="AY2042" s="55">
        <f t="shared" si="319"/>
        <v>0</v>
      </c>
      <c r="AZ2042" s="8"/>
      <c r="BA2042" s="8"/>
    </row>
    <row r="2043" spans="1:53" x14ac:dyDescent="0.25">
      <c r="A2043" s="9" t="str">
        <f>IF(B2043&lt;&gt;"",COUNTA($B$3:B2043)+$A$2,"")</f>
        <v/>
      </c>
      <c r="R2043" s="42"/>
      <c r="AB2043" s="13"/>
      <c r="AC2043" s="8"/>
      <c r="AF2043" s="13"/>
      <c r="AG2043" s="8"/>
      <c r="AH2043" s="8"/>
      <c r="AI2043" s="8"/>
      <c r="AJ2043" s="8"/>
      <c r="AK2043" s="8"/>
      <c r="AN2043" s="13"/>
      <c r="AO2043" s="8"/>
      <c r="AR2043" s="13"/>
      <c r="AS2043" s="8"/>
      <c r="AV2043" s="13"/>
      <c r="AW2043" s="8"/>
      <c r="AX2043" s="19" t="str">
        <f t="shared" si="318"/>
        <v/>
      </c>
      <c r="AY2043" s="55">
        <f t="shared" si="319"/>
        <v>0</v>
      </c>
      <c r="AZ2043" s="8"/>
      <c r="BA2043" s="8"/>
    </row>
    <row r="2044" spans="1:53" x14ac:dyDescent="0.25">
      <c r="A2044" s="9" t="str">
        <f>IF(B2044&lt;&gt;"",COUNTA($B$3:B2044)+$A$2,"")</f>
        <v/>
      </c>
      <c r="R2044" s="42"/>
      <c r="AB2044" s="13"/>
      <c r="AC2044" s="8"/>
      <c r="AF2044" s="13"/>
      <c r="AG2044" s="8"/>
      <c r="AH2044" s="8"/>
      <c r="AI2044" s="8"/>
      <c r="AJ2044" s="8"/>
      <c r="AK2044" s="8"/>
      <c r="AN2044" s="13"/>
      <c r="AO2044" s="8"/>
      <c r="AR2044" s="13"/>
      <c r="AS2044" s="8"/>
      <c r="AV2044" s="13"/>
      <c r="AW2044" s="8"/>
      <c r="AX2044" s="19" t="str">
        <f t="shared" si="318"/>
        <v/>
      </c>
      <c r="AY2044" s="55">
        <f t="shared" si="319"/>
        <v>0</v>
      </c>
      <c r="AZ2044" s="8"/>
      <c r="BA2044" s="8"/>
    </row>
    <row r="2045" spans="1:53" x14ac:dyDescent="0.25">
      <c r="A2045" s="9" t="str">
        <f>IF(B2045&lt;&gt;"",COUNTA($B$3:B2045)+$A$2,"")</f>
        <v/>
      </c>
      <c r="R2045" s="42"/>
      <c r="AB2045" s="13"/>
      <c r="AC2045" s="8"/>
      <c r="AF2045" s="13"/>
      <c r="AG2045" s="8"/>
      <c r="AH2045" s="8"/>
      <c r="AI2045" s="8"/>
      <c r="AJ2045" s="8"/>
      <c r="AK2045" s="8"/>
      <c r="AN2045" s="13"/>
      <c r="AO2045" s="8"/>
      <c r="AR2045" s="13"/>
      <c r="AS2045" s="8"/>
      <c r="AV2045" s="13"/>
      <c r="AW2045" s="8"/>
      <c r="AX2045" s="19" t="str">
        <f t="shared" si="318"/>
        <v/>
      </c>
      <c r="AY2045" s="55">
        <f t="shared" si="319"/>
        <v>0</v>
      </c>
      <c r="AZ2045" s="8"/>
      <c r="BA2045" s="8"/>
    </row>
    <row r="2046" spans="1:53" x14ac:dyDescent="0.25">
      <c r="A2046" s="9" t="str">
        <f>IF(B2046&lt;&gt;"",COUNTA($B$3:B2046)+$A$2,"")</f>
        <v/>
      </c>
      <c r="R2046" s="42"/>
      <c r="AB2046" s="13"/>
      <c r="AC2046" s="8"/>
      <c r="AF2046" s="13"/>
      <c r="AG2046" s="8"/>
      <c r="AH2046" s="8"/>
      <c r="AI2046" s="8"/>
      <c r="AJ2046" s="8"/>
      <c r="AK2046" s="8"/>
      <c r="AN2046" s="13"/>
      <c r="AO2046" s="8"/>
      <c r="AR2046" s="13"/>
      <c r="AS2046" s="8"/>
      <c r="AV2046" s="13"/>
      <c r="AW2046" s="8"/>
      <c r="AX2046" s="19" t="str">
        <f t="shared" si="318"/>
        <v/>
      </c>
      <c r="AY2046" s="55">
        <f t="shared" si="319"/>
        <v>0</v>
      </c>
      <c r="AZ2046" s="8"/>
      <c r="BA2046" s="8"/>
    </row>
    <row r="2047" spans="1:53" x14ac:dyDescent="0.25">
      <c r="A2047" s="9" t="str">
        <f>IF(B2047&lt;&gt;"",COUNTA($B$3:B2047)+$A$2,"")</f>
        <v/>
      </c>
      <c r="R2047" s="42"/>
      <c r="AB2047" s="13"/>
      <c r="AC2047" s="8"/>
      <c r="AF2047" s="13"/>
      <c r="AG2047" s="8"/>
      <c r="AH2047" s="8"/>
      <c r="AI2047" s="8"/>
      <c r="AJ2047" s="8"/>
      <c r="AK2047" s="8"/>
      <c r="AN2047" s="13"/>
      <c r="AO2047" s="8"/>
      <c r="AR2047" s="13"/>
      <c r="AS2047" s="8"/>
      <c r="AV2047" s="13"/>
      <c r="AW2047" s="8"/>
      <c r="AX2047" s="19" t="str">
        <f t="shared" si="318"/>
        <v/>
      </c>
      <c r="AY2047" s="55">
        <f t="shared" si="319"/>
        <v>0</v>
      </c>
      <c r="AZ2047" s="8"/>
      <c r="BA2047" s="8"/>
    </row>
    <row r="2048" spans="1:53" x14ac:dyDescent="0.25">
      <c r="A2048" s="9" t="str">
        <f>IF(B2048&lt;&gt;"",COUNTA($B$3:B2048)+$A$2,"")</f>
        <v/>
      </c>
      <c r="R2048" s="42"/>
      <c r="AB2048" s="13"/>
      <c r="AC2048" s="8"/>
      <c r="AF2048" s="13"/>
      <c r="AG2048" s="8"/>
      <c r="AH2048" s="8"/>
      <c r="AI2048" s="8"/>
      <c r="AJ2048" s="8"/>
      <c r="AK2048" s="8"/>
      <c r="AN2048" s="13"/>
      <c r="AO2048" s="8"/>
      <c r="AR2048" s="13"/>
      <c r="AS2048" s="8"/>
      <c r="AV2048" s="13"/>
      <c r="AW2048" s="8"/>
      <c r="AX2048" s="19" t="str">
        <f t="shared" si="318"/>
        <v/>
      </c>
      <c r="AY2048" s="55">
        <f t="shared" si="319"/>
        <v>0</v>
      </c>
      <c r="AZ2048" s="8"/>
      <c r="BA2048" s="8"/>
    </row>
    <row r="2049" spans="1:53" x14ac:dyDescent="0.25">
      <c r="A2049" s="9" t="str">
        <f>IF(B2049&lt;&gt;"",COUNTA($B$3:B2049)+$A$2,"")</f>
        <v/>
      </c>
      <c r="R2049" s="42"/>
      <c r="AB2049" s="13"/>
      <c r="AC2049" s="8"/>
      <c r="AF2049" s="13"/>
      <c r="AG2049" s="8"/>
      <c r="AH2049" s="8"/>
      <c r="AI2049" s="8"/>
      <c r="AJ2049" s="8"/>
      <c r="AK2049" s="8"/>
      <c r="AN2049" s="13"/>
      <c r="AO2049" s="8"/>
      <c r="AR2049" s="13"/>
      <c r="AS2049" s="8"/>
      <c r="AV2049" s="13"/>
      <c r="AW2049" s="8"/>
      <c r="AX2049" s="19" t="str">
        <f t="shared" si="318"/>
        <v/>
      </c>
      <c r="AY2049" s="55">
        <f t="shared" si="319"/>
        <v>0</v>
      </c>
      <c r="AZ2049" s="8"/>
      <c r="BA2049" s="8"/>
    </row>
    <row r="2050" spans="1:53" x14ac:dyDescent="0.25">
      <c r="A2050" s="9" t="str">
        <f>IF(B2050&lt;&gt;"",COUNTA($B$3:B2050)+$A$2,"")</f>
        <v/>
      </c>
      <c r="R2050" s="42"/>
      <c r="AB2050" s="13"/>
      <c r="AC2050" s="8"/>
      <c r="AF2050" s="13"/>
      <c r="AG2050" s="8"/>
      <c r="AH2050" s="8"/>
      <c r="AI2050" s="8"/>
      <c r="AJ2050" s="8"/>
      <c r="AK2050" s="8"/>
      <c r="AN2050" s="13"/>
      <c r="AO2050" s="8"/>
      <c r="AR2050" s="13"/>
      <c r="AS2050" s="8"/>
      <c r="AV2050" s="13"/>
      <c r="AW2050" s="8"/>
      <c r="AX2050" s="19" t="str">
        <f t="shared" si="318"/>
        <v/>
      </c>
      <c r="AY2050" s="55">
        <f t="shared" si="319"/>
        <v>0</v>
      </c>
      <c r="AZ2050" s="8"/>
      <c r="BA2050" s="8"/>
    </row>
    <row r="2051" spans="1:53" x14ac:dyDescent="0.25">
      <c r="A2051" s="9" t="str">
        <f>IF(B2051&lt;&gt;"",COUNTA($B$3:B2051)+$A$2,"")</f>
        <v/>
      </c>
      <c r="R2051" s="42"/>
      <c r="AB2051" s="13"/>
      <c r="AC2051" s="8"/>
      <c r="AF2051" s="13"/>
      <c r="AG2051" s="8"/>
      <c r="AH2051" s="8"/>
      <c r="AI2051" s="8"/>
      <c r="AJ2051" s="8"/>
      <c r="AK2051" s="8"/>
      <c r="AN2051" s="13"/>
      <c r="AO2051" s="8"/>
      <c r="AR2051" s="13"/>
      <c r="AS2051" s="8"/>
      <c r="AV2051" s="13"/>
      <c r="AW2051" s="8"/>
      <c r="AX2051" s="19" t="str">
        <f t="shared" ref="AX2051:AX2114" si="320">IF(R2051="","",AY2051/(1+0.025))</f>
        <v/>
      </c>
      <c r="AY2051" s="55">
        <f t="shared" ref="AY2051:AY2114" si="321">BC2051-AZ2051</f>
        <v>0</v>
      </c>
      <c r="AZ2051" s="8"/>
      <c r="BA2051" s="8"/>
    </row>
    <row r="2052" spans="1:53" x14ac:dyDescent="0.25">
      <c r="A2052" s="9" t="str">
        <f>IF(B2052&lt;&gt;"",COUNTA($B$3:B2052)+$A$2,"")</f>
        <v/>
      </c>
      <c r="R2052" s="42"/>
      <c r="AB2052" s="13"/>
      <c r="AC2052" s="8"/>
      <c r="AF2052" s="13"/>
      <c r="AG2052" s="8"/>
      <c r="AH2052" s="8"/>
      <c r="AI2052" s="8"/>
      <c r="AJ2052" s="8"/>
      <c r="AK2052" s="8"/>
      <c r="AN2052" s="13"/>
      <c r="AO2052" s="8"/>
      <c r="AR2052" s="13"/>
      <c r="AS2052" s="8"/>
      <c r="AV2052" s="13"/>
      <c r="AW2052" s="8"/>
      <c r="AX2052" s="19" t="str">
        <f t="shared" si="320"/>
        <v/>
      </c>
      <c r="AY2052" s="55">
        <f t="shared" si="321"/>
        <v>0</v>
      </c>
      <c r="AZ2052" s="8"/>
      <c r="BA2052" s="8"/>
    </row>
    <row r="2053" spans="1:53" x14ac:dyDescent="0.25">
      <c r="A2053" s="9" t="str">
        <f>IF(B2053&lt;&gt;"",COUNTA($B$3:B2053)+$A$2,"")</f>
        <v/>
      </c>
      <c r="R2053" s="42"/>
      <c r="AB2053" s="13"/>
      <c r="AC2053" s="8"/>
      <c r="AF2053" s="13"/>
      <c r="AG2053" s="8"/>
      <c r="AH2053" s="8"/>
      <c r="AI2053" s="8"/>
      <c r="AJ2053" s="8"/>
      <c r="AK2053" s="8"/>
      <c r="AN2053" s="13"/>
      <c r="AO2053" s="8"/>
      <c r="AR2053" s="13"/>
      <c r="AS2053" s="8"/>
      <c r="AV2053" s="13"/>
      <c r="AW2053" s="8"/>
      <c r="AX2053" s="19" t="str">
        <f t="shared" si="320"/>
        <v/>
      </c>
      <c r="AY2053" s="55">
        <f t="shared" si="321"/>
        <v>0</v>
      </c>
      <c r="AZ2053" s="8"/>
      <c r="BA2053" s="8"/>
    </row>
    <row r="2054" spans="1:53" x14ac:dyDescent="0.25">
      <c r="A2054" s="9" t="str">
        <f>IF(B2054&lt;&gt;"",COUNTA($B$3:B2054)+$A$2,"")</f>
        <v/>
      </c>
      <c r="R2054" s="42"/>
      <c r="AB2054" s="13"/>
      <c r="AC2054" s="8"/>
      <c r="AF2054" s="13"/>
      <c r="AG2054" s="8"/>
      <c r="AH2054" s="8"/>
      <c r="AI2054" s="8"/>
      <c r="AJ2054" s="8"/>
      <c r="AK2054" s="8"/>
      <c r="AN2054" s="13"/>
      <c r="AO2054" s="8"/>
      <c r="AR2054" s="13"/>
      <c r="AS2054" s="8"/>
      <c r="AV2054" s="13"/>
      <c r="AW2054" s="8"/>
      <c r="AX2054" s="19" t="str">
        <f t="shared" si="320"/>
        <v/>
      </c>
      <c r="AY2054" s="55">
        <f t="shared" si="321"/>
        <v>0</v>
      </c>
      <c r="AZ2054" s="8"/>
      <c r="BA2054" s="8"/>
    </row>
    <row r="2055" spans="1:53" x14ac:dyDescent="0.25">
      <c r="A2055" s="9" t="str">
        <f>IF(B2055&lt;&gt;"",COUNTA($B$3:B2055)+$A$2,"")</f>
        <v/>
      </c>
      <c r="R2055" s="42"/>
      <c r="AB2055" s="13"/>
      <c r="AC2055" s="8"/>
      <c r="AF2055" s="13"/>
      <c r="AG2055" s="8"/>
      <c r="AH2055" s="8"/>
      <c r="AI2055" s="8"/>
      <c r="AJ2055" s="8"/>
      <c r="AK2055" s="8"/>
      <c r="AN2055" s="13"/>
      <c r="AO2055" s="8"/>
      <c r="AR2055" s="13"/>
      <c r="AS2055" s="8"/>
      <c r="AV2055" s="13"/>
      <c r="AW2055" s="8"/>
      <c r="AX2055" s="19" t="str">
        <f t="shared" si="320"/>
        <v/>
      </c>
      <c r="AY2055" s="55">
        <f t="shared" si="321"/>
        <v>0</v>
      </c>
      <c r="AZ2055" s="8"/>
      <c r="BA2055" s="8"/>
    </row>
    <row r="2056" spans="1:53" x14ac:dyDescent="0.25">
      <c r="A2056" s="9" t="str">
        <f>IF(B2056&lt;&gt;"",COUNTA($B$3:B2056)+$A$2,"")</f>
        <v/>
      </c>
      <c r="R2056" s="42"/>
      <c r="AB2056" s="13"/>
      <c r="AC2056" s="8"/>
      <c r="AF2056" s="13"/>
      <c r="AG2056" s="8"/>
      <c r="AH2056" s="8"/>
      <c r="AI2056" s="8"/>
      <c r="AJ2056" s="8"/>
      <c r="AK2056" s="8"/>
      <c r="AN2056" s="13"/>
      <c r="AO2056" s="8"/>
      <c r="AR2056" s="13"/>
      <c r="AS2056" s="8"/>
      <c r="AV2056" s="13"/>
      <c r="AW2056" s="8"/>
      <c r="AX2056" s="19" t="str">
        <f t="shared" si="320"/>
        <v/>
      </c>
      <c r="AY2056" s="55">
        <f t="shared" si="321"/>
        <v>0</v>
      </c>
      <c r="AZ2056" s="8"/>
      <c r="BA2056" s="8"/>
    </row>
    <row r="2057" spans="1:53" x14ac:dyDescent="0.25">
      <c r="A2057" s="9" t="str">
        <f>IF(B2057&lt;&gt;"",COUNTA($B$3:B2057)+$A$2,"")</f>
        <v/>
      </c>
      <c r="R2057" s="42"/>
      <c r="AB2057" s="13"/>
      <c r="AC2057" s="8"/>
      <c r="AF2057" s="13"/>
      <c r="AG2057" s="8"/>
      <c r="AH2057" s="8"/>
      <c r="AI2057" s="8"/>
      <c r="AJ2057" s="8"/>
      <c r="AK2057" s="8"/>
      <c r="AN2057" s="13"/>
      <c r="AO2057" s="8"/>
      <c r="AR2057" s="13"/>
      <c r="AS2057" s="8"/>
      <c r="AV2057" s="13"/>
      <c r="AW2057" s="8"/>
      <c r="AX2057" s="19" t="str">
        <f t="shared" si="320"/>
        <v/>
      </c>
      <c r="AY2057" s="55">
        <f t="shared" si="321"/>
        <v>0</v>
      </c>
      <c r="AZ2057" s="8"/>
      <c r="BA2057" s="8"/>
    </row>
    <row r="2058" spans="1:53" x14ac:dyDescent="0.25">
      <c r="A2058" s="9" t="str">
        <f>IF(B2058&lt;&gt;"",COUNTA($B$3:B2058)+$A$2,"")</f>
        <v/>
      </c>
      <c r="R2058" s="42"/>
      <c r="AB2058" s="13"/>
      <c r="AC2058" s="8"/>
      <c r="AF2058" s="13"/>
      <c r="AG2058" s="8"/>
      <c r="AH2058" s="8"/>
      <c r="AI2058" s="8"/>
      <c r="AJ2058" s="8"/>
      <c r="AK2058" s="8"/>
      <c r="AN2058" s="13"/>
      <c r="AO2058" s="8"/>
      <c r="AR2058" s="13"/>
      <c r="AS2058" s="8"/>
      <c r="AV2058" s="13"/>
      <c r="AW2058" s="8"/>
      <c r="AX2058" s="19" t="str">
        <f t="shared" si="320"/>
        <v/>
      </c>
      <c r="AY2058" s="55">
        <f t="shared" si="321"/>
        <v>0</v>
      </c>
      <c r="AZ2058" s="8"/>
      <c r="BA2058" s="8"/>
    </row>
    <row r="2059" spans="1:53" x14ac:dyDescent="0.25">
      <c r="A2059" s="9" t="str">
        <f>IF(B2059&lt;&gt;"",COUNTA($B$3:B2059)+$A$2,"")</f>
        <v/>
      </c>
      <c r="R2059" s="42"/>
      <c r="AB2059" s="13"/>
      <c r="AC2059" s="8"/>
      <c r="AF2059" s="13"/>
      <c r="AG2059" s="8"/>
      <c r="AH2059" s="8"/>
      <c r="AI2059" s="8"/>
      <c r="AJ2059" s="8"/>
      <c r="AK2059" s="8"/>
      <c r="AN2059" s="13"/>
      <c r="AO2059" s="8"/>
      <c r="AR2059" s="13"/>
      <c r="AS2059" s="8"/>
      <c r="AV2059" s="13"/>
      <c r="AW2059" s="8"/>
      <c r="AX2059" s="19" t="str">
        <f t="shared" si="320"/>
        <v/>
      </c>
      <c r="AY2059" s="55">
        <f t="shared" si="321"/>
        <v>0</v>
      </c>
      <c r="AZ2059" s="8"/>
      <c r="BA2059" s="8"/>
    </row>
    <row r="2060" spans="1:53" x14ac:dyDescent="0.25">
      <c r="A2060" s="9" t="str">
        <f>IF(B2060&lt;&gt;"",COUNTA($B$3:B2060)+$A$2,"")</f>
        <v/>
      </c>
      <c r="R2060" s="42"/>
      <c r="AB2060" s="13"/>
      <c r="AC2060" s="8"/>
      <c r="AF2060" s="13"/>
      <c r="AG2060" s="8"/>
      <c r="AH2060" s="8"/>
      <c r="AI2060" s="8"/>
      <c r="AJ2060" s="8"/>
      <c r="AK2060" s="8"/>
      <c r="AN2060" s="13"/>
      <c r="AO2060" s="8"/>
      <c r="AR2060" s="13"/>
      <c r="AS2060" s="8"/>
      <c r="AV2060" s="13"/>
      <c r="AW2060" s="8"/>
      <c r="AX2060" s="19" t="str">
        <f t="shared" si="320"/>
        <v/>
      </c>
      <c r="AY2060" s="55">
        <f t="shared" si="321"/>
        <v>0</v>
      </c>
      <c r="AZ2060" s="8"/>
      <c r="BA2060" s="8"/>
    </row>
    <row r="2061" spans="1:53" x14ac:dyDescent="0.25">
      <c r="A2061" s="9" t="str">
        <f>IF(B2061&lt;&gt;"",COUNTA($B$3:B2061)+$A$2,"")</f>
        <v/>
      </c>
      <c r="R2061" s="42"/>
      <c r="AB2061" s="13"/>
      <c r="AC2061" s="8"/>
      <c r="AF2061" s="13"/>
      <c r="AG2061" s="8"/>
      <c r="AH2061" s="8"/>
      <c r="AI2061" s="8"/>
      <c r="AJ2061" s="8"/>
      <c r="AK2061" s="8"/>
      <c r="AN2061" s="13"/>
      <c r="AO2061" s="8"/>
      <c r="AR2061" s="13"/>
      <c r="AS2061" s="8"/>
      <c r="AV2061" s="13"/>
      <c r="AW2061" s="8"/>
      <c r="AX2061" s="19" t="str">
        <f t="shared" si="320"/>
        <v/>
      </c>
      <c r="AY2061" s="55">
        <f t="shared" si="321"/>
        <v>0</v>
      </c>
      <c r="AZ2061" s="8"/>
      <c r="BA2061" s="8"/>
    </row>
    <row r="2062" spans="1:53" x14ac:dyDescent="0.25">
      <c r="A2062" s="9" t="str">
        <f>IF(B2062&lt;&gt;"",COUNTA($B$3:B2062)+$A$2,"")</f>
        <v/>
      </c>
      <c r="R2062" s="42"/>
      <c r="AB2062" s="13"/>
      <c r="AC2062" s="8"/>
      <c r="AF2062" s="13"/>
      <c r="AG2062" s="8"/>
      <c r="AH2062" s="8"/>
      <c r="AI2062" s="8"/>
      <c r="AJ2062" s="8"/>
      <c r="AK2062" s="8"/>
      <c r="AN2062" s="13"/>
      <c r="AO2062" s="8"/>
      <c r="AR2062" s="13"/>
      <c r="AS2062" s="8"/>
      <c r="AV2062" s="13"/>
      <c r="AW2062" s="8"/>
      <c r="AX2062" s="19" t="str">
        <f t="shared" si="320"/>
        <v/>
      </c>
      <c r="AY2062" s="55">
        <f t="shared" si="321"/>
        <v>0</v>
      </c>
      <c r="AZ2062" s="8"/>
      <c r="BA2062" s="8"/>
    </row>
    <row r="2063" spans="1:53" x14ac:dyDescent="0.25">
      <c r="A2063" s="9" t="str">
        <f>IF(B2063&lt;&gt;"",COUNTA($B$3:B2063)+$A$2,"")</f>
        <v/>
      </c>
      <c r="R2063" s="42"/>
      <c r="AB2063" s="13"/>
      <c r="AC2063" s="8"/>
      <c r="AF2063" s="13"/>
      <c r="AG2063" s="8"/>
      <c r="AH2063" s="8"/>
      <c r="AI2063" s="8"/>
      <c r="AJ2063" s="8"/>
      <c r="AK2063" s="8"/>
      <c r="AN2063" s="13"/>
      <c r="AO2063" s="8"/>
      <c r="AR2063" s="13"/>
      <c r="AS2063" s="8"/>
      <c r="AV2063" s="13"/>
      <c r="AW2063" s="8"/>
      <c r="AX2063" s="19" t="str">
        <f t="shared" si="320"/>
        <v/>
      </c>
      <c r="AY2063" s="55">
        <f t="shared" si="321"/>
        <v>0</v>
      </c>
      <c r="AZ2063" s="8"/>
      <c r="BA2063" s="8"/>
    </row>
    <row r="2064" spans="1:53" x14ac:dyDescent="0.25">
      <c r="A2064" s="9" t="str">
        <f>IF(B2064&lt;&gt;"",COUNTA($B$3:B2064)+$A$2,"")</f>
        <v/>
      </c>
      <c r="R2064" s="42"/>
      <c r="AB2064" s="13"/>
      <c r="AC2064" s="8"/>
      <c r="AF2064" s="13"/>
      <c r="AG2064" s="8"/>
      <c r="AH2064" s="8"/>
      <c r="AI2064" s="8"/>
      <c r="AJ2064" s="8"/>
      <c r="AK2064" s="8"/>
      <c r="AN2064" s="13"/>
      <c r="AO2064" s="8"/>
      <c r="AR2064" s="13"/>
      <c r="AS2064" s="8"/>
      <c r="AV2064" s="13"/>
      <c r="AW2064" s="8"/>
      <c r="AX2064" s="19" t="str">
        <f t="shared" si="320"/>
        <v/>
      </c>
      <c r="AY2064" s="55">
        <f t="shared" si="321"/>
        <v>0</v>
      </c>
      <c r="AZ2064" s="8"/>
      <c r="BA2064" s="8"/>
    </row>
    <row r="2065" spans="1:53" x14ac:dyDescent="0.25">
      <c r="A2065" s="9" t="str">
        <f>IF(B2065&lt;&gt;"",COUNTA($B$3:B2065)+$A$2,"")</f>
        <v/>
      </c>
      <c r="R2065" s="42"/>
      <c r="AB2065" s="13"/>
      <c r="AC2065" s="8"/>
      <c r="AF2065" s="13"/>
      <c r="AG2065" s="8"/>
      <c r="AH2065" s="8"/>
      <c r="AI2065" s="8"/>
      <c r="AJ2065" s="8"/>
      <c r="AK2065" s="8"/>
      <c r="AN2065" s="13"/>
      <c r="AO2065" s="8"/>
      <c r="AR2065" s="13"/>
      <c r="AS2065" s="8"/>
      <c r="AV2065" s="13"/>
      <c r="AW2065" s="8"/>
      <c r="AX2065" s="19" t="str">
        <f t="shared" si="320"/>
        <v/>
      </c>
      <c r="AY2065" s="55">
        <f t="shared" si="321"/>
        <v>0</v>
      </c>
      <c r="AZ2065" s="8"/>
      <c r="BA2065" s="8"/>
    </row>
    <row r="2066" spans="1:53" x14ac:dyDescent="0.25">
      <c r="A2066" s="9" t="str">
        <f>IF(B2066&lt;&gt;"",COUNTA($B$3:B2066)+$A$2,"")</f>
        <v/>
      </c>
      <c r="R2066" s="42"/>
      <c r="AB2066" s="13"/>
      <c r="AC2066" s="8"/>
      <c r="AF2066" s="13"/>
      <c r="AG2066" s="8"/>
      <c r="AH2066" s="8"/>
      <c r="AI2066" s="8"/>
      <c r="AJ2066" s="8"/>
      <c r="AK2066" s="8"/>
      <c r="AN2066" s="13"/>
      <c r="AO2066" s="8"/>
      <c r="AR2066" s="13"/>
      <c r="AS2066" s="8"/>
      <c r="AV2066" s="13"/>
      <c r="AW2066" s="8"/>
      <c r="AX2066" s="19" t="str">
        <f t="shared" si="320"/>
        <v/>
      </c>
      <c r="AY2066" s="55">
        <f t="shared" si="321"/>
        <v>0</v>
      </c>
      <c r="AZ2066" s="8"/>
      <c r="BA2066" s="8"/>
    </row>
    <row r="2067" spans="1:53" x14ac:dyDescent="0.25">
      <c r="A2067" s="9" t="str">
        <f>IF(B2067&lt;&gt;"",COUNTA($B$3:B2067)+$A$2,"")</f>
        <v/>
      </c>
      <c r="R2067" s="42"/>
      <c r="AB2067" s="13"/>
      <c r="AC2067" s="8"/>
      <c r="AF2067" s="13"/>
      <c r="AG2067" s="8"/>
      <c r="AH2067" s="8"/>
      <c r="AI2067" s="8"/>
      <c r="AJ2067" s="8"/>
      <c r="AK2067" s="8"/>
      <c r="AN2067" s="13"/>
      <c r="AO2067" s="8"/>
      <c r="AR2067" s="13"/>
      <c r="AS2067" s="8"/>
      <c r="AV2067" s="13"/>
      <c r="AW2067" s="8"/>
      <c r="AX2067" s="19" t="str">
        <f t="shared" si="320"/>
        <v/>
      </c>
      <c r="AY2067" s="55">
        <f t="shared" si="321"/>
        <v>0</v>
      </c>
      <c r="AZ2067" s="8"/>
      <c r="BA2067" s="8"/>
    </row>
    <row r="2068" spans="1:53" x14ac:dyDescent="0.25">
      <c r="A2068" s="9" t="str">
        <f>IF(B2068&lt;&gt;"",COUNTA($B$3:B2068)+$A$2,"")</f>
        <v/>
      </c>
      <c r="R2068" s="42"/>
      <c r="AB2068" s="13"/>
      <c r="AC2068" s="8"/>
      <c r="AF2068" s="13"/>
      <c r="AG2068" s="8"/>
      <c r="AH2068" s="8"/>
      <c r="AI2068" s="8"/>
      <c r="AJ2068" s="8"/>
      <c r="AK2068" s="8"/>
      <c r="AN2068" s="13"/>
      <c r="AO2068" s="8"/>
      <c r="AR2068" s="13"/>
      <c r="AS2068" s="8"/>
      <c r="AV2068" s="13"/>
      <c r="AW2068" s="8"/>
      <c r="AX2068" s="19" t="str">
        <f t="shared" si="320"/>
        <v/>
      </c>
      <c r="AY2068" s="55">
        <f t="shared" si="321"/>
        <v>0</v>
      </c>
      <c r="AZ2068" s="8"/>
      <c r="BA2068" s="8"/>
    </row>
    <row r="2069" spans="1:53" x14ac:dyDescent="0.25">
      <c r="A2069" s="9" t="str">
        <f>IF(B2069&lt;&gt;"",COUNTA($B$3:B2069)+$A$2,"")</f>
        <v/>
      </c>
      <c r="R2069" s="42"/>
      <c r="AB2069" s="13"/>
      <c r="AC2069" s="8"/>
      <c r="AF2069" s="13"/>
      <c r="AG2069" s="8"/>
      <c r="AH2069" s="8"/>
      <c r="AI2069" s="8"/>
      <c r="AJ2069" s="8"/>
      <c r="AK2069" s="8"/>
      <c r="AN2069" s="13"/>
      <c r="AO2069" s="8"/>
      <c r="AR2069" s="13"/>
      <c r="AS2069" s="8"/>
      <c r="AV2069" s="13"/>
      <c r="AW2069" s="8"/>
      <c r="AX2069" s="19" t="str">
        <f t="shared" si="320"/>
        <v/>
      </c>
      <c r="AY2069" s="55">
        <f t="shared" si="321"/>
        <v>0</v>
      </c>
      <c r="AZ2069" s="8"/>
      <c r="BA2069" s="8"/>
    </row>
    <row r="2070" spans="1:53" x14ac:dyDescent="0.25">
      <c r="A2070" s="9" t="str">
        <f>IF(B2070&lt;&gt;"",COUNTA($B$3:B2070)+$A$2,"")</f>
        <v/>
      </c>
      <c r="R2070" s="42"/>
      <c r="AB2070" s="13"/>
      <c r="AC2070" s="8"/>
      <c r="AF2070" s="13"/>
      <c r="AG2070" s="8"/>
      <c r="AH2070" s="8"/>
      <c r="AI2070" s="8"/>
      <c r="AJ2070" s="8"/>
      <c r="AK2070" s="8"/>
      <c r="AN2070" s="13"/>
      <c r="AO2070" s="8"/>
      <c r="AR2070" s="13"/>
      <c r="AS2070" s="8"/>
      <c r="AV2070" s="13"/>
      <c r="AW2070" s="8"/>
      <c r="AX2070" s="19" t="str">
        <f t="shared" si="320"/>
        <v/>
      </c>
      <c r="AY2070" s="55">
        <f t="shared" si="321"/>
        <v>0</v>
      </c>
      <c r="AZ2070" s="8"/>
      <c r="BA2070" s="8"/>
    </row>
    <row r="2071" spans="1:53" x14ac:dyDescent="0.25">
      <c r="A2071" s="9" t="str">
        <f>IF(B2071&lt;&gt;"",COUNTA($B$3:B2071)+$A$2,"")</f>
        <v/>
      </c>
      <c r="R2071" s="42"/>
      <c r="AB2071" s="13"/>
      <c r="AC2071" s="8"/>
      <c r="AF2071" s="13"/>
      <c r="AG2071" s="8"/>
      <c r="AH2071" s="8"/>
      <c r="AI2071" s="8"/>
      <c r="AJ2071" s="8"/>
      <c r="AK2071" s="8"/>
      <c r="AN2071" s="13"/>
      <c r="AO2071" s="8"/>
      <c r="AR2071" s="13"/>
      <c r="AS2071" s="8"/>
      <c r="AV2071" s="13"/>
      <c r="AW2071" s="8"/>
      <c r="AX2071" s="19" t="str">
        <f t="shared" si="320"/>
        <v/>
      </c>
      <c r="AY2071" s="55">
        <f t="shared" si="321"/>
        <v>0</v>
      </c>
      <c r="AZ2071" s="8"/>
      <c r="BA2071" s="8"/>
    </row>
    <row r="2072" spans="1:53" x14ac:dyDescent="0.25">
      <c r="A2072" s="9" t="str">
        <f>IF(B2072&lt;&gt;"",COUNTA($B$3:B2072)+$A$2,"")</f>
        <v/>
      </c>
      <c r="R2072" s="42"/>
      <c r="AB2072" s="13"/>
      <c r="AC2072" s="8"/>
      <c r="AF2072" s="13"/>
      <c r="AG2072" s="8"/>
      <c r="AH2072" s="8"/>
      <c r="AI2072" s="8"/>
      <c r="AJ2072" s="8"/>
      <c r="AK2072" s="8"/>
      <c r="AN2072" s="13"/>
      <c r="AO2072" s="8"/>
      <c r="AR2072" s="13"/>
      <c r="AS2072" s="8"/>
      <c r="AV2072" s="13"/>
      <c r="AW2072" s="8"/>
      <c r="AX2072" s="19" t="str">
        <f t="shared" si="320"/>
        <v/>
      </c>
      <c r="AY2072" s="55">
        <f t="shared" si="321"/>
        <v>0</v>
      </c>
      <c r="AZ2072" s="8"/>
      <c r="BA2072" s="8"/>
    </row>
    <row r="2073" spans="1:53" x14ac:dyDescent="0.25">
      <c r="A2073" s="9" t="str">
        <f>IF(B2073&lt;&gt;"",COUNTA($B$3:B2073)+$A$2,"")</f>
        <v/>
      </c>
      <c r="R2073" s="42"/>
      <c r="AB2073" s="13"/>
      <c r="AC2073" s="8"/>
      <c r="AF2073" s="13"/>
      <c r="AG2073" s="8"/>
      <c r="AH2073" s="8"/>
      <c r="AI2073" s="8"/>
      <c r="AJ2073" s="8"/>
      <c r="AK2073" s="8"/>
      <c r="AN2073" s="13"/>
      <c r="AO2073" s="8"/>
      <c r="AR2073" s="13"/>
      <c r="AS2073" s="8"/>
      <c r="AV2073" s="13"/>
      <c r="AW2073" s="8"/>
      <c r="AX2073" s="19" t="str">
        <f t="shared" si="320"/>
        <v/>
      </c>
      <c r="AY2073" s="55">
        <f t="shared" si="321"/>
        <v>0</v>
      </c>
      <c r="AZ2073" s="8"/>
      <c r="BA2073" s="8"/>
    </row>
    <row r="2074" spans="1:53" x14ac:dyDescent="0.25">
      <c r="A2074" s="9" t="str">
        <f>IF(B2074&lt;&gt;"",COUNTA($B$3:B2074)+$A$2,"")</f>
        <v/>
      </c>
      <c r="R2074" s="42"/>
      <c r="AB2074" s="13"/>
      <c r="AC2074" s="8"/>
      <c r="AF2074" s="13"/>
      <c r="AG2074" s="8"/>
      <c r="AH2074" s="8"/>
      <c r="AI2074" s="8"/>
      <c r="AJ2074" s="8"/>
      <c r="AK2074" s="8"/>
      <c r="AN2074" s="13"/>
      <c r="AO2074" s="8"/>
      <c r="AR2074" s="13"/>
      <c r="AS2074" s="8"/>
      <c r="AV2074" s="13"/>
      <c r="AW2074" s="8"/>
      <c r="AX2074" s="19" t="str">
        <f t="shared" si="320"/>
        <v/>
      </c>
      <c r="AY2074" s="55">
        <f t="shared" si="321"/>
        <v>0</v>
      </c>
      <c r="AZ2074" s="8"/>
      <c r="BA2074" s="8"/>
    </row>
    <row r="2075" spans="1:53" x14ac:dyDescent="0.25">
      <c r="A2075" s="9" t="str">
        <f>IF(B2075&lt;&gt;"",COUNTA($B$3:B2075)+$A$2,"")</f>
        <v/>
      </c>
      <c r="R2075" s="42"/>
      <c r="AB2075" s="13"/>
      <c r="AC2075" s="8"/>
      <c r="AF2075" s="13"/>
      <c r="AG2075" s="8"/>
      <c r="AH2075" s="8"/>
      <c r="AI2075" s="8"/>
      <c r="AJ2075" s="8"/>
      <c r="AK2075" s="8"/>
      <c r="AN2075" s="13"/>
      <c r="AO2075" s="8"/>
      <c r="AR2075" s="13"/>
      <c r="AS2075" s="8"/>
      <c r="AV2075" s="13"/>
      <c r="AW2075" s="8"/>
      <c r="AX2075" s="19" t="str">
        <f t="shared" si="320"/>
        <v/>
      </c>
      <c r="AY2075" s="55">
        <f t="shared" si="321"/>
        <v>0</v>
      </c>
      <c r="AZ2075" s="8"/>
      <c r="BA2075" s="8"/>
    </row>
    <row r="2076" spans="1:53" x14ac:dyDescent="0.25">
      <c r="A2076" s="9" t="str">
        <f>IF(B2076&lt;&gt;"",COUNTA($B$3:B2076)+$A$2,"")</f>
        <v/>
      </c>
      <c r="R2076" s="42"/>
      <c r="AB2076" s="13"/>
      <c r="AC2076" s="8"/>
      <c r="AF2076" s="13"/>
      <c r="AG2076" s="8"/>
      <c r="AH2076" s="8"/>
      <c r="AI2076" s="8"/>
      <c r="AJ2076" s="8"/>
      <c r="AK2076" s="8"/>
      <c r="AN2076" s="13"/>
      <c r="AO2076" s="8"/>
      <c r="AR2076" s="13"/>
      <c r="AS2076" s="8"/>
      <c r="AV2076" s="13"/>
      <c r="AW2076" s="8"/>
      <c r="AX2076" s="19" t="str">
        <f t="shared" si="320"/>
        <v/>
      </c>
      <c r="AY2076" s="55">
        <f t="shared" si="321"/>
        <v>0</v>
      </c>
      <c r="AZ2076" s="8"/>
      <c r="BA2076" s="8"/>
    </row>
    <row r="2077" spans="1:53" x14ac:dyDescent="0.25">
      <c r="A2077" s="9" t="str">
        <f>IF(B2077&lt;&gt;"",COUNTA($B$3:B2077)+$A$2,"")</f>
        <v/>
      </c>
      <c r="R2077" s="42"/>
      <c r="AB2077" s="13"/>
      <c r="AC2077" s="8"/>
      <c r="AF2077" s="13"/>
      <c r="AG2077" s="8"/>
      <c r="AH2077" s="8"/>
      <c r="AI2077" s="8"/>
      <c r="AJ2077" s="8"/>
      <c r="AK2077" s="8"/>
      <c r="AN2077" s="13"/>
      <c r="AO2077" s="8"/>
      <c r="AR2077" s="13"/>
      <c r="AS2077" s="8"/>
      <c r="AV2077" s="13"/>
      <c r="AW2077" s="8"/>
      <c r="AX2077" s="19" t="str">
        <f t="shared" si="320"/>
        <v/>
      </c>
      <c r="AY2077" s="55">
        <f t="shared" si="321"/>
        <v>0</v>
      </c>
      <c r="AZ2077" s="8"/>
      <c r="BA2077" s="8"/>
    </row>
    <row r="2078" spans="1:53" x14ac:dyDescent="0.25">
      <c r="A2078" s="9" t="str">
        <f>IF(B2078&lt;&gt;"",COUNTA($B$3:B2078)+$A$2,"")</f>
        <v/>
      </c>
      <c r="R2078" s="42"/>
      <c r="AB2078" s="13"/>
      <c r="AC2078" s="8"/>
      <c r="AF2078" s="13"/>
      <c r="AG2078" s="8"/>
      <c r="AH2078" s="8"/>
      <c r="AI2078" s="8"/>
      <c r="AJ2078" s="8"/>
      <c r="AK2078" s="8"/>
      <c r="AN2078" s="13"/>
      <c r="AO2078" s="8"/>
      <c r="AR2078" s="13"/>
      <c r="AS2078" s="8"/>
      <c r="AV2078" s="13"/>
      <c r="AW2078" s="8"/>
      <c r="AX2078" s="19" t="str">
        <f t="shared" si="320"/>
        <v/>
      </c>
      <c r="AY2078" s="55">
        <f t="shared" si="321"/>
        <v>0</v>
      </c>
      <c r="AZ2078" s="8"/>
      <c r="BA2078" s="8"/>
    </row>
    <row r="2079" spans="1:53" x14ac:dyDescent="0.25">
      <c r="A2079" s="9" t="str">
        <f>IF(B2079&lt;&gt;"",COUNTA($B$3:B2079)+$A$2,"")</f>
        <v/>
      </c>
      <c r="R2079" s="42"/>
      <c r="AB2079" s="13"/>
      <c r="AC2079" s="8"/>
      <c r="AF2079" s="13"/>
      <c r="AG2079" s="8"/>
      <c r="AH2079" s="8"/>
      <c r="AI2079" s="8"/>
      <c r="AJ2079" s="8"/>
      <c r="AK2079" s="8"/>
      <c r="AN2079" s="13"/>
      <c r="AO2079" s="8"/>
      <c r="AR2079" s="13"/>
      <c r="AS2079" s="8"/>
      <c r="AV2079" s="13"/>
      <c r="AW2079" s="8"/>
      <c r="AX2079" s="19" t="str">
        <f t="shared" si="320"/>
        <v/>
      </c>
      <c r="AY2079" s="55">
        <f t="shared" si="321"/>
        <v>0</v>
      </c>
      <c r="AZ2079" s="8"/>
      <c r="BA2079" s="8"/>
    </row>
    <row r="2080" spans="1:53" x14ac:dyDescent="0.25">
      <c r="A2080" s="9" t="str">
        <f>IF(B2080&lt;&gt;"",COUNTA($B$3:B2080)+$A$2,"")</f>
        <v/>
      </c>
      <c r="R2080" s="42"/>
      <c r="AB2080" s="13"/>
      <c r="AC2080" s="8"/>
      <c r="AF2080" s="13"/>
      <c r="AG2080" s="8"/>
      <c r="AH2080" s="8"/>
      <c r="AI2080" s="8"/>
      <c r="AJ2080" s="8"/>
      <c r="AK2080" s="8"/>
      <c r="AN2080" s="13"/>
      <c r="AO2080" s="8"/>
      <c r="AR2080" s="13"/>
      <c r="AS2080" s="8"/>
      <c r="AV2080" s="13"/>
      <c r="AW2080" s="8"/>
      <c r="AX2080" s="19" t="str">
        <f t="shared" si="320"/>
        <v/>
      </c>
      <c r="AY2080" s="55">
        <f t="shared" si="321"/>
        <v>0</v>
      </c>
      <c r="AZ2080" s="8"/>
      <c r="BA2080" s="8"/>
    </row>
    <row r="2081" spans="1:53" x14ac:dyDescent="0.25">
      <c r="A2081" s="9" t="str">
        <f>IF(B2081&lt;&gt;"",COUNTA($B$3:B2081)+$A$2,"")</f>
        <v/>
      </c>
      <c r="R2081" s="42"/>
      <c r="AB2081" s="13"/>
      <c r="AC2081" s="8"/>
      <c r="AF2081" s="13"/>
      <c r="AG2081" s="8"/>
      <c r="AH2081" s="8"/>
      <c r="AI2081" s="8"/>
      <c r="AJ2081" s="8"/>
      <c r="AK2081" s="8"/>
      <c r="AN2081" s="13"/>
      <c r="AO2081" s="8"/>
      <c r="AR2081" s="13"/>
      <c r="AS2081" s="8"/>
      <c r="AV2081" s="13"/>
      <c r="AW2081" s="8"/>
      <c r="AX2081" s="19" t="str">
        <f t="shared" si="320"/>
        <v/>
      </c>
      <c r="AY2081" s="55">
        <f t="shared" si="321"/>
        <v>0</v>
      </c>
      <c r="AZ2081" s="8"/>
      <c r="BA2081" s="8"/>
    </row>
    <row r="2082" spans="1:53" x14ac:dyDescent="0.25">
      <c r="A2082" s="9" t="str">
        <f>IF(B2082&lt;&gt;"",COUNTA($B$3:B2082)+$A$2,"")</f>
        <v/>
      </c>
      <c r="R2082" s="42"/>
      <c r="AB2082" s="13"/>
      <c r="AC2082" s="8"/>
      <c r="AF2082" s="13"/>
      <c r="AG2082" s="8"/>
      <c r="AH2082" s="8"/>
      <c r="AI2082" s="8"/>
      <c r="AJ2082" s="8"/>
      <c r="AK2082" s="8"/>
      <c r="AN2082" s="13"/>
      <c r="AO2082" s="8"/>
      <c r="AR2082" s="13"/>
      <c r="AS2082" s="8"/>
      <c r="AV2082" s="13"/>
      <c r="AW2082" s="8"/>
      <c r="AX2082" s="19" t="str">
        <f t="shared" si="320"/>
        <v/>
      </c>
      <c r="AY2082" s="55">
        <f t="shared" si="321"/>
        <v>0</v>
      </c>
      <c r="AZ2082" s="8"/>
      <c r="BA2082" s="8"/>
    </row>
    <row r="2083" spans="1:53" x14ac:dyDescent="0.25">
      <c r="A2083" s="9" t="str">
        <f>IF(B2083&lt;&gt;"",COUNTA($B$3:B2083)+$A$2,"")</f>
        <v/>
      </c>
      <c r="R2083" s="42"/>
      <c r="AB2083" s="13"/>
      <c r="AC2083" s="8"/>
      <c r="AF2083" s="13"/>
      <c r="AG2083" s="8"/>
      <c r="AH2083" s="8"/>
      <c r="AI2083" s="8"/>
      <c r="AJ2083" s="8"/>
      <c r="AK2083" s="8"/>
      <c r="AN2083" s="13"/>
      <c r="AO2083" s="8"/>
      <c r="AR2083" s="13"/>
      <c r="AS2083" s="8"/>
      <c r="AV2083" s="13"/>
      <c r="AW2083" s="8"/>
      <c r="AX2083" s="19" t="str">
        <f t="shared" si="320"/>
        <v/>
      </c>
      <c r="AY2083" s="55">
        <f t="shared" si="321"/>
        <v>0</v>
      </c>
      <c r="AZ2083" s="8"/>
      <c r="BA2083" s="8"/>
    </row>
    <row r="2084" spans="1:53" x14ac:dyDescent="0.25">
      <c r="A2084" s="9" t="str">
        <f>IF(B2084&lt;&gt;"",COUNTA($B$3:B2084)+$A$2,"")</f>
        <v/>
      </c>
      <c r="R2084" s="42"/>
      <c r="AB2084" s="13"/>
      <c r="AC2084" s="8"/>
      <c r="AF2084" s="13"/>
      <c r="AG2084" s="8"/>
      <c r="AH2084" s="8"/>
      <c r="AI2084" s="8"/>
      <c r="AJ2084" s="8"/>
      <c r="AK2084" s="8"/>
      <c r="AN2084" s="13"/>
      <c r="AO2084" s="8"/>
      <c r="AR2084" s="13"/>
      <c r="AS2084" s="8"/>
      <c r="AV2084" s="13"/>
      <c r="AW2084" s="8"/>
      <c r="AX2084" s="19" t="str">
        <f t="shared" si="320"/>
        <v/>
      </c>
      <c r="AY2084" s="55">
        <f t="shared" si="321"/>
        <v>0</v>
      </c>
      <c r="AZ2084" s="8"/>
      <c r="BA2084" s="8"/>
    </row>
    <row r="2085" spans="1:53" x14ac:dyDescent="0.25">
      <c r="A2085" s="9" t="str">
        <f>IF(B2085&lt;&gt;"",COUNTA($B$3:B2085)+$A$2,"")</f>
        <v/>
      </c>
      <c r="R2085" s="42"/>
      <c r="AB2085" s="13"/>
      <c r="AC2085" s="8"/>
      <c r="AF2085" s="13"/>
      <c r="AG2085" s="8"/>
      <c r="AH2085" s="8"/>
      <c r="AI2085" s="8"/>
      <c r="AJ2085" s="8"/>
      <c r="AK2085" s="8"/>
      <c r="AN2085" s="13"/>
      <c r="AO2085" s="8"/>
      <c r="AR2085" s="13"/>
      <c r="AS2085" s="8"/>
      <c r="AV2085" s="13"/>
      <c r="AW2085" s="8"/>
      <c r="AX2085" s="19" t="str">
        <f t="shared" si="320"/>
        <v/>
      </c>
      <c r="AY2085" s="55">
        <f t="shared" si="321"/>
        <v>0</v>
      </c>
      <c r="AZ2085" s="8"/>
      <c r="BA2085" s="8"/>
    </row>
    <row r="2086" spans="1:53" x14ac:dyDescent="0.25">
      <c r="A2086" s="9" t="str">
        <f>IF(B2086&lt;&gt;"",COUNTA($B$3:B2086)+$A$2,"")</f>
        <v/>
      </c>
      <c r="R2086" s="42"/>
      <c r="AB2086" s="13"/>
      <c r="AC2086" s="8"/>
      <c r="AF2086" s="13"/>
      <c r="AG2086" s="8"/>
      <c r="AH2086" s="8"/>
      <c r="AI2086" s="8"/>
      <c r="AJ2086" s="8"/>
      <c r="AK2086" s="8"/>
      <c r="AN2086" s="13"/>
      <c r="AO2086" s="8"/>
      <c r="AR2086" s="13"/>
      <c r="AS2086" s="8"/>
      <c r="AV2086" s="13"/>
      <c r="AW2086" s="8"/>
      <c r="AX2086" s="19" t="str">
        <f t="shared" si="320"/>
        <v/>
      </c>
      <c r="AY2086" s="55">
        <f t="shared" si="321"/>
        <v>0</v>
      </c>
      <c r="AZ2086" s="8"/>
      <c r="BA2086" s="8"/>
    </row>
    <row r="2087" spans="1:53" x14ac:dyDescent="0.25">
      <c r="A2087" s="9" t="str">
        <f>IF(B2087&lt;&gt;"",COUNTA($B$3:B2087)+$A$2,"")</f>
        <v/>
      </c>
      <c r="R2087" s="42"/>
      <c r="AB2087" s="13"/>
      <c r="AC2087" s="8"/>
      <c r="AF2087" s="13"/>
      <c r="AG2087" s="8"/>
      <c r="AH2087" s="8"/>
      <c r="AI2087" s="8"/>
      <c r="AJ2087" s="8"/>
      <c r="AK2087" s="8"/>
      <c r="AN2087" s="13"/>
      <c r="AO2087" s="8"/>
      <c r="AR2087" s="13"/>
      <c r="AS2087" s="8"/>
      <c r="AV2087" s="13"/>
      <c r="AW2087" s="8"/>
      <c r="AX2087" s="19" t="str">
        <f t="shared" si="320"/>
        <v/>
      </c>
      <c r="AY2087" s="55">
        <f t="shared" si="321"/>
        <v>0</v>
      </c>
      <c r="AZ2087" s="8"/>
      <c r="BA2087" s="8"/>
    </row>
    <row r="2088" spans="1:53" x14ac:dyDescent="0.25">
      <c r="A2088" s="9" t="str">
        <f>IF(B2088&lt;&gt;"",COUNTA($B$3:B2088)+$A$2,"")</f>
        <v/>
      </c>
      <c r="R2088" s="42"/>
      <c r="AB2088" s="13"/>
      <c r="AC2088" s="8"/>
      <c r="AF2088" s="13"/>
      <c r="AG2088" s="8"/>
      <c r="AH2088" s="8"/>
      <c r="AI2088" s="8"/>
      <c r="AJ2088" s="8"/>
      <c r="AK2088" s="8"/>
      <c r="AN2088" s="13"/>
      <c r="AO2088" s="8"/>
      <c r="AR2088" s="13"/>
      <c r="AS2088" s="8"/>
      <c r="AV2088" s="13"/>
      <c r="AW2088" s="8"/>
      <c r="AX2088" s="19" t="str">
        <f t="shared" si="320"/>
        <v/>
      </c>
      <c r="AY2088" s="55">
        <f t="shared" si="321"/>
        <v>0</v>
      </c>
      <c r="AZ2088" s="8"/>
      <c r="BA2088" s="8"/>
    </row>
    <row r="2089" spans="1:53" x14ac:dyDescent="0.25">
      <c r="A2089" s="9" t="str">
        <f>IF(B2089&lt;&gt;"",COUNTA($B$3:B2089)+$A$2,"")</f>
        <v/>
      </c>
      <c r="R2089" s="42"/>
      <c r="AB2089" s="13"/>
      <c r="AC2089" s="8"/>
      <c r="AF2089" s="13"/>
      <c r="AG2089" s="8"/>
      <c r="AH2089" s="8"/>
      <c r="AI2089" s="8"/>
      <c r="AJ2089" s="8"/>
      <c r="AK2089" s="8"/>
      <c r="AN2089" s="13"/>
      <c r="AO2089" s="8"/>
      <c r="AR2089" s="13"/>
      <c r="AS2089" s="8"/>
      <c r="AV2089" s="13"/>
      <c r="AW2089" s="8"/>
      <c r="AX2089" s="19" t="str">
        <f t="shared" si="320"/>
        <v/>
      </c>
      <c r="AY2089" s="55">
        <f t="shared" si="321"/>
        <v>0</v>
      </c>
      <c r="AZ2089" s="8"/>
      <c r="BA2089" s="8"/>
    </row>
    <row r="2090" spans="1:53" x14ac:dyDescent="0.25">
      <c r="A2090" s="9" t="str">
        <f>IF(B2090&lt;&gt;"",COUNTA($B$3:B2090)+$A$2,"")</f>
        <v/>
      </c>
      <c r="R2090" s="42"/>
      <c r="AB2090" s="13"/>
      <c r="AC2090" s="8"/>
      <c r="AF2090" s="13"/>
      <c r="AG2090" s="8"/>
      <c r="AH2090" s="8"/>
      <c r="AI2090" s="8"/>
      <c r="AJ2090" s="8"/>
      <c r="AK2090" s="8"/>
      <c r="AN2090" s="13"/>
      <c r="AO2090" s="8"/>
      <c r="AR2090" s="13"/>
      <c r="AS2090" s="8"/>
      <c r="AV2090" s="13"/>
      <c r="AW2090" s="8"/>
      <c r="AX2090" s="19" t="str">
        <f t="shared" si="320"/>
        <v/>
      </c>
      <c r="AY2090" s="55">
        <f t="shared" si="321"/>
        <v>0</v>
      </c>
      <c r="AZ2090" s="8"/>
      <c r="BA2090" s="8"/>
    </row>
    <row r="2091" spans="1:53" x14ac:dyDescent="0.25">
      <c r="A2091" s="9" t="str">
        <f>IF(B2091&lt;&gt;"",COUNTA($B$3:B2091)+$A$2,"")</f>
        <v/>
      </c>
      <c r="R2091" s="42"/>
      <c r="AB2091" s="13"/>
      <c r="AC2091" s="8"/>
      <c r="AF2091" s="13"/>
      <c r="AG2091" s="8"/>
      <c r="AH2091" s="8"/>
      <c r="AI2091" s="8"/>
      <c r="AJ2091" s="8"/>
      <c r="AK2091" s="8"/>
      <c r="AN2091" s="13"/>
      <c r="AO2091" s="8"/>
      <c r="AR2091" s="13"/>
      <c r="AS2091" s="8"/>
      <c r="AV2091" s="13"/>
      <c r="AW2091" s="8"/>
      <c r="AX2091" s="19" t="str">
        <f t="shared" si="320"/>
        <v/>
      </c>
      <c r="AY2091" s="55">
        <f t="shared" si="321"/>
        <v>0</v>
      </c>
      <c r="AZ2091" s="8"/>
      <c r="BA2091" s="8"/>
    </row>
    <row r="2092" spans="1:53" x14ac:dyDescent="0.25">
      <c r="A2092" s="9" t="str">
        <f>IF(B2092&lt;&gt;"",COUNTA($B$3:B2092)+$A$2,"")</f>
        <v/>
      </c>
      <c r="R2092" s="42"/>
      <c r="AB2092" s="13"/>
      <c r="AC2092" s="8"/>
      <c r="AF2092" s="13"/>
      <c r="AG2092" s="8"/>
      <c r="AH2092" s="8"/>
      <c r="AI2092" s="8"/>
      <c r="AJ2092" s="8"/>
      <c r="AK2092" s="8"/>
      <c r="AN2092" s="13"/>
      <c r="AO2092" s="8"/>
      <c r="AR2092" s="13"/>
      <c r="AS2092" s="8"/>
      <c r="AV2092" s="13"/>
      <c r="AW2092" s="8"/>
      <c r="AX2092" s="19" t="str">
        <f t="shared" si="320"/>
        <v/>
      </c>
      <c r="AY2092" s="55">
        <f t="shared" si="321"/>
        <v>0</v>
      </c>
      <c r="AZ2092" s="8"/>
      <c r="BA2092" s="8"/>
    </row>
    <row r="2093" spans="1:53" x14ac:dyDescent="0.25">
      <c r="A2093" s="9" t="str">
        <f>IF(B2093&lt;&gt;"",COUNTA($B$3:B2093)+$A$2,"")</f>
        <v/>
      </c>
      <c r="R2093" s="42"/>
      <c r="AB2093" s="13"/>
      <c r="AC2093" s="8"/>
      <c r="AF2093" s="13"/>
      <c r="AG2093" s="8"/>
      <c r="AH2093" s="8"/>
      <c r="AI2093" s="8"/>
      <c r="AJ2093" s="8"/>
      <c r="AK2093" s="8"/>
      <c r="AN2093" s="13"/>
      <c r="AO2093" s="8"/>
      <c r="AR2093" s="13"/>
      <c r="AS2093" s="8"/>
      <c r="AV2093" s="13"/>
      <c r="AW2093" s="8"/>
      <c r="AX2093" s="19" t="str">
        <f t="shared" si="320"/>
        <v/>
      </c>
      <c r="AY2093" s="55">
        <f t="shared" si="321"/>
        <v>0</v>
      </c>
      <c r="AZ2093" s="8"/>
      <c r="BA2093" s="8"/>
    </row>
    <row r="2094" spans="1:53" x14ac:dyDescent="0.25">
      <c r="A2094" s="9" t="str">
        <f>IF(B2094&lt;&gt;"",COUNTA($B$3:B2094)+$A$2,"")</f>
        <v/>
      </c>
      <c r="R2094" s="42"/>
      <c r="AB2094" s="13"/>
      <c r="AC2094" s="8"/>
      <c r="AF2094" s="13"/>
      <c r="AG2094" s="8"/>
      <c r="AH2094" s="8"/>
      <c r="AI2094" s="8"/>
      <c r="AJ2094" s="8"/>
      <c r="AK2094" s="8"/>
      <c r="AN2094" s="13"/>
      <c r="AO2094" s="8"/>
      <c r="AR2094" s="13"/>
      <c r="AS2094" s="8"/>
      <c r="AV2094" s="13"/>
      <c r="AW2094" s="8"/>
      <c r="AX2094" s="19" t="str">
        <f t="shared" si="320"/>
        <v/>
      </c>
      <c r="AY2094" s="55">
        <f t="shared" si="321"/>
        <v>0</v>
      </c>
      <c r="AZ2094" s="8"/>
      <c r="BA2094" s="8"/>
    </row>
    <row r="2095" spans="1:53" x14ac:dyDescent="0.25">
      <c r="A2095" s="9" t="str">
        <f>IF(B2095&lt;&gt;"",COUNTA($B$3:B2095)+$A$2,"")</f>
        <v/>
      </c>
      <c r="R2095" s="42"/>
      <c r="AB2095" s="13"/>
      <c r="AC2095" s="8"/>
      <c r="AF2095" s="13"/>
      <c r="AG2095" s="8"/>
      <c r="AH2095" s="8"/>
      <c r="AI2095" s="8"/>
      <c r="AJ2095" s="8"/>
      <c r="AK2095" s="8"/>
      <c r="AN2095" s="13"/>
      <c r="AO2095" s="8"/>
      <c r="AR2095" s="13"/>
      <c r="AS2095" s="8"/>
      <c r="AV2095" s="13"/>
      <c r="AW2095" s="8"/>
      <c r="AX2095" s="19" t="str">
        <f t="shared" si="320"/>
        <v/>
      </c>
      <c r="AY2095" s="55">
        <f t="shared" si="321"/>
        <v>0</v>
      </c>
      <c r="AZ2095" s="8"/>
      <c r="BA2095" s="8"/>
    </row>
    <row r="2096" spans="1:53" x14ac:dyDescent="0.25">
      <c r="A2096" s="9" t="str">
        <f>IF(B2096&lt;&gt;"",COUNTA($B$3:B2096)+$A$2,"")</f>
        <v/>
      </c>
      <c r="R2096" s="42"/>
      <c r="AB2096" s="13"/>
      <c r="AC2096" s="8"/>
      <c r="AF2096" s="13"/>
      <c r="AG2096" s="8"/>
      <c r="AH2096" s="8"/>
      <c r="AI2096" s="8"/>
      <c r="AJ2096" s="8"/>
      <c r="AK2096" s="8"/>
      <c r="AN2096" s="13"/>
      <c r="AO2096" s="8"/>
      <c r="AR2096" s="13"/>
      <c r="AS2096" s="8"/>
      <c r="AV2096" s="13"/>
      <c r="AW2096" s="8"/>
      <c r="AX2096" s="19" t="str">
        <f t="shared" si="320"/>
        <v/>
      </c>
      <c r="AY2096" s="55">
        <f t="shared" si="321"/>
        <v>0</v>
      </c>
      <c r="AZ2096" s="8"/>
      <c r="BA2096" s="8"/>
    </row>
    <row r="2097" spans="1:53" x14ac:dyDescent="0.25">
      <c r="A2097" s="9" t="str">
        <f>IF(B2097&lt;&gt;"",COUNTA($B$3:B2097)+$A$2,"")</f>
        <v/>
      </c>
      <c r="R2097" s="42"/>
      <c r="AB2097" s="13"/>
      <c r="AC2097" s="8"/>
      <c r="AF2097" s="13"/>
      <c r="AG2097" s="8"/>
      <c r="AH2097" s="8"/>
      <c r="AI2097" s="8"/>
      <c r="AJ2097" s="8"/>
      <c r="AK2097" s="8"/>
      <c r="AN2097" s="13"/>
      <c r="AO2097" s="8"/>
      <c r="AR2097" s="13"/>
      <c r="AS2097" s="8"/>
      <c r="AV2097" s="13"/>
      <c r="AW2097" s="8"/>
      <c r="AX2097" s="19" t="str">
        <f t="shared" si="320"/>
        <v/>
      </c>
      <c r="AY2097" s="55">
        <f t="shared" si="321"/>
        <v>0</v>
      </c>
      <c r="AZ2097" s="8"/>
      <c r="BA2097" s="8"/>
    </row>
    <row r="2098" spans="1:53" x14ac:dyDescent="0.25">
      <c r="A2098" s="9" t="str">
        <f>IF(B2098&lt;&gt;"",COUNTA($B$3:B2098)+$A$2,"")</f>
        <v/>
      </c>
      <c r="R2098" s="42"/>
      <c r="AB2098" s="13"/>
      <c r="AC2098" s="8"/>
      <c r="AF2098" s="13"/>
      <c r="AG2098" s="8"/>
      <c r="AH2098" s="8"/>
      <c r="AI2098" s="8"/>
      <c r="AJ2098" s="8"/>
      <c r="AK2098" s="8"/>
      <c r="AN2098" s="13"/>
      <c r="AO2098" s="8"/>
      <c r="AR2098" s="13"/>
      <c r="AS2098" s="8"/>
      <c r="AV2098" s="13"/>
      <c r="AW2098" s="8"/>
      <c r="AX2098" s="19" t="str">
        <f t="shared" si="320"/>
        <v/>
      </c>
      <c r="AY2098" s="55">
        <f t="shared" si="321"/>
        <v>0</v>
      </c>
      <c r="AZ2098" s="8"/>
      <c r="BA2098" s="8"/>
    </row>
    <row r="2099" spans="1:53" x14ac:dyDescent="0.25">
      <c r="A2099" s="9" t="str">
        <f>IF(B2099&lt;&gt;"",COUNTA($B$3:B2099)+$A$2,"")</f>
        <v/>
      </c>
      <c r="R2099" s="42"/>
      <c r="AB2099" s="13"/>
      <c r="AC2099" s="8"/>
      <c r="AF2099" s="13"/>
      <c r="AG2099" s="8"/>
      <c r="AH2099" s="8"/>
      <c r="AI2099" s="8"/>
      <c r="AJ2099" s="8"/>
      <c r="AK2099" s="8"/>
      <c r="AN2099" s="13"/>
      <c r="AO2099" s="8"/>
      <c r="AR2099" s="13"/>
      <c r="AS2099" s="8"/>
      <c r="AV2099" s="13"/>
      <c r="AW2099" s="8"/>
      <c r="AX2099" s="19" t="str">
        <f t="shared" si="320"/>
        <v/>
      </c>
      <c r="AY2099" s="55">
        <f t="shared" si="321"/>
        <v>0</v>
      </c>
      <c r="AZ2099" s="8"/>
      <c r="BA2099" s="8"/>
    </row>
    <row r="2100" spans="1:53" x14ac:dyDescent="0.25">
      <c r="A2100" s="9" t="str">
        <f>IF(B2100&lt;&gt;"",COUNTA($B$3:B2100)+$A$2,"")</f>
        <v/>
      </c>
      <c r="R2100" s="42"/>
      <c r="AB2100" s="13"/>
      <c r="AC2100" s="8"/>
      <c r="AF2100" s="13"/>
      <c r="AG2100" s="8"/>
      <c r="AH2100" s="8"/>
      <c r="AI2100" s="8"/>
      <c r="AJ2100" s="8"/>
      <c r="AK2100" s="8"/>
      <c r="AN2100" s="13"/>
      <c r="AO2100" s="8"/>
      <c r="AR2100" s="13"/>
      <c r="AS2100" s="8"/>
      <c r="AV2100" s="13"/>
      <c r="AW2100" s="8"/>
      <c r="AX2100" s="19" t="str">
        <f t="shared" si="320"/>
        <v/>
      </c>
      <c r="AY2100" s="55">
        <f t="shared" si="321"/>
        <v>0</v>
      </c>
      <c r="AZ2100" s="8"/>
      <c r="BA2100" s="8"/>
    </row>
    <row r="2101" spans="1:53" x14ac:dyDescent="0.25">
      <c r="A2101" s="9" t="str">
        <f>IF(B2101&lt;&gt;"",COUNTA($B$3:B2101)+$A$2,"")</f>
        <v/>
      </c>
      <c r="R2101" s="42"/>
      <c r="AB2101" s="13"/>
      <c r="AC2101" s="8"/>
      <c r="AF2101" s="13"/>
      <c r="AG2101" s="8"/>
      <c r="AH2101" s="8"/>
      <c r="AI2101" s="8"/>
      <c r="AJ2101" s="8"/>
      <c r="AK2101" s="8"/>
      <c r="AN2101" s="13"/>
      <c r="AO2101" s="8"/>
      <c r="AR2101" s="13"/>
      <c r="AS2101" s="8"/>
      <c r="AV2101" s="13"/>
      <c r="AW2101" s="8"/>
      <c r="AX2101" s="19" t="str">
        <f t="shared" si="320"/>
        <v/>
      </c>
      <c r="AY2101" s="55">
        <f t="shared" si="321"/>
        <v>0</v>
      </c>
      <c r="AZ2101" s="8"/>
      <c r="BA2101" s="8"/>
    </row>
    <row r="2102" spans="1:53" x14ac:dyDescent="0.25">
      <c r="A2102" s="9" t="str">
        <f>IF(B2102&lt;&gt;"",COUNTA($B$3:B2102)+$A$2,"")</f>
        <v/>
      </c>
      <c r="R2102" s="42"/>
      <c r="AB2102" s="13"/>
      <c r="AC2102" s="8"/>
      <c r="AF2102" s="13"/>
      <c r="AG2102" s="8"/>
      <c r="AH2102" s="8"/>
      <c r="AI2102" s="8"/>
      <c r="AJ2102" s="8"/>
      <c r="AK2102" s="8"/>
      <c r="AN2102" s="13"/>
      <c r="AO2102" s="8"/>
      <c r="AR2102" s="13"/>
      <c r="AS2102" s="8"/>
      <c r="AV2102" s="13"/>
      <c r="AW2102" s="8"/>
      <c r="AX2102" s="19" t="str">
        <f t="shared" si="320"/>
        <v/>
      </c>
      <c r="AY2102" s="55">
        <f t="shared" si="321"/>
        <v>0</v>
      </c>
      <c r="AZ2102" s="8"/>
      <c r="BA2102" s="8"/>
    </row>
    <row r="2103" spans="1:53" x14ac:dyDescent="0.25">
      <c r="A2103" s="9" t="str">
        <f>IF(B2103&lt;&gt;"",COUNTA($B$3:B2103)+$A$2,"")</f>
        <v/>
      </c>
      <c r="R2103" s="42"/>
      <c r="AB2103" s="13"/>
      <c r="AC2103" s="8"/>
      <c r="AF2103" s="13"/>
      <c r="AG2103" s="8"/>
      <c r="AH2103" s="8"/>
      <c r="AI2103" s="8"/>
      <c r="AJ2103" s="8"/>
      <c r="AK2103" s="8"/>
      <c r="AN2103" s="13"/>
      <c r="AO2103" s="8"/>
      <c r="AR2103" s="13"/>
      <c r="AS2103" s="8"/>
      <c r="AV2103" s="13"/>
      <c r="AW2103" s="8"/>
      <c r="AX2103" s="19" t="str">
        <f t="shared" si="320"/>
        <v/>
      </c>
      <c r="AY2103" s="55">
        <f t="shared" si="321"/>
        <v>0</v>
      </c>
      <c r="AZ2103" s="8"/>
      <c r="BA2103" s="8"/>
    </row>
    <row r="2104" spans="1:53" x14ac:dyDescent="0.25">
      <c r="A2104" s="9" t="str">
        <f>IF(B2104&lt;&gt;"",COUNTA($B$3:B2104)+$A$2,"")</f>
        <v/>
      </c>
      <c r="R2104" s="42"/>
      <c r="AB2104" s="13"/>
      <c r="AC2104" s="8"/>
      <c r="AF2104" s="13"/>
      <c r="AG2104" s="8"/>
      <c r="AH2104" s="8"/>
      <c r="AI2104" s="8"/>
      <c r="AJ2104" s="8"/>
      <c r="AK2104" s="8"/>
      <c r="AN2104" s="13"/>
      <c r="AO2104" s="8"/>
      <c r="AR2104" s="13"/>
      <c r="AS2104" s="8"/>
      <c r="AV2104" s="13"/>
      <c r="AW2104" s="8"/>
      <c r="AX2104" s="19" t="str">
        <f t="shared" si="320"/>
        <v/>
      </c>
      <c r="AY2104" s="55">
        <f t="shared" si="321"/>
        <v>0</v>
      </c>
      <c r="AZ2104" s="8"/>
      <c r="BA2104" s="8"/>
    </row>
    <row r="2105" spans="1:53" x14ac:dyDescent="0.25">
      <c r="A2105" s="9" t="str">
        <f>IF(B2105&lt;&gt;"",COUNTA($B$3:B2105)+$A$2,"")</f>
        <v/>
      </c>
      <c r="R2105" s="42"/>
      <c r="AB2105" s="13"/>
      <c r="AC2105" s="8"/>
      <c r="AF2105" s="13"/>
      <c r="AG2105" s="8"/>
      <c r="AH2105" s="8"/>
      <c r="AI2105" s="8"/>
      <c r="AJ2105" s="8"/>
      <c r="AK2105" s="8"/>
      <c r="AN2105" s="13"/>
      <c r="AO2105" s="8"/>
      <c r="AR2105" s="13"/>
      <c r="AS2105" s="8"/>
      <c r="AV2105" s="13"/>
      <c r="AW2105" s="8"/>
      <c r="AX2105" s="19" t="str">
        <f t="shared" si="320"/>
        <v/>
      </c>
      <c r="AY2105" s="55">
        <f t="shared" si="321"/>
        <v>0</v>
      </c>
      <c r="AZ2105" s="8"/>
      <c r="BA2105" s="8"/>
    </row>
    <row r="2106" spans="1:53" x14ac:dyDescent="0.25">
      <c r="A2106" s="9" t="str">
        <f>IF(B2106&lt;&gt;"",COUNTA($B$3:B2106)+$A$2,"")</f>
        <v/>
      </c>
      <c r="R2106" s="42"/>
      <c r="AB2106" s="13"/>
      <c r="AC2106" s="8"/>
      <c r="AF2106" s="13"/>
      <c r="AG2106" s="8"/>
      <c r="AH2106" s="8"/>
      <c r="AI2106" s="8"/>
      <c r="AJ2106" s="8"/>
      <c r="AK2106" s="8"/>
      <c r="AN2106" s="13"/>
      <c r="AO2106" s="8"/>
      <c r="AR2106" s="13"/>
      <c r="AS2106" s="8"/>
      <c r="AV2106" s="13"/>
      <c r="AW2106" s="8"/>
      <c r="AX2106" s="19" t="str">
        <f t="shared" si="320"/>
        <v/>
      </c>
      <c r="AY2106" s="55">
        <f t="shared" si="321"/>
        <v>0</v>
      </c>
      <c r="AZ2106" s="8"/>
      <c r="BA2106" s="8"/>
    </row>
    <row r="2107" spans="1:53" x14ac:dyDescent="0.25">
      <c r="A2107" s="9" t="str">
        <f>IF(B2107&lt;&gt;"",COUNTA($B$3:B2107)+$A$2,"")</f>
        <v/>
      </c>
      <c r="R2107" s="42"/>
      <c r="AB2107" s="13"/>
      <c r="AC2107" s="8"/>
      <c r="AF2107" s="13"/>
      <c r="AG2107" s="8"/>
      <c r="AH2107" s="8"/>
      <c r="AI2107" s="8"/>
      <c r="AJ2107" s="8"/>
      <c r="AK2107" s="8"/>
      <c r="AN2107" s="13"/>
      <c r="AO2107" s="8"/>
      <c r="AR2107" s="13"/>
      <c r="AS2107" s="8"/>
      <c r="AV2107" s="13"/>
      <c r="AW2107" s="8"/>
      <c r="AX2107" s="19" t="str">
        <f t="shared" si="320"/>
        <v/>
      </c>
      <c r="AY2107" s="55">
        <f t="shared" si="321"/>
        <v>0</v>
      </c>
      <c r="AZ2107" s="8"/>
      <c r="BA2107" s="8"/>
    </row>
    <row r="2108" spans="1:53" x14ac:dyDescent="0.25">
      <c r="A2108" s="9" t="str">
        <f>IF(B2108&lt;&gt;"",COUNTA($B$3:B2108)+$A$2,"")</f>
        <v/>
      </c>
      <c r="R2108" s="42"/>
      <c r="AB2108" s="13"/>
      <c r="AC2108" s="8"/>
      <c r="AF2108" s="13"/>
      <c r="AG2108" s="8"/>
      <c r="AH2108" s="8"/>
      <c r="AI2108" s="8"/>
      <c r="AJ2108" s="8"/>
      <c r="AK2108" s="8"/>
      <c r="AN2108" s="13"/>
      <c r="AO2108" s="8"/>
      <c r="AR2108" s="13"/>
      <c r="AS2108" s="8"/>
      <c r="AV2108" s="13"/>
      <c r="AW2108" s="8"/>
      <c r="AX2108" s="19" t="str">
        <f t="shared" si="320"/>
        <v/>
      </c>
      <c r="AY2108" s="55">
        <f t="shared" si="321"/>
        <v>0</v>
      </c>
      <c r="AZ2108" s="8"/>
      <c r="BA2108" s="8"/>
    </row>
    <row r="2109" spans="1:53" x14ac:dyDescent="0.25">
      <c r="A2109" s="9" t="str">
        <f>IF(B2109&lt;&gt;"",COUNTA($B$3:B2109)+$A$2,"")</f>
        <v/>
      </c>
      <c r="R2109" s="42"/>
      <c r="AB2109" s="13"/>
      <c r="AC2109" s="8"/>
      <c r="AF2109" s="13"/>
      <c r="AG2109" s="8"/>
      <c r="AH2109" s="8"/>
      <c r="AI2109" s="8"/>
      <c r="AJ2109" s="8"/>
      <c r="AK2109" s="8"/>
      <c r="AN2109" s="13"/>
      <c r="AO2109" s="8"/>
      <c r="AR2109" s="13"/>
      <c r="AS2109" s="8"/>
      <c r="AV2109" s="13"/>
      <c r="AW2109" s="8"/>
      <c r="AX2109" s="19" t="str">
        <f t="shared" si="320"/>
        <v/>
      </c>
      <c r="AY2109" s="55">
        <f t="shared" si="321"/>
        <v>0</v>
      </c>
      <c r="AZ2109" s="8"/>
      <c r="BA2109" s="8"/>
    </row>
    <row r="2110" spans="1:53" x14ac:dyDescent="0.25">
      <c r="A2110" s="9" t="str">
        <f>IF(B2110&lt;&gt;"",COUNTA($B$3:B2110)+$A$2,"")</f>
        <v/>
      </c>
      <c r="R2110" s="42"/>
      <c r="AB2110" s="13"/>
      <c r="AC2110" s="8"/>
      <c r="AF2110" s="13"/>
      <c r="AG2110" s="8"/>
      <c r="AH2110" s="8"/>
      <c r="AI2110" s="8"/>
      <c r="AJ2110" s="8"/>
      <c r="AK2110" s="8"/>
      <c r="AN2110" s="13"/>
      <c r="AO2110" s="8"/>
      <c r="AR2110" s="13"/>
      <c r="AS2110" s="8"/>
      <c r="AV2110" s="13"/>
      <c r="AW2110" s="8"/>
      <c r="AX2110" s="19" t="str">
        <f t="shared" si="320"/>
        <v/>
      </c>
      <c r="AY2110" s="55">
        <f t="shared" si="321"/>
        <v>0</v>
      </c>
      <c r="AZ2110" s="8"/>
      <c r="BA2110" s="8"/>
    </row>
    <row r="2111" spans="1:53" x14ac:dyDescent="0.25">
      <c r="A2111" s="9" t="str">
        <f>IF(B2111&lt;&gt;"",COUNTA($B$3:B2111)+$A$2,"")</f>
        <v/>
      </c>
      <c r="R2111" s="42"/>
      <c r="AB2111" s="13"/>
      <c r="AC2111" s="8"/>
      <c r="AF2111" s="13"/>
      <c r="AG2111" s="8"/>
      <c r="AH2111" s="8"/>
      <c r="AI2111" s="8"/>
      <c r="AJ2111" s="8"/>
      <c r="AK2111" s="8"/>
      <c r="AN2111" s="13"/>
      <c r="AO2111" s="8"/>
      <c r="AR2111" s="13"/>
      <c r="AS2111" s="8"/>
      <c r="AV2111" s="13"/>
      <c r="AW2111" s="8"/>
      <c r="AX2111" s="19" t="str">
        <f t="shared" si="320"/>
        <v/>
      </c>
      <c r="AY2111" s="55">
        <f t="shared" si="321"/>
        <v>0</v>
      </c>
      <c r="AZ2111" s="8"/>
      <c r="BA2111" s="8"/>
    </row>
    <row r="2112" spans="1:53" x14ac:dyDescent="0.25">
      <c r="A2112" s="9" t="str">
        <f>IF(B2112&lt;&gt;"",COUNTA($B$3:B2112)+$A$2,"")</f>
        <v/>
      </c>
      <c r="R2112" s="42"/>
      <c r="AB2112" s="13"/>
      <c r="AC2112" s="8"/>
      <c r="AF2112" s="13"/>
      <c r="AG2112" s="8"/>
      <c r="AH2112" s="8"/>
      <c r="AI2112" s="8"/>
      <c r="AJ2112" s="8"/>
      <c r="AK2112" s="8"/>
      <c r="AN2112" s="13"/>
      <c r="AO2112" s="8"/>
      <c r="AR2112" s="13"/>
      <c r="AS2112" s="8"/>
      <c r="AV2112" s="13"/>
      <c r="AW2112" s="8"/>
      <c r="AX2112" s="19" t="str">
        <f t="shared" si="320"/>
        <v/>
      </c>
      <c r="AY2112" s="55">
        <f t="shared" si="321"/>
        <v>0</v>
      </c>
      <c r="AZ2112" s="8"/>
      <c r="BA2112" s="8"/>
    </row>
    <row r="2113" spans="1:53" x14ac:dyDescent="0.25">
      <c r="A2113" s="9" t="str">
        <f>IF(B2113&lt;&gt;"",COUNTA($B$3:B2113)+$A$2,"")</f>
        <v/>
      </c>
      <c r="R2113" s="42"/>
      <c r="AB2113" s="13"/>
      <c r="AC2113" s="8"/>
      <c r="AF2113" s="13"/>
      <c r="AG2113" s="8"/>
      <c r="AH2113" s="8"/>
      <c r="AI2113" s="8"/>
      <c r="AJ2113" s="8"/>
      <c r="AK2113" s="8"/>
      <c r="AN2113" s="13"/>
      <c r="AO2113" s="8"/>
      <c r="AR2113" s="13"/>
      <c r="AS2113" s="8"/>
      <c r="AV2113" s="13"/>
      <c r="AW2113" s="8"/>
      <c r="AX2113" s="19" t="str">
        <f t="shared" si="320"/>
        <v/>
      </c>
      <c r="AY2113" s="55">
        <f t="shared" si="321"/>
        <v>0</v>
      </c>
      <c r="AZ2113" s="8"/>
      <c r="BA2113" s="8"/>
    </row>
    <row r="2114" spans="1:53" x14ac:dyDescent="0.25">
      <c r="A2114" s="9" t="str">
        <f>IF(B2114&lt;&gt;"",COUNTA($B$3:B2114)+$A$2,"")</f>
        <v/>
      </c>
      <c r="R2114" s="42"/>
      <c r="AB2114" s="13"/>
      <c r="AC2114" s="8"/>
      <c r="AF2114" s="13"/>
      <c r="AG2114" s="8"/>
      <c r="AH2114" s="8"/>
      <c r="AI2114" s="8"/>
      <c r="AJ2114" s="8"/>
      <c r="AK2114" s="8"/>
      <c r="AN2114" s="13"/>
      <c r="AO2114" s="8"/>
      <c r="AR2114" s="13"/>
      <c r="AS2114" s="8"/>
      <c r="AV2114" s="13"/>
      <c r="AW2114" s="8"/>
      <c r="AX2114" s="19" t="str">
        <f t="shared" si="320"/>
        <v/>
      </c>
      <c r="AY2114" s="55">
        <f t="shared" si="321"/>
        <v>0</v>
      </c>
      <c r="AZ2114" s="8"/>
      <c r="BA2114" s="8"/>
    </row>
    <row r="2115" spans="1:53" x14ac:dyDescent="0.25">
      <c r="A2115" s="9" t="str">
        <f>IF(B2115&lt;&gt;"",COUNTA($B$3:B2115)+$A$2,"")</f>
        <v/>
      </c>
      <c r="R2115" s="42"/>
      <c r="AB2115" s="13"/>
      <c r="AC2115" s="8"/>
      <c r="AF2115" s="13"/>
      <c r="AG2115" s="8"/>
      <c r="AH2115" s="8"/>
      <c r="AI2115" s="8"/>
      <c r="AJ2115" s="8"/>
      <c r="AK2115" s="8"/>
      <c r="AN2115" s="13"/>
      <c r="AO2115" s="8"/>
      <c r="AR2115" s="13"/>
      <c r="AS2115" s="8"/>
      <c r="AV2115" s="13"/>
      <c r="AW2115" s="8"/>
      <c r="AX2115" s="19" t="str">
        <f t="shared" ref="AX2115:AX2178" si="322">IF(R2115="","",AY2115/(1+0.025))</f>
        <v/>
      </c>
      <c r="AY2115" s="55">
        <f t="shared" ref="AY2115:AY2178" si="323">BC2115-AZ2115</f>
        <v>0</v>
      </c>
      <c r="AZ2115" s="8"/>
      <c r="BA2115" s="8"/>
    </row>
    <row r="2116" spans="1:53" x14ac:dyDescent="0.25">
      <c r="A2116" s="9" t="str">
        <f>IF(B2116&lt;&gt;"",COUNTA($B$3:B2116)+$A$2,"")</f>
        <v/>
      </c>
      <c r="R2116" s="42"/>
      <c r="AB2116" s="13"/>
      <c r="AC2116" s="8"/>
      <c r="AF2116" s="13"/>
      <c r="AG2116" s="8"/>
      <c r="AH2116" s="8"/>
      <c r="AI2116" s="8"/>
      <c r="AJ2116" s="8"/>
      <c r="AK2116" s="8"/>
      <c r="AN2116" s="13"/>
      <c r="AO2116" s="8"/>
      <c r="AR2116" s="13"/>
      <c r="AS2116" s="8"/>
      <c r="AV2116" s="13"/>
      <c r="AW2116" s="8"/>
      <c r="AX2116" s="19" t="str">
        <f t="shared" si="322"/>
        <v/>
      </c>
      <c r="AY2116" s="55">
        <f t="shared" si="323"/>
        <v>0</v>
      </c>
      <c r="AZ2116" s="8"/>
      <c r="BA2116" s="8"/>
    </row>
    <row r="2117" spans="1:53" x14ac:dyDescent="0.25">
      <c r="A2117" s="9" t="str">
        <f>IF(B2117&lt;&gt;"",COUNTA($B$3:B2117)+$A$2,"")</f>
        <v/>
      </c>
      <c r="R2117" s="42"/>
      <c r="AB2117" s="13"/>
      <c r="AC2117" s="8"/>
      <c r="AF2117" s="13"/>
      <c r="AG2117" s="8"/>
      <c r="AH2117" s="8"/>
      <c r="AI2117" s="8"/>
      <c r="AJ2117" s="8"/>
      <c r="AK2117" s="8"/>
      <c r="AN2117" s="13"/>
      <c r="AO2117" s="8"/>
      <c r="AR2117" s="13"/>
      <c r="AS2117" s="8"/>
      <c r="AV2117" s="13"/>
      <c r="AW2117" s="8"/>
      <c r="AX2117" s="19" t="str">
        <f t="shared" si="322"/>
        <v/>
      </c>
      <c r="AY2117" s="55">
        <f t="shared" si="323"/>
        <v>0</v>
      </c>
      <c r="AZ2117" s="8"/>
      <c r="BA2117" s="8"/>
    </row>
    <row r="2118" spans="1:53" x14ac:dyDescent="0.25">
      <c r="A2118" s="9" t="str">
        <f>IF(B2118&lt;&gt;"",COUNTA($B$3:B2118)+$A$2,"")</f>
        <v/>
      </c>
      <c r="R2118" s="42"/>
      <c r="AB2118" s="13"/>
      <c r="AC2118" s="8"/>
      <c r="AF2118" s="13"/>
      <c r="AG2118" s="8"/>
      <c r="AH2118" s="8"/>
      <c r="AI2118" s="8"/>
      <c r="AJ2118" s="8"/>
      <c r="AK2118" s="8"/>
      <c r="AN2118" s="13"/>
      <c r="AO2118" s="8"/>
      <c r="AR2118" s="13"/>
      <c r="AS2118" s="8"/>
      <c r="AV2118" s="13"/>
      <c r="AW2118" s="8"/>
      <c r="AX2118" s="19" t="str">
        <f t="shared" si="322"/>
        <v/>
      </c>
      <c r="AY2118" s="55">
        <f t="shared" si="323"/>
        <v>0</v>
      </c>
      <c r="AZ2118" s="8"/>
      <c r="BA2118" s="8"/>
    </row>
    <row r="2119" spans="1:53" x14ac:dyDescent="0.25">
      <c r="A2119" s="9" t="str">
        <f>IF(B2119&lt;&gt;"",COUNTA($B$3:B2119)+$A$2,"")</f>
        <v/>
      </c>
      <c r="R2119" s="42"/>
      <c r="AB2119" s="13"/>
      <c r="AC2119" s="8"/>
      <c r="AF2119" s="13"/>
      <c r="AG2119" s="8"/>
      <c r="AH2119" s="8"/>
      <c r="AI2119" s="8"/>
      <c r="AJ2119" s="8"/>
      <c r="AK2119" s="8"/>
      <c r="AN2119" s="13"/>
      <c r="AO2119" s="8"/>
      <c r="AR2119" s="13"/>
      <c r="AS2119" s="8"/>
      <c r="AV2119" s="13"/>
      <c r="AW2119" s="8"/>
      <c r="AX2119" s="19" t="str">
        <f t="shared" si="322"/>
        <v/>
      </c>
      <c r="AY2119" s="55">
        <f t="shared" si="323"/>
        <v>0</v>
      </c>
      <c r="AZ2119" s="8"/>
      <c r="BA2119" s="8"/>
    </row>
    <row r="2120" spans="1:53" x14ac:dyDescent="0.25">
      <c r="A2120" s="9" t="str">
        <f>IF(B2120&lt;&gt;"",COUNTA($B$3:B2120)+$A$2,"")</f>
        <v/>
      </c>
      <c r="R2120" s="42"/>
      <c r="AB2120" s="13"/>
      <c r="AC2120" s="8"/>
      <c r="AF2120" s="13"/>
      <c r="AG2120" s="8"/>
      <c r="AH2120" s="8"/>
      <c r="AI2120" s="8"/>
      <c r="AJ2120" s="8"/>
      <c r="AK2120" s="8"/>
      <c r="AN2120" s="13"/>
      <c r="AO2120" s="8"/>
      <c r="AR2120" s="13"/>
      <c r="AS2120" s="8"/>
      <c r="AV2120" s="13"/>
      <c r="AW2120" s="8"/>
      <c r="AX2120" s="19" t="str">
        <f t="shared" si="322"/>
        <v/>
      </c>
      <c r="AY2120" s="55">
        <f t="shared" si="323"/>
        <v>0</v>
      </c>
      <c r="AZ2120" s="8"/>
      <c r="BA2120" s="8"/>
    </row>
    <row r="2121" spans="1:53" x14ac:dyDescent="0.25">
      <c r="A2121" s="9" t="str">
        <f>IF(B2121&lt;&gt;"",COUNTA($B$3:B2121)+$A$2,"")</f>
        <v/>
      </c>
      <c r="R2121" s="42"/>
      <c r="AB2121" s="13"/>
      <c r="AC2121" s="8"/>
      <c r="AF2121" s="13"/>
      <c r="AG2121" s="8"/>
      <c r="AH2121" s="8"/>
      <c r="AI2121" s="8"/>
      <c r="AJ2121" s="8"/>
      <c r="AK2121" s="8"/>
      <c r="AN2121" s="13"/>
      <c r="AO2121" s="8"/>
      <c r="AR2121" s="13"/>
      <c r="AS2121" s="8"/>
      <c r="AV2121" s="13"/>
      <c r="AW2121" s="8"/>
      <c r="AX2121" s="19" t="str">
        <f t="shared" si="322"/>
        <v/>
      </c>
      <c r="AY2121" s="55">
        <f t="shared" si="323"/>
        <v>0</v>
      </c>
      <c r="AZ2121" s="8"/>
      <c r="BA2121" s="8"/>
    </row>
    <row r="2122" spans="1:53" x14ac:dyDescent="0.25">
      <c r="A2122" s="9" t="str">
        <f>IF(B2122&lt;&gt;"",COUNTA($B$3:B2122)+$A$2,"")</f>
        <v/>
      </c>
      <c r="R2122" s="42"/>
      <c r="AB2122" s="13"/>
      <c r="AC2122" s="8"/>
      <c r="AF2122" s="13"/>
      <c r="AG2122" s="8"/>
      <c r="AH2122" s="8"/>
      <c r="AI2122" s="8"/>
      <c r="AJ2122" s="8"/>
      <c r="AK2122" s="8"/>
      <c r="AN2122" s="13"/>
      <c r="AO2122" s="8"/>
      <c r="AR2122" s="13"/>
      <c r="AS2122" s="8"/>
      <c r="AV2122" s="13"/>
      <c r="AW2122" s="8"/>
      <c r="AX2122" s="19" t="str">
        <f t="shared" si="322"/>
        <v/>
      </c>
      <c r="AY2122" s="55">
        <f t="shared" si="323"/>
        <v>0</v>
      </c>
      <c r="AZ2122" s="8"/>
      <c r="BA2122" s="8"/>
    </row>
    <row r="2123" spans="1:53" x14ac:dyDescent="0.25">
      <c r="A2123" s="9" t="str">
        <f>IF(B2123&lt;&gt;"",COUNTA($B$3:B2123)+$A$2,"")</f>
        <v/>
      </c>
      <c r="R2123" s="42"/>
      <c r="AB2123" s="13"/>
      <c r="AC2123" s="8"/>
      <c r="AF2123" s="13"/>
      <c r="AG2123" s="8"/>
      <c r="AH2123" s="8"/>
      <c r="AI2123" s="8"/>
      <c r="AJ2123" s="8"/>
      <c r="AK2123" s="8"/>
      <c r="AN2123" s="13"/>
      <c r="AO2123" s="8"/>
      <c r="AR2123" s="13"/>
      <c r="AS2123" s="8"/>
      <c r="AV2123" s="13"/>
      <c r="AW2123" s="8"/>
      <c r="AX2123" s="19" t="str">
        <f t="shared" si="322"/>
        <v/>
      </c>
      <c r="AY2123" s="55">
        <f t="shared" si="323"/>
        <v>0</v>
      </c>
      <c r="AZ2123" s="8"/>
      <c r="BA2123" s="8"/>
    </row>
    <row r="2124" spans="1:53" x14ac:dyDescent="0.25">
      <c r="A2124" s="9" t="str">
        <f>IF(B2124&lt;&gt;"",COUNTA($B$3:B2124)+$A$2,"")</f>
        <v/>
      </c>
      <c r="R2124" s="42"/>
      <c r="AB2124" s="13"/>
      <c r="AC2124" s="8"/>
      <c r="AF2124" s="13"/>
      <c r="AG2124" s="8"/>
      <c r="AH2124" s="8"/>
      <c r="AI2124" s="8"/>
      <c r="AJ2124" s="8"/>
      <c r="AK2124" s="8"/>
      <c r="AN2124" s="13"/>
      <c r="AO2124" s="8"/>
      <c r="AR2124" s="13"/>
      <c r="AS2124" s="8"/>
      <c r="AV2124" s="13"/>
      <c r="AW2124" s="8"/>
      <c r="AX2124" s="19" t="str">
        <f t="shared" si="322"/>
        <v/>
      </c>
      <c r="AY2124" s="55">
        <f t="shared" si="323"/>
        <v>0</v>
      </c>
      <c r="AZ2124" s="8"/>
      <c r="BA2124" s="8"/>
    </row>
    <row r="2125" spans="1:53" x14ac:dyDescent="0.25">
      <c r="A2125" s="9" t="str">
        <f>IF(B2125&lt;&gt;"",COUNTA($B$3:B2125)+$A$2,"")</f>
        <v/>
      </c>
      <c r="R2125" s="42"/>
      <c r="AB2125" s="13"/>
      <c r="AC2125" s="8"/>
      <c r="AF2125" s="13"/>
      <c r="AG2125" s="8"/>
      <c r="AH2125" s="8"/>
      <c r="AI2125" s="8"/>
      <c r="AJ2125" s="8"/>
      <c r="AK2125" s="8"/>
      <c r="AN2125" s="13"/>
      <c r="AO2125" s="8"/>
      <c r="AR2125" s="13"/>
      <c r="AS2125" s="8"/>
      <c r="AV2125" s="13"/>
      <c r="AW2125" s="8"/>
      <c r="AX2125" s="19" t="str">
        <f t="shared" si="322"/>
        <v/>
      </c>
      <c r="AY2125" s="55">
        <f t="shared" si="323"/>
        <v>0</v>
      </c>
      <c r="AZ2125" s="8"/>
      <c r="BA2125" s="8"/>
    </row>
    <row r="2126" spans="1:53" x14ac:dyDescent="0.25">
      <c r="A2126" s="9" t="str">
        <f>IF(B2126&lt;&gt;"",COUNTA($B$3:B2126)+$A$2,"")</f>
        <v/>
      </c>
      <c r="R2126" s="42"/>
      <c r="AB2126" s="13"/>
      <c r="AC2126" s="8"/>
      <c r="AF2126" s="13"/>
      <c r="AG2126" s="8"/>
      <c r="AH2126" s="8"/>
      <c r="AI2126" s="8"/>
      <c r="AJ2126" s="8"/>
      <c r="AK2126" s="8"/>
      <c r="AN2126" s="13"/>
      <c r="AO2126" s="8"/>
      <c r="AR2126" s="13"/>
      <c r="AS2126" s="8"/>
      <c r="AV2126" s="13"/>
      <c r="AW2126" s="8"/>
      <c r="AX2126" s="19" t="str">
        <f t="shared" si="322"/>
        <v/>
      </c>
      <c r="AY2126" s="55">
        <f t="shared" si="323"/>
        <v>0</v>
      </c>
      <c r="AZ2126" s="8"/>
      <c r="BA2126" s="8"/>
    </row>
    <row r="2127" spans="1:53" x14ac:dyDescent="0.25">
      <c r="A2127" s="9" t="str">
        <f>IF(B2127&lt;&gt;"",COUNTA($B$3:B2127)+$A$2,"")</f>
        <v/>
      </c>
      <c r="R2127" s="42"/>
      <c r="AB2127" s="13"/>
      <c r="AC2127" s="8"/>
      <c r="AF2127" s="13"/>
      <c r="AG2127" s="8"/>
      <c r="AH2127" s="8"/>
      <c r="AI2127" s="8"/>
      <c r="AJ2127" s="8"/>
      <c r="AK2127" s="8"/>
      <c r="AN2127" s="13"/>
      <c r="AO2127" s="8"/>
      <c r="AR2127" s="13"/>
      <c r="AS2127" s="8"/>
      <c r="AV2127" s="13"/>
      <c r="AW2127" s="8"/>
      <c r="AX2127" s="19" t="str">
        <f t="shared" si="322"/>
        <v/>
      </c>
      <c r="AY2127" s="55">
        <f t="shared" si="323"/>
        <v>0</v>
      </c>
      <c r="AZ2127" s="8"/>
      <c r="BA2127" s="8"/>
    </row>
    <row r="2128" spans="1:53" x14ac:dyDescent="0.25">
      <c r="A2128" s="9" t="str">
        <f>IF(B2128&lt;&gt;"",COUNTA($B$3:B2128)+$A$2,"")</f>
        <v/>
      </c>
      <c r="R2128" s="42"/>
      <c r="AB2128" s="13"/>
      <c r="AC2128" s="8"/>
      <c r="AF2128" s="13"/>
      <c r="AG2128" s="8"/>
      <c r="AH2128" s="8"/>
      <c r="AI2128" s="8"/>
      <c r="AJ2128" s="8"/>
      <c r="AK2128" s="8"/>
      <c r="AN2128" s="13"/>
      <c r="AO2128" s="8"/>
      <c r="AR2128" s="13"/>
      <c r="AS2128" s="8"/>
      <c r="AV2128" s="13"/>
      <c r="AW2128" s="8"/>
      <c r="AX2128" s="19" t="str">
        <f t="shared" si="322"/>
        <v/>
      </c>
      <c r="AY2128" s="55">
        <f t="shared" si="323"/>
        <v>0</v>
      </c>
      <c r="AZ2128" s="8"/>
      <c r="BA2128" s="8"/>
    </row>
    <row r="2129" spans="1:53" x14ac:dyDescent="0.25">
      <c r="A2129" s="9" t="str">
        <f>IF(B2129&lt;&gt;"",COUNTA($B$3:B2129)+$A$2,"")</f>
        <v/>
      </c>
      <c r="R2129" s="42"/>
      <c r="AB2129" s="13"/>
      <c r="AC2129" s="8"/>
      <c r="AF2129" s="13"/>
      <c r="AG2129" s="8"/>
      <c r="AH2129" s="8"/>
      <c r="AI2129" s="8"/>
      <c r="AJ2129" s="8"/>
      <c r="AK2129" s="8"/>
      <c r="AN2129" s="13"/>
      <c r="AO2129" s="8"/>
      <c r="AR2129" s="13"/>
      <c r="AS2129" s="8"/>
      <c r="AV2129" s="13"/>
      <c r="AW2129" s="8"/>
      <c r="AX2129" s="19" t="str">
        <f t="shared" si="322"/>
        <v/>
      </c>
      <c r="AY2129" s="55">
        <f t="shared" si="323"/>
        <v>0</v>
      </c>
      <c r="AZ2129" s="8"/>
      <c r="BA2129" s="8"/>
    </row>
    <row r="2130" spans="1:53" x14ac:dyDescent="0.25">
      <c r="A2130" s="9" t="str">
        <f>IF(B2130&lt;&gt;"",COUNTA($B$3:B2130)+$A$2,"")</f>
        <v/>
      </c>
      <c r="R2130" s="42"/>
      <c r="AB2130" s="13"/>
      <c r="AC2130" s="8"/>
      <c r="AF2130" s="13"/>
      <c r="AG2130" s="8"/>
      <c r="AH2130" s="8"/>
      <c r="AI2130" s="8"/>
      <c r="AJ2130" s="8"/>
      <c r="AK2130" s="8"/>
      <c r="AN2130" s="13"/>
      <c r="AO2130" s="8"/>
      <c r="AR2130" s="13"/>
      <c r="AS2130" s="8"/>
      <c r="AV2130" s="13"/>
      <c r="AW2130" s="8"/>
      <c r="AX2130" s="19" t="str">
        <f t="shared" si="322"/>
        <v/>
      </c>
      <c r="AY2130" s="55">
        <f t="shared" si="323"/>
        <v>0</v>
      </c>
      <c r="AZ2130" s="8"/>
      <c r="BA2130" s="8"/>
    </row>
    <row r="2131" spans="1:53" x14ac:dyDescent="0.25">
      <c r="A2131" s="9" t="str">
        <f>IF(B2131&lt;&gt;"",COUNTA($B$3:B2131)+$A$2,"")</f>
        <v/>
      </c>
      <c r="R2131" s="42"/>
      <c r="AB2131" s="13"/>
      <c r="AC2131" s="8"/>
      <c r="AF2131" s="13"/>
      <c r="AG2131" s="8"/>
      <c r="AH2131" s="8"/>
      <c r="AI2131" s="8"/>
      <c r="AJ2131" s="8"/>
      <c r="AK2131" s="8"/>
      <c r="AN2131" s="13"/>
      <c r="AO2131" s="8"/>
      <c r="AR2131" s="13"/>
      <c r="AS2131" s="8"/>
      <c r="AV2131" s="13"/>
      <c r="AW2131" s="8"/>
      <c r="AX2131" s="19" t="str">
        <f t="shared" si="322"/>
        <v/>
      </c>
      <c r="AY2131" s="55">
        <f t="shared" si="323"/>
        <v>0</v>
      </c>
      <c r="AZ2131" s="8"/>
      <c r="BA2131" s="8"/>
    </row>
    <row r="2132" spans="1:53" x14ac:dyDescent="0.25">
      <c r="A2132" s="9" t="str">
        <f>IF(B2132&lt;&gt;"",COUNTA($B$3:B2132)+$A$2,"")</f>
        <v/>
      </c>
      <c r="R2132" s="42"/>
      <c r="AB2132" s="13"/>
      <c r="AC2132" s="8"/>
      <c r="AF2132" s="13"/>
      <c r="AG2132" s="8"/>
      <c r="AH2132" s="8"/>
      <c r="AI2132" s="8"/>
      <c r="AJ2132" s="8"/>
      <c r="AK2132" s="8"/>
      <c r="AN2132" s="13"/>
      <c r="AO2132" s="8"/>
      <c r="AR2132" s="13"/>
      <c r="AS2132" s="8"/>
      <c r="AV2132" s="13"/>
      <c r="AW2132" s="8"/>
      <c r="AX2132" s="19" t="str">
        <f t="shared" si="322"/>
        <v/>
      </c>
      <c r="AY2132" s="55">
        <f t="shared" si="323"/>
        <v>0</v>
      </c>
      <c r="AZ2132" s="8"/>
      <c r="BA2132" s="8"/>
    </row>
    <row r="2133" spans="1:53" x14ac:dyDescent="0.25">
      <c r="A2133" s="9" t="str">
        <f>IF(B2133&lt;&gt;"",COUNTA($B$3:B2133)+$A$2,"")</f>
        <v/>
      </c>
      <c r="R2133" s="42"/>
      <c r="AB2133" s="13"/>
      <c r="AC2133" s="8"/>
      <c r="AF2133" s="13"/>
      <c r="AG2133" s="8"/>
      <c r="AH2133" s="8"/>
      <c r="AI2133" s="8"/>
      <c r="AJ2133" s="8"/>
      <c r="AK2133" s="8"/>
      <c r="AN2133" s="13"/>
      <c r="AO2133" s="8"/>
      <c r="AR2133" s="13"/>
      <c r="AS2133" s="8"/>
      <c r="AV2133" s="13"/>
      <c r="AW2133" s="8"/>
      <c r="AX2133" s="19" t="str">
        <f t="shared" si="322"/>
        <v/>
      </c>
      <c r="AY2133" s="55">
        <f t="shared" si="323"/>
        <v>0</v>
      </c>
      <c r="AZ2133" s="8"/>
      <c r="BA2133" s="8"/>
    </row>
    <row r="2134" spans="1:53" x14ac:dyDescent="0.25">
      <c r="A2134" s="9" t="str">
        <f>IF(B2134&lt;&gt;"",COUNTA($B$3:B2134)+$A$2,"")</f>
        <v/>
      </c>
      <c r="R2134" s="42"/>
      <c r="AB2134" s="13"/>
      <c r="AC2134" s="8"/>
      <c r="AF2134" s="13"/>
      <c r="AG2134" s="8"/>
      <c r="AH2134" s="8"/>
      <c r="AI2134" s="8"/>
      <c r="AJ2134" s="8"/>
      <c r="AK2134" s="8"/>
      <c r="AN2134" s="13"/>
      <c r="AO2134" s="8"/>
      <c r="AR2134" s="13"/>
      <c r="AS2134" s="8"/>
      <c r="AV2134" s="13"/>
      <c r="AW2134" s="8"/>
      <c r="AX2134" s="19" t="str">
        <f t="shared" si="322"/>
        <v/>
      </c>
      <c r="AY2134" s="55">
        <f t="shared" si="323"/>
        <v>0</v>
      </c>
      <c r="AZ2134" s="8"/>
      <c r="BA2134" s="8"/>
    </row>
    <row r="2135" spans="1:53" x14ac:dyDescent="0.25">
      <c r="A2135" s="9" t="str">
        <f>IF(B2135&lt;&gt;"",COUNTA($B$3:B2135)+$A$2,"")</f>
        <v/>
      </c>
      <c r="R2135" s="42"/>
      <c r="AB2135" s="13"/>
      <c r="AC2135" s="8"/>
      <c r="AF2135" s="13"/>
      <c r="AG2135" s="8"/>
      <c r="AH2135" s="8"/>
      <c r="AI2135" s="8"/>
      <c r="AJ2135" s="8"/>
      <c r="AK2135" s="8"/>
      <c r="AN2135" s="13"/>
      <c r="AO2135" s="8"/>
      <c r="AR2135" s="13"/>
      <c r="AS2135" s="8"/>
      <c r="AV2135" s="13"/>
      <c r="AW2135" s="8"/>
      <c r="AX2135" s="19" t="str">
        <f t="shared" si="322"/>
        <v/>
      </c>
      <c r="AY2135" s="55">
        <f t="shared" si="323"/>
        <v>0</v>
      </c>
      <c r="AZ2135" s="8"/>
      <c r="BA2135" s="8"/>
    </row>
    <row r="2136" spans="1:53" x14ac:dyDescent="0.25">
      <c r="A2136" s="9" t="str">
        <f>IF(B2136&lt;&gt;"",COUNTA($B$3:B2136)+$A$2,"")</f>
        <v/>
      </c>
      <c r="R2136" s="42"/>
      <c r="AB2136" s="13"/>
      <c r="AC2136" s="8"/>
      <c r="AF2136" s="13"/>
      <c r="AG2136" s="8"/>
      <c r="AH2136" s="8"/>
      <c r="AI2136" s="8"/>
      <c r="AJ2136" s="8"/>
      <c r="AK2136" s="8"/>
      <c r="AN2136" s="13"/>
      <c r="AO2136" s="8"/>
      <c r="AR2136" s="13"/>
      <c r="AS2136" s="8"/>
      <c r="AV2136" s="13"/>
      <c r="AW2136" s="8"/>
      <c r="AX2136" s="19" t="str">
        <f t="shared" si="322"/>
        <v/>
      </c>
      <c r="AY2136" s="55">
        <f t="shared" si="323"/>
        <v>0</v>
      </c>
      <c r="AZ2136" s="8"/>
      <c r="BA2136" s="8"/>
    </row>
    <row r="2137" spans="1:53" x14ac:dyDescent="0.25">
      <c r="A2137" s="9" t="str">
        <f>IF(B2137&lt;&gt;"",COUNTA($B$3:B2137)+$A$2,"")</f>
        <v/>
      </c>
      <c r="R2137" s="42"/>
      <c r="AB2137" s="13"/>
      <c r="AC2137" s="8"/>
      <c r="AF2137" s="13"/>
      <c r="AG2137" s="8"/>
      <c r="AH2137" s="8"/>
      <c r="AI2137" s="8"/>
      <c r="AJ2137" s="8"/>
      <c r="AK2137" s="8"/>
      <c r="AN2137" s="13"/>
      <c r="AO2137" s="8"/>
      <c r="AR2137" s="13"/>
      <c r="AS2137" s="8"/>
      <c r="AV2137" s="13"/>
      <c r="AW2137" s="8"/>
      <c r="AX2137" s="19" t="str">
        <f t="shared" si="322"/>
        <v/>
      </c>
      <c r="AY2137" s="55">
        <f t="shared" si="323"/>
        <v>0</v>
      </c>
      <c r="AZ2137" s="8"/>
      <c r="BA2137" s="8"/>
    </row>
    <row r="2138" spans="1:53" x14ac:dyDescent="0.25">
      <c r="A2138" s="9" t="str">
        <f>IF(B2138&lt;&gt;"",COUNTA($B$3:B2138)+$A$2,"")</f>
        <v/>
      </c>
      <c r="R2138" s="42"/>
      <c r="AB2138" s="13"/>
      <c r="AC2138" s="8"/>
      <c r="AF2138" s="13"/>
      <c r="AG2138" s="8"/>
      <c r="AH2138" s="8"/>
      <c r="AI2138" s="8"/>
      <c r="AJ2138" s="8"/>
      <c r="AK2138" s="8"/>
      <c r="AN2138" s="13"/>
      <c r="AO2138" s="8"/>
      <c r="AR2138" s="13"/>
      <c r="AS2138" s="8"/>
      <c r="AV2138" s="13"/>
      <c r="AW2138" s="8"/>
      <c r="AX2138" s="19" t="str">
        <f t="shared" si="322"/>
        <v/>
      </c>
      <c r="AY2138" s="55">
        <f t="shared" si="323"/>
        <v>0</v>
      </c>
      <c r="AZ2138" s="8"/>
      <c r="BA2138" s="8"/>
    </row>
    <row r="2139" spans="1:53" x14ac:dyDescent="0.25">
      <c r="A2139" s="9" t="str">
        <f>IF(B2139&lt;&gt;"",COUNTA($B$3:B2139)+$A$2,"")</f>
        <v/>
      </c>
      <c r="R2139" s="42"/>
      <c r="AB2139" s="13"/>
      <c r="AC2139" s="8"/>
      <c r="AF2139" s="13"/>
      <c r="AG2139" s="8"/>
      <c r="AH2139" s="8"/>
      <c r="AI2139" s="8"/>
      <c r="AJ2139" s="8"/>
      <c r="AK2139" s="8"/>
      <c r="AN2139" s="13"/>
      <c r="AO2139" s="8"/>
      <c r="AR2139" s="13"/>
      <c r="AS2139" s="8"/>
      <c r="AV2139" s="13"/>
      <c r="AW2139" s="8"/>
      <c r="AX2139" s="19" t="str">
        <f t="shared" si="322"/>
        <v/>
      </c>
      <c r="AY2139" s="55">
        <f t="shared" si="323"/>
        <v>0</v>
      </c>
      <c r="AZ2139" s="8"/>
      <c r="BA2139" s="8"/>
    </row>
    <row r="2140" spans="1:53" x14ac:dyDescent="0.25">
      <c r="A2140" s="9" t="str">
        <f>IF(B2140&lt;&gt;"",COUNTA($B$3:B2140)+$A$2,"")</f>
        <v/>
      </c>
      <c r="R2140" s="42"/>
      <c r="AB2140" s="13"/>
      <c r="AC2140" s="8"/>
      <c r="AF2140" s="13"/>
      <c r="AG2140" s="8"/>
      <c r="AH2140" s="8"/>
      <c r="AI2140" s="8"/>
      <c r="AJ2140" s="8"/>
      <c r="AK2140" s="8"/>
      <c r="AN2140" s="13"/>
      <c r="AO2140" s="8"/>
      <c r="AR2140" s="13"/>
      <c r="AS2140" s="8"/>
      <c r="AV2140" s="13"/>
      <c r="AW2140" s="8"/>
      <c r="AX2140" s="19" t="str">
        <f t="shared" si="322"/>
        <v/>
      </c>
      <c r="AY2140" s="55">
        <f t="shared" si="323"/>
        <v>0</v>
      </c>
      <c r="AZ2140" s="8"/>
      <c r="BA2140" s="8"/>
    </row>
    <row r="2141" spans="1:53" x14ac:dyDescent="0.25">
      <c r="A2141" s="9" t="str">
        <f>IF(B2141&lt;&gt;"",COUNTA($B$3:B2141)+$A$2,"")</f>
        <v/>
      </c>
      <c r="R2141" s="42"/>
      <c r="AB2141" s="13"/>
      <c r="AC2141" s="8"/>
      <c r="AF2141" s="13"/>
      <c r="AG2141" s="8"/>
      <c r="AH2141" s="8"/>
      <c r="AI2141" s="8"/>
      <c r="AJ2141" s="8"/>
      <c r="AK2141" s="8"/>
      <c r="AN2141" s="13"/>
      <c r="AO2141" s="8"/>
      <c r="AR2141" s="13"/>
      <c r="AS2141" s="8"/>
      <c r="AV2141" s="13"/>
      <c r="AW2141" s="8"/>
      <c r="AX2141" s="19" t="str">
        <f t="shared" si="322"/>
        <v/>
      </c>
      <c r="AY2141" s="55">
        <f t="shared" si="323"/>
        <v>0</v>
      </c>
      <c r="AZ2141" s="8"/>
      <c r="BA2141" s="8"/>
    </row>
    <row r="2142" spans="1:53" x14ac:dyDescent="0.25">
      <c r="A2142" s="9" t="str">
        <f>IF(B2142&lt;&gt;"",COUNTA($B$3:B2142)+$A$2,"")</f>
        <v/>
      </c>
      <c r="R2142" s="42"/>
      <c r="AB2142" s="13"/>
      <c r="AC2142" s="8"/>
      <c r="AF2142" s="13"/>
      <c r="AG2142" s="8"/>
      <c r="AH2142" s="8"/>
      <c r="AI2142" s="8"/>
      <c r="AJ2142" s="8"/>
      <c r="AK2142" s="8"/>
      <c r="AN2142" s="13"/>
      <c r="AO2142" s="8"/>
      <c r="AR2142" s="13"/>
      <c r="AS2142" s="8"/>
      <c r="AV2142" s="13"/>
      <c r="AW2142" s="8"/>
      <c r="AX2142" s="19" t="str">
        <f t="shared" si="322"/>
        <v/>
      </c>
      <c r="AY2142" s="55">
        <f t="shared" si="323"/>
        <v>0</v>
      </c>
      <c r="AZ2142" s="8"/>
      <c r="BA2142" s="8"/>
    </row>
    <row r="2143" spans="1:53" x14ac:dyDescent="0.25">
      <c r="A2143" s="9" t="str">
        <f>IF(B2143&lt;&gt;"",COUNTA($B$3:B2143)+$A$2,"")</f>
        <v/>
      </c>
      <c r="R2143" s="42"/>
      <c r="AB2143" s="13"/>
      <c r="AC2143" s="8"/>
      <c r="AF2143" s="13"/>
      <c r="AG2143" s="8"/>
      <c r="AH2143" s="8"/>
      <c r="AI2143" s="8"/>
      <c r="AJ2143" s="8"/>
      <c r="AK2143" s="8"/>
      <c r="AN2143" s="13"/>
      <c r="AO2143" s="8"/>
      <c r="AR2143" s="13"/>
      <c r="AS2143" s="8"/>
      <c r="AV2143" s="13"/>
      <c r="AW2143" s="8"/>
      <c r="AX2143" s="19" t="str">
        <f t="shared" si="322"/>
        <v/>
      </c>
      <c r="AY2143" s="55">
        <f t="shared" si="323"/>
        <v>0</v>
      </c>
      <c r="AZ2143" s="8"/>
      <c r="BA2143" s="8"/>
    </row>
    <row r="2144" spans="1:53" x14ac:dyDescent="0.25">
      <c r="A2144" s="9" t="str">
        <f>IF(B2144&lt;&gt;"",COUNTA($B$3:B2144)+$A$2,"")</f>
        <v/>
      </c>
      <c r="R2144" s="42"/>
      <c r="AB2144" s="13"/>
      <c r="AC2144" s="8"/>
      <c r="AF2144" s="13"/>
      <c r="AG2144" s="8"/>
      <c r="AH2144" s="8"/>
      <c r="AI2144" s="8"/>
      <c r="AJ2144" s="8"/>
      <c r="AK2144" s="8"/>
      <c r="AN2144" s="13"/>
      <c r="AO2144" s="8"/>
      <c r="AR2144" s="13"/>
      <c r="AS2144" s="8"/>
      <c r="AV2144" s="13"/>
      <c r="AW2144" s="8"/>
      <c r="AX2144" s="19" t="str">
        <f t="shared" si="322"/>
        <v/>
      </c>
      <c r="AY2144" s="55">
        <f t="shared" si="323"/>
        <v>0</v>
      </c>
      <c r="AZ2144" s="8"/>
      <c r="BA2144" s="8"/>
    </row>
    <row r="2145" spans="1:53" x14ac:dyDescent="0.25">
      <c r="A2145" s="9" t="str">
        <f>IF(B2145&lt;&gt;"",COUNTA($B$3:B2145)+$A$2,"")</f>
        <v/>
      </c>
      <c r="R2145" s="42"/>
      <c r="AB2145" s="13"/>
      <c r="AC2145" s="8"/>
      <c r="AF2145" s="13"/>
      <c r="AG2145" s="8"/>
      <c r="AH2145" s="8"/>
      <c r="AI2145" s="8"/>
      <c r="AJ2145" s="8"/>
      <c r="AK2145" s="8"/>
      <c r="AN2145" s="13"/>
      <c r="AO2145" s="8"/>
      <c r="AR2145" s="13"/>
      <c r="AS2145" s="8"/>
      <c r="AV2145" s="13"/>
      <c r="AW2145" s="8"/>
      <c r="AX2145" s="19" t="str">
        <f t="shared" si="322"/>
        <v/>
      </c>
      <c r="AY2145" s="55">
        <f t="shared" si="323"/>
        <v>0</v>
      </c>
      <c r="AZ2145" s="8"/>
      <c r="BA2145" s="8"/>
    </row>
    <row r="2146" spans="1:53" x14ac:dyDescent="0.25">
      <c r="A2146" s="9" t="str">
        <f>IF(B2146&lt;&gt;"",COUNTA($B$3:B2146)+$A$2,"")</f>
        <v/>
      </c>
      <c r="R2146" s="42"/>
      <c r="AB2146" s="13"/>
      <c r="AC2146" s="8"/>
      <c r="AF2146" s="13"/>
      <c r="AG2146" s="8"/>
      <c r="AH2146" s="8"/>
      <c r="AI2146" s="8"/>
      <c r="AJ2146" s="8"/>
      <c r="AK2146" s="8"/>
      <c r="AN2146" s="13"/>
      <c r="AO2146" s="8"/>
      <c r="AR2146" s="13"/>
      <c r="AS2146" s="8"/>
      <c r="AV2146" s="13"/>
      <c r="AW2146" s="8"/>
      <c r="AX2146" s="19" t="str">
        <f t="shared" si="322"/>
        <v/>
      </c>
      <c r="AY2146" s="55">
        <f t="shared" si="323"/>
        <v>0</v>
      </c>
      <c r="AZ2146" s="8"/>
      <c r="BA2146" s="8"/>
    </row>
    <row r="2147" spans="1:53" x14ac:dyDescent="0.25">
      <c r="A2147" s="9" t="str">
        <f>IF(B2147&lt;&gt;"",COUNTA($B$3:B2147)+$A$2,"")</f>
        <v/>
      </c>
      <c r="R2147" s="42"/>
      <c r="AB2147" s="13"/>
      <c r="AC2147" s="8"/>
      <c r="AF2147" s="13"/>
      <c r="AG2147" s="8"/>
      <c r="AH2147" s="8"/>
      <c r="AI2147" s="8"/>
      <c r="AJ2147" s="8"/>
      <c r="AK2147" s="8"/>
      <c r="AN2147" s="13"/>
      <c r="AO2147" s="8"/>
      <c r="AR2147" s="13"/>
      <c r="AS2147" s="8"/>
      <c r="AV2147" s="13"/>
      <c r="AW2147" s="8"/>
      <c r="AX2147" s="19" t="str">
        <f t="shared" si="322"/>
        <v/>
      </c>
      <c r="AY2147" s="55">
        <f t="shared" si="323"/>
        <v>0</v>
      </c>
      <c r="AZ2147" s="8"/>
      <c r="BA2147" s="8"/>
    </row>
    <row r="2148" spans="1:53" x14ac:dyDescent="0.25">
      <c r="A2148" s="9" t="str">
        <f>IF(B2148&lt;&gt;"",COUNTA($B$3:B2148)+$A$2,"")</f>
        <v/>
      </c>
      <c r="R2148" s="42"/>
      <c r="AB2148" s="13"/>
      <c r="AC2148" s="8"/>
      <c r="AF2148" s="13"/>
      <c r="AG2148" s="8"/>
      <c r="AH2148" s="8"/>
      <c r="AI2148" s="8"/>
      <c r="AJ2148" s="8"/>
      <c r="AK2148" s="8"/>
      <c r="AN2148" s="13"/>
      <c r="AO2148" s="8"/>
      <c r="AR2148" s="13"/>
      <c r="AS2148" s="8"/>
      <c r="AV2148" s="13"/>
      <c r="AW2148" s="8"/>
      <c r="AX2148" s="19" t="str">
        <f t="shared" si="322"/>
        <v/>
      </c>
      <c r="AY2148" s="55">
        <f t="shared" si="323"/>
        <v>0</v>
      </c>
      <c r="AZ2148" s="8"/>
      <c r="BA2148" s="8"/>
    </row>
    <row r="2149" spans="1:53" x14ac:dyDescent="0.25">
      <c r="A2149" s="9" t="str">
        <f>IF(B2149&lt;&gt;"",COUNTA($B$3:B2149)+$A$2,"")</f>
        <v/>
      </c>
      <c r="R2149" s="42"/>
      <c r="AB2149" s="13"/>
      <c r="AC2149" s="8"/>
      <c r="AF2149" s="13"/>
      <c r="AG2149" s="8"/>
      <c r="AH2149" s="8"/>
      <c r="AI2149" s="8"/>
      <c r="AJ2149" s="8"/>
      <c r="AK2149" s="8"/>
      <c r="AN2149" s="13"/>
      <c r="AO2149" s="8"/>
      <c r="AR2149" s="13"/>
      <c r="AS2149" s="8"/>
      <c r="AV2149" s="13"/>
      <c r="AW2149" s="8"/>
      <c r="AX2149" s="19" t="str">
        <f t="shared" si="322"/>
        <v/>
      </c>
      <c r="AY2149" s="55">
        <f t="shared" si="323"/>
        <v>0</v>
      </c>
      <c r="AZ2149" s="8"/>
      <c r="BA2149" s="8"/>
    </row>
    <row r="2150" spans="1:53" x14ac:dyDescent="0.25">
      <c r="A2150" s="9" t="str">
        <f>IF(B2150&lt;&gt;"",COUNTA($B$3:B2150)+$A$2,"")</f>
        <v/>
      </c>
      <c r="R2150" s="42"/>
      <c r="AB2150" s="13"/>
      <c r="AC2150" s="8"/>
      <c r="AF2150" s="13"/>
      <c r="AG2150" s="8"/>
      <c r="AH2150" s="8"/>
      <c r="AI2150" s="8"/>
      <c r="AJ2150" s="8"/>
      <c r="AK2150" s="8"/>
      <c r="AN2150" s="13"/>
      <c r="AO2150" s="8"/>
      <c r="AR2150" s="13"/>
      <c r="AS2150" s="8"/>
      <c r="AV2150" s="13"/>
      <c r="AW2150" s="8"/>
      <c r="AX2150" s="19" t="str">
        <f t="shared" si="322"/>
        <v/>
      </c>
      <c r="AY2150" s="55">
        <f t="shared" si="323"/>
        <v>0</v>
      </c>
      <c r="AZ2150" s="8"/>
      <c r="BA2150" s="8"/>
    </row>
    <row r="2151" spans="1:53" x14ac:dyDescent="0.25">
      <c r="A2151" s="9" t="str">
        <f>IF(B2151&lt;&gt;"",COUNTA($B$3:B2151)+$A$2,"")</f>
        <v/>
      </c>
      <c r="R2151" s="42"/>
      <c r="AB2151" s="13"/>
      <c r="AC2151" s="8"/>
      <c r="AF2151" s="13"/>
      <c r="AG2151" s="8"/>
      <c r="AH2151" s="8"/>
      <c r="AI2151" s="8"/>
      <c r="AJ2151" s="8"/>
      <c r="AK2151" s="8"/>
      <c r="AN2151" s="13"/>
      <c r="AO2151" s="8"/>
      <c r="AR2151" s="13"/>
      <c r="AS2151" s="8"/>
      <c r="AV2151" s="13"/>
      <c r="AW2151" s="8"/>
      <c r="AX2151" s="19" t="str">
        <f t="shared" si="322"/>
        <v/>
      </c>
      <c r="AY2151" s="55">
        <f t="shared" si="323"/>
        <v>0</v>
      </c>
      <c r="AZ2151" s="8"/>
      <c r="BA2151" s="8"/>
    </row>
    <row r="2152" spans="1:53" x14ac:dyDescent="0.25">
      <c r="A2152" s="9" t="str">
        <f>IF(B2152&lt;&gt;"",COUNTA($B$3:B2152)+$A$2,"")</f>
        <v/>
      </c>
      <c r="R2152" s="42"/>
      <c r="AB2152" s="13"/>
      <c r="AC2152" s="8"/>
      <c r="AF2152" s="13"/>
      <c r="AG2152" s="8"/>
      <c r="AH2152" s="8"/>
      <c r="AI2152" s="8"/>
      <c r="AJ2152" s="8"/>
      <c r="AK2152" s="8"/>
      <c r="AN2152" s="13"/>
      <c r="AO2152" s="8"/>
      <c r="AR2152" s="13"/>
      <c r="AS2152" s="8"/>
      <c r="AV2152" s="13"/>
      <c r="AW2152" s="8"/>
      <c r="AX2152" s="19" t="str">
        <f t="shared" si="322"/>
        <v/>
      </c>
      <c r="AY2152" s="55">
        <f t="shared" si="323"/>
        <v>0</v>
      </c>
      <c r="AZ2152" s="8"/>
      <c r="BA2152" s="8"/>
    </row>
    <row r="2153" spans="1:53" x14ac:dyDescent="0.25">
      <c r="A2153" s="9" t="str">
        <f>IF(B2153&lt;&gt;"",COUNTA($B$3:B2153)+$A$2,"")</f>
        <v/>
      </c>
      <c r="R2153" s="42"/>
      <c r="AB2153" s="13"/>
      <c r="AC2153" s="8"/>
      <c r="AF2153" s="13"/>
      <c r="AG2153" s="8"/>
      <c r="AH2153" s="8"/>
      <c r="AI2153" s="8"/>
      <c r="AJ2153" s="8"/>
      <c r="AK2153" s="8"/>
      <c r="AN2153" s="13"/>
      <c r="AO2153" s="8"/>
      <c r="AR2153" s="13"/>
      <c r="AS2153" s="8"/>
      <c r="AV2153" s="13"/>
      <c r="AW2153" s="8"/>
      <c r="AX2153" s="19" t="str">
        <f t="shared" si="322"/>
        <v/>
      </c>
      <c r="AY2153" s="55">
        <f t="shared" si="323"/>
        <v>0</v>
      </c>
      <c r="AZ2153" s="8"/>
      <c r="BA2153" s="8"/>
    </row>
    <row r="2154" spans="1:53" x14ac:dyDescent="0.25">
      <c r="A2154" s="9" t="str">
        <f>IF(B2154&lt;&gt;"",COUNTA($B$3:B2154)+$A$2,"")</f>
        <v/>
      </c>
      <c r="R2154" s="42"/>
      <c r="AB2154" s="13"/>
      <c r="AC2154" s="8"/>
      <c r="AF2154" s="13"/>
      <c r="AG2154" s="8"/>
      <c r="AH2154" s="8"/>
      <c r="AI2154" s="8"/>
      <c r="AJ2154" s="8"/>
      <c r="AK2154" s="8"/>
      <c r="AN2154" s="13"/>
      <c r="AO2154" s="8"/>
      <c r="AR2154" s="13"/>
      <c r="AS2154" s="8"/>
      <c r="AV2154" s="13"/>
      <c r="AW2154" s="8"/>
      <c r="AX2154" s="19" t="str">
        <f t="shared" si="322"/>
        <v/>
      </c>
      <c r="AY2154" s="55">
        <f t="shared" si="323"/>
        <v>0</v>
      </c>
      <c r="AZ2154" s="8"/>
      <c r="BA2154" s="8"/>
    </row>
    <row r="2155" spans="1:53" x14ac:dyDescent="0.25">
      <c r="A2155" s="9" t="str">
        <f>IF(B2155&lt;&gt;"",COUNTA($B$3:B2155)+$A$2,"")</f>
        <v/>
      </c>
      <c r="R2155" s="42"/>
      <c r="AB2155" s="13"/>
      <c r="AC2155" s="8"/>
      <c r="AF2155" s="13"/>
      <c r="AG2155" s="8"/>
      <c r="AH2155" s="8"/>
      <c r="AI2155" s="8"/>
      <c r="AJ2155" s="8"/>
      <c r="AK2155" s="8"/>
      <c r="AN2155" s="13"/>
      <c r="AO2155" s="8"/>
      <c r="AR2155" s="13"/>
      <c r="AS2155" s="8"/>
      <c r="AV2155" s="13"/>
      <c r="AW2155" s="8"/>
      <c r="AX2155" s="19" t="str">
        <f t="shared" si="322"/>
        <v/>
      </c>
      <c r="AY2155" s="55">
        <f t="shared" si="323"/>
        <v>0</v>
      </c>
      <c r="AZ2155" s="8"/>
      <c r="BA2155" s="8"/>
    </row>
    <row r="2156" spans="1:53" x14ac:dyDescent="0.25">
      <c r="A2156" s="9" t="str">
        <f>IF(B2156&lt;&gt;"",COUNTA($B$3:B2156)+$A$2,"")</f>
        <v/>
      </c>
      <c r="R2156" s="42"/>
      <c r="AB2156" s="13"/>
      <c r="AC2156" s="8"/>
      <c r="AF2156" s="13"/>
      <c r="AG2156" s="8"/>
      <c r="AH2156" s="8"/>
      <c r="AI2156" s="8"/>
      <c r="AJ2156" s="8"/>
      <c r="AK2156" s="8"/>
      <c r="AN2156" s="13"/>
      <c r="AO2156" s="8"/>
      <c r="AR2156" s="13"/>
      <c r="AS2156" s="8"/>
      <c r="AV2156" s="13"/>
      <c r="AW2156" s="8"/>
      <c r="AX2156" s="19" t="str">
        <f t="shared" si="322"/>
        <v/>
      </c>
      <c r="AY2156" s="55">
        <f t="shared" si="323"/>
        <v>0</v>
      </c>
      <c r="AZ2156" s="8"/>
      <c r="BA2156" s="8"/>
    </row>
    <row r="2157" spans="1:53" x14ac:dyDescent="0.25">
      <c r="A2157" s="9" t="str">
        <f>IF(B2157&lt;&gt;"",COUNTA($B$3:B2157)+$A$2,"")</f>
        <v/>
      </c>
      <c r="R2157" s="42"/>
      <c r="AB2157" s="13"/>
      <c r="AC2157" s="8"/>
      <c r="AF2157" s="13"/>
      <c r="AG2157" s="8"/>
      <c r="AH2157" s="8"/>
      <c r="AI2157" s="8"/>
      <c r="AJ2157" s="8"/>
      <c r="AK2157" s="8"/>
      <c r="AN2157" s="13"/>
      <c r="AO2157" s="8"/>
      <c r="AR2157" s="13"/>
      <c r="AS2157" s="8"/>
      <c r="AV2157" s="13"/>
      <c r="AW2157" s="8"/>
      <c r="AX2157" s="19" t="str">
        <f t="shared" si="322"/>
        <v/>
      </c>
      <c r="AY2157" s="55">
        <f t="shared" si="323"/>
        <v>0</v>
      </c>
      <c r="AZ2157" s="8"/>
      <c r="BA2157" s="8"/>
    </row>
    <row r="2158" spans="1:53" x14ac:dyDescent="0.25">
      <c r="A2158" s="9" t="str">
        <f>IF(B2158&lt;&gt;"",COUNTA($B$3:B2158)+$A$2,"")</f>
        <v/>
      </c>
      <c r="R2158" s="42"/>
      <c r="AB2158" s="13"/>
      <c r="AC2158" s="8"/>
      <c r="AF2158" s="13"/>
      <c r="AG2158" s="8"/>
      <c r="AH2158" s="8"/>
      <c r="AI2158" s="8"/>
      <c r="AJ2158" s="8"/>
      <c r="AK2158" s="8"/>
      <c r="AN2158" s="13"/>
      <c r="AO2158" s="8"/>
      <c r="AR2158" s="13"/>
      <c r="AS2158" s="8"/>
      <c r="AV2158" s="13"/>
      <c r="AW2158" s="8"/>
      <c r="AX2158" s="19" t="str">
        <f t="shared" si="322"/>
        <v/>
      </c>
      <c r="AY2158" s="55">
        <f t="shared" si="323"/>
        <v>0</v>
      </c>
      <c r="AZ2158" s="8"/>
      <c r="BA2158" s="8"/>
    </row>
    <row r="2159" spans="1:53" x14ac:dyDescent="0.25">
      <c r="A2159" s="9" t="str">
        <f>IF(B2159&lt;&gt;"",COUNTA($B$3:B2159)+$A$2,"")</f>
        <v/>
      </c>
      <c r="R2159" s="42"/>
      <c r="AB2159" s="13"/>
      <c r="AC2159" s="8"/>
      <c r="AF2159" s="13"/>
      <c r="AG2159" s="8"/>
      <c r="AH2159" s="8"/>
      <c r="AI2159" s="8"/>
      <c r="AJ2159" s="8"/>
      <c r="AK2159" s="8"/>
      <c r="AN2159" s="13"/>
      <c r="AO2159" s="8"/>
      <c r="AR2159" s="13"/>
      <c r="AS2159" s="8"/>
      <c r="AV2159" s="13"/>
      <c r="AW2159" s="8"/>
      <c r="AX2159" s="19" t="str">
        <f t="shared" si="322"/>
        <v/>
      </c>
      <c r="AY2159" s="55">
        <f t="shared" si="323"/>
        <v>0</v>
      </c>
      <c r="AZ2159" s="8"/>
      <c r="BA2159" s="8"/>
    </row>
    <row r="2160" spans="1:53" x14ac:dyDescent="0.25">
      <c r="A2160" s="9" t="str">
        <f>IF(B2160&lt;&gt;"",COUNTA($B$3:B2160)+$A$2,"")</f>
        <v/>
      </c>
      <c r="R2160" s="42"/>
      <c r="AB2160" s="13"/>
      <c r="AC2160" s="8"/>
      <c r="AF2160" s="13"/>
      <c r="AG2160" s="8"/>
      <c r="AH2160" s="8"/>
      <c r="AI2160" s="8"/>
      <c r="AJ2160" s="8"/>
      <c r="AK2160" s="8"/>
      <c r="AN2160" s="13"/>
      <c r="AO2160" s="8"/>
      <c r="AR2160" s="13"/>
      <c r="AS2160" s="8"/>
      <c r="AV2160" s="13"/>
      <c r="AW2160" s="8"/>
      <c r="AX2160" s="19" t="str">
        <f t="shared" si="322"/>
        <v/>
      </c>
      <c r="AY2160" s="55">
        <f t="shared" si="323"/>
        <v>0</v>
      </c>
      <c r="AZ2160" s="8"/>
      <c r="BA2160" s="8"/>
    </row>
    <row r="2161" spans="1:53" x14ac:dyDescent="0.25">
      <c r="A2161" s="9" t="str">
        <f>IF(B2161&lt;&gt;"",COUNTA($B$3:B2161)+$A$2,"")</f>
        <v/>
      </c>
      <c r="R2161" s="42"/>
      <c r="AB2161" s="13"/>
      <c r="AC2161" s="8"/>
      <c r="AF2161" s="13"/>
      <c r="AG2161" s="8"/>
      <c r="AH2161" s="8"/>
      <c r="AI2161" s="8"/>
      <c r="AJ2161" s="8"/>
      <c r="AK2161" s="8"/>
      <c r="AN2161" s="13"/>
      <c r="AO2161" s="8"/>
      <c r="AR2161" s="13"/>
      <c r="AS2161" s="8"/>
      <c r="AV2161" s="13"/>
      <c r="AW2161" s="8"/>
      <c r="AX2161" s="19" t="str">
        <f t="shared" si="322"/>
        <v/>
      </c>
      <c r="AY2161" s="55">
        <f t="shared" si="323"/>
        <v>0</v>
      </c>
      <c r="AZ2161" s="8"/>
      <c r="BA2161" s="8"/>
    </row>
    <row r="2162" spans="1:53" x14ac:dyDescent="0.25">
      <c r="A2162" s="9" t="str">
        <f>IF(B2162&lt;&gt;"",COUNTA($B$3:B2162)+$A$2,"")</f>
        <v/>
      </c>
      <c r="R2162" s="42"/>
      <c r="AB2162" s="13"/>
      <c r="AC2162" s="8"/>
      <c r="AF2162" s="13"/>
      <c r="AG2162" s="8"/>
      <c r="AH2162" s="8"/>
      <c r="AI2162" s="8"/>
      <c r="AJ2162" s="8"/>
      <c r="AK2162" s="8"/>
      <c r="AN2162" s="13"/>
      <c r="AO2162" s="8"/>
      <c r="AR2162" s="13"/>
      <c r="AS2162" s="8"/>
      <c r="AV2162" s="13"/>
      <c r="AW2162" s="8"/>
      <c r="AX2162" s="19" t="str">
        <f t="shared" si="322"/>
        <v/>
      </c>
      <c r="AY2162" s="55">
        <f t="shared" si="323"/>
        <v>0</v>
      </c>
      <c r="AZ2162" s="8"/>
      <c r="BA2162" s="8"/>
    </row>
    <row r="2163" spans="1:53" x14ac:dyDescent="0.25">
      <c r="A2163" s="9" t="str">
        <f>IF(B2163&lt;&gt;"",COUNTA($B$3:B2163)+$A$2,"")</f>
        <v/>
      </c>
      <c r="R2163" s="42"/>
      <c r="AB2163" s="13"/>
      <c r="AC2163" s="8"/>
      <c r="AF2163" s="13"/>
      <c r="AG2163" s="8"/>
      <c r="AH2163" s="8"/>
      <c r="AI2163" s="8"/>
      <c r="AJ2163" s="8"/>
      <c r="AK2163" s="8"/>
      <c r="AN2163" s="13"/>
      <c r="AO2163" s="8"/>
      <c r="AR2163" s="13"/>
      <c r="AS2163" s="8"/>
      <c r="AV2163" s="13"/>
      <c r="AW2163" s="8"/>
      <c r="AX2163" s="19" t="str">
        <f t="shared" si="322"/>
        <v/>
      </c>
      <c r="AY2163" s="55">
        <f t="shared" si="323"/>
        <v>0</v>
      </c>
      <c r="AZ2163" s="8"/>
      <c r="BA2163" s="8"/>
    </row>
    <row r="2164" spans="1:53" x14ac:dyDescent="0.25">
      <c r="A2164" s="9" t="str">
        <f>IF(B2164&lt;&gt;"",COUNTA($B$3:B2164)+$A$2,"")</f>
        <v/>
      </c>
      <c r="R2164" s="42"/>
      <c r="AB2164" s="13"/>
      <c r="AC2164" s="8"/>
      <c r="AF2164" s="13"/>
      <c r="AG2164" s="8"/>
      <c r="AH2164" s="8"/>
      <c r="AI2164" s="8"/>
      <c r="AJ2164" s="8"/>
      <c r="AK2164" s="8"/>
      <c r="AN2164" s="13"/>
      <c r="AO2164" s="8"/>
      <c r="AR2164" s="13"/>
      <c r="AS2164" s="8"/>
      <c r="AV2164" s="13"/>
      <c r="AW2164" s="8"/>
      <c r="AX2164" s="19" t="str">
        <f t="shared" si="322"/>
        <v/>
      </c>
      <c r="AY2164" s="55">
        <f t="shared" si="323"/>
        <v>0</v>
      </c>
      <c r="AZ2164" s="8"/>
      <c r="BA2164" s="8"/>
    </row>
    <row r="2165" spans="1:53" x14ac:dyDescent="0.25">
      <c r="A2165" s="9" t="str">
        <f>IF(B2165&lt;&gt;"",COUNTA($B$3:B2165)+$A$2,"")</f>
        <v/>
      </c>
      <c r="R2165" s="42"/>
      <c r="AB2165" s="13"/>
      <c r="AC2165" s="8"/>
      <c r="AF2165" s="13"/>
      <c r="AG2165" s="8"/>
      <c r="AH2165" s="8"/>
      <c r="AI2165" s="8"/>
      <c r="AJ2165" s="8"/>
      <c r="AK2165" s="8"/>
      <c r="AN2165" s="13"/>
      <c r="AO2165" s="8"/>
      <c r="AR2165" s="13"/>
      <c r="AS2165" s="8"/>
      <c r="AV2165" s="13"/>
      <c r="AW2165" s="8"/>
      <c r="AX2165" s="19" t="str">
        <f t="shared" si="322"/>
        <v/>
      </c>
      <c r="AY2165" s="55">
        <f t="shared" si="323"/>
        <v>0</v>
      </c>
      <c r="AZ2165" s="8"/>
      <c r="BA2165" s="8"/>
    </row>
    <row r="2166" spans="1:53" x14ac:dyDescent="0.25">
      <c r="A2166" s="9" t="str">
        <f>IF(B2166&lt;&gt;"",COUNTA($B$3:B2166)+$A$2,"")</f>
        <v/>
      </c>
      <c r="R2166" s="42"/>
      <c r="AB2166" s="13"/>
      <c r="AC2166" s="8"/>
      <c r="AF2166" s="13"/>
      <c r="AG2166" s="8"/>
      <c r="AH2166" s="8"/>
      <c r="AI2166" s="8"/>
      <c r="AJ2166" s="8"/>
      <c r="AK2166" s="8"/>
      <c r="AN2166" s="13"/>
      <c r="AO2166" s="8"/>
      <c r="AR2166" s="13"/>
      <c r="AS2166" s="8"/>
      <c r="AV2166" s="13"/>
      <c r="AW2166" s="8"/>
      <c r="AX2166" s="19" t="str">
        <f t="shared" si="322"/>
        <v/>
      </c>
      <c r="AY2166" s="55">
        <f t="shared" si="323"/>
        <v>0</v>
      </c>
      <c r="AZ2166" s="8"/>
      <c r="BA2166" s="8"/>
    </row>
    <row r="2167" spans="1:53" x14ac:dyDescent="0.25">
      <c r="A2167" s="9" t="str">
        <f>IF(B2167&lt;&gt;"",COUNTA($B$3:B2167)+$A$2,"")</f>
        <v/>
      </c>
      <c r="R2167" s="42"/>
      <c r="AB2167" s="13"/>
      <c r="AC2167" s="8"/>
      <c r="AF2167" s="13"/>
      <c r="AG2167" s="8"/>
      <c r="AH2167" s="8"/>
      <c r="AI2167" s="8"/>
      <c r="AJ2167" s="8"/>
      <c r="AK2167" s="8"/>
      <c r="AN2167" s="13"/>
      <c r="AO2167" s="8"/>
      <c r="AR2167" s="13"/>
      <c r="AS2167" s="8"/>
      <c r="AV2167" s="13"/>
      <c r="AW2167" s="8"/>
      <c r="AX2167" s="19" t="str">
        <f t="shared" si="322"/>
        <v/>
      </c>
      <c r="AY2167" s="55">
        <f t="shared" si="323"/>
        <v>0</v>
      </c>
      <c r="AZ2167" s="8"/>
      <c r="BA2167" s="8"/>
    </row>
    <row r="2168" spans="1:53" x14ac:dyDescent="0.25">
      <c r="A2168" s="9" t="str">
        <f>IF(B2168&lt;&gt;"",COUNTA($B$3:B2168)+$A$2,"")</f>
        <v/>
      </c>
      <c r="R2168" s="42"/>
      <c r="AB2168" s="13"/>
      <c r="AC2168" s="8"/>
      <c r="AF2168" s="13"/>
      <c r="AG2168" s="8"/>
      <c r="AH2168" s="8"/>
      <c r="AI2168" s="8"/>
      <c r="AJ2168" s="8"/>
      <c r="AK2168" s="8"/>
      <c r="AN2168" s="13"/>
      <c r="AO2168" s="8"/>
      <c r="AR2168" s="13"/>
      <c r="AS2168" s="8"/>
      <c r="AV2168" s="13"/>
      <c r="AW2168" s="8"/>
      <c r="AX2168" s="19" t="str">
        <f t="shared" si="322"/>
        <v/>
      </c>
      <c r="AY2168" s="55">
        <f t="shared" si="323"/>
        <v>0</v>
      </c>
      <c r="AZ2168" s="8"/>
      <c r="BA2168" s="8"/>
    </row>
    <row r="2169" spans="1:53" x14ac:dyDescent="0.25">
      <c r="A2169" s="9" t="str">
        <f>IF(B2169&lt;&gt;"",COUNTA($B$3:B2169)+$A$2,"")</f>
        <v/>
      </c>
      <c r="R2169" s="42"/>
      <c r="AB2169" s="13"/>
      <c r="AC2169" s="8"/>
      <c r="AF2169" s="13"/>
      <c r="AG2169" s="8"/>
      <c r="AH2169" s="8"/>
      <c r="AI2169" s="8"/>
      <c r="AJ2169" s="8"/>
      <c r="AK2169" s="8"/>
      <c r="AN2169" s="13"/>
      <c r="AO2169" s="8"/>
      <c r="AR2169" s="13"/>
      <c r="AS2169" s="8"/>
      <c r="AV2169" s="13"/>
      <c r="AW2169" s="8"/>
      <c r="AX2169" s="19" t="str">
        <f t="shared" si="322"/>
        <v/>
      </c>
      <c r="AY2169" s="55">
        <f t="shared" si="323"/>
        <v>0</v>
      </c>
      <c r="AZ2169" s="8"/>
      <c r="BA2169" s="8"/>
    </row>
    <row r="2170" spans="1:53" x14ac:dyDescent="0.25">
      <c r="A2170" s="9" t="str">
        <f>IF(B2170&lt;&gt;"",COUNTA($B$3:B2170)+$A$2,"")</f>
        <v/>
      </c>
      <c r="R2170" s="42"/>
      <c r="AB2170" s="13"/>
      <c r="AC2170" s="8"/>
      <c r="AF2170" s="13"/>
      <c r="AG2170" s="8"/>
      <c r="AH2170" s="8"/>
      <c r="AI2170" s="8"/>
      <c r="AJ2170" s="8"/>
      <c r="AK2170" s="8"/>
      <c r="AN2170" s="13"/>
      <c r="AO2170" s="8"/>
      <c r="AR2170" s="13"/>
      <c r="AS2170" s="8"/>
      <c r="AV2170" s="13"/>
      <c r="AW2170" s="8"/>
      <c r="AX2170" s="19" t="str">
        <f t="shared" si="322"/>
        <v/>
      </c>
      <c r="AY2170" s="55">
        <f t="shared" si="323"/>
        <v>0</v>
      </c>
      <c r="AZ2170" s="8"/>
      <c r="BA2170" s="8"/>
    </row>
    <row r="2171" spans="1:53" x14ac:dyDescent="0.25">
      <c r="A2171" s="9" t="str">
        <f>IF(B2171&lt;&gt;"",COUNTA($B$3:B2171)+$A$2,"")</f>
        <v/>
      </c>
      <c r="R2171" s="42"/>
      <c r="AB2171" s="13"/>
      <c r="AC2171" s="8"/>
      <c r="AF2171" s="13"/>
      <c r="AG2171" s="8"/>
      <c r="AH2171" s="8"/>
      <c r="AI2171" s="8"/>
      <c r="AJ2171" s="8"/>
      <c r="AK2171" s="8"/>
      <c r="AN2171" s="13"/>
      <c r="AO2171" s="8"/>
      <c r="AR2171" s="13"/>
      <c r="AS2171" s="8"/>
      <c r="AV2171" s="13"/>
      <c r="AW2171" s="8"/>
      <c r="AX2171" s="19" t="str">
        <f t="shared" si="322"/>
        <v/>
      </c>
      <c r="AY2171" s="55">
        <f t="shared" si="323"/>
        <v>0</v>
      </c>
      <c r="AZ2171" s="8"/>
      <c r="BA2171" s="8"/>
    </row>
    <row r="2172" spans="1:53" x14ac:dyDescent="0.25">
      <c r="A2172" s="9" t="str">
        <f>IF(B2172&lt;&gt;"",COUNTA($B$3:B2172)+$A$2,"")</f>
        <v/>
      </c>
      <c r="R2172" s="42"/>
      <c r="AB2172" s="13"/>
      <c r="AC2172" s="8"/>
      <c r="AF2172" s="13"/>
      <c r="AG2172" s="8"/>
      <c r="AH2172" s="8"/>
      <c r="AI2172" s="8"/>
      <c r="AJ2172" s="8"/>
      <c r="AK2172" s="8"/>
      <c r="AN2172" s="13"/>
      <c r="AO2172" s="8"/>
      <c r="AR2172" s="13"/>
      <c r="AS2172" s="8"/>
      <c r="AV2172" s="13"/>
      <c r="AW2172" s="8"/>
      <c r="AX2172" s="19" t="str">
        <f t="shared" si="322"/>
        <v/>
      </c>
      <c r="AY2172" s="55">
        <f t="shared" si="323"/>
        <v>0</v>
      </c>
      <c r="AZ2172" s="8"/>
      <c r="BA2172" s="8"/>
    </row>
    <row r="2173" spans="1:53" x14ac:dyDescent="0.25">
      <c r="A2173" s="9" t="str">
        <f>IF(B2173&lt;&gt;"",COUNTA($B$3:B2173)+$A$2,"")</f>
        <v/>
      </c>
      <c r="R2173" s="42"/>
      <c r="AB2173" s="13"/>
      <c r="AC2173" s="8"/>
      <c r="AF2173" s="13"/>
      <c r="AG2173" s="8"/>
      <c r="AH2173" s="8"/>
      <c r="AI2173" s="8"/>
      <c r="AJ2173" s="8"/>
      <c r="AK2173" s="8"/>
      <c r="AN2173" s="13"/>
      <c r="AO2173" s="8"/>
      <c r="AR2173" s="13"/>
      <c r="AS2173" s="8"/>
      <c r="AV2173" s="13"/>
      <c r="AW2173" s="8"/>
      <c r="AX2173" s="19" t="str">
        <f t="shared" si="322"/>
        <v/>
      </c>
      <c r="AY2173" s="55">
        <f t="shared" si="323"/>
        <v>0</v>
      </c>
      <c r="AZ2173" s="8"/>
      <c r="BA2173" s="8"/>
    </row>
    <row r="2174" spans="1:53" x14ac:dyDescent="0.25">
      <c r="A2174" s="9" t="str">
        <f>IF(B2174&lt;&gt;"",COUNTA($B$3:B2174)+$A$2,"")</f>
        <v/>
      </c>
      <c r="R2174" s="42"/>
      <c r="AB2174" s="13"/>
      <c r="AC2174" s="8"/>
      <c r="AF2174" s="13"/>
      <c r="AG2174" s="8"/>
      <c r="AH2174" s="8"/>
      <c r="AI2174" s="8"/>
      <c r="AJ2174" s="8"/>
      <c r="AK2174" s="8"/>
      <c r="AN2174" s="13"/>
      <c r="AO2174" s="8"/>
      <c r="AR2174" s="13"/>
      <c r="AS2174" s="8"/>
      <c r="AV2174" s="13"/>
      <c r="AW2174" s="8"/>
      <c r="AX2174" s="19" t="str">
        <f t="shared" si="322"/>
        <v/>
      </c>
      <c r="AY2174" s="55">
        <f t="shared" si="323"/>
        <v>0</v>
      </c>
      <c r="AZ2174" s="8"/>
      <c r="BA2174" s="8"/>
    </row>
    <row r="2175" spans="1:53" x14ac:dyDescent="0.25">
      <c r="A2175" s="9" t="str">
        <f>IF(B2175&lt;&gt;"",COUNTA($B$3:B2175)+$A$2,"")</f>
        <v/>
      </c>
      <c r="R2175" s="42"/>
      <c r="AB2175" s="13"/>
      <c r="AC2175" s="8"/>
      <c r="AF2175" s="13"/>
      <c r="AG2175" s="8"/>
      <c r="AH2175" s="8"/>
      <c r="AI2175" s="8"/>
      <c r="AJ2175" s="8"/>
      <c r="AK2175" s="8"/>
      <c r="AN2175" s="13"/>
      <c r="AO2175" s="8"/>
      <c r="AR2175" s="13"/>
      <c r="AS2175" s="8"/>
      <c r="AV2175" s="13"/>
      <c r="AW2175" s="8"/>
      <c r="AX2175" s="19" t="str">
        <f t="shared" si="322"/>
        <v/>
      </c>
      <c r="AY2175" s="55">
        <f t="shared" si="323"/>
        <v>0</v>
      </c>
      <c r="AZ2175" s="8"/>
      <c r="BA2175" s="8"/>
    </row>
    <row r="2176" spans="1:53" x14ac:dyDescent="0.25">
      <c r="A2176" s="9" t="str">
        <f>IF(B2176&lt;&gt;"",COUNTA($B$3:B2176)+$A$2,"")</f>
        <v/>
      </c>
      <c r="R2176" s="42"/>
      <c r="AB2176" s="13"/>
      <c r="AC2176" s="8"/>
      <c r="AF2176" s="13"/>
      <c r="AG2176" s="8"/>
      <c r="AH2176" s="8"/>
      <c r="AI2176" s="8"/>
      <c r="AJ2176" s="8"/>
      <c r="AK2176" s="8"/>
      <c r="AN2176" s="13"/>
      <c r="AO2176" s="8"/>
      <c r="AR2176" s="13"/>
      <c r="AS2176" s="8"/>
      <c r="AV2176" s="13"/>
      <c r="AW2176" s="8"/>
      <c r="AX2176" s="19" t="str">
        <f t="shared" si="322"/>
        <v/>
      </c>
      <c r="AY2176" s="55">
        <f t="shared" si="323"/>
        <v>0</v>
      </c>
      <c r="AZ2176" s="8"/>
      <c r="BA2176" s="8"/>
    </row>
    <row r="2177" spans="1:53" x14ac:dyDescent="0.25">
      <c r="A2177" s="9" t="str">
        <f>IF(B2177&lt;&gt;"",COUNTA($B$3:B2177)+$A$2,"")</f>
        <v/>
      </c>
      <c r="R2177" s="42"/>
      <c r="AB2177" s="13"/>
      <c r="AC2177" s="8"/>
      <c r="AF2177" s="13"/>
      <c r="AG2177" s="8"/>
      <c r="AH2177" s="8"/>
      <c r="AI2177" s="8"/>
      <c r="AJ2177" s="8"/>
      <c r="AK2177" s="8"/>
      <c r="AN2177" s="13"/>
      <c r="AO2177" s="8"/>
      <c r="AR2177" s="13"/>
      <c r="AS2177" s="8"/>
      <c r="AV2177" s="13"/>
      <c r="AW2177" s="8"/>
      <c r="AX2177" s="19" t="str">
        <f t="shared" si="322"/>
        <v/>
      </c>
      <c r="AY2177" s="55">
        <f t="shared" si="323"/>
        <v>0</v>
      </c>
      <c r="AZ2177" s="8"/>
      <c r="BA2177" s="8"/>
    </row>
    <row r="2178" spans="1:53" x14ac:dyDescent="0.25">
      <c r="A2178" s="9" t="str">
        <f>IF(B2178&lt;&gt;"",COUNTA($B$3:B2178)+$A$2,"")</f>
        <v/>
      </c>
      <c r="R2178" s="42"/>
      <c r="AB2178" s="13"/>
      <c r="AC2178" s="8"/>
      <c r="AF2178" s="13"/>
      <c r="AG2178" s="8"/>
      <c r="AH2178" s="8"/>
      <c r="AI2178" s="8"/>
      <c r="AJ2178" s="8"/>
      <c r="AK2178" s="8"/>
      <c r="AN2178" s="13"/>
      <c r="AO2178" s="8"/>
      <c r="AR2178" s="13"/>
      <c r="AS2178" s="8"/>
      <c r="AV2178" s="13"/>
      <c r="AW2178" s="8"/>
      <c r="AX2178" s="19" t="str">
        <f t="shared" si="322"/>
        <v/>
      </c>
      <c r="AY2178" s="55">
        <f t="shared" si="323"/>
        <v>0</v>
      </c>
      <c r="AZ2178" s="8"/>
      <c r="BA2178" s="8"/>
    </row>
    <row r="2179" spans="1:53" x14ac:dyDescent="0.25">
      <c r="A2179" s="9" t="str">
        <f>IF(B2179&lt;&gt;"",COUNTA($B$3:B2179)+$A$2,"")</f>
        <v/>
      </c>
      <c r="R2179" s="42"/>
      <c r="AB2179" s="13"/>
      <c r="AC2179" s="8"/>
      <c r="AF2179" s="13"/>
      <c r="AG2179" s="8"/>
      <c r="AH2179" s="8"/>
      <c r="AI2179" s="8"/>
      <c r="AJ2179" s="8"/>
      <c r="AK2179" s="8"/>
      <c r="AN2179" s="13"/>
      <c r="AO2179" s="8"/>
      <c r="AR2179" s="13"/>
      <c r="AS2179" s="8"/>
      <c r="AV2179" s="13"/>
      <c r="AW2179" s="8"/>
      <c r="AX2179" s="19" t="str">
        <f t="shared" ref="AX2179:AX2242" si="324">IF(R2179="","",AY2179/(1+0.025))</f>
        <v/>
      </c>
      <c r="AY2179" s="55">
        <f t="shared" ref="AY2179:AY2242" si="325">BC2179-AZ2179</f>
        <v>0</v>
      </c>
      <c r="AZ2179" s="8"/>
      <c r="BA2179" s="8"/>
    </row>
    <row r="2180" spans="1:53" x14ac:dyDescent="0.25">
      <c r="A2180" s="9" t="str">
        <f>IF(B2180&lt;&gt;"",COUNTA($B$3:B2180)+$A$2,"")</f>
        <v/>
      </c>
      <c r="R2180" s="42"/>
      <c r="AB2180" s="13"/>
      <c r="AC2180" s="8"/>
      <c r="AF2180" s="13"/>
      <c r="AG2180" s="8"/>
      <c r="AH2180" s="8"/>
      <c r="AI2180" s="8"/>
      <c r="AJ2180" s="8"/>
      <c r="AK2180" s="8"/>
      <c r="AN2180" s="13"/>
      <c r="AO2180" s="8"/>
      <c r="AR2180" s="13"/>
      <c r="AS2180" s="8"/>
      <c r="AV2180" s="13"/>
      <c r="AW2180" s="8"/>
      <c r="AX2180" s="19" t="str">
        <f t="shared" si="324"/>
        <v/>
      </c>
      <c r="AY2180" s="55">
        <f t="shared" si="325"/>
        <v>0</v>
      </c>
      <c r="AZ2180" s="8"/>
      <c r="BA2180" s="8"/>
    </row>
    <row r="2181" spans="1:53" x14ac:dyDescent="0.25">
      <c r="A2181" s="9" t="str">
        <f>IF(B2181&lt;&gt;"",COUNTA($B$3:B2181)+$A$2,"")</f>
        <v/>
      </c>
      <c r="R2181" s="42"/>
      <c r="AB2181" s="13"/>
      <c r="AC2181" s="8"/>
      <c r="AF2181" s="13"/>
      <c r="AG2181" s="8"/>
      <c r="AH2181" s="8"/>
      <c r="AI2181" s="8"/>
      <c r="AJ2181" s="8"/>
      <c r="AK2181" s="8"/>
      <c r="AN2181" s="13"/>
      <c r="AO2181" s="8"/>
      <c r="AR2181" s="13"/>
      <c r="AS2181" s="8"/>
      <c r="AV2181" s="13"/>
      <c r="AW2181" s="8"/>
      <c r="AX2181" s="19" t="str">
        <f t="shared" si="324"/>
        <v/>
      </c>
      <c r="AY2181" s="55">
        <f t="shared" si="325"/>
        <v>0</v>
      </c>
      <c r="AZ2181" s="8"/>
      <c r="BA2181" s="8"/>
    </row>
    <row r="2182" spans="1:53" x14ac:dyDescent="0.25">
      <c r="A2182" s="9" t="str">
        <f>IF(B2182&lt;&gt;"",COUNTA($B$3:B2182)+$A$2,"")</f>
        <v/>
      </c>
      <c r="R2182" s="42"/>
      <c r="AB2182" s="13"/>
      <c r="AC2182" s="8"/>
      <c r="AF2182" s="13"/>
      <c r="AG2182" s="8"/>
      <c r="AH2182" s="8"/>
      <c r="AI2182" s="8"/>
      <c r="AJ2182" s="8"/>
      <c r="AK2182" s="8"/>
      <c r="AN2182" s="13"/>
      <c r="AO2182" s="8"/>
      <c r="AR2182" s="13"/>
      <c r="AS2182" s="8"/>
      <c r="AV2182" s="13"/>
      <c r="AW2182" s="8"/>
      <c r="AX2182" s="19" t="str">
        <f t="shared" si="324"/>
        <v/>
      </c>
      <c r="AY2182" s="55">
        <f t="shared" si="325"/>
        <v>0</v>
      </c>
      <c r="AZ2182" s="8"/>
      <c r="BA2182" s="8"/>
    </row>
    <row r="2183" spans="1:53" x14ac:dyDescent="0.25">
      <c r="A2183" s="9" t="str">
        <f>IF(B2183&lt;&gt;"",COUNTA($B$3:B2183)+$A$2,"")</f>
        <v/>
      </c>
      <c r="R2183" s="42"/>
      <c r="AB2183" s="13"/>
      <c r="AC2183" s="8"/>
      <c r="AF2183" s="13"/>
      <c r="AG2183" s="8"/>
      <c r="AH2183" s="8"/>
      <c r="AI2183" s="8"/>
      <c r="AJ2183" s="8"/>
      <c r="AK2183" s="8"/>
      <c r="AN2183" s="13"/>
      <c r="AO2183" s="8"/>
      <c r="AR2183" s="13"/>
      <c r="AS2183" s="8"/>
      <c r="AV2183" s="13"/>
      <c r="AW2183" s="8"/>
      <c r="AX2183" s="19" t="str">
        <f t="shared" si="324"/>
        <v/>
      </c>
      <c r="AY2183" s="55">
        <f t="shared" si="325"/>
        <v>0</v>
      </c>
      <c r="AZ2183" s="8"/>
      <c r="BA2183" s="8"/>
    </row>
    <row r="2184" spans="1:53" x14ac:dyDescent="0.25">
      <c r="A2184" s="9" t="str">
        <f>IF(B2184&lt;&gt;"",COUNTA($B$3:B2184)+$A$2,"")</f>
        <v/>
      </c>
      <c r="R2184" s="42"/>
      <c r="AB2184" s="13"/>
      <c r="AC2184" s="8"/>
      <c r="AF2184" s="13"/>
      <c r="AG2184" s="8"/>
      <c r="AH2184" s="8"/>
      <c r="AI2184" s="8"/>
      <c r="AJ2184" s="8"/>
      <c r="AK2184" s="8"/>
      <c r="AN2184" s="13"/>
      <c r="AO2184" s="8"/>
      <c r="AR2184" s="13"/>
      <c r="AS2184" s="8"/>
      <c r="AV2184" s="13"/>
      <c r="AW2184" s="8"/>
      <c r="AX2184" s="19" t="str">
        <f t="shared" si="324"/>
        <v/>
      </c>
      <c r="AY2184" s="55">
        <f t="shared" si="325"/>
        <v>0</v>
      </c>
      <c r="AZ2184" s="8"/>
      <c r="BA2184" s="8"/>
    </row>
    <row r="2185" spans="1:53" x14ac:dyDescent="0.25">
      <c r="A2185" s="9" t="str">
        <f>IF(B2185&lt;&gt;"",COUNTA($B$3:B2185)+$A$2,"")</f>
        <v/>
      </c>
      <c r="R2185" s="42"/>
      <c r="AB2185" s="13"/>
      <c r="AC2185" s="8"/>
      <c r="AF2185" s="13"/>
      <c r="AG2185" s="8"/>
      <c r="AH2185" s="8"/>
      <c r="AI2185" s="8"/>
      <c r="AJ2185" s="8"/>
      <c r="AK2185" s="8"/>
      <c r="AN2185" s="13"/>
      <c r="AO2185" s="8"/>
      <c r="AR2185" s="13"/>
      <c r="AS2185" s="8"/>
      <c r="AV2185" s="13"/>
      <c r="AW2185" s="8"/>
      <c r="AX2185" s="19" t="str">
        <f t="shared" si="324"/>
        <v/>
      </c>
      <c r="AY2185" s="55">
        <f t="shared" si="325"/>
        <v>0</v>
      </c>
      <c r="AZ2185" s="8"/>
      <c r="BA2185" s="8"/>
    </row>
    <row r="2186" spans="1:53" x14ac:dyDescent="0.25">
      <c r="A2186" s="9" t="str">
        <f>IF(B2186&lt;&gt;"",COUNTA($B$3:B2186)+$A$2,"")</f>
        <v/>
      </c>
      <c r="R2186" s="42"/>
      <c r="AB2186" s="13"/>
      <c r="AC2186" s="8"/>
      <c r="AF2186" s="13"/>
      <c r="AG2186" s="8"/>
      <c r="AH2186" s="8"/>
      <c r="AI2186" s="8"/>
      <c r="AJ2186" s="8"/>
      <c r="AK2186" s="8"/>
      <c r="AN2186" s="13"/>
      <c r="AO2186" s="8"/>
      <c r="AR2186" s="13"/>
      <c r="AS2186" s="8"/>
      <c r="AV2186" s="13"/>
      <c r="AW2186" s="8"/>
      <c r="AX2186" s="19" t="str">
        <f t="shared" si="324"/>
        <v/>
      </c>
      <c r="AY2186" s="55">
        <f t="shared" si="325"/>
        <v>0</v>
      </c>
      <c r="AZ2186" s="8"/>
      <c r="BA2186" s="8"/>
    </row>
    <row r="2187" spans="1:53" x14ac:dyDescent="0.25">
      <c r="A2187" s="9" t="str">
        <f>IF(B2187&lt;&gt;"",COUNTA($B$3:B2187)+$A$2,"")</f>
        <v/>
      </c>
      <c r="R2187" s="42"/>
      <c r="AB2187" s="13"/>
      <c r="AC2187" s="8"/>
      <c r="AF2187" s="13"/>
      <c r="AG2187" s="8"/>
      <c r="AH2187" s="8"/>
      <c r="AI2187" s="8"/>
      <c r="AJ2187" s="8"/>
      <c r="AK2187" s="8"/>
      <c r="AN2187" s="13"/>
      <c r="AO2187" s="8"/>
      <c r="AR2187" s="13"/>
      <c r="AS2187" s="8"/>
      <c r="AV2187" s="13"/>
      <c r="AW2187" s="8"/>
      <c r="AX2187" s="19" t="str">
        <f t="shared" si="324"/>
        <v/>
      </c>
      <c r="AY2187" s="55">
        <f t="shared" si="325"/>
        <v>0</v>
      </c>
      <c r="AZ2187" s="8"/>
      <c r="BA2187" s="8"/>
    </row>
    <row r="2188" spans="1:53" x14ac:dyDescent="0.25">
      <c r="A2188" s="9" t="str">
        <f>IF(B2188&lt;&gt;"",COUNTA($B$3:B2188)+$A$2,"")</f>
        <v/>
      </c>
      <c r="R2188" s="42"/>
      <c r="AB2188" s="13"/>
      <c r="AC2188" s="8"/>
      <c r="AF2188" s="13"/>
      <c r="AG2188" s="8"/>
      <c r="AH2188" s="8"/>
      <c r="AI2188" s="8"/>
      <c r="AJ2188" s="8"/>
      <c r="AK2188" s="8"/>
      <c r="AN2188" s="13"/>
      <c r="AO2188" s="8"/>
      <c r="AR2188" s="13"/>
      <c r="AS2188" s="8"/>
      <c r="AV2188" s="13"/>
      <c r="AW2188" s="8"/>
      <c r="AX2188" s="19" t="str">
        <f t="shared" si="324"/>
        <v/>
      </c>
      <c r="AY2188" s="55">
        <f t="shared" si="325"/>
        <v>0</v>
      </c>
      <c r="AZ2188" s="8"/>
      <c r="BA2188" s="8"/>
    </row>
    <row r="2189" spans="1:53" x14ac:dyDescent="0.25">
      <c r="A2189" s="9" t="str">
        <f>IF(B2189&lt;&gt;"",COUNTA($B$3:B2189)+$A$2,"")</f>
        <v/>
      </c>
      <c r="R2189" s="42"/>
      <c r="AB2189" s="13"/>
      <c r="AC2189" s="8"/>
      <c r="AF2189" s="13"/>
      <c r="AG2189" s="8"/>
      <c r="AH2189" s="8"/>
      <c r="AI2189" s="8"/>
      <c r="AJ2189" s="8"/>
      <c r="AK2189" s="8"/>
      <c r="AN2189" s="13"/>
      <c r="AO2189" s="8"/>
      <c r="AR2189" s="13"/>
      <c r="AS2189" s="8"/>
      <c r="AV2189" s="13"/>
      <c r="AW2189" s="8"/>
      <c r="AX2189" s="19" t="str">
        <f t="shared" si="324"/>
        <v/>
      </c>
      <c r="AY2189" s="55">
        <f t="shared" si="325"/>
        <v>0</v>
      </c>
      <c r="AZ2189" s="8"/>
      <c r="BA2189" s="8"/>
    </row>
    <row r="2190" spans="1:53" x14ac:dyDescent="0.25">
      <c r="A2190" s="9" t="str">
        <f>IF(B2190&lt;&gt;"",COUNTA($B$3:B2190)+$A$2,"")</f>
        <v/>
      </c>
      <c r="R2190" s="42"/>
      <c r="AB2190" s="13"/>
      <c r="AC2190" s="8"/>
      <c r="AF2190" s="13"/>
      <c r="AG2190" s="8"/>
      <c r="AH2190" s="8"/>
      <c r="AI2190" s="8"/>
      <c r="AJ2190" s="8"/>
      <c r="AK2190" s="8"/>
      <c r="AN2190" s="13"/>
      <c r="AO2190" s="8"/>
      <c r="AR2190" s="13"/>
      <c r="AS2190" s="8"/>
      <c r="AV2190" s="13"/>
      <c r="AW2190" s="8"/>
      <c r="AX2190" s="19" t="str">
        <f t="shared" si="324"/>
        <v/>
      </c>
      <c r="AY2190" s="55">
        <f t="shared" si="325"/>
        <v>0</v>
      </c>
      <c r="AZ2190" s="8"/>
      <c r="BA2190" s="8"/>
    </row>
    <row r="2191" spans="1:53" x14ac:dyDescent="0.25">
      <c r="A2191" s="9" t="str">
        <f>IF(B2191&lt;&gt;"",COUNTA($B$3:B2191)+$A$2,"")</f>
        <v/>
      </c>
      <c r="R2191" s="42"/>
      <c r="AB2191" s="13"/>
      <c r="AC2191" s="8"/>
      <c r="AF2191" s="13"/>
      <c r="AG2191" s="8"/>
      <c r="AH2191" s="8"/>
      <c r="AI2191" s="8"/>
      <c r="AJ2191" s="8"/>
      <c r="AK2191" s="8"/>
      <c r="AN2191" s="13"/>
      <c r="AO2191" s="8"/>
      <c r="AR2191" s="13"/>
      <c r="AS2191" s="8"/>
      <c r="AV2191" s="13"/>
      <c r="AW2191" s="8"/>
      <c r="AX2191" s="19" t="str">
        <f t="shared" si="324"/>
        <v/>
      </c>
      <c r="AY2191" s="55">
        <f t="shared" si="325"/>
        <v>0</v>
      </c>
      <c r="AZ2191" s="8"/>
      <c r="BA2191" s="8"/>
    </row>
    <row r="2192" spans="1:53" x14ac:dyDescent="0.25">
      <c r="A2192" s="9" t="str">
        <f>IF(B2192&lt;&gt;"",COUNTA($B$3:B2192)+$A$2,"")</f>
        <v/>
      </c>
      <c r="R2192" s="42"/>
      <c r="AB2192" s="13"/>
      <c r="AC2192" s="8"/>
      <c r="AF2192" s="13"/>
      <c r="AG2192" s="8"/>
      <c r="AH2192" s="8"/>
      <c r="AI2192" s="8"/>
      <c r="AJ2192" s="8"/>
      <c r="AK2192" s="8"/>
      <c r="AN2192" s="13"/>
      <c r="AO2192" s="8"/>
      <c r="AR2192" s="13"/>
      <c r="AS2192" s="8"/>
      <c r="AV2192" s="13"/>
      <c r="AW2192" s="8"/>
      <c r="AX2192" s="19" t="str">
        <f t="shared" si="324"/>
        <v/>
      </c>
      <c r="AY2192" s="55">
        <f t="shared" si="325"/>
        <v>0</v>
      </c>
      <c r="AZ2192" s="8"/>
      <c r="BA2192" s="8"/>
    </row>
    <row r="2193" spans="1:53" x14ac:dyDescent="0.25">
      <c r="A2193" s="9" t="str">
        <f>IF(B2193&lt;&gt;"",COUNTA($B$3:B2193)+$A$2,"")</f>
        <v/>
      </c>
      <c r="R2193" s="42"/>
      <c r="AB2193" s="13"/>
      <c r="AC2193" s="8"/>
      <c r="AF2193" s="13"/>
      <c r="AG2193" s="8"/>
      <c r="AH2193" s="8"/>
      <c r="AI2193" s="8"/>
      <c r="AJ2193" s="8"/>
      <c r="AK2193" s="8"/>
      <c r="AN2193" s="13"/>
      <c r="AO2193" s="8"/>
      <c r="AR2193" s="13"/>
      <c r="AS2193" s="8"/>
      <c r="AV2193" s="13"/>
      <c r="AW2193" s="8"/>
      <c r="AX2193" s="19" t="str">
        <f t="shared" si="324"/>
        <v/>
      </c>
      <c r="AY2193" s="55">
        <f t="shared" si="325"/>
        <v>0</v>
      </c>
      <c r="AZ2193" s="8"/>
      <c r="BA2193" s="8"/>
    </row>
    <row r="2194" spans="1:53" x14ac:dyDescent="0.25">
      <c r="A2194" s="9" t="str">
        <f>IF(B2194&lt;&gt;"",COUNTA($B$3:B2194)+$A$2,"")</f>
        <v/>
      </c>
      <c r="R2194" s="42"/>
      <c r="AB2194" s="13"/>
      <c r="AC2194" s="8"/>
      <c r="AF2194" s="13"/>
      <c r="AG2194" s="8"/>
      <c r="AH2194" s="8"/>
      <c r="AI2194" s="8"/>
      <c r="AJ2194" s="8"/>
      <c r="AK2194" s="8"/>
      <c r="AN2194" s="13"/>
      <c r="AO2194" s="8"/>
      <c r="AR2194" s="13"/>
      <c r="AS2194" s="8"/>
      <c r="AV2194" s="13"/>
      <c r="AW2194" s="8"/>
      <c r="AX2194" s="19" t="str">
        <f t="shared" si="324"/>
        <v/>
      </c>
      <c r="AY2194" s="55">
        <f t="shared" si="325"/>
        <v>0</v>
      </c>
      <c r="AZ2194" s="8"/>
      <c r="BA2194" s="8"/>
    </row>
    <row r="2195" spans="1:53" x14ac:dyDescent="0.25">
      <c r="A2195" s="9" t="str">
        <f>IF(B2195&lt;&gt;"",COUNTA($B$3:B2195)+$A$2,"")</f>
        <v/>
      </c>
      <c r="R2195" s="42"/>
      <c r="AB2195" s="13"/>
      <c r="AC2195" s="8"/>
      <c r="AF2195" s="13"/>
      <c r="AG2195" s="8"/>
      <c r="AH2195" s="8"/>
      <c r="AI2195" s="8"/>
      <c r="AJ2195" s="8"/>
      <c r="AK2195" s="8"/>
      <c r="AN2195" s="13"/>
      <c r="AO2195" s="8"/>
      <c r="AR2195" s="13"/>
      <c r="AS2195" s="8"/>
      <c r="AV2195" s="13"/>
      <c r="AW2195" s="8"/>
      <c r="AX2195" s="19" t="str">
        <f t="shared" si="324"/>
        <v/>
      </c>
      <c r="AY2195" s="55">
        <f t="shared" si="325"/>
        <v>0</v>
      </c>
      <c r="AZ2195" s="8"/>
      <c r="BA2195" s="8"/>
    </row>
    <row r="2196" spans="1:53" x14ac:dyDescent="0.25">
      <c r="A2196" s="9" t="str">
        <f>IF(B2196&lt;&gt;"",COUNTA($B$3:B2196)+$A$2,"")</f>
        <v/>
      </c>
      <c r="R2196" s="42"/>
      <c r="AB2196" s="13"/>
      <c r="AC2196" s="8"/>
      <c r="AF2196" s="13"/>
      <c r="AG2196" s="8"/>
      <c r="AH2196" s="8"/>
      <c r="AI2196" s="8"/>
      <c r="AJ2196" s="8"/>
      <c r="AK2196" s="8"/>
      <c r="AN2196" s="13"/>
      <c r="AO2196" s="8"/>
      <c r="AR2196" s="13"/>
      <c r="AS2196" s="8"/>
      <c r="AV2196" s="13"/>
      <c r="AW2196" s="8"/>
      <c r="AX2196" s="19" t="str">
        <f t="shared" si="324"/>
        <v/>
      </c>
      <c r="AY2196" s="55">
        <f t="shared" si="325"/>
        <v>0</v>
      </c>
      <c r="AZ2196" s="8"/>
      <c r="BA2196" s="8"/>
    </row>
    <row r="2197" spans="1:53" x14ac:dyDescent="0.25">
      <c r="A2197" s="9" t="str">
        <f>IF(B2197&lt;&gt;"",COUNTA($B$3:B2197)+$A$2,"")</f>
        <v/>
      </c>
      <c r="R2197" s="42"/>
      <c r="AB2197" s="13"/>
      <c r="AC2197" s="8"/>
      <c r="AF2197" s="13"/>
      <c r="AG2197" s="8"/>
      <c r="AH2197" s="8"/>
      <c r="AI2197" s="8"/>
      <c r="AJ2197" s="8"/>
      <c r="AK2197" s="8"/>
      <c r="AN2197" s="13"/>
      <c r="AO2197" s="8"/>
      <c r="AR2197" s="13"/>
      <c r="AS2197" s="8"/>
      <c r="AV2197" s="13"/>
      <c r="AW2197" s="8"/>
      <c r="AX2197" s="19" t="str">
        <f t="shared" si="324"/>
        <v/>
      </c>
      <c r="AY2197" s="55">
        <f t="shared" si="325"/>
        <v>0</v>
      </c>
      <c r="AZ2197" s="8"/>
      <c r="BA2197" s="8"/>
    </row>
    <row r="2198" spans="1:53" x14ac:dyDescent="0.25">
      <c r="A2198" s="9" t="str">
        <f>IF(B2198&lt;&gt;"",COUNTA($B$3:B2198)+$A$2,"")</f>
        <v/>
      </c>
      <c r="R2198" s="42"/>
      <c r="AB2198" s="13"/>
      <c r="AC2198" s="8"/>
      <c r="AF2198" s="13"/>
      <c r="AG2198" s="8"/>
      <c r="AH2198" s="8"/>
      <c r="AI2198" s="8"/>
      <c r="AJ2198" s="8"/>
      <c r="AK2198" s="8"/>
      <c r="AN2198" s="13"/>
      <c r="AO2198" s="8"/>
      <c r="AR2198" s="13"/>
      <c r="AS2198" s="8"/>
      <c r="AV2198" s="13"/>
      <c r="AW2198" s="8"/>
      <c r="AX2198" s="19" t="str">
        <f t="shared" si="324"/>
        <v/>
      </c>
      <c r="AY2198" s="55">
        <f t="shared" si="325"/>
        <v>0</v>
      </c>
      <c r="AZ2198" s="8"/>
      <c r="BA2198" s="8"/>
    </row>
    <row r="2199" spans="1:53" x14ac:dyDescent="0.25">
      <c r="A2199" s="9" t="str">
        <f>IF(B2199&lt;&gt;"",COUNTA($B$3:B2199)+$A$2,"")</f>
        <v/>
      </c>
      <c r="R2199" s="42"/>
      <c r="AB2199" s="13"/>
      <c r="AC2199" s="8"/>
      <c r="AF2199" s="13"/>
      <c r="AG2199" s="8"/>
      <c r="AH2199" s="8"/>
      <c r="AI2199" s="8"/>
      <c r="AJ2199" s="8"/>
      <c r="AK2199" s="8"/>
      <c r="AN2199" s="13"/>
      <c r="AO2199" s="8"/>
      <c r="AR2199" s="13"/>
      <c r="AS2199" s="8"/>
      <c r="AV2199" s="13"/>
      <c r="AW2199" s="8"/>
      <c r="AX2199" s="19" t="str">
        <f t="shared" si="324"/>
        <v/>
      </c>
      <c r="AY2199" s="55">
        <f t="shared" si="325"/>
        <v>0</v>
      </c>
      <c r="AZ2199" s="8"/>
      <c r="BA2199" s="8"/>
    </row>
    <row r="2200" spans="1:53" x14ac:dyDescent="0.25">
      <c r="A2200" s="9" t="str">
        <f>IF(B2200&lt;&gt;"",COUNTA($B$3:B2200)+$A$2,"")</f>
        <v/>
      </c>
      <c r="R2200" s="42"/>
      <c r="AB2200" s="13"/>
      <c r="AC2200" s="8"/>
      <c r="AF2200" s="13"/>
      <c r="AG2200" s="8"/>
      <c r="AH2200" s="8"/>
      <c r="AI2200" s="8"/>
      <c r="AJ2200" s="8"/>
      <c r="AK2200" s="8"/>
      <c r="AN2200" s="13"/>
      <c r="AO2200" s="8"/>
      <c r="AR2200" s="13"/>
      <c r="AS2200" s="8"/>
      <c r="AV2200" s="13"/>
      <c r="AW2200" s="8"/>
      <c r="AX2200" s="19" t="str">
        <f t="shared" si="324"/>
        <v/>
      </c>
      <c r="AY2200" s="55">
        <f t="shared" si="325"/>
        <v>0</v>
      </c>
      <c r="AZ2200" s="8"/>
      <c r="BA2200" s="8"/>
    </row>
    <row r="2201" spans="1:53" x14ac:dyDescent="0.25">
      <c r="A2201" s="9" t="str">
        <f>IF(B2201&lt;&gt;"",COUNTA($B$3:B2201)+$A$2,"")</f>
        <v/>
      </c>
      <c r="R2201" s="42"/>
      <c r="AB2201" s="13"/>
      <c r="AC2201" s="8"/>
      <c r="AF2201" s="13"/>
      <c r="AG2201" s="8"/>
      <c r="AH2201" s="8"/>
      <c r="AI2201" s="8"/>
      <c r="AJ2201" s="8"/>
      <c r="AK2201" s="8"/>
      <c r="AN2201" s="13"/>
      <c r="AO2201" s="8"/>
      <c r="AR2201" s="13"/>
      <c r="AS2201" s="8"/>
      <c r="AV2201" s="13"/>
      <c r="AW2201" s="8"/>
      <c r="AX2201" s="19" t="str">
        <f t="shared" si="324"/>
        <v/>
      </c>
      <c r="AY2201" s="55">
        <f t="shared" si="325"/>
        <v>0</v>
      </c>
      <c r="AZ2201" s="8"/>
      <c r="BA2201" s="8"/>
    </row>
    <row r="2202" spans="1:53" x14ac:dyDescent="0.25">
      <c r="A2202" s="9" t="str">
        <f>IF(B2202&lt;&gt;"",COUNTA($B$3:B2202)+$A$2,"")</f>
        <v/>
      </c>
      <c r="R2202" s="42"/>
      <c r="AB2202" s="13"/>
      <c r="AC2202" s="8"/>
      <c r="AF2202" s="13"/>
      <c r="AG2202" s="8"/>
      <c r="AH2202" s="8"/>
      <c r="AI2202" s="8"/>
      <c r="AJ2202" s="8"/>
      <c r="AK2202" s="8"/>
      <c r="AN2202" s="13"/>
      <c r="AO2202" s="8"/>
      <c r="AR2202" s="13"/>
      <c r="AS2202" s="8"/>
      <c r="AV2202" s="13"/>
      <c r="AW2202" s="8"/>
      <c r="AX2202" s="19" t="str">
        <f t="shared" si="324"/>
        <v/>
      </c>
      <c r="AY2202" s="55">
        <f t="shared" si="325"/>
        <v>0</v>
      </c>
      <c r="AZ2202" s="8"/>
      <c r="BA2202" s="8"/>
    </row>
    <row r="2203" spans="1:53" x14ac:dyDescent="0.25">
      <c r="A2203" s="9" t="str">
        <f>IF(B2203&lt;&gt;"",COUNTA($B$3:B2203)+$A$2,"")</f>
        <v/>
      </c>
      <c r="R2203" s="42"/>
      <c r="AB2203" s="13"/>
      <c r="AC2203" s="8"/>
      <c r="AF2203" s="13"/>
      <c r="AG2203" s="8"/>
      <c r="AH2203" s="8"/>
      <c r="AI2203" s="8"/>
      <c r="AJ2203" s="8"/>
      <c r="AK2203" s="8"/>
      <c r="AN2203" s="13"/>
      <c r="AO2203" s="8"/>
      <c r="AR2203" s="13"/>
      <c r="AS2203" s="8"/>
      <c r="AV2203" s="13"/>
      <c r="AW2203" s="8"/>
      <c r="AX2203" s="19" t="str">
        <f t="shared" si="324"/>
        <v/>
      </c>
      <c r="AY2203" s="55">
        <f t="shared" si="325"/>
        <v>0</v>
      </c>
      <c r="AZ2203" s="8"/>
      <c r="BA2203" s="8"/>
    </row>
    <row r="2204" spans="1:53" x14ac:dyDescent="0.25">
      <c r="A2204" s="9" t="str">
        <f>IF(B2204&lt;&gt;"",COUNTA($B$3:B2204)+$A$2,"")</f>
        <v/>
      </c>
      <c r="R2204" s="42"/>
      <c r="AB2204" s="13"/>
      <c r="AC2204" s="8"/>
      <c r="AF2204" s="13"/>
      <c r="AG2204" s="8"/>
      <c r="AH2204" s="8"/>
      <c r="AI2204" s="8"/>
      <c r="AJ2204" s="8"/>
      <c r="AK2204" s="8"/>
      <c r="AN2204" s="13"/>
      <c r="AO2204" s="8"/>
      <c r="AR2204" s="13"/>
      <c r="AS2204" s="8"/>
      <c r="AV2204" s="13"/>
      <c r="AW2204" s="8"/>
      <c r="AX2204" s="19" t="str">
        <f t="shared" si="324"/>
        <v/>
      </c>
      <c r="AY2204" s="55">
        <f t="shared" si="325"/>
        <v>0</v>
      </c>
      <c r="AZ2204" s="8"/>
      <c r="BA2204" s="8"/>
    </row>
    <row r="2205" spans="1:53" x14ac:dyDescent="0.25">
      <c r="A2205" s="9" t="str">
        <f>IF(B2205&lt;&gt;"",COUNTA($B$3:B2205)+$A$2,"")</f>
        <v/>
      </c>
      <c r="R2205" s="42"/>
      <c r="AB2205" s="13"/>
      <c r="AC2205" s="8"/>
      <c r="AF2205" s="13"/>
      <c r="AG2205" s="8"/>
      <c r="AH2205" s="8"/>
      <c r="AI2205" s="8"/>
      <c r="AJ2205" s="8"/>
      <c r="AK2205" s="8"/>
      <c r="AN2205" s="13"/>
      <c r="AO2205" s="8"/>
      <c r="AR2205" s="13"/>
      <c r="AS2205" s="8"/>
      <c r="AV2205" s="13"/>
      <c r="AW2205" s="8"/>
      <c r="AX2205" s="19" t="str">
        <f t="shared" si="324"/>
        <v/>
      </c>
      <c r="AY2205" s="55">
        <f t="shared" si="325"/>
        <v>0</v>
      </c>
      <c r="AZ2205" s="8"/>
      <c r="BA2205" s="8"/>
    </row>
    <row r="2206" spans="1:53" x14ac:dyDescent="0.25">
      <c r="A2206" s="9" t="str">
        <f>IF(B2206&lt;&gt;"",COUNTA($B$3:B2206)+$A$2,"")</f>
        <v/>
      </c>
      <c r="R2206" s="42"/>
      <c r="AB2206" s="13"/>
      <c r="AC2206" s="8"/>
      <c r="AF2206" s="13"/>
      <c r="AG2206" s="8"/>
      <c r="AH2206" s="8"/>
      <c r="AI2206" s="8"/>
      <c r="AJ2206" s="8"/>
      <c r="AK2206" s="8"/>
      <c r="AN2206" s="13"/>
      <c r="AO2206" s="8"/>
      <c r="AR2206" s="13"/>
      <c r="AS2206" s="8"/>
      <c r="AV2206" s="13"/>
      <c r="AW2206" s="8"/>
      <c r="AX2206" s="19" t="str">
        <f t="shared" si="324"/>
        <v/>
      </c>
      <c r="AY2206" s="55">
        <f t="shared" si="325"/>
        <v>0</v>
      </c>
      <c r="AZ2206" s="8"/>
      <c r="BA2206" s="8"/>
    </row>
    <row r="2207" spans="1:53" x14ac:dyDescent="0.25">
      <c r="A2207" s="9" t="str">
        <f>IF(B2207&lt;&gt;"",COUNTA($B$3:B2207)+$A$2,"")</f>
        <v/>
      </c>
      <c r="R2207" s="42"/>
      <c r="AB2207" s="13"/>
      <c r="AC2207" s="8"/>
      <c r="AF2207" s="13"/>
      <c r="AG2207" s="8"/>
      <c r="AH2207" s="8"/>
      <c r="AI2207" s="8"/>
      <c r="AJ2207" s="8"/>
      <c r="AK2207" s="8"/>
      <c r="AN2207" s="13"/>
      <c r="AO2207" s="8"/>
      <c r="AR2207" s="13"/>
      <c r="AS2207" s="8"/>
      <c r="AV2207" s="13"/>
      <c r="AW2207" s="8"/>
      <c r="AX2207" s="19" t="str">
        <f t="shared" si="324"/>
        <v/>
      </c>
      <c r="AY2207" s="55">
        <f t="shared" si="325"/>
        <v>0</v>
      </c>
      <c r="AZ2207" s="8"/>
      <c r="BA2207" s="8"/>
    </row>
    <row r="2208" spans="1:53" x14ac:dyDescent="0.25">
      <c r="A2208" s="9" t="str">
        <f>IF(B2208&lt;&gt;"",COUNTA($B$3:B2208)+$A$2,"")</f>
        <v/>
      </c>
      <c r="R2208" s="42"/>
      <c r="AB2208" s="13"/>
      <c r="AC2208" s="8"/>
      <c r="AF2208" s="13"/>
      <c r="AG2208" s="8"/>
      <c r="AH2208" s="8"/>
      <c r="AI2208" s="8"/>
      <c r="AJ2208" s="8"/>
      <c r="AK2208" s="8"/>
      <c r="AN2208" s="13"/>
      <c r="AO2208" s="8"/>
      <c r="AR2208" s="13"/>
      <c r="AS2208" s="8"/>
      <c r="AV2208" s="13"/>
      <c r="AW2208" s="8"/>
      <c r="AX2208" s="19" t="str">
        <f t="shared" si="324"/>
        <v/>
      </c>
      <c r="AY2208" s="55">
        <f t="shared" si="325"/>
        <v>0</v>
      </c>
      <c r="AZ2208" s="8"/>
      <c r="BA2208" s="8"/>
    </row>
    <row r="2209" spans="1:53" x14ac:dyDescent="0.25">
      <c r="A2209" s="9" t="str">
        <f>IF(B2209&lt;&gt;"",COUNTA($B$3:B2209)+$A$2,"")</f>
        <v/>
      </c>
      <c r="R2209" s="42"/>
      <c r="AB2209" s="13"/>
      <c r="AC2209" s="8"/>
      <c r="AF2209" s="13"/>
      <c r="AG2209" s="8"/>
      <c r="AH2209" s="8"/>
      <c r="AI2209" s="8"/>
      <c r="AJ2209" s="8"/>
      <c r="AK2209" s="8"/>
      <c r="AN2209" s="13"/>
      <c r="AO2209" s="8"/>
      <c r="AR2209" s="13"/>
      <c r="AS2209" s="8"/>
      <c r="AV2209" s="13"/>
      <c r="AW2209" s="8"/>
      <c r="AX2209" s="19" t="str">
        <f t="shared" si="324"/>
        <v/>
      </c>
      <c r="AY2209" s="55">
        <f t="shared" si="325"/>
        <v>0</v>
      </c>
      <c r="AZ2209" s="8"/>
      <c r="BA2209" s="8"/>
    </row>
    <row r="2210" spans="1:53" x14ac:dyDescent="0.25">
      <c r="A2210" s="9" t="str">
        <f>IF(B2210&lt;&gt;"",COUNTA($B$3:B2210)+$A$2,"")</f>
        <v/>
      </c>
      <c r="R2210" s="42"/>
      <c r="AB2210" s="13"/>
      <c r="AC2210" s="8"/>
      <c r="AF2210" s="13"/>
      <c r="AG2210" s="8"/>
      <c r="AH2210" s="8"/>
      <c r="AI2210" s="8"/>
      <c r="AJ2210" s="8"/>
      <c r="AK2210" s="8"/>
      <c r="AN2210" s="13"/>
      <c r="AO2210" s="8"/>
      <c r="AR2210" s="13"/>
      <c r="AS2210" s="8"/>
      <c r="AV2210" s="13"/>
      <c r="AW2210" s="8"/>
      <c r="AX2210" s="19" t="str">
        <f t="shared" si="324"/>
        <v/>
      </c>
      <c r="AY2210" s="55">
        <f t="shared" si="325"/>
        <v>0</v>
      </c>
      <c r="AZ2210" s="8"/>
      <c r="BA2210" s="8"/>
    </row>
    <row r="2211" spans="1:53" x14ac:dyDescent="0.25">
      <c r="A2211" s="9" t="str">
        <f>IF(B2211&lt;&gt;"",COUNTA($B$3:B2211)+$A$2,"")</f>
        <v/>
      </c>
      <c r="R2211" s="42"/>
      <c r="AB2211" s="13"/>
      <c r="AC2211" s="8"/>
      <c r="AF2211" s="13"/>
      <c r="AG2211" s="8"/>
      <c r="AH2211" s="8"/>
      <c r="AI2211" s="8"/>
      <c r="AJ2211" s="8"/>
      <c r="AK2211" s="8"/>
      <c r="AN2211" s="13"/>
      <c r="AO2211" s="8"/>
      <c r="AR2211" s="13"/>
      <c r="AS2211" s="8"/>
      <c r="AV2211" s="13"/>
      <c r="AW2211" s="8"/>
      <c r="AX2211" s="19" t="str">
        <f t="shared" si="324"/>
        <v/>
      </c>
      <c r="AY2211" s="55">
        <f t="shared" si="325"/>
        <v>0</v>
      </c>
      <c r="AZ2211" s="8"/>
      <c r="BA2211" s="8"/>
    </row>
    <row r="2212" spans="1:53" x14ac:dyDescent="0.25">
      <c r="A2212" s="9" t="str">
        <f>IF(B2212&lt;&gt;"",COUNTA($B$3:B2212)+$A$2,"")</f>
        <v/>
      </c>
      <c r="R2212" s="42"/>
      <c r="AB2212" s="13"/>
      <c r="AC2212" s="8"/>
      <c r="AF2212" s="13"/>
      <c r="AG2212" s="8"/>
      <c r="AH2212" s="8"/>
      <c r="AI2212" s="8"/>
      <c r="AJ2212" s="8"/>
      <c r="AK2212" s="8"/>
      <c r="AN2212" s="13"/>
      <c r="AO2212" s="8"/>
      <c r="AR2212" s="13"/>
      <c r="AS2212" s="8"/>
      <c r="AV2212" s="13"/>
      <c r="AW2212" s="8"/>
      <c r="AX2212" s="19" t="str">
        <f t="shared" si="324"/>
        <v/>
      </c>
      <c r="AY2212" s="55">
        <f t="shared" si="325"/>
        <v>0</v>
      </c>
      <c r="AZ2212" s="8"/>
      <c r="BA2212" s="8"/>
    </row>
    <row r="2213" spans="1:53" x14ac:dyDescent="0.25">
      <c r="A2213" s="9" t="str">
        <f>IF(B2213&lt;&gt;"",COUNTA($B$3:B2213)+$A$2,"")</f>
        <v/>
      </c>
      <c r="R2213" s="42"/>
      <c r="AB2213" s="13"/>
      <c r="AC2213" s="8"/>
      <c r="AF2213" s="13"/>
      <c r="AG2213" s="8"/>
      <c r="AH2213" s="8"/>
      <c r="AI2213" s="8"/>
      <c r="AJ2213" s="8"/>
      <c r="AK2213" s="8"/>
      <c r="AN2213" s="13"/>
      <c r="AO2213" s="8"/>
      <c r="AR2213" s="13"/>
      <c r="AS2213" s="8"/>
      <c r="AV2213" s="13"/>
      <c r="AW2213" s="8"/>
      <c r="AX2213" s="19" t="str">
        <f t="shared" si="324"/>
        <v/>
      </c>
      <c r="AY2213" s="55">
        <f t="shared" si="325"/>
        <v>0</v>
      </c>
      <c r="AZ2213" s="8"/>
      <c r="BA2213" s="8"/>
    </row>
    <row r="2214" spans="1:53" x14ac:dyDescent="0.25">
      <c r="A2214" s="9" t="str">
        <f>IF(B2214&lt;&gt;"",COUNTA($B$3:B2214)+$A$2,"")</f>
        <v/>
      </c>
      <c r="R2214" s="42"/>
      <c r="AB2214" s="13"/>
      <c r="AC2214" s="8"/>
      <c r="AF2214" s="13"/>
      <c r="AG2214" s="8"/>
      <c r="AH2214" s="8"/>
      <c r="AI2214" s="8"/>
      <c r="AJ2214" s="8"/>
      <c r="AK2214" s="8"/>
      <c r="AN2214" s="13"/>
      <c r="AO2214" s="8"/>
      <c r="AR2214" s="13"/>
      <c r="AS2214" s="8"/>
      <c r="AV2214" s="13"/>
      <c r="AW2214" s="8"/>
      <c r="AX2214" s="19" t="str">
        <f t="shared" si="324"/>
        <v/>
      </c>
      <c r="AY2214" s="55">
        <f t="shared" si="325"/>
        <v>0</v>
      </c>
      <c r="AZ2214" s="8"/>
      <c r="BA2214" s="8"/>
    </row>
    <row r="2215" spans="1:53" x14ac:dyDescent="0.25">
      <c r="A2215" s="9" t="str">
        <f>IF(B2215&lt;&gt;"",COUNTA($B$3:B2215)+$A$2,"")</f>
        <v/>
      </c>
      <c r="R2215" s="42"/>
      <c r="AB2215" s="13"/>
      <c r="AC2215" s="8"/>
      <c r="AF2215" s="13"/>
      <c r="AG2215" s="8"/>
      <c r="AH2215" s="8"/>
      <c r="AI2215" s="8"/>
      <c r="AJ2215" s="8"/>
      <c r="AK2215" s="8"/>
      <c r="AN2215" s="13"/>
      <c r="AO2215" s="8"/>
      <c r="AR2215" s="13"/>
      <c r="AS2215" s="8"/>
      <c r="AV2215" s="13"/>
      <c r="AW2215" s="8"/>
      <c r="AX2215" s="19" t="str">
        <f t="shared" si="324"/>
        <v/>
      </c>
      <c r="AY2215" s="55">
        <f t="shared" si="325"/>
        <v>0</v>
      </c>
      <c r="AZ2215" s="8"/>
      <c r="BA2215" s="8"/>
    </row>
    <row r="2216" spans="1:53" x14ac:dyDescent="0.25">
      <c r="A2216" s="9" t="str">
        <f>IF(B2216&lt;&gt;"",COUNTA($B$3:B2216)+$A$2,"")</f>
        <v/>
      </c>
      <c r="R2216" s="42"/>
      <c r="AB2216" s="13"/>
      <c r="AC2216" s="8"/>
      <c r="AF2216" s="13"/>
      <c r="AG2216" s="8"/>
      <c r="AH2216" s="8"/>
      <c r="AI2216" s="8"/>
      <c r="AJ2216" s="8"/>
      <c r="AK2216" s="8"/>
      <c r="AN2216" s="13"/>
      <c r="AO2216" s="8"/>
      <c r="AR2216" s="13"/>
      <c r="AS2216" s="8"/>
      <c r="AV2216" s="13"/>
      <c r="AW2216" s="8"/>
      <c r="AX2216" s="19" t="str">
        <f t="shared" si="324"/>
        <v/>
      </c>
      <c r="AY2216" s="55">
        <f t="shared" si="325"/>
        <v>0</v>
      </c>
      <c r="AZ2216" s="8"/>
      <c r="BA2216" s="8"/>
    </row>
    <row r="2217" spans="1:53" x14ac:dyDescent="0.25">
      <c r="A2217" s="9" t="str">
        <f>IF(B2217&lt;&gt;"",COUNTA($B$3:B2217)+$A$2,"")</f>
        <v/>
      </c>
      <c r="R2217" s="42"/>
      <c r="AB2217" s="13"/>
      <c r="AC2217" s="8"/>
      <c r="AF2217" s="13"/>
      <c r="AG2217" s="8"/>
      <c r="AH2217" s="8"/>
      <c r="AI2217" s="8"/>
      <c r="AJ2217" s="8"/>
      <c r="AK2217" s="8"/>
      <c r="AN2217" s="13"/>
      <c r="AO2217" s="8"/>
      <c r="AR2217" s="13"/>
      <c r="AS2217" s="8"/>
      <c r="AV2217" s="13"/>
      <c r="AW2217" s="8"/>
      <c r="AX2217" s="19" t="str">
        <f t="shared" si="324"/>
        <v/>
      </c>
      <c r="AY2217" s="55">
        <f t="shared" si="325"/>
        <v>0</v>
      </c>
      <c r="AZ2217" s="8"/>
      <c r="BA2217" s="8"/>
    </row>
    <row r="2218" spans="1:53" x14ac:dyDescent="0.25">
      <c r="A2218" s="9" t="str">
        <f>IF(B2218&lt;&gt;"",COUNTA($B$3:B2218)+$A$2,"")</f>
        <v/>
      </c>
      <c r="R2218" s="42"/>
      <c r="AB2218" s="13"/>
      <c r="AC2218" s="8"/>
      <c r="AF2218" s="13"/>
      <c r="AG2218" s="8"/>
      <c r="AH2218" s="8"/>
      <c r="AI2218" s="8"/>
      <c r="AJ2218" s="8"/>
      <c r="AK2218" s="8"/>
      <c r="AN2218" s="13"/>
      <c r="AO2218" s="8"/>
      <c r="AR2218" s="13"/>
      <c r="AS2218" s="8"/>
      <c r="AV2218" s="13"/>
      <c r="AW2218" s="8"/>
      <c r="AX2218" s="19" t="str">
        <f t="shared" si="324"/>
        <v/>
      </c>
      <c r="AY2218" s="55">
        <f t="shared" si="325"/>
        <v>0</v>
      </c>
      <c r="AZ2218" s="8"/>
      <c r="BA2218" s="8"/>
    </row>
    <row r="2219" spans="1:53" x14ac:dyDescent="0.25">
      <c r="A2219" s="9" t="str">
        <f>IF(B2219&lt;&gt;"",COUNTA($B$3:B2219)+$A$2,"")</f>
        <v/>
      </c>
      <c r="R2219" s="42"/>
      <c r="AB2219" s="13"/>
      <c r="AC2219" s="8"/>
      <c r="AF2219" s="13"/>
      <c r="AG2219" s="8"/>
      <c r="AH2219" s="8"/>
      <c r="AI2219" s="8"/>
      <c r="AJ2219" s="8"/>
      <c r="AK2219" s="8"/>
      <c r="AN2219" s="13"/>
      <c r="AO2219" s="8"/>
      <c r="AR2219" s="13"/>
      <c r="AS2219" s="8"/>
      <c r="AV2219" s="13"/>
      <c r="AW2219" s="8"/>
      <c r="AX2219" s="19" t="str">
        <f t="shared" si="324"/>
        <v/>
      </c>
      <c r="AY2219" s="55">
        <f t="shared" si="325"/>
        <v>0</v>
      </c>
      <c r="AZ2219" s="8"/>
      <c r="BA2219" s="8"/>
    </row>
    <row r="2220" spans="1:53" x14ac:dyDescent="0.25">
      <c r="A2220" s="9" t="str">
        <f>IF(B2220&lt;&gt;"",COUNTA($B$3:B2220)+$A$2,"")</f>
        <v/>
      </c>
      <c r="R2220" s="42"/>
      <c r="AB2220" s="13"/>
      <c r="AC2220" s="8"/>
      <c r="AF2220" s="13"/>
      <c r="AG2220" s="8"/>
      <c r="AH2220" s="8"/>
      <c r="AI2220" s="8"/>
      <c r="AJ2220" s="8"/>
      <c r="AK2220" s="8"/>
      <c r="AN2220" s="13"/>
      <c r="AO2220" s="8"/>
      <c r="AR2220" s="13"/>
      <c r="AS2220" s="8"/>
      <c r="AV2220" s="13"/>
      <c r="AW2220" s="8"/>
      <c r="AX2220" s="19" t="str">
        <f t="shared" si="324"/>
        <v/>
      </c>
      <c r="AY2220" s="55">
        <f t="shared" si="325"/>
        <v>0</v>
      </c>
      <c r="AZ2220" s="8"/>
      <c r="BA2220" s="8"/>
    </row>
    <row r="2221" spans="1:53" x14ac:dyDescent="0.25">
      <c r="A2221" s="9" t="str">
        <f>IF(B2221&lt;&gt;"",COUNTA($B$3:B2221)+$A$2,"")</f>
        <v/>
      </c>
      <c r="R2221" s="42"/>
      <c r="AB2221" s="13"/>
      <c r="AC2221" s="8"/>
      <c r="AF2221" s="13"/>
      <c r="AG2221" s="8"/>
      <c r="AH2221" s="8"/>
      <c r="AI2221" s="8"/>
      <c r="AJ2221" s="8"/>
      <c r="AK2221" s="8"/>
      <c r="AN2221" s="13"/>
      <c r="AO2221" s="8"/>
      <c r="AR2221" s="13"/>
      <c r="AS2221" s="8"/>
      <c r="AV2221" s="13"/>
      <c r="AW2221" s="8"/>
      <c r="AX2221" s="19" t="str">
        <f t="shared" si="324"/>
        <v/>
      </c>
      <c r="AY2221" s="55">
        <f t="shared" si="325"/>
        <v>0</v>
      </c>
      <c r="AZ2221" s="8"/>
      <c r="BA2221" s="8"/>
    </row>
    <row r="2222" spans="1:53" x14ac:dyDescent="0.25">
      <c r="A2222" s="9" t="str">
        <f>IF(B2222&lt;&gt;"",COUNTA($B$3:B2222)+$A$2,"")</f>
        <v/>
      </c>
      <c r="R2222" s="42"/>
      <c r="AB2222" s="13"/>
      <c r="AC2222" s="8"/>
      <c r="AF2222" s="13"/>
      <c r="AG2222" s="8"/>
      <c r="AH2222" s="8"/>
      <c r="AI2222" s="8"/>
      <c r="AJ2222" s="8"/>
      <c r="AK2222" s="8"/>
      <c r="AN2222" s="13"/>
      <c r="AO2222" s="8"/>
      <c r="AR2222" s="13"/>
      <c r="AS2222" s="8"/>
      <c r="AV2222" s="13"/>
      <c r="AW2222" s="8"/>
      <c r="AX2222" s="19" t="str">
        <f t="shared" si="324"/>
        <v/>
      </c>
      <c r="AY2222" s="55">
        <f t="shared" si="325"/>
        <v>0</v>
      </c>
      <c r="AZ2222" s="8"/>
      <c r="BA2222" s="8"/>
    </row>
    <row r="2223" spans="1:53" x14ac:dyDescent="0.25">
      <c r="A2223" s="9" t="str">
        <f>IF(B2223&lt;&gt;"",COUNTA($B$3:B2223)+$A$2,"")</f>
        <v/>
      </c>
      <c r="R2223" s="42"/>
      <c r="AB2223" s="13"/>
      <c r="AC2223" s="8"/>
      <c r="AF2223" s="13"/>
      <c r="AG2223" s="8"/>
      <c r="AH2223" s="8"/>
      <c r="AI2223" s="8"/>
      <c r="AJ2223" s="8"/>
      <c r="AK2223" s="8"/>
      <c r="AN2223" s="13"/>
      <c r="AO2223" s="8"/>
      <c r="AR2223" s="13"/>
      <c r="AS2223" s="8"/>
      <c r="AV2223" s="13"/>
      <c r="AW2223" s="8"/>
      <c r="AX2223" s="19" t="str">
        <f t="shared" si="324"/>
        <v/>
      </c>
      <c r="AY2223" s="55">
        <f t="shared" si="325"/>
        <v>0</v>
      </c>
      <c r="AZ2223" s="8"/>
      <c r="BA2223" s="8"/>
    </row>
    <row r="2224" spans="1:53" x14ac:dyDescent="0.25">
      <c r="A2224" s="9" t="str">
        <f>IF(B2224&lt;&gt;"",COUNTA($B$3:B2224)+$A$2,"")</f>
        <v/>
      </c>
      <c r="R2224" s="42"/>
      <c r="AB2224" s="13"/>
      <c r="AC2224" s="8"/>
      <c r="AF2224" s="13"/>
      <c r="AG2224" s="8"/>
      <c r="AH2224" s="8"/>
      <c r="AI2224" s="8"/>
      <c r="AJ2224" s="8"/>
      <c r="AK2224" s="8"/>
      <c r="AN2224" s="13"/>
      <c r="AO2224" s="8"/>
      <c r="AR2224" s="13"/>
      <c r="AS2224" s="8"/>
      <c r="AV2224" s="13"/>
      <c r="AW2224" s="8"/>
      <c r="AX2224" s="19" t="str">
        <f t="shared" si="324"/>
        <v/>
      </c>
      <c r="AY2224" s="55">
        <f t="shared" si="325"/>
        <v>0</v>
      </c>
      <c r="AZ2224" s="8"/>
      <c r="BA2224" s="8"/>
    </row>
    <row r="2225" spans="1:53" x14ac:dyDescent="0.25">
      <c r="A2225" s="9" t="str">
        <f>IF(B2225&lt;&gt;"",COUNTA($B$3:B2225)+$A$2,"")</f>
        <v/>
      </c>
      <c r="R2225" s="42"/>
      <c r="AB2225" s="13"/>
      <c r="AC2225" s="8"/>
      <c r="AF2225" s="13"/>
      <c r="AG2225" s="8"/>
      <c r="AH2225" s="8"/>
      <c r="AI2225" s="8"/>
      <c r="AJ2225" s="8"/>
      <c r="AK2225" s="8"/>
      <c r="AN2225" s="13"/>
      <c r="AO2225" s="8"/>
      <c r="AR2225" s="13"/>
      <c r="AS2225" s="8"/>
      <c r="AV2225" s="13"/>
      <c r="AW2225" s="8"/>
      <c r="AX2225" s="19" t="str">
        <f t="shared" si="324"/>
        <v/>
      </c>
      <c r="AY2225" s="55">
        <f t="shared" si="325"/>
        <v>0</v>
      </c>
      <c r="AZ2225" s="8"/>
      <c r="BA2225" s="8"/>
    </row>
    <row r="2226" spans="1:53" x14ac:dyDescent="0.25">
      <c r="A2226" s="9" t="str">
        <f>IF(B2226&lt;&gt;"",COUNTA($B$3:B2226)+$A$2,"")</f>
        <v/>
      </c>
      <c r="R2226" s="42"/>
      <c r="AB2226" s="13"/>
      <c r="AC2226" s="8"/>
      <c r="AF2226" s="13"/>
      <c r="AG2226" s="8"/>
      <c r="AH2226" s="8"/>
      <c r="AI2226" s="8"/>
      <c r="AJ2226" s="8"/>
      <c r="AK2226" s="8"/>
      <c r="AN2226" s="13"/>
      <c r="AO2226" s="8"/>
      <c r="AR2226" s="13"/>
      <c r="AS2226" s="8"/>
      <c r="AV2226" s="13"/>
      <c r="AW2226" s="8"/>
      <c r="AX2226" s="19" t="str">
        <f t="shared" si="324"/>
        <v/>
      </c>
      <c r="AY2226" s="55">
        <f t="shared" si="325"/>
        <v>0</v>
      </c>
      <c r="AZ2226" s="8"/>
      <c r="BA2226" s="8"/>
    </row>
    <row r="2227" spans="1:53" x14ac:dyDescent="0.25">
      <c r="A2227" s="9" t="str">
        <f>IF(B2227&lt;&gt;"",COUNTA($B$3:B2227)+$A$2,"")</f>
        <v/>
      </c>
      <c r="R2227" s="42"/>
      <c r="AB2227" s="13"/>
      <c r="AC2227" s="8"/>
      <c r="AF2227" s="13"/>
      <c r="AG2227" s="8"/>
      <c r="AH2227" s="8"/>
      <c r="AI2227" s="8"/>
      <c r="AJ2227" s="8"/>
      <c r="AK2227" s="8"/>
      <c r="AN2227" s="13"/>
      <c r="AO2227" s="8"/>
      <c r="AR2227" s="13"/>
      <c r="AS2227" s="8"/>
      <c r="AV2227" s="13"/>
      <c r="AW2227" s="8"/>
      <c r="AX2227" s="19" t="str">
        <f t="shared" si="324"/>
        <v/>
      </c>
      <c r="AY2227" s="55">
        <f t="shared" si="325"/>
        <v>0</v>
      </c>
      <c r="AZ2227" s="8"/>
      <c r="BA2227" s="8"/>
    </row>
    <row r="2228" spans="1:53" x14ac:dyDescent="0.25">
      <c r="A2228" s="9" t="str">
        <f>IF(B2228&lt;&gt;"",COUNTA($B$3:B2228)+$A$2,"")</f>
        <v/>
      </c>
      <c r="R2228" s="42"/>
      <c r="AB2228" s="13"/>
      <c r="AC2228" s="8"/>
      <c r="AF2228" s="13"/>
      <c r="AG2228" s="8"/>
      <c r="AH2228" s="8"/>
      <c r="AI2228" s="8"/>
      <c r="AJ2228" s="8"/>
      <c r="AK2228" s="8"/>
      <c r="AN2228" s="13"/>
      <c r="AO2228" s="8"/>
      <c r="AR2228" s="13"/>
      <c r="AS2228" s="8"/>
      <c r="AV2228" s="13"/>
      <c r="AW2228" s="8"/>
      <c r="AX2228" s="19" t="str">
        <f t="shared" si="324"/>
        <v/>
      </c>
      <c r="AY2228" s="55">
        <f t="shared" si="325"/>
        <v>0</v>
      </c>
      <c r="AZ2228" s="8"/>
      <c r="BA2228" s="8"/>
    </row>
    <row r="2229" spans="1:53" x14ac:dyDescent="0.25">
      <c r="A2229" s="9" t="str">
        <f>IF(B2229&lt;&gt;"",COUNTA($B$3:B2229)+$A$2,"")</f>
        <v/>
      </c>
      <c r="R2229" s="42"/>
      <c r="AB2229" s="13"/>
      <c r="AC2229" s="8"/>
      <c r="AF2229" s="13"/>
      <c r="AG2229" s="8"/>
      <c r="AH2229" s="8"/>
      <c r="AI2229" s="8"/>
      <c r="AJ2229" s="8"/>
      <c r="AK2229" s="8"/>
      <c r="AN2229" s="13"/>
      <c r="AO2229" s="8"/>
      <c r="AR2229" s="13"/>
      <c r="AS2229" s="8"/>
      <c r="AV2229" s="13"/>
      <c r="AW2229" s="8"/>
      <c r="AX2229" s="19" t="str">
        <f t="shared" si="324"/>
        <v/>
      </c>
      <c r="AY2229" s="55">
        <f t="shared" si="325"/>
        <v>0</v>
      </c>
      <c r="AZ2229" s="8"/>
      <c r="BA2229" s="8"/>
    </row>
    <row r="2230" spans="1:53" x14ac:dyDescent="0.25">
      <c r="A2230" s="9" t="str">
        <f>IF(B2230&lt;&gt;"",COUNTA($B$3:B2230)+$A$2,"")</f>
        <v/>
      </c>
      <c r="R2230" s="42"/>
      <c r="AB2230" s="13"/>
      <c r="AC2230" s="8"/>
      <c r="AF2230" s="13"/>
      <c r="AG2230" s="8"/>
      <c r="AH2230" s="8"/>
      <c r="AI2230" s="8"/>
      <c r="AJ2230" s="8"/>
      <c r="AK2230" s="8"/>
      <c r="AN2230" s="13"/>
      <c r="AO2230" s="8"/>
      <c r="AR2230" s="13"/>
      <c r="AS2230" s="8"/>
      <c r="AV2230" s="13"/>
      <c r="AW2230" s="8"/>
      <c r="AX2230" s="19" t="str">
        <f t="shared" si="324"/>
        <v/>
      </c>
      <c r="AY2230" s="55">
        <f t="shared" si="325"/>
        <v>0</v>
      </c>
      <c r="AZ2230" s="8"/>
      <c r="BA2230" s="8"/>
    </row>
    <row r="2231" spans="1:53" x14ac:dyDescent="0.25">
      <c r="A2231" s="9" t="str">
        <f>IF(B2231&lt;&gt;"",COUNTA($B$3:B2231)+$A$2,"")</f>
        <v/>
      </c>
      <c r="R2231" s="42"/>
      <c r="AB2231" s="13"/>
      <c r="AC2231" s="8"/>
      <c r="AF2231" s="13"/>
      <c r="AG2231" s="8"/>
      <c r="AH2231" s="8"/>
      <c r="AI2231" s="8"/>
      <c r="AJ2231" s="8"/>
      <c r="AK2231" s="8"/>
      <c r="AN2231" s="13"/>
      <c r="AO2231" s="8"/>
      <c r="AR2231" s="13"/>
      <c r="AS2231" s="8"/>
      <c r="AV2231" s="13"/>
      <c r="AW2231" s="8"/>
      <c r="AX2231" s="19" t="str">
        <f t="shared" si="324"/>
        <v/>
      </c>
      <c r="AY2231" s="55">
        <f t="shared" si="325"/>
        <v>0</v>
      </c>
      <c r="AZ2231" s="8"/>
      <c r="BA2231" s="8"/>
    </row>
    <row r="2232" spans="1:53" x14ac:dyDescent="0.25">
      <c r="A2232" s="9" t="str">
        <f>IF(B2232&lt;&gt;"",COUNTA($B$3:B2232)+$A$2,"")</f>
        <v/>
      </c>
      <c r="R2232" s="42"/>
      <c r="AB2232" s="13"/>
      <c r="AC2232" s="8"/>
      <c r="AF2232" s="13"/>
      <c r="AG2232" s="8"/>
      <c r="AH2232" s="8"/>
      <c r="AI2232" s="8"/>
      <c r="AJ2232" s="8"/>
      <c r="AK2232" s="8"/>
      <c r="AN2232" s="13"/>
      <c r="AO2232" s="8"/>
      <c r="AR2232" s="13"/>
      <c r="AS2232" s="8"/>
      <c r="AV2232" s="13"/>
      <c r="AW2232" s="8"/>
      <c r="AX2232" s="19" t="str">
        <f t="shared" si="324"/>
        <v/>
      </c>
      <c r="AY2232" s="55">
        <f t="shared" si="325"/>
        <v>0</v>
      </c>
      <c r="AZ2232" s="8"/>
      <c r="BA2232" s="8"/>
    </row>
    <row r="2233" spans="1:53" x14ac:dyDescent="0.25">
      <c r="A2233" s="9" t="str">
        <f>IF(B2233&lt;&gt;"",COUNTA($B$3:B2233)+$A$2,"")</f>
        <v/>
      </c>
      <c r="R2233" s="42"/>
      <c r="AB2233" s="13"/>
      <c r="AC2233" s="8"/>
      <c r="AF2233" s="13"/>
      <c r="AG2233" s="8"/>
      <c r="AH2233" s="8"/>
      <c r="AI2233" s="8"/>
      <c r="AJ2233" s="8"/>
      <c r="AK2233" s="8"/>
      <c r="AN2233" s="13"/>
      <c r="AO2233" s="8"/>
      <c r="AR2233" s="13"/>
      <c r="AS2233" s="8"/>
      <c r="AV2233" s="13"/>
      <c r="AW2233" s="8"/>
      <c r="AX2233" s="19" t="str">
        <f t="shared" si="324"/>
        <v/>
      </c>
      <c r="AY2233" s="55">
        <f t="shared" si="325"/>
        <v>0</v>
      </c>
      <c r="AZ2233" s="8"/>
      <c r="BA2233" s="8"/>
    </row>
    <row r="2234" spans="1:53" x14ac:dyDescent="0.25">
      <c r="A2234" s="9" t="str">
        <f>IF(B2234&lt;&gt;"",COUNTA($B$3:B2234)+$A$2,"")</f>
        <v/>
      </c>
      <c r="R2234" s="42"/>
      <c r="AB2234" s="13"/>
      <c r="AC2234" s="8"/>
      <c r="AF2234" s="13"/>
      <c r="AG2234" s="8"/>
      <c r="AH2234" s="8"/>
      <c r="AI2234" s="8"/>
      <c r="AJ2234" s="8"/>
      <c r="AK2234" s="8"/>
      <c r="AN2234" s="13"/>
      <c r="AO2234" s="8"/>
      <c r="AR2234" s="13"/>
      <c r="AS2234" s="8"/>
      <c r="AV2234" s="13"/>
      <c r="AW2234" s="8"/>
      <c r="AX2234" s="19" t="str">
        <f t="shared" si="324"/>
        <v/>
      </c>
      <c r="AY2234" s="55">
        <f t="shared" si="325"/>
        <v>0</v>
      </c>
      <c r="AZ2234" s="8"/>
      <c r="BA2234" s="8"/>
    </row>
    <row r="2235" spans="1:53" x14ac:dyDescent="0.25">
      <c r="A2235" s="9" t="str">
        <f>IF(B2235&lt;&gt;"",COUNTA($B$3:B2235)+$A$2,"")</f>
        <v/>
      </c>
      <c r="R2235" s="42"/>
      <c r="AB2235" s="13"/>
      <c r="AC2235" s="8"/>
      <c r="AF2235" s="13"/>
      <c r="AG2235" s="8"/>
      <c r="AH2235" s="8"/>
      <c r="AI2235" s="8"/>
      <c r="AJ2235" s="8"/>
      <c r="AK2235" s="8"/>
      <c r="AN2235" s="13"/>
      <c r="AO2235" s="8"/>
      <c r="AR2235" s="13"/>
      <c r="AS2235" s="8"/>
      <c r="AV2235" s="13"/>
      <c r="AW2235" s="8"/>
      <c r="AX2235" s="19" t="str">
        <f t="shared" si="324"/>
        <v/>
      </c>
      <c r="AY2235" s="55">
        <f t="shared" si="325"/>
        <v>0</v>
      </c>
      <c r="AZ2235" s="8"/>
      <c r="BA2235" s="8"/>
    </row>
    <row r="2236" spans="1:53" x14ac:dyDescent="0.25">
      <c r="A2236" s="9" t="str">
        <f>IF(B2236&lt;&gt;"",COUNTA($B$3:B2236)+$A$2,"")</f>
        <v/>
      </c>
      <c r="R2236" s="42"/>
      <c r="AB2236" s="13"/>
      <c r="AC2236" s="8"/>
      <c r="AF2236" s="13"/>
      <c r="AG2236" s="8"/>
      <c r="AH2236" s="8"/>
      <c r="AI2236" s="8"/>
      <c r="AJ2236" s="8"/>
      <c r="AK2236" s="8"/>
      <c r="AN2236" s="13"/>
      <c r="AO2236" s="8"/>
      <c r="AR2236" s="13"/>
      <c r="AS2236" s="8"/>
      <c r="AV2236" s="13"/>
      <c r="AW2236" s="8"/>
      <c r="AX2236" s="19" t="str">
        <f t="shared" si="324"/>
        <v/>
      </c>
      <c r="AY2236" s="55">
        <f t="shared" si="325"/>
        <v>0</v>
      </c>
      <c r="AZ2236" s="8"/>
      <c r="BA2236" s="8"/>
    </row>
    <row r="2237" spans="1:53" x14ac:dyDescent="0.25">
      <c r="A2237" s="9" t="str">
        <f>IF(B2237&lt;&gt;"",COUNTA($B$3:B2237)+$A$2,"")</f>
        <v/>
      </c>
      <c r="R2237" s="42"/>
      <c r="AB2237" s="13"/>
      <c r="AC2237" s="8"/>
      <c r="AF2237" s="13"/>
      <c r="AG2237" s="8"/>
      <c r="AH2237" s="8"/>
      <c r="AI2237" s="8"/>
      <c r="AJ2237" s="8"/>
      <c r="AK2237" s="8"/>
      <c r="AN2237" s="13"/>
      <c r="AO2237" s="8"/>
      <c r="AR2237" s="13"/>
      <c r="AS2237" s="8"/>
      <c r="AV2237" s="13"/>
      <c r="AW2237" s="8"/>
      <c r="AX2237" s="19" t="str">
        <f t="shared" si="324"/>
        <v/>
      </c>
      <c r="AY2237" s="55">
        <f t="shared" si="325"/>
        <v>0</v>
      </c>
      <c r="AZ2237" s="8"/>
      <c r="BA2237" s="8"/>
    </row>
    <row r="2238" spans="1:53" x14ac:dyDescent="0.25">
      <c r="A2238" s="9" t="str">
        <f>IF(B2238&lt;&gt;"",COUNTA($B$3:B2238)+$A$2,"")</f>
        <v/>
      </c>
      <c r="R2238" s="42"/>
      <c r="AB2238" s="13"/>
      <c r="AC2238" s="8"/>
      <c r="AF2238" s="13"/>
      <c r="AG2238" s="8"/>
      <c r="AH2238" s="8"/>
      <c r="AI2238" s="8"/>
      <c r="AJ2238" s="8"/>
      <c r="AK2238" s="8"/>
      <c r="AN2238" s="13"/>
      <c r="AO2238" s="8"/>
      <c r="AR2238" s="13"/>
      <c r="AS2238" s="8"/>
      <c r="AV2238" s="13"/>
      <c r="AW2238" s="8"/>
      <c r="AX2238" s="19" t="str">
        <f t="shared" si="324"/>
        <v/>
      </c>
      <c r="AY2238" s="55">
        <f t="shared" si="325"/>
        <v>0</v>
      </c>
      <c r="AZ2238" s="8"/>
      <c r="BA2238" s="8"/>
    </row>
    <row r="2239" spans="1:53" x14ac:dyDescent="0.25">
      <c r="A2239" s="9" t="str">
        <f>IF(B2239&lt;&gt;"",COUNTA($B$3:B2239)+$A$2,"")</f>
        <v/>
      </c>
      <c r="R2239" s="42"/>
      <c r="AB2239" s="13"/>
      <c r="AC2239" s="8"/>
      <c r="AF2239" s="13"/>
      <c r="AG2239" s="8"/>
      <c r="AH2239" s="8"/>
      <c r="AI2239" s="8"/>
      <c r="AJ2239" s="8"/>
      <c r="AK2239" s="8"/>
      <c r="AN2239" s="13"/>
      <c r="AO2239" s="8"/>
      <c r="AR2239" s="13"/>
      <c r="AS2239" s="8"/>
      <c r="AV2239" s="13"/>
      <c r="AW2239" s="8"/>
      <c r="AX2239" s="19" t="str">
        <f t="shared" si="324"/>
        <v/>
      </c>
      <c r="AY2239" s="55">
        <f t="shared" si="325"/>
        <v>0</v>
      </c>
      <c r="AZ2239" s="8"/>
      <c r="BA2239" s="8"/>
    </row>
    <row r="2240" spans="1:53" x14ac:dyDescent="0.25">
      <c r="A2240" s="9" t="str">
        <f>IF(B2240&lt;&gt;"",COUNTA($B$3:B2240)+$A$2,"")</f>
        <v/>
      </c>
      <c r="R2240" s="42"/>
      <c r="AB2240" s="13"/>
      <c r="AC2240" s="8"/>
      <c r="AF2240" s="13"/>
      <c r="AG2240" s="8"/>
      <c r="AH2240" s="8"/>
      <c r="AI2240" s="8"/>
      <c r="AJ2240" s="8"/>
      <c r="AK2240" s="8"/>
      <c r="AN2240" s="13"/>
      <c r="AO2240" s="8"/>
      <c r="AR2240" s="13"/>
      <c r="AS2240" s="8"/>
      <c r="AV2240" s="13"/>
      <c r="AW2240" s="8"/>
      <c r="AX2240" s="19" t="str">
        <f t="shared" si="324"/>
        <v/>
      </c>
      <c r="AY2240" s="55">
        <f t="shared" si="325"/>
        <v>0</v>
      </c>
      <c r="AZ2240" s="8"/>
      <c r="BA2240" s="8"/>
    </row>
    <row r="2241" spans="1:53" x14ac:dyDescent="0.25">
      <c r="A2241" s="9" t="str">
        <f>IF(B2241&lt;&gt;"",COUNTA($B$3:B2241)+$A$2,"")</f>
        <v/>
      </c>
      <c r="R2241" s="42"/>
      <c r="AB2241" s="13"/>
      <c r="AC2241" s="8"/>
      <c r="AF2241" s="13"/>
      <c r="AG2241" s="8"/>
      <c r="AH2241" s="8"/>
      <c r="AI2241" s="8"/>
      <c r="AJ2241" s="8"/>
      <c r="AK2241" s="8"/>
      <c r="AN2241" s="13"/>
      <c r="AO2241" s="8"/>
      <c r="AR2241" s="13"/>
      <c r="AS2241" s="8"/>
      <c r="AV2241" s="13"/>
      <c r="AW2241" s="8"/>
      <c r="AX2241" s="19" t="str">
        <f t="shared" si="324"/>
        <v/>
      </c>
      <c r="AY2241" s="55">
        <f t="shared" si="325"/>
        <v>0</v>
      </c>
      <c r="AZ2241" s="8"/>
      <c r="BA2241" s="8"/>
    </row>
    <row r="2242" spans="1:53" x14ac:dyDescent="0.25">
      <c r="A2242" s="9" t="str">
        <f>IF(B2242&lt;&gt;"",COUNTA($B$3:B2242)+$A$2,"")</f>
        <v/>
      </c>
      <c r="R2242" s="42"/>
      <c r="AB2242" s="13"/>
      <c r="AC2242" s="8"/>
      <c r="AF2242" s="13"/>
      <c r="AG2242" s="8"/>
      <c r="AH2242" s="8"/>
      <c r="AI2242" s="8"/>
      <c r="AJ2242" s="8"/>
      <c r="AK2242" s="8"/>
      <c r="AN2242" s="13"/>
      <c r="AO2242" s="8"/>
      <c r="AR2242" s="13"/>
      <c r="AS2242" s="8"/>
      <c r="AV2242" s="13"/>
      <c r="AW2242" s="8"/>
      <c r="AX2242" s="19" t="str">
        <f t="shared" si="324"/>
        <v/>
      </c>
      <c r="AY2242" s="55">
        <f t="shared" si="325"/>
        <v>0</v>
      </c>
      <c r="AZ2242" s="8"/>
      <c r="BA2242" s="8"/>
    </row>
    <row r="2243" spans="1:53" x14ac:dyDescent="0.25">
      <c r="A2243" s="9" t="str">
        <f>IF(B2243&lt;&gt;"",COUNTA($B$3:B2243)+$A$2,"")</f>
        <v/>
      </c>
      <c r="R2243" s="42"/>
      <c r="AB2243" s="13"/>
      <c r="AC2243" s="8"/>
      <c r="AF2243" s="13"/>
      <c r="AG2243" s="8"/>
      <c r="AH2243" s="8"/>
      <c r="AI2243" s="8"/>
      <c r="AJ2243" s="8"/>
      <c r="AK2243" s="8"/>
      <c r="AN2243" s="13"/>
      <c r="AO2243" s="8"/>
      <c r="AR2243" s="13"/>
      <c r="AS2243" s="8"/>
      <c r="AV2243" s="13"/>
      <c r="AW2243" s="8"/>
      <c r="AX2243" s="19" t="str">
        <f t="shared" ref="AX2243:AX2306" si="326">IF(R2243="","",AY2243/(1+0.025))</f>
        <v/>
      </c>
      <c r="AY2243" s="55">
        <f t="shared" ref="AY2243:AY2306" si="327">BC2243-AZ2243</f>
        <v>0</v>
      </c>
      <c r="AZ2243" s="8"/>
      <c r="BA2243" s="8"/>
    </row>
    <row r="2244" spans="1:53" x14ac:dyDescent="0.25">
      <c r="A2244" s="9" t="str">
        <f>IF(B2244&lt;&gt;"",COUNTA($B$3:B2244)+$A$2,"")</f>
        <v/>
      </c>
      <c r="R2244" s="42"/>
      <c r="AB2244" s="13"/>
      <c r="AC2244" s="8"/>
      <c r="AF2244" s="13"/>
      <c r="AG2244" s="8"/>
      <c r="AH2244" s="8"/>
      <c r="AI2244" s="8"/>
      <c r="AJ2244" s="8"/>
      <c r="AK2244" s="8"/>
      <c r="AN2244" s="13"/>
      <c r="AO2244" s="8"/>
      <c r="AR2244" s="13"/>
      <c r="AS2244" s="8"/>
      <c r="AV2244" s="13"/>
      <c r="AW2244" s="8"/>
      <c r="AX2244" s="19" t="str">
        <f t="shared" si="326"/>
        <v/>
      </c>
      <c r="AY2244" s="55">
        <f t="shared" si="327"/>
        <v>0</v>
      </c>
      <c r="AZ2244" s="8"/>
      <c r="BA2244" s="8"/>
    </row>
    <row r="2245" spans="1:53" x14ac:dyDescent="0.25">
      <c r="A2245" s="9" t="str">
        <f>IF(B2245&lt;&gt;"",COUNTA($B$3:B2245)+$A$2,"")</f>
        <v/>
      </c>
      <c r="R2245" s="42"/>
      <c r="AB2245" s="13"/>
      <c r="AC2245" s="8"/>
      <c r="AF2245" s="13"/>
      <c r="AG2245" s="8"/>
      <c r="AH2245" s="8"/>
      <c r="AI2245" s="8"/>
      <c r="AJ2245" s="8"/>
      <c r="AK2245" s="8"/>
      <c r="AN2245" s="13"/>
      <c r="AO2245" s="8"/>
      <c r="AR2245" s="13"/>
      <c r="AS2245" s="8"/>
      <c r="AV2245" s="13"/>
      <c r="AW2245" s="8"/>
      <c r="AX2245" s="19" t="str">
        <f t="shared" si="326"/>
        <v/>
      </c>
      <c r="AY2245" s="55">
        <f t="shared" si="327"/>
        <v>0</v>
      </c>
      <c r="AZ2245" s="8"/>
      <c r="BA2245" s="8"/>
    </row>
    <row r="2246" spans="1:53" x14ac:dyDescent="0.25">
      <c r="A2246" s="9" t="str">
        <f>IF(B2246&lt;&gt;"",COUNTA($B$3:B2246)+$A$2,"")</f>
        <v/>
      </c>
      <c r="R2246" s="42"/>
      <c r="AB2246" s="13"/>
      <c r="AC2246" s="8"/>
      <c r="AF2246" s="13"/>
      <c r="AG2246" s="8"/>
      <c r="AH2246" s="8"/>
      <c r="AI2246" s="8"/>
      <c r="AJ2246" s="8"/>
      <c r="AK2246" s="8"/>
      <c r="AN2246" s="13"/>
      <c r="AO2246" s="8"/>
      <c r="AR2246" s="13"/>
      <c r="AS2246" s="8"/>
      <c r="AV2246" s="13"/>
      <c r="AW2246" s="8"/>
      <c r="AX2246" s="19" t="str">
        <f t="shared" si="326"/>
        <v/>
      </c>
      <c r="AY2246" s="55">
        <f t="shared" si="327"/>
        <v>0</v>
      </c>
      <c r="AZ2246" s="8"/>
      <c r="BA2246" s="8"/>
    </row>
    <row r="2247" spans="1:53" x14ac:dyDescent="0.25">
      <c r="A2247" s="9" t="str">
        <f>IF(B2247&lt;&gt;"",COUNTA($B$3:B2247)+$A$2,"")</f>
        <v/>
      </c>
      <c r="R2247" s="42"/>
      <c r="AB2247" s="13"/>
      <c r="AC2247" s="8"/>
      <c r="AF2247" s="13"/>
      <c r="AG2247" s="8"/>
      <c r="AH2247" s="8"/>
      <c r="AI2247" s="8"/>
      <c r="AJ2247" s="8"/>
      <c r="AK2247" s="8"/>
      <c r="AN2247" s="13"/>
      <c r="AO2247" s="8"/>
      <c r="AR2247" s="13"/>
      <c r="AS2247" s="8"/>
      <c r="AV2247" s="13"/>
      <c r="AW2247" s="8"/>
      <c r="AX2247" s="19" t="str">
        <f t="shared" si="326"/>
        <v/>
      </c>
      <c r="AY2247" s="55">
        <f t="shared" si="327"/>
        <v>0</v>
      </c>
      <c r="AZ2247" s="8"/>
      <c r="BA2247" s="8"/>
    </row>
    <row r="2248" spans="1:53" x14ac:dyDescent="0.25">
      <c r="A2248" s="9" t="str">
        <f>IF(B2248&lt;&gt;"",COUNTA($B$3:B2248)+$A$2,"")</f>
        <v/>
      </c>
      <c r="R2248" s="42"/>
      <c r="AB2248" s="13"/>
      <c r="AC2248" s="8"/>
      <c r="AF2248" s="13"/>
      <c r="AG2248" s="8"/>
      <c r="AH2248" s="8"/>
      <c r="AI2248" s="8"/>
      <c r="AJ2248" s="8"/>
      <c r="AK2248" s="8"/>
      <c r="AN2248" s="13"/>
      <c r="AO2248" s="8"/>
      <c r="AR2248" s="13"/>
      <c r="AS2248" s="8"/>
      <c r="AV2248" s="13"/>
      <c r="AW2248" s="8"/>
      <c r="AX2248" s="19" t="str">
        <f t="shared" si="326"/>
        <v/>
      </c>
      <c r="AY2248" s="55">
        <f t="shared" si="327"/>
        <v>0</v>
      </c>
      <c r="AZ2248" s="8"/>
      <c r="BA2248" s="8"/>
    </row>
    <row r="2249" spans="1:53" x14ac:dyDescent="0.25">
      <c r="A2249" s="9" t="str">
        <f>IF(B2249&lt;&gt;"",COUNTA($B$3:B2249)+$A$2,"")</f>
        <v/>
      </c>
      <c r="R2249" s="42"/>
      <c r="AB2249" s="13"/>
      <c r="AC2249" s="8"/>
      <c r="AF2249" s="13"/>
      <c r="AG2249" s="8"/>
      <c r="AH2249" s="8"/>
      <c r="AI2249" s="8"/>
      <c r="AJ2249" s="8"/>
      <c r="AK2249" s="8"/>
      <c r="AN2249" s="13"/>
      <c r="AO2249" s="8"/>
      <c r="AR2249" s="13"/>
      <c r="AS2249" s="8"/>
      <c r="AV2249" s="13"/>
      <c r="AW2249" s="8"/>
      <c r="AX2249" s="19" t="str">
        <f t="shared" si="326"/>
        <v/>
      </c>
      <c r="AY2249" s="55">
        <f t="shared" si="327"/>
        <v>0</v>
      </c>
      <c r="AZ2249" s="8"/>
      <c r="BA2249" s="8"/>
    </row>
    <row r="2250" spans="1:53" x14ac:dyDescent="0.25">
      <c r="A2250" s="9" t="str">
        <f>IF(B2250&lt;&gt;"",COUNTA($B$3:B2250)+$A$2,"")</f>
        <v/>
      </c>
      <c r="R2250" s="42"/>
      <c r="AB2250" s="13"/>
      <c r="AC2250" s="8"/>
      <c r="AF2250" s="13"/>
      <c r="AG2250" s="8"/>
      <c r="AH2250" s="8"/>
      <c r="AI2250" s="8"/>
      <c r="AJ2250" s="8"/>
      <c r="AK2250" s="8"/>
      <c r="AN2250" s="13"/>
      <c r="AO2250" s="8"/>
      <c r="AR2250" s="13"/>
      <c r="AS2250" s="8"/>
      <c r="AV2250" s="13"/>
      <c r="AW2250" s="8"/>
      <c r="AX2250" s="19" t="str">
        <f t="shared" si="326"/>
        <v/>
      </c>
      <c r="AY2250" s="55">
        <f t="shared" si="327"/>
        <v>0</v>
      </c>
      <c r="AZ2250" s="8"/>
      <c r="BA2250" s="8"/>
    </row>
    <row r="2251" spans="1:53" x14ac:dyDescent="0.25">
      <c r="A2251" s="9" t="str">
        <f>IF(B2251&lt;&gt;"",COUNTA($B$3:B2251)+$A$2,"")</f>
        <v/>
      </c>
      <c r="R2251" s="42"/>
      <c r="AB2251" s="13"/>
      <c r="AC2251" s="8"/>
      <c r="AF2251" s="13"/>
      <c r="AG2251" s="8"/>
      <c r="AH2251" s="8"/>
      <c r="AI2251" s="8"/>
      <c r="AJ2251" s="8"/>
      <c r="AK2251" s="8"/>
      <c r="AN2251" s="13"/>
      <c r="AO2251" s="8"/>
      <c r="AR2251" s="13"/>
      <c r="AS2251" s="8"/>
      <c r="AV2251" s="13"/>
      <c r="AW2251" s="8"/>
      <c r="AX2251" s="19" t="str">
        <f t="shared" si="326"/>
        <v/>
      </c>
      <c r="AY2251" s="55">
        <f t="shared" si="327"/>
        <v>0</v>
      </c>
      <c r="AZ2251" s="8"/>
      <c r="BA2251" s="8"/>
    </row>
    <row r="2252" spans="1:53" x14ac:dyDescent="0.25">
      <c r="A2252" s="9" t="str">
        <f>IF(B2252&lt;&gt;"",COUNTA($B$3:B2252)+$A$2,"")</f>
        <v/>
      </c>
      <c r="R2252" s="42"/>
      <c r="AB2252" s="13"/>
      <c r="AC2252" s="8"/>
      <c r="AF2252" s="13"/>
      <c r="AG2252" s="8"/>
      <c r="AH2252" s="8"/>
      <c r="AI2252" s="8"/>
      <c r="AJ2252" s="8"/>
      <c r="AK2252" s="8"/>
      <c r="AN2252" s="13"/>
      <c r="AO2252" s="8"/>
      <c r="AR2252" s="13"/>
      <c r="AS2252" s="8"/>
      <c r="AV2252" s="13"/>
      <c r="AW2252" s="8"/>
      <c r="AX2252" s="19" t="str">
        <f t="shared" si="326"/>
        <v/>
      </c>
      <c r="AY2252" s="55">
        <f t="shared" si="327"/>
        <v>0</v>
      </c>
      <c r="AZ2252" s="8"/>
      <c r="BA2252" s="8"/>
    </row>
    <row r="2253" spans="1:53" x14ac:dyDescent="0.25">
      <c r="A2253" s="9" t="str">
        <f>IF(B2253&lt;&gt;"",COUNTA($B$3:B2253)+$A$2,"")</f>
        <v/>
      </c>
      <c r="R2253" s="42"/>
      <c r="AB2253" s="13"/>
      <c r="AC2253" s="8"/>
      <c r="AF2253" s="13"/>
      <c r="AG2253" s="8"/>
      <c r="AH2253" s="8"/>
      <c r="AI2253" s="8"/>
      <c r="AJ2253" s="8"/>
      <c r="AK2253" s="8"/>
      <c r="AN2253" s="13"/>
      <c r="AO2253" s="8"/>
      <c r="AR2253" s="13"/>
      <c r="AS2253" s="8"/>
      <c r="AV2253" s="13"/>
      <c r="AW2253" s="8"/>
      <c r="AX2253" s="19" t="str">
        <f t="shared" si="326"/>
        <v/>
      </c>
      <c r="AY2253" s="55">
        <f t="shared" si="327"/>
        <v>0</v>
      </c>
      <c r="AZ2253" s="8"/>
      <c r="BA2253" s="8"/>
    </row>
    <row r="2254" spans="1:53" x14ac:dyDescent="0.25">
      <c r="A2254" s="9" t="str">
        <f>IF(B2254&lt;&gt;"",COUNTA($B$3:B2254)+$A$2,"")</f>
        <v/>
      </c>
      <c r="R2254" s="42"/>
      <c r="AB2254" s="13"/>
      <c r="AC2254" s="8"/>
      <c r="AF2254" s="13"/>
      <c r="AG2254" s="8"/>
      <c r="AH2254" s="8"/>
      <c r="AI2254" s="8"/>
      <c r="AJ2254" s="8"/>
      <c r="AK2254" s="8"/>
      <c r="AN2254" s="13"/>
      <c r="AO2254" s="8"/>
      <c r="AR2254" s="13"/>
      <c r="AS2254" s="8"/>
      <c r="AV2254" s="13"/>
      <c r="AW2254" s="8"/>
      <c r="AX2254" s="19" t="str">
        <f t="shared" si="326"/>
        <v/>
      </c>
      <c r="AY2254" s="55">
        <f t="shared" si="327"/>
        <v>0</v>
      </c>
      <c r="AZ2254" s="8"/>
      <c r="BA2254" s="8"/>
    </row>
    <row r="2255" spans="1:53" x14ac:dyDescent="0.25">
      <c r="A2255" s="9" t="str">
        <f>IF(B2255&lt;&gt;"",COUNTA($B$3:B2255)+$A$2,"")</f>
        <v/>
      </c>
      <c r="R2255" s="42"/>
      <c r="AB2255" s="13"/>
      <c r="AC2255" s="8"/>
      <c r="AF2255" s="13"/>
      <c r="AG2255" s="8"/>
      <c r="AH2255" s="8"/>
      <c r="AI2255" s="8"/>
      <c r="AJ2255" s="8"/>
      <c r="AK2255" s="8"/>
      <c r="AN2255" s="13"/>
      <c r="AO2255" s="8"/>
      <c r="AR2255" s="13"/>
      <c r="AS2255" s="8"/>
      <c r="AV2255" s="13"/>
      <c r="AW2255" s="8"/>
      <c r="AX2255" s="19" t="str">
        <f t="shared" si="326"/>
        <v/>
      </c>
      <c r="AY2255" s="55">
        <f t="shared" si="327"/>
        <v>0</v>
      </c>
      <c r="AZ2255" s="8"/>
      <c r="BA2255" s="8"/>
    </row>
    <row r="2256" spans="1:53" x14ac:dyDescent="0.25">
      <c r="A2256" s="9" t="str">
        <f>IF(B2256&lt;&gt;"",COUNTA($B$3:B2256)+$A$2,"")</f>
        <v/>
      </c>
      <c r="R2256" s="42"/>
      <c r="AB2256" s="13"/>
      <c r="AC2256" s="8"/>
      <c r="AF2256" s="13"/>
      <c r="AG2256" s="8"/>
      <c r="AH2256" s="8"/>
      <c r="AI2256" s="8"/>
      <c r="AJ2256" s="8"/>
      <c r="AK2256" s="8"/>
      <c r="AN2256" s="13"/>
      <c r="AO2256" s="8"/>
      <c r="AR2256" s="13"/>
      <c r="AS2256" s="8"/>
      <c r="AV2256" s="13"/>
      <c r="AW2256" s="8"/>
      <c r="AX2256" s="19" t="str">
        <f t="shared" si="326"/>
        <v/>
      </c>
      <c r="AY2256" s="55">
        <f t="shared" si="327"/>
        <v>0</v>
      </c>
      <c r="AZ2256" s="8"/>
      <c r="BA2256" s="8"/>
    </row>
    <row r="2257" spans="1:53" x14ac:dyDescent="0.25">
      <c r="A2257" s="9" t="str">
        <f>IF(B2257&lt;&gt;"",COUNTA($B$3:B2257)+$A$2,"")</f>
        <v/>
      </c>
      <c r="R2257" s="42"/>
      <c r="AB2257" s="13"/>
      <c r="AC2257" s="8"/>
      <c r="AF2257" s="13"/>
      <c r="AG2257" s="8"/>
      <c r="AH2257" s="8"/>
      <c r="AI2257" s="8"/>
      <c r="AJ2257" s="8"/>
      <c r="AK2257" s="8"/>
      <c r="AN2257" s="13"/>
      <c r="AO2257" s="8"/>
      <c r="AR2257" s="13"/>
      <c r="AS2257" s="8"/>
      <c r="AV2257" s="13"/>
      <c r="AW2257" s="8"/>
      <c r="AX2257" s="19" t="str">
        <f t="shared" si="326"/>
        <v/>
      </c>
      <c r="AY2257" s="55">
        <f t="shared" si="327"/>
        <v>0</v>
      </c>
      <c r="AZ2257" s="8"/>
      <c r="BA2257" s="8"/>
    </row>
    <row r="2258" spans="1:53" x14ac:dyDescent="0.25">
      <c r="A2258" s="9" t="str">
        <f>IF(B2258&lt;&gt;"",COUNTA($B$3:B2258)+$A$2,"")</f>
        <v/>
      </c>
      <c r="R2258" s="42"/>
      <c r="AB2258" s="13"/>
      <c r="AC2258" s="8"/>
      <c r="AF2258" s="13"/>
      <c r="AG2258" s="8"/>
      <c r="AH2258" s="8"/>
      <c r="AI2258" s="8"/>
      <c r="AJ2258" s="8"/>
      <c r="AK2258" s="8"/>
      <c r="AN2258" s="13"/>
      <c r="AO2258" s="8"/>
      <c r="AR2258" s="13"/>
      <c r="AS2258" s="8"/>
      <c r="AV2258" s="13"/>
      <c r="AW2258" s="8"/>
      <c r="AX2258" s="19" t="str">
        <f t="shared" si="326"/>
        <v/>
      </c>
      <c r="AY2258" s="55">
        <f t="shared" si="327"/>
        <v>0</v>
      </c>
      <c r="AZ2258" s="8"/>
      <c r="BA2258" s="8"/>
    </row>
    <row r="2259" spans="1:53" x14ac:dyDescent="0.25">
      <c r="A2259" s="9" t="str">
        <f>IF(B2259&lt;&gt;"",COUNTA($B$3:B2259)+$A$2,"")</f>
        <v/>
      </c>
      <c r="R2259" s="42"/>
      <c r="AB2259" s="13"/>
      <c r="AC2259" s="8"/>
      <c r="AF2259" s="13"/>
      <c r="AG2259" s="8"/>
      <c r="AH2259" s="8"/>
      <c r="AI2259" s="8"/>
      <c r="AJ2259" s="8"/>
      <c r="AK2259" s="8"/>
      <c r="AN2259" s="13"/>
      <c r="AO2259" s="8"/>
      <c r="AR2259" s="13"/>
      <c r="AS2259" s="8"/>
      <c r="AV2259" s="13"/>
      <c r="AW2259" s="8"/>
      <c r="AX2259" s="19" t="str">
        <f t="shared" si="326"/>
        <v/>
      </c>
      <c r="AY2259" s="55">
        <f t="shared" si="327"/>
        <v>0</v>
      </c>
      <c r="AZ2259" s="8"/>
      <c r="BA2259" s="8"/>
    </row>
    <row r="2260" spans="1:53" x14ac:dyDescent="0.25">
      <c r="A2260" s="9" t="str">
        <f>IF(B2260&lt;&gt;"",COUNTA($B$3:B2260)+$A$2,"")</f>
        <v/>
      </c>
      <c r="R2260" s="42"/>
      <c r="AB2260" s="13"/>
      <c r="AC2260" s="8"/>
      <c r="AF2260" s="13"/>
      <c r="AG2260" s="8"/>
      <c r="AH2260" s="8"/>
      <c r="AI2260" s="8"/>
      <c r="AJ2260" s="8"/>
      <c r="AK2260" s="8"/>
      <c r="AN2260" s="13"/>
      <c r="AO2260" s="8"/>
      <c r="AR2260" s="13"/>
      <c r="AS2260" s="8"/>
      <c r="AV2260" s="13"/>
      <c r="AW2260" s="8"/>
      <c r="AX2260" s="19" t="str">
        <f t="shared" si="326"/>
        <v/>
      </c>
      <c r="AY2260" s="55">
        <f t="shared" si="327"/>
        <v>0</v>
      </c>
      <c r="AZ2260" s="8"/>
      <c r="BA2260" s="8"/>
    </row>
    <row r="2261" spans="1:53" x14ac:dyDescent="0.25">
      <c r="A2261" s="9" t="str">
        <f>IF(B2261&lt;&gt;"",COUNTA($B$3:B2261)+$A$2,"")</f>
        <v/>
      </c>
      <c r="R2261" s="42"/>
      <c r="AB2261" s="13"/>
      <c r="AC2261" s="8"/>
      <c r="AF2261" s="13"/>
      <c r="AG2261" s="8"/>
      <c r="AH2261" s="8"/>
      <c r="AI2261" s="8"/>
      <c r="AJ2261" s="8"/>
      <c r="AK2261" s="8"/>
      <c r="AN2261" s="13"/>
      <c r="AO2261" s="8"/>
      <c r="AR2261" s="13"/>
      <c r="AS2261" s="8"/>
      <c r="AV2261" s="13"/>
      <c r="AW2261" s="8"/>
      <c r="AX2261" s="19" t="str">
        <f t="shared" si="326"/>
        <v/>
      </c>
      <c r="AY2261" s="55">
        <f t="shared" si="327"/>
        <v>0</v>
      </c>
      <c r="AZ2261" s="8"/>
      <c r="BA2261" s="8"/>
    </row>
    <row r="2262" spans="1:53" x14ac:dyDescent="0.25">
      <c r="A2262" s="9" t="str">
        <f>IF(B2262&lt;&gt;"",COUNTA($B$3:B2262)+$A$2,"")</f>
        <v/>
      </c>
      <c r="R2262" s="42"/>
      <c r="AB2262" s="13"/>
      <c r="AC2262" s="8"/>
      <c r="AF2262" s="13"/>
      <c r="AG2262" s="8"/>
      <c r="AH2262" s="8"/>
      <c r="AI2262" s="8"/>
      <c r="AJ2262" s="8"/>
      <c r="AK2262" s="8"/>
      <c r="AN2262" s="13"/>
      <c r="AO2262" s="8"/>
      <c r="AR2262" s="13"/>
      <c r="AS2262" s="8"/>
      <c r="AV2262" s="13"/>
      <c r="AW2262" s="8"/>
      <c r="AX2262" s="19" t="str">
        <f t="shared" si="326"/>
        <v/>
      </c>
      <c r="AY2262" s="55">
        <f t="shared" si="327"/>
        <v>0</v>
      </c>
      <c r="AZ2262" s="8"/>
      <c r="BA2262" s="8"/>
    </row>
    <row r="2263" spans="1:53" x14ac:dyDescent="0.25">
      <c r="A2263" s="9" t="str">
        <f>IF(B2263&lt;&gt;"",COUNTA($B$3:B2263)+$A$2,"")</f>
        <v/>
      </c>
      <c r="R2263" s="42"/>
      <c r="AB2263" s="13"/>
      <c r="AC2263" s="8"/>
      <c r="AF2263" s="13"/>
      <c r="AG2263" s="8"/>
      <c r="AH2263" s="8"/>
      <c r="AI2263" s="8"/>
      <c r="AJ2263" s="8"/>
      <c r="AK2263" s="8"/>
      <c r="AN2263" s="13"/>
      <c r="AO2263" s="8"/>
      <c r="AR2263" s="13"/>
      <c r="AS2263" s="8"/>
      <c r="AV2263" s="13"/>
      <c r="AW2263" s="8"/>
      <c r="AX2263" s="19" t="str">
        <f t="shared" si="326"/>
        <v/>
      </c>
      <c r="AY2263" s="55">
        <f t="shared" si="327"/>
        <v>0</v>
      </c>
      <c r="AZ2263" s="8"/>
      <c r="BA2263" s="8"/>
    </row>
    <row r="2264" spans="1:53" x14ac:dyDescent="0.25">
      <c r="A2264" s="9" t="str">
        <f>IF(B2264&lt;&gt;"",COUNTA($B$3:B2264)+$A$2,"")</f>
        <v/>
      </c>
      <c r="R2264" s="42"/>
      <c r="AB2264" s="13"/>
      <c r="AC2264" s="8"/>
      <c r="AF2264" s="13"/>
      <c r="AG2264" s="8"/>
      <c r="AH2264" s="8"/>
      <c r="AI2264" s="8"/>
      <c r="AJ2264" s="8"/>
      <c r="AK2264" s="8"/>
      <c r="AN2264" s="13"/>
      <c r="AO2264" s="8"/>
      <c r="AR2264" s="13"/>
      <c r="AS2264" s="8"/>
      <c r="AV2264" s="13"/>
      <c r="AW2264" s="8"/>
      <c r="AX2264" s="19" t="str">
        <f t="shared" si="326"/>
        <v/>
      </c>
      <c r="AY2264" s="55">
        <f t="shared" si="327"/>
        <v>0</v>
      </c>
      <c r="AZ2264" s="8"/>
      <c r="BA2264" s="8"/>
    </row>
    <row r="2265" spans="1:53" x14ac:dyDescent="0.25">
      <c r="A2265" s="9" t="str">
        <f>IF(B2265&lt;&gt;"",COUNTA($B$3:B2265)+$A$2,"")</f>
        <v/>
      </c>
      <c r="R2265" s="42"/>
      <c r="AB2265" s="13"/>
      <c r="AC2265" s="8"/>
      <c r="AF2265" s="13"/>
      <c r="AG2265" s="8"/>
      <c r="AH2265" s="8"/>
      <c r="AI2265" s="8"/>
      <c r="AJ2265" s="8"/>
      <c r="AK2265" s="8"/>
      <c r="AN2265" s="13"/>
      <c r="AO2265" s="8"/>
      <c r="AR2265" s="13"/>
      <c r="AS2265" s="8"/>
      <c r="AV2265" s="13"/>
      <c r="AW2265" s="8"/>
      <c r="AX2265" s="19" t="str">
        <f t="shared" si="326"/>
        <v/>
      </c>
      <c r="AY2265" s="55">
        <f t="shared" si="327"/>
        <v>0</v>
      </c>
      <c r="AZ2265" s="8"/>
      <c r="BA2265" s="8"/>
    </row>
    <row r="2266" spans="1:53" x14ac:dyDescent="0.25">
      <c r="A2266" s="9" t="str">
        <f>IF(B2266&lt;&gt;"",COUNTA($B$3:B2266)+$A$2,"")</f>
        <v/>
      </c>
      <c r="R2266" s="42"/>
      <c r="AB2266" s="13"/>
      <c r="AC2266" s="8"/>
      <c r="AF2266" s="13"/>
      <c r="AG2266" s="8"/>
      <c r="AH2266" s="8"/>
      <c r="AI2266" s="8"/>
      <c r="AJ2266" s="8"/>
      <c r="AK2266" s="8"/>
      <c r="AN2266" s="13"/>
      <c r="AO2266" s="8"/>
      <c r="AR2266" s="13"/>
      <c r="AS2266" s="8"/>
      <c r="AV2266" s="13"/>
      <c r="AW2266" s="8"/>
      <c r="AX2266" s="19" t="str">
        <f t="shared" si="326"/>
        <v/>
      </c>
      <c r="AY2266" s="55">
        <f t="shared" si="327"/>
        <v>0</v>
      </c>
      <c r="AZ2266" s="8"/>
      <c r="BA2266" s="8"/>
    </row>
    <row r="2267" spans="1:53" x14ac:dyDescent="0.25">
      <c r="A2267" s="9" t="str">
        <f>IF(B2267&lt;&gt;"",COUNTA($B$3:B2267)+$A$2,"")</f>
        <v/>
      </c>
      <c r="R2267" s="42"/>
      <c r="AB2267" s="13"/>
      <c r="AC2267" s="8"/>
      <c r="AF2267" s="13"/>
      <c r="AG2267" s="8"/>
      <c r="AH2267" s="8"/>
      <c r="AI2267" s="8"/>
      <c r="AJ2267" s="8"/>
      <c r="AK2267" s="8"/>
      <c r="AN2267" s="13"/>
      <c r="AO2267" s="8"/>
      <c r="AR2267" s="13"/>
      <c r="AS2267" s="8"/>
      <c r="AV2267" s="13"/>
      <c r="AW2267" s="8"/>
      <c r="AX2267" s="19" t="str">
        <f t="shared" si="326"/>
        <v/>
      </c>
      <c r="AY2267" s="55">
        <f t="shared" si="327"/>
        <v>0</v>
      </c>
      <c r="AZ2267" s="8"/>
      <c r="BA2267" s="8"/>
    </row>
    <row r="2268" spans="1:53" x14ac:dyDescent="0.25">
      <c r="A2268" s="9" t="str">
        <f>IF(B2268&lt;&gt;"",COUNTA($B$3:B2268)+$A$2,"")</f>
        <v/>
      </c>
      <c r="R2268" s="42"/>
      <c r="AB2268" s="13"/>
      <c r="AC2268" s="8"/>
      <c r="AF2268" s="13"/>
      <c r="AG2268" s="8"/>
      <c r="AH2268" s="8"/>
      <c r="AI2268" s="8"/>
      <c r="AJ2268" s="8"/>
      <c r="AK2268" s="8"/>
      <c r="AN2268" s="13"/>
      <c r="AO2268" s="8"/>
      <c r="AR2268" s="13"/>
      <c r="AS2268" s="8"/>
      <c r="AV2268" s="13"/>
      <c r="AW2268" s="8"/>
      <c r="AX2268" s="19" t="str">
        <f t="shared" si="326"/>
        <v/>
      </c>
      <c r="AY2268" s="55">
        <f t="shared" si="327"/>
        <v>0</v>
      </c>
      <c r="AZ2268" s="8"/>
      <c r="BA2268" s="8"/>
    </row>
    <row r="2269" spans="1:53" x14ac:dyDescent="0.25">
      <c r="A2269" s="9" t="str">
        <f>IF(B2269&lt;&gt;"",COUNTA($B$3:B2269)+$A$2,"")</f>
        <v/>
      </c>
      <c r="R2269" s="42"/>
      <c r="AB2269" s="13"/>
      <c r="AC2269" s="8"/>
      <c r="AF2269" s="13"/>
      <c r="AG2269" s="8"/>
      <c r="AH2269" s="8"/>
      <c r="AI2269" s="8"/>
      <c r="AJ2269" s="8"/>
      <c r="AK2269" s="8"/>
      <c r="AN2269" s="13"/>
      <c r="AO2269" s="8"/>
      <c r="AR2269" s="13"/>
      <c r="AS2269" s="8"/>
      <c r="AV2269" s="13"/>
      <c r="AW2269" s="8"/>
      <c r="AX2269" s="19" t="str">
        <f t="shared" si="326"/>
        <v/>
      </c>
      <c r="AY2269" s="55">
        <f t="shared" si="327"/>
        <v>0</v>
      </c>
      <c r="AZ2269" s="8"/>
      <c r="BA2269" s="8"/>
    </row>
    <row r="2270" spans="1:53" x14ac:dyDescent="0.25">
      <c r="A2270" s="9" t="str">
        <f>IF(B2270&lt;&gt;"",COUNTA($B$3:B2270)+$A$2,"")</f>
        <v/>
      </c>
      <c r="R2270" s="42"/>
      <c r="AB2270" s="13"/>
      <c r="AC2270" s="8"/>
      <c r="AF2270" s="13"/>
      <c r="AG2270" s="8"/>
      <c r="AH2270" s="8"/>
      <c r="AI2270" s="8"/>
      <c r="AJ2270" s="8"/>
      <c r="AK2270" s="8"/>
      <c r="AN2270" s="13"/>
      <c r="AO2270" s="8"/>
      <c r="AR2270" s="13"/>
      <c r="AS2270" s="8"/>
      <c r="AV2270" s="13"/>
      <c r="AW2270" s="8"/>
      <c r="AX2270" s="19" t="str">
        <f t="shared" si="326"/>
        <v/>
      </c>
      <c r="AY2270" s="55">
        <f t="shared" si="327"/>
        <v>0</v>
      </c>
      <c r="AZ2270" s="8"/>
      <c r="BA2270" s="8"/>
    </row>
    <row r="2271" spans="1:53" x14ac:dyDescent="0.25">
      <c r="A2271" s="9" t="str">
        <f>IF(B2271&lt;&gt;"",COUNTA($B$3:B2271)+$A$2,"")</f>
        <v/>
      </c>
      <c r="R2271" s="42"/>
      <c r="AB2271" s="13"/>
      <c r="AC2271" s="8"/>
      <c r="AF2271" s="13"/>
      <c r="AG2271" s="8"/>
      <c r="AH2271" s="8"/>
      <c r="AI2271" s="8"/>
      <c r="AJ2271" s="8"/>
      <c r="AK2271" s="8"/>
      <c r="AN2271" s="13"/>
      <c r="AO2271" s="8"/>
      <c r="AR2271" s="13"/>
      <c r="AS2271" s="8"/>
      <c r="AV2271" s="13"/>
      <c r="AW2271" s="8"/>
      <c r="AX2271" s="19" t="str">
        <f t="shared" si="326"/>
        <v/>
      </c>
      <c r="AY2271" s="55">
        <f t="shared" si="327"/>
        <v>0</v>
      </c>
      <c r="AZ2271" s="8"/>
      <c r="BA2271" s="8"/>
    </row>
    <row r="2272" spans="1:53" x14ac:dyDescent="0.25">
      <c r="A2272" s="9" t="str">
        <f>IF(B2272&lt;&gt;"",COUNTA($B$3:B2272)+$A$2,"")</f>
        <v/>
      </c>
      <c r="R2272" s="42"/>
      <c r="AB2272" s="13"/>
      <c r="AC2272" s="8"/>
      <c r="AF2272" s="13"/>
      <c r="AG2272" s="8"/>
      <c r="AH2272" s="8"/>
      <c r="AI2272" s="8"/>
      <c r="AJ2272" s="8"/>
      <c r="AK2272" s="8"/>
      <c r="AN2272" s="13"/>
      <c r="AO2272" s="8"/>
      <c r="AR2272" s="13"/>
      <c r="AS2272" s="8"/>
      <c r="AV2272" s="13"/>
      <c r="AW2272" s="8"/>
      <c r="AX2272" s="19" t="str">
        <f t="shared" si="326"/>
        <v/>
      </c>
      <c r="AY2272" s="55">
        <f t="shared" si="327"/>
        <v>0</v>
      </c>
      <c r="AZ2272" s="8"/>
      <c r="BA2272" s="8"/>
    </row>
    <row r="2273" spans="1:53" x14ac:dyDescent="0.25">
      <c r="A2273" s="9" t="str">
        <f>IF(B2273&lt;&gt;"",COUNTA($B$3:B2273)+$A$2,"")</f>
        <v/>
      </c>
      <c r="R2273" s="42"/>
      <c r="AB2273" s="13"/>
      <c r="AC2273" s="8"/>
      <c r="AF2273" s="13"/>
      <c r="AG2273" s="8"/>
      <c r="AH2273" s="8"/>
      <c r="AI2273" s="8"/>
      <c r="AJ2273" s="8"/>
      <c r="AK2273" s="8"/>
      <c r="AN2273" s="13"/>
      <c r="AO2273" s="8"/>
      <c r="AR2273" s="13"/>
      <c r="AS2273" s="8"/>
      <c r="AV2273" s="13"/>
      <c r="AW2273" s="8"/>
      <c r="AX2273" s="19" t="str">
        <f t="shared" si="326"/>
        <v/>
      </c>
      <c r="AY2273" s="55">
        <f t="shared" si="327"/>
        <v>0</v>
      </c>
      <c r="AZ2273" s="8"/>
      <c r="BA2273" s="8"/>
    </row>
    <row r="2274" spans="1:53" x14ac:dyDescent="0.25">
      <c r="A2274" s="9" t="str">
        <f>IF(B2274&lt;&gt;"",COUNTA($B$3:B2274)+$A$2,"")</f>
        <v/>
      </c>
      <c r="R2274" s="42"/>
      <c r="AB2274" s="13"/>
      <c r="AC2274" s="8"/>
      <c r="AF2274" s="13"/>
      <c r="AG2274" s="8"/>
      <c r="AH2274" s="8"/>
      <c r="AI2274" s="8"/>
      <c r="AJ2274" s="8"/>
      <c r="AK2274" s="8"/>
      <c r="AN2274" s="13"/>
      <c r="AO2274" s="8"/>
      <c r="AR2274" s="13"/>
      <c r="AS2274" s="8"/>
      <c r="AV2274" s="13"/>
      <c r="AW2274" s="8"/>
      <c r="AX2274" s="19" t="str">
        <f t="shared" si="326"/>
        <v/>
      </c>
      <c r="AY2274" s="55">
        <f t="shared" si="327"/>
        <v>0</v>
      </c>
      <c r="AZ2274" s="8"/>
      <c r="BA2274" s="8"/>
    </row>
    <row r="2275" spans="1:53" x14ac:dyDescent="0.25">
      <c r="A2275" s="9" t="str">
        <f>IF(B2275&lt;&gt;"",COUNTA($B$3:B2275)+$A$2,"")</f>
        <v/>
      </c>
      <c r="R2275" s="42"/>
      <c r="AB2275" s="13"/>
      <c r="AC2275" s="8"/>
      <c r="AF2275" s="13"/>
      <c r="AG2275" s="8"/>
      <c r="AH2275" s="8"/>
      <c r="AI2275" s="8"/>
      <c r="AJ2275" s="8"/>
      <c r="AK2275" s="8"/>
      <c r="AN2275" s="13"/>
      <c r="AO2275" s="8"/>
      <c r="AR2275" s="13"/>
      <c r="AS2275" s="8"/>
      <c r="AV2275" s="13"/>
      <c r="AW2275" s="8"/>
      <c r="AX2275" s="19" t="str">
        <f t="shared" si="326"/>
        <v/>
      </c>
      <c r="AY2275" s="55">
        <f t="shared" si="327"/>
        <v>0</v>
      </c>
      <c r="AZ2275" s="8"/>
      <c r="BA2275" s="8"/>
    </row>
    <row r="2276" spans="1:53" x14ac:dyDescent="0.25">
      <c r="A2276" s="9" t="str">
        <f>IF(B2276&lt;&gt;"",COUNTA($B$3:B2276)+$A$2,"")</f>
        <v/>
      </c>
      <c r="R2276" s="42"/>
      <c r="AB2276" s="13"/>
      <c r="AC2276" s="8"/>
      <c r="AF2276" s="13"/>
      <c r="AG2276" s="8"/>
      <c r="AH2276" s="8"/>
      <c r="AI2276" s="8"/>
      <c r="AJ2276" s="8"/>
      <c r="AK2276" s="8"/>
      <c r="AN2276" s="13"/>
      <c r="AO2276" s="8"/>
      <c r="AR2276" s="13"/>
      <c r="AS2276" s="8"/>
      <c r="AV2276" s="13"/>
      <c r="AW2276" s="8"/>
      <c r="AX2276" s="19" t="str">
        <f t="shared" si="326"/>
        <v/>
      </c>
      <c r="AY2276" s="55">
        <f t="shared" si="327"/>
        <v>0</v>
      </c>
      <c r="AZ2276" s="8"/>
      <c r="BA2276" s="8"/>
    </row>
    <row r="2277" spans="1:53" x14ac:dyDescent="0.25">
      <c r="A2277" s="9" t="str">
        <f>IF(B2277&lt;&gt;"",COUNTA($B$3:B2277)+$A$2,"")</f>
        <v/>
      </c>
      <c r="R2277" s="42"/>
      <c r="AB2277" s="13"/>
      <c r="AC2277" s="8"/>
      <c r="AF2277" s="13"/>
      <c r="AG2277" s="8"/>
      <c r="AH2277" s="8"/>
      <c r="AI2277" s="8"/>
      <c r="AJ2277" s="8"/>
      <c r="AK2277" s="8"/>
      <c r="AN2277" s="13"/>
      <c r="AO2277" s="8"/>
      <c r="AR2277" s="13"/>
      <c r="AS2277" s="8"/>
      <c r="AV2277" s="13"/>
      <c r="AW2277" s="8"/>
      <c r="AX2277" s="19" t="str">
        <f t="shared" si="326"/>
        <v/>
      </c>
      <c r="AY2277" s="55">
        <f t="shared" si="327"/>
        <v>0</v>
      </c>
      <c r="AZ2277" s="8"/>
      <c r="BA2277" s="8"/>
    </row>
    <row r="2278" spans="1:53" x14ac:dyDescent="0.25">
      <c r="A2278" s="9" t="str">
        <f>IF(B2278&lt;&gt;"",COUNTA($B$3:B2278)+$A$2,"")</f>
        <v/>
      </c>
      <c r="R2278" s="42"/>
      <c r="AB2278" s="13"/>
      <c r="AC2278" s="8"/>
      <c r="AF2278" s="13"/>
      <c r="AG2278" s="8"/>
      <c r="AH2278" s="8"/>
      <c r="AI2278" s="8"/>
      <c r="AJ2278" s="8"/>
      <c r="AK2278" s="8"/>
      <c r="AN2278" s="13"/>
      <c r="AO2278" s="8"/>
      <c r="AR2278" s="13"/>
      <c r="AS2278" s="8"/>
      <c r="AV2278" s="13"/>
      <c r="AW2278" s="8"/>
      <c r="AX2278" s="19" t="str">
        <f t="shared" si="326"/>
        <v/>
      </c>
      <c r="AY2278" s="55">
        <f t="shared" si="327"/>
        <v>0</v>
      </c>
      <c r="AZ2278" s="8"/>
      <c r="BA2278" s="8"/>
    </row>
    <row r="2279" spans="1:53" x14ac:dyDescent="0.25">
      <c r="A2279" s="9" t="str">
        <f>IF(B2279&lt;&gt;"",COUNTA($B$3:B2279)+$A$2,"")</f>
        <v/>
      </c>
      <c r="R2279" s="42"/>
      <c r="AB2279" s="13"/>
      <c r="AC2279" s="8"/>
      <c r="AF2279" s="13"/>
      <c r="AG2279" s="8"/>
      <c r="AH2279" s="8"/>
      <c r="AI2279" s="8"/>
      <c r="AJ2279" s="8"/>
      <c r="AK2279" s="8"/>
      <c r="AN2279" s="13"/>
      <c r="AO2279" s="8"/>
      <c r="AR2279" s="13"/>
      <c r="AS2279" s="8"/>
      <c r="AV2279" s="13"/>
      <c r="AW2279" s="8"/>
      <c r="AX2279" s="19" t="str">
        <f t="shared" si="326"/>
        <v/>
      </c>
      <c r="AY2279" s="55">
        <f t="shared" si="327"/>
        <v>0</v>
      </c>
      <c r="AZ2279" s="8"/>
      <c r="BA2279" s="8"/>
    </row>
    <row r="2280" spans="1:53" x14ac:dyDescent="0.25">
      <c r="A2280" s="9" t="str">
        <f>IF(B2280&lt;&gt;"",COUNTA($B$3:B2280)+$A$2,"")</f>
        <v/>
      </c>
      <c r="R2280" s="42"/>
      <c r="AB2280" s="13"/>
      <c r="AC2280" s="8"/>
      <c r="AF2280" s="13"/>
      <c r="AG2280" s="8"/>
      <c r="AH2280" s="8"/>
      <c r="AI2280" s="8"/>
      <c r="AJ2280" s="8"/>
      <c r="AK2280" s="8"/>
      <c r="AN2280" s="13"/>
      <c r="AO2280" s="8"/>
      <c r="AR2280" s="13"/>
      <c r="AS2280" s="8"/>
      <c r="AV2280" s="13"/>
      <c r="AW2280" s="8"/>
      <c r="AX2280" s="19" t="str">
        <f t="shared" si="326"/>
        <v/>
      </c>
      <c r="AY2280" s="55">
        <f t="shared" si="327"/>
        <v>0</v>
      </c>
      <c r="AZ2280" s="8"/>
      <c r="BA2280" s="8"/>
    </row>
    <row r="2281" spans="1:53" x14ac:dyDescent="0.25">
      <c r="A2281" s="9" t="str">
        <f>IF(B2281&lt;&gt;"",COUNTA($B$3:B2281)+$A$2,"")</f>
        <v/>
      </c>
      <c r="R2281" s="42"/>
      <c r="AB2281" s="13"/>
      <c r="AC2281" s="8"/>
      <c r="AF2281" s="13"/>
      <c r="AG2281" s="8"/>
      <c r="AH2281" s="8"/>
      <c r="AI2281" s="8"/>
      <c r="AJ2281" s="8"/>
      <c r="AK2281" s="8"/>
      <c r="AN2281" s="13"/>
      <c r="AO2281" s="8"/>
      <c r="AR2281" s="13"/>
      <c r="AS2281" s="8"/>
      <c r="AV2281" s="13"/>
      <c r="AW2281" s="8"/>
      <c r="AX2281" s="19" t="str">
        <f t="shared" si="326"/>
        <v/>
      </c>
      <c r="AY2281" s="55">
        <f t="shared" si="327"/>
        <v>0</v>
      </c>
      <c r="AZ2281" s="8"/>
      <c r="BA2281" s="8"/>
    </row>
    <row r="2282" spans="1:53" x14ac:dyDescent="0.25">
      <c r="A2282" s="9" t="str">
        <f>IF(B2282&lt;&gt;"",COUNTA($B$3:B2282)+$A$2,"")</f>
        <v/>
      </c>
      <c r="R2282" s="42"/>
      <c r="AB2282" s="13"/>
      <c r="AC2282" s="8"/>
      <c r="AF2282" s="13"/>
      <c r="AG2282" s="8"/>
      <c r="AH2282" s="8"/>
      <c r="AI2282" s="8"/>
      <c r="AJ2282" s="8"/>
      <c r="AK2282" s="8"/>
      <c r="AN2282" s="13"/>
      <c r="AO2282" s="8"/>
      <c r="AR2282" s="13"/>
      <c r="AS2282" s="8"/>
      <c r="AV2282" s="13"/>
      <c r="AW2282" s="8"/>
      <c r="AX2282" s="19" t="str">
        <f t="shared" si="326"/>
        <v/>
      </c>
      <c r="AY2282" s="55">
        <f t="shared" si="327"/>
        <v>0</v>
      </c>
      <c r="AZ2282" s="8"/>
      <c r="BA2282" s="8"/>
    </row>
    <row r="2283" spans="1:53" x14ac:dyDescent="0.25">
      <c r="A2283" s="9" t="str">
        <f>IF(B2283&lt;&gt;"",COUNTA($B$3:B2283)+$A$2,"")</f>
        <v/>
      </c>
      <c r="R2283" s="42"/>
      <c r="AB2283" s="13"/>
      <c r="AC2283" s="8"/>
      <c r="AF2283" s="13"/>
      <c r="AG2283" s="8"/>
      <c r="AH2283" s="8"/>
      <c r="AI2283" s="8"/>
      <c r="AJ2283" s="8"/>
      <c r="AK2283" s="8"/>
      <c r="AN2283" s="13"/>
      <c r="AO2283" s="8"/>
      <c r="AR2283" s="13"/>
      <c r="AS2283" s="8"/>
      <c r="AV2283" s="13"/>
      <c r="AW2283" s="8"/>
      <c r="AX2283" s="19" t="str">
        <f t="shared" si="326"/>
        <v/>
      </c>
      <c r="AY2283" s="55">
        <f t="shared" si="327"/>
        <v>0</v>
      </c>
      <c r="AZ2283" s="8"/>
      <c r="BA2283" s="8"/>
    </row>
    <row r="2284" spans="1:53" x14ac:dyDescent="0.25">
      <c r="A2284" s="9" t="str">
        <f>IF(B2284&lt;&gt;"",COUNTA($B$3:B2284)+$A$2,"")</f>
        <v/>
      </c>
      <c r="R2284" s="42"/>
      <c r="AB2284" s="13"/>
      <c r="AC2284" s="8"/>
      <c r="AF2284" s="13"/>
      <c r="AG2284" s="8"/>
      <c r="AH2284" s="8"/>
      <c r="AI2284" s="8"/>
      <c r="AJ2284" s="8"/>
      <c r="AK2284" s="8"/>
      <c r="AN2284" s="13"/>
      <c r="AO2284" s="8"/>
      <c r="AR2284" s="13"/>
      <c r="AS2284" s="8"/>
      <c r="AV2284" s="13"/>
      <c r="AW2284" s="8"/>
      <c r="AX2284" s="19" t="str">
        <f t="shared" si="326"/>
        <v/>
      </c>
      <c r="AY2284" s="55">
        <f t="shared" si="327"/>
        <v>0</v>
      </c>
      <c r="AZ2284" s="8"/>
      <c r="BA2284" s="8"/>
    </row>
    <row r="2285" spans="1:53" x14ac:dyDescent="0.25">
      <c r="A2285" s="9" t="str">
        <f>IF(B2285&lt;&gt;"",COUNTA($B$3:B2285)+$A$2,"")</f>
        <v/>
      </c>
      <c r="R2285" s="42"/>
      <c r="AB2285" s="13"/>
      <c r="AC2285" s="8"/>
      <c r="AF2285" s="13"/>
      <c r="AG2285" s="8"/>
      <c r="AH2285" s="8"/>
      <c r="AI2285" s="8"/>
      <c r="AJ2285" s="8"/>
      <c r="AK2285" s="8"/>
      <c r="AN2285" s="13"/>
      <c r="AO2285" s="8"/>
      <c r="AR2285" s="13"/>
      <c r="AS2285" s="8"/>
      <c r="AV2285" s="13"/>
      <c r="AW2285" s="8"/>
      <c r="AX2285" s="19" t="str">
        <f t="shared" si="326"/>
        <v/>
      </c>
      <c r="AY2285" s="55">
        <f t="shared" si="327"/>
        <v>0</v>
      </c>
      <c r="AZ2285" s="8"/>
      <c r="BA2285" s="8"/>
    </row>
    <row r="2286" spans="1:53" x14ac:dyDescent="0.25">
      <c r="A2286" s="9" t="str">
        <f>IF(B2286&lt;&gt;"",COUNTA($B$3:B2286)+$A$2,"")</f>
        <v/>
      </c>
      <c r="R2286" s="42"/>
      <c r="AB2286" s="13"/>
      <c r="AC2286" s="8"/>
      <c r="AF2286" s="13"/>
      <c r="AG2286" s="8"/>
      <c r="AH2286" s="8"/>
      <c r="AI2286" s="8"/>
      <c r="AJ2286" s="8"/>
      <c r="AK2286" s="8"/>
      <c r="AN2286" s="13"/>
      <c r="AO2286" s="8"/>
      <c r="AR2286" s="13"/>
      <c r="AS2286" s="8"/>
      <c r="AV2286" s="13"/>
      <c r="AW2286" s="8"/>
      <c r="AX2286" s="19" t="str">
        <f t="shared" si="326"/>
        <v/>
      </c>
      <c r="AY2286" s="55">
        <f t="shared" si="327"/>
        <v>0</v>
      </c>
      <c r="AZ2286" s="8"/>
      <c r="BA2286" s="8"/>
    </row>
    <row r="2287" spans="1:53" x14ac:dyDescent="0.25">
      <c r="A2287" s="9" t="str">
        <f>IF(B2287&lt;&gt;"",COUNTA($B$3:B2287)+$A$2,"")</f>
        <v/>
      </c>
      <c r="R2287" s="42"/>
      <c r="AB2287" s="13"/>
      <c r="AC2287" s="8"/>
      <c r="AF2287" s="13"/>
      <c r="AG2287" s="8"/>
      <c r="AH2287" s="8"/>
      <c r="AI2287" s="8"/>
      <c r="AJ2287" s="8"/>
      <c r="AK2287" s="8"/>
      <c r="AN2287" s="13"/>
      <c r="AO2287" s="8"/>
      <c r="AR2287" s="13"/>
      <c r="AS2287" s="8"/>
      <c r="AV2287" s="13"/>
      <c r="AW2287" s="8"/>
      <c r="AX2287" s="19" t="str">
        <f t="shared" si="326"/>
        <v/>
      </c>
      <c r="AY2287" s="55">
        <f t="shared" si="327"/>
        <v>0</v>
      </c>
      <c r="AZ2287" s="8"/>
      <c r="BA2287" s="8"/>
    </row>
    <row r="2288" spans="1:53" x14ac:dyDescent="0.25">
      <c r="A2288" s="9" t="str">
        <f>IF(B2288&lt;&gt;"",COUNTA($B$3:B2288)+$A$2,"")</f>
        <v/>
      </c>
      <c r="R2288" s="42"/>
      <c r="AB2288" s="13"/>
      <c r="AC2288" s="8"/>
      <c r="AF2288" s="13"/>
      <c r="AG2288" s="8"/>
      <c r="AH2288" s="8"/>
      <c r="AI2288" s="8"/>
      <c r="AJ2288" s="8"/>
      <c r="AK2288" s="8"/>
      <c r="AN2288" s="13"/>
      <c r="AO2288" s="8"/>
      <c r="AR2288" s="13"/>
      <c r="AS2288" s="8"/>
      <c r="AV2288" s="13"/>
      <c r="AW2288" s="8"/>
      <c r="AX2288" s="19" t="str">
        <f t="shared" si="326"/>
        <v/>
      </c>
      <c r="AY2288" s="55">
        <f t="shared" si="327"/>
        <v>0</v>
      </c>
      <c r="AZ2288" s="8"/>
      <c r="BA2288" s="8"/>
    </row>
    <row r="2289" spans="1:53" x14ac:dyDescent="0.25">
      <c r="A2289" s="9" t="str">
        <f>IF(B2289&lt;&gt;"",COUNTA($B$3:B2289)+$A$2,"")</f>
        <v/>
      </c>
      <c r="R2289" s="42"/>
      <c r="AB2289" s="13"/>
      <c r="AC2289" s="8"/>
      <c r="AF2289" s="13"/>
      <c r="AG2289" s="8"/>
      <c r="AH2289" s="8"/>
      <c r="AI2289" s="8"/>
      <c r="AJ2289" s="8"/>
      <c r="AK2289" s="8"/>
      <c r="AN2289" s="13"/>
      <c r="AO2289" s="8"/>
      <c r="AR2289" s="13"/>
      <c r="AS2289" s="8"/>
      <c r="AV2289" s="13"/>
      <c r="AW2289" s="8"/>
      <c r="AX2289" s="19" t="str">
        <f t="shared" si="326"/>
        <v/>
      </c>
      <c r="AY2289" s="55">
        <f t="shared" si="327"/>
        <v>0</v>
      </c>
      <c r="AZ2289" s="8"/>
      <c r="BA2289" s="8"/>
    </row>
    <row r="2290" spans="1:53" x14ac:dyDescent="0.25">
      <c r="A2290" s="9" t="str">
        <f>IF(B2290&lt;&gt;"",COUNTA($B$3:B2290)+$A$2,"")</f>
        <v/>
      </c>
      <c r="R2290" s="42"/>
      <c r="AB2290" s="13"/>
      <c r="AC2290" s="8"/>
      <c r="AF2290" s="13"/>
      <c r="AG2290" s="8"/>
      <c r="AH2290" s="8"/>
      <c r="AI2290" s="8"/>
      <c r="AJ2290" s="8"/>
      <c r="AK2290" s="8"/>
      <c r="AN2290" s="13"/>
      <c r="AO2290" s="8"/>
      <c r="AR2290" s="13"/>
      <c r="AS2290" s="8"/>
      <c r="AV2290" s="13"/>
      <c r="AW2290" s="8"/>
      <c r="AX2290" s="19" t="str">
        <f t="shared" si="326"/>
        <v/>
      </c>
      <c r="AY2290" s="55">
        <f t="shared" si="327"/>
        <v>0</v>
      </c>
      <c r="AZ2290" s="8"/>
      <c r="BA2290" s="8"/>
    </row>
    <row r="2291" spans="1:53" x14ac:dyDescent="0.25">
      <c r="A2291" s="9" t="str">
        <f>IF(B2291&lt;&gt;"",COUNTA($B$3:B2291)+$A$2,"")</f>
        <v/>
      </c>
      <c r="R2291" s="42"/>
      <c r="AB2291" s="13"/>
      <c r="AC2291" s="8"/>
      <c r="AF2291" s="13"/>
      <c r="AG2291" s="8"/>
      <c r="AH2291" s="8"/>
      <c r="AI2291" s="8"/>
      <c r="AJ2291" s="8"/>
      <c r="AK2291" s="8"/>
      <c r="AN2291" s="13"/>
      <c r="AO2291" s="8"/>
      <c r="AR2291" s="13"/>
      <c r="AS2291" s="8"/>
      <c r="AV2291" s="13"/>
      <c r="AW2291" s="8"/>
      <c r="AX2291" s="19" t="str">
        <f t="shared" si="326"/>
        <v/>
      </c>
      <c r="AY2291" s="55">
        <f t="shared" si="327"/>
        <v>0</v>
      </c>
      <c r="AZ2291" s="8"/>
      <c r="BA2291" s="8"/>
    </row>
    <row r="2292" spans="1:53" x14ac:dyDescent="0.25">
      <c r="A2292" s="9" t="str">
        <f>IF(B2292&lt;&gt;"",COUNTA($B$3:B2292)+$A$2,"")</f>
        <v/>
      </c>
      <c r="R2292" s="42"/>
      <c r="AB2292" s="13"/>
      <c r="AC2292" s="8"/>
      <c r="AF2292" s="13"/>
      <c r="AG2292" s="8"/>
      <c r="AH2292" s="8"/>
      <c r="AI2292" s="8"/>
      <c r="AJ2292" s="8"/>
      <c r="AK2292" s="8"/>
      <c r="AN2292" s="13"/>
      <c r="AO2292" s="8"/>
      <c r="AR2292" s="13"/>
      <c r="AS2292" s="8"/>
      <c r="AV2292" s="13"/>
      <c r="AW2292" s="8"/>
      <c r="AX2292" s="19" t="str">
        <f t="shared" si="326"/>
        <v/>
      </c>
      <c r="AY2292" s="55">
        <f t="shared" si="327"/>
        <v>0</v>
      </c>
      <c r="AZ2292" s="8"/>
      <c r="BA2292" s="8"/>
    </row>
    <row r="2293" spans="1:53" x14ac:dyDescent="0.25">
      <c r="A2293" s="9" t="str">
        <f>IF(B2293&lt;&gt;"",COUNTA($B$3:B2293)+$A$2,"")</f>
        <v/>
      </c>
      <c r="R2293" s="42"/>
      <c r="AB2293" s="13"/>
      <c r="AC2293" s="8"/>
      <c r="AF2293" s="13"/>
      <c r="AG2293" s="8"/>
      <c r="AH2293" s="8"/>
      <c r="AI2293" s="8"/>
      <c r="AJ2293" s="8"/>
      <c r="AK2293" s="8"/>
      <c r="AN2293" s="13"/>
      <c r="AO2293" s="8"/>
      <c r="AR2293" s="13"/>
      <c r="AS2293" s="8"/>
      <c r="AV2293" s="13"/>
      <c r="AW2293" s="8"/>
      <c r="AX2293" s="19" t="str">
        <f t="shared" si="326"/>
        <v/>
      </c>
      <c r="AY2293" s="55">
        <f t="shared" si="327"/>
        <v>0</v>
      </c>
      <c r="AZ2293" s="8"/>
      <c r="BA2293" s="8"/>
    </row>
    <row r="2294" spans="1:53" x14ac:dyDescent="0.25">
      <c r="A2294" s="9" t="str">
        <f>IF(B2294&lt;&gt;"",COUNTA($B$3:B2294)+$A$2,"")</f>
        <v/>
      </c>
      <c r="R2294" s="42"/>
      <c r="AB2294" s="13"/>
      <c r="AC2294" s="8"/>
      <c r="AF2294" s="13"/>
      <c r="AG2294" s="8"/>
      <c r="AH2294" s="8"/>
      <c r="AI2294" s="8"/>
      <c r="AJ2294" s="8"/>
      <c r="AK2294" s="8"/>
      <c r="AN2294" s="13"/>
      <c r="AO2294" s="8"/>
      <c r="AR2294" s="13"/>
      <c r="AS2294" s="8"/>
      <c r="AV2294" s="13"/>
      <c r="AW2294" s="8"/>
      <c r="AX2294" s="19" t="str">
        <f t="shared" si="326"/>
        <v/>
      </c>
      <c r="AY2294" s="55">
        <f t="shared" si="327"/>
        <v>0</v>
      </c>
      <c r="AZ2294" s="8"/>
      <c r="BA2294" s="8"/>
    </row>
    <row r="2295" spans="1:53" x14ac:dyDescent="0.25">
      <c r="A2295" s="9" t="str">
        <f>IF(B2295&lt;&gt;"",COUNTA($B$3:B2295)+$A$2,"")</f>
        <v/>
      </c>
      <c r="R2295" s="42"/>
      <c r="AB2295" s="13"/>
      <c r="AC2295" s="8"/>
      <c r="AF2295" s="13"/>
      <c r="AG2295" s="8"/>
      <c r="AH2295" s="8"/>
      <c r="AI2295" s="8"/>
      <c r="AJ2295" s="8"/>
      <c r="AK2295" s="8"/>
      <c r="AN2295" s="13"/>
      <c r="AO2295" s="8"/>
      <c r="AR2295" s="13"/>
      <c r="AS2295" s="8"/>
      <c r="AV2295" s="13"/>
      <c r="AW2295" s="8"/>
      <c r="AX2295" s="19" t="str">
        <f t="shared" si="326"/>
        <v/>
      </c>
      <c r="AY2295" s="55">
        <f t="shared" si="327"/>
        <v>0</v>
      </c>
      <c r="AZ2295" s="8"/>
      <c r="BA2295" s="8"/>
    </row>
    <row r="2296" spans="1:53" x14ac:dyDescent="0.25">
      <c r="A2296" s="9" t="str">
        <f>IF(B2296&lt;&gt;"",COUNTA($B$3:B2296)+$A$2,"")</f>
        <v/>
      </c>
      <c r="R2296" s="42"/>
      <c r="AB2296" s="13"/>
      <c r="AC2296" s="8"/>
      <c r="AF2296" s="13"/>
      <c r="AG2296" s="8"/>
      <c r="AH2296" s="8"/>
      <c r="AI2296" s="8"/>
      <c r="AJ2296" s="8"/>
      <c r="AK2296" s="8"/>
      <c r="AN2296" s="13"/>
      <c r="AO2296" s="8"/>
      <c r="AR2296" s="13"/>
      <c r="AS2296" s="8"/>
      <c r="AV2296" s="13"/>
      <c r="AW2296" s="8"/>
      <c r="AX2296" s="19" t="str">
        <f t="shared" si="326"/>
        <v/>
      </c>
      <c r="AY2296" s="55">
        <f t="shared" si="327"/>
        <v>0</v>
      </c>
      <c r="AZ2296" s="8"/>
      <c r="BA2296" s="8"/>
    </row>
    <row r="2297" spans="1:53" x14ac:dyDescent="0.25">
      <c r="A2297" s="9" t="str">
        <f>IF(B2297&lt;&gt;"",COUNTA($B$3:B2297)+$A$2,"")</f>
        <v/>
      </c>
      <c r="R2297" s="42"/>
      <c r="AB2297" s="13"/>
      <c r="AC2297" s="8"/>
      <c r="AF2297" s="13"/>
      <c r="AG2297" s="8"/>
      <c r="AH2297" s="8"/>
      <c r="AI2297" s="8"/>
      <c r="AJ2297" s="8"/>
      <c r="AK2297" s="8"/>
      <c r="AN2297" s="13"/>
      <c r="AO2297" s="8"/>
      <c r="AR2297" s="13"/>
      <c r="AS2297" s="8"/>
      <c r="AV2297" s="13"/>
      <c r="AW2297" s="8"/>
      <c r="AX2297" s="19" t="str">
        <f t="shared" si="326"/>
        <v/>
      </c>
      <c r="AY2297" s="55">
        <f t="shared" si="327"/>
        <v>0</v>
      </c>
      <c r="AZ2297" s="8"/>
      <c r="BA2297" s="8"/>
    </row>
    <row r="2298" spans="1:53" x14ac:dyDescent="0.25">
      <c r="A2298" s="9" t="str">
        <f>IF(B2298&lt;&gt;"",COUNTA($B$3:B2298)+$A$2,"")</f>
        <v/>
      </c>
      <c r="R2298" s="42"/>
      <c r="AB2298" s="13"/>
      <c r="AC2298" s="8"/>
      <c r="AF2298" s="13"/>
      <c r="AG2298" s="8"/>
      <c r="AH2298" s="8"/>
      <c r="AI2298" s="8"/>
      <c r="AJ2298" s="8"/>
      <c r="AK2298" s="8"/>
      <c r="AN2298" s="13"/>
      <c r="AO2298" s="8"/>
      <c r="AR2298" s="13"/>
      <c r="AS2298" s="8"/>
      <c r="AV2298" s="13"/>
      <c r="AW2298" s="8"/>
      <c r="AX2298" s="19" t="str">
        <f t="shared" si="326"/>
        <v/>
      </c>
      <c r="AY2298" s="55">
        <f t="shared" si="327"/>
        <v>0</v>
      </c>
      <c r="AZ2298" s="8"/>
      <c r="BA2298" s="8"/>
    </row>
    <row r="2299" spans="1:53" x14ac:dyDescent="0.25">
      <c r="A2299" s="9" t="str">
        <f>IF(B2299&lt;&gt;"",COUNTA($B$3:B2299)+$A$2,"")</f>
        <v/>
      </c>
      <c r="R2299" s="42"/>
      <c r="AB2299" s="13"/>
      <c r="AC2299" s="8"/>
      <c r="AF2299" s="13"/>
      <c r="AG2299" s="8"/>
      <c r="AH2299" s="8"/>
      <c r="AI2299" s="8"/>
      <c r="AJ2299" s="8"/>
      <c r="AK2299" s="8"/>
      <c r="AN2299" s="13"/>
      <c r="AO2299" s="8"/>
      <c r="AR2299" s="13"/>
      <c r="AS2299" s="8"/>
      <c r="AV2299" s="13"/>
      <c r="AW2299" s="8"/>
      <c r="AX2299" s="19" t="str">
        <f t="shared" si="326"/>
        <v/>
      </c>
      <c r="AY2299" s="55">
        <f t="shared" si="327"/>
        <v>0</v>
      </c>
      <c r="AZ2299" s="8"/>
      <c r="BA2299" s="8"/>
    </row>
    <row r="2300" spans="1:53" x14ac:dyDescent="0.25">
      <c r="A2300" s="9" t="str">
        <f>IF(B2300&lt;&gt;"",COUNTA($B$3:B2300)+$A$2,"")</f>
        <v/>
      </c>
      <c r="R2300" s="42"/>
      <c r="AB2300" s="13"/>
      <c r="AC2300" s="8"/>
      <c r="AF2300" s="13"/>
      <c r="AG2300" s="8"/>
      <c r="AH2300" s="8"/>
      <c r="AI2300" s="8"/>
      <c r="AJ2300" s="8"/>
      <c r="AK2300" s="8"/>
      <c r="AN2300" s="13"/>
      <c r="AO2300" s="8"/>
      <c r="AR2300" s="13"/>
      <c r="AS2300" s="8"/>
      <c r="AV2300" s="13"/>
      <c r="AW2300" s="8"/>
      <c r="AX2300" s="19" t="str">
        <f t="shared" si="326"/>
        <v/>
      </c>
      <c r="AY2300" s="55">
        <f t="shared" si="327"/>
        <v>0</v>
      </c>
      <c r="AZ2300" s="8"/>
      <c r="BA2300" s="8"/>
    </row>
    <row r="2301" spans="1:53" x14ac:dyDescent="0.25">
      <c r="A2301" s="9" t="str">
        <f>IF(B2301&lt;&gt;"",COUNTA($B$3:B2301)+$A$2,"")</f>
        <v/>
      </c>
      <c r="R2301" s="42"/>
      <c r="AB2301" s="13"/>
      <c r="AC2301" s="8"/>
      <c r="AF2301" s="13"/>
      <c r="AG2301" s="8"/>
      <c r="AH2301" s="8"/>
      <c r="AI2301" s="8"/>
      <c r="AJ2301" s="8"/>
      <c r="AK2301" s="8"/>
      <c r="AN2301" s="13"/>
      <c r="AO2301" s="8"/>
      <c r="AR2301" s="13"/>
      <c r="AS2301" s="8"/>
      <c r="AV2301" s="13"/>
      <c r="AW2301" s="8"/>
      <c r="AX2301" s="19" t="str">
        <f t="shared" si="326"/>
        <v/>
      </c>
      <c r="AY2301" s="55">
        <f t="shared" si="327"/>
        <v>0</v>
      </c>
      <c r="AZ2301" s="8"/>
      <c r="BA2301" s="8"/>
    </row>
    <row r="2302" spans="1:53" x14ac:dyDescent="0.25">
      <c r="A2302" s="9" t="str">
        <f>IF(B2302&lt;&gt;"",COUNTA($B$3:B2302)+$A$2,"")</f>
        <v/>
      </c>
      <c r="R2302" s="42"/>
      <c r="AB2302" s="13"/>
      <c r="AC2302" s="8"/>
      <c r="AF2302" s="13"/>
      <c r="AG2302" s="8"/>
      <c r="AH2302" s="8"/>
      <c r="AI2302" s="8"/>
      <c r="AJ2302" s="8"/>
      <c r="AK2302" s="8"/>
      <c r="AN2302" s="13"/>
      <c r="AO2302" s="8"/>
      <c r="AR2302" s="13"/>
      <c r="AS2302" s="8"/>
      <c r="AV2302" s="13"/>
      <c r="AW2302" s="8"/>
      <c r="AX2302" s="19" t="str">
        <f t="shared" si="326"/>
        <v/>
      </c>
      <c r="AY2302" s="55">
        <f t="shared" si="327"/>
        <v>0</v>
      </c>
      <c r="AZ2302" s="8"/>
      <c r="BA2302" s="8"/>
    </row>
    <row r="2303" spans="1:53" x14ac:dyDescent="0.25">
      <c r="A2303" s="9" t="str">
        <f>IF(B2303&lt;&gt;"",COUNTA($B$3:B2303)+$A$2,"")</f>
        <v/>
      </c>
      <c r="R2303" s="42"/>
      <c r="AB2303" s="13"/>
      <c r="AC2303" s="8"/>
      <c r="AF2303" s="13"/>
      <c r="AG2303" s="8"/>
      <c r="AH2303" s="8"/>
      <c r="AI2303" s="8"/>
      <c r="AJ2303" s="8"/>
      <c r="AK2303" s="8"/>
      <c r="AN2303" s="13"/>
      <c r="AO2303" s="8"/>
      <c r="AR2303" s="13"/>
      <c r="AS2303" s="8"/>
      <c r="AV2303" s="13"/>
      <c r="AW2303" s="8"/>
      <c r="AX2303" s="19" t="str">
        <f t="shared" si="326"/>
        <v/>
      </c>
      <c r="AY2303" s="55">
        <f t="shared" si="327"/>
        <v>0</v>
      </c>
      <c r="AZ2303" s="8"/>
      <c r="BA2303" s="8"/>
    </row>
    <row r="2304" spans="1:53" x14ac:dyDescent="0.25">
      <c r="A2304" s="9" t="str">
        <f>IF(B2304&lt;&gt;"",COUNTA($B$3:B2304)+$A$2,"")</f>
        <v/>
      </c>
      <c r="R2304" s="42"/>
      <c r="AB2304" s="13"/>
      <c r="AC2304" s="8"/>
      <c r="AF2304" s="13"/>
      <c r="AG2304" s="8"/>
      <c r="AH2304" s="8"/>
      <c r="AI2304" s="8"/>
      <c r="AJ2304" s="8"/>
      <c r="AK2304" s="8"/>
      <c r="AN2304" s="13"/>
      <c r="AO2304" s="8"/>
      <c r="AR2304" s="13"/>
      <c r="AS2304" s="8"/>
      <c r="AV2304" s="13"/>
      <c r="AW2304" s="8"/>
      <c r="AX2304" s="19" t="str">
        <f t="shared" si="326"/>
        <v/>
      </c>
      <c r="AY2304" s="55">
        <f t="shared" si="327"/>
        <v>0</v>
      </c>
      <c r="AZ2304" s="8"/>
      <c r="BA2304" s="8"/>
    </row>
    <row r="2305" spans="1:53" x14ac:dyDescent="0.25">
      <c r="A2305" s="9" t="str">
        <f>IF(B2305&lt;&gt;"",COUNTA($B$3:B2305)+$A$2,"")</f>
        <v/>
      </c>
      <c r="R2305" s="42"/>
      <c r="AB2305" s="13"/>
      <c r="AC2305" s="8"/>
      <c r="AF2305" s="13"/>
      <c r="AG2305" s="8"/>
      <c r="AH2305" s="8"/>
      <c r="AI2305" s="8"/>
      <c r="AJ2305" s="8"/>
      <c r="AK2305" s="8"/>
      <c r="AN2305" s="13"/>
      <c r="AO2305" s="8"/>
      <c r="AR2305" s="13"/>
      <c r="AS2305" s="8"/>
      <c r="AV2305" s="13"/>
      <c r="AW2305" s="8"/>
      <c r="AX2305" s="19" t="str">
        <f t="shared" si="326"/>
        <v/>
      </c>
      <c r="AY2305" s="55">
        <f t="shared" si="327"/>
        <v>0</v>
      </c>
      <c r="AZ2305" s="8"/>
      <c r="BA2305" s="8"/>
    </row>
    <row r="2306" spans="1:53" x14ac:dyDescent="0.25">
      <c r="A2306" s="9" t="str">
        <f>IF(B2306&lt;&gt;"",COUNTA($B$3:B2306)+$A$2,"")</f>
        <v/>
      </c>
      <c r="R2306" s="42"/>
      <c r="AB2306" s="13"/>
      <c r="AC2306" s="8"/>
      <c r="AF2306" s="13"/>
      <c r="AG2306" s="8"/>
      <c r="AH2306" s="8"/>
      <c r="AI2306" s="8"/>
      <c r="AJ2306" s="8"/>
      <c r="AK2306" s="8"/>
      <c r="AN2306" s="13"/>
      <c r="AO2306" s="8"/>
      <c r="AR2306" s="13"/>
      <c r="AS2306" s="8"/>
      <c r="AV2306" s="13"/>
      <c r="AW2306" s="8"/>
      <c r="AX2306" s="19" t="str">
        <f t="shared" si="326"/>
        <v/>
      </c>
      <c r="AY2306" s="55">
        <f t="shared" si="327"/>
        <v>0</v>
      </c>
      <c r="AZ2306" s="8"/>
      <c r="BA2306" s="8"/>
    </row>
    <row r="2307" spans="1:53" x14ac:dyDescent="0.25">
      <c r="A2307" s="9" t="str">
        <f>IF(B2307&lt;&gt;"",COUNTA($B$3:B2307)+$A$2,"")</f>
        <v/>
      </c>
      <c r="R2307" s="42"/>
      <c r="AB2307" s="13"/>
      <c r="AC2307" s="8"/>
      <c r="AF2307" s="13"/>
      <c r="AG2307" s="8"/>
      <c r="AH2307" s="8"/>
      <c r="AI2307" s="8"/>
      <c r="AJ2307" s="8"/>
      <c r="AK2307" s="8"/>
      <c r="AN2307" s="13"/>
      <c r="AO2307" s="8"/>
      <c r="AR2307" s="13"/>
      <c r="AS2307" s="8"/>
      <c r="AV2307" s="13"/>
      <c r="AW2307" s="8"/>
      <c r="AX2307" s="19" t="str">
        <f t="shared" ref="AX2307:AX2370" si="328">IF(R2307="","",AY2307/(1+0.025))</f>
        <v/>
      </c>
      <c r="AY2307" s="55">
        <f t="shared" ref="AY2307:AY2370" si="329">BC2307-AZ2307</f>
        <v>0</v>
      </c>
      <c r="AZ2307" s="8"/>
      <c r="BA2307" s="8"/>
    </row>
    <row r="2308" spans="1:53" x14ac:dyDescent="0.25">
      <c r="A2308" s="9" t="str">
        <f>IF(B2308&lt;&gt;"",COUNTA($B$3:B2308)+$A$2,"")</f>
        <v/>
      </c>
      <c r="R2308" s="42"/>
      <c r="AB2308" s="13"/>
      <c r="AC2308" s="8"/>
      <c r="AF2308" s="13"/>
      <c r="AG2308" s="8"/>
      <c r="AH2308" s="8"/>
      <c r="AI2308" s="8"/>
      <c r="AJ2308" s="8"/>
      <c r="AK2308" s="8"/>
      <c r="AN2308" s="13"/>
      <c r="AO2308" s="8"/>
      <c r="AR2308" s="13"/>
      <c r="AS2308" s="8"/>
      <c r="AV2308" s="13"/>
      <c r="AW2308" s="8"/>
      <c r="AX2308" s="19" t="str">
        <f t="shared" si="328"/>
        <v/>
      </c>
      <c r="AY2308" s="55">
        <f t="shared" si="329"/>
        <v>0</v>
      </c>
      <c r="AZ2308" s="8"/>
      <c r="BA2308" s="8"/>
    </row>
    <row r="2309" spans="1:53" x14ac:dyDescent="0.25">
      <c r="A2309" s="9" t="str">
        <f>IF(B2309&lt;&gt;"",COUNTA($B$3:B2309)+$A$2,"")</f>
        <v/>
      </c>
      <c r="R2309" s="42"/>
      <c r="AB2309" s="13"/>
      <c r="AC2309" s="8"/>
      <c r="AF2309" s="13"/>
      <c r="AG2309" s="8"/>
      <c r="AH2309" s="8"/>
      <c r="AI2309" s="8"/>
      <c r="AJ2309" s="8"/>
      <c r="AK2309" s="8"/>
      <c r="AN2309" s="13"/>
      <c r="AO2309" s="8"/>
      <c r="AR2309" s="13"/>
      <c r="AS2309" s="8"/>
      <c r="AV2309" s="13"/>
      <c r="AW2309" s="8"/>
      <c r="AX2309" s="19" t="str">
        <f t="shared" si="328"/>
        <v/>
      </c>
      <c r="AY2309" s="55">
        <f t="shared" si="329"/>
        <v>0</v>
      </c>
      <c r="AZ2309" s="8"/>
      <c r="BA2309" s="8"/>
    </row>
    <row r="2310" spans="1:53" x14ac:dyDescent="0.25">
      <c r="A2310" s="9" t="str">
        <f>IF(B2310&lt;&gt;"",COUNTA($B$3:B2310)+$A$2,"")</f>
        <v/>
      </c>
      <c r="R2310" s="42"/>
      <c r="AB2310" s="13"/>
      <c r="AC2310" s="8"/>
      <c r="AF2310" s="13"/>
      <c r="AG2310" s="8"/>
      <c r="AH2310" s="8"/>
      <c r="AI2310" s="8"/>
      <c r="AJ2310" s="8"/>
      <c r="AK2310" s="8"/>
      <c r="AN2310" s="13"/>
      <c r="AO2310" s="8"/>
      <c r="AR2310" s="13"/>
      <c r="AS2310" s="8"/>
      <c r="AV2310" s="13"/>
      <c r="AW2310" s="8"/>
      <c r="AX2310" s="19" t="str">
        <f t="shared" si="328"/>
        <v/>
      </c>
      <c r="AY2310" s="55">
        <f t="shared" si="329"/>
        <v>0</v>
      </c>
      <c r="AZ2310" s="8"/>
      <c r="BA2310" s="8"/>
    </row>
    <row r="2311" spans="1:53" x14ac:dyDescent="0.25">
      <c r="A2311" s="9" t="str">
        <f>IF(B2311&lt;&gt;"",COUNTA($B$3:B2311)+$A$2,"")</f>
        <v/>
      </c>
      <c r="R2311" s="42"/>
      <c r="AB2311" s="13"/>
      <c r="AC2311" s="8"/>
      <c r="AF2311" s="13"/>
      <c r="AG2311" s="8"/>
      <c r="AH2311" s="8"/>
      <c r="AI2311" s="8"/>
      <c r="AJ2311" s="8"/>
      <c r="AK2311" s="8"/>
      <c r="AN2311" s="13"/>
      <c r="AO2311" s="8"/>
      <c r="AR2311" s="13"/>
      <c r="AS2311" s="8"/>
      <c r="AV2311" s="13"/>
      <c r="AW2311" s="8"/>
      <c r="AX2311" s="19" t="str">
        <f t="shared" si="328"/>
        <v/>
      </c>
      <c r="AY2311" s="55">
        <f t="shared" si="329"/>
        <v>0</v>
      </c>
      <c r="AZ2311" s="8"/>
      <c r="BA2311" s="8"/>
    </row>
    <row r="2312" spans="1:53" x14ac:dyDescent="0.25">
      <c r="A2312" s="9" t="str">
        <f>IF(B2312&lt;&gt;"",COUNTA($B$3:B2312)+$A$2,"")</f>
        <v/>
      </c>
      <c r="R2312" s="42"/>
      <c r="AB2312" s="13"/>
      <c r="AC2312" s="8"/>
      <c r="AF2312" s="13"/>
      <c r="AG2312" s="8"/>
      <c r="AH2312" s="8"/>
      <c r="AI2312" s="8"/>
      <c r="AJ2312" s="8"/>
      <c r="AK2312" s="8"/>
      <c r="AN2312" s="13"/>
      <c r="AO2312" s="8"/>
      <c r="AR2312" s="13"/>
      <c r="AS2312" s="8"/>
      <c r="AV2312" s="13"/>
      <c r="AW2312" s="8"/>
      <c r="AX2312" s="19" t="str">
        <f t="shared" si="328"/>
        <v/>
      </c>
      <c r="AY2312" s="55">
        <f t="shared" si="329"/>
        <v>0</v>
      </c>
      <c r="AZ2312" s="8"/>
      <c r="BA2312" s="8"/>
    </row>
    <row r="2313" spans="1:53" x14ac:dyDescent="0.25">
      <c r="A2313" s="9" t="str">
        <f>IF(B2313&lt;&gt;"",COUNTA($B$3:B2313)+$A$2,"")</f>
        <v/>
      </c>
      <c r="R2313" s="42"/>
      <c r="AB2313" s="13"/>
      <c r="AC2313" s="8"/>
      <c r="AF2313" s="13"/>
      <c r="AG2313" s="8"/>
      <c r="AH2313" s="8"/>
      <c r="AI2313" s="8"/>
      <c r="AJ2313" s="8"/>
      <c r="AK2313" s="8"/>
      <c r="AN2313" s="13"/>
      <c r="AO2313" s="8"/>
      <c r="AR2313" s="13"/>
      <c r="AS2313" s="8"/>
      <c r="AV2313" s="13"/>
      <c r="AW2313" s="8"/>
      <c r="AX2313" s="19" t="str">
        <f t="shared" si="328"/>
        <v/>
      </c>
      <c r="AY2313" s="55">
        <f t="shared" si="329"/>
        <v>0</v>
      </c>
      <c r="AZ2313" s="8"/>
      <c r="BA2313" s="8"/>
    </row>
    <row r="2314" spans="1:53" x14ac:dyDescent="0.25">
      <c r="A2314" s="9" t="str">
        <f>IF(B2314&lt;&gt;"",COUNTA($B$3:B2314)+$A$2,"")</f>
        <v/>
      </c>
      <c r="R2314" s="42"/>
      <c r="AB2314" s="13"/>
      <c r="AC2314" s="8"/>
      <c r="AF2314" s="13"/>
      <c r="AG2314" s="8"/>
      <c r="AH2314" s="8"/>
      <c r="AI2314" s="8"/>
      <c r="AJ2314" s="8"/>
      <c r="AK2314" s="8"/>
      <c r="AN2314" s="13"/>
      <c r="AO2314" s="8"/>
      <c r="AR2314" s="13"/>
      <c r="AS2314" s="8"/>
      <c r="AV2314" s="13"/>
      <c r="AW2314" s="8"/>
      <c r="AX2314" s="19" t="str">
        <f t="shared" si="328"/>
        <v/>
      </c>
      <c r="AY2314" s="55">
        <f t="shared" si="329"/>
        <v>0</v>
      </c>
      <c r="AZ2314" s="8"/>
      <c r="BA2314" s="8"/>
    </row>
    <row r="2315" spans="1:53" x14ac:dyDescent="0.25">
      <c r="A2315" s="9" t="str">
        <f>IF(B2315&lt;&gt;"",COUNTA($B$3:B2315)+$A$2,"")</f>
        <v/>
      </c>
      <c r="R2315" s="42"/>
      <c r="AB2315" s="13"/>
      <c r="AC2315" s="8"/>
      <c r="AF2315" s="13"/>
      <c r="AG2315" s="8"/>
      <c r="AH2315" s="8"/>
      <c r="AI2315" s="8"/>
      <c r="AJ2315" s="8"/>
      <c r="AK2315" s="8"/>
      <c r="AN2315" s="13"/>
      <c r="AO2315" s="8"/>
      <c r="AR2315" s="13"/>
      <c r="AS2315" s="8"/>
      <c r="AV2315" s="13"/>
      <c r="AW2315" s="8"/>
      <c r="AX2315" s="19" t="str">
        <f t="shared" si="328"/>
        <v/>
      </c>
      <c r="AY2315" s="55">
        <f t="shared" si="329"/>
        <v>0</v>
      </c>
      <c r="AZ2315" s="8"/>
      <c r="BA2315" s="8"/>
    </row>
    <row r="2316" spans="1:53" x14ac:dyDescent="0.25">
      <c r="A2316" s="9" t="str">
        <f>IF(B2316&lt;&gt;"",COUNTA($B$3:B2316)+$A$2,"")</f>
        <v/>
      </c>
      <c r="R2316" s="42"/>
      <c r="AB2316" s="13"/>
      <c r="AC2316" s="8"/>
      <c r="AF2316" s="13"/>
      <c r="AG2316" s="8"/>
      <c r="AH2316" s="8"/>
      <c r="AI2316" s="8"/>
      <c r="AJ2316" s="8"/>
      <c r="AK2316" s="8"/>
      <c r="AN2316" s="13"/>
      <c r="AO2316" s="8"/>
      <c r="AR2316" s="13"/>
      <c r="AS2316" s="8"/>
      <c r="AV2316" s="13"/>
      <c r="AW2316" s="8"/>
      <c r="AX2316" s="19" t="str">
        <f t="shared" si="328"/>
        <v/>
      </c>
      <c r="AY2316" s="55">
        <f t="shared" si="329"/>
        <v>0</v>
      </c>
      <c r="AZ2316" s="8"/>
      <c r="BA2316" s="8"/>
    </row>
    <row r="2317" spans="1:53" x14ac:dyDescent="0.25">
      <c r="A2317" s="9" t="str">
        <f>IF(B2317&lt;&gt;"",COUNTA($B$3:B2317)+$A$2,"")</f>
        <v/>
      </c>
      <c r="R2317" s="42"/>
      <c r="AB2317" s="13"/>
      <c r="AC2317" s="8"/>
      <c r="AF2317" s="13"/>
      <c r="AG2317" s="8"/>
      <c r="AH2317" s="8"/>
      <c r="AI2317" s="8"/>
      <c r="AJ2317" s="8"/>
      <c r="AK2317" s="8"/>
      <c r="AN2317" s="13"/>
      <c r="AO2317" s="8"/>
      <c r="AR2317" s="13"/>
      <c r="AS2317" s="8"/>
      <c r="AV2317" s="13"/>
      <c r="AW2317" s="8"/>
      <c r="AX2317" s="19" t="str">
        <f t="shared" si="328"/>
        <v/>
      </c>
      <c r="AY2317" s="55">
        <f t="shared" si="329"/>
        <v>0</v>
      </c>
      <c r="AZ2317" s="8"/>
      <c r="BA2317" s="8"/>
    </row>
    <row r="2318" spans="1:53" x14ac:dyDescent="0.25">
      <c r="A2318" s="9" t="str">
        <f>IF(B2318&lt;&gt;"",COUNTA($B$3:B2318)+$A$2,"")</f>
        <v/>
      </c>
      <c r="R2318" s="42"/>
      <c r="AB2318" s="13"/>
      <c r="AC2318" s="8"/>
      <c r="AF2318" s="13"/>
      <c r="AG2318" s="8"/>
      <c r="AH2318" s="8"/>
      <c r="AI2318" s="8"/>
      <c r="AJ2318" s="8"/>
      <c r="AK2318" s="8"/>
      <c r="AN2318" s="13"/>
      <c r="AO2318" s="8"/>
      <c r="AR2318" s="13"/>
      <c r="AS2318" s="8"/>
      <c r="AV2318" s="13"/>
      <c r="AW2318" s="8"/>
      <c r="AX2318" s="19" t="str">
        <f t="shared" si="328"/>
        <v/>
      </c>
      <c r="AY2318" s="55">
        <f t="shared" si="329"/>
        <v>0</v>
      </c>
      <c r="AZ2318" s="8"/>
      <c r="BA2318" s="8"/>
    </row>
    <row r="2319" spans="1:53" x14ac:dyDescent="0.25">
      <c r="A2319" s="9" t="str">
        <f>IF(B2319&lt;&gt;"",COUNTA($B$3:B2319)+$A$2,"")</f>
        <v/>
      </c>
      <c r="R2319" s="42"/>
      <c r="AB2319" s="13"/>
      <c r="AC2319" s="8"/>
      <c r="AF2319" s="13"/>
      <c r="AG2319" s="8"/>
      <c r="AH2319" s="8"/>
      <c r="AI2319" s="8"/>
      <c r="AJ2319" s="8"/>
      <c r="AK2319" s="8"/>
      <c r="AN2319" s="13"/>
      <c r="AO2319" s="8"/>
      <c r="AR2319" s="13"/>
      <c r="AS2319" s="8"/>
      <c r="AV2319" s="13"/>
      <c r="AW2319" s="8"/>
      <c r="AX2319" s="19" t="str">
        <f t="shared" si="328"/>
        <v/>
      </c>
      <c r="AY2319" s="55">
        <f t="shared" si="329"/>
        <v>0</v>
      </c>
      <c r="AZ2319" s="8"/>
      <c r="BA2319" s="8"/>
    </row>
    <row r="2320" spans="1:53" x14ac:dyDescent="0.25">
      <c r="A2320" s="9" t="str">
        <f>IF(B2320&lt;&gt;"",COUNTA($B$3:B2320)+$A$2,"")</f>
        <v/>
      </c>
      <c r="R2320" s="42"/>
      <c r="AB2320" s="13"/>
      <c r="AC2320" s="8"/>
      <c r="AF2320" s="13"/>
      <c r="AG2320" s="8"/>
      <c r="AH2320" s="8"/>
      <c r="AI2320" s="8"/>
      <c r="AJ2320" s="8"/>
      <c r="AK2320" s="8"/>
      <c r="AN2320" s="13"/>
      <c r="AO2320" s="8"/>
      <c r="AR2320" s="13"/>
      <c r="AS2320" s="8"/>
      <c r="AV2320" s="13"/>
      <c r="AW2320" s="8"/>
      <c r="AX2320" s="19" t="str">
        <f t="shared" si="328"/>
        <v/>
      </c>
      <c r="AY2320" s="55">
        <f t="shared" si="329"/>
        <v>0</v>
      </c>
      <c r="AZ2320" s="8"/>
      <c r="BA2320" s="8"/>
    </row>
    <row r="2321" spans="1:53" x14ac:dyDescent="0.25">
      <c r="A2321" s="9" t="str">
        <f>IF(B2321&lt;&gt;"",COUNTA($B$3:B2321)+$A$2,"")</f>
        <v/>
      </c>
      <c r="R2321" s="42"/>
      <c r="AB2321" s="13"/>
      <c r="AC2321" s="8"/>
      <c r="AF2321" s="13"/>
      <c r="AG2321" s="8"/>
      <c r="AH2321" s="8"/>
      <c r="AI2321" s="8"/>
      <c r="AJ2321" s="8"/>
      <c r="AK2321" s="8"/>
      <c r="AN2321" s="13"/>
      <c r="AO2321" s="8"/>
      <c r="AR2321" s="13"/>
      <c r="AS2321" s="8"/>
      <c r="AV2321" s="13"/>
      <c r="AW2321" s="8"/>
      <c r="AX2321" s="19" t="str">
        <f t="shared" si="328"/>
        <v/>
      </c>
      <c r="AY2321" s="55">
        <f t="shared" si="329"/>
        <v>0</v>
      </c>
      <c r="AZ2321" s="8"/>
      <c r="BA2321" s="8"/>
    </row>
    <row r="2322" spans="1:53" x14ac:dyDescent="0.25">
      <c r="A2322" s="9" t="str">
        <f>IF(B2322&lt;&gt;"",COUNTA($B$3:B2322)+$A$2,"")</f>
        <v/>
      </c>
      <c r="R2322" s="42"/>
      <c r="AB2322" s="13"/>
      <c r="AC2322" s="8"/>
      <c r="AF2322" s="13"/>
      <c r="AG2322" s="8"/>
      <c r="AH2322" s="8"/>
      <c r="AI2322" s="8"/>
      <c r="AJ2322" s="8"/>
      <c r="AK2322" s="8"/>
      <c r="AN2322" s="13"/>
      <c r="AO2322" s="8"/>
      <c r="AR2322" s="13"/>
      <c r="AS2322" s="8"/>
      <c r="AV2322" s="13"/>
      <c r="AW2322" s="8"/>
      <c r="AX2322" s="19" t="str">
        <f t="shared" si="328"/>
        <v/>
      </c>
      <c r="AY2322" s="55">
        <f t="shared" si="329"/>
        <v>0</v>
      </c>
      <c r="AZ2322" s="8"/>
      <c r="BA2322" s="8"/>
    </row>
    <row r="2323" spans="1:53" x14ac:dyDescent="0.25">
      <c r="A2323" s="9" t="str">
        <f>IF(B2323&lt;&gt;"",COUNTA($B$3:B2323)+$A$2,"")</f>
        <v/>
      </c>
      <c r="R2323" s="42"/>
      <c r="AB2323" s="13"/>
      <c r="AC2323" s="8"/>
      <c r="AF2323" s="13"/>
      <c r="AG2323" s="8"/>
      <c r="AH2323" s="8"/>
      <c r="AI2323" s="8"/>
      <c r="AJ2323" s="8"/>
      <c r="AK2323" s="8"/>
      <c r="AN2323" s="13"/>
      <c r="AO2323" s="8"/>
      <c r="AR2323" s="13"/>
      <c r="AS2323" s="8"/>
      <c r="AV2323" s="13"/>
      <c r="AW2323" s="8"/>
      <c r="AX2323" s="19" t="str">
        <f t="shared" si="328"/>
        <v/>
      </c>
      <c r="AY2323" s="55">
        <f t="shared" si="329"/>
        <v>0</v>
      </c>
      <c r="AZ2323" s="8"/>
      <c r="BA2323" s="8"/>
    </row>
    <row r="2324" spans="1:53" x14ac:dyDescent="0.25">
      <c r="A2324" s="9" t="str">
        <f>IF(B2324&lt;&gt;"",COUNTA($B$3:B2324)+$A$2,"")</f>
        <v/>
      </c>
      <c r="R2324" s="42"/>
      <c r="AB2324" s="13"/>
      <c r="AC2324" s="8"/>
      <c r="AF2324" s="13"/>
      <c r="AG2324" s="8"/>
      <c r="AH2324" s="8"/>
      <c r="AI2324" s="8"/>
      <c r="AJ2324" s="8"/>
      <c r="AK2324" s="8"/>
      <c r="AN2324" s="13"/>
      <c r="AO2324" s="8"/>
      <c r="AR2324" s="13"/>
      <c r="AS2324" s="8"/>
      <c r="AV2324" s="13"/>
      <c r="AW2324" s="8"/>
      <c r="AX2324" s="19" t="str">
        <f t="shared" si="328"/>
        <v/>
      </c>
      <c r="AY2324" s="55">
        <f t="shared" si="329"/>
        <v>0</v>
      </c>
      <c r="AZ2324" s="8"/>
      <c r="BA2324" s="8"/>
    </row>
    <row r="2325" spans="1:53" x14ac:dyDescent="0.25">
      <c r="A2325" s="9" t="str">
        <f>IF(B2325&lt;&gt;"",COUNTA($B$3:B2325)+$A$2,"")</f>
        <v/>
      </c>
      <c r="R2325" s="42"/>
      <c r="AB2325" s="13"/>
      <c r="AC2325" s="8"/>
      <c r="AF2325" s="13"/>
      <c r="AG2325" s="8"/>
      <c r="AH2325" s="8"/>
      <c r="AI2325" s="8"/>
      <c r="AJ2325" s="8"/>
      <c r="AK2325" s="8"/>
      <c r="AN2325" s="13"/>
      <c r="AO2325" s="8"/>
      <c r="AR2325" s="13"/>
      <c r="AS2325" s="8"/>
      <c r="AV2325" s="13"/>
      <c r="AW2325" s="8"/>
      <c r="AX2325" s="19" t="str">
        <f t="shared" si="328"/>
        <v/>
      </c>
      <c r="AY2325" s="55">
        <f t="shared" si="329"/>
        <v>0</v>
      </c>
      <c r="AZ2325" s="8"/>
      <c r="BA2325" s="8"/>
    </row>
    <row r="2326" spans="1:53" x14ac:dyDescent="0.25">
      <c r="A2326" s="9" t="str">
        <f>IF(B2326&lt;&gt;"",COUNTA($B$3:B2326)+$A$2,"")</f>
        <v/>
      </c>
      <c r="R2326" s="42"/>
      <c r="AB2326" s="13"/>
      <c r="AC2326" s="8"/>
      <c r="AF2326" s="13"/>
      <c r="AG2326" s="8"/>
      <c r="AH2326" s="8"/>
      <c r="AI2326" s="8"/>
      <c r="AJ2326" s="8"/>
      <c r="AK2326" s="8"/>
      <c r="AN2326" s="13"/>
      <c r="AO2326" s="8"/>
      <c r="AR2326" s="13"/>
      <c r="AS2326" s="8"/>
      <c r="AV2326" s="13"/>
      <c r="AW2326" s="8"/>
      <c r="AX2326" s="19" t="str">
        <f t="shared" si="328"/>
        <v/>
      </c>
      <c r="AY2326" s="55">
        <f t="shared" si="329"/>
        <v>0</v>
      </c>
      <c r="AZ2326" s="8"/>
      <c r="BA2326" s="8"/>
    </row>
    <row r="2327" spans="1:53" x14ac:dyDescent="0.25">
      <c r="A2327" s="9" t="str">
        <f>IF(B2327&lt;&gt;"",COUNTA($B$3:B2327)+$A$2,"")</f>
        <v/>
      </c>
      <c r="R2327" s="42"/>
      <c r="AB2327" s="13"/>
      <c r="AC2327" s="8"/>
      <c r="AF2327" s="13"/>
      <c r="AG2327" s="8"/>
      <c r="AH2327" s="8"/>
      <c r="AI2327" s="8"/>
      <c r="AJ2327" s="8"/>
      <c r="AK2327" s="8"/>
      <c r="AN2327" s="13"/>
      <c r="AO2327" s="8"/>
      <c r="AR2327" s="13"/>
      <c r="AS2327" s="8"/>
      <c r="AV2327" s="13"/>
      <c r="AW2327" s="8"/>
      <c r="AX2327" s="19" t="str">
        <f t="shared" si="328"/>
        <v/>
      </c>
      <c r="AY2327" s="55">
        <f t="shared" si="329"/>
        <v>0</v>
      </c>
      <c r="AZ2327" s="8"/>
      <c r="BA2327" s="8"/>
    </row>
    <row r="2328" spans="1:53" x14ac:dyDescent="0.25">
      <c r="A2328" s="9" t="str">
        <f>IF(B2328&lt;&gt;"",COUNTA($B$3:B2328)+$A$2,"")</f>
        <v/>
      </c>
      <c r="R2328" s="42"/>
      <c r="AB2328" s="13"/>
      <c r="AC2328" s="8"/>
      <c r="AF2328" s="13"/>
      <c r="AG2328" s="8"/>
      <c r="AH2328" s="8"/>
      <c r="AI2328" s="8"/>
      <c r="AJ2328" s="8"/>
      <c r="AK2328" s="8"/>
      <c r="AN2328" s="13"/>
      <c r="AO2328" s="8"/>
      <c r="AR2328" s="13"/>
      <c r="AS2328" s="8"/>
      <c r="AV2328" s="13"/>
      <c r="AW2328" s="8"/>
      <c r="AX2328" s="19" t="str">
        <f t="shared" si="328"/>
        <v/>
      </c>
      <c r="AY2328" s="55">
        <f t="shared" si="329"/>
        <v>0</v>
      </c>
      <c r="AZ2328" s="8"/>
      <c r="BA2328" s="8"/>
    </row>
    <row r="2329" spans="1:53" x14ac:dyDescent="0.25">
      <c r="A2329" s="9" t="str">
        <f>IF(B2329&lt;&gt;"",COUNTA($B$3:B2329)+$A$2,"")</f>
        <v/>
      </c>
      <c r="R2329" s="42"/>
      <c r="AB2329" s="13"/>
      <c r="AC2329" s="8"/>
      <c r="AF2329" s="13"/>
      <c r="AG2329" s="8"/>
      <c r="AH2329" s="8"/>
      <c r="AI2329" s="8"/>
      <c r="AJ2329" s="8"/>
      <c r="AK2329" s="8"/>
      <c r="AN2329" s="13"/>
      <c r="AO2329" s="8"/>
      <c r="AR2329" s="13"/>
      <c r="AS2329" s="8"/>
      <c r="AV2329" s="13"/>
      <c r="AW2329" s="8"/>
      <c r="AX2329" s="19" t="str">
        <f t="shared" si="328"/>
        <v/>
      </c>
      <c r="AY2329" s="55">
        <f t="shared" si="329"/>
        <v>0</v>
      </c>
      <c r="AZ2329" s="8"/>
      <c r="BA2329" s="8"/>
    </row>
    <row r="2330" spans="1:53" x14ac:dyDescent="0.25">
      <c r="A2330" s="9" t="str">
        <f>IF(B2330&lt;&gt;"",COUNTA($B$3:B2330)+$A$2,"")</f>
        <v/>
      </c>
      <c r="R2330" s="42"/>
      <c r="AB2330" s="13"/>
      <c r="AC2330" s="8"/>
      <c r="AF2330" s="13"/>
      <c r="AG2330" s="8"/>
      <c r="AH2330" s="8"/>
      <c r="AI2330" s="8"/>
      <c r="AJ2330" s="8"/>
      <c r="AK2330" s="8"/>
      <c r="AN2330" s="13"/>
      <c r="AO2330" s="8"/>
      <c r="AR2330" s="13"/>
      <c r="AS2330" s="8"/>
      <c r="AV2330" s="13"/>
      <c r="AW2330" s="8"/>
      <c r="AX2330" s="19" t="str">
        <f t="shared" si="328"/>
        <v/>
      </c>
      <c r="AY2330" s="55">
        <f t="shared" si="329"/>
        <v>0</v>
      </c>
      <c r="AZ2330" s="8"/>
      <c r="BA2330" s="8"/>
    </row>
    <row r="2331" spans="1:53" x14ac:dyDescent="0.25">
      <c r="A2331" s="9" t="str">
        <f>IF(B2331&lt;&gt;"",COUNTA($B$3:B2331)+$A$2,"")</f>
        <v/>
      </c>
      <c r="R2331" s="42"/>
      <c r="AB2331" s="13"/>
      <c r="AC2331" s="8"/>
      <c r="AF2331" s="13"/>
      <c r="AG2331" s="8"/>
      <c r="AH2331" s="8"/>
      <c r="AI2331" s="8"/>
      <c r="AJ2331" s="8"/>
      <c r="AK2331" s="8"/>
      <c r="AN2331" s="13"/>
      <c r="AO2331" s="8"/>
      <c r="AR2331" s="13"/>
      <c r="AS2331" s="8"/>
      <c r="AV2331" s="13"/>
      <c r="AW2331" s="8"/>
      <c r="AX2331" s="19" t="str">
        <f t="shared" si="328"/>
        <v/>
      </c>
      <c r="AY2331" s="55">
        <f t="shared" si="329"/>
        <v>0</v>
      </c>
      <c r="AZ2331" s="8"/>
      <c r="BA2331" s="8"/>
    </row>
    <row r="2332" spans="1:53" x14ac:dyDescent="0.25">
      <c r="A2332" s="9" t="str">
        <f>IF(B2332&lt;&gt;"",COUNTA($B$3:B2332)+$A$2,"")</f>
        <v/>
      </c>
      <c r="R2332" s="42"/>
      <c r="AB2332" s="13"/>
      <c r="AC2332" s="8"/>
      <c r="AF2332" s="13"/>
      <c r="AG2332" s="8"/>
      <c r="AH2332" s="8"/>
      <c r="AI2332" s="8"/>
      <c r="AJ2332" s="8"/>
      <c r="AK2332" s="8"/>
      <c r="AN2332" s="13"/>
      <c r="AO2332" s="8"/>
      <c r="AR2332" s="13"/>
      <c r="AS2332" s="8"/>
      <c r="AV2332" s="13"/>
      <c r="AW2332" s="8"/>
      <c r="AX2332" s="19" t="str">
        <f t="shared" si="328"/>
        <v/>
      </c>
      <c r="AY2332" s="55">
        <f t="shared" si="329"/>
        <v>0</v>
      </c>
      <c r="AZ2332" s="8"/>
      <c r="BA2332" s="8"/>
    </row>
    <row r="2333" spans="1:53" x14ac:dyDescent="0.25">
      <c r="A2333" s="9" t="str">
        <f>IF(B2333&lt;&gt;"",COUNTA($B$3:B2333)+$A$2,"")</f>
        <v/>
      </c>
      <c r="R2333" s="42"/>
      <c r="AB2333" s="13"/>
      <c r="AC2333" s="8"/>
      <c r="AF2333" s="13"/>
      <c r="AG2333" s="8"/>
      <c r="AH2333" s="8"/>
      <c r="AI2333" s="8"/>
      <c r="AJ2333" s="8"/>
      <c r="AK2333" s="8"/>
      <c r="AN2333" s="13"/>
      <c r="AO2333" s="8"/>
      <c r="AR2333" s="13"/>
      <c r="AS2333" s="8"/>
      <c r="AV2333" s="13"/>
      <c r="AW2333" s="8"/>
      <c r="AX2333" s="19" t="str">
        <f t="shared" si="328"/>
        <v/>
      </c>
      <c r="AY2333" s="55">
        <f t="shared" si="329"/>
        <v>0</v>
      </c>
      <c r="AZ2333" s="8"/>
      <c r="BA2333" s="8"/>
    </row>
    <row r="2334" spans="1:53" x14ac:dyDescent="0.25">
      <c r="A2334" s="9" t="str">
        <f>IF(B2334&lt;&gt;"",COUNTA($B$3:B2334)+$A$2,"")</f>
        <v/>
      </c>
      <c r="R2334" s="42"/>
      <c r="AB2334" s="13"/>
      <c r="AC2334" s="8"/>
      <c r="AF2334" s="13"/>
      <c r="AG2334" s="8"/>
      <c r="AH2334" s="8"/>
      <c r="AI2334" s="8"/>
      <c r="AJ2334" s="8"/>
      <c r="AK2334" s="8"/>
      <c r="AN2334" s="13"/>
      <c r="AO2334" s="8"/>
      <c r="AR2334" s="13"/>
      <c r="AS2334" s="8"/>
      <c r="AV2334" s="13"/>
      <c r="AW2334" s="8"/>
      <c r="AX2334" s="19" t="str">
        <f t="shared" si="328"/>
        <v/>
      </c>
      <c r="AY2334" s="55">
        <f t="shared" si="329"/>
        <v>0</v>
      </c>
      <c r="AZ2334" s="8"/>
      <c r="BA2334" s="8"/>
    </row>
    <row r="2335" spans="1:53" x14ac:dyDescent="0.25">
      <c r="A2335" s="9" t="str">
        <f>IF(B2335&lt;&gt;"",COUNTA($B$3:B2335)+$A$2,"")</f>
        <v/>
      </c>
      <c r="R2335" s="42"/>
      <c r="AB2335" s="13"/>
      <c r="AC2335" s="8"/>
      <c r="AF2335" s="13"/>
      <c r="AG2335" s="8"/>
      <c r="AH2335" s="8"/>
      <c r="AI2335" s="8"/>
      <c r="AJ2335" s="8"/>
      <c r="AK2335" s="8"/>
      <c r="AN2335" s="13"/>
      <c r="AO2335" s="8"/>
      <c r="AR2335" s="13"/>
      <c r="AS2335" s="8"/>
      <c r="AV2335" s="13"/>
      <c r="AW2335" s="8"/>
      <c r="AX2335" s="19" t="str">
        <f t="shared" si="328"/>
        <v/>
      </c>
      <c r="AY2335" s="55">
        <f t="shared" si="329"/>
        <v>0</v>
      </c>
      <c r="AZ2335" s="8"/>
      <c r="BA2335" s="8"/>
    </row>
    <row r="2336" spans="1:53" x14ac:dyDescent="0.25">
      <c r="A2336" s="9" t="str">
        <f>IF(B2336&lt;&gt;"",COUNTA($B$3:B2336)+$A$2,"")</f>
        <v/>
      </c>
      <c r="R2336" s="42"/>
      <c r="AB2336" s="13"/>
      <c r="AC2336" s="8"/>
      <c r="AF2336" s="13"/>
      <c r="AG2336" s="8"/>
      <c r="AH2336" s="8"/>
      <c r="AI2336" s="8"/>
      <c r="AJ2336" s="8"/>
      <c r="AK2336" s="8"/>
      <c r="AN2336" s="13"/>
      <c r="AO2336" s="8"/>
      <c r="AR2336" s="13"/>
      <c r="AS2336" s="8"/>
      <c r="AV2336" s="13"/>
      <c r="AW2336" s="8"/>
      <c r="AX2336" s="19" t="str">
        <f t="shared" si="328"/>
        <v/>
      </c>
      <c r="AY2336" s="55">
        <f t="shared" si="329"/>
        <v>0</v>
      </c>
      <c r="AZ2336" s="8"/>
      <c r="BA2336" s="8"/>
    </row>
    <row r="2337" spans="1:53" x14ac:dyDescent="0.25">
      <c r="A2337" s="9" t="str">
        <f>IF(B2337&lt;&gt;"",COUNTA($B$3:B2337)+$A$2,"")</f>
        <v/>
      </c>
      <c r="R2337" s="42"/>
      <c r="AB2337" s="13"/>
      <c r="AC2337" s="8"/>
      <c r="AF2337" s="13"/>
      <c r="AG2337" s="8"/>
      <c r="AH2337" s="8"/>
      <c r="AI2337" s="8"/>
      <c r="AJ2337" s="8"/>
      <c r="AK2337" s="8"/>
      <c r="AN2337" s="13"/>
      <c r="AO2337" s="8"/>
      <c r="AR2337" s="13"/>
      <c r="AS2337" s="8"/>
      <c r="AV2337" s="13"/>
      <c r="AW2337" s="8"/>
      <c r="AX2337" s="19" t="str">
        <f t="shared" si="328"/>
        <v/>
      </c>
      <c r="AY2337" s="55">
        <f t="shared" si="329"/>
        <v>0</v>
      </c>
      <c r="AZ2337" s="8"/>
      <c r="BA2337" s="8"/>
    </row>
    <row r="2338" spans="1:53" x14ac:dyDescent="0.25">
      <c r="A2338" s="9" t="str">
        <f>IF(B2338&lt;&gt;"",COUNTA($B$3:B2338)+$A$2,"")</f>
        <v/>
      </c>
      <c r="R2338" s="42"/>
      <c r="AB2338" s="13"/>
      <c r="AC2338" s="8"/>
      <c r="AF2338" s="13"/>
      <c r="AG2338" s="8"/>
      <c r="AH2338" s="8"/>
      <c r="AI2338" s="8"/>
      <c r="AJ2338" s="8"/>
      <c r="AK2338" s="8"/>
      <c r="AN2338" s="13"/>
      <c r="AO2338" s="8"/>
      <c r="AR2338" s="13"/>
      <c r="AS2338" s="8"/>
      <c r="AV2338" s="13"/>
      <c r="AW2338" s="8"/>
      <c r="AX2338" s="19" t="str">
        <f t="shared" si="328"/>
        <v/>
      </c>
      <c r="AY2338" s="55">
        <f t="shared" si="329"/>
        <v>0</v>
      </c>
      <c r="AZ2338" s="8"/>
      <c r="BA2338" s="8"/>
    </row>
    <row r="2339" spans="1:53" x14ac:dyDescent="0.25">
      <c r="A2339" s="9" t="str">
        <f>IF(B2339&lt;&gt;"",COUNTA($B$3:B2339)+$A$2,"")</f>
        <v/>
      </c>
      <c r="R2339" s="42"/>
      <c r="AB2339" s="13"/>
      <c r="AC2339" s="8"/>
      <c r="AF2339" s="13"/>
      <c r="AG2339" s="8"/>
      <c r="AH2339" s="8"/>
      <c r="AI2339" s="8"/>
      <c r="AJ2339" s="8"/>
      <c r="AK2339" s="8"/>
      <c r="AN2339" s="13"/>
      <c r="AO2339" s="8"/>
      <c r="AR2339" s="13"/>
      <c r="AS2339" s="8"/>
      <c r="AV2339" s="13"/>
      <c r="AW2339" s="8"/>
      <c r="AX2339" s="19" t="str">
        <f t="shared" si="328"/>
        <v/>
      </c>
      <c r="AY2339" s="55">
        <f t="shared" si="329"/>
        <v>0</v>
      </c>
      <c r="AZ2339" s="8"/>
      <c r="BA2339" s="8"/>
    </row>
    <row r="2340" spans="1:53" x14ac:dyDescent="0.25">
      <c r="A2340" s="9" t="str">
        <f>IF(B2340&lt;&gt;"",COUNTA($B$3:B2340)+$A$2,"")</f>
        <v/>
      </c>
      <c r="R2340" s="42"/>
      <c r="AB2340" s="13"/>
      <c r="AC2340" s="8"/>
      <c r="AF2340" s="13"/>
      <c r="AG2340" s="8"/>
      <c r="AH2340" s="8"/>
      <c r="AI2340" s="8"/>
      <c r="AJ2340" s="8"/>
      <c r="AK2340" s="8"/>
      <c r="AN2340" s="13"/>
      <c r="AO2340" s="8"/>
      <c r="AR2340" s="13"/>
      <c r="AS2340" s="8"/>
      <c r="AV2340" s="13"/>
      <c r="AW2340" s="8"/>
      <c r="AX2340" s="19" t="str">
        <f t="shared" si="328"/>
        <v/>
      </c>
      <c r="AY2340" s="55">
        <f t="shared" si="329"/>
        <v>0</v>
      </c>
      <c r="AZ2340" s="8"/>
      <c r="BA2340" s="8"/>
    </row>
    <row r="2341" spans="1:53" x14ac:dyDescent="0.25">
      <c r="A2341" s="9" t="str">
        <f>IF(B2341&lt;&gt;"",COUNTA($B$3:B2341)+$A$2,"")</f>
        <v/>
      </c>
      <c r="R2341" s="42"/>
      <c r="AB2341" s="13"/>
      <c r="AC2341" s="8"/>
      <c r="AF2341" s="13"/>
      <c r="AG2341" s="8"/>
      <c r="AH2341" s="8"/>
      <c r="AI2341" s="8"/>
      <c r="AJ2341" s="8"/>
      <c r="AK2341" s="8"/>
      <c r="AN2341" s="13"/>
      <c r="AO2341" s="8"/>
      <c r="AR2341" s="13"/>
      <c r="AS2341" s="8"/>
      <c r="AV2341" s="13"/>
      <c r="AW2341" s="8"/>
      <c r="AX2341" s="19" t="str">
        <f t="shared" si="328"/>
        <v/>
      </c>
      <c r="AY2341" s="55">
        <f t="shared" si="329"/>
        <v>0</v>
      </c>
      <c r="AZ2341" s="8"/>
      <c r="BA2341" s="8"/>
    </row>
    <row r="2342" spans="1:53" x14ac:dyDescent="0.25">
      <c r="A2342" s="9" t="str">
        <f>IF(B2342&lt;&gt;"",COUNTA($B$3:B2342)+$A$2,"")</f>
        <v/>
      </c>
      <c r="R2342" s="42"/>
      <c r="AB2342" s="13"/>
      <c r="AC2342" s="8"/>
      <c r="AF2342" s="13"/>
      <c r="AG2342" s="8"/>
      <c r="AH2342" s="8"/>
      <c r="AI2342" s="8"/>
      <c r="AJ2342" s="8"/>
      <c r="AK2342" s="8"/>
      <c r="AN2342" s="13"/>
      <c r="AO2342" s="8"/>
      <c r="AR2342" s="13"/>
      <c r="AS2342" s="8"/>
      <c r="AV2342" s="13"/>
      <c r="AW2342" s="8"/>
      <c r="AX2342" s="19" t="str">
        <f t="shared" si="328"/>
        <v/>
      </c>
      <c r="AY2342" s="55">
        <f t="shared" si="329"/>
        <v>0</v>
      </c>
      <c r="AZ2342" s="8"/>
      <c r="BA2342" s="8"/>
    </row>
    <row r="2343" spans="1:53" x14ac:dyDescent="0.25">
      <c r="A2343" s="9" t="str">
        <f>IF(B2343&lt;&gt;"",COUNTA($B$3:B2343)+$A$2,"")</f>
        <v/>
      </c>
      <c r="R2343" s="42"/>
      <c r="AB2343" s="13"/>
      <c r="AC2343" s="8"/>
      <c r="AF2343" s="13"/>
      <c r="AG2343" s="8"/>
      <c r="AH2343" s="8"/>
      <c r="AI2343" s="8"/>
      <c r="AJ2343" s="8"/>
      <c r="AK2343" s="8"/>
      <c r="AN2343" s="13"/>
      <c r="AO2343" s="8"/>
      <c r="AR2343" s="13"/>
      <c r="AS2343" s="8"/>
      <c r="AV2343" s="13"/>
      <c r="AW2343" s="8"/>
      <c r="AX2343" s="19" t="str">
        <f t="shared" si="328"/>
        <v/>
      </c>
      <c r="AY2343" s="55">
        <f t="shared" si="329"/>
        <v>0</v>
      </c>
      <c r="AZ2343" s="8"/>
      <c r="BA2343" s="8"/>
    </row>
    <row r="2344" spans="1:53" x14ac:dyDescent="0.25">
      <c r="A2344" s="9" t="str">
        <f>IF(B2344&lt;&gt;"",COUNTA($B$3:B2344)+$A$2,"")</f>
        <v/>
      </c>
      <c r="R2344" s="42"/>
      <c r="AB2344" s="13"/>
      <c r="AC2344" s="8"/>
      <c r="AF2344" s="13"/>
      <c r="AG2344" s="8"/>
      <c r="AH2344" s="8"/>
      <c r="AI2344" s="8"/>
      <c r="AJ2344" s="8"/>
      <c r="AK2344" s="8"/>
      <c r="AN2344" s="13"/>
      <c r="AO2344" s="8"/>
      <c r="AR2344" s="13"/>
      <c r="AS2344" s="8"/>
      <c r="AV2344" s="13"/>
      <c r="AW2344" s="8"/>
      <c r="AX2344" s="19" t="str">
        <f t="shared" si="328"/>
        <v/>
      </c>
      <c r="AY2344" s="55">
        <f t="shared" si="329"/>
        <v>0</v>
      </c>
      <c r="AZ2344" s="8"/>
      <c r="BA2344" s="8"/>
    </row>
    <row r="2345" spans="1:53" x14ac:dyDescent="0.25">
      <c r="A2345" s="9" t="str">
        <f>IF(B2345&lt;&gt;"",COUNTA($B$3:B2345)+$A$2,"")</f>
        <v/>
      </c>
      <c r="R2345" s="42"/>
      <c r="AB2345" s="13"/>
      <c r="AC2345" s="8"/>
      <c r="AF2345" s="13"/>
      <c r="AG2345" s="8"/>
      <c r="AH2345" s="8"/>
      <c r="AI2345" s="8"/>
      <c r="AJ2345" s="8"/>
      <c r="AK2345" s="8"/>
      <c r="AN2345" s="13"/>
      <c r="AO2345" s="8"/>
      <c r="AR2345" s="13"/>
      <c r="AS2345" s="8"/>
      <c r="AV2345" s="13"/>
      <c r="AW2345" s="8"/>
      <c r="AX2345" s="19" t="str">
        <f t="shared" si="328"/>
        <v/>
      </c>
      <c r="AY2345" s="55">
        <f t="shared" si="329"/>
        <v>0</v>
      </c>
      <c r="AZ2345" s="8"/>
      <c r="BA2345" s="8"/>
    </row>
    <row r="2346" spans="1:53" x14ac:dyDescent="0.25">
      <c r="A2346" s="9" t="str">
        <f>IF(B2346&lt;&gt;"",COUNTA($B$3:B2346)+$A$2,"")</f>
        <v/>
      </c>
      <c r="R2346" s="42"/>
      <c r="AB2346" s="13"/>
      <c r="AC2346" s="8"/>
      <c r="AF2346" s="13"/>
      <c r="AG2346" s="8"/>
      <c r="AH2346" s="8"/>
      <c r="AI2346" s="8"/>
      <c r="AJ2346" s="8"/>
      <c r="AK2346" s="8"/>
      <c r="AN2346" s="13"/>
      <c r="AO2346" s="8"/>
      <c r="AR2346" s="13"/>
      <c r="AS2346" s="8"/>
      <c r="AV2346" s="13"/>
      <c r="AW2346" s="8"/>
      <c r="AX2346" s="19" t="str">
        <f t="shared" si="328"/>
        <v/>
      </c>
      <c r="AY2346" s="55">
        <f t="shared" si="329"/>
        <v>0</v>
      </c>
      <c r="AZ2346" s="8"/>
      <c r="BA2346" s="8"/>
    </row>
    <row r="2347" spans="1:53" x14ac:dyDescent="0.25">
      <c r="A2347" s="9" t="str">
        <f>IF(B2347&lt;&gt;"",COUNTA($B$3:B2347)+$A$2,"")</f>
        <v/>
      </c>
      <c r="R2347" s="42"/>
      <c r="AB2347" s="13"/>
      <c r="AC2347" s="8"/>
      <c r="AF2347" s="13"/>
      <c r="AG2347" s="8"/>
      <c r="AH2347" s="8"/>
      <c r="AI2347" s="8"/>
      <c r="AJ2347" s="8"/>
      <c r="AK2347" s="8"/>
      <c r="AN2347" s="13"/>
      <c r="AO2347" s="8"/>
      <c r="AR2347" s="13"/>
      <c r="AS2347" s="8"/>
      <c r="AV2347" s="13"/>
      <c r="AW2347" s="8"/>
      <c r="AX2347" s="19" t="str">
        <f t="shared" si="328"/>
        <v/>
      </c>
      <c r="AY2347" s="55">
        <f t="shared" si="329"/>
        <v>0</v>
      </c>
      <c r="AZ2347" s="8"/>
      <c r="BA2347" s="8"/>
    </row>
    <row r="2348" spans="1:53" x14ac:dyDescent="0.25">
      <c r="A2348" s="9" t="str">
        <f>IF(B2348&lt;&gt;"",COUNTA($B$3:B2348)+$A$2,"")</f>
        <v/>
      </c>
      <c r="R2348" s="42"/>
      <c r="AB2348" s="13"/>
      <c r="AC2348" s="8"/>
      <c r="AF2348" s="13"/>
      <c r="AG2348" s="8"/>
      <c r="AH2348" s="8"/>
      <c r="AI2348" s="8"/>
      <c r="AJ2348" s="8"/>
      <c r="AK2348" s="8"/>
      <c r="AN2348" s="13"/>
      <c r="AO2348" s="8"/>
      <c r="AR2348" s="13"/>
      <c r="AS2348" s="8"/>
      <c r="AV2348" s="13"/>
      <c r="AW2348" s="8"/>
      <c r="AX2348" s="19" t="str">
        <f t="shared" si="328"/>
        <v/>
      </c>
      <c r="AY2348" s="55">
        <f t="shared" si="329"/>
        <v>0</v>
      </c>
      <c r="AZ2348" s="8"/>
      <c r="BA2348" s="8"/>
    </row>
    <row r="2349" spans="1:53" x14ac:dyDescent="0.25">
      <c r="A2349" s="9" t="str">
        <f>IF(B2349&lt;&gt;"",COUNTA($B$3:B2349)+$A$2,"")</f>
        <v/>
      </c>
      <c r="R2349" s="42"/>
      <c r="AB2349" s="13"/>
      <c r="AC2349" s="8"/>
      <c r="AF2349" s="13"/>
      <c r="AG2349" s="8"/>
      <c r="AH2349" s="8"/>
      <c r="AI2349" s="8"/>
      <c r="AJ2349" s="8"/>
      <c r="AK2349" s="8"/>
      <c r="AN2349" s="13"/>
      <c r="AO2349" s="8"/>
      <c r="AR2349" s="13"/>
      <c r="AS2349" s="8"/>
      <c r="AV2349" s="13"/>
      <c r="AW2349" s="8"/>
      <c r="AX2349" s="19" t="str">
        <f t="shared" si="328"/>
        <v/>
      </c>
      <c r="AY2349" s="55">
        <f t="shared" si="329"/>
        <v>0</v>
      </c>
      <c r="AZ2349" s="8"/>
      <c r="BA2349" s="8"/>
    </row>
    <row r="2350" spans="1:53" x14ac:dyDescent="0.25">
      <c r="A2350" s="9" t="str">
        <f>IF(B2350&lt;&gt;"",COUNTA($B$3:B2350)+$A$2,"")</f>
        <v/>
      </c>
      <c r="R2350" s="42"/>
      <c r="AB2350" s="13"/>
      <c r="AC2350" s="8"/>
      <c r="AF2350" s="13"/>
      <c r="AG2350" s="8"/>
      <c r="AH2350" s="8"/>
      <c r="AI2350" s="8"/>
      <c r="AJ2350" s="8"/>
      <c r="AK2350" s="8"/>
      <c r="AN2350" s="13"/>
      <c r="AO2350" s="8"/>
      <c r="AR2350" s="13"/>
      <c r="AS2350" s="8"/>
      <c r="AV2350" s="13"/>
      <c r="AW2350" s="8"/>
      <c r="AX2350" s="19" t="str">
        <f t="shared" si="328"/>
        <v/>
      </c>
      <c r="AY2350" s="55">
        <f t="shared" si="329"/>
        <v>0</v>
      </c>
      <c r="AZ2350" s="8"/>
      <c r="BA2350" s="8"/>
    </row>
    <row r="2351" spans="1:53" x14ac:dyDescent="0.25">
      <c r="A2351" s="9" t="str">
        <f>IF(B2351&lt;&gt;"",COUNTA($B$3:B2351)+$A$2,"")</f>
        <v/>
      </c>
      <c r="R2351" s="42"/>
      <c r="AB2351" s="13"/>
      <c r="AC2351" s="8"/>
      <c r="AF2351" s="13"/>
      <c r="AG2351" s="8"/>
      <c r="AH2351" s="8"/>
      <c r="AI2351" s="8"/>
      <c r="AJ2351" s="8"/>
      <c r="AK2351" s="8"/>
      <c r="AN2351" s="13"/>
      <c r="AO2351" s="8"/>
      <c r="AR2351" s="13"/>
      <c r="AS2351" s="8"/>
      <c r="AV2351" s="13"/>
      <c r="AW2351" s="8"/>
      <c r="AX2351" s="19" t="str">
        <f t="shared" si="328"/>
        <v/>
      </c>
      <c r="AY2351" s="55">
        <f t="shared" si="329"/>
        <v>0</v>
      </c>
      <c r="AZ2351" s="8"/>
      <c r="BA2351" s="8"/>
    </row>
    <row r="2352" spans="1:53" x14ac:dyDescent="0.25">
      <c r="A2352" s="9" t="str">
        <f>IF(B2352&lt;&gt;"",COUNTA($B$3:B2352)+$A$2,"")</f>
        <v/>
      </c>
      <c r="R2352" s="42"/>
      <c r="AB2352" s="13"/>
      <c r="AC2352" s="8"/>
      <c r="AF2352" s="13"/>
      <c r="AG2352" s="8"/>
      <c r="AH2352" s="8"/>
      <c r="AI2352" s="8"/>
      <c r="AJ2352" s="8"/>
      <c r="AK2352" s="8"/>
      <c r="AN2352" s="13"/>
      <c r="AO2352" s="8"/>
      <c r="AR2352" s="13"/>
      <c r="AS2352" s="8"/>
      <c r="AV2352" s="13"/>
      <c r="AW2352" s="8"/>
      <c r="AX2352" s="19" t="str">
        <f t="shared" si="328"/>
        <v/>
      </c>
      <c r="AY2352" s="55">
        <f t="shared" si="329"/>
        <v>0</v>
      </c>
      <c r="AZ2352" s="8"/>
      <c r="BA2352" s="8"/>
    </row>
    <row r="2353" spans="1:53" x14ac:dyDescent="0.25">
      <c r="A2353" s="9" t="str">
        <f>IF(B2353&lt;&gt;"",COUNTA($B$3:B2353)+$A$2,"")</f>
        <v/>
      </c>
      <c r="R2353" s="42"/>
      <c r="AB2353" s="13"/>
      <c r="AC2353" s="8"/>
      <c r="AF2353" s="13"/>
      <c r="AG2353" s="8"/>
      <c r="AH2353" s="8"/>
      <c r="AI2353" s="8"/>
      <c r="AJ2353" s="8"/>
      <c r="AK2353" s="8"/>
      <c r="AN2353" s="13"/>
      <c r="AO2353" s="8"/>
      <c r="AR2353" s="13"/>
      <c r="AS2353" s="8"/>
      <c r="AV2353" s="13"/>
      <c r="AW2353" s="8"/>
      <c r="AX2353" s="19" t="str">
        <f t="shared" si="328"/>
        <v/>
      </c>
      <c r="AY2353" s="55">
        <f t="shared" si="329"/>
        <v>0</v>
      </c>
      <c r="AZ2353" s="8"/>
      <c r="BA2353" s="8"/>
    </row>
    <row r="2354" spans="1:53" x14ac:dyDescent="0.25">
      <c r="A2354" s="9" t="str">
        <f>IF(B2354&lt;&gt;"",COUNTA($B$3:B2354)+$A$2,"")</f>
        <v/>
      </c>
      <c r="R2354" s="42"/>
      <c r="AB2354" s="13"/>
      <c r="AC2354" s="8"/>
      <c r="AF2354" s="13"/>
      <c r="AG2354" s="8"/>
      <c r="AH2354" s="8"/>
      <c r="AI2354" s="8"/>
      <c r="AJ2354" s="8"/>
      <c r="AK2354" s="8"/>
      <c r="AN2354" s="13"/>
      <c r="AO2354" s="8"/>
      <c r="AR2354" s="13"/>
      <c r="AS2354" s="8"/>
      <c r="AV2354" s="13"/>
      <c r="AW2354" s="8"/>
      <c r="AX2354" s="19" t="str">
        <f t="shared" si="328"/>
        <v/>
      </c>
      <c r="AY2354" s="55">
        <f t="shared" si="329"/>
        <v>0</v>
      </c>
      <c r="AZ2354" s="8"/>
      <c r="BA2354" s="8"/>
    </row>
    <row r="2355" spans="1:53" x14ac:dyDescent="0.25">
      <c r="A2355" s="9" t="str">
        <f>IF(B2355&lt;&gt;"",COUNTA($B$3:B2355)+$A$2,"")</f>
        <v/>
      </c>
      <c r="R2355" s="42"/>
      <c r="AB2355" s="13"/>
      <c r="AC2355" s="8"/>
      <c r="AF2355" s="13"/>
      <c r="AG2355" s="8"/>
      <c r="AH2355" s="8"/>
      <c r="AI2355" s="8"/>
      <c r="AJ2355" s="8"/>
      <c r="AK2355" s="8"/>
      <c r="AN2355" s="13"/>
      <c r="AO2355" s="8"/>
      <c r="AR2355" s="13"/>
      <c r="AS2355" s="8"/>
      <c r="AV2355" s="13"/>
      <c r="AW2355" s="8"/>
      <c r="AX2355" s="19" t="str">
        <f t="shared" si="328"/>
        <v/>
      </c>
      <c r="AY2355" s="55">
        <f t="shared" si="329"/>
        <v>0</v>
      </c>
      <c r="AZ2355" s="8"/>
      <c r="BA2355" s="8"/>
    </row>
    <row r="2356" spans="1:53" x14ac:dyDescent="0.25">
      <c r="A2356" s="9" t="str">
        <f>IF(B2356&lt;&gt;"",COUNTA($B$3:B2356)+$A$2,"")</f>
        <v/>
      </c>
      <c r="R2356" s="42"/>
      <c r="AB2356" s="13"/>
      <c r="AC2356" s="8"/>
      <c r="AF2356" s="13"/>
      <c r="AG2356" s="8"/>
      <c r="AH2356" s="8"/>
      <c r="AI2356" s="8"/>
      <c r="AJ2356" s="8"/>
      <c r="AK2356" s="8"/>
      <c r="AN2356" s="13"/>
      <c r="AO2356" s="8"/>
      <c r="AR2356" s="13"/>
      <c r="AS2356" s="8"/>
      <c r="AV2356" s="13"/>
      <c r="AW2356" s="8"/>
      <c r="AX2356" s="19" t="str">
        <f t="shared" si="328"/>
        <v/>
      </c>
      <c r="AY2356" s="55">
        <f t="shared" si="329"/>
        <v>0</v>
      </c>
      <c r="AZ2356" s="8"/>
      <c r="BA2356" s="8"/>
    </row>
    <row r="2357" spans="1:53" x14ac:dyDescent="0.25">
      <c r="A2357" s="9" t="str">
        <f>IF(B2357&lt;&gt;"",COUNTA($B$3:B2357)+$A$2,"")</f>
        <v/>
      </c>
      <c r="R2357" s="42"/>
      <c r="AB2357" s="13"/>
      <c r="AC2357" s="8"/>
      <c r="AF2357" s="13"/>
      <c r="AG2357" s="8"/>
      <c r="AH2357" s="8"/>
      <c r="AI2357" s="8"/>
      <c r="AJ2357" s="8"/>
      <c r="AK2357" s="8"/>
      <c r="AN2357" s="13"/>
      <c r="AO2357" s="8"/>
      <c r="AR2357" s="13"/>
      <c r="AS2357" s="8"/>
      <c r="AV2357" s="13"/>
      <c r="AW2357" s="8"/>
      <c r="AX2357" s="19" t="str">
        <f t="shared" si="328"/>
        <v/>
      </c>
      <c r="AY2357" s="55">
        <f t="shared" si="329"/>
        <v>0</v>
      </c>
      <c r="AZ2357" s="8"/>
      <c r="BA2357" s="8"/>
    </row>
    <row r="2358" spans="1:53" x14ac:dyDescent="0.25">
      <c r="A2358" s="9" t="str">
        <f>IF(B2358&lt;&gt;"",COUNTA($B$3:B2358)+$A$2,"")</f>
        <v/>
      </c>
      <c r="R2358" s="42"/>
      <c r="AB2358" s="13"/>
      <c r="AC2358" s="8"/>
      <c r="AF2358" s="13"/>
      <c r="AG2358" s="8"/>
      <c r="AH2358" s="8"/>
      <c r="AI2358" s="8"/>
      <c r="AJ2358" s="8"/>
      <c r="AK2358" s="8"/>
      <c r="AN2358" s="13"/>
      <c r="AO2358" s="8"/>
      <c r="AR2358" s="13"/>
      <c r="AS2358" s="8"/>
      <c r="AV2358" s="13"/>
      <c r="AW2358" s="8"/>
      <c r="AX2358" s="19" t="str">
        <f t="shared" si="328"/>
        <v/>
      </c>
      <c r="AY2358" s="55">
        <f t="shared" si="329"/>
        <v>0</v>
      </c>
      <c r="AZ2358" s="8"/>
      <c r="BA2358" s="8"/>
    </row>
    <row r="2359" spans="1:53" x14ac:dyDescent="0.25">
      <c r="A2359" s="9" t="str">
        <f>IF(B2359&lt;&gt;"",COUNTA($B$3:B2359)+$A$2,"")</f>
        <v/>
      </c>
      <c r="R2359" s="42"/>
      <c r="AB2359" s="13"/>
      <c r="AC2359" s="8"/>
      <c r="AF2359" s="13"/>
      <c r="AG2359" s="8"/>
      <c r="AH2359" s="8"/>
      <c r="AI2359" s="8"/>
      <c r="AJ2359" s="8"/>
      <c r="AK2359" s="8"/>
      <c r="AN2359" s="13"/>
      <c r="AO2359" s="8"/>
      <c r="AR2359" s="13"/>
      <c r="AS2359" s="8"/>
      <c r="AV2359" s="13"/>
      <c r="AW2359" s="8"/>
      <c r="AX2359" s="19" t="str">
        <f t="shared" si="328"/>
        <v/>
      </c>
      <c r="AY2359" s="55">
        <f t="shared" si="329"/>
        <v>0</v>
      </c>
      <c r="AZ2359" s="8"/>
      <c r="BA2359" s="8"/>
    </row>
    <row r="2360" spans="1:53" x14ac:dyDescent="0.25">
      <c r="A2360" s="9" t="str">
        <f>IF(B2360&lt;&gt;"",COUNTA($B$3:B2360)+$A$2,"")</f>
        <v/>
      </c>
      <c r="R2360" s="42"/>
      <c r="AB2360" s="13"/>
      <c r="AC2360" s="8"/>
      <c r="AF2360" s="13"/>
      <c r="AG2360" s="8"/>
      <c r="AH2360" s="8"/>
      <c r="AI2360" s="8"/>
      <c r="AJ2360" s="8"/>
      <c r="AK2360" s="8"/>
      <c r="AN2360" s="13"/>
      <c r="AO2360" s="8"/>
      <c r="AR2360" s="13"/>
      <c r="AS2360" s="8"/>
      <c r="AV2360" s="13"/>
      <c r="AW2360" s="8"/>
      <c r="AX2360" s="19" t="str">
        <f t="shared" si="328"/>
        <v/>
      </c>
      <c r="AY2360" s="55">
        <f t="shared" si="329"/>
        <v>0</v>
      </c>
      <c r="AZ2360" s="8"/>
      <c r="BA2360" s="8"/>
    </row>
    <row r="2361" spans="1:53" x14ac:dyDescent="0.25">
      <c r="A2361" s="9" t="str">
        <f>IF(B2361&lt;&gt;"",COUNTA($B$3:B2361)+$A$2,"")</f>
        <v/>
      </c>
      <c r="R2361" s="42"/>
      <c r="AB2361" s="13"/>
      <c r="AC2361" s="8"/>
      <c r="AF2361" s="13"/>
      <c r="AG2361" s="8"/>
      <c r="AH2361" s="8"/>
      <c r="AI2361" s="8"/>
      <c r="AJ2361" s="8"/>
      <c r="AK2361" s="8"/>
      <c r="AN2361" s="13"/>
      <c r="AO2361" s="8"/>
      <c r="AR2361" s="13"/>
      <c r="AS2361" s="8"/>
      <c r="AV2361" s="13"/>
      <c r="AW2361" s="8"/>
      <c r="AX2361" s="19" t="str">
        <f t="shared" si="328"/>
        <v/>
      </c>
      <c r="AY2361" s="55">
        <f t="shared" si="329"/>
        <v>0</v>
      </c>
      <c r="AZ2361" s="8"/>
      <c r="BA2361" s="8"/>
    </row>
    <row r="2362" spans="1:53" x14ac:dyDescent="0.25">
      <c r="A2362" s="9" t="str">
        <f>IF(B2362&lt;&gt;"",COUNTA($B$3:B2362)+$A$2,"")</f>
        <v/>
      </c>
      <c r="R2362" s="42"/>
      <c r="AB2362" s="13"/>
      <c r="AC2362" s="8"/>
      <c r="AF2362" s="13"/>
      <c r="AG2362" s="8"/>
      <c r="AH2362" s="8"/>
      <c r="AI2362" s="8"/>
      <c r="AJ2362" s="8"/>
      <c r="AK2362" s="8"/>
      <c r="AN2362" s="13"/>
      <c r="AO2362" s="8"/>
      <c r="AR2362" s="13"/>
      <c r="AS2362" s="8"/>
      <c r="AV2362" s="13"/>
      <c r="AW2362" s="8"/>
      <c r="AX2362" s="19" t="str">
        <f t="shared" si="328"/>
        <v/>
      </c>
      <c r="AY2362" s="55">
        <f t="shared" si="329"/>
        <v>0</v>
      </c>
      <c r="AZ2362" s="8"/>
      <c r="BA2362" s="8"/>
    </row>
    <row r="2363" spans="1:53" x14ac:dyDescent="0.25">
      <c r="A2363" s="9" t="str">
        <f>IF(B2363&lt;&gt;"",COUNTA($B$3:B2363)+$A$2,"")</f>
        <v/>
      </c>
      <c r="R2363" s="42"/>
      <c r="AB2363" s="13"/>
      <c r="AC2363" s="8"/>
      <c r="AF2363" s="13"/>
      <c r="AG2363" s="8"/>
      <c r="AH2363" s="8"/>
      <c r="AI2363" s="8"/>
      <c r="AJ2363" s="8"/>
      <c r="AK2363" s="8"/>
      <c r="AN2363" s="13"/>
      <c r="AO2363" s="8"/>
      <c r="AR2363" s="13"/>
      <c r="AS2363" s="8"/>
      <c r="AV2363" s="13"/>
      <c r="AW2363" s="8"/>
      <c r="AX2363" s="19" t="str">
        <f t="shared" si="328"/>
        <v/>
      </c>
      <c r="AY2363" s="55">
        <f t="shared" si="329"/>
        <v>0</v>
      </c>
      <c r="AZ2363" s="8"/>
      <c r="BA2363" s="8"/>
    </row>
    <row r="2364" spans="1:53" x14ac:dyDescent="0.25">
      <c r="A2364" s="9" t="str">
        <f>IF(B2364&lt;&gt;"",COUNTA($B$3:B2364)+$A$2,"")</f>
        <v/>
      </c>
      <c r="R2364" s="42"/>
      <c r="AB2364" s="13"/>
      <c r="AC2364" s="8"/>
      <c r="AF2364" s="13"/>
      <c r="AG2364" s="8"/>
      <c r="AH2364" s="8"/>
      <c r="AI2364" s="8"/>
      <c r="AJ2364" s="8"/>
      <c r="AK2364" s="8"/>
      <c r="AN2364" s="13"/>
      <c r="AO2364" s="8"/>
      <c r="AR2364" s="13"/>
      <c r="AS2364" s="8"/>
      <c r="AV2364" s="13"/>
      <c r="AW2364" s="8"/>
      <c r="AX2364" s="19" t="str">
        <f t="shared" si="328"/>
        <v/>
      </c>
      <c r="AY2364" s="55">
        <f t="shared" si="329"/>
        <v>0</v>
      </c>
      <c r="AZ2364" s="8"/>
      <c r="BA2364" s="8"/>
    </row>
    <row r="2365" spans="1:53" x14ac:dyDescent="0.25">
      <c r="A2365" s="9" t="str">
        <f>IF(B2365&lt;&gt;"",COUNTA($B$3:B2365)+$A$2,"")</f>
        <v/>
      </c>
      <c r="R2365" s="42"/>
      <c r="AB2365" s="13"/>
      <c r="AC2365" s="8"/>
      <c r="AF2365" s="13"/>
      <c r="AG2365" s="8"/>
      <c r="AH2365" s="8"/>
      <c r="AI2365" s="8"/>
      <c r="AJ2365" s="8"/>
      <c r="AK2365" s="8"/>
      <c r="AN2365" s="13"/>
      <c r="AO2365" s="8"/>
      <c r="AR2365" s="13"/>
      <c r="AS2365" s="8"/>
      <c r="AV2365" s="13"/>
      <c r="AW2365" s="8"/>
      <c r="AX2365" s="19" t="str">
        <f t="shared" si="328"/>
        <v/>
      </c>
      <c r="AY2365" s="55">
        <f t="shared" si="329"/>
        <v>0</v>
      </c>
      <c r="AZ2365" s="8"/>
      <c r="BA2365" s="8"/>
    </row>
    <row r="2366" spans="1:53" x14ac:dyDescent="0.25">
      <c r="A2366" s="9" t="str">
        <f>IF(B2366&lt;&gt;"",COUNTA($B$3:B2366)+$A$2,"")</f>
        <v/>
      </c>
      <c r="R2366" s="42"/>
      <c r="AB2366" s="13"/>
      <c r="AC2366" s="8"/>
      <c r="AF2366" s="13"/>
      <c r="AG2366" s="8"/>
      <c r="AH2366" s="8"/>
      <c r="AI2366" s="8"/>
      <c r="AJ2366" s="8"/>
      <c r="AK2366" s="8"/>
      <c r="AN2366" s="13"/>
      <c r="AO2366" s="8"/>
      <c r="AR2366" s="13"/>
      <c r="AS2366" s="8"/>
      <c r="AV2366" s="13"/>
      <c r="AW2366" s="8"/>
      <c r="AX2366" s="19" t="str">
        <f t="shared" si="328"/>
        <v/>
      </c>
      <c r="AY2366" s="55">
        <f t="shared" si="329"/>
        <v>0</v>
      </c>
      <c r="AZ2366" s="8"/>
      <c r="BA2366" s="8"/>
    </row>
    <row r="2367" spans="1:53" x14ac:dyDescent="0.25">
      <c r="A2367" s="9" t="str">
        <f>IF(B2367&lt;&gt;"",COUNTA($B$3:B2367)+$A$2,"")</f>
        <v/>
      </c>
      <c r="R2367" s="42"/>
      <c r="AB2367" s="13"/>
      <c r="AC2367" s="8"/>
      <c r="AF2367" s="13"/>
      <c r="AG2367" s="8"/>
      <c r="AH2367" s="8"/>
      <c r="AI2367" s="8"/>
      <c r="AJ2367" s="8"/>
      <c r="AK2367" s="8"/>
      <c r="AN2367" s="13"/>
      <c r="AO2367" s="8"/>
      <c r="AR2367" s="13"/>
      <c r="AS2367" s="8"/>
      <c r="AV2367" s="13"/>
      <c r="AW2367" s="8"/>
      <c r="AX2367" s="19" t="str">
        <f t="shared" si="328"/>
        <v/>
      </c>
      <c r="AY2367" s="55">
        <f t="shared" si="329"/>
        <v>0</v>
      </c>
      <c r="AZ2367" s="8"/>
      <c r="BA2367" s="8"/>
    </row>
    <row r="2368" spans="1:53" x14ac:dyDescent="0.25">
      <c r="A2368" s="9" t="str">
        <f>IF(B2368&lt;&gt;"",COUNTA($B$3:B2368)+$A$2,"")</f>
        <v/>
      </c>
      <c r="R2368" s="42"/>
      <c r="AB2368" s="13"/>
      <c r="AC2368" s="8"/>
      <c r="AF2368" s="13"/>
      <c r="AG2368" s="8"/>
      <c r="AH2368" s="8"/>
      <c r="AI2368" s="8"/>
      <c r="AJ2368" s="8"/>
      <c r="AK2368" s="8"/>
      <c r="AN2368" s="13"/>
      <c r="AO2368" s="8"/>
      <c r="AR2368" s="13"/>
      <c r="AS2368" s="8"/>
      <c r="AV2368" s="13"/>
      <c r="AW2368" s="8"/>
      <c r="AX2368" s="19" t="str">
        <f t="shared" si="328"/>
        <v/>
      </c>
      <c r="AY2368" s="55">
        <f t="shared" si="329"/>
        <v>0</v>
      </c>
      <c r="AZ2368" s="8"/>
      <c r="BA2368" s="8"/>
    </row>
    <row r="2369" spans="1:53" x14ac:dyDescent="0.25">
      <c r="A2369" s="9" t="str">
        <f>IF(B2369&lt;&gt;"",COUNTA($B$3:B2369)+$A$2,"")</f>
        <v/>
      </c>
      <c r="R2369" s="42"/>
      <c r="AB2369" s="13"/>
      <c r="AC2369" s="8"/>
      <c r="AF2369" s="13"/>
      <c r="AG2369" s="8"/>
      <c r="AH2369" s="8"/>
      <c r="AI2369" s="8"/>
      <c r="AJ2369" s="8"/>
      <c r="AK2369" s="8"/>
      <c r="AN2369" s="13"/>
      <c r="AO2369" s="8"/>
      <c r="AR2369" s="13"/>
      <c r="AS2369" s="8"/>
      <c r="AV2369" s="13"/>
      <c r="AW2369" s="8"/>
      <c r="AX2369" s="19" t="str">
        <f t="shared" si="328"/>
        <v/>
      </c>
      <c r="AY2369" s="55">
        <f t="shared" si="329"/>
        <v>0</v>
      </c>
      <c r="AZ2369" s="8"/>
      <c r="BA2369" s="8"/>
    </row>
    <row r="2370" spans="1:53" x14ac:dyDescent="0.25">
      <c r="A2370" s="9" t="str">
        <f>IF(B2370&lt;&gt;"",COUNTA($B$3:B2370)+$A$2,"")</f>
        <v/>
      </c>
      <c r="R2370" s="42"/>
      <c r="AB2370" s="13"/>
      <c r="AC2370" s="8"/>
      <c r="AF2370" s="13"/>
      <c r="AG2370" s="8"/>
      <c r="AH2370" s="8"/>
      <c r="AI2370" s="8"/>
      <c r="AJ2370" s="8"/>
      <c r="AK2370" s="8"/>
      <c r="AN2370" s="13"/>
      <c r="AO2370" s="8"/>
      <c r="AR2370" s="13"/>
      <c r="AS2370" s="8"/>
      <c r="AV2370" s="13"/>
      <c r="AW2370" s="8"/>
      <c r="AX2370" s="19" t="str">
        <f t="shared" si="328"/>
        <v/>
      </c>
      <c r="AY2370" s="55">
        <f t="shared" si="329"/>
        <v>0</v>
      </c>
      <c r="AZ2370" s="8"/>
      <c r="BA2370" s="8"/>
    </row>
    <row r="2371" spans="1:53" x14ac:dyDescent="0.25">
      <c r="A2371" s="9" t="str">
        <f>IF(B2371&lt;&gt;"",COUNTA($B$3:B2371)+$A$2,"")</f>
        <v/>
      </c>
      <c r="R2371" s="42"/>
      <c r="AB2371" s="13"/>
      <c r="AC2371" s="8"/>
      <c r="AF2371" s="13"/>
      <c r="AG2371" s="8"/>
      <c r="AH2371" s="8"/>
      <c r="AI2371" s="8"/>
      <c r="AJ2371" s="8"/>
      <c r="AK2371" s="8"/>
      <c r="AN2371" s="13"/>
      <c r="AO2371" s="8"/>
      <c r="AR2371" s="13"/>
      <c r="AS2371" s="8"/>
      <c r="AV2371" s="13"/>
      <c r="AW2371" s="8"/>
      <c r="AX2371" s="19" t="str">
        <f t="shared" ref="AX2371:AX2434" si="330">IF(R2371="","",AY2371/(1+0.025))</f>
        <v/>
      </c>
      <c r="AY2371" s="55">
        <f t="shared" ref="AY2371:AY2434" si="331">BC2371-AZ2371</f>
        <v>0</v>
      </c>
      <c r="AZ2371" s="8"/>
      <c r="BA2371" s="8"/>
    </row>
    <row r="2372" spans="1:53" x14ac:dyDescent="0.25">
      <c r="A2372" s="9" t="str">
        <f>IF(B2372&lt;&gt;"",COUNTA($B$3:B2372)+$A$2,"")</f>
        <v/>
      </c>
      <c r="R2372" s="42"/>
      <c r="AB2372" s="13"/>
      <c r="AC2372" s="8"/>
      <c r="AF2372" s="13"/>
      <c r="AG2372" s="8"/>
      <c r="AH2372" s="8"/>
      <c r="AI2372" s="8"/>
      <c r="AJ2372" s="8"/>
      <c r="AK2372" s="8"/>
      <c r="AN2372" s="13"/>
      <c r="AO2372" s="8"/>
      <c r="AR2372" s="13"/>
      <c r="AS2372" s="8"/>
      <c r="AV2372" s="13"/>
      <c r="AW2372" s="8"/>
      <c r="AX2372" s="19" t="str">
        <f t="shared" si="330"/>
        <v/>
      </c>
      <c r="AY2372" s="55">
        <f t="shared" si="331"/>
        <v>0</v>
      </c>
      <c r="AZ2372" s="8"/>
      <c r="BA2372" s="8"/>
    </row>
    <row r="2373" spans="1:53" x14ac:dyDescent="0.25">
      <c r="A2373" s="9" t="str">
        <f>IF(B2373&lt;&gt;"",COUNTA($B$3:B2373)+$A$2,"")</f>
        <v/>
      </c>
      <c r="R2373" s="42"/>
      <c r="AB2373" s="13"/>
      <c r="AC2373" s="8"/>
      <c r="AF2373" s="13"/>
      <c r="AG2373" s="8"/>
      <c r="AH2373" s="8"/>
      <c r="AI2373" s="8"/>
      <c r="AJ2373" s="8"/>
      <c r="AK2373" s="8"/>
      <c r="AN2373" s="13"/>
      <c r="AO2373" s="8"/>
      <c r="AR2373" s="13"/>
      <c r="AS2373" s="8"/>
      <c r="AV2373" s="13"/>
      <c r="AW2373" s="8"/>
      <c r="AX2373" s="19" t="str">
        <f t="shared" si="330"/>
        <v/>
      </c>
      <c r="AY2373" s="55">
        <f t="shared" si="331"/>
        <v>0</v>
      </c>
      <c r="AZ2373" s="8"/>
      <c r="BA2373" s="8"/>
    </row>
    <row r="2374" spans="1:53" x14ac:dyDescent="0.25">
      <c r="A2374" s="9" t="str">
        <f>IF(B2374&lt;&gt;"",COUNTA($B$3:B2374)+$A$2,"")</f>
        <v/>
      </c>
      <c r="R2374" s="42"/>
      <c r="AB2374" s="13"/>
      <c r="AC2374" s="8"/>
      <c r="AF2374" s="13"/>
      <c r="AG2374" s="8"/>
      <c r="AH2374" s="8"/>
      <c r="AI2374" s="8"/>
      <c r="AJ2374" s="8"/>
      <c r="AK2374" s="8"/>
      <c r="AN2374" s="13"/>
      <c r="AO2374" s="8"/>
      <c r="AR2374" s="13"/>
      <c r="AS2374" s="8"/>
      <c r="AV2374" s="13"/>
      <c r="AW2374" s="8"/>
      <c r="AX2374" s="19" t="str">
        <f t="shared" si="330"/>
        <v/>
      </c>
      <c r="AY2374" s="55">
        <f t="shared" si="331"/>
        <v>0</v>
      </c>
      <c r="AZ2374" s="8"/>
      <c r="BA2374" s="8"/>
    </row>
    <row r="2375" spans="1:53" x14ac:dyDescent="0.25">
      <c r="A2375" s="9" t="str">
        <f>IF(B2375&lt;&gt;"",COUNTA($B$3:B2375)+$A$2,"")</f>
        <v/>
      </c>
      <c r="R2375" s="42"/>
      <c r="AB2375" s="13"/>
      <c r="AC2375" s="8"/>
      <c r="AF2375" s="13"/>
      <c r="AG2375" s="8"/>
      <c r="AH2375" s="8"/>
      <c r="AI2375" s="8"/>
      <c r="AJ2375" s="8"/>
      <c r="AK2375" s="8"/>
      <c r="AN2375" s="13"/>
      <c r="AO2375" s="8"/>
      <c r="AR2375" s="13"/>
      <c r="AS2375" s="8"/>
      <c r="AV2375" s="13"/>
      <c r="AW2375" s="8"/>
      <c r="AX2375" s="19" t="str">
        <f t="shared" si="330"/>
        <v/>
      </c>
      <c r="AY2375" s="55">
        <f t="shared" si="331"/>
        <v>0</v>
      </c>
      <c r="AZ2375" s="8"/>
      <c r="BA2375" s="8"/>
    </row>
    <row r="2376" spans="1:53" x14ac:dyDescent="0.25">
      <c r="A2376" s="9" t="str">
        <f>IF(B2376&lt;&gt;"",COUNTA($B$3:B2376)+$A$2,"")</f>
        <v/>
      </c>
      <c r="R2376" s="42"/>
      <c r="AB2376" s="13"/>
      <c r="AC2376" s="8"/>
      <c r="AF2376" s="13"/>
      <c r="AG2376" s="8"/>
      <c r="AH2376" s="8"/>
      <c r="AI2376" s="8"/>
      <c r="AJ2376" s="8"/>
      <c r="AK2376" s="8"/>
      <c r="AN2376" s="13"/>
      <c r="AO2376" s="8"/>
      <c r="AR2376" s="13"/>
      <c r="AS2376" s="8"/>
      <c r="AV2376" s="13"/>
      <c r="AW2376" s="8"/>
      <c r="AX2376" s="19" t="str">
        <f t="shared" si="330"/>
        <v/>
      </c>
      <c r="AY2376" s="55">
        <f t="shared" si="331"/>
        <v>0</v>
      </c>
      <c r="AZ2376" s="8"/>
      <c r="BA2376" s="8"/>
    </row>
    <row r="2377" spans="1:53" x14ac:dyDescent="0.25">
      <c r="A2377" s="9" t="str">
        <f>IF(B2377&lt;&gt;"",COUNTA($B$3:B2377)+$A$2,"")</f>
        <v/>
      </c>
      <c r="R2377" s="42"/>
      <c r="AB2377" s="13"/>
      <c r="AC2377" s="8"/>
      <c r="AF2377" s="13"/>
      <c r="AG2377" s="8"/>
      <c r="AH2377" s="8"/>
      <c r="AI2377" s="8"/>
      <c r="AJ2377" s="8"/>
      <c r="AK2377" s="8"/>
      <c r="AN2377" s="13"/>
      <c r="AO2377" s="8"/>
      <c r="AR2377" s="13"/>
      <c r="AS2377" s="8"/>
      <c r="AV2377" s="13"/>
      <c r="AW2377" s="8"/>
      <c r="AX2377" s="19" t="str">
        <f t="shared" si="330"/>
        <v/>
      </c>
      <c r="AY2377" s="55">
        <f t="shared" si="331"/>
        <v>0</v>
      </c>
      <c r="AZ2377" s="8"/>
      <c r="BA2377" s="8"/>
    </row>
    <row r="2378" spans="1:53" x14ac:dyDescent="0.25">
      <c r="A2378" s="9" t="str">
        <f>IF(B2378&lt;&gt;"",COUNTA($B$3:B2378)+$A$2,"")</f>
        <v/>
      </c>
      <c r="R2378" s="42"/>
      <c r="AB2378" s="13"/>
      <c r="AC2378" s="8"/>
      <c r="AF2378" s="13"/>
      <c r="AG2378" s="8"/>
      <c r="AH2378" s="8"/>
      <c r="AI2378" s="8"/>
      <c r="AJ2378" s="8"/>
      <c r="AK2378" s="8"/>
      <c r="AN2378" s="13"/>
      <c r="AO2378" s="8"/>
      <c r="AR2378" s="13"/>
      <c r="AS2378" s="8"/>
      <c r="AV2378" s="13"/>
      <c r="AW2378" s="8"/>
      <c r="AX2378" s="19" t="str">
        <f t="shared" si="330"/>
        <v/>
      </c>
      <c r="AY2378" s="55">
        <f t="shared" si="331"/>
        <v>0</v>
      </c>
      <c r="AZ2378" s="8"/>
      <c r="BA2378" s="8"/>
    </row>
    <row r="2379" spans="1:53" x14ac:dyDescent="0.25">
      <c r="A2379" s="9" t="str">
        <f>IF(B2379&lt;&gt;"",COUNTA($B$3:B2379)+$A$2,"")</f>
        <v/>
      </c>
      <c r="R2379" s="42"/>
      <c r="AB2379" s="13"/>
      <c r="AC2379" s="8"/>
      <c r="AF2379" s="13"/>
      <c r="AG2379" s="8"/>
      <c r="AH2379" s="8"/>
      <c r="AI2379" s="8"/>
      <c r="AJ2379" s="8"/>
      <c r="AK2379" s="8"/>
      <c r="AN2379" s="13"/>
      <c r="AO2379" s="8"/>
      <c r="AR2379" s="13"/>
      <c r="AS2379" s="8"/>
      <c r="AV2379" s="13"/>
      <c r="AW2379" s="8"/>
      <c r="AX2379" s="19" t="str">
        <f t="shared" si="330"/>
        <v/>
      </c>
      <c r="AY2379" s="55">
        <f t="shared" si="331"/>
        <v>0</v>
      </c>
      <c r="AZ2379" s="8"/>
      <c r="BA2379" s="8"/>
    </row>
    <row r="2380" spans="1:53" x14ac:dyDescent="0.25">
      <c r="A2380" s="9" t="str">
        <f>IF(B2380&lt;&gt;"",COUNTA($B$3:B2380)+$A$2,"")</f>
        <v/>
      </c>
      <c r="R2380" s="42"/>
      <c r="AB2380" s="13"/>
      <c r="AC2380" s="8"/>
      <c r="AF2380" s="13"/>
      <c r="AG2380" s="8"/>
      <c r="AH2380" s="8"/>
      <c r="AI2380" s="8"/>
      <c r="AJ2380" s="8"/>
      <c r="AK2380" s="8"/>
      <c r="AN2380" s="13"/>
      <c r="AO2380" s="8"/>
      <c r="AR2380" s="13"/>
      <c r="AS2380" s="8"/>
      <c r="AV2380" s="13"/>
      <c r="AW2380" s="8"/>
      <c r="AX2380" s="19" t="str">
        <f t="shared" si="330"/>
        <v/>
      </c>
      <c r="AY2380" s="55">
        <f t="shared" si="331"/>
        <v>0</v>
      </c>
      <c r="AZ2380" s="8"/>
      <c r="BA2380" s="8"/>
    </row>
    <row r="2381" spans="1:53" x14ac:dyDescent="0.25">
      <c r="A2381" s="9" t="str">
        <f>IF(B2381&lt;&gt;"",COUNTA($B$3:B2381)+$A$2,"")</f>
        <v/>
      </c>
      <c r="R2381" s="42"/>
      <c r="AB2381" s="13"/>
      <c r="AC2381" s="8"/>
      <c r="AF2381" s="13"/>
      <c r="AG2381" s="8"/>
      <c r="AH2381" s="8"/>
      <c r="AI2381" s="8"/>
      <c r="AJ2381" s="8"/>
      <c r="AK2381" s="8"/>
      <c r="AN2381" s="13"/>
      <c r="AO2381" s="8"/>
      <c r="AR2381" s="13"/>
      <c r="AS2381" s="8"/>
      <c r="AV2381" s="13"/>
      <c r="AW2381" s="8"/>
      <c r="AX2381" s="19" t="str">
        <f t="shared" si="330"/>
        <v/>
      </c>
      <c r="AY2381" s="55">
        <f t="shared" si="331"/>
        <v>0</v>
      </c>
      <c r="AZ2381" s="8"/>
      <c r="BA2381" s="8"/>
    </row>
    <row r="2382" spans="1:53" x14ac:dyDescent="0.25">
      <c r="A2382" s="9" t="str">
        <f>IF(B2382&lt;&gt;"",COUNTA($B$3:B2382)+$A$2,"")</f>
        <v/>
      </c>
      <c r="R2382" s="42"/>
      <c r="AB2382" s="13"/>
      <c r="AC2382" s="8"/>
      <c r="AF2382" s="13"/>
      <c r="AG2382" s="8"/>
      <c r="AH2382" s="8"/>
      <c r="AI2382" s="8"/>
      <c r="AJ2382" s="8"/>
      <c r="AK2382" s="8"/>
      <c r="AN2382" s="13"/>
      <c r="AO2382" s="8"/>
      <c r="AR2382" s="13"/>
      <c r="AS2382" s="8"/>
      <c r="AV2382" s="13"/>
      <c r="AW2382" s="8"/>
      <c r="AX2382" s="19" t="str">
        <f t="shared" si="330"/>
        <v/>
      </c>
      <c r="AY2382" s="55">
        <f t="shared" si="331"/>
        <v>0</v>
      </c>
      <c r="AZ2382" s="8"/>
      <c r="BA2382" s="8"/>
    </row>
    <row r="2383" spans="1:53" x14ac:dyDescent="0.25">
      <c r="A2383" s="9" t="str">
        <f>IF(B2383&lt;&gt;"",COUNTA($B$3:B2383)+$A$2,"")</f>
        <v/>
      </c>
      <c r="R2383" s="42"/>
      <c r="AB2383" s="13"/>
      <c r="AC2383" s="8"/>
      <c r="AF2383" s="13"/>
      <c r="AG2383" s="8"/>
      <c r="AH2383" s="8"/>
      <c r="AI2383" s="8"/>
      <c r="AJ2383" s="8"/>
      <c r="AK2383" s="8"/>
      <c r="AN2383" s="13"/>
      <c r="AO2383" s="8"/>
      <c r="AR2383" s="13"/>
      <c r="AS2383" s="8"/>
      <c r="AV2383" s="13"/>
      <c r="AW2383" s="8"/>
      <c r="AX2383" s="19" t="str">
        <f t="shared" si="330"/>
        <v/>
      </c>
      <c r="AY2383" s="55">
        <f t="shared" si="331"/>
        <v>0</v>
      </c>
      <c r="AZ2383" s="8"/>
      <c r="BA2383" s="8"/>
    </row>
    <row r="2384" spans="1:53" x14ac:dyDescent="0.25">
      <c r="A2384" s="9" t="str">
        <f>IF(B2384&lt;&gt;"",COUNTA($B$3:B2384)+$A$2,"")</f>
        <v/>
      </c>
      <c r="R2384" s="42"/>
      <c r="AB2384" s="13"/>
      <c r="AC2384" s="8"/>
      <c r="AF2384" s="13"/>
      <c r="AG2384" s="8"/>
      <c r="AH2384" s="8"/>
      <c r="AI2384" s="8"/>
      <c r="AJ2384" s="8"/>
      <c r="AK2384" s="8"/>
      <c r="AN2384" s="13"/>
      <c r="AO2384" s="8"/>
      <c r="AR2384" s="13"/>
      <c r="AS2384" s="8"/>
      <c r="AV2384" s="13"/>
      <c r="AW2384" s="8"/>
      <c r="AX2384" s="19" t="str">
        <f t="shared" si="330"/>
        <v/>
      </c>
      <c r="AY2384" s="55">
        <f t="shared" si="331"/>
        <v>0</v>
      </c>
      <c r="AZ2384" s="8"/>
      <c r="BA2384" s="8"/>
    </row>
    <row r="2385" spans="1:53" x14ac:dyDescent="0.25">
      <c r="A2385" s="9" t="str">
        <f>IF(B2385&lt;&gt;"",COUNTA($B$3:B2385)+$A$2,"")</f>
        <v/>
      </c>
      <c r="R2385" s="42"/>
      <c r="AB2385" s="13"/>
      <c r="AC2385" s="8"/>
      <c r="AF2385" s="13"/>
      <c r="AG2385" s="8"/>
      <c r="AH2385" s="8"/>
      <c r="AI2385" s="8"/>
      <c r="AJ2385" s="8"/>
      <c r="AK2385" s="8"/>
      <c r="AN2385" s="13"/>
      <c r="AO2385" s="8"/>
      <c r="AR2385" s="13"/>
      <c r="AS2385" s="8"/>
      <c r="AV2385" s="13"/>
      <c r="AW2385" s="8"/>
      <c r="AX2385" s="19" t="str">
        <f t="shared" si="330"/>
        <v/>
      </c>
      <c r="AY2385" s="55">
        <f t="shared" si="331"/>
        <v>0</v>
      </c>
      <c r="AZ2385" s="8"/>
      <c r="BA2385" s="8"/>
    </row>
    <row r="2386" spans="1:53" x14ac:dyDescent="0.25">
      <c r="A2386" s="9" t="str">
        <f>IF(B2386&lt;&gt;"",COUNTA($B$3:B2386)+$A$2,"")</f>
        <v/>
      </c>
      <c r="R2386" s="42"/>
      <c r="AB2386" s="13"/>
      <c r="AC2386" s="8"/>
      <c r="AF2386" s="13"/>
      <c r="AG2386" s="8"/>
      <c r="AH2386" s="8"/>
      <c r="AI2386" s="8"/>
      <c r="AJ2386" s="8"/>
      <c r="AK2386" s="8"/>
      <c r="AN2386" s="13"/>
      <c r="AO2386" s="8"/>
      <c r="AR2386" s="13"/>
      <c r="AS2386" s="8"/>
      <c r="AV2386" s="13"/>
      <c r="AW2386" s="8"/>
      <c r="AX2386" s="19" t="str">
        <f t="shared" si="330"/>
        <v/>
      </c>
      <c r="AY2386" s="55">
        <f t="shared" si="331"/>
        <v>0</v>
      </c>
      <c r="AZ2386" s="8"/>
      <c r="BA2386" s="8"/>
    </row>
    <row r="2387" spans="1:53" x14ac:dyDescent="0.25">
      <c r="A2387" s="9" t="str">
        <f>IF(B2387&lt;&gt;"",COUNTA($B$3:B2387)+$A$2,"")</f>
        <v/>
      </c>
      <c r="R2387" s="42"/>
      <c r="AB2387" s="13"/>
      <c r="AC2387" s="8"/>
      <c r="AF2387" s="13"/>
      <c r="AG2387" s="8"/>
      <c r="AH2387" s="8"/>
      <c r="AI2387" s="8"/>
      <c r="AJ2387" s="8"/>
      <c r="AK2387" s="8"/>
      <c r="AN2387" s="13"/>
      <c r="AO2387" s="8"/>
      <c r="AR2387" s="13"/>
      <c r="AS2387" s="8"/>
      <c r="AV2387" s="13"/>
      <c r="AW2387" s="8"/>
      <c r="AX2387" s="19" t="str">
        <f t="shared" si="330"/>
        <v/>
      </c>
      <c r="AY2387" s="55">
        <f t="shared" si="331"/>
        <v>0</v>
      </c>
      <c r="AZ2387" s="8"/>
      <c r="BA2387" s="8"/>
    </row>
    <row r="2388" spans="1:53" x14ac:dyDescent="0.25">
      <c r="A2388" s="9" t="str">
        <f>IF(B2388&lt;&gt;"",COUNTA($B$3:B2388)+$A$2,"")</f>
        <v/>
      </c>
      <c r="R2388" s="42"/>
      <c r="AB2388" s="13"/>
      <c r="AC2388" s="8"/>
      <c r="AF2388" s="13"/>
      <c r="AG2388" s="8"/>
      <c r="AH2388" s="8"/>
      <c r="AI2388" s="8"/>
      <c r="AJ2388" s="8"/>
      <c r="AK2388" s="8"/>
      <c r="AN2388" s="13"/>
      <c r="AO2388" s="8"/>
      <c r="AR2388" s="13"/>
      <c r="AS2388" s="8"/>
      <c r="AV2388" s="13"/>
      <c r="AW2388" s="8"/>
      <c r="AX2388" s="19" t="str">
        <f t="shared" si="330"/>
        <v/>
      </c>
      <c r="AY2388" s="55">
        <f t="shared" si="331"/>
        <v>0</v>
      </c>
      <c r="AZ2388" s="8"/>
      <c r="BA2388" s="8"/>
    </row>
    <row r="2389" spans="1:53" x14ac:dyDescent="0.25">
      <c r="A2389" s="9" t="str">
        <f>IF(B2389&lt;&gt;"",COUNTA($B$3:B2389)+$A$2,"")</f>
        <v/>
      </c>
      <c r="R2389" s="42"/>
      <c r="AB2389" s="13"/>
      <c r="AC2389" s="8"/>
      <c r="AF2389" s="13"/>
      <c r="AG2389" s="8"/>
      <c r="AH2389" s="8"/>
      <c r="AI2389" s="8"/>
      <c r="AJ2389" s="8"/>
      <c r="AK2389" s="8"/>
      <c r="AN2389" s="13"/>
      <c r="AO2389" s="8"/>
      <c r="AR2389" s="13"/>
      <c r="AS2389" s="8"/>
      <c r="AV2389" s="13"/>
      <c r="AW2389" s="8"/>
      <c r="AX2389" s="19" t="str">
        <f t="shared" si="330"/>
        <v/>
      </c>
      <c r="AY2389" s="55">
        <f t="shared" si="331"/>
        <v>0</v>
      </c>
      <c r="AZ2389" s="8"/>
      <c r="BA2389" s="8"/>
    </row>
    <row r="2390" spans="1:53" x14ac:dyDescent="0.25">
      <c r="A2390" s="9" t="str">
        <f>IF(B2390&lt;&gt;"",COUNTA($B$3:B2390)+$A$2,"")</f>
        <v/>
      </c>
      <c r="R2390" s="42"/>
      <c r="AB2390" s="13"/>
      <c r="AC2390" s="8"/>
      <c r="AF2390" s="13"/>
      <c r="AG2390" s="8"/>
      <c r="AH2390" s="8"/>
      <c r="AI2390" s="8"/>
      <c r="AJ2390" s="8"/>
      <c r="AK2390" s="8"/>
      <c r="AN2390" s="13"/>
      <c r="AO2390" s="8"/>
      <c r="AR2390" s="13"/>
      <c r="AS2390" s="8"/>
      <c r="AV2390" s="13"/>
      <c r="AW2390" s="8"/>
      <c r="AX2390" s="19" t="str">
        <f t="shared" si="330"/>
        <v/>
      </c>
      <c r="AY2390" s="55">
        <f t="shared" si="331"/>
        <v>0</v>
      </c>
      <c r="AZ2390" s="8"/>
      <c r="BA2390" s="8"/>
    </row>
    <row r="2391" spans="1:53" x14ac:dyDescent="0.25">
      <c r="A2391" s="9" t="str">
        <f>IF(B2391&lt;&gt;"",COUNTA($B$3:B2391)+$A$2,"")</f>
        <v/>
      </c>
      <c r="R2391" s="42"/>
      <c r="AB2391" s="13"/>
      <c r="AC2391" s="8"/>
      <c r="AF2391" s="13"/>
      <c r="AG2391" s="8"/>
      <c r="AH2391" s="8"/>
      <c r="AI2391" s="8"/>
      <c r="AJ2391" s="8"/>
      <c r="AK2391" s="8"/>
      <c r="AN2391" s="13"/>
      <c r="AO2391" s="8"/>
      <c r="AR2391" s="13"/>
      <c r="AS2391" s="8"/>
      <c r="AV2391" s="13"/>
      <c r="AW2391" s="8"/>
      <c r="AX2391" s="19" t="str">
        <f t="shared" si="330"/>
        <v/>
      </c>
      <c r="AY2391" s="55">
        <f t="shared" si="331"/>
        <v>0</v>
      </c>
      <c r="AZ2391" s="8"/>
      <c r="BA2391" s="8"/>
    </row>
    <row r="2392" spans="1:53" x14ac:dyDescent="0.25">
      <c r="A2392" s="9" t="str">
        <f>IF(B2392&lt;&gt;"",COUNTA($B$3:B2392)+$A$2,"")</f>
        <v/>
      </c>
      <c r="R2392" s="42"/>
      <c r="AB2392" s="13"/>
      <c r="AC2392" s="8"/>
      <c r="AF2392" s="13"/>
      <c r="AG2392" s="8"/>
      <c r="AH2392" s="8"/>
      <c r="AI2392" s="8"/>
      <c r="AJ2392" s="8"/>
      <c r="AK2392" s="8"/>
      <c r="AN2392" s="13"/>
      <c r="AO2392" s="8"/>
      <c r="AR2392" s="13"/>
      <c r="AS2392" s="8"/>
      <c r="AV2392" s="13"/>
      <c r="AW2392" s="8"/>
      <c r="AX2392" s="19" t="str">
        <f t="shared" si="330"/>
        <v/>
      </c>
      <c r="AY2392" s="55">
        <f t="shared" si="331"/>
        <v>0</v>
      </c>
      <c r="AZ2392" s="8"/>
      <c r="BA2392" s="8"/>
    </row>
    <row r="2393" spans="1:53" x14ac:dyDescent="0.25">
      <c r="A2393" s="9" t="str">
        <f>IF(B2393&lt;&gt;"",COUNTA($B$3:B2393)+$A$2,"")</f>
        <v/>
      </c>
      <c r="R2393" s="42"/>
      <c r="AB2393" s="13"/>
      <c r="AC2393" s="8"/>
      <c r="AF2393" s="13"/>
      <c r="AG2393" s="8"/>
      <c r="AH2393" s="8"/>
      <c r="AI2393" s="8"/>
      <c r="AJ2393" s="8"/>
      <c r="AK2393" s="8"/>
      <c r="AN2393" s="13"/>
      <c r="AO2393" s="8"/>
      <c r="AR2393" s="13"/>
      <c r="AS2393" s="8"/>
      <c r="AV2393" s="13"/>
      <c r="AW2393" s="8"/>
      <c r="AX2393" s="19" t="str">
        <f t="shared" si="330"/>
        <v/>
      </c>
      <c r="AY2393" s="55">
        <f t="shared" si="331"/>
        <v>0</v>
      </c>
      <c r="AZ2393" s="8"/>
      <c r="BA2393" s="8"/>
    </row>
    <row r="2394" spans="1:53" x14ac:dyDescent="0.25">
      <c r="A2394" s="9" t="str">
        <f>IF(B2394&lt;&gt;"",COUNTA($B$3:B2394)+$A$2,"")</f>
        <v/>
      </c>
      <c r="R2394" s="42"/>
      <c r="AB2394" s="13"/>
      <c r="AC2394" s="8"/>
      <c r="AF2394" s="13"/>
      <c r="AG2394" s="8"/>
      <c r="AH2394" s="8"/>
      <c r="AI2394" s="8"/>
      <c r="AJ2394" s="8"/>
      <c r="AK2394" s="8"/>
      <c r="AN2394" s="13"/>
      <c r="AO2394" s="8"/>
      <c r="AR2394" s="13"/>
      <c r="AS2394" s="8"/>
      <c r="AV2394" s="13"/>
      <c r="AW2394" s="8"/>
      <c r="AX2394" s="19" t="str">
        <f t="shared" si="330"/>
        <v/>
      </c>
      <c r="AY2394" s="55">
        <f t="shared" si="331"/>
        <v>0</v>
      </c>
      <c r="AZ2394" s="8"/>
      <c r="BA2394" s="8"/>
    </row>
    <row r="2395" spans="1:53" x14ac:dyDescent="0.25">
      <c r="A2395" s="9" t="str">
        <f>IF(B2395&lt;&gt;"",COUNTA($B$3:B2395)+$A$2,"")</f>
        <v/>
      </c>
      <c r="R2395" s="42"/>
      <c r="AB2395" s="13"/>
      <c r="AC2395" s="8"/>
      <c r="AF2395" s="13"/>
      <c r="AG2395" s="8"/>
      <c r="AH2395" s="8"/>
      <c r="AI2395" s="8"/>
      <c r="AJ2395" s="8"/>
      <c r="AK2395" s="8"/>
      <c r="AN2395" s="13"/>
      <c r="AO2395" s="8"/>
      <c r="AR2395" s="13"/>
      <c r="AS2395" s="8"/>
      <c r="AV2395" s="13"/>
      <c r="AW2395" s="8"/>
      <c r="AX2395" s="19" t="str">
        <f t="shared" si="330"/>
        <v/>
      </c>
      <c r="AY2395" s="55">
        <f t="shared" si="331"/>
        <v>0</v>
      </c>
      <c r="AZ2395" s="8"/>
      <c r="BA2395" s="8"/>
    </row>
    <row r="2396" spans="1:53" x14ac:dyDescent="0.25">
      <c r="A2396" s="9" t="str">
        <f>IF(B2396&lt;&gt;"",COUNTA($B$3:B2396)+$A$2,"")</f>
        <v/>
      </c>
      <c r="R2396" s="42"/>
      <c r="AB2396" s="13"/>
      <c r="AC2396" s="8"/>
      <c r="AF2396" s="13"/>
      <c r="AG2396" s="8"/>
      <c r="AH2396" s="8"/>
      <c r="AI2396" s="8"/>
      <c r="AJ2396" s="8"/>
      <c r="AK2396" s="8"/>
      <c r="AN2396" s="13"/>
      <c r="AO2396" s="8"/>
      <c r="AR2396" s="13"/>
      <c r="AS2396" s="8"/>
      <c r="AV2396" s="13"/>
      <c r="AW2396" s="8"/>
      <c r="AX2396" s="19" t="str">
        <f t="shared" si="330"/>
        <v/>
      </c>
      <c r="AY2396" s="55">
        <f t="shared" si="331"/>
        <v>0</v>
      </c>
      <c r="AZ2396" s="8"/>
      <c r="BA2396" s="8"/>
    </row>
    <row r="2397" spans="1:53" x14ac:dyDescent="0.25">
      <c r="A2397" s="9" t="str">
        <f>IF(B2397&lt;&gt;"",COUNTA($B$3:B2397)+$A$2,"")</f>
        <v/>
      </c>
      <c r="R2397" s="42"/>
      <c r="AB2397" s="13"/>
      <c r="AC2397" s="8"/>
      <c r="AF2397" s="13"/>
      <c r="AG2397" s="8"/>
      <c r="AH2397" s="8"/>
      <c r="AI2397" s="8"/>
      <c r="AJ2397" s="8"/>
      <c r="AK2397" s="8"/>
      <c r="AN2397" s="13"/>
      <c r="AO2397" s="8"/>
      <c r="AR2397" s="13"/>
      <c r="AS2397" s="8"/>
      <c r="AV2397" s="13"/>
      <c r="AW2397" s="8"/>
      <c r="AX2397" s="19" t="str">
        <f t="shared" si="330"/>
        <v/>
      </c>
      <c r="AY2397" s="55">
        <f t="shared" si="331"/>
        <v>0</v>
      </c>
      <c r="AZ2397" s="8"/>
      <c r="BA2397" s="8"/>
    </row>
    <row r="2398" spans="1:53" x14ac:dyDescent="0.25">
      <c r="A2398" s="9" t="str">
        <f>IF(B2398&lt;&gt;"",COUNTA($B$3:B2398)+$A$2,"")</f>
        <v/>
      </c>
      <c r="R2398" s="42"/>
      <c r="AB2398" s="13"/>
      <c r="AC2398" s="8"/>
      <c r="AF2398" s="13"/>
      <c r="AG2398" s="8"/>
      <c r="AH2398" s="8"/>
      <c r="AI2398" s="8"/>
      <c r="AJ2398" s="8"/>
      <c r="AK2398" s="8"/>
      <c r="AN2398" s="13"/>
      <c r="AO2398" s="8"/>
      <c r="AR2398" s="13"/>
      <c r="AS2398" s="8"/>
      <c r="AV2398" s="13"/>
      <c r="AW2398" s="8"/>
      <c r="AX2398" s="19" t="str">
        <f t="shared" si="330"/>
        <v/>
      </c>
      <c r="AY2398" s="55">
        <f t="shared" si="331"/>
        <v>0</v>
      </c>
      <c r="AZ2398" s="8"/>
      <c r="BA2398" s="8"/>
    </row>
    <row r="2399" spans="1:53" x14ac:dyDescent="0.25">
      <c r="A2399" s="9" t="str">
        <f>IF(B2399&lt;&gt;"",COUNTA($B$3:B2399)+$A$2,"")</f>
        <v/>
      </c>
      <c r="R2399" s="42"/>
      <c r="AB2399" s="13"/>
      <c r="AC2399" s="8"/>
      <c r="AF2399" s="13"/>
      <c r="AG2399" s="8"/>
      <c r="AH2399" s="8"/>
      <c r="AI2399" s="8"/>
      <c r="AJ2399" s="8"/>
      <c r="AK2399" s="8"/>
      <c r="AN2399" s="13"/>
      <c r="AO2399" s="8"/>
      <c r="AR2399" s="13"/>
      <c r="AS2399" s="8"/>
      <c r="AV2399" s="13"/>
      <c r="AW2399" s="8"/>
      <c r="AX2399" s="19" t="str">
        <f t="shared" si="330"/>
        <v/>
      </c>
      <c r="AY2399" s="55">
        <f t="shared" si="331"/>
        <v>0</v>
      </c>
      <c r="AZ2399" s="8"/>
      <c r="BA2399" s="8"/>
    </row>
    <row r="2400" spans="1:53" x14ac:dyDescent="0.25">
      <c r="A2400" s="9" t="str">
        <f>IF(B2400&lt;&gt;"",COUNTA($B$3:B2400)+$A$2,"")</f>
        <v/>
      </c>
      <c r="R2400" s="42"/>
      <c r="AB2400" s="13"/>
      <c r="AC2400" s="8"/>
      <c r="AF2400" s="13"/>
      <c r="AG2400" s="8"/>
      <c r="AH2400" s="8"/>
      <c r="AI2400" s="8"/>
      <c r="AJ2400" s="8"/>
      <c r="AK2400" s="8"/>
      <c r="AN2400" s="13"/>
      <c r="AO2400" s="8"/>
      <c r="AR2400" s="13"/>
      <c r="AS2400" s="8"/>
      <c r="AV2400" s="13"/>
      <c r="AW2400" s="8"/>
      <c r="AX2400" s="19" t="str">
        <f t="shared" si="330"/>
        <v/>
      </c>
      <c r="AY2400" s="55">
        <f t="shared" si="331"/>
        <v>0</v>
      </c>
      <c r="AZ2400" s="8"/>
      <c r="BA2400" s="8"/>
    </row>
    <row r="2401" spans="1:53" x14ac:dyDescent="0.25">
      <c r="A2401" s="9" t="str">
        <f>IF(B2401&lt;&gt;"",COUNTA($B$3:B2401)+$A$2,"")</f>
        <v/>
      </c>
      <c r="R2401" s="42"/>
      <c r="AB2401" s="13"/>
      <c r="AC2401" s="8"/>
      <c r="AF2401" s="13"/>
      <c r="AG2401" s="8"/>
      <c r="AH2401" s="8"/>
      <c r="AI2401" s="8"/>
      <c r="AJ2401" s="8"/>
      <c r="AK2401" s="8"/>
      <c r="AN2401" s="13"/>
      <c r="AO2401" s="8"/>
      <c r="AR2401" s="13"/>
      <c r="AS2401" s="8"/>
      <c r="AV2401" s="13"/>
      <c r="AW2401" s="8"/>
      <c r="AX2401" s="19" t="str">
        <f t="shared" si="330"/>
        <v/>
      </c>
      <c r="AY2401" s="55">
        <f t="shared" si="331"/>
        <v>0</v>
      </c>
      <c r="AZ2401" s="8"/>
      <c r="BA2401" s="8"/>
    </row>
    <row r="2402" spans="1:53" x14ac:dyDescent="0.25">
      <c r="A2402" s="9" t="str">
        <f>IF(B2402&lt;&gt;"",COUNTA($B$3:B2402)+$A$2,"")</f>
        <v/>
      </c>
      <c r="R2402" s="42"/>
      <c r="AB2402" s="13"/>
      <c r="AC2402" s="8"/>
      <c r="AF2402" s="13"/>
      <c r="AG2402" s="8"/>
      <c r="AH2402" s="8"/>
      <c r="AI2402" s="8"/>
      <c r="AJ2402" s="8"/>
      <c r="AK2402" s="8"/>
      <c r="AN2402" s="13"/>
      <c r="AO2402" s="8"/>
      <c r="AR2402" s="13"/>
      <c r="AS2402" s="8"/>
      <c r="AV2402" s="13"/>
      <c r="AW2402" s="8"/>
      <c r="AX2402" s="19" t="str">
        <f t="shared" si="330"/>
        <v/>
      </c>
      <c r="AY2402" s="55">
        <f t="shared" si="331"/>
        <v>0</v>
      </c>
      <c r="AZ2402" s="8"/>
      <c r="BA2402" s="8"/>
    </row>
    <row r="2403" spans="1:53" x14ac:dyDescent="0.25">
      <c r="A2403" s="9" t="str">
        <f>IF(B2403&lt;&gt;"",COUNTA($B$3:B2403)+$A$2,"")</f>
        <v/>
      </c>
      <c r="R2403" s="42"/>
      <c r="AB2403" s="13"/>
      <c r="AC2403" s="8"/>
      <c r="AF2403" s="13"/>
      <c r="AG2403" s="8"/>
      <c r="AH2403" s="8"/>
      <c r="AI2403" s="8"/>
      <c r="AJ2403" s="8"/>
      <c r="AK2403" s="8"/>
      <c r="AN2403" s="13"/>
      <c r="AO2403" s="8"/>
      <c r="AR2403" s="13"/>
      <c r="AS2403" s="8"/>
      <c r="AV2403" s="13"/>
      <c r="AW2403" s="8"/>
      <c r="AX2403" s="19" t="str">
        <f t="shared" si="330"/>
        <v/>
      </c>
      <c r="AY2403" s="55">
        <f t="shared" si="331"/>
        <v>0</v>
      </c>
      <c r="AZ2403" s="8"/>
      <c r="BA2403" s="8"/>
    </row>
    <row r="2404" spans="1:53" x14ac:dyDescent="0.25">
      <c r="A2404" s="9" t="str">
        <f>IF(B2404&lt;&gt;"",COUNTA($B$3:B2404)+$A$2,"")</f>
        <v/>
      </c>
      <c r="R2404" s="42"/>
      <c r="AB2404" s="13"/>
      <c r="AC2404" s="8"/>
      <c r="AF2404" s="13"/>
      <c r="AG2404" s="8"/>
      <c r="AH2404" s="8"/>
      <c r="AI2404" s="8"/>
      <c r="AJ2404" s="8"/>
      <c r="AK2404" s="8"/>
      <c r="AN2404" s="13"/>
      <c r="AO2404" s="8"/>
      <c r="AR2404" s="13"/>
      <c r="AS2404" s="8"/>
      <c r="AV2404" s="13"/>
      <c r="AW2404" s="8"/>
      <c r="AX2404" s="19" t="str">
        <f t="shared" si="330"/>
        <v/>
      </c>
      <c r="AY2404" s="55">
        <f t="shared" si="331"/>
        <v>0</v>
      </c>
      <c r="AZ2404" s="8"/>
      <c r="BA2404" s="8"/>
    </row>
    <row r="2405" spans="1:53" x14ac:dyDescent="0.25">
      <c r="A2405" s="9" t="str">
        <f>IF(B2405&lt;&gt;"",COUNTA($B$3:B2405)+$A$2,"")</f>
        <v/>
      </c>
      <c r="R2405" s="42"/>
      <c r="AB2405" s="13"/>
      <c r="AC2405" s="8"/>
      <c r="AF2405" s="13"/>
      <c r="AG2405" s="8"/>
      <c r="AH2405" s="8"/>
      <c r="AI2405" s="8"/>
      <c r="AJ2405" s="8"/>
      <c r="AK2405" s="8"/>
      <c r="AN2405" s="13"/>
      <c r="AO2405" s="8"/>
      <c r="AR2405" s="13"/>
      <c r="AS2405" s="8"/>
      <c r="AV2405" s="13"/>
      <c r="AW2405" s="8"/>
      <c r="AX2405" s="19" t="str">
        <f t="shared" si="330"/>
        <v/>
      </c>
      <c r="AY2405" s="55">
        <f t="shared" si="331"/>
        <v>0</v>
      </c>
      <c r="AZ2405" s="8"/>
      <c r="BA2405" s="8"/>
    </row>
    <row r="2406" spans="1:53" x14ac:dyDescent="0.25">
      <c r="A2406" s="9" t="str">
        <f>IF(B2406&lt;&gt;"",COUNTA($B$3:B2406)+$A$2,"")</f>
        <v/>
      </c>
      <c r="R2406" s="42"/>
      <c r="AB2406" s="13"/>
      <c r="AC2406" s="8"/>
      <c r="AF2406" s="13"/>
      <c r="AG2406" s="8"/>
      <c r="AH2406" s="8"/>
      <c r="AI2406" s="8"/>
      <c r="AJ2406" s="8"/>
      <c r="AK2406" s="8"/>
      <c r="AN2406" s="13"/>
      <c r="AO2406" s="8"/>
      <c r="AR2406" s="13"/>
      <c r="AS2406" s="8"/>
      <c r="AV2406" s="13"/>
      <c r="AW2406" s="8"/>
      <c r="AX2406" s="19" t="str">
        <f t="shared" si="330"/>
        <v/>
      </c>
      <c r="AY2406" s="55">
        <f t="shared" si="331"/>
        <v>0</v>
      </c>
      <c r="AZ2406" s="8"/>
      <c r="BA2406" s="8"/>
    </row>
    <row r="2407" spans="1:53" x14ac:dyDescent="0.25">
      <c r="A2407" s="9" t="str">
        <f>IF(B2407&lt;&gt;"",COUNTA($B$3:B2407)+$A$2,"")</f>
        <v/>
      </c>
      <c r="R2407" s="42"/>
      <c r="AB2407" s="13"/>
      <c r="AC2407" s="8"/>
      <c r="AF2407" s="13"/>
      <c r="AG2407" s="8"/>
      <c r="AH2407" s="8"/>
      <c r="AI2407" s="8"/>
      <c r="AJ2407" s="8"/>
      <c r="AK2407" s="8"/>
      <c r="AN2407" s="13"/>
      <c r="AO2407" s="8"/>
      <c r="AR2407" s="13"/>
      <c r="AS2407" s="8"/>
      <c r="AV2407" s="13"/>
      <c r="AW2407" s="8"/>
      <c r="AX2407" s="19" t="str">
        <f t="shared" si="330"/>
        <v/>
      </c>
      <c r="AY2407" s="55">
        <f t="shared" si="331"/>
        <v>0</v>
      </c>
      <c r="AZ2407" s="8"/>
      <c r="BA2407" s="8"/>
    </row>
    <row r="2408" spans="1:53" x14ac:dyDescent="0.25">
      <c r="A2408" s="9" t="str">
        <f>IF(B2408&lt;&gt;"",COUNTA($B$3:B2408)+$A$2,"")</f>
        <v/>
      </c>
      <c r="R2408" s="42"/>
      <c r="AB2408" s="13"/>
      <c r="AC2408" s="8"/>
      <c r="AF2408" s="13"/>
      <c r="AG2408" s="8"/>
      <c r="AH2408" s="8"/>
      <c r="AI2408" s="8"/>
      <c r="AJ2408" s="8"/>
      <c r="AK2408" s="8"/>
      <c r="AN2408" s="13"/>
      <c r="AO2408" s="8"/>
      <c r="AR2408" s="13"/>
      <c r="AS2408" s="8"/>
      <c r="AV2408" s="13"/>
      <c r="AW2408" s="8"/>
      <c r="AX2408" s="19" t="str">
        <f t="shared" si="330"/>
        <v/>
      </c>
      <c r="AY2408" s="55">
        <f t="shared" si="331"/>
        <v>0</v>
      </c>
      <c r="AZ2408" s="8"/>
      <c r="BA2408" s="8"/>
    </row>
    <row r="2409" spans="1:53" x14ac:dyDescent="0.25">
      <c r="A2409" s="9" t="str">
        <f>IF(B2409&lt;&gt;"",COUNTA($B$3:B2409)+$A$2,"")</f>
        <v/>
      </c>
      <c r="R2409" s="42"/>
      <c r="AB2409" s="13"/>
      <c r="AC2409" s="8"/>
      <c r="AF2409" s="13"/>
      <c r="AG2409" s="8"/>
      <c r="AH2409" s="8"/>
      <c r="AI2409" s="8"/>
      <c r="AJ2409" s="8"/>
      <c r="AK2409" s="8"/>
      <c r="AN2409" s="13"/>
      <c r="AO2409" s="8"/>
      <c r="AR2409" s="13"/>
      <c r="AS2409" s="8"/>
      <c r="AV2409" s="13"/>
      <c r="AW2409" s="8"/>
      <c r="AX2409" s="19" t="str">
        <f t="shared" si="330"/>
        <v/>
      </c>
      <c r="AY2409" s="55">
        <f t="shared" si="331"/>
        <v>0</v>
      </c>
      <c r="AZ2409" s="8"/>
      <c r="BA2409" s="8"/>
    </row>
    <row r="2410" spans="1:53" x14ac:dyDescent="0.25">
      <c r="A2410" s="9" t="str">
        <f>IF(B2410&lt;&gt;"",COUNTA($B$3:B2410)+$A$2,"")</f>
        <v/>
      </c>
      <c r="R2410" s="42"/>
      <c r="AB2410" s="13"/>
      <c r="AC2410" s="8"/>
      <c r="AF2410" s="13"/>
      <c r="AG2410" s="8"/>
      <c r="AH2410" s="8"/>
      <c r="AI2410" s="8"/>
      <c r="AJ2410" s="8"/>
      <c r="AK2410" s="8"/>
      <c r="AN2410" s="13"/>
      <c r="AO2410" s="8"/>
      <c r="AR2410" s="13"/>
      <c r="AS2410" s="8"/>
      <c r="AV2410" s="13"/>
      <c r="AW2410" s="8"/>
      <c r="AX2410" s="19" t="str">
        <f t="shared" si="330"/>
        <v/>
      </c>
      <c r="AY2410" s="55">
        <f t="shared" si="331"/>
        <v>0</v>
      </c>
      <c r="AZ2410" s="8"/>
      <c r="BA2410" s="8"/>
    </row>
    <row r="2411" spans="1:53" x14ac:dyDescent="0.25">
      <c r="A2411" s="9" t="str">
        <f>IF(B2411&lt;&gt;"",COUNTA($B$3:B2411)+$A$2,"")</f>
        <v/>
      </c>
      <c r="R2411" s="42"/>
      <c r="AB2411" s="13"/>
      <c r="AC2411" s="8"/>
      <c r="AF2411" s="13"/>
      <c r="AG2411" s="8"/>
      <c r="AH2411" s="8"/>
      <c r="AI2411" s="8"/>
      <c r="AJ2411" s="8"/>
      <c r="AK2411" s="8"/>
      <c r="AN2411" s="13"/>
      <c r="AO2411" s="8"/>
      <c r="AR2411" s="13"/>
      <c r="AS2411" s="8"/>
      <c r="AV2411" s="13"/>
      <c r="AW2411" s="8"/>
      <c r="AX2411" s="19" t="str">
        <f t="shared" si="330"/>
        <v/>
      </c>
      <c r="AY2411" s="55">
        <f t="shared" si="331"/>
        <v>0</v>
      </c>
      <c r="AZ2411" s="8"/>
      <c r="BA2411" s="8"/>
    </row>
    <row r="2412" spans="1:53" x14ac:dyDescent="0.25">
      <c r="A2412" s="9" t="str">
        <f>IF(B2412&lt;&gt;"",COUNTA($B$3:B2412)+$A$2,"")</f>
        <v/>
      </c>
      <c r="R2412" s="42"/>
      <c r="AB2412" s="13"/>
      <c r="AC2412" s="8"/>
      <c r="AF2412" s="13"/>
      <c r="AG2412" s="8"/>
      <c r="AH2412" s="8"/>
      <c r="AI2412" s="8"/>
      <c r="AJ2412" s="8"/>
      <c r="AK2412" s="8"/>
      <c r="AN2412" s="13"/>
      <c r="AO2412" s="8"/>
      <c r="AR2412" s="13"/>
      <c r="AS2412" s="8"/>
      <c r="AV2412" s="13"/>
      <c r="AW2412" s="8"/>
      <c r="AX2412" s="19" t="str">
        <f t="shared" si="330"/>
        <v/>
      </c>
      <c r="AY2412" s="55">
        <f t="shared" si="331"/>
        <v>0</v>
      </c>
      <c r="AZ2412" s="8"/>
      <c r="BA2412" s="8"/>
    </row>
    <row r="2413" spans="1:53" x14ac:dyDescent="0.25">
      <c r="A2413" s="9" t="str">
        <f>IF(B2413&lt;&gt;"",COUNTA($B$3:B2413)+$A$2,"")</f>
        <v/>
      </c>
      <c r="R2413" s="42"/>
      <c r="AB2413" s="13"/>
      <c r="AC2413" s="8"/>
      <c r="AF2413" s="13"/>
      <c r="AG2413" s="8"/>
      <c r="AH2413" s="8"/>
      <c r="AI2413" s="8"/>
      <c r="AJ2413" s="8"/>
      <c r="AK2413" s="8"/>
      <c r="AN2413" s="13"/>
      <c r="AO2413" s="8"/>
      <c r="AR2413" s="13"/>
      <c r="AS2413" s="8"/>
      <c r="AV2413" s="13"/>
      <c r="AW2413" s="8"/>
      <c r="AX2413" s="19" t="str">
        <f t="shared" si="330"/>
        <v/>
      </c>
      <c r="AY2413" s="55">
        <f t="shared" si="331"/>
        <v>0</v>
      </c>
      <c r="AZ2413" s="8"/>
      <c r="BA2413" s="8"/>
    </row>
    <row r="2414" spans="1:53" x14ac:dyDescent="0.25">
      <c r="A2414" s="9" t="str">
        <f>IF(B2414&lt;&gt;"",COUNTA($B$3:B2414)+$A$2,"")</f>
        <v/>
      </c>
      <c r="R2414" s="42"/>
      <c r="AB2414" s="13"/>
      <c r="AC2414" s="8"/>
      <c r="AF2414" s="13"/>
      <c r="AG2414" s="8"/>
      <c r="AH2414" s="8"/>
      <c r="AI2414" s="8"/>
      <c r="AJ2414" s="8"/>
      <c r="AK2414" s="8"/>
      <c r="AN2414" s="13"/>
      <c r="AO2414" s="8"/>
      <c r="AR2414" s="13"/>
      <c r="AS2414" s="8"/>
      <c r="AV2414" s="13"/>
      <c r="AW2414" s="8"/>
      <c r="AX2414" s="19" t="str">
        <f t="shared" si="330"/>
        <v/>
      </c>
      <c r="AY2414" s="55">
        <f t="shared" si="331"/>
        <v>0</v>
      </c>
      <c r="AZ2414" s="8"/>
      <c r="BA2414" s="8"/>
    </row>
    <row r="2415" spans="1:53" x14ac:dyDescent="0.25">
      <c r="A2415" s="9" t="str">
        <f>IF(B2415&lt;&gt;"",COUNTA($B$3:B2415)+$A$2,"")</f>
        <v/>
      </c>
      <c r="R2415" s="42"/>
      <c r="AB2415" s="13"/>
      <c r="AC2415" s="8"/>
      <c r="AF2415" s="13"/>
      <c r="AG2415" s="8"/>
      <c r="AH2415" s="8"/>
      <c r="AI2415" s="8"/>
      <c r="AJ2415" s="8"/>
      <c r="AK2415" s="8"/>
      <c r="AN2415" s="13"/>
      <c r="AO2415" s="8"/>
      <c r="AR2415" s="13"/>
      <c r="AS2415" s="8"/>
      <c r="AV2415" s="13"/>
      <c r="AW2415" s="8"/>
      <c r="AX2415" s="19" t="str">
        <f t="shared" si="330"/>
        <v/>
      </c>
      <c r="AY2415" s="55">
        <f t="shared" si="331"/>
        <v>0</v>
      </c>
      <c r="AZ2415" s="8"/>
      <c r="BA2415" s="8"/>
    </row>
    <row r="2416" spans="1:53" x14ac:dyDescent="0.25">
      <c r="A2416" s="9" t="str">
        <f>IF(B2416&lt;&gt;"",COUNTA($B$3:B2416)+$A$2,"")</f>
        <v/>
      </c>
      <c r="R2416" s="42"/>
      <c r="AB2416" s="13"/>
      <c r="AC2416" s="8"/>
      <c r="AF2416" s="13"/>
      <c r="AG2416" s="8"/>
      <c r="AH2416" s="8"/>
      <c r="AI2416" s="8"/>
      <c r="AJ2416" s="8"/>
      <c r="AK2416" s="8"/>
      <c r="AN2416" s="13"/>
      <c r="AO2416" s="8"/>
      <c r="AR2416" s="13"/>
      <c r="AS2416" s="8"/>
      <c r="AV2416" s="13"/>
      <c r="AW2416" s="8"/>
      <c r="AX2416" s="19" t="str">
        <f t="shared" si="330"/>
        <v/>
      </c>
      <c r="AY2416" s="55">
        <f t="shared" si="331"/>
        <v>0</v>
      </c>
      <c r="AZ2416" s="8"/>
      <c r="BA2416" s="8"/>
    </row>
    <row r="2417" spans="1:53" x14ac:dyDescent="0.25">
      <c r="A2417" s="9" t="str">
        <f>IF(B2417&lt;&gt;"",COUNTA($B$3:B2417)+$A$2,"")</f>
        <v/>
      </c>
      <c r="R2417" s="42"/>
      <c r="AB2417" s="13"/>
      <c r="AC2417" s="8"/>
      <c r="AF2417" s="13"/>
      <c r="AG2417" s="8"/>
      <c r="AH2417" s="8"/>
      <c r="AI2417" s="8"/>
      <c r="AJ2417" s="8"/>
      <c r="AK2417" s="8"/>
      <c r="AN2417" s="13"/>
      <c r="AO2417" s="8"/>
      <c r="AR2417" s="13"/>
      <c r="AS2417" s="8"/>
      <c r="AV2417" s="13"/>
      <c r="AW2417" s="8"/>
      <c r="AX2417" s="19" t="str">
        <f t="shared" si="330"/>
        <v/>
      </c>
      <c r="AY2417" s="55">
        <f t="shared" si="331"/>
        <v>0</v>
      </c>
      <c r="AZ2417" s="8"/>
      <c r="BA2417" s="8"/>
    </row>
    <row r="2418" spans="1:53" x14ac:dyDescent="0.25">
      <c r="A2418" s="9" t="str">
        <f>IF(B2418&lt;&gt;"",COUNTA($B$3:B2418)+$A$2,"")</f>
        <v/>
      </c>
      <c r="R2418" s="42"/>
      <c r="AB2418" s="13"/>
      <c r="AC2418" s="8"/>
      <c r="AF2418" s="13"/>
      <c r="AG2418" s="8"/>
      <c r="AH2418" s="8"/>
      <c r="AI2418" s="8"/>
      <c r="AJ2418" s="8"/>
      <c r="AK2418" s="8"/>
      <c r="AN2418" s="13"/>
      <c r="AO2418" s="8"/>
      <c r="AR2418" s="13"/>
      <c r="AS2418" s="8"/>
      <c r="AV2418" s="13"/>
      <c r="AW2418" s="8"/>
      <c r="AX2418" s="19" t="str">
        <f t="shared" si="330"/>
        <v/>
      </c>
      <c r="AY2418" s="55">
        <f t="shared" si="331"/>
        <v>0</v>
      </c>
      <c r="AZ2418" s="8"/>
      <c r="BA2418" s="8"/>
    </row>
    <row r="2419" spans="1:53" x14ac:dyDescent="0.25">
      <c r="A2419" s="9" t="str">
        <f>IF(B2419&lt;&gt;"",COUNTA($B$3:B2419)+$A$2,"")</f>
        <v/>
      </c>
      <c r="R2419" s="42"/>
      <c r="AB2419" s="13"/>
      <c r="AC2419" s="8"/>
      <c r="AF2419" s="13"/>
      <c r="AG2419" s="8"/>
      <c r="AH2419" s="8"/>
      <c r="AI2419" s="8"/>
      <c r="AJ2419" s="8"/>
      <c r="AK2419" s="8"/>
      <c r="AN2419" s="13"/>
      <c r="AO2419" s="8"/>
      <c r="AR2419" s="13"/>
      <c r="AS2419" s="8"/>
      <c r="AV2419" s="13"/>
      <c r="AW2419" s="8"/>
      <c r="AX2419" s="19" t="str">
        <f t="shared" si="330"/>
        <v/>
      </c>
      <c r="AY2419" s="55">
        <f t="shared" si="331"/>
        <v>0</v>
      </c>
      <c r="AZ2419" s="8"/>
      <c r="BA2419" s="8"/>
    </row>
    <row r="2420" spans="1:53" x14ac:dyDescent="0.25">
      <c r="A2420" s="9" t="str">
        <f>IF(B2420&lt;&gt;"",COUNTA($B$3:B2420)+$A$2,"")</f>
        <v/>
      </c>
      <c r="R2420" s="42"/>
      <c r="AB2420" s="13"/>
      <c r="AC2420" s="8"/>
      <c r="AF2420" s="13"/>
      <c r="AG2420" s="8"/>
      <c r="AH2420" s="8"/>
      <c r="AI2420" s="8"/>
      <c r="AJ2420" s="8"/>
      <c r="AK2420" s="8"/>
      <c r="AN2420" s="13"/>
      <c r="AO2420" s="8"/>
      <c r="AR2420" s="13"/>
      <c r="AS2420" s="8"/>
      <c r="AV2420" s="13"/>
      <c r="AW2420" s="8"/>
      <c r="AX2420" s="19" t="str">
        <f t="shared" si="330"/>
        <v/>
      </c>
      <c r="AY2420" s="55">
        <f t="shared" si="331"/>
        <v>0</v>
      </c>
      <c r="AZ2420" s="8"/>
      <c r="BA2420" s="8"/>
    </row>
    <row r="2421" spans="1:53" x14ac:dyDescent="0.25">
      <c r="A2421" s="9" t="str">
        <f>IF(B2421&lt;&gt;"",COUNTA($B$3:B2421)+$A$2,"")</f>
        <v/>
      </c>
      <c r="R2421" s="42"/>
      <c r="AB2421" s="13"/>
      <c r="AC2421" s="8"/>
      <c r="AF2421" s="13"/>
      <c r="AG2421" s="8"/>
      <c r="AH2421" s="8"/>
      <c r="AI2421" s="8"/>
      <c r="AJ2421" s="8"/>
      <c r="AK2421" s="8"/>
      <c r="AN2421" s="13"/>
      <c r="AO2421" s="8"/>
      <c r="AR2421" s="13"/>
      <c r="AS2421" s="8"/>
      <c r="AV2421" s="13"/>
      <c r="AW2421" s="8"/>
      <c r="AX2421" s="19" t="str">
        <f t="shared" si="330"/>
        <v/>
      </c>
      <c r="AY2421" s="55">
        <f t="shared" si="331"/>
        <v>0</v>
      </c>
      <c r="AZ2421" s="8"/>
      <c r="BA2421" s="8"/>
    </row>
    <row r="2422" spans="1:53" x14ac:dyDescent="0.25">
      <c r="A2422" s="9" t="str">
        <f>IF(B2422&lt;&gt;"",COUNTA($B$3:B2422)+$A$2,"")</f>
        <v/>
      </c>
      <c r="R2422" s="42"/>
      <c r="AB2422" s="13"/>
      <c r="AC2422" s="8"/>
      <c r="AF2422" s="13"/>
      <c r="AG2422" s="8"/>
      <c r="AH2422" s="8"/>
      <c r="AI2422" s="8"/>
      <c r="AJ2422" s="8"/>
      <c r="AK2422" s="8"/>
      <c r="AN2422" s="13"/>
      <c r="AO2422" s="8"/>
      <c r="AR2422" s="13"/>
      <c r="AS2422" s="8"/>
      <c r="AV2422" s="13"/>
      <c r="AW2422" s="8"/>
      <c r="AX2422" s="19" t="str">
        <f t="shared" si="330"/>
        <v/>
      </c>
      <c r="AY2422" s="55">
        <f t="shared" si="331"/>
        <v>0</v>
      </c>
      <c r="AZ2422" s="8"/>
      <c r="BA2422" s="8"/>
    </row>
    <row r="2423" spans="1:53" x14ac:dyDescent="0.25">
      <c r="A2423" s="9" t="str">
        <f>IF(B2423&lt;&gt;"",COUNTA($B$3:B2423)+$A$2,"")</f>
        <v/>
      </c>
      <c r="R2423" s="42"/>
      <c r="AB2423" s="13"/>
      <c r="AC2423" s="8"/>
      <c r="AF2423" s="13"/>
      <c r="AG2423" s="8"/>
      <c r="AH2423" s="8"/>
      <c r="AI2423" s="8"/>
      <c r="AJ2423" s="8"/>
      <c r="AK2423" s="8"/>
      <c r="AN2423" s="13"/>
      <c r="AO2423" s="8"/>
      <c r="AR2423" s="13"/>
      <c r="AS2423" s="8"/>
      <c r="AV2423" s="13"/>
      <c r="AW2423" s="8"/>
      <c r="AX2423" s="19" t="str">
        <f t="shared" si="330"/>
        <v/>
      </c>
      <c r="AY2423" s="55">
        <f t="shared" si="331"/>
        <v>0</v>
      </c>
      <c r="AZ2423" s="8"/>
      <c r="BA2423" s="8"/>
    </row>
    <row r="2424" spans="1:53" x14ac:dyDescent="0.25">
      <c r="A2424" s="9" t="str">
        <f>IF(B2424&lt;&gt;"",COUNTA($B$3:B2424)+$A$2,"")</f>
        <v/>
      </c>
      <c r="R2424" s="42"/>
      <c r="AB2424" s="13"/>
      <c r="AC2424" s="8"/>
      <c r="AF2424" s="13"/>
      <c r="AG2424" s="8"/>
      <c r="AH2424" s="8"/>
      <c r="AI2424" s="8"/>
      <c r="AJ2424" s="8"/>
      <c r="AK2424" s="8"/>
      <c r="AN2424" s="13"/>
      <c r="AO2424" s="8"/>
      <c r="AR2424" s="13"/>
      <c r="AS2424" s="8"/>
      <c r="AV2424" s="13"/>
      <c r="AW2424" s="8"/>
      <c r="AX2424" s="19" t="str">
        <f t="shared" si="330"/>
        <v/>
      </c>
      <c r="AY2424" s="55">
        <f t="shared" si="331"/>
        <v>0</v>
      </c>
      <c r="AZ2424" s="8"/>
      <c r="BA2424" s="8"/>
    </row>
    <row r="2425" spans="1:53" x14ac:dyDescent="0.25">
      <c r="A2425" s="9" t="str">
        <f>IF(B2425&lt;&gt;"",COUNTA($B$3:B2425)+$A$2,"")</f>
        <v/>
      </c>
      <c r="R2425" s="42"/>
      <c r="AB2425" s="13"/>
      <c r="AC2425" s="8"/>
      <c r="AF2425" s="13"/>
      <c r="AG2425" s="8"/>
      <c r="AH2425" s="8"/>
      <c r="AI2425" s="8"/>
      <c r="AJ2425" s="8"/>
      <c r="AK2425" s="8"/>
      <c r="AN2425" s="13"/>
      <c r="AO2425" s="8"/>
      <c r="AR2425" s="13"/>
      <c r="AS2425" s="8"/>
      <c r="AV2425" s="13"/>
      <c r="AW2425" s="8"/>
      <c r="AX2425" s="19" t="str">
        <f t="shared" si="330"/>
        <v/>
      </c>
      <c r="AY2425" s="55">
        <f t="shared" si="331"/>
        <v>0</v>
      </c>
      <c r="AZ2425" s="8"/>
      <c r="BA2425" s="8"/>
    </row>
    <row r="2426" spans="1:53" x14ac:dyDescent="0.25">
      <c r="A2426" s="9" t="str">
        <f>IF(B2426&lt;&gt;"",COUNTA($B$3:B2426)+$A$2,"")</f>
        <v/>
      </c>
      <c r="R2426" s="42"/>
      <c r="AB2426" s="13"/>
      <c r="AC2426" s="8"/>
      <c r="AF2426" s="13"/>
      <c r="AG2426" s="8"/>
      <c r="AH2426" s="8"/>
      <c r="AI2426" s="8"/>
      <c r="AJ2426" s="8"/>
      <c r="AK2426" s="8"/>
      <c r="AN2426" s="13"/>
      <c r="AO2426" s="8"/>
      <c r="AR2426" s="13"/>
      <c r="AS2426" s="8"/>
      <c r="AV2426" s="13"/>
      <c r="AW2426" s="8"/>
      <c r="AX2426" s="19" t="str">
        <f t="shared" si="330"/>
        <v/>
      </c>
      <c r="AY2426" s="55">
        <f t="shared" si="331"/>
        <v>0</v>
      </c>
      <c r="AZ2426" s="8"/>
      <c r="BA2426" s="8"/>
    </row>
    <row r="2427" spans="1:53" x14ac:dyDescent="0.25">
      <c r="A2427" s="9" t="str">
        <f>IF(B2427&lt;&gt;"",COUNTA($B$3:B2427)+$A$2,"")</f>
        <v/>
      </c>
      <c r="R2427" s="42"/>
      <c r="AB2427" s="13"/>
      <c r="AC2427" s="8"/>
      <c r="AF2427" s="13"/>
      <c r="AG2427" s="8"/>
      <c r="AH2427" s="8"/>
      <c r="AI2427" s="8"/>
      <c r="AJ2427" s="8"/>
      <c r="AK2427" s="8"/>
      <c r="AN2427" s="13"/>
      <c r="AO2427" s="8"/>
      <c r="AR2427" s="13"/>
      <c r="AS2427" s="8"/>
      <c r="AV2427" s="13"/>
      <c r="AW2427" s="8"/>
      <c r="AX2427" s="19" t="str">
        <f t="shared" si="330"/>
        <v/>
      </c>
      <c r="AY2427" s="55">
        <f t="shared" si="331"/>
        <v>0</v>
      </c>
      <c r="AZ2427" s="8"/>
      <c r="BA2427" s="8"/>
    </row>
    <row r="2428" spans="1:53" x14ac:dyDescent="0.25">
      <c r="A2428" s="9" t="str">
        <f>IF(B2428&lt;&gt;"",COUNTA($B$3:B2428)+$A$2,"")</f>
        <v/>
      </c>
      <c r="R2428" s="42"/>
      <c r="AB2428" s="13"/>
      <c r="AC2428" s="8"/>
      <c r="AF2428" s="13"/>
      <c r="AG2428" s="8"/>
      <c r="AH2428" s="8"/>
      <c r="AI2428" s="8"/>
      <c r="AJ2428" s="8"/>
      <c r="AK2428" s="8"/>
      <c r="AN2428" s="13"/>
      <c r="AO2428" s="8"/>
      <c r="AR2428" s="13"/>
      <c r="AS2428" s="8"/>
      <c r="AV2428" s="13"/>
      <c r="AW2428" s="8"/>
      <c r="AX2428" s="19" t="str">
        <f t="shared" si="330"/>
        <v/>
      </c>
      <c r="AY2428" s="55">
        <f t="shared" si="331"/>
        <v>0</v>
      </c>
      <c r="AZ2428" s="8"/>
      <c r="BA2428" s="8"/>
    </row>
    <row r="2429" spans="1:53" x14ac:dyDescent="0.25">
      <c r="A2429" s="9" t="str">
        <f>IF(B2429&lt;&gt;"",COUNTA($B$3:B2429)+$A$2,"")</f>
        <v/>
      </c>
      <c r="R2429" s="42"/>
      <c r="AB2429" s="13"/>
      <c r="AC2429" s="8"/>
      <c r="AF2429" s="13"/>
      <c r="AG2429" s="8"/>
      <c r="AH2429" s="8"/>
      <c r="AI2429" s="8"/>
      <c r="AJ2429" s="8"/>
      <c r="AK2429" s="8"/>
      <c r="AN2429" s="13"/>
      <c r="AO2429" s="8"/>
      <c r="AR2429" s="13"/>
      <c r="AS2429" s="8"/>
      <c r="AV2429" s="13"/>
      <c r="AW2429" s="8"/>
      <c r="AX2429" s="19" t="str">
        <f t="shared" si="330"/>
        <v/>
      </c>
      <c r="AY2429" s="55">
        <f t="shared" si="331"/>
        <v>0</v>
      </c>
      <c r="AZ2429" s="8"/>
      <c r="BA2429" s="8"/>
    </row>
    <row r="2430" spans="1:53" x14ac:dyDescent="0.25">
      <c r="A2430" s="9" t="str">
        <f>IF(B2430&lt;&gt;"",COUNTA($B$3:B2430)+$A$2,"")</f>
        <v/>
      </c>
      <c r="R2430" s="42"/>
      <c r="AB2430" s="13"/>
      <c r="AC2430" s="8"/>
      <c r="AF2430" s="13"/>
      <c r="AG2430" s="8"/>
      <c r="AH2430" s="8"/>
      <c r="AI2430" s="8"/>
      <c r="AJ2430" s="8"/>
      <c r="AK2430" s="8"/>
      <c r="AN2430" s="13"/>
      <c r="AO2430" s="8"/>
      <c r="AR2430" s="13"/>
      <c r="AS2430" s="8"/>
      <c r="AV2430" s="13"/>
      <c r="AW2430" s="8"/>
      <c r="AX2430" s="19" t="str">
        <f t="shared" si="330"/>
        <v/>
      </c>
      <c r="AY2430" s="55">
        <f t="shared" si="331"/>
        <v>0</v>
      </c>
      <c r="AZ2430" s="8"/>
      <c r="BA2430" s="8"/>
    </row>
    <row r="2431" spans="1:53" x14ac:dyDescent="0.25">
      <c r="A2431" s="9" t="str">
        <f>IF(B2431&lt;&gt;"",COUNTA($B$3:B2431)+$A$2,"")</f>
        <v/>
      </c>
      <c r="R2431" s="42"/>
      <c r="AB2431" s="13"/>
      <c r="AC2431" s="8"/>
      <c r="AF2431" s="13"/>
      <c r="AG2431" s="8"/>
      <c r="AH2431" s="8"/>
      <c r="AI2431" s="8"/>
      <c r="AJ2431" s="8"/>
      <c r="AK2431" s="8"/>
      <c r="AN2431" s="13"/>
      <c r="AO2431" s="8"/>
      <c r="AR2431" s="13"/>
      <c r="AS2431" s="8"/>
      <c r="AV2431" s="13"/>
      <c r="AW2431" s="8"/>
      <c r="AX2431" s="19" t="str">
        <f t="shared" si="330"/>
        <v/>
      </c>
      <c r="AY2431" s="55">
        <f t="shared" si="331"/>
        <v>0</v>
      </c>
      <c r="AZ2431" s="8"/>
      <c r="BA2431" s="8"/>
    </row>
    <row r="2432" spans="1:53" x14ac:dyDescent="0.25">
      <c r="A2432" s="9" t="str">
        <f>IF(B2432&lt;&gt;"",COUNTA($B$3:B2432)+$A$2,"")</f>
        <v/>
      </c>
      <c r="R2432" s="42"/>
      <c r="AB2432" s="13"/>
      <c r="AC2432" s="8"/>
      <c r="AF2432" s="13"/>
      <c r="AG2432" s="8"/>
      <c r="AH2432" s="8"/>
      <c r="AI2432" s="8"/>
      <c r="AJ2432" s="8"/>
      <c r="AK2432" s="8"/>
      <c r="AN2432" s="13"/>
      <c r="AO2432" s="8"/>
      <c r="AR2432" s="13"/>
      <c r="AS2432" s="8"/>
      <c r="AV2432" s="13"/>
      <c r="AW2432" s="8"/>
      <c r="AX2432" s="19" t="str">
        <f t="shared" si="330"/>
        <v/>
      </c>
      <c r="AY2432" s="55">
        <f t="shared" si="331"/>
        <v>0</v>
      </c>
      <c r="AZ2432" s="8"/>
      <c r="BA2432" s="8"/>
    </row>
    <row r="2433" spans="1:53" x14ac:dyDescent="0.25">
      <c r="A2433" s="9" t="str">
        <f>IF(B2433&lt;&gt;"",COUNTA($B$3:B2433)+$A$2,"")</f>
        <v/>
      </c>
      <c r="R2433" s="42"/>
      <c r="AB2433" s="13"/>
      <c r="AC2433" s="8"/>
      <c r="AF2433" s="13"/>
      <c r="AG2433" s="8"/>
      <c r="AH2433" s="8"/>
      <c r="AI2433" s="8"/>
      <c r="AJ2433" s="8"/>
      <c r="AK2433" s="8"/>
      <c r="AN2433" s="13"/>
      <c r="AO2433" s="8"/>
      <c r="AR2433" s="13"/>
      <c r="AS2433" s="8"/>
      <c r="AV2433" s="13"/>
      <c r="AW2433" s="8"/>
      <c r="AX2433" s="19" t="str">
        <f t="shared" si="330"/>
        <v/>
      </c>
      <c r="AY2433" s="55">
        <f t="shared" si="331"/>
        <v>0</v>
      </c>
      <c r="AZ2433" s="8"/>
      <c r="BA2433" s="8"/>
    </row>
    <row r="2434" spans="1:53" x14ac:dyDescent="0.25">
      <c r="A2434" s="9" t="str">
        <f>IF(B2434&lt;&gt;"",COUNTA($B$3:B2434)+$A$2,"")</f>
        <v/>
      </c>
      <c r="R2434" s="42"/>
      <c r="AB2434" s="13"/>
      <c r="AC2434" s="8"/>
      <c r="AF2434" s="13"/>
      <c r="AG2434" s="8"/>
      <c r="AH2434" s="8"/>
      <c r="AI2434" s="8"/>
      <c r="AJ2434" s="8"/>
      <c r="AK2434" s="8"/>
      <c r="AN2434" s="13"/>
      <c r="AO2434" s="8"/>
      <c r="AR2434" s="13"/>
      <c r="AS2434" s="8"/>
      <c r="AV2434" s="13"/>
      <c r="AW2434" s="8"/>
      <c r="AX2434" s="19" t="str">
        <f t="shared" si="330"/>
        <v/>
      </c>
      <c r="AY2434" s="55">
        <f t="shared" si="331"/>
        <v>0</v>
      </c>
      <c r="AZ2434" s="8"/>
      <c r="BA2434" s="8"/>
    </row>
    <row r="2435" spans="1:53" x14ac:dyDescent="0.25">
      <c r="A2435" s="9" t="str">
        <f>IF(B2435&lt;&gt;"",COUNTA($B$3:B2435)+$A$2,"")</f>
        <v/>
      </c>
      <c r="R2435" s="42"/>
      <c r="AB2435" s="13"/>
      <c r="AC2435" s="8"/>
      <c r="AF2435" s="13"/>
      <c r="AG2435" s="8"/>
      <c r="AH2435" s="8"/>
      <c r="AI2435" s="8"/>
      <c r="AJ2435" s="8"/>
      <c r="AK2435" s="8"/>
      <c r="AN2435" s="13"/>
      <c r="AO2435" s="8"/>
      <c r="AR2435" s="13"/>
      <c r="AS2435" s="8"/>
      <c r="AV2435" s="13"/>
      <c r="AW2435" s="8"/>
      <c r="AX2435" s="19" t="str">
        <f t="shared" ref="AX2435:AX2498" si="332">IF(R2435="","",AY2435/(1+0.025))</f>
        <v/>
      </c>
      <c r="AY2435" s="55">
        <f t="shared" ref="AY2435:AY2498" si="333">BC2435-AZ2435</f>
        <v>0</v>
      </c>
      <c r="AZ2435" s="8"/>
      <c r="BA2435" s="8"/>
    </row>
    <row r="2436" spans="1:53" x14ac:dyDescent="0.25">
      <c r="A2436" s="9" t="str">
        <f>IF(B2436&lt;&gt;"",COUNTA($B$3:B2436)+$A$2,"")</f>
        <v/>
      </c>
      <c r="R2436" s="42"/>
      <c r="AB2436" s="13"/>
      <c r="AC2436" s="8"/>
      <c r="AF2436" s="13"/>
      <c r="AG2436" s="8"/>
      <c r="AH2436" s="8"/>
      <c r="AI2436" s="8"/>
      <c r="AJ2436" s="8"/>
      <c r="AK2436" s="8"/>
      <c r="AN2436" s="13"/>
      <c r="AO2436" s="8"/>
      <c r="AR2436" s="13"/>
      <c r="AS2436" s="8"/>
      <c r="AV2436" s="13"/>
      <c r="AW2436" s="8"/>
      <c r="AX2436" s="19" t="str">
        <f t="shared" si="332"/>
        <v/>
      </c>
      <c r="AY2436" s="55">
        <f t="shared" si="333"/>
        <v>0</v>
      </c>
      <c r="AZ2436" s="8"/>
      <c r="BA2436" s="8"/>
    </row>
    <row r="2437" spans="1:53" x14ac:dyDescent="0.25">
      <c r="A2437" s="9" t="str">
        <f>IF(B2437&lt;&gt;"",COUNTA($B$3:B2437)+$A$2,"")</f>
        <v/>
      </c>
      <c r="R2437" s="42"/>
      <c r="AB2437" s="13"/>
      <c r="AC2437" s="8"/>
      <c r="AF2437" s="13"/>
      <c r="AG2437" s="8"/>
      <c r="AH2437" s="8"/>
      <c r="AI2437" s="8"/>
      <c r="AJ2437" s="8"/>
      <c r="AK2437" s="8"/>
      <c r="AN2437" s="13"/>
      <c r="AO2437" s="8"/>
      <c r="AR2437" s="13"/>
      <c r="AS2437" s="8"/>
      <c r="AV2437" s="13"/>
      <c r="AW2437" s="8"/>
      <c r="AX2437" s="19" t="str">
        <f t="shared" si="332"/>
        <v/>
      </c>
      <c r="AY2437" s="55">
        <f t="shared" si="333"/>
        <v>0</v>
      </c>
      <c r="AZ2437" s="8"/>
      <c r="BA2437" s="8"/>
    </row>
    <row r="2438" spans="1:53" x14ac:dyDescent="0.25">
      <c r="A2438" s="9" t="str">
        <f>IF(B2438&lt;&gt;"",COUNTA($B$3:B2438)+$A$2,"")</f>
        <v/>
      </c>
      <c r="R2438" s="42"/>
      <c r="AB2438" s="13"/>
      <c r="AC2438" s="8"/>
      <c r="AF2438" s="13"/>
      <c r="AG2438" s="8"/>
      <c r="AH2438" s="8"/>
      <c r="AI2438" s="8"/>
      <c r="AJ2438" s="8"/>
      <c r="AK2438" s="8"/>
      <c r="AN2438" s="13"/>
      <c r="AO2438" s="8"/>
      <c r="AR2438" s="13"/>
      <c r="AS2438" s="8"/>
      <c r="AV2438" s="13"/>
      <c r="AW2438" s="8"/>
      <c r="AX2438" s="19" t="str">
        <f t="shared" si="332"/>
        <v/>
      </c>
      <c r="AY2438" s="55">
        <f t="shared" si="333"/>
        <v>0</v>
      </c>
      <c r="AZ2438" s="8"/>
      <c r="BA2438" s="8"/>
    </row>
    <row r="2439" spans="1:53" x14ac:dyDescent="0.25">
      <c r="A2439" s="9" t="str">
        <f>IF(B2439&lt;&gt;"",COUNTA($B$3:B2439)+$A$2,"")</f>
        <v/>
      </c>
      <c r="R2439" s="42"/>
      <c r="AB2439" s="13"/>
      <c r="AC2439" s="8"/>
      <c r="AF2439" s="13"/>
      <c r="AG2439" s="8"/>
      <c r="AH2439" s="8"/>
      <c r="AI2439" s="8"/>
      <c r="AJ2439" s="8"/>
      <c r="AK2439" s="8"/>
      <c r="AN2439" s="13"/>
      <c r="AO2439" s="8"/>
      <c r="AR2439" s="13"/>
      <c r="AS2439" s="8"/>
      <c r="AV2439" s="13"/>
      <c r="AW2439" s="8"/>
      <c r="AX2439" s="19" t="str">
        <f t="shared" si="332"/>
        <v/>
      </c>
      <c r="AY2439" s="55">
        <f t="shared" si="333"/>
        <v>0</v>
      </c>
      <c r="AZ2439" s="8"/>
      <c r="BA2439" s="8"/>
    </row>
    <row r="2440" spans="1:53" x14ac:dyDescent="0.25">
      <c r="A2440" s="9" t="str">
        <f>IF(B2440&lt;&gt;"",COUNTA($B$3:B2440)+$A$2,"")</f>
        <v/>
      </c>
      <c r="R2440" s="42"/>
      <c r="AB2440" s="13"/>
      <c r="AC2440" s="8"/>
      <c r="AF2440" s="13"/>
      <c r="AG2440" s="8"/>
      <c r="AH2440" s="8"/>
      <c r="AI2440" s="8"/>
      <c r="AJ2440" s="8"/>
      <c r="AK2440" s="8"/>
      <c r="AN2440" s="13"/>
      <c r="AO2440" s="8"/>
      <c r="AR2440" s="13"/>
      <c r="AS2440" s="8"/>
      <c r="AV2440" s="13"/>
      <c r="AW2440" s="8"/>
      <c r="AX2440" s="19" t="str">
        <f t="shared" si="332"/>
        <v/>
      </c>
      <c r="AY2440" s="55">
        <f t="shared" si="333"/>
        <v>0</v>
      </c>
      <c r="AZ2440" s="8"/>
      <c r="BA2440" s="8"/>
    </row>
    <row r="2441" spans="1:53" x14ac:dyDescent="0.25">
      <c r="A2441" s="9" t="str">
        <f>IF(B2441&lt;&gt;"",COUNTA($B$3:B2441)+$A$2,"")</f>
        <v/>
      </c>
      <c r="R2441" s="42"/>
      <c r="AB2441" s="13"/>
      <c r="AC2441" s="8"/>
      <c r="AF2441" s="13"/>
      <c r="AG2441" s="8"/>
      <c r="AH2441" s="8"/>
      <c r="AI2441" s="8"/>
      <c r="AJ2441" s="8"/>
      <c r="AK2441" s="8"/>
      <c r="AN2441" s="13"/>
      <c r="AO2441" s="8"/>
      <c r="AR2441" s="13"/>
      <c r="AS2441" s="8"/>
      <c r="AV2441" s="13"/>
      <c r="AW2441" s="8"/>
      <c r="AX2441" s="19" t="str">
        <f t="shared" si="332"/>
        <v/>
      </c>
      <c r="AY2441" s="55">
        <f t="shared" si="333"/>
        <v>0</v>
      </c>
      <c r="AZ2441" s="8"/>
      <c r="BA2441" s="8"/>
    </row>
    <row r="2442" spans="1:53" x14ac:dyDescent="0.25">
      <c r="A2442" s="9" t="str">
        <f>IF(B2442&lt;&gt;"",COUNTA($B$3:B2442)+$A$2,"")</f>
        <v/>
      </c>
      <c r="R2442" s="42"/>
      <c r="AB2442" s="13"/>
      <c r="AC2442" s="8"/>
      <c r="AF2442" s="13"/>
      <c r="AG2442" s="8"/>
      <c r="AH2442" s="8"/>
      <c r="AI2442" s="8"/>
      <c r="AJ2442" s="8"/>
      <c r="AK2442" s="8"/>
      <c r="AN2442" s="13"/>
      <c r="AO2442" s="8"/>
      <c r="AR2442" s="13"/>
      <c r="AS2442" s="8"/>
      <c r="AV2442" s="13"/>
      <c r="AW2442" s="8"/>
      <c r="AX2442" s="19" t="str">
        <f t="shared" si="332"/>
        <v/>
      </c>
      <c r="AY2442" s="55">
        <f t="shared" si="333"/>
        <v>0</v>
      </c>
      <c r="AZ2442" s="8"/>
      <c r="BA2442" s="8"/>
    </row>
    <row r="2443" spans="1:53" x14ac:dyDescent="0.25">
      <c r="A2443" s="9" t="str">
        <f>IF(B2443&lt;&gt;"",COUNTA($B$3:B2443)+$A$2,"")</f>
        <v/>
      </c>
      <c r="R2443" s="42"/>
      <c r="AB2443" s="13"/>
      <c r="AC2443" s="8"/>
      <c r="AF2443" s="13"/>
      <c r="AG2443" s="8"/>
      <c r="AH2443" s="8"/>
      <c r="AI2443" s="8"/>
      <c r="AJ2443" s="8"/>
      <c r="AK2443" s="8"/>
      <c r="AN2443" s="13"/>
      <c r="AO2443" s="8"/>
      <c r="AR2443" s="13"/>
      <c r="AS2443" s="8"/>
      <c r="AV2443" s="13"/>
      <c r="AW2443" s="8"/>
      <c r="AX2443" s="19" t="str">
        <f t="shared" si="332"/>
        <v/>
      </c>
      <c r="AY2443" s="55">
        <f t="shared" si="333"/>
        <v>0</v>
      </c>
      <c r="AZ2443" s="8"/>
      <c r="BA2443" s="8"/>
    </row>
    <row r="2444" spans="1:53" x14ac:dyDescent="0.25">
      <c r="A2444" s="9" t="str">
        <f>IF(B2444&lt;&gt;"",COUNTA($B$3:B2444)+$A$2,"")</f>
        <v/>
      </c>
      <c r="R2444" s="42"/>
      <c r="AB2444" s="13"/>
      <c r="AC2444" s="8"/>
      <c r="AF2444" s="13"/>
      <c r="AG2444" s="8"/>
      <c r="AH2444" s="8"/>
      <c r="AI2444" s="8"/>
      <c r="AJ2444" s="8"/>
      <c r="AK2444" s="8"/>
      <c r="AN2444" s="13"/>
      <c r="AO2444" s="8"/>
      <c r="AR2444" s="13"/>
      <c r="AS2444" s="8"/>
      <c r="AV2444" s="13"/>
      <c r="AW2444" s="8"/>
      <c r="AX2444" s="19" t="str">
        <f t="shared" si="332"/>
        <v/>
      </c>
      <c r="AY2444" s="55">
        <f t="shared" si="333"/>
        <v>0</v>
      </c>
      <c r="AZ2444" s="8"/>
      <c r="BA2444" s="8"/>
    </row>
    <row r="2445" spans="1:53" x14ac:dyDescent="0.25">
      <c r="A2445" s="9" t="str">
        <f>IF(B2445&lt;&gt;"",COUNTA($B$3:B2445)+$A$2,"")</f>
        <v/>
      </c>
      <c r="R2445" s="42"/>
      <c r="AB2445" s="13"/>
      <c r="AC2445" s="8"/>
      <c r="AF2445" s="13"/>
      <c r="AG2445" s="8"/>
      <c r="AH2445" s="8"/>
      <c r="AI2445" s="8"/>
      <c r="AJ2445" s="8"/>
      <c r="AK2445" s="8"/>
      <c r="AN2445" s="13"/>
      <c r="AO2445" s="8"/>
      <c r="AR2445" s="13"/>
      <c r="AS2445" s="8"/>
      <c r="AV2445" s="13"/>
      <c r="AW2445" s="8"/>
      <c r="AX2445" s="19" t="str">
        <f t="shared" si="332"/>
        <v/>
      </c>
      <c r="AY2445" s="55">
        <f t="shared" si="333"/>
        <v>0</v>
      </c>
      <c r="AZ2445" s="8"/>
      <c r="BA2445" s="8"/>
    </row>
    <row r="2446" spans="1:53" x14ac:dyDescent="0.25">
      <c r="A2446" s="9" t="str">
        <f>IF(B2446&lt;&gt;"",COUNTA($B$3:B2446)+$A$2,"")</f>
        <v/>
      </c>
      <c r="R2446" s="42"/>
      <c r="AB2446" s="13"/>
      <c r="AC2446" s="8"/>
      <c r="AF2446" s="13"/>
      <c r="AG2446" s="8"/>
      <c r="AH2446" s="8"/>
      <c r="AI2446" s="8"/>
      <c r="AJ2446" s="8"/>
      <c r="AK2446" s="8"/>
      <c r="AN2446" s="13"/>
      <c r="AO2446" s="8"/>
      <c r="AR2446" s="13"/>
      <c r="AS2446" s="8"/>
      <c r="AV2446" s="13"/>
      <c r="AW2446" s="8"/>
      <c r="AX2446" s="19" t="str">
        <f t="shared" si="332"/>
        <v/>
      </c>
      <c r="AY2446" s="55">
        <f t="shared" si="333"/>
        <v>0</v>
      </c>
      <c r="AZ2446" s="8"/>
      <c r="BA2446" s="8"/>
    </row>
    <row r="2447" spans="1:53" x14ac:dyDescent="0.25">
      <c r="A2447" s="9" t="str">
        <f>IF(B2447&lt;&gt;"",COUNTA($B$3:B2447)+$A$2,"")</f>
        <v/>
      </c>
      <c r="R2447" s="42"/>
      <c r="AB2447" s="13"/>
      <c r="AC2447" s="8"/>
      <c r="AF2447" s="13"/>
      <c r="AG2447" s="8"/>
      <c r="AH2447" s="8"/>
      <c r="AI2447" s="8"/>
      <c r="AJ2447" s="8"/>
      <c r="AK2447" s="8"/>
      <c r="AN2447" s="13"/>
      <c r="AO2447" s="8"/>
      <c r="AR2447" s="13"/>
      <c r="AS2447" s="8"/>
      <c r="AV2447" s="13"/>
      <c r="AW2447" s="8"/>
      <c r="AX2447" s="19" t="str">
        <f t="shared" si="332"/>
        <v/>
      </c>
      <c r="AY2447" s="55">
        <f t="shared" si="333"/>
        <v>0</v>
      </c>
      <c r="AZ2447" s="8"/>
      <c r="BA2447" s="8"/>
    </row>
    <row r="2448" spans="1:53" x14ac:dyDescent="0.25">
      <c r="A2448" s="9" t="str">
        <f>IF(B2448&lt;&gt;"",COUNTA($B$3:B2448)+$A$2,"")</f>
        <v/>
      </c>
      <c r="R2448" s="42"/>
      <c r="AB2448" s="13"/>
      <c r="AC2448" s="8"/>
      <c r="AF2448" s="13"/>
      <c r="AG2448" s="8"/>
      <c r="AH2448" s="8"/>
      <c r="AI2448" s="8"/>
      <c r="AJ2448" s="8"/>
      <c r="AK2448" s="8"/>
      <c r="AN2448" s="13"/>
      <c r="AO2448" s="8"/>
      <c r="AR2448" s="13"/>
      <c r="AS2448" s="8"/>
      <c r="AV2448" s="13"/>
      <c r="AW2448" s="8"/>
      <c r="AX2448" s="19" t="str">
        <f t="shared" si="332"/>
        <v/>
      </c>
      <c r="AY2448" s="55">
        <f t="shared" si="333"/>
        <v>0</v>
      </c>
      <c r="AZ2448" s="8"/>
      <c r="BA2448" s="8"/>
    </row>
    <row r="2449" spans="1:53" x14ac:dyDescent="0.25">
      <c r="A2449" s="9" t="str">
        <f>IF(B2449&lt;&gt;"",COUNTA($B$3:B2449)+$A$2,"")</f>
        <v/>
      </c>
      <c r="R2449" s="42"/>
      <c r="AB2449" s="13"/>
      <c r="AC2449" s="8"/>
      <c r="AF2449" s="13"/>
      <c r="AG2449" s="8"/>
      <c r="AH2449" s="8"/>
      <c r="AI2449" s="8"/>
      <c r="AJ2449" s="8"/>
      <c r="AK2449" s="8"/>
      <c r="AN2449" s="13"/>
      <c r="AO2449" s="8"/>
      <c r="AR2449" s="13"/>
      <c r="AS2449" s="8"/>
      <c r="AV2449" s="13"/>
      <c r="AW2449" s="8"/>
      <c r="AX2449" s="19" t="str">
        <f t="shared" si="332"/>
        <v/>
      </c>
      <c r="AY2449" s="55">
        <f t="shared" si="333"/>
        <v>0</v>
      </c>
      <c r="AZ2449" s="8"/>
      <c r="BA2449" s="8"/>
    </row>
    <row r="2450" spans="1:53" x14ac:dyDescent="0.25">
      <c r="A2450" s="9" t="str">
        <f>IF(B2450&lt;&gt;"",COUNTA($B$3:B2450)+$A$2,"")</f>
        <v/>
      </c>
      <c r="R2450" s="42"/>
      <c r="AB2450" s="13"/>
      <c r="AC2450" s="8"/>
      <c r="AF2450" s="13"/>
      <c r="AG2450" s="8"/>
      <c r="AH2450" s="8"/>
      <c r="AI2450" s="8"/>
      <c r="AJ2450" s="8"/>
      <c r="AK2450" s="8"/>
      <c r="AN2450" s="13"/>
      <c r="AO2450" s="8"/>
      <c r="AR2450" s="13"/>
      <c r="AS2450" s="8"/>
      <c r="AV2450" s="13"/>
      <c r="AW2450" s="8"/>
      <c r="AX2450" s="19" t="str">
        <f t="shared" si="332"/>
        <v/>
      </c>
      <c r="AY2450" s="55">
        <f t="shared" si="333"/>
        <v>0</v>
      </c>
      <c r="AZ2450" s="8"/>
      <c r="BA2450" s="8"/>
    </row>
    <row r="2451" spans="1:53" x14ac:dyDescent="0.25">
      <c r="A2451" s="9" t="str">
        <f>IF(B2451&lt;&gt;"",COUNTA($B$3:B2451)+$A$2,"")</f>
        <v/>
      </c>
      <c r="R2451" s="42"/>
      <c r="AB2451" s="13"/>
      <c r="AC2451" s="8"/>
      <c r="AF2451" s="13"/>
      <c r="AG2451" s="8"/>
      <c r="AH2451" s="8"/>
      <c r="AI2451" s="8"/>
      <c r="AJ2451" s="8"/>
      <c r="AK2451" s="8"/>
      <c r="AN2451" s="13"/>
      <c r="AO2451" s="8"/>
      <c r="AR2451" s="13"/>
      <c r="AS2451" s="8"/>
      <c r="AV2451" s="13"/>
      <c r="AW2451" s="8"/>
      <c r="AX2451" s="19" t="str">
        <f t="shared" si="332"/>
        <v/>
      </c>
      <c r="AY2451" s="55">
        <f t="shared" si="333"/>
        <v>0</v>
      </c>
      <c r="AZ2451" s="8"/>
      <c r="BA2451" s="8"/>
    </row>
    <row r="2452" spans="1:53" x14ac:dyDescent="0.25">
      <c r="A2452" s="9" t="str">
        <f>IF(B2452&lt;&gt;"",COUNTA($B$3:B2452)+$A$2,"")</f>
        <v/>
      </c>
      <c r="R2452" s="42"/>
      <c r="AB2452" s="13"/>
      <c r="AC2452" s="8"/>
      <c r="AF2452" s="13"/>
      <c r="AG2452" s="8"/>
      <c r="AH2452" s="8"/>
      <c r="AI2452" s="8"/>
      <c r="AJ2452" s="8"/>
      <c r="AK2452" s="8"/>
      <c r="AN2452" s="13"/>
      <c r="AO2452" s="8"/>
      <c r="AR2452" s="13"/>
      <c r="AS2452" s="8"/>
      <c r="AV2452" s="13"/>
      <c r="AW2452" s="8"/>
      <c r="AX2452" s="19" t="str">
        <f t="shared" si="332"/>
        <v/>
      </c>
      <c r="AY2452" s="55">
        <f t="shared" si="333"/>
        <v>0</v>
      </c>
      <c r="AZ2452" s="8"/>
      <c r="BA2452" s="8"/>
    </row>
    <row r="2453" spans="1:53" x14ac:dyDescent="0.25">
      <c r="A2453" s="9" t="str">
        <f>IF(B2453&lt;&gt;"",COUNTA($B$3:B2453)+$A$2,"")</f>
        <v/>
      </c>
      <c r="R2453" s="42"/>
      <c r="AB2453" s="13"/>
      <c r="AC2453" s="8"/>
      <c r="AF2453" s="13"/>
      <c r="AG2453" s="8"/>
      <c r="AH2453" s="8"/>
      <c r="AI2453" s="8"/>
      <c r="AJ2453" s="8"/>
      <c r="AK2453" s="8"/>
      <c r="AN2453" s="13"/>
      <c r="AO2453" s="8"/>
      <c r="AR2453" s="13"/>
      <c r="AS2453" s="8"/>
      <c r="AV2453" s="13"/>
      <c r="AW2453" s="8"/>
      <c r="AX2453" s="19" t="str">
        <f t="shared" si="332"/>
        <v/>
      </c>
      <c r="AY2453" s="55">
        <f t="shared" si="333"/>
        <v>0</v>
      </c>
      <c r="AZ2453" s="8"/>
      <c r="BA2453" s="8"/>
    </row>
    <row r="2454" spans="1:53" x14ac:dyDescent="0.25">
      <c r="A2454" s="9" t="str">
        <f>IF(B2454&lt;&gt;"",COUNTA($B$3:B2454)+$A$2,"")</f>
        <v/>
      </c>
      <c r="R2454" s="42"/>
      <c r="AB2454" s="13"/>
      <c r="AC2454" s="8"/>
      <c r="AF2454" s="13"/>
      <c r="AG2454" s="8"/>
      <c r="AH2454" s="8"/>
      <c r="AI2454" s="8"/>
      <c r="AJ2454" s="8"/>
      <c r="AK2454" s="8"/>
      <c r="AN2454" s="13"/>
      <c r="AO2454" s="8"/>
      <c r="AR2454" s="13"/>
      <c r="AS2454" s="8"/>
      <c r="AV2454" s="13"/>
      <c r="AW2454" s="8"/>
      <c r="AX2454" s="19" t="str">
        <f t="shared" si="332"/>
        <v/>
      </c>
      <c r="AY2454" s="55">
        <f t="shared" si="333"/>
        <v>0</v>
      </c>
      <c r="AZ2454" s="8"/>
      <c r="BA2454" s="8"/>
    </row>
    <row r="2455" spans="1:53" x14ac:dyDescent="0.25">
      <c r="A2455" s="9" t="str">
        <f>IF(B2455&lt;&gt;"",COUNTA($B$3:B2455)+$A$2,"")</f>
        <v/>
      </c>
      <c r="R2455" s="42"/>
      <c r="AB2455" s="13"/>
      <c r="AC2455" s="8"/>
      <c r="AF2455" s="13"/>
      <c r="AG2455" s="8"/>
      <c r="AH2455" s="8"/>
      <c r="AI2455" s="8"/>
      <c r="AJ2455" s="8"/>
      <c r="AK2455" s="8"/>
      <c r="AN2455" s="13"/>
      <c r="AO2455" s="8"/>
      <c r="AR2455" s="13"/>
      <c r="AS2455" s="8"/>
      <c r="AV2455" s="13"/>
      <c r="AW2455" s="8"/>
      <c r="AX2455" s="19" t="str">
        <f t="shared" si="332"/>
        <v/>
      </c>
      <c r="AY2455" s="55">
        <f t="shared" si="333"/>
        <v>0</v>
      </c>
      <c r="AZ2455" s="8"/>
      <c r="BA2455" s="8"/>
    </row>
    <row r="2456" spans="1:53" x14ac:dyDescent="0.25">
      <c r="A2456" s="9" t="str">
        <f>IF(B2456&lt;&gt;"",COUNTA($B$3:B2456)+$A$2,"")</f>
        <v/>
      </c>
      <c r="R2456" s="42"/>
      <c r="AB2456" s="13"/>
      <c r="AC2456" s="8"/>
      <c r="AF2456" s="13"/>
      <c r="AG2456" s="8"/>
      <c r="AH2456" s="8"/>
      <c r="AI2456" s="8"/>
      <c r="AJ2456" s="8"/>
      <c r="AK2456" s="8"/>
      <c r="AN2456" s="13"/>
      <c r="AO2456" s="8"/>
      <c r="AR2456" s="13"/>
      <c r="AS2456" s="8"/>
      <c r="AV2456" s="13"/>
      <c r="AW2456" s="8"/>
      <c r="AX2456" s="19" t="str">
        <f t="shared" si="332"/>
        <v/>
      </c>
      <c r="AY2456" s="55">
        <f t="shared" si="333"/>
        <v>0</v>
      </c>
      <c r="AZ2456" s="8"/>
      <c r="BA2456" s="8"/>
    </row>
    <row r="2457" spans="1:53" x14ac:dyDescent="0.25">
      <c r="A2457" s="9" t="str">
        <f>IF(B2457&lt;&gt;"",COUNTA($B$3:B2457)+$A$2,"")</f>
        <v/>
      </c>
      <c r="R2457" s="42"/>
      <c r="AB2457" s="13"/>
      <c r="AC2457" s="8"/>
      <c r="AF2457" s="13"/>
      <c r="AG2457" s="8"/>
      <c r="AH2457" s="8"/>
      <c r="AI2457" s="8"/>
      <c r="AJ2457" s="8"/>
      <c r="AK2457" s="8"/>
      <c r="AN2457" s="13"/>
      <c r="AO2457" s="8"/>
      <c r="AR2457" s="13"/>
      <c r="AS2457" s="8"/>
      <c r="AV2457" s="13"/>
      <c r="AW2457" s="8"/>
      <c r="AX2457" s="19" t="str">
        <f t="shared" si="332"/>
        <v/>
      </c>
      <c r="AY2457" s="55">
        <f t="shared" si="333"/>
        <v>0</v>
      </c>
      <c r="AZ2457" s="8"/>
      <c r="BA2457" s="8"/>
    </row>
    <row r="2458" spans="1:53" x14ac:dyDescent="0.25">
      <c r="A2458" s="9" t="str">
        <f>IF(B2458&lt;&gt;"",COUNTA($B$3:B2458)+$A$2,"")</f>
        <v/>
      </c>
      <c r="R2458" s="42"/>
      <c r="AB2458" s="13"/>
      <c r="AC2458" s="8"/>
      <c r="AF2458" s="13"/>
      <c r="AG2458" s="8"/>
      <c r="AH2458" s="8"/>
      <c r="AI2458" s="8"/>
      <c r="AJ2458" s="8"/>
      <c r="AK2458" s="8"/>
      <c r="AN2458" s="13"/>
      <c r="AO2458" s="8"/>
      <c r="AR2458" s="13"/>
      <c r="AS2458" s="8"/>
      <c r="AV2458" s="13"/>
      <c r="AW2458" s="8"/>
      <c r="AX2458" s="19" t="str">
        <f t="shared" si="332"/>
        <v/>
      </c>
      <c r="AY2458" s="55">
        <f t="shared" si="333"/>
        <v>0</v>
      </c>
      <c r="AZ2458" s="8"/>
      <c r="BA2458" s="8"/>
    </row>
    <row r="2459" spans="1:53" x14ac:dyDescent="0.25">
      <c r="A2459" s="9" t="str">
        <f>IF(B2459&lt;&gt;"",COUNTA($B$3:B2459)+$A$2,"")</f>
        <v/>
      </c>
      <c r="R2459" s="42"/>
      <c r="AB2459" s="13"/>
      <c r="AC2459" s="8"/>
      <c r="AF2459" s="13"/>
      <c r="AG2459" s="8"/>
      <c r="AH2459" s="8"/>
      <c r="AI2459" s="8"/>
      <c r="AJ2459" s="8"/>
      <c r="AK2459" s="8"/>
      <c r="AN2459" s="13"/>
      <c r="AO2459" s="8"/>
      <c r="AR2459" s="13"/>
      <c r="AS2459" s="8"/>
      <c r="AV2459" s="13"/>
      <c r="AW2459" s="8"/>
      <c r="AX2459" s="19" t="str">
        <f t="shared" si="332"/>
        <v/>
      </c>
      <c r="AY2459" s="55">
        <f t="shared" si="333"/>
        <v>0</v>
      </c>
      <c r="AZ2459" s="8"/>
      <c r="BA2459" s="8"/>
    </row>
    <row r="2460" spans="1:53" x14ac:dyDescent="0.25">
      <c r="A2460" s="9" t="str">
        <f>IF(B2460&lt;&gt;"",COUNTA($B$3:B2460)+$A$2,"")</f>
        <v/>
      </c>
      <c r="R2460" s="42"/>
      <c r="AB2460" s="13"/>
      <c r="AC2460" s="8"/>
      <c r="AF2460" s="13"/>
      <c r="AG2460" s="8"/>
      <c r="AH2460" s="8"/>
      <c r="AI2460" s="8"/>
      <c r="AJ2460" s="8"/>
      <c r="AK2460" s="8"/>
      <c r="AN2460" s="13"/>
      <c r="AO2460" s="8"/>
      <c r="AR2460" s="13"/>
      <c r="AS2460" s="8"/>
      <c r="AV2460" s="13"/>
      <c r="AW2460" s="8"/>
      <c r="AX2460" s="19" t="str">
        <f t="shared" si="332"/>
        <v/>
      </c>
      <c r="AY2460" s="55">
        <f t="shared" si="333"/>
        <v>0</v>
      </c>
      <c r="AZ2460" s="8"/>
      <c r="BA2460" s="8"/>
    </row>
    <row r="2461" spans="1:53" x14ac:dyDescent="0.25">
      <c r="A2461" s="9" t="str">
        <f>IF(B2461&lt;&gt;"",COUNTA($B$3:B2461)+$A$2,"")</f>
        <v/>
      </c>
      <c r="R2461" s="42"/>
      <c r="AB2461" s="13"/>
      <c r="AC2461" s="8"/>
      <c r="AF2461" s="13"/>
      <c r="AG2461" s="8"/>
      <c r="AH2461" s="8"/>
      <c r="AI2461" s="8"/>
      <c r="AJ2461" s="8"/>
      <c r="AK2461" s="8"/>
      <c r="AN2461" s="13"/>
      <c r="AO2461" s="8"/>
      <c r="AR2461" s="13"/>
      <c r="AS2461" s="8"/>
      <c r="AV2461" s="13"/>
      <c r="AW2461" s="8"/>
      <c r="AX2461" s="19" t="str">
        <f t="shared" si="332"/>
        <v/>
      </c>
      <c r="AY2461" s="55">
        <f t="shared" si="333"/>
        <v>0</v>
      </c>
      <c r="AZ2461" s="8"/>
      <c r="BA2461" s="8"/>
    </row>
    <row r="2462" spans="1:53" x14ac:dyDescent="0.25">
      <c r="A2462" s="9" t="str">
        <f>IF(B2462&lt;&gt;"",COUNTA($B$3:B2462)+$A$2,"")</f>
        <v/>
      </c>
      <c r="R2462" s="42"/>
      <c r="AB2462" s="13"/>
      <c r="AC2462" s="8"/>
      <c r="AF2462" s="13"/>
      <c r="AG2462" s="8"/>
      <c r="AH2462" s="8"/>
      <c r="AI2462" s="8"/>
      <c r="AJ2462" s="8"/>
      <c r="AK2462" s="8"/>
      <c r="AN2462" s="13"/>
      <c r="AO2462" s="8"/>
      <c r="AR2462" s="13"/>
      <c r="AS2462" s="8"/>
      <c r="AV2462" s="13"/>
      <c r="AW2462" s="8"/>
      <c r="AX2462" s="19" t="str">
        <f t="shared" si="332"/>
        <v/>
      </c>
      <c r="AY2462" s="55">
        <f t="shared" si="333"/>
        <v>0</v>
      </c>
      <c r="AZ2462" s="8"/>
      <c r="BA2462" s="8"/>
    </row>
    <row r="2463" spans="1:53" x14ac:dyDescent="0.25">
      <c r="A2463" s="9" t="str">
        <f>IF(B2463&lt;&gt;"",COUNTA($B$3:B2463)+$A$2,"")</f>
        <v/>
      </c>
      <c r="R2463" s="42"/>
      <c r="AB2463" s="13"/>
      <c r="AC2463" s="8"/>
      <c r="AF2463" s="13"/>
      <c r="AG2463" s="8"/>
      <c r="AH2463" s="8"/>
      <c r="AI2463" s="8"/>
      <c r="AJ2463" s="8"/>
      <c r="AK2463" s="8"/>
      <c r="AN2463" s="13"/>
      <c r="AO2463" s="8"/>
      <c r="AR2463" s="13"/>
      <c r="AS2463" s="8"/>
      <c r="AV2463" s="13"/>
      <c r="AW2463" s="8"/>
      <c r="AX2463" s="19" t="str">
        <f t="shared" si="332"/>
        <v/>
      </c>
      <c r="AY2463" s="55">
        <f t="shared" si="333"/>
        <v>0</v>
      </c>
      <c r="AZ2463" s="8"/>
      <c r="BA2463" s="8"/>
    </row>
    <row r="2464" spans="1:53" x14ac:dyDescent="0.25">
      <c r="A2464" s="9" t="str">
        <f>IF(B2464&lt;&gt;"",COUNTA($B$3:B2464)+$A$2,"")</f>
        <v/>
      </c>
      <c r="R2464" s="42"/>
      <c r="AB2464" s="13"/>
      <c r="AC2464" s="8"/>
      <c r="AF2464" s="13"/>
      <c r="AG2464" s="8"/>
      <c r="AH2464" s="8"/>
      <c r="AI2464" s="8"/>
      <c r="AJ2464" s="8"/>
      <c r="AK2464" s="8"/>
      <c r="AN2464" s="13"/>
      <c r="AO2464" s="8"/>
      <c r="AR2464" s="13"/>
      <c r="AS2464" s="8"/>
      <c r="AV2464" s="13"/>
      <c r="AW2464" s="8"/>
      <c r="AX2464" s="19" t="str">
        <f t="shared" si="332"/>
        <v/>
      </c>
      <c r="AY2464" s="55">
        <f t="shared" si="333"/>
        <v>0</v>
      </c>
      <c r="AZ2464" s="8"/>
      <c r="BA2464" s="8"/>
    </row>
    <row r="2465" spans="1:53" x14ac:dyDescent="0.25">
      <c r="A2465" s="9" t="str">
        <f>IF(B2465&lt;&gt;"",COUNTA($B$3:B2465)+$A$2,"")</f>
        <v/>
      </c>
      <c r="R2465" s="42"/>
      <c r="AB2465" s="13"/>
      <c r="AC2465" s="8"/>
      <c r="AF2465" s="13"/>
      <c r="AG2465" s="8"/>
      <c r="AH2465" s="8"/>
      <c r="AI2465" s="8"/>
      <c r="AJ2465" s="8"/>
      <c r="AK2465" s="8"/>
      <c r="AN2465" s="13"/>
      <c r="AO2465" s="8"/>
      <c r="AR2465" s="13"/>
      <c r="AS2465" s="8"/>
      <c r="AV2465" s="13"/>
      <c r="AW2465" s="8"/>
      <c r="AX2465" s="19" t="str">
        <f t="shared" si="332"/>
        <v/>
      </c>
      <c r="AY2465" s="55">
        <f t="shared" si="333"/>
        <v>0</v>
      </c>
      <c r="AZ2465" s="8"/>
      <c r="BA2465" s="8"/>
    </row>
    <row r="2466" spans="1:53" x14ac:dyDescent="0.25">
      <c r="A2466" s="9" t="str">
        <f>IF(B2466&lt;&gt;"",COUNTA($B$3:B2466)+$A$2,"")</f>
        <v/>
      </c>
      <c r="R2466" s="42"/>
      <c r="AB2466" s="13"/>
      <c r="AC2466" s="8"/>
      <c r="AF2466" s="13"/>
      <c r="AG2466" s="8"/>
      <c r="AH2466" s="8"/>
      <c r="AI2466" s="8"/>
      <c r="AJ2466" s="8"/>
      <c r="AK2466" s="8"/>
      <c r="AN2466" s="13"/>
      <c r="AO2466" s="8"/>
      <c r="AR2466" s="13"/>
      <c r="AS2466" s="8"/>
      <c r="AV2466" s="13"/>
      <c r="AW2466" s="8"/>
      <c r="AX2466" s="19" t="str">
        <f t="shared" si="332"/>
        <v/>
      </c>
      <c r="AY2466" s="55">
        <f t="shared" si="333"/>
        <v>0</v>
      </c>
      <c r="AZ2466" s="8"/>
      <c r="BA2466" s="8"/>
    </row>
    <row r="2467" spans="1:53" x14ac:dyDescent="0.25">
      <c r="A2467" s="9" t="str">
        <f>IF(B2467&lt;&gt;"",COUNTA($B$3:B2467)+$A$2,"")</f>
        <v/>
      </c>
      <c r="R2467" s="42"/>
      <c r="AB2467" s="13"/>
      <c r="AC2467" s="8"/>
      <c r="AF2467" s="13"/>
      <c r="AG2467" s="8"/>
      <c r="AH2467" s="8"/>
      <c r="AI2467" s="8"/>
      <c r="AJ2467" s="8"/>
      <c r="AK2467" s="8"/>
      <c r="AN2467" s="13"/>
      <c r="AO2467" s="8"/>
      <c r="AR2467" s="13"/>
      <c r="AS2467" s="8"/>
      <c r="AV2467" s="13"/>
      <c r="AW2467" s="8"/>
      <c r="AX2467" s="19" t="str">
        <f t="shared" si="332"/>
        <v/>
      </c>
      <c r="AY2467" s="55">
        <f t="shared" si="333"/>
        <v>0</v>
      </c>
      <c r="AZ2467" s="8"/>
      <c r="BA2467" s="8"/>
    </row>
    <row r="2468" spans="1:53" x14ac:dyDescent="0.25">
      <c r="A2468" s="9" t="str">
        <f>IF(B2468&lt;&gt;"",COUNTA($B$3:B2468)+$A$2,"")</f>
        <v/>
      </c>
      <c r="R2468" s="42"/>
      <c r="AB2468" s="13"/>
      <c r="AC2468" s="8"/>
      <c r="AF2468" s="13"/>
      <c r="AG2468" s="8"/>
      <c r="AH2468" s="8"/>
      <c r="AI2468" s="8"/>
      <c r="AJ2468" s="8"/>
      <c r="AK2468" s="8"/>
      <c r="AN2468" s="13"/>
      <c r="AO2468" s="8"/>
      <c r="AR2468" s="13"/>
      <c r="AS2468" s="8"/>
      <c r="AV2468" s="13"/>
      <c r="AW2468" s="8"/>
      <c r="AX2468" s="19" t="str">
        <f t="shared" si="332"/>
        <v/>
      </c>
      <c r="AY2468" s="55">
        <f t="shared" si="333"/>
        <v>0</v>
      </c>
      <c r="AZ2468" s="8"/>
      <c r="BA2468" s="8"/>
    </row>
    <row r="2469" spans="1:53" x14ac:dyDescent="0.25">
      <c r="A2469" s="9" t="str">
        <f>IF(B2469&lt;&gt;"",COUNTA($B$3:B2469)+$A$2,"")</f>
        <v/>
      </c>
      <c r="R2469" s="42"/>
      <c r="AB2469" s="13"/>
      <c r="AC2469" s="8"/>
      <c r="AF2469" s="13"/>
      <c r="AG2469" s="8"/>
      <c r="AH2469" s="8"/>
      <c r="AI2469" s="8"/>
      <c r="AJ2469" s="8"/>
      <c r="AK2469" s="8"/>
      <c r="AN2469" s="13"/>
      <c r="AO2469" s="8"/>
      <c r="AR2469" s="13"/>
      <c r="AS2469" s="8"/>
      <c r="AV2469" s="13"/>
      <c r="AW2469" s="8"/>
      <c r="AX2469" s="19" t="str">
        <f t="shared" si="332"/>
        <v/>
      </c>
      <c r="AY2469" s="55">
        <f t="shared" si="333"/>
        <v>0</v>
      </c>
      <c r="AZ2469" s="8"/>
      <c r="BA2469" s="8"/>
    </row>
    <row r="2470" spans="1:53" x14ac:dyDescent="0.25">
      <c r="A2470" s="9" t="str">
        <f>IF(B2470&lt;&gt;"",COUNTA($B$3:B2470)+$A$2,"")</f>
        <v/>
      </c>
      <c r="R2470" s="42"/>
      <c r="AB2470" s="13"/>
      <c r="AC2470" s="8"/>
      <c r="AF2470" s="13"/>
      <c r="AG2470" s="8"/>
      <c r="AH2470" s="8"/>
      <c r="AI2470" s="8"/>
      <c r="AJ2470" s="8"/>
      <c r="AK2470" s="8"/>
      <c r="AN2470" s="13"/>
      <c r="AO2470" s="8"/>
      <c r="AR2470" s="13"/>
      <c r="AS2470" s="8"/>
      <c r="AV2470" s="13"/>
      <c r="AW2470" s="8"/>
      <c r="AX2470" s="19" t="str">
        <f t="shared" si="332"/>
        <v/>
      </c>
      <c r="AY2470" s="55">
        <f t="shared" si="333"/>
        <v>0</v>
      </c>
      <c r="AZ2470" s="8"/>
      <c r="BA2470" s="8"/>
    </row>
    <row r="2471" spans="1:53" x14ac:dyDescent="0.25">
      <c r="A2471" s="9" t="str">
        <f>IF(B2471&lt;&gt;"",COUNTA($B$3:B2471)+$A$2,"")</f>
        <v/>
      </c>
      <c r="R2471" s="42"/>
      <c r="AB2471" s="13"/>
      <c r="AC2471" s="8"/>
      <c r="AF2471" s="13"/>
      <c r="AG2471" s="8"/>
      <c r="AH2471" s="8"/>
      <c r="AI2471" s="8"/>
      <c r="AJ2471" s="8"/>
      <c r="AK2471" s="8"/>
      <c r="AN2471" s="13"/>
      <c r="AO2471" s="8"/>
      <c r="AR2471" s="13"/>
      <c r="AS2471" s="8"/>
      <c r="AV2471" s="13"/>
      <c r="AW2471" s="8"/>
      <c r="AX2471" s="19" t="str">
        <f t="shared" si="332"/>
        <v/>
      </c>
      <c r="AY2471" s="55">
        <f t="shared" si="333"/>
        <v>0</v>
      </c>
      <c r="AZ2471" s="8"/>
      <c r="BA2471" s="8"/>
    </row>
    <row r="2472" spans="1:53" x14ac:dyDescent="0.25">
      <c r="A2472" s="9" t="str">
        <f>IF(B2472&lt;&gt;"",COUNTA($B$3:B2472)+$A$2,"")</f>
        <v/>
      </c>
      <c r="R2472" s="42"/>
      <c r="AB2472" s="13"/>
      <c r="AC2472" s="8"/>
      <c r="AF2472" s="13"/>
      <c r="AG2472" s="8"/>
      <c r="AH2472" s="8"/>
      <c r="AI2472" s="8"/>
      <c r="AJ2472" s="8"/>
      <c r="AK2472" s="8"/>
      <c r="AN2472" s="13"/>
      <c r="AO2472" s="8"/>
      <c r="AR2472" s="13"/>
      <c r="AS2472" s="8"/>
      <c r="AV2472" s="13"/>
      <c r="AW2472" s="8"/>
      <c r="AX2472" s="19" t="str">
        <f t="shared" si="332"/>
        <v/>
      </c>
      <c r="AY2472" s="55">
        <f t="shared" si="333"/>
        <v>0</v>
      </c>
      <c r="AZ2472" s="8"/>
      <c r="BA2472" s="8"/>
    </row>
    <row r="2473" spans="1:53" x14ac:dyDescent="0.25">
      <c r="A2473" s="9" t="str">
        <f>IF(B2473&lt;&gt;"",COUNTA($B$3:B2473)+$A$2,"")</f>
        <v/>
      </c>
      <c r="R2473" s="42"/>
      <c r="AB2473" s="13"/>
      <c r="AC2473" s="8"/>
      <c r="AF2473" s="13"/>
      <c r="AG2473" s="8"/>
      <c r="AH2473" s="8"/>
      <c r="AI2473" s="8"/>
      <c r="AJ2473" s="8"/>
      <c r="AK2473" s="8"/>
      <c r="AN2473" s="13"/>
      <c r="AO2473" s="8"/>
      <c r="AR2473" s="13"/>
      <c r="AS2473" s="8"/>
      <c r="AV2473" s="13"/>
      <c r="AW2473" s="8"/>
      <c r="AX2473" s="19" t="str">
        <f t="shared" si="332"/>
        <v/>
      </c>
      <c r="AY2473" s="55">
        <f t="shared" si="333"/>
        <v>0</v>
      </c>
      <c r="AZ2473" s="8"/>
      <c r="BA2473" s="8"/>
    </row>
    <row r="2474" spans="1:53" x14ac:dyDescent="0.25">
      <c r="A2474" s="9" t="str">
        <f>IF(B2474&lt;&gt;"",COUNTA($B$3:B2474)+$A$2,"")</f>
        <v/>
      </c>
      <c r="R2474" s="42"/>
      <c r="AB2474" s="13"/>
      <c r="AC2474" s="8"/>
      <c r="AF2474" s="13"/>
      <c r="AG2474" s="8"/>
      <c r="AH2474" s="8"/>
      <c r="AI2474" s="8"/>
      <c r="AJ2474" s="8"/>
      <c r="AK2474" s="8"/>
      <c r="AN2474" s="13"/>
      <c r="AO2474" s="8"/>
      <c r="AR2474" s="13"/>
      <c r="AS2474" s="8"/>
      <c r="AV2474" s="13"/>
      <c r="AW2474" s="8"/>
      <c r="AX2474" s="19" t="str">
        <f t="shared" si="332"/>
        <v/>
      </c>
      <c r="AY2474" s="55">
        <f t="shared" si="333"/>
        <v>0</v>
      </c>
      <c r="AZ2474" s="8"/>
      <c r="BA2474" s="8"/>
    </row>
    <row r="2475" spans="1:53" x14ac:dyDescent="0.25">
      <c r="A2475" s="9" t="str">
        <f>IF(B2475&lt;&gt;"",COUNTA($B$3:B2475)+$A$2,"")</f>
        <v/>
      </c>
      <c r="R2475" s="42"/>
      <c r="AB2475" s="13"/>
      <c r="AC2475" s="8"/>
      <c r="AF2475" s="13"/>
      <c r="AG2475" s="8"/>
      <c r="AH2475" s="8"/>
      <c r="AI2475" s="8"/>
      <c r="AJ2475" s="8"/>
      <c r="AK2475" s="8"/>
      <c r="AN2475" s="13"/>
      <c r="AO2475" s="8"/>
      <c r="AR2475" s="13"/>
      <c r="AS2475" s="8"/>
      <c r="AV2475" s="13"/>
      <c r="AW2475" s="8"/>
      <c r="AX2475" s="19" t="str">
        <f t="shared" si="332"/>
        <v/>
      </c>
      <c r="AY2475" s="55">
        <f t="shared" si="333"/>
        <v>0</v>
      </c>
      <c r="AZ2475" s="8"/>
      <c r="BA2475" s="8"/>
    </row>
    <row r="2476" spans="1:53" x14ac:dyDescent="0.25">
      <c r="A2476" s="9" t="str">
        <f>IF(B2476&lt;&gt;"",COUNTA($B$3:B2476)+$A$2,"")</f>
        <v/>
      </c>
      <c r="R2476" s="42"/>
      <c r="AB2476" s="13"/>
      <c r="AC2476" s="8"/>
      <c r="AF2476" s="13"/>
      <c r="AG2476" s="8"/>
      <c r="AH2476" s="8"/>
      <c r="AI2476" s="8"/>
      <c r="AJ2476" s="8"/>
      <c r="AK2476" s="8"/>
      <c r="AN2476" s="13"/>
      <c r="AO2476" s="8"/>
      <c r="AR2476" s="13"/>
      <c r="AS2476" s="8"/>
      <c r="AV2476" s="13"/>
      <c r="AW2476" s="8"/>
      <c r="AX2476" s="19" t="str">
        <f t="shared" si="332"/>
        <v/>
      </c>
      <c r="AY2476" s="55">
        <f t="shared" si="333"/>
        <v>0</v>
      </c>
      <c r="AZ2476" s="8"/>
      <c r="BA2476" s="8"/>
    </row>
    <row r="2477" spans="1:53" x14ac:dyDescent="0.25">
      <c r="A2477" s="9" t="str">
        <f>IF(B2477&lt;&gt;"",COUNTA($B$3:B2477)+$A$2,"")</f>
        <v/>
      </c>
      <c r="R2477" s="42"/>
      <c r="AB2477" s="13"/>
      <c r="AC2477" s="8"/>
      <c r="AF2477" s="13"/>
      <c r="AG2477" s="8"/>
      <c r="AH2477" s="8"/>
      <c r="AI2477" s="8"/>
      <c r="AJ2477" s="8"/>
      <c r="AK2477" s="8"/>
      <c r="AN2477" s="13"/>
      <c r="AO2477" s="8"/>
      <c r="AR2477" s="13"/>
      <c r="AS2477" s="8"/>
      <c r="AV2477" s="13"/>
      <c r="AW2477" s="8"/>
      <c r="AX2477" s="19" t="str">
        <f t="shared" si="332"/>
        <v/>
      </c>
      <c r="AY2477" s="55">
        <f t="shared" si="333"/>
        <v>0</v>
      </c>
      <c r="AZ2477" s="8"/>
      <c r="BA2477" s="8"/>
    </row>
    <row r="2478" spans="1:53" x14ac:dyDescent="0.25">
      <c r="A2478" s="9" t="str">
        <f>IF(B2478&lt;&gt;"",COUNTA($B$3:B2478)+$A$2,"")</f>
        <v/>
      </c>
      <c r="R2478" s="42"/>
      <c r="AB2478" s="13"/>
      <c r="AC2478" s="8"/>
      <c r="AF2478" s="13"/>
      <c r="AG2478" s="8"/>
      <c r="AH2478" s="8"/>
      <c r="AI2478" s="8"/>
      <c r="AJ2478" s="8"/>
      <c r="AK2478" s="8"/>
      <c r="AN2478" s="13"/>
      <c r="AO2478" s="8"/>
      <c r="AR2478" s="13"/>
      <c r="AS2478" s="8"/>
      <c r="AV2478" s="13"/>
      <c r="AW2478" s="8"/>
      <c r="AX2478" s="19" t="str">
        <f t="shared" si="332"/>
        <v/>
      </c>
      <c r="AY2478" s="55">
        <f t="shared" si="333"/>
        <v>0</v>
      </c>
      <c r="AZ2478" s="8"/>
      <c r="BA2478" s="8"/>
    </row>
    <row r="2479" spans="1:53" x14ac:dyDescent="0.25">
      <c r="A2479" s="9" t="str">
        <f>IF(B2479&lt;&gt;"",COUNTA($B$3:B2479)+$A$2,"")</f>
        <v/>
      </c>
      <c r="R2479" s="42"/>
      <c r="AB2479" s="13"/>
      <c r="AC2479" s="8"/>
      <c r="AF2479" s="13"/>
      <c r="AG2479" s="8"/>
      <c r="AH2479" s="8"/>
      <c r="AI2479" s="8"/>
      <c r="AJ2479" s="8"/>
      <c r="AK2479" s="8"/>
      <c r="AN2479" s="13"/>
      <c r="AO2479" s="8"/>
      <c r="AR2479" s="13"/>
      <c r="AS2479" s="8"/>
      <c r="AV2479" s="13"/>
      <c r="AW2479" s="8"/>
      <c r="AX2479" s="19" t="str">
        <f t="shared" si="332"/>
        <v/>
      </c>
      <c r="AY2479" s="55">
        <f t="shared" si="333"/>
        <v>0</v>
      </c>
      <c r="AZ2479" s="8"/>
      <c r="BA2479" s="8"/>
    </row>
    <row r="2480" spans="1:53" x14ac:dyDescent="0.25">
      <c r="A2480" s="9" t="str">
        <f>IF(B2480&lt;&gt;"",COUNTA($B$3:B2480)+$A$2,"")</f>
        <v/>
      </c>
      <c r="R2480" s="42"/>
      <c r="AB2480" s="13"/>
      <c r="AC2480" s="8"/>
      <c r="AF2480" s="13"/>
      <c r="AG2480" s="8"/>
      <c r="AH2480" s="8"/>
      <c r="AI2480" s="8"/>
      <c r="AJ2480" s="8"/>
      <c r="AK2480" s="8"/>
      <c r="AN2480" s="13"/>
      <c r="AO2480" s="8"/>
      <c r="AR2480" s="13"/>
      <c r="AS2480" s="8"/>
      <c r="AV2480" s="13"/>
      <c r="AW2480" s="8"/>
      <c r="AX2480" s="19" t="str">
        <f t="shared" si="332"/>
        <v/>
      </c>
      <c r="AY2480" s="55">
        <f t="shared" si="333"/>
        <v>0</v>
      </c>
      <c r="AZ2480" s="8"/>
      <c r="BA2480" s="8"/>
    </row>
    <row r="2481" spans="1:53" x14ac:dyDescent="0.25">
      <c r="A2481" s="9" t="str">
        <f>IF(B2481&lt;&gt;"",COUNTA($B$3:B2481)+$A$2,"")</f>
        <v/>
      </c>
      <c r="R2481" s="42"/>
      <c r="AB2481" s="13"/>
      <c r="AC2481" s="8"/>
      <c r="AF2481" s="13"/>
      <c r="AG2481" s="8"/>
      <c r="AH2481" s="8"/>
      <c r="AI2481" s="8"/>
      <c r="AJ2481" s="8"/>
      <c r="AK2481" s="8"/>
      <c r="AN2481" s="13"/>
      <c r="AO2481" s="8"/>
      <c r="AR2481" s="13"/>
      <c r="AS2481" s="8"/>
      <c r="AV2481" s="13"/>
      <c r="AW2481" s="8"/>
      <c r="AX2481" s="19" t="str">
        <f t="shared" si="332"/>
        <v/>
      </c>
      <c r="AY2481" s="55">
        <f t="shared" si="333"/>
        <v>0</v>
      </c>
      <c r="AZ2481" s="8"/>
      <c r="BA2481" s="8"/>
    </row>
    <row r="2482" spans="1:53" x14ac:dyDescent="0.25">
      <c r="A2482" s="9" t="str">
        <f>IF(B2482&lt;&gt;"",COUNTA($B$3:B2482)+$A$2,"")</f>
        <v/>
      </c>
      <c r="R2482" s="42"/>
      <c r="AB2482" s="13"/>
      <c r="AC2482" s="8"/>
      <c r="AF2482" s="13"/>
      <c r="AG2482" s="8"/>
      <c r="AH2482" s="8"/>
      <c r="AI2482" s="8"/>
      <c r="AJ2482" s="8"/>
      <c r="AK2482" s="8"/>
      <c r="AN2482" s="13"/>
      <c r="AO2482" s="8"/>
      <c r="AR2482" s="13"/>
      <c r="AS2482" s="8"/>
      <c r="AV2482" s="13"/>
      <c r="AW2482" s="8"/>
      <c r="AX2482" s="19" t="str">
        <f t="shared" si="332"/>
        <v/>
      </c>
      <c r="AY2482" s="55">
        <f t="shared" si="333"/>
        <v>0</v>
      </c>
      <c r="AZ2482" s="8"/>
      <c r="BA2482" s="8"/>
    </row>
    <row r="2483" spans="1:53" x14ac:dyDescent="0.25">
      <c r="A2483" s="9" t="str">
        <f>IF(B2483&lt;&gt;"",COUNTA($B$3:B2483)+$A$2,"")</f>
        <v/>
      </c>
      <c r="R2483" s="42"/>
      <c r="AB2483" s="13"/>
      <c r="AC2483" s="8"/>
      <c r="AF2483" s="13"/>
      <c r="AG2483" s="8"/>
      <c r="AH2483" s="8"/>
      <c r="AI2483" s="8"/>
      <c r="AJ2483" s="8"/>
      <c r="AK2483" s="8"/>
      <c r="AN2483" s="13"/>
      <c r="AO2483" s="8"/>
      <c r="AR2483" s="13"/>
      <c r="AS2483" s="8"/>
      <c r="AV2483" s="13"/>
      <c r="AW2483" s="8"/>
      <c r="AX2483" s="19" t="str">
        <f t="shared" si="332"/>
        <v/>
      </c>
      <c r="AY2483" s="55">
        <f t="shared" si="333"/>
        <v>0</v>
      </c>
      <c r="AZ2483" s="8"/>
      <c r="BA2483" s="8"/>
    </row>
    <row r="2484" spans="1:53" x14ac:dyDescent="0.25">
      <c r="A2484" s="9" t="str">
        <f>IF(B2484&lt;&gt;"",COUNTA($B$3:B2484)+$A$2,"")</f>
        <v/>
      </c>
      <c r="R2484" s="42"/>
      <c r="AB2484" s="13"/>
      <c r="AC2484" s="8"/>
      <c r="AF2484" s="13"/>
      <c r="AG2484" s="8"/>
      <c r="AH2484" s="8"/>
      <c r="AI2484" s="8"/>
      <c r="AJ2484" s="8"/>
      <c r="AK2484" s="8"/>
      <c r="AN2484" s="13"/>
      <c r="AO2484" s="8"/>
      <c r="AR2484" s="13"/>
      <c r="AS2484" s="8"/>
      <c r="AV2484" s="13"/>
      <c r="AW2484" s="8"/>
      <c r="AX2484" s="19" t="str">
        <f t="shared" si="332"/>
        <v/>
      </c>
      <c r="AY2484" s="55">
        <f t="shared" si="333"/>
        <v>0</v>
      </c>
      <c r="AZ2484" s="8"/>
      <c r="BA2484" s="8"/>
    </row>
    <row r="2485" spans="1:53" x14ac:dyDescent="0.25">
      <c r="A2485" s="9" t="str">
        <f>IF(B2485&lt;&gt;"",COUNTA($B$3:B2485)+$A$2,"")</f>
        <v/>
      </c>
      <c r="R2485" s="42"/>
      <c r="AB2485" s="13"/>
      <c r="AC2485" s="8"/>
      <c r="AF2485" s="13"/>
      <c r="AG2485" s="8"/>
      <c r="AH2485" s="8"/>
      <c r="AI2485" s="8"/>
      <c r="AJ2485" s="8"/>
      <c r="AK2485" s="8"/>
      <c r="AN2485" s="13"/>
      <c r="AO2485" s="8"/>
      <c r="AR2485" s="13"/>
      <c r="AS2485" s="8"/>
      <c r="AV2485" s="13"/>
      <c r="AW2485" s="8"/>
      <c r="AX2485" s="19" t="str">
        <f t="shared" si="332"/>
        <v/>
      </c>
      <c r="AY2485" s="55">
        <f t="shared" si="333"/>
        <v>0</v>
      </c>
      <c r="AZ2485" s="8"/>
      <c r="BA2485" s="8"/>
    </row>
    <row r="2486" spans="1:53" x14ac:dyDescent="0.25">
      <c r="A2486" s="9" t="str">
        <f>IF(B2486&lt;&gt;"",COUNTA($B$3:B2486)+$A$2,"")</f>
        <v/>
      </c>
      <c r="R2486" s="42"/>
      <c r="AB2486" s="13"/>
      <c r="AC2486" s="8"/>
      <c r="AF2486" s="13"/>
      <c r="AG2486" s="8"/>
      <c r="AH2486" s="8"/>
      <c r="AI2486" s="8"/>
      <c r="AJ2486" s="8"/>
      <c r="AK2486" s="8"/>
      <c r="AN2486" s="13"/>
      <c r="AO2486" s="8"/>
      <c r="AR2486" s="13"/>
      <c r="AS2486" s="8"/>
      <c r="AV2486" s="13"/>
      <c r="AW2486" s="8"/>
      <c r="AX2486" s="19" t="str">
        <f t="shared" si="332"/>
        <v/>
      </c>
      <c r="AY2486" s="55">
        <f t="shared" si="333"/>
        <v>0</v>
      </c>
      <c r="AZ2486" s="8"/>
      <c r="BA2486" s="8"/>
    </row>
    <row r="2487" spans="1:53" x14ac:dyDescent="0.25">
      <c r="A2487" s="9" t="str">
        <f>IF(B2487&lt;&gt;"",COUNTA($B$3:B2487)+$A$2,"")</f>
        <v/>
      </c>
      <c r="R2487" s="42"/>
      <c r="AB2487" s="13"/>
      <c r="AC2487" s="8"/>
      <c r="AF2487" s="13"/>
      <c r="AG2487" s="8"/>
      <c r="AH2487" s="8"/>
      <c r="AI2487" s="8"/>
      <c r="AJ2487" s="8"/>
      <c r="AK2487" s="8"/>
      <c r="AN2487" s="13"/>
      <c r="AO2487" s="8"/>
      <c r="AR2487" s="13"/>
      <c r="AS2487" s="8"/>
      <c r="AV2487" s="13"/>
      <c r="AW2487" s="8"/>
      <c r="AX2487" s="19" t="str">
        <f t="shared" si="332"/>
        <v/>
      </c>
      <c r="AY2487" s="55">
        <f t="shared" si="333"/>
        <v>0</v>
      </c>
      <c r="AZ2487" s="8"/>
      <c r="BA2487" s="8"/>
    </row>
    <row r="2488" spans="1:53" x14ac:dyDescent="0.25">
      <c r="A2488" s="9" t="str">
        <f>IF(B2488&lt;&gt;"",COUNTA($B$3:B2488)+$A$2,"")</f>
        <v/>
      </c>
      <c r="R2488" s="42"/>
      <c r="AB2488" s="13"/>
      <c r="AC2488" s="8"/>
      <c r="AF2488" s="13"/>
      <c r="AG2488" s="8"/>
      <c r="AH2488" s="8"/>
      <c r="AI2488" s="8"/>
      <c r="AJ2488" s="8"/>
      <c r="AK2488" s="8"/>
      <c r="AN2488" s="13"/>
      <c r="AO2488" s="8"/>
      <c r="AR2488" s="13"/>
      <c r="AS2488" s="8"/>
      <c r="AV2488" s="13"/>
      <c r="AW2488" s="8"/>
      <c r="AX2488" s="19" t="str">
        <f t="shared" si="332"/>
        <v/>
      </c>
      <c r="AY2488" s="55">
        <f t="shared" si="333"/>
        <v>0</v>
      </c>
      <c r="AZ2488" s="8"/>
      <c r="BA2488" s="8"/>
    </row>
    <row r="2489" spans="1:53" x14ac:dyDescent="0.25">
      <c r="A2489" s="9" t="str">
        <f>IF(B2489&lt;&gt;"",COUNTA($B$3:B2489)+$A$2,"")</f>
        <v/>
      </c>
      <c r="R2489" s="42"/>
      <c r="AB2489" s="13"/>
      <c r="AC2489" s="8"/>
      <c r="AF2489" s="13"/>
      <c r="AG2489" s="8"/>
      <c r="AH2489" s="8"/>
      <c r="AI2489" s="8"/>
      <c r="AJ2489" s="8"/>
      <c r="AK2489" s="8"/>
      <c r="AN2489" s="13"/>
      <c r="AO2489" s="8"/>
      <c r="AR2489" s="13"/>
      <c r="AS2489" s="8"/>
      <c r="AV2489" s="13"/>
      <c r="AW2489" s="8"/>
      <c r="AX2489" s="19" t="str">
        <f t="shared" si="332"/>
        <v/>
      </c>
      <c r="AY2489" s="55">
        <f t="shared" si="333"/>
        <v>0</v>
      </c>
      <c r="AZ2489" s="8"/>
      <c r="BA2489" s="8"/>
    </row>
    <row r="2490" spans="1:53" x14ac:dyDescent="0.25">
      <c r="A2490" s="9" t="str">
        <f>IF(B2490&lt;&gt;"",COUNTA($B$3:B2490)+$A$2,"")</f>
        <v/>
      </c>
      <c r="R2490" s="42"/>
      <c r="AB2490" s="13"/>
      <c r="AC2490" s="8"/>
      <c r="AF2490" s="13"/>
      <c r="AG2490" s="8"/>
      <c r="AH2490" s="8"/>
      <c r="AI2490" s="8"/>
      <c r="AJ2490" s="8"/>
      <c r="AK2490" s="8"/>
      <c r="AN2490" s="13"/>
      <c r="AO2490" s="8"/>
      <c r="AR2490" s="13"/>
      <c r="AS2490" s="8"/>
      <c r="AV2490" s="13"/>
      <c r="AW2490" s="8"/>
      <c r="AX2490" s="19" t="str">
        <f t="shared" si="332"/>
        <v/>
      </c>
      <c r="AY2490" s="55">
        <f t="shared" si="333"/>
        <v>0</v>
      </c>
      <c r="AZ2490" s="8"/>
      <c r="BA2490" s="8"/>
    </row>
    <row r="2491" spans="1:53" x14ac:dyDescent="0.25">
      <c r="A2491" s="9" t="str">
        <f>IF(B2491&lt;&gt;"",COUNTA($B$3:B2491)+$A$2,"")</f>
        <v/>
      </c>
      <c r="R2491" s="42"/>
      <c r="AB2491" s="13"/>
      <c r="AC2491" s="8"/>
      <c r="AF2491" s="13"/>
      <c r="AG2491" s="8"/>
      <c r="AH2491" s="8"/>
      <c r="AI2491" s="8"/>
      <c r="AJ2491" s="8"/>
      <c r="AK2491" s="8"/>
      <c r="AN2491" s="13"/>
      <c r="AO2491" s="8"/>
      <c r="AR2491" s="13"/>
      <c r="AS2491" s="8"/>
      <c r="AV2491" s="13"/>
      <c r="AW2491" s="8"/>
      <c r="AX2491" s="19" t="str">
        <f t="shared" si="332"/>
        <v/>
      </c>
      <c r="AY2491" s="55">
        <f t="shared" si="333"/>
        <v>0</v>
      </c>
      <c r="AZ2491" s="8"/>
      <c r="BA2491" s="8"/>
    </row>
    <row r="2492" spans="1:53" x14ac:dyDescent="0.25">
      <c r="A2492" s="9" t="str">
        <f>IF(B2492&lt;&gt;"",COUNTA($B$3:B2492)+$A$2,"")</f>
        <v/>
      </c>
      <c r="R2492" s="42"/>
      <c r="AB2492" s="13"/>
      <c r="AC2492" s="8"/>
      <c r="AF2492" s="13"/>
      <c r="AG2492" s="8"/>
      <c r="AH2492" s="8"/>
      <c r="AI2492" s="8"/>
      <c r="AJ2492" s="8"/>
      <c r="AK2492" s="8"/>
      <c r="AN2492" s="13"/>
      <c r="AO2492" s="8"/>
      <c r="AR2492" s="13"/>
      <c r="AS2492" s="8"/>
      <c r="AV2492" s="13"/>
      <c r="AW2492" s="8"/>
      <c r="AX2492" s="19" t="str">
        <f t="shared" si="332"/>
        <v/>
      </c>
      <c r="AY2492" s="55">
        <f t="shared" si="333"/>
        <v>0</v>
      </c>
      <c r="AZ2492" s="8"/>
      <c r="BA2492" s="8"/>
    </row>
    <row r="2493" spans="1:53" x14ac:dyDescent="0.25">
      <c r="A2493" s="9" t="str">
        <f>IF(B2493&lt;&gt;"",COUNTA($B$3:B2493)+$A$2,"")</f>
        <v/>
      </c>
      <c r="R2493" s="42"/>
      <c r="AB2493" s="13"/>
      <c r="AC2493" s="8"/>
      <c r="AF2493" s="13"/>
      <c r="AG2493" s="8"/>
      <c r="AH2493" s="8"/>
      <c r="AI2493" s="8"/>
      <c r="AJ2493" s="8"/>
      <c r="AK2493" s="8"/>
      <c r="AN2493" s="13"/>
      <c r="AO2493" s="8"/>
      <c r="AR2493" s="13"/>
      <c r="AS2493" s="8"/>
      <c r="AV2493" s="13"/>
      <c r="AW2493" s="8"/>
      <c r="AX2493" s="19" t="str">
        <f t="shared" si="332"/>
        <v/>
      </c>
      <c r="AY2493" s="55">
        <f t="shared" si="333"/>
        <v>0</v>
      </c>
      <c r="AZ2493" s="8"/>
      <c r="BA2493" s="8"/>
    </row>
    <row r="2494" spans="1:53" x14ac:dyDescent="0.25">
      <c r="A2494" s="9" t="str">
        <f>IF(B2494&lt;&gt;"",COUNTA($B$3:B2494)+$A$2,"")</f>
        <v/>
      </c>
      <c r="R2494" s="42"/>
      <c r="AB2494" s="13"/>
      <c r="AC2494" s="8"/>
      <c r="AF2494" s="13"/>
      <c r="AG2494" s="8"/>
      <c r="AH2494" s="8"/>
      <c r="AI2494" s="8"/>
      <c r="AJ2494" s="8"/>
      <c r="AK2494" s="8"/>
      <c r="AN2494" s="13"/>
      <c r="AO2494" s="8"/>
      <c r="AR2494" s="13"/>
      <c r="AS2494" s="8"/>
      <c r="AV2494" s="13"/>
      <c r="AW2494" s="8"/>
      <c r="AX2494" s="19" t="str">
        <f t="shared" si="332"/>
        <v/>
      </c>
      <c r="AY2494" s="55">
        <f t="shared" si="333"/>
        <v>0</v>
      </c>
      <c r="AZ2494" s="8"/>
      <c r="BA2494" s="8"/>
    </row>
    <row r="2495" spans="1:53" x14ac:dyDescent="0.25">
      <c r="A2495" s="9" t="str">
        <f>IF(B2495&lt;&gt;"",COUNTA($B$3:B2495)+$A$2,"")</f>
        <v/>
      </c>
      <c r="R2495" s="42"/>
      <c r="AB2495" s="13"/>
      <c r="AC2495" s="8"/>
      <c r="AF2495" s="13"/>
      <c r="AG2495" s="8"/>
      <c r="AH2495" s="8"/>
      <c r="AI2495" s="8"/>
      <c r="AJ2495" s="8"/>
      <c r="AK2495" s="8"/>
      <c r="AN2495" s="13"/>
      <c r="AO2495" s="8"/>
      <c r="AR2495" s="13"/>
      <c r="AS2495" s="8"/>
      <c r="AV2495" s="13"/>
      <c r="AW2495" s="8"/>
      <c r="AX2495" s="19" t="str">
        <f t="shared" si="332"/>
        <v/>
      </c>
      <c r="AY2495" s="55">
        <f t="shared" si="333"/>
        <v>0</v>
      </c>
      <c r="AZ2495" s="8"/>
      <c r="BA2495" s="8"/>
    </row>
    <row r="2496" spans="1:53" x14ac:dyDescent="0.25">
      <c r="A2496" s="9" t="str">
        <f>IF(B2496&lt;&gt;"",COUNTA($B$3:B2496)+$A$2,"")</f>
        <v/>
      </c>
      <c r="R2496" s="42"/>
      <c r="AB2496" s="13"/>
      <c r="AC2496" s="8"/>
      <c r="AF2496" s="13"/>
      <c r="AG2496" s="8"/>
      <c r="AH2496" s="8"/>
      <c r="AI2496" s="8"/>
      <c r="AJ2496" s="8"/>
      <c r="AK2496" s="8"/>
      <c r="AN2496" s="13"/>
      <c r="AO2496" s="8"/>
      <c r="AR2496" s="13"/>
      <c r="AS2496" s="8"/>
      <c r="AV2496" s="13"/>
      <c r="AW2496" s="8"/>
      <c r="AX2496" s="19" t="str">
        <f t="shared" si="332"/>
        <v/>
      </c>
      <c r="AY2496" s="55">
        <f t="shared" si="333"/>
        <v>0</v>
      </c>
      <c r="AZ2496" s="8"/>
      <c r="BA2496" s="8"/>
    </row>
    <row r="2497" spans="1:53" x14ac:dyDescent="0.25">
      <c r="A2497" s="9" t="str">
        <f>IF(B2497&lt;&gt;"",COUNTA($B$3:B2497)+$A$2,"")</f>
        <v/>
      </c>
      <c r="R2497" s="42"/>
      <c r="AB2497" s="13"/>
      <c r="AC2497" s="8"/>
      <c r="AF2497" s="13"/>
      <c r="AG2497" s="8"/>
      <c r="AH2497" s="8"/>
      <c r="AI2497" s="8"/>
      <c r="AJ2497" s="8"/>
      <c r="AK2497" s="8"/>
      <c r="AN2497" s="13"/>
      <c r="AO2497" s="8"/>
      <c r="AR2497" s="13"/>
      <c r="AS2497" s="8"/>
      <c r="AV2497" s="13"/>
      <c r="AW2497" s="8"/>
      <c r="AX2497" s="19" t="str">
        <f t="shared" si="332"/>
        <v/>
      </c>
      <c r="AY2497" s="55">
        <f t="shared" si="333"/>
        <v>0</v>
      </c>
      <c r="AZ2497" s="8"/>
      <c r="BA2497" s="8"/>
    </row>
    <row r="2498" spans="1:53" x14ac:dyDescent="0.25">
      <c r="A2498" s="9" t="str">
        <f>IF(B2498&lt;&gt;"",COUNTA($B$3:B2498)+$A$2,"")</f>
        <v/>
      </c>
      <c r="R2498" s="42"/>
      <c r="AB2498" s="13"/>
      <c r="AC2498" s="8"/>
      <c r="AF2498" s="13"/>
      <c r="AG2498" s="8"/>
      <c r="AH2498" s="8"/>
      <c r="AI2498" s="8"/>
      <c r="AJ2498" s="8"/>
      <c r="AK2498" s="8"/>
      <c r="AN2498" s="13"/>
      <c r="AO2498" s="8"/>
      <c r="AR2498" s="13"/>
      <c r="AS2498" s="8"/>
      <c r="AV2498" s="13"/>
      <c r="AW2498" s="8"/>
      <c r="AX2498" s="19" t="str">
        <f t="shared" si="332"/>
        <v/>
      </c>
      <c r="AY2498" s="55">
        <f t="shared" si="333"/>
        <v>0</v>
      </c>
      <c r="AZ2498" s="8"/>
      <c r="BA2498" s="8"/>
    </row>
    <row r="2499" spans="1:53" x14ac:dyDescent="0.25">
      <c r="A2499" s="9" t="str">
        <f>IF(B2499&lt;&gt;"",COUNTA($B$3:B2499)+$A$2,"")</f>
        <v/>
      </c>
      <c r="R2499" s="42"/>
      <c r="AB2499" s="13"/>
      <c r="AC2499" s="8"/>
      <c r="AF2499" s="13"/>
      <c r="AG2499" s="8"/>
      <c r="AH2499" s="8"/>
      <c r="AI2499" s="8"/>
      <c r="AJ2499" s="8"/>
      <c r="AK2499" s="8"/>
      <c r="AN2499" s="13"/>
      <c r="AO2499" s="8"/>
      <c r="AR2499" s="13"/>
      <c r="AS2499" s="8"/>
      <c r="AV2499" s="13"/>
      <c r="AW2499" s="8"/>
      <c r="AX2499" s="19" t="str">
        <f t="shared" ref="AX2499:AX2562" si="334">IF(R2499="","",AY2499/(1+0.025))</f>
        <v/>
      </c>
      <c r="AY2499" s="55">
        <f t="shared" ref="AY2499:AY2562" si="335">BC2499-AZ2499</f>
        <v>0</v>
      </c>
      <c r="AZ2499" s="8"/>
      <c r="BA2499" s="8"/>
    </row>
    <row r="2500" spans="1:53" x14ac:dyDescent="0.25">
      <c r="A2500" s="9" t="str">
        <f>IF(B2500&lt;&gt;"",COUNTA($B$3:B2500)+$A$2,"")</f>
        <v/>
      </c>
      <c r="R2500" s="42"/>
      <c r="AB2500" s="13"/>
      <c r="AC2500" s="8"/>
      <c r="AF2500" s="13"/>
      <c r="AG2500" s="8"/>
      <c r="AH2500" s="8"/>
      <c r="AI2500" s="8"/>
      <c r="AJ2500" s="8"/>
      <c r="AK2500" s="8"/>
      <c r="AN2500" s="13"/>
      <c r="AO2500" s="8"/>
      <c r="AR2500" s="13"/>
      <c r="AS2500" s="8"/>
      <c r="AV2500" s="13"/>
      <c r="AW2500" s="8"/>
      <c r="AX2500" s="19" t="str">
        <f t="shared" si="334"/>
        <v/>
      </c>
      <c r="AY2500" s="55">
        <f t="shared" si="335"/>
        <v>0</v>
      </c>
      <c r="AZ2500" s="8"/>
      <c r="BA2500" s="8"/>
    </row>
    <row r="2501" spans="1:53" x14ac:dyDescent="0.25">
      <c r="A2501" s="9" t="str">
        <f>IF(B2501&lt;&gt;"",COUNTA($B$3:B2501)+$A$2,"")</f>
        <v/>
      </c>
      <c r="R2501" s="42"/>
      <c r="AB2501" s="13"/>
      <c r="AC2501" s="8"/>
      <c r="AF2501" s="13"/>
      <c r="AG2501" s="8"/>
      <c r="AH2501" s="8"/>
      <c r="AI2501" s="8"/>
      <c r="AJ2501" s="8"/>
      <c r="AK2501" s="8"/>
      <c r="AN2501" s="13"/>
      <c r="AO2501" s="8"/>
      <c r="AR2501" s="13"/>
      <c r="AS2501" s="8"/>
      <c r="AV2501" s="13"/>
      <c r="AW2501" s="8"/>
      <c r="AX2501" s="19" t="str">
        <f t="shared" si="334"/>
        <v/>
      </c>
      <c r="AY2501" s="55">
        <f t="shared" si="335"/>
        <v>0</v>
      </c>
      <c r="AZ2501" s="8"/>
      <c r="BA2501" s="8"/>
    </row>
    <row r="2502" spans="1:53" x14ac:dyDescent="0.25">
      <c r="A2502" s="9" t="str">
        <f>IF(B2502&lt;&gt;"",COUNTA($B$3:B2502)+$A$2,"")</f>
        <v/>
      </c>
      <c r="R2502" s="42"/>
      <c r="AB2502" s="13"/>
      <c r="AC2502" s="8"/>
      <c r="AF2502" s="13"/>
      <c r="AG2502" s="8"/>
      <c r="AH2502" s="8"/>
      <c r="AI2502" s="8"/>
      <c r="AJ2502" s="8"/>
      <c r="AK2502" s="8"/>
      <c r="AN2502" s="13"/>
      <c r="AO2502" s="8"/>
      <c r="AR2502" s="13"/>
      <c r="AS2502" s="8"/>
      <c r="AV2502" s="13"/>
      <c r="AW2502" s="8"/>
      <c r="AX2502" s="19" t="str">
        <f t="shared" si="334"/>
        <v/>
      </c>
      <c r="AY2502" s="55">
        <f t="shared" si="335"/>
        <v>0</v>
      </c>
      <c r="AZ2502" s="8"/>
      <c r="BA2502" s="8"/>
    </row>
    <row r="2503" spans="1:53" x14ac:dyDescent="0.25">
      <c r="A2503" s="9" t="str">
        <f>IF(B2503&lt;&gt;"",COUNTA($B$3:B2503)+$A$2,"")</f>
        <v/>
      </c>
      <c r="R2503" s="42"/>
      <c r="AB2503" s="13"/>
      <c r="AC2503" s="8"/>
      <c r="AF2503" s="13"/>
      <c r="AG2503" s="8"/>
      <c r="AH2503" s="8"/>
      <c r="AI2503" s="8"/>
      <c r="AJ2503" s="8"/>
      <c r="AK2503" s="8"/>
      <c r="AN2503" s="13"/>
      <c r="AO2503" s="8"/>
      <c r="AR2503" s="13"/>
      <c r="AS2503" s="8"/>
      <c r="AV2503" s="13"/>
      <c r="AW2503" s="8"/>
      <c r="AX2503" s="19" t="str">
        <f t="shared" si="334"/>
        <v/>
      </c>
      <c r="AY2503" s="55">
        <f t="shared" si="335"/>
        <v>0</v>
      </c>
      <c r="AZ2503" s="8"/>
      <c r="BA2503" s="8"/>
    </row>
    <row r="2504" spans="1:53" x14ac:dyDescent="0.25">
      <c r="A2504" s="9" t="str">
        <f>IF(B2504&lt;&gt;"",COUNTA($B$3:B2504)+$A$2,"")</f>
        <v/>
      </c>
      <c r="R2504" s="42"/>
      <c r="AB2504" s="13"/>
      <c r="AC2504" s="8"/>
      <c r="AF2504" s="13"/>
      <c r="AG2504" s="8"/>
      <c r="AH2504" s="8"/>
      <c r="AI2504" s="8"/>
      <c r="AJ2504" s="8"/>
      <c r="AK2504" s="8"/>
      <c r="AN2504" s="13"/>
      <c r="AO2504" s="8"/>
      <c r="AR2504" s="13"/>
      <c r="AS2504" s="8"/>
      <c r="AV2504" s="13"/>
      <c r="AW2504" s="8"/>
      <c r="AX2504" s="19" t="str">
        <f t="shared" si="334"/>
        <v/>
      </c>
      <c r="AY2504" s="55">
        <f t="shared" si="335"/>
        <v>0</v>
      </c>
      <c r="AZ2504" s="8"/>
      <c r="BA2504" s="8"/>
    </row>
    <row r="2505" spans="1:53" x14ac:dyDescent="0.25">
      <c r="A2505" s="9" t="str">
        <f>IF(B2505&lt;&gt;"",COUNTA($B$3:B2505)+$A$2,"")</f>
        <v/>
      </c>
      <c r="R2505" s="42"/>
      <c r="AB2505" s="13"/>
      <c r="AC2505" s="8"/>
      <c r="AF2505" s="13"/>
      <c r="AG2505" s="8"/>
      <c r="AH2505" s="8"/>
      <c r="AI2505" s="8"/>
      <c r="AJ2505" s="8"/>
      <c r="AK2505" s="8"/>
      <c r="AN2505" s="13"/>
      <c r="AO2505" s="8"/>
      <c r="AR2505" s="13"/>
      <c r="AS2505" s="8"/>
      <c r="AV2505" s="13"/>
      <c r="AW2505" s="8"/>
      <c r="AX2505" s="19" t="str">
        <f t="shared" si="334"/>
        <v/>
      </c>
      <c r="AY2505" s="55">
        <f t="shared" si="335"/>
        <v>0</v>
      </c>
      <c r="AZ2505" s="8"/>
      <c r="BA2505" s="8"/>
    </row>
    <row r="2506" spans="1:53" x14ac:dyDescent="0.25">
      <c r="A2506" s="9" t="str">
        <f>IF(B2506&lt;&gt;"",COUNTA($B$3:B2506)+$A$2,"")</f>
        <v/>
      </c>
      <c r="R2506" s="42"/>
      <c r="AB2506" s="13"/>
      <c r="AC2506" s="8"/>
      <c r="AF2506" s="13"/>
      <c r="AG2506" s="8"/>
      <c r="AH2506" s="8"/>
      <c r="AI2506" s="8"/>
      <c r="AJ2506" s="8"/>
      <c r="AK2506" s="8"/>
      <c r="AN2506" s="13"/>
      <c r="AO2506" s="8"/>
      <c r="AR2506" s="13"/>
      <c r="AS2506" s="8"/>
      <c r="AV2506" s="13"/>
      <c r="AW2506" s="8"/>
      <c r="AX2506" s="19" t="str">
        <f t="shared" si="334"/>
        <v/>
      </c>
      <c r="AY2506" s="55">
        <f t="shared" si="335"/>
        <v>0</v>
      </c>
      <c r="AZ2506" s="8"/>
      <c r="BA2506" s="8"/>
    </row>
    <row r="2507" spans="1:53" x14ac:dyDescent="0.25">
      <c r="A2507" s="9" t="str">
        <f>IF(B2507&lt;&gt;"",COUNTA($B$3:B2507)+$A$2,"")</f>
        <v/>
      </c>
      <c r="R2507" s="42"/>
      <c r="AB2507" s="13"/>
      <c r="AC2507" s="8"/>
      <c r="AF2507" s="13"/>
      <c r="AG2507" s="8"/>
      <c r="AH2507" s="8"/>
      <c r="AI2507" s="8"/>
      <c r="AJ2507" s="8"/>
      <c r="AK2507" s="8"/>
      <c r="AN2507" s="13"/>
      <c r="AO2507" s="8"/>
      <c r="AR2507" s="13"/>
      <c r="AS2507" s="8"/>
      <c r="AV2507" s="13"/>
      <c r="AW2507" s="8"/>
      <c r="AX2507" s="19" t="str">
        <f t="shared" si="334"/>
        <v/>
      </c>
      <c r="AY2507" s="55">
        <f t="shared" si="335"/>
        <v>0</v>
      </c>
      <c r="AZ2507" s="8"/>
      <c r="BA2507" s="8"/>
    </row>
    <row r="2508" spans="1:53" x14ac:dyDescent="0.25">
      <c r="A2508" s="9" t="str">
        <f>IF(B2508&lt;&gt;"",COUNTA($B$3:B2508)+$A$2,"")</f>
        <v/>
      </c>
      <c r="R2508" s="42"/>
      <c r="AB2508" s="13"/>
      <c r="AC2508" s="8"/>
      <c r="AF2508" s="13"/>
      <c r="AG2508" s="8"/>
      <c r="AH2508" s="8"/>
      <c r="AI2508" s="8"/>
      <c r="AJ2508" s="8"/>
      <c r="AK2508" s="8"/>
      <c r="AN2508" s="13"/>
      <c r="AO2508" s="8"/>
      <c r="AR2508" s="13"/>
      <c r="AS2508" s="8"/>
      <c r="AV2508" s="13"/>
      <c r="AW2508" s="8"/>
      <c r="AX2508" s="19" t="str">
        <f t="shared" si="334"/>
        <v/>
      </c>
      <c r="AY2508" s="55">
        <f t="shared" si="335"/>
        <v>0</v>
      </c>
      <c r="AZ2508" s="8"/>
      <c r="BA2508" s="8"/>
    </row>
    <row r="2509" spans="1:53" x14ac:dyDescent="0.25">
      <c r="A2509" s="9" t="str">
        <f>IF(B2509&lt;&gt;"",COUNTA($B$3:B2509)+$A$2,"")</f>
        <v/>
      </c>
      <c r="R2509" s="42"/>
      <c r="AB2509" s="13"/>
      <c r="AC2509" s="8"/>
      <c r="AF2509" s="13"/>
      <c r="AG2509" s="8"/>
      <c r="AH2509" s="8"/>
      <c r="AI2509" s="8"/>
      <c r="AJ2509" s="8"/>
      <c r="AK2509" s="8"/>
      <c r="AN2509" s="13"/>
      <c r="AO2509" s="8"/>
      <c r="AR2509" s="13"/>
      <c r="AS2509" s="8"/>
      <c r="AV2509" s="13"/>
      <c r="AW2509" s="8"/>
      <c r="AX2509" s="19" t="str">
        <f t="shared" si="334"/>
        <v/>
      </c>
      <c r="AY2509" s="55">
        <f t="shared" si="335"/>
        <v>0</v>
      </c>
      <c r="AZ2509" s="8"/>
      <c r="BA2509" s="8"/>
    </row>
    <row r="2510" spans="1:53" x14ac:dyDescent="0.25">
      <c r="A2510" s="9" t="str">
        <f>IF(B2510&lt;&gt;"",COUNTA($B$3:B2510)+$A$2,"")</f>
        <v/>
      </c>
      <c r="R2510" s="42"/>
      <c r="AB2510" s="13"/>
      <c r="AC2510" s="8"/>
      <c r="AF2510" s="13"/>
      <c r="AG2510" s="8"/>
      <c r="AH2510" s="8"/>
      <c r="AI2510" s="8"/>
      <c r="AJ2510" s="8"/>
      <c r="AK2510" s="8"/>
      <c r="AN2510" s="13"/>
      <c r="AO2510" s="8"/>
      <c r="AR2510" s="13"/>
      <c r="AS2510" s="8"/>
      <c r="AV2510" s="13"/>
      <c r="AW2510" s="8"/>
      <c r="AX2510" s="19" t="str">
        <f t="shared" si="334"/>
        <v/>
      </c>
      <c r="AY2510" s="55">
        <f t="shared" si="335"/>
        <v>0</v>
      </c>
      <c r="AZ2510" s="8"/>
      <c r="BA2510" s="8"/>
    </row>
    <row r="2511" spans="1:53" x14ac:dyDescent="0.25">
      <c r="A2511" s="9" t="str">
        <f>IF(B2511&lt;&gt;"",COUNTA($B$3:B2511)+$A$2,"")</f>
        <v/>
      </c>
      <c r="R2511" s="42"/>
      <c r="AB2511" s="13"/>
      <c r="AC2511" s="8"/>
      <c r="AF2511" s="13"/>
      <c r="AG2511" s="8"/>
      <c r="AH2511" s="8"/>
      <c r="AI2511" s="8"/>
      <c r="AJ2511" s="8"/>
      <c r="AK2511" s="8"/>
      <c r="AN2511" s="13"/>
      <c r="AO2511" s="8"/>
      <c r="AR2511" s="13"/>
      <c r="AS2511" s="8"/>
      <c r="AV2511" s="13"/>
      <c r="AW2511" s="8"/>
      <c r="AX2511" s="19" t="str">
        <f t="shared" si="334"/>
        <v/>
      </c>
      <c r="AY2511" s="55">
        <f t="shared" si="335"/>
        <v>0</v>
      </c>
      <c r="AZ2511" s="8"/>
      <c r="BA2511" s="8"/>
    </row>
    <row r="2512" spans="1:53" x14ac:dyDescent="0.25">
      <c r="A2512" s="9" t="str">
        <f>IF(B2512&lt;&gt;"",COUNTA($B$3:B2512)+$A$2,"")</f>
        <v/>
      </c>
      <c r="R2512" s="42"/>
      <c r="AB2512" s="13"/>
      <c r="AC2512" s="8"/>
      <c r="AF2512" s="13"/>
      <c r="AG2512" s="8"/>
      <c r="AH2512" s="8"/>
      <c r="AI2512" s="8"/>
      <c r="AJ2512" s="8"/>
      <c r="AK2512" s="8"/>
      <c r="AN2512" s="13"/>
      <c r="AO2512" s="8"/>
      <c r="AR2512" s="13"/>
      <c r="AS2512" s="8"/>
      <c r="AV2512" s="13"/>
      <c r="AW2512" s="8"/>
      <c r="AX2512" s="19" t="str">
        <f t="shared" si="334"/>
        <v/>
      </c>
      <c r="AY2512" s="55">
        <f t="shared" si="335"/>
        <v>0</v>
      </c>
      <c r="AZ2512" s="8"/>
      <c r="BA2512" s="8"/>
    </row>
    <row r="2513" spans="1:53" x14ac:dyDescent="0.25">
      <c r="A2513" s="9" t="str">
        <f>IF(B2513&lt;&gt;"",COUNTA($B$3:B2513)+$A$2,"")</f>
        <v/>
      </c>
      <c r="R2513" s="42"/>
      <c r="AB2513" s="13"/>
      <c r="AC2513" s="8"/>
      <c r="AF2513" s="13"/>
      <c r="AG2513" s="8"/>
      <c r="AH2513" s="8"/>
      <c r="AI2513" s="8"/>
      <c r="AJ2513" s="8"/>
      <c r="AK2513" s="8"/>
      <c r="AN2513" s="13"/>
      <c r="AO2513" s="8"/>
      <c r="AR2513" s="13"/>
      <c r="AS2513" s="8"/>
      <c r="AV2513" s="13"/>
      <c r="AW2513" s="8"/>
      <c r="AX2513" s="19" t="str">
        <f t="shared" si="334"/>
        <v/>
      </c>
      <c r="AY2513" s="55">
        <f t="shared" si="335"/>
        <v>0</v>
      </c>
      <c r="AZ2513" s="8"/>
      <c r="BA2513" s="8"/>
    </row>
    <row r="2514" spans="1:53" x14ac:dyDescent="0.25">
      <c r="A2514" s="9" t="str">
        <f>IF(B2514&lt;&gt;"",COUNTA($B$3:B2514)+$A$2,"")</f>
        <v/>
      </c>
      <c r="R2514" s="42"/>
      <c r="AB2514" s="13"/>
      <c r="AC2514" s="8"/>
      <c r="AF2514" s="13"/>
      <c r="AG2514" s="8"/>
      <c r="AH2514" s="8"/>
      <c r="AI2514" s="8"/>
      <c r="AJ2514" s="8"/>
      <c r="AK2514" s="8"/>
      <c r="AN2514" s="13"/>
      <c r="AO2514" s="8"/>
      <c r="AR2514" s="13"/>
      <c r="AS2514" s="8"/>
      <c r="AV2514" s="13"/>
      <c r="AW2514" s="8"/>
      <c r="AX2514" s="19" t="str">
        <f t="shared" si="334"/>
        <v/>
      </c>
      <c r="AY2514" s="55">
        <f t="shared" si="335"/>
        <v>0</v>
      </c>
      <c r="AZ2514" s="8"/>
      <c r="BA2514" s="8"/>
    </row>
    <row r="2515" spans="1:53" x14ac:dyDescent="0.25">
      <c r="A2515" s="9" t="str">
        <f>IF(B2515&lt;&gt;"",COUNTA($B$3:B2515)+$A$2,"")</f>
        <v/>
      </c>
      <c r="R2515" s="42"/>
      <c r="AB2515" s="13"/>
      <c r="AC2515" s="8"/>
      <c r="AF2515" s="13"/>
      <c r="AG2515" s="8"/>
      <c r="AH2515" s="8"/>
      <c r="AI2515" s="8"/>
      <c r="AJ2515" s="8"/>
      <c r="AK2515" s="8"/>
      <c r="AN2515" s="13"/>
      <c r="AO2515" s="8"/>
      <c r="AR2515" s="13"/>
      <c r="AS2515" s="8"/>
      <c r="AV2515" s="13"/>
      <c r="AW2515" s="8"/>
      <c r="AX2515" s="19" t="str">
        <f t="shared" si="334"/>
        <v/>
      </c>
      <c r="AY2515" s="55">
        <f t="shared" si="335"/>
        <v>0</v>
      </c>
      <c r="AZ2515" s="8"/>
      <c r="BA2515" s="8"/>
    </row>
    <row r="2516" spans="1:53" x14ac:dyDescent="0.25">
      <c r="A2516" s="9" t="str">
        <f>IF(B2516&lt;&gt;"",COUNTA($B$3:B2516)+$A$2,"")</f>
        <v/>
      </c>
      <c r="R2516" s="42"/>
      <c r="AB2516" s="13"/>
      <c r="AC2516" s="8"/>
      <c r="AF2516" s="13"/>
      <c r="AG2516" s="8"/>
      <c r="AH2516" s="8"/>
      <c r="AI2516" s="8"/>
      <c r="AJ2516" s="8"/>
      <c r="AK2516" s="8"/>
      <c r="AN2516" s="13"/>
      <c r="AO2516" s="8"/>
      <c r="AR2516" s="13"/>
      <c r="AS2516" s="8"/>
      <c r="AV2516" s="13"/>
      <c r="AW2516" s="8"/>
      <c r="AX2516" s="19" t="str">
        <f t="shared" si="334"/>
        <v/>
      </c>
      <c r="AY2516" s="55">
        <f t="shared" si="335"/>
        <v>0</v>
      </c>
      <c r="AZ2516" s="8"/>
      <c r="BA2516" s="8"/>
    </row>
    <row r="2517" spans="1:53" x14ac:dyDescent="0.25">
      <c r="A2517" s="9" t="str">
        <f>IF(B2517&lt;&gt;"",COUNTA($B$3:B2517)+$A$2,"")</f>
        <v/>
      </c>
      <c r="R2517" s="42"/>
      <c r="AB2517" s="13"/>
      <c r="AC2517" s="8"/>
      <c r="AF2517" s="13"/>
      <c r="AG2517" s="8"/>
      <c r="AH2517" s="8"/>
      <c r="AI2517" s="8"/>
      <c r="AJ2517" s="8"/>
      <c r="AK2517" s="8"/>
      <c r="AN2517" s="13"/>
      <c r="AO2517" s="8"/>
      <c r="AR2517" s="13"/>
      <c r="AS2517" s="8"/>
      <c r="AV2517" s="13"/>
      <c r="AW2517" s="8"/>
      <c r="AX2517" s="19" t="str">
        <f t="shared" si="334"/>
        <v/>
      </c>
      <c r="AY2517" s="55">
        <f t="shared" si="335"/>
        <v>0</v>
      </c>
      <c r="AZ2517" s="8"/>
      <c r="BA2517" s="8"/>
    </row>
    <row r="2518" spans="1:53" x14ac:dyDescent="0.25">
      <c r="A2518" s="9" t="str">
        <f>IF(B2518&lt;&gt;"",COUNTA($B$3:B2518)+$A$2,"")</f>
        <v/>
      </c>
      <c r="R2518" s="42"/>
      <c r="AB2518" s="13"/>
      <c r="AC2518" s="8"/>
      <c r="AF2518" s="13"/>
      <c r="AG2518" s="8"/>
      <c r="AH2518" s="8"/>
      <c r="AI2518" s="8"/>
      <c r="AJ2518" s="8"/>
      <c r="AK2518" s="8"/>
      <c r="AN2518" s="13"/>
      <c r="AO2518" s="8"/>
      <c r="AR2518" s="13"/>
      <c r="AS2518" s="8"/>
      <c r="AV2518" s="13"/>
      <c r="AW2518" s="8"/>
      <c r="AX2518" s="19" t="str">
        <f t="shared" si="334"/>
        <v/>
      </c>
      <c r="AY2518" s="55">
        <f t="shared" si="335"/>
        <v>0</v>
      </c>
      <c r="AZ2518" s="8"/>
      <c r="BA2518" s="8"/>
    </row>
    <row r="2519" spans="1:53" x14ac:dyDescent="0.25">
      <c r="A2519" s="9" t="str">
        <f>IF(B2519&lt;&gt;"",COUNTA($B$3:B2519)+$A$2,"")</f>
        <v/>
      </c>
      <c r="R2519" s="42"/>
      <c r="AB2519" s="13"/>
      <c r="AC2519" s="8"/>
      <c r="AF2519" s="13"/>
      <c r="AG2519" s="8"/>
      <c r="AH2519" s="8"/>
      <c r="AI2519" s="8"/>
      <c r="AJ2519" s="8"/>
      <c r="AK2519" s="8"/>
      <c r="AN2519" s="13"/>
      <c r="AO2519" s="8"/>
      <c r="AR2519" s="13"/>
      <c r="AS2519" s="8"/>
      <c r="AV2519" s="13"/>
      <c r="AW2519" s="8"/>
      <c r="AX2519" s="19" t="str">
        <f t="shared" si="334"/>
        <v/>
      </c>
      <c r="AY2519" s="55">
        <f t="shared" si="335"/>
        <v>0</v>
      </c>
      <c r="AZ2519" s="8"/>
      <c r="BA2519" s="8"/>
    </row>
    <row r="2520" spans="1:53" x14ac:dyDescent="0.25">
      <c r="A2520" s="9" t="str">
        <f>IF(B2520&lt;&gt;"",COUNTA($B$3:B2520)+$A$2,"")</f>
        <v/>
      </c>
      <c r="R2520" s="42"/>
      <c r="AB2520" s="13"/>
      <c r="AC2520" s="8"/>
      <c r="AF2520" s="13"/>
      <c r="AG2520" s="8"/>
      <c r="AH2520" s="8"/>
      <c r="AI2520" s="8"/>
      <c r="AJ2520" s="8"/>
      <c r="AK2520" s="8"/>
      <c r="AN2520" s="13"/>
      <c r="AO2520" s="8"/>
      <c r="AR2520" s="13"/>
      <c r="AS2520" s="8"/>
      <c r="AV2520" s="13"/>
      <c r="AW2520" s="8"/>
      <c r="AX2520" s="19" t="str">
        <f t="shared" si="334"/>
        <v/>
      </c>
      <c r="AY2520" s="55">
        <f t="shared" si="335"/>
        <v>0</v>
      </c>
      <c r="AZ2520" s="8"/>
      <c r="BA2520" s="8"/>
    </row>
    <row r="2521" spans="1:53" x14ac:dyDescent="0.25">
      <c r="A2521" s="9" t="str">
        <f>IF(B2521&lt;&gt;"",COUNTA($B$3:B2521)+$A$2,"")</f>
        <v/>
      </c>
      <c r="R2521" s="42"/>
      <c r="AB2521" s="13"/>
      <c r="AC2521" s="8"/>
      <c r="AF2521" s="13"/>
      <c r="AG2521" s="8"/>
      <c r="AH2521" s="8"/>
      <c r="AI2521" s="8"/>
      <c r="AJ2521" s="8"/>
      <c r="AK2521" s="8"/>
      <c r="AN2521" s="13"/>
      <c r="AO2521" s="8"/>
      <c r="AR2521" s="13"/>
      <c r="AS2521" s="8"/>
      <c r="AV2521" s="13"/>
      <c r="AW2521" s="8"/>
      <c r="AX2521" s="19" t="str">
        <f t="shared" si="334"/>
        <v/>
      </c>
      <c r="AY2521" s="55">
        <f t="shared" si="335"/>
        <v>0</v>
      </c>
      <c r="AZ2521" s="8"/>
      <c r="BA2521" s="8"/>
    </row>
    <row r="2522" spans="1:53" x14ac:dyDescent="0.25">
      <c r="A2522" s="9" t="str">
        <f>IF(B2522&lt;&gt;"",COUNTA($B$3:B2522)+$A$2,"")</f>
        <v/>
      </c>
      <c r="R2522" s="42"/>
      <c r="AB2522" s="13"/>
      <c r="AC2522" s="8"/>
      <c r="AF2522" s="13"/>
      <c r="AG2522" s="8"/>
      <c r="AH2522" s="8"/>
      <c r="AI2522" s="8"/>
      <c r="AJ2522" s="8"/>
      <c r="AK2522" s="8"/>
      <c r="AN2522" s="13"/>
      <c r="AO2522" s="8"/>
      <c r="AR2522" s="13"/>
      <c r="AS2522" s="8"/>
      <c r="AV2522" s="13"/>
      <c r="AW2522" s="8"/>
      <c r="AX2522" s="19" t="str">
        <f t="shared" si="334"/>
        <v/>
      </c>
      <c r="AY2522" s="55">
        <f t="shared" si="335"/>
        <v>0</v>
      </c>
      <c r="AZ2522" s="8"/>
      <c r="BA2522" s="8"/>
    </row>
    <row r="2523" spans="1:53" x14ac:dyDescent="0.25">
      <c r="A2523" s="9" t="str">
        <f>IF(B2523&lt;&gt;"",COUNTA($B$3:B2523)+$A$2,"")</f>
        <v/>
      </c>
      <c r="R2523" s="42"/>
      <c r="AB2523" s="13"/>
      <c r="AC2523" s="8"/>
      <c r="AF2523" s="13"/>
      <c r="AG2523" s="8"/>
      <c r="AH2523" s="8"/>
      <c r="AI2523" s="8"/>
      <c r="AJ2523" s="8"/>
      <c r="AK2523" s="8"/>
      <c r="AN2523" s="13"/>
      <c r="AO2523" s="8"/>
      <c r="AR2523" s="13"/>
      <c r="AS2523" s="8"/>
      <c r="AV2523" s="13"/>
      <c r="AW2523" s="8"/>
      <c r="AX2523" s="19" t="str">
        <f t="shared" si="334"/>
        <v/>
      </c>
      <c r="AY2523" s="55">
        <f t="shared" si="335"/>
        <v>0</v>
      </c>
      <c r="AZ2523" s="8"/>
      <c r="BA2523" s="8"/>
    </row>
    <row r="2524" spans="1:53" x14ac:dyDescent="0.25">
      <c r="A2524" s="9" t="str">
        <f>IF(B2524&lt;&gt;"",COUNTA($B$3:B2524)+$A$2,"")</f>
        <v/>
      </c>
      <c r="R2524" s="42"/>
      <c r="AB2524" s="13"/>
      <c r="AC2524" s="8"/>
      <c r="AF2524" s="13"/>
      <c r="AG2524" s="8"/>
      <c r="AH2524" s="8"/>
      <c r="AI2524" s="8"/>
      <c r="AJ2524" s="8"/>
      <c r="AK2524" s="8"/>
      <c r="AN2524" s="13"/>
      <c r="AO2524" s="8"/>
      <c r="AR2524" s="13"/>
      <c r="AS2524" s="8"/>
      <c r="AV2524" s="13"/>
      <c r="AW2524" s="8"/>
      <c r="AX2524" s="19" t="str">
        <f t="shared" si="334"/>
        <v/>
      </c>
      <c r="AY2524" s="55">
        <f t="shared" si="335"/>
        <v>0</v>
      </c>
      <c r="AZ2524" s="8"/>
      <c r="BA2524" s="8"/>
    </row>
    <row r="2525" spans="1:53" x14ac:dyDescent="0.25">
      <c r="A2525" s="9" t="str">
        <f>IF(B2525&lt;&gt;"",COUNTA($B$3:B2525)+$A$2,"")</f>
        <v/>
      </c>
      <c r="R2525" s="42"/>
      <c r="AB2525" s="13"/>
      <c r="AC2525" s="8"/>
      <c r="AF2525" s="13"/>
      <c r="AG2525" s="8"/>
      <c r="AH2525" s="8"/>
      <c r="AI2525" s="8"/>
      <c r="AJ2525" s="8"/>
      <c r="AK2525" s="8"/>
      <c r="AN2525" s="13"/>
      <c r="AO2525" s="8"/>
      <c r="AR2525" s="13"/>
      <c r="AS2525" s="8"/>
      <c r="AV2525" s="13"/>
      <c r="AW2525" s="8"/>
      <c r="AX2525" s="19" t="str">
        <f t="shared" si="334"/>
        <v/>
      </c>
      <c r="AY2525" s="55">
        <f t="shared" si="335"/>
        <v>0</v>
      </c>
      <c r="AZ2525" s="8"/>
      <c r="BA2525" s="8"/>
    </row>
    <row r="2526" spans="1:53" x14ac:dyDescent="0.25">
      <c r="A2526" s="9" t="str">
        <f>IF(B2526&lt;&gt;"",COUNTA($B$3:B2526)+$A$2,"")</f>
        <v/>
      </c>
      <c r="R2526" s="42"/>
      <c r="AB2526" s="13"/>
      <c r="AC2526" s="8"/>
      <c r="AF2526" s="13"/>
      <c r="AG2526" s="8"/>
      <c r="AH2526" s="8"/>
      <c r="AI2526" s="8"/>
      <c r="AJ2526" s="8"/>
      <c r="AK2526" s="8"/>
      <c r="AN2526" s="13"/>
      <c r="AO2526" s="8"/>
      <c r="AR2526" s="13"/>
      <c r="AS2526" s="8"/>
      <c r="AV2526" s="13"/>
      <c r="AW2526" s="8"/>
      <c r="AX2526" s="19" t="str">
        <f t="shared" si="334"/>
        <v/>
      </c>
      <c r="AY2526" s="55">
        <f t="shared" si="335"/>
        <v>0</v>
      </c>
      <c r="AZ2526" s="8"/>
      <c r="BA2526" s="8"/>
    </row>
    <row r="2527" spans="1:53" x14ac:dyDescent="0.25">
      <c r="A2527" s="9" t="str">
        <f>IF(B2527&lt;&gt;"",COUNTA($B$3:B2527)+$A$2,"")</f>
        <v/>
      </c>
      <c r="R2527" s="42"/>
      <c r="AB2527" s="13"/>
      <c r="AC2527" s="8"/>
      <c r="AF2527" s="13"/>
      <c r="AG2527" s="8"/>
      <c r="AH2527" s="8"/>
      <c r="AI2527" s="8"/>
      <c r="AJ2527" s="8"/>
      <c r="AK2527" s="8"/>
      <c r="AN2527" s="13"/>
      <c r="AO2527" s="8"/>
      <c r="AR2527" s="13"/>
      <c r="AS2527" s="8"/>
      <c r="AV2527" s="13"/>
      <c r="AW2527" s="8"/>
      <c r="AX2527" s="19" t="str">
        <f t="shared" si="334"/>
        <v/>
      </c>
      <c r="AY2527" s="55">
        <f t="shared" si="335"/>
        <v>0</v>
      </c>
      <c r="AZ2527" s="8"/>
      <c r="BA2527" s="8"/>
    </row>
    <row r="2528" spans="1:53" x14ac:dyDescent="0.25">
      <c r="A2528" s="9" t="str">
        <f>IF(B2528&lt;&gt;"",COUNTA($B$3:B2528)+$A$2,"")</f>
        <v/>
      </c>
      <c r="R2528" s="42"/>
      <c r="AB2528" s="13"/>
      <c r="AC2528" s="8"/>
      <c r="AF2528" s="13"/>
      <c r="AG2528" s="8"/>
      <c r="AH2528" s="8"/>
      <c r="AI2528" s="8"/>
      <c r="AJ2528" s="8"/>
      <c r="AK2528" s="8"/>
      <c r="AN2528" s="13"/>
      <c r="AO2528" s="8"/>
      <c r="AR2528" s="13"/>
      <c r="AS2528" s="8"/>
      <c r="AV2528" s="13"/>
      <c r="AW2528" s="8"/>
      <c r="AX2528" s="19" t="str">
        <f t="shared" si="334"/>
        <v/>
      </c>
      <c r="AY2528" s="55">
        <f t="shared" si="335"/>
        <v>0</v>
      </c>
      <c r="AZ2528" s="8"/>
      <c r="BA2528" s="8"/>
    </row>
    <row r="2529" spans="1:53" x14ac:dyDescent="0.25">
      <c r="A2529" s="9" t="str">
        <f>IF(B2529&lt;&gt;"",COUNTA($B$3:B2529)+$A$2,"")</f>
        <v/>
      </c>
      <c r="R2529" s="42"/>
      <c r="AB2529" s="13"/>
      <c r="AC2529" s="8"/>
      <c r="AF2529" s="13"/>
      <c r="AG2529" s="8"/>
      <c r="AH2529" s="8"/>
      <c r="AI2529" s="8"/>
      <c r="AJ2529" s="8"/>
      <c r="AK2529" s="8"/>
      <c r="AN2529" s="13"/>
      <c r="AO2529" s="8"/>
      <c r="AR2529" s="13"/>
      <c r="AS2529" s="8"/>
      <c r="AV2529" s="13"/>
      <c r="AW2529" s="8"/>
      <c r="AX2529" s="19" t="str">
        <f t="shared" si="334"/>
        <v/>
      </c>
      <c r="AY2529" s="55">
        <f t="shared" si="335"/>
        <v>0</v>
      </c>
      <c r="AZ2529" s="8"/>
      <c r="BA2529" s="8"/>
    </row>
    <row r="2530" spans="1:53" x14ac:dyDescent="0.25">
      <c r="A2530" s="9" t="str">
        <f>IF(B2530&lt;&gt;"",COUNTA($B$3:B2530)+$A$2,"")</f>
        <v/>
      </c>
      <c r="R2530" s="42"/>
      <c r="AB2530" s="13"/>
      <c r="AC2530" s="8"/>
      <c r="AF2530" s="13"/>
      <c r="AG2530" s="8"/>
      <c r="AH2530" s="8"/>
      <c r="AI2530" s="8"/>
      <c r="AJ2530" s="8"/>
      <c r="AK2530" s="8"/>
      <c r="AN2530" s="13"/>
      <c r="AO2530" s="8"/>
      <c r="AR2530" s="13"/>
      <c r="AS2530" s="8"/>
      <c r="AV2530" s="13"/>
      <c r="AW2530" s="8"/>
      <c r="AX2530" s="19" t="str">
        <f t="shared" si="334"/>
        <v/>
      </c>
      <c r="AY2530" s="55">
        <f t="shared" si="335"/>
        <v>0</v>
      </c>
      <c r="AZ2530" s="8"/>
      <c r="BA2530" s="8"/>
    </row>
    <row r="2531" spans="1:53" x14ac:dyDescent="0.25">
      <c r="A2531" s="9" t="str">
        <f>IF(B2531&lt;&gt;"",COUNTA($B$3:B2531)+$A$2,"")</f>
        <v/>
      </c>
      <c r="R2531" s="42"/>
      <c r="AB2531" s="13"/>
      <c r="AC2531" s="8"/>
      <c r="AF2531" s="13"/>
      <c r="AG2531" s="8"/>
      <c r="AH2531" s="8"/>
      <c r="AI2531" s="8"/>
      <c r="AJ2531" s="8"/>
      <c r="AK2531" s="8"/>
      <c r="AN2531" s="13"/>
      <c r="AO2531" s="8"/>
      <c r="AR2531" s="13"/>
      <c r="AS2531" s="8"/>
      <c r="AV2531" s="13"/>
      <c r="AW2531" s="8"/>
      <c r="AX2531" s="19" t="str">
        <f t="shared" si="334"/>
        <v/>
      </c>
      <c r="AY2531" s="55">
        <f t="shared" si="335"/>
        <v>0</v>
      </c>
      <c r="AZ2531" s="8"/>
      <c r="BA2531" s="8"/>
    </row>
    <row r="2532" spans="1:53" x14ac:dyDescent="0.25">
      <c r="A2532" s="9" t="str">
        <f>IF(B2532&lt;&gt;"",COUNTA($B$3:B2532)+$A$2,"")</f>
        <v/>
      </c>
      <c r="R2532" s="42"/>
      <c r="AB2532" s="13"/>
      <c r="AC2532" s="8"/>
      <c r="AF2532" s="13"/>
      <c r="AG2532" s="8"/>
      <c r="AH2532" s="8"/>
      <c r="AI2532" s="8"/>
      <c r="AJ2532" s="8"/>
      <c r="AK2532" s="8"/>
      <c r="AN2532" s="13"/>
      <c r="AO2532" s="8"/>
      <c r="AR2532" s="13"/>
      <c r="AS2532" s="8"/>
      <c r="AV2532" s="13"/>
      <c r="AW2532" s="8"/>
      <c r="AX2532" s="19" t="str">
        <f t="shared" si="334"/>
        <v/>
      </c>
      <c r="AY2532" s="55">
        <f t="shared" si="335"/>
        <v>0</v>
      </c>
      <c r="AZ2532" s="8"/>
      <c r="BA2532" s="8"/>
    </row>
    <row r="2533" spans="1:53" x14ac:dyDescent="0.25">
      <c r="A2533" s="9" t="str">
        <f>IF(B2533&lt;&gt;"",COUNTA($B$3:B2533)+$A$2,"")</f>
        <v/>
      </c>
      <c r="R2533" s="42"/>
      <c r="AB2533" s="13"/>
      <c r="AC2533" s="8"/>
      <c r="AF2533" s="13"/>
      <c r="AG2533" s="8"/>
      <c r="AH2533" s="8"/>
      <c r="AI2533" s="8"/>
      <c r="AJ2533" s="8"/>
      <c r="AK2533" s="8"/>
      <c r="AN2533" s="13"/>
      <c r="AO2533" s="8"/>
      <c r="AR2533" s="13"/>
      <c r="AS2533" s="8"/>
      <c r="AV2533" s="13"/>
      <c r="AW2533" s="8"/>
      <c r="AX2533" s="19" t="str">
        <f t="shared" si="334"/>
        <v/>
      </c>
      <c r="AY2533" s="55">
        <f t="shared" si="335"/>
        <v>0</v>
      </c>
      <c r="AZ2533" s="8"/>
      <c r="BA2533" s="8"/>
    </row>
    <row r="2534" spans="1:53" x14ac:dyDescent="0.25">
      <c r="A2534" s="9" t="str">
        <f>IF(B2534&lt;&gt;"",COUNTA($B$3:B2534)+$A$2,"")</f>
        <v/>
      </c>
      <c r="R2534" s="42"/>
      <c r="AB2534" s="13"/>
      <c r="AC2534" s="8"/>
      <c r="AF2534" s="13"/>
      <c r="AG2534" s="8"/>
      <c r="AH2534" s="8"/>
      <c r="AI2534" s="8"/>
      <c r="AJ2534" s="8"/>
      <c r="AK2534" s="8"/>
      <c r="AN2534" s="13"/>
      <c r="AO2534" s="8"/>
      <c r="AR2534" s="13"/>
      <c r="AS2534" s="8"/>
      <c r="AV2534" s="13"/>
      <c r="AW2534" s="8"/>
      <c r="AX2534" s="19" t="str">
        <f t="shared" si="334"/>
        <v/>
      </c>
      <c r="AY2534" s="55">
        <f t="shared" si="335"/>
        <v>0</v>
      </c>
      <c r="AZ2534" s="8"/>
      <c r="BA2534" s="8"/>
    </row>
    <row r="2535" spans="1:53" x14ac:dyDescent="0.25">
      <c r="A2535" s="9" t="str">
        <f>IF(B2535&lt;&gt;"",COUNTA($B$3:B2535)+$A$2,"")</f>
        <v/>
      </c>
      <c r="R2535" s="42"/>
      <c r="AB2535" s="13"/>
      <c r="AC2535" s="8"/>
      <c r="AF2535" s="13"/>
      <c r="AG2535" s="8"/>
      <c r="AH2535" s="8"/>
      <c r="AI2535" s="8"/>
      <c r="AJ2535" s="8"/>
      <c r="AK2535" s="8"/>
      <c r="AN2535" s="13"/>
      <c r="AO2535" s="8"/>
      <c r="AR2535" s="13"/>
      <c r="AS2535" s="8"/>
      <c r="AV2535" s="13"/>
      <c r="AW2535" s="8"/>
      <c r="AX2535" s="19" t="str">
        <f t="shared" si="334"/>
        <v/>
      </c>
      <c r="AY2535" s="55">
        <f t="shared" si="335"/>
        <v>0</v>
      </c>
      <c r="AZ2535" s="8"/>
      <c r="BA2535" s="8"/>
    </row>
    <row r="2536" spans="1:53" x14ac:dyDescent="0.25">
      <c r="A2536" s="9" t="str">
        <f>IF(B2536&lt;&gt;"",COUNTA($B$3:B2536)+$A$2,"")</f>
        <v/>
      </c>
      <c r="R2536" s="42"/>
      <c r="AB2536" s="13"/>
      <c r="AC2536" s="8"/>
      <c r="AF2536" s="13"/>
      <c r="AG2536" s="8"/>
      <c r="AH2536" s="8"/>
      <c r="AI2536" s="8"/>
      <c r="AJ2536" s="8"/>
      <c r="AK2536" s="8"/>
      <c r="AN2536" s="13"/>
      <c r="AO2536" s="8"/>
      <c r="AR2536" s="13"/>
      <c r="AS2536" s="8"/>
      <c r="AV2536" s="13"/>
      <c r="AW2536" s="8"/>
      <c r="AX2536" s="19" t="str">
        <f t="shared" si="334"/>
        <v/>
      </c>
      <c r="AY2536" s="55">
        <f t="shared" si="335"/>
        <v>0</v>
      </c>
      <c r="AZ2536" s="8"/>
      <c r="BA2536" s="8"/>
    </row>
    <row r="2537" spans="1:53" x14ac:dyDescent="0.25">
      <c r="A2537" s="9" t="str">
        <f>IF(B2537&lt;&gt;"",COUNTA($B$3:B2537)+$A$2,"")</f>
        <v/>
      </c>
      <c r="R2537" s="42"/>
      <c r="AB2537" s="13"/>
      <c r="AC2537" s="8"/>
      <c r="AF2537" s="13"/>
      <c r="AG2537" s="8"/>
      <c r="AH2537" s="8"/>
      <c r="AI2537" s="8"/>
      <c r="AJ2537" s="8"/>
      <c r="AK2537" s="8"/>
      <c r="AN2537" s="13"/>
      <c r="AO2537" s="8"/>
      <c r="AR2537" s="13"/>
      <c r="AS2537" s="8"/>
      <c r="AV2537" s="13"/>
      <c r="AW2537" s="8"/>
      <c r="AX2537" s="19" t="str">
        <f t="shared" si="334"/>
        <v/>
      </c>
      <c r="AY2537" s="55">
        <f t="shared" si="335"/>
        <v>0</v>
      </c>
      <c r="AZ2537" s="8"/>
      <c r="BA2537" s="8"/>
    </row>
    <row r="2538" spans="1:53" x14ac:dyDescent="0.25">
      <c r="A2538" s="9" t="str">
        <f>IF(B2538&lt;&gt;"",COUNTA($B$3:B2538)+$A$2,"")</f>
        <v/>
      </c>
      <c r="R2538" s="42"/>
      <c r="AB2538" s="13"/>
      <c r="AC2538" s="8"/>
      <c r="AF2538" s="13"/>
      <c r="AG2538" s="8"/>
      <c r="AH2538" s="8"/>
      <c r="AI2538" s="8"/>
      <c r="AJ2538" s="8"/>
      <c r="AK2538" s="8"/>
      <c r="AN2538" s="13"/>
      <c r="AO2538" s="8"/>
      <c r="AR2538" s="13"/>
      <c r="AS2538" s="8"/>
      <c r="AV2538" s="13"/>
      <c r="AW2538" s="8"/>
      <c r="AX2538" s="19" t="str">
        <f t="shared" si="334"/>
        <v/>
      </c>
      <c r="AY2538" s="55">
        <f t="shared" si="335"/>
        <v>0</v>
      </c>
      <c r="AZ2538" s="8"/>
      <c r="BA2538" s="8"/>
    </row>
    <row r="2539" spans="1:53" x14ac:dyDescent="0.25">
      <c r="A2539" s="9" t="str">
        <f>IF(B2539&lt;&gt;"",COUNTA($B$3:B2539)+$A$2,"")</f>
        <v/>
      </c>
      <c r="R2539" s="42"/>
      <c r="AB2539" s="13"/>
      <c r="AC2539" s="8"/>
      <c r="AF2539" s="13"/>
      <c r="AG2539" s="8"/>
      <c r="AH2539" s="8"/>
      <c r="AI2539" s="8"/>
      <c r="AJ2539" s="8"/>
      <c r="AK2539" s="8"/>
      <c r="AN2539" s="13"/>
      <c r="AO2539" s="8"/>
      <c r="AR2539" s="13"/>
      <c r="AS2539" s="8"/>
      <c r="AV2539" s="13"/>
      <c r="AW2539" s="8"/>
      <c r="AX2539" s="19" t="str">
        <f t="shared" si="334"/>
        <v/>
      </c>
      <c r="AY2539" s="55">
        <f t="shared" si="335"/>
        <v>0</v>
      </c>
      <c r="AZ2539" s="8"/>
      <c r="BA2539" s="8"/>
    </row>
    <row r="2540" spans="1:53" x14ac:dyDescent="0.25">
      <c r="A2540" s="9" t="str">
        <f>IF(B2540&lt;&gt;"",COUNTA($B$3:B2540)+$A$2,"")</f>
        <v/>
      </c>
      <c r="R2540" s="42"/>
      <c r="AB2540" s="13"/>
      <c r="AC2540" s="8"/>
      <c r="AF2540" s="13"/>
      <c r="AG2540" s="8"/>
      <c r="AH2540" s="8"/>
      <c r="AI2540" s="8"/>
      <c r="AJ2540" s="8"/>
      <c r="AK2540" s="8"/>
      <c r="AN2540" s="13"/>
      <c r="AO2540" s="8"/>
      <c r="AR2540" s="13"/>
      <c r="AS2540" s="8"/>
      <c r="AV2540" s="13"/>
      <c r="AW2540" s="8"/>
      <c r="AX2540" s="19" t="str">
        <f t="shared" si="334"/>
        <v/>
      </c>
      <c r="AY2540" s="55">
        <f t="shared" si="335"/>
        <v>0</v>
      </c>
      <c r="AZ2540" s="8"/>
      <c r="BA2540" s="8"/>
    </row>
    <row r="2541" spans="1:53" x14ac:dyDescent="0.25">
      <c r="A2541" s="9" t="str">
        <f>IF(B2541&lt;&gt;"",COUNTA($B$3:B2541)+$A$2,"")</f>
        <v/>
      </c>
      <c r="R2541" s="42"/>
      <c r="AB2541" s="13"/>
      <c r="AC2541" s="8"/>
      <c r="AF2541" s="13"/>
      <c r="AG2541" s="8"/>
      <c r="AH2541" s="8"/>
      <c r="AI2541" s="8"/>
      <c r="AJ2541" s="8"/>
      <c r="AK2541" s="8"/>
      <c r="AN2541" s="13"/>
      <c r="AO2541" s="8"/>
      <c r="AR2541" s="13"/>
      <c r="AS2541" s="8"/>
      <c r="AV2541" s="13"/>
      <c r="AW2541" s="8"/>
      <c r="AX2541" s="19" t="str">
        <f t="shared" si="334"/>
        <v/>
      </c>
      <c r="AY2541" s="55">
        <f t="shared" si="335"/>
        <v>0</v>
      </c>
      <c r="AZ2541" s="8"/>
      <c r="BA2541" s="8"/>
    </row>
    <row r="2542" spans="1:53" x14ac:dyDescent="0.25">
      <c r="A2542" s="9" t="str">
        <f>IF(B2542&lt;&gt;"",COUNTA($B$3:B2542)+$A$2,"")</f>
        <v/>
      </c>
      <c r="R2542" s="42"/>
      <c r="AB2542" s="13"/>
      <c r="AC2542" s="8"/>
      <c r="AF2542" s="13"/>
      <c r="AG2542" s="8"/>
      <c r="AH2542" s="8"/>
      <c r="AI2542" s="8"/>
      <c r="AJ2542" s="8"/>
      <c r="AK2542" s="8"/>
      <c r="AN2542" s="13"/>
      <c r="AO2542" s="8"/>
      <c r="AR2542" s="13"/>
      <c r="AS2542" s="8"/>
      <c r="AV2542" s="13"/>
      <c r="AW2542" s="8"/>
      <c r="AX2542" s="19" t="str">
        <f t="shared" si="334"/>
        <v/>
      </c>
      <c r="AY2542" s="55">
        <f t="shared" si="335"/>
        <v>0</v>
      </c>
      <c r="AZ2542" s="8"/>
      <c r="BA2542" s="8"/>
    </row>
    <row r="2543" spans="1:53" x14ac:dyDescent="0.25">
      <c r="A2543" s="9" t="str">
        <f>IF(B2543&lt;&gt;"",COUNTA($B$3:B2543)+$A$2,"")</f>
        <v/>
      </c>
      <c r="R2543" s="42"/>
      <c r="AB2543" s="13"/>
      <c r="AC2543" s="8"/>
      <c r="AF2543" s="13"/>
      <c r="AG2543" s="8"/>
      <c r="AH2543" s="8"/>
      <c r="AI2543" s="8"/>
      <c r="AJ2543" s="8"/>
      <c r="AK2543" s="8"/>
      <c r="AN2543" s="13"/>
      <c r="AO2543" s="8"/>
      <c r="AR2543" s="13"/>
      <c r="AS2543" s="8"/>
      <c r="AV2543" s="13"/>
      <c r="AW2543" s="8"/>
      <c r="AX2543" s="19" t="str">
        <f t="shared" si="334"/>
        <v/>
      </c>
      <c r="AY2543" s="55">
        <f t="shared" si="335"/>
        <v>0</v>
      </c>
      <c r="AZ2543" s="8"/>
      <c r="BA2543" s="8"/>
    </row>
    <row r="2544" spans="1:53" x14ac:dyDescent="0.25">
      <c r="A2544" s="9" t="str">
        <f>IF(B2544&lt;&gt;"",COUNTA($B$3:B2544)+$A$2,"")</f>
        <v/>
      </c>
      <c r="R2544" s="42"/>
      <c r="AB2544" s="13"/>
      <c r="AC2544" s="8"/>
      <c r="AF2544" s="13"/>
      <c r="AG2544" s="8"/>
      <c r="AH2544" s="8"/>
      <c r="AI2544" s="8"/>
      <c r="AJ2544" s="8"/>
      <c r="AK2544" s="8"/>
      <c r="AN2544" s="13"/>
      <c r="AO2544" s="8"/>
      <c r="AR2544" s="13"/>
      <c r="AS2544" s="8"/>
      <c r="AV2544" s="13"/>
      <c r="AW2544" s="8"/>
      <c r="AX2544" s="19" t="str">
        <f t="shared" si="334"/>
        <v/>
      </c>
      <c r="AY2544" s="55">
        <f t="shared" si="335"/>
        <v>0</v>
      </c>
      <c r="AZ2544" s="8"/>
      <c r="BA2544" s="8"/>
    </row>
    <row r="2545" spans="1:53" x14ac:dyDescent="0.25">
      <c r="A2545" s="9" t="str">
        <f>IF(B2545&lt;&gt;"",COUNTA($B$3:B2545)+$A$2,"")</f>
        <v/>
      </c>
      <c r="R2545" s="42"/>
      <c r="AB2545" s="13"/>
      <c r="AC2545" s="8"/>
      <c r="AF2545" s="13"/>
      <c r="AG2545" s="8"/>
      <c r="AH2545" s="8"/>
      <c r="AI2545" s="8"/>
      <c r="AJ2545" s="8"/>
      <c r="AK2545" s="8"/>
      <c r="AN2545" s="13"/>
      <c r="AO2545" s="8"/>
      <c r="AR2545" s="13"/>
      <c r="AS2545" s="8"/>
      <c r="AV2545" s="13"/>
      <c r="AW2545" s="8"/>
      <c r="AX2545" s="19" t="str">
        <f t="shared" si="334"/>
        <v/>
      </c>
      <c r="AY2545" s="55">
        <f t="shared" si="335"/>
        <v>0</v>
      </c>
      <c r="AZ2545" s="8"/>
      <c r="BA2545" s="8"/>
    </row>
    <row r="2546" spans="1:53" x14ac:dyDescent="0.25">
      <c r="A2546" s="9" t="str">
        <f>IF(B2546&lt;&gt;"",COUNTA($B$3:B2546)+$A$2,"")</f>
        <v/>
      </c>
      <c r="R2546" s="42"/>
      <c r="AB2546" s="13"/>
      <c r="AC2546" s="8"/>
      <c r="AF2546" s="13"/>
      <c r="AG2546" s="8"/>
      <c r="AH2546" s="8"/>
      <c r="AI2546" s="8"/>
      <c r="AJ2546" s="8"/>
      <c r="AK2546" s="8"/>
      <c r="AN2546" s="13"/>
      <c r="AO2546" s="8"/>
      <c r="AR2546" s="13"/>
      <c r="AS2546" s="8"/>
      <c r="AV2546" s="13"/>
      <c r="AW2546" s="8"/>
      <c r="AX2546" s="19" t="str">
        <f t="shared" si="334"/>
        <v/>
      </c>
      <c r="AY2546" s="55">
        <f t="shared" si="335"/>
        <v>0</v>
      </c>
      <c r="AZ2546" s="8"/>
      <c r="BA2546" s="8"/>
    </row>
    <row r="2547" spans="1:53" x14ac:dyDescent="0.25">
      <c r="A2547" s="9" t="str">
        <f>IF(B2547&lt;&gt;"",COUNTA($B$3:B2547)+$A$2,"")</f>
        <v/>
      </c>
      <c r="R2547" s="42"/>
      <c r="AB2547" s="13"/>
      <c r="AC2547" s="8"/>
      <c r="AF2547" s="13"/>
      <c r="AG2547" s="8"/>
      <c r="AH2547" s="8"/>
      <c r="AI2547" s="8"/>
      <c r="AJ2547" s="8"/>
      <c r="AK2547" s="8"/>
      <c r="AN2547" s="13"/>
      <c r="AO2547" s="8"/>
      <c r="AR2547" s="13"/>
      <c r="AS2547" s="8"/>
      <c r="AV2547" s="13"/>
      <c r="AW2547" s="8"/>
      <c r="AX2547" s="19" t="str">
        <f t="shared" si="334"/>
        <v/>
      </c>
      <c r="AY2547" s="55">
        <f t="shared" si="335"/>
        <v>0</v>
      </c>
      <c r="AZ2547" s="8"/>
      <c r="BA2547" s="8"/>
    </row>
    <row r="2548" spans="1:53" x14ac:dyDescent="0.25">
      <c r="A2548" s="9" t="str">
        <f>IF(B2548&lt;&gt;"",COUNTA($B$3:B2548)+$A$2,"")</f>
        <v/>
      </c>
      <c r="R2548" s="42"/>
      <c r="AB2548" s="13"/>
      <c r="AC2548" s="8"/>
      <c r="AF2548" s="13"/>
      <c r="AG2548" s="8"/>
      <c r="AH2548" s="8"/>
      <c r="AI2548" s="8"/>
      <c r="AJ2548" s="8"/>
      <c r="AK2548" s="8"/>
      <c r="AN2548" s="13"/>
      <c r="AO2548" s="8"/>
      <c r="AR2548" s="13"/>
      <c r="AS2548" s="8"/>
      <c r="AV2548" s="13"/>
      <c r="AW2548" s="8"/>
      <c r="AX2548" s="19" t="str">
        <f t="shared" si="334"/>
        <v/>
      </c>
      <c r="AY2548" s="55">
        <f t="shared" si="335"/>
        <v>0</v>
      </c>
      <c r="AZ2548" s="8"/>
      <c r="BA2548" s="8"/>
    </row>
    <row r="2549" spans="1:53" x14ac:dyDescent="0.25">
      <c r="A2549" s="9" t="str">
        <f>IF(B2549&lt;&gt;"",COUNTA($B$3:B2549)+$A$2,"")</f>
        <v/>
      </c>
      <c r="R2549" s="42"/>
      <c r="AB2549" s="13"/>
      <c r="AC2549" s="8"/>
      <c r="AF2549" s="13"/>
      <c r="AG2549" s="8"/>
      <c r="AH2549" s="8"/>
      <c r="AI2549" s="8"/>
      <c r="AJ2549" s="8"/>
      <c r="AK2549" s="8"/>
      <c r="AN2549" s="13"/>
      <c r="AO2549" s="8"/>
      <c r="AR2549" s="13"/>
      <c r="AS2549" s="8"/>
      <c r="AV2549" s="13"/>
      <c r="AW2549" s="8"/>
      <c r="AX2549" s="19" t="str">
        <f t="shared" si="334"/>
        <v/>
      </c>
      <c r="AY2549" s="55">
        <f t="shared" si="335"/>
        <v>0</v>
      </c>
      <c r="AZ2549" s="8"/>
      <c r="BA2549" s="8"/>
    </row>
    <row r="2550" spans="1:53" x14ac:dyDescent="0.25">
      <c r="A2550" s="9" t="str">
        <f>IF(B2550&lt;&gt;"",COUNTA($B$3:B2550)+$A$2,"")</f>
        <v/>
      </c>
      <c r="R2550" s="42"/>
      <c r="AB2550" s="13"/>
      <c r="AC2550" s="8"/>
      <c r="AF2550" s="13"/>
      <c r="AG2550" s="8"/>
      <c r="AH2550" s="8"/>
      <c r="AI2550" s="8"/>
      <c r="AJ2550" s="8"/>
      <c r="AK2550" s="8"/>
      <c r="AN2550" s="13"/>
      <c r="AO2550" s="8"/>
      <c r="AR2550" s="13"/>
      <c r="AS2550" s="8"/>
      <c r="AV2550" s="13"/>
      <c r="AW2550" s="8"/>
      <c r="AX2550" s="19" t="str">
        <f t="shared" si="334"/>
        <v/>
      </c>
      <c r="AY2550" s="55">
        <f t="shared" si="335"/>
        <v>0</v>
      </c>
      <c r="AZ2550" s="8"/>
      <c r="BA2550" s="8"/>
    </row>
    <row r="2551" spans="1:53" x14ac:dyDescent="0.25">
      <c r="A2551" s="9" t="str">
        <f>IF(B2551&lt;&gt;"",COUNTA($B$3:B2551)+$A$2,"")</f>
        <v/>
      </c>
      <c r="R2551" s="42"/>
      <c r="AB2551" s="13"/>
      <c r="AC2551" s="8"/>
      <c r="AF2551" s="13"/>
      <c r="AG2551" s="8"/>
      <c r="AH2551" s="8"/>
      <c r="AI2551" s="8"/>
      <c r="AJ2551" s="8"/>
      <c r="AK2551" s="8"/>
      <c r="AN2551" s="13"/>
      <c r="AO2551" s="8"/>
      <c r="AR2551" s="13"/>
      <c r="AS2551" s="8"/>
      <c r="AV2551" s="13"/>
      <c r="AW2551" s="8"/>
      <c r="AX2551" s="19" t="str">
        <f t="shared" si="334"/>
        <v/>
      </c>
      <c r="AY2551" s="55">
        <f t="shared" si="335"/>
        <v>0</v>
      </c>
      <c r="AZ2551" s="8"/>
      <c r="BA2551" s="8"/>
    </row>
    <row r="2552" spans="1:53" x14ac:dyDescent="0.25">
      <c r="A2552" s="9" t="str">
        <f>IF(B2552&lt;&gt;"",COUNTA($B$3:B2552)+$A$2,"")</f>
        <v/>
      </c>
      <c r="R2552" s="42"/>
      <c r="AB2552" s="13"/>
      <c r="AC2552" s="8"/>
      <c r="AF2552" s="13"/>
      <c r="AG2552" s="8"/>
      <c r="AH2552" s="8"/>
      <c r="AI2552" s="8"/>
      <c r="AJ2552" s="8"/>
      <c r="AK2552" s="8"/>
      <c r="AN2552" s="13"/>
      <c r="AO2552" s="8"/>
      <c r="AR2552" s="13"/>
      <c r="AS2552" s="8"/>
      <c r="AV2552" s="13"/>
      <c r="AW2552" s="8"/>
      <c r="AX2552" s="19" t="str">
        <f t="shared" si="334"/>
        <v/>
      </c>
      <c r="AY2552" s="55">
        <f t="shared" si="335"/>
        <v>0</v>
      </c>
      <c r="AZ2552" s="8"/>
      <c r="BA2552" s="8"/>
    </row>
    <row r="2553" spans="1:53" x14ac:dyDescent="0.25">
      <c r="A2553" s="9" t="str">
        <f>IF(B2553&lt;&gt;"",COUNTA($B$3:B2553)+$A$2,"")</f>
        <v/>
      </c>
      <c r="R2553" s="42"/>
      <c r="AB2553" s="13"/>
      <c r="AC2553" s="8"/>
      <c r="AF2553" s="13"/>
      <c r="AG2553" s="8"/>
      <c r="AH2553" s="8"/>
      <c r="AI2553" s="8"/>
      <c r="AJ2553" s="8"/>
      <c r="AK2553" s="8"/>
      <c r="AN2553" s="13"/>
      <c r="AO2553" s="8"/>
      <c r="AR2553" s="13"/>
      <c r="AS2553" s="8"/>
      <c r="AV2553" s="13"/>
      <c r="AW2553" s="8"/>
      <c r="AX2553" s="19" t="str">
        <f t="shared" si="334"/>
        <v/>
      </c>
      <c r="AY2553" s="55">
        <f t="shared" si="335"/>
        <v>0</v>
      </c>
      <c r="AZ2553" s="8"/>
      <c r="BA2553" s="8"/>
    </row>
    <row r="2554" spans="1:53" x14ac:dyDescent="0.25">
      <c r="A2554" s="9" t="str">
        <f>IF(B2554&lt;&gt;"",COUNTA($B$3:B2554)+$A$2,"")</f>
        <v/>
      </c>
      <c r="R2554" s="42"/>
      <c r="AB2554" s="13"/>
      <c r="AC2554" s="8"/>
      <c r="AF2554" s="13"/>
      <c r="AG2554" s="8"/>
      <c r="AH2554" s="8"/>
      <c r="AI2554" s="8"/>
      <c r="AJ2554" s="8"/>
      <c r="AK2554" s="8"/>
      <c r="AN2554" s="13"/>
      <c r="AO2554" s="8"/>
      <c r="AR2554" s="13"/>
      <c r="AS2554" s="8"/>
      <c r="AV2554" s="13"/>
      <c r="AW2554" s="8"/>
      <c r="AX2554" s="19" t="str">
        <f t="shared" si="334"/>
        <v/>
      </c>
      <c r="AY2554" s="55">
        <f t="shared" si="335"/>
        <v>0</v>
      </c>
      <c r="AZ2554" s="8"/>
      <c r="BA2554" s="8"/>
    </row>
    <row r="2555" spans="1:53" x14ac:dyDescent="0.25">
      <c r="A2555" s="9" t="str">
        <f>IF(B2555&lt;&gt;"",COUNTA($B$3:B2555)+$A$2,"")</f>
        <v/>
      </c>
      <c r="R2555" s="42"/>
      <c r="AB2555" s="13"/>
      <c r="AC2555" s="8"/>
      <c r="AF2555" s="13"/>
      <c r="AG2555" s="8"/>
      <c r="AH2555" s="8"/>
      <c r="AI2555" s="8"/>
      <c r="AJ2555" s="8"/>
      <c r="AK2555" s="8"/>
      <c r="AN2555" s="13"/>
      <c r="AO2555" s="8"/>
      <c r="AR2555" s="13"/>
      <c r="AS2555" s="8"/>
      <c r="AV2555" s="13"/>
      <c r="AW2555" s="8"/>
      <c r="AX2555" s="19" t="str">
        <f t="shared" si="334"/>
        <v/>
      </c>
      <c r="AY2555" s="55">
        <f t="shared" si="335"/>
        <v>0</v>
      </c>
      <c r="AZ2555" s="8"/>
      <c r="BA2555" s="8"/>
    </row>
    <row r="2556" spans="1:53" x14ac:dyDescent="0.25">
      <c r="A2556" s="9" t="str">
        <f>IF(B2556&lt;&gt;"",COUNTA($B$3:B2556)+$A$2,"")</f>
        <v/>
      </c>
      <c r="R2556" s="42"/>
      <c r="AB2556" s="13"/>
      <c r="AC2556" s="8"/>
      <c r="AF2556" s="13"/>
      <c r="AG2556" s="8"/>
      <c r="AH2556" s="8"/>
      <c r="AI2556" s="8"/>
      <c r="AJ2556" s="8"/>
      <c r="AK2556" s="8"/>
      <c r="AN2556" s="13"/>
      <c r="AO2556" s="8"/>
      <c r="AR2556" s="13"/>
      <c r="AS2556" s="8"/>
      <c r="AV2556" s="13"/>
      <c r="AW2556" s="8"/>
      <c r="AX2556" s="19" t="str">
        <f t="shared" si="334"/>
        <v/>
      </c>
      <c r="AY2556" s="55">
        <f t="shared" si="335"/>
        <v>0</v>
      </c>
      <c r="AZ2556" s="8"/>
      <c r="BA2556" s="8"/>
    </row>
    <row r="2557" spans="1:53" x14ac:dyDescent="0.25">
      <c r="A2557" s="9" t="str">
        <f>IF(B2557&lt;&gt;"",COUNTA($B$3:B2557)+$A$2,"")</f>
        <v/>
      </c>
      <c r="R2557" s="42"/>
      <c r="AB2557" s="13"/>
      <c r="AC2557" s="8"/>
      <c r="AF2557" s="13"/>
      <c r="AG2557" s="8"/>
      <c r="AH2557" s="8"/>
      <c r="AI2557" s="8"/>
      <c r="AJ2557" s="8"/>
      <c r="AK2557" s="8"/>
      <c r="AN2557" s="13"/>
      <c r="AO2557" s="8"/>
      <c r="AR2557" s="13"/>
      <c r="AS2557" s="8"/>
      <c r="AV2557" s="13"/>
      <c r="AW2557" s="8"/>
      <c r="AX2557" s="19" t="str">
        <f t="shared" si="334"/>
        <v/>
      </c>
      <c r="AY2557" s="55">
        <f t="shared" si="335"/>
        <v>0</v>
      </c>
      <c r="AZ2557" s="8"/>
      <c r="BA2557" s="8"/>
    </row>
    <row r="2558" spans="1:53" x14ac:dyDescent="0.25">
      <c r="A2558" s="9" t="str">
        <f>IF(B2558&lt;&gt;"",COUNTA($B$3:B2558)+$A$2,"")</f>
        <v/>
      </c>
      <c r="R2558" s="42"/>
      <c r="AB2558" s="13"/>
      <c r="AC2558" s="8"/>
      <c r="AF2558" s="13"/>
      <c r="AG2558" s="8"/>
      <c r="AH2558" s="8"/>
      <c r="AI2558" s="8"/>
      <c r="AJ2558" s="8"/>
      <c r="AK2558" s="8"/>
      <c r="AN2558" s="13"/>
      <c r="AO2558" s="8"/>
      <c r="AR2558" s="13"/>
      <c r="AS2558" s="8"/>
      <c r="AV2558" s="13"/>
      <c r="AW2558" s="8"/>
      <c r="AX2558" s="19" t="str">
        <f t="shared" si="334"/>
        <v/>
      </c>
      <c r="AY2558" s="55">
        <f t="shared" si="335"/>
        <v>0</v>
      </c>
      <c r="AZ2558" s="8"/>
      <c r="BA2558" s="8"/>
    </row>
    <row r="2559" spans="1:53" x14ac:dyDescent="0.25">
      <c r="A2559" s="9" t="str">
        <f>IF(B2559&lt;&gt;"",COUNTA($B$3:B2559)+$A$2,"")</f>
        <v/>
      </c>
      <c r="R2559" s="42"/>
      <c r="AB2559" s="13"/>
      <c r="AC2559" s="8"/>
      <c r="AF2559" s="13"/>
      <c r="AG2559" s="8"/>
      <c r="AH2559" s="8"/>
      <c r="AI2559" s="8"/>
      <c r="AJ2559" s="8"/>
      <c r="AK2559" s="8"/>
      <c r="AN2559" s="13"/>
      <c r="AO2559" s="8"/>
      <c r="AR2559" s="13"/>
      <c r="AS2559" s="8"/>
      <c r="AV2559" s="13"/>
      <c r="AW2559" s="8"/>
      <c r="AX2559" s="19" t="str">
        <f t="shared" si="334"/>
        <v/>
      </c>
      <c r="AY2559" s="55">
        <f t="shared" si="335"/>
        <v>0</v>
      </c>
      <c r="AZ2559" s="8"/>
      <c r="BA2559" s="8"/>
    </row>
    <row r="2560" spans="1:53" x14ac:dyDescent="0.25">
      <c r="A2560" s="9" t="str">
        <f>IF(B2560&lt;&gt;"",COUNTA($B$3:B2560)+$A$2,"")</f>
        <v/>
      </c>
      <c r="R2560" s="42"/>
      <c r="AB2560" s="13"/>
      <c r="AC2560" s="8"/>
      <c r="AF2560" s="13"/>
      <c r="AG2560" s="8"/>
      <c r="AH2560" s="8"/>
      <c r="AI2560" s="8"/>
      <c r="AJ2560" s="8"/>
      <c r="AK2560" s="8"/>
      <c r="AN2560" s="13"/>
      <c r="AO2560" s="8"/>
      <c r="AR2560" s="13"/>
      <c r="AS2560" s="8"/>
      <c r="AV2560" s="13"/>
      <c r="AW2560" s="8"/>
      <c r="AX2560" s="19" t="str">
        <f t="shared" si="334"/>
        <v/>
      </c>
      <c r="AY2560" s="55">
        <f t="shared" si="335"/>
        <v>0</v>
      </c>
      <c r="AZ2560" s="8"/>
      <c r="BA2560" s="8"/>
    </row>
    <row r="2561" spans="1:53" x14ac:dyDescent="0.25">
      <c r="A2561" s="9" t="str">
        <f>IF(B2561&lt;&gt;"",COUNTA($B$3:B2561)+$A$2,"")</f>
        <v/>
      </c>
      <c r="R2561" s="42"/>
      <c r="AB2561" s="13"/>
      <c r="AC2561" s="8"/>
      <c r="AF2561" s="13"/>
      <c r="AG2561" s="8"/>
      <c r="AH2561" s="8"/>
      <c r="AI2561" s="8"/>
      <c r="AJ2561" s="8"/>
      <c r="AK2561" s="8"/>
      <c r="AN2561" s="13"/>
      <c r="AO2561" s="8"/>
      <c r="AR2561" s="13"/>
      <c r="AS2561" s="8"/>
      <c r="AV2561" s="13"/>
      <c r="AW2561" s="8"/>
      <c r="AX2561" s="19" t="str">
        <f t="shared" si="334"/>
        <v/>
      </c>
      <c r="AY2561" s="55">
        <f t="shared" si="335"/>
        <v>0</v>
      </c>
      <c r="AZ2561" s="8"/>
      <c r="BA2561" s="8"/>
    </row>
    <row r="2562" spans="1:53" x14ac:dyDescent="0.25">
      <c r="A2562" s="9" t="str">
        <f>IF(B2562&lt;&gt;"",COUNTA($B$3:B2562)+$A$2,"")</f>
        <v/>
      </c>
      <c r="R2562" s="42"/>
      <c r="AB2562" s="13"/>
      <c r="AC2562" s="8"/>
      <c r="AF2562" s="13"/>
      <c r="AG2562" s="8"/>
      <c r="AH2562" s="8"/>
      <c r="AI2562" s="8"/>
      <c r="AJ2562" s="8"/>
      <c r="AK2562" s="8"/>
      <c r="AN2562" s="13"/>
      <c r="AO2562" s="8"/>
      <c r="AR2562" s="13"/>
      <c r="AS2562" s="8"/>
      <c r="AV2562" s="13"/>
      <c r="AW2562" s="8"/>
      <c r="AX2562" s="19" t="str">
        <f t="shared" si="334"/>
        <v/>
      </c>
      <c r="AY2562" s="55">
        <f t="shared" si="335"/>
        <v>0</v>
      </c>
      <c r="AZ2562" s="8"/>
      <c r="BA2562" s="8"/>
    </row>
    <row r="2563" spans="1:53" x14ac:dyDescent="0.25">
      <c r="A2563" s="9" t="str">
        <f>IF(B2563&lt;&gt;"",COUNTA($B$3:B2563)+$A$2,"")</f>
        <v/>
      </c>
      <c r="R2563" s="42"/>
      <c r="AB2563" s="13"/>
      <c r="AC2563" s="8"/>
      <c r="AF2563" s="13"/>
      <c r="AG2563" s="8"/>
      <c r="AH2563" s="8"/>
      <c r="AI2563" s="8"/>
      <c r="AJ2563" s="8"/>
      <c r="AK2563" s="8"/>
      <c r="AN2563" s="13"/>
      <c r="AO2563" s="8"/>
      <c r="AR2563" s="13"/>
      <c r="AS2563" s="8"/>
      <c r="AV2563" s="13"/>
      <c r="AW2563" s="8"/>
      <c r="AX2563" s="19" t="str">
        <f t="shared" ref="AX2563:AX2626" si="336">IF(R2563="","",AY2563/(1+0.025))</f>
        <v/>
      </c>
      <c r="AY2563" s="55">
        <f t="shared" ref="AY2563:AY2626" si="337">BC2563-AZ2563</f>
        <v>0</v>
      </c>
      <c r="AZ2563" s="8"/>
      <c r="BA2563" s="8"/>
    </row>
    <row r="2564" spans="1:53" x14ac:dyDescent="0.25">
      <c r="A2564" s="9" t="str">
        <f>IF(B2564&lt;&gt;"",COUNTA($B$3:B2564)+$A$2,"")</f>
        <v/>
      </c>
      <c r="R2564" s="42"/>
      <c r="AB2564" s="13"/>
      <c r="AC2564" s="8"/>
      <c r="AF2564" s="13"/>
      <c r="AG2564" s="8"/>
      <c r="AH2564" s="8"/>
      <c r="AI2564" s="8"/>
      <c r="AJ2564" s="8"/>
      <c r="AK2564" s="8"/>
      <c r="AN2564" s="13"/>
      <c r="AO2564" s="8"/>
      <c r="AR2564" s="13"/>
      <c r="AS2564" s="8"/>
      <c r="AV2564" s="13"/>
      <c r="AW2564" s="8"/>
      <c r="AX2564" s="19" t="str">
        <f t="shared" si="336"/>
        <v/>
      </c>
      <c r="AY2564" s="55">
        <f t="shared" si="337"/>
        <v>0</v>
      </c>
      <c r="AZ2564" s="8"/>
      <c r="BA2564" s="8"/>
    </row>
    <row r="2565" spans="1:53" x14ac:dyDescent="0.25">
      <c r="A2565" s="9" t="str">
        <f>IF(B2565&lt;&gt;"",COUNTA($B$3:B2565)+$A$2,"")</f>
        <v/>
      </c>
      <c r="R2565" s="42"/>
      <c r="AB2565" s="13"/>
      <c r="AC2565" s="8"/>
      <c r="AF2565" s="13"/>
      <c r="AG2565" s="8"/>
      <c r="AH2565" s="8"/>
      <c r="AI2565" s="8"/>
      <c r="AJ2565" s="8"/>
      <c r="AK2565" s="8"/>
      <c r="AN2565" s="13"/>
      <c r="AO2565" s="8"/>
      <c r="AR2565" s="13"/>
      <c r="AS2565" s="8"/>
      <c r="AV2565" s="13"/>
      <c r="AW2565" s="8"/>
      <c r="AX2565" s="19" t="str">
        <f t="shared" si="336"/>
        <v/>
      </c>
      <c r="AY2565" s="55">
        <f t="shared" si="337"/>
        <v>0</v>
      </c>
      <c r="AZ2565" s="8"/>
      <c r="BA2565" s="8"/>
    </row>
    <row r="2566" spans="1:53" x14ac:dyDescent="0.25">
      <c r="A2566" s="9" t="str">
        <f>IF(B2566&lt;&gt;"",COUNTA($B$3:B2566)+$A$2,"")</f>
        <v/>
      </c>
      <c r="R2566" s="42"/>
      <c r="AB2566" s="13"/>
      <c r="AC2566" s="8"/>
      <c r="AF2566" s="13"/>
      <c r="AG2566" s="8"/>
      <c r="AH2566" s="8"/>
      <c r="AI2566" s="8"/>
      <c r="AJ2566" s="8"/>
      <c r="AK2566" s="8"/>
      <c r="AN2566" s="13"/>
      <c r="AO2566" s="8"/>
      <c r="AR2566" s="13"/>
      <c r="AS2566" s="8"/>
      <c r="AV2566" s="13"/>
      <c r="AW2566" s="8"/>
      <c r="AX2566" s="19" t="str">
        <f t="shared" si="336"/>
        <v/>
      </c>
      <c r="AY2566" s="55">
        <f t="shared" si="337"/>
        <v>0</v>
      </c>
      <c r="AZ2566" s="8"/>
      <c r="BA2566" s="8"/>
    </row>
    <row r="2567" spans="1:53" x14ac:dyDescent="0.25">
      <c r="A2567" s="9" t="str">
        <f>IF(B2567&lt;&gt;"",COUNTA($B$3:B2567)+$A$2,"")</f>
        <v/>
      </c>
      <c r="R2567" s="42"/>
      <c r="AB2567" s="13"/>
      <c r="AC2567" s="8"/>
      <c r="AF2567" s="13"/>
      <c r="AG2567" s="8"/>
      <c r="AH2567" s="8"/>
      <c r="AI2567" s="8"/>
      <c r="AJ2567" s="8"/>
      <c r="AK2567" s="8"/>
      <c r="AN2567" s="13"/>
      <c r="AO2567" s="8"/>
      <c r="AR2567" s="13"/>
      <c r="AS2567" s="8"/>
      <c r="AV2567" s="13"/>
      <c r="AW2567" s="8"/>
      <c r="AX2567" s="19" t="str">
        <f t="shared" si="336"/>
        <v/>
      </c>
      <c r="AY2567" s="55">
        <f t="shared" si="337"/>
        <v>0</v>
      </c>
      <c r="AZ2567" s="8"/>
      <c r="BA2567" s="8"/>
    </row>
    <row r="2568" spans="1:53" x14ac:dyDescent="0.25">
      <c r="A2568" s="9" t="str">
        <f>IF(B2568&lt;&gt;"",COUNTA($B$3:B2568)+$A$2,"")</f>
        <v/>
      </c>
      <c r="R2568" s="42"/>
      <c r="AB2568" s="13"/>
      <c r="AC2568" s="8"/>
      <c r="AF2568" s="13"/>
      <c r="AG2568" s="8"/>
      <c r="AH2568" s="8"/>
      <c r="AI2568" s="8"/>
      <c r="AJ2568" s="8"/>
      <c r="AK2568" s="8"/>
      <c r="AN2568" s="13"/>
      <c r="AO2568" s="8"/>
      <c r="AR2568" s="13"/>
      <c r="AS2568" s="8"/>
      <c r="AV2568" s="13"/>
      <c r="AW2568" s="8"/>
      <c r="AX2568" s="19" t="str">
        <f t="shared" si="336"/>
        <v/>
      </c>
      <c r="AY2568" s="55">
        <f t="shared" si="337"/>
        <v>0</v>
      </c>
      <c r="AZ2568" s="8"/>
      <c r="BA2568" s="8"/>
    </row>
    <row r="2569" spans="1:53" x14ac:dyDescent="0.25">
      <c r="A2569" s="9" t="str">
        <f>IF(B2569&lt;&gt;"",COUNTA($B$3:B2569)+$A$2,"")</f>
        <v/>
      </c>
      <c r="R2569" s="42"/>
      <c r="AB2569" s="13"/>
      <c r="AC2569" s="8"/>
      <c r="AF2569" s="13"/>
      <c r="AG2569" s="8"/>
      <c r="AH2569" s="8"/>
      <c r="AI2569" s="8"/>
      <c r="AJ2569" s="8"/>
      <c r="AK2569" s="8"/>
      <c r="AN2569" s="13"/>
      <c r="AO2569" s="8"/>
      <c r="AR2569" s="13"/>
      <c r="AS2569" s="8"/>
      <c r="AV2569" s="13"/>
      <c r="AW2569" s="8"/>
      <c r="AX2569" s="19" t="str">
        <f t="shared" si="336"/>
        <v/>
      </c>
      <c r="AY2569" s="55">
        <f t="shared" si="337"/>
        <v>0</v>
      </c>
      <c r="AZ2569" s="8"/>
      <c r="BA2569" s="8"/>
    </row>
    <row r="2570" spans="1:53" x14ac:dyDescent="0.25">
      <c r="A2570" s="9" t="str">
        <f>IF(B2570&lt;&gt;"",COUNTA($B$3:B2570)+$A$2,"")</f>
        <v/>
      </c>
      <c r="R2570" s="42"/>
      <c r="AB2570" s="13"/>
      <c r="AC2570" s="8"/>
      <c r="AF2570" s="13"/>
      <c r="AG2570" s="8"/>
      <c r="AH2570" s="8"/>
      <c r="AI2570" s="8"/>
      <c r="AJ2570" s="8"/>
      <c r="AK2570" s="8"/>
      <c r="AN2570" s="13"/>
      <c r="AO2570" s="8"/>
      <c r="AR2570" s="13"/>
      <c r="AS2570" s="8"/>
      <c r="AV2570" s="13"/>
      <c r="AW2570" s="8"/>
      <c r="AX2570" s="19" t="str">
        <f t="shared" si="336"/>
        <v/>
      </c>
      <c r="AY2570" s="55">
        <f t="shared" si="337"/>
        <v>0</v>
      </c>
      <c r="AZ2570" s="8"/>
      <c r="BA2570" s="8"/>
    </row>
    <row r="2571" spans="1:53" x14ac:dyDescent="0.25">
      <c r="A2571" s="9" t="str">
        <f>IF(B2571&lt;&gt;"",COUNTA($B$3:B2571)+$A$2,"")</f>
        <v/>
      </c>
      <c r="R2571" s="42"/>
      <c r="AB2571" s="13"/>
      <c r="AC2571" s="8"/>
      <c r="AF2571" s="13"/>
      <c r="AG2571" s="8"/>
      <c r="AH2571" s="8"/>
      <c r="AI2571" s="8"/>
      <c r="AJ2571" s="8"/>
      <c r="AK2571" s="8"/>
      <c r="AN2571" s="13"/>
      <c r="AO2571" s="8"/>
      <c r="AR2571" s="13"/>
      <c r="AS2571" s="8"/>
      <c r="AV2571" s="13"/>
      <c r="AW2571" s="8"/>
      <c r="AX2571" s="19" t="str">
        <f t="shared" si="336"/>
        <v/>
      </c>
      <c r="AY2571" s="55">
        <f t="shared" si="337"/>
        <v>0</v>
      </c>
      <c r="AZ2571" s="8"/>
      <c r="BA2571" s="8"/>
    </row>
    <row r="2572" spans="1:53" x14ac:dyDescent="0.25">
      <c r="A2572" s="9" t="str">
        <f>IF(B2572&lt;&gt;"",COUNTA($B$3:B2572)+$A$2,"")</f>
        <v/>
      </c>
      <c r="R2572" s="42"/>
      <c r="AB2572" s="13"/>
      <c r="AC2572" s="8"/>
      <c r="AF2572" s="13"/>
      <c r="AG2572" s="8"/>
      <c r="AH2572" s="8"/>
      <c r="AI2572" s="8"/>
      <c r="AJ2572" s="8"/>
      <c r="AK2572" s="8"/>
      <c r="AN2572" s="13"/>
      <c r="AO2572" s="8"/>
      <c r="AR2572" s="13"/>
      <c r="AS2572" s="8"/>
      <c r="AV2572" s="13"/>
      <c r="AW2572" s="8"/>
      <c r="AX2572" s="19" t="str">
        <f t="shared" si="336"/>
        <v/>
      </c>
      <c r="AY2572" s="55">
        <f t="shared" si="337"/>
        <v>0</v>
      </c>
      <c r="AZ2572" s="8"/>
      <c r="BA2572" s="8"/>
    </row>
    <row r="2573" spans="1:53" x14ac:dyDescent="0.25">
      <c r="A2573" s="9" t="str">
        <f>IF(B2573&lt;&gt;"",COUNTA($B$3:B2573)+$A$2,"")</f>
        <v/>
      </c>
      <c r="R2573" s="42"/>
      <c r="AB2573" s="13"/>
      <c r="AC2573" s="8"/>
      <c r="AF2573" s="13"/>
      <c r="AG2573" s="8"/>
      <c r="AH2573" s="8"/>
      <c r="AI2573" s="8"/>
      <c r="AJ2573" s="8"/>
      <c r="AK2573" s="8"/>
      <c r="AN2573" s="13"/>
      <c r="AO2573" s="8"/>
      <c r="AR2573" s="13"/>
      <c r="AS2573" s="8"/>
      <c r="AV2573" s="13"/>
      <c r="AW2573" s="8"/>
      <c r="AX2573" s="19" t="str">
        <f t="shared" si="336"/>
        <v/>
      </c>
      <c r="AY2573" s="55">
        <f t="shared" si="337"/>
        <v>0</v>
      </c>
      <c r="AZ2573" s="8"/>
      <c r="BA2573" s="8"/>
    </row>
    <row r="2574" spans="1:53" x14ac:dyDescent="0.25">
      <c r="A2574" s="9" t="str">
        <f>IF(B2574&lt;&gt;"",COUNTA($B$3:B2574)+$A$2,"")</f>
        <v/>
      </c>
      <c r="R2574" s="42"/>
      <c r="AB2574" s="13"/>
      <c r="AC2574" s="8"/>
      <c r="AF2574" s="13"/>
      <c r="AG2574" s="8"/>
      <c r="AH2574" s="8"/>
      <c r="AI2574" s="8"/>
      <c r="AJ2574" s="8"/>
      <c r="AK2574" s="8"/>
      <c r="AN2574" s="13"/>
      <c r="AO2574" s="8"/>
      <c r="AR2574" s="13"/>
      <c r="AS2574" s="8"/>
      <c r="AV2574" s="13"/>
      <c r="AW2574" s="8"/>
      <c r="AX2574" s="19" t="str">
        <f t="shared" si="336"/>
        <v/>
      </c>
      <c r="AY2574" s="55">
        <f t="shared" si="337"/>
        <v>0</v>
      </c>
      <c r="AZ2574" s="8"/>
      <c r="BA2574" s="8"/>
    </row>
    <row r="2575" spans="1:53" x14ac:dyDescent="0.25">
      <c r="A2575" s="9" t="str">
        <f>IF(B2575&lt;&gt;"",COUNTA($B$3:B2575)+$A$2,"")</f>
        <v/>
      </c>
      <c r="R2575" s="42"/>
      <c r="AB2575" s="13"/>
      <c r="AC2575" s="8"/>
      <c r="AF2575" s="13"/>
      <c r="AG2575" s="8"/>
      <c r="AH2575" s="8"/>
      <c r="AI2575" s="8"/>
      <c r="AJ2575" s="8"/>
      <c r="AK2575" s="8"/>
      <c r="AN2575" s="13"/>
      <c r="AO2575" s="8"/>
      <c r="AR2575" s="13"/>
      <c r="AS2575" s="8"/>
      <c r="AV2575" s="13"/>
      <c r="AW2575" s="8"/>
      <c r="AX2575" s="19" t="str">
        <f t="shared" si="336"/>
        <v/>
      </c>
      <c r="AY2575" s="55">
        <f t="shared" si="337"/>
        <v>0</v>
      </c>
      <c r="AZ2575" s="8"/>
      <c r="BA2575" s="8"/>
    </row>
    <row r="2576" spans="1:53" x14ac:dyDescent="0.25">
      <c r="A2576" s="9" t="str">
        <f>IF(B2576&lt;&gt;"",COUNTA($B$3:B2576)+$A$2,"")</f>
        <v/>
      </c>
      <c r="R2576" s="42"/>
      <c r="AB2576" s="13"/>
      <c r="AC2576" s="8"/>
      <c r="AF2576" s="13"/>
      <c r="AG2576" s="8"/>
      <c r="AH2576" s="8"/>
      <c r="AI2576" s="8"/>
      <c r="AJ2576" s="8"/>
      <c r="AK2576" s="8"/>
      <c r="AN2576" s="13"/>
      <c r="AO2576" s="8"/>
      <c r="AR2576" s="13"/>
      <c r="AS2576" s="8"/>
      <c r="AV2576" s="13"/>
      <c r="AW2576" s="8"/>
      <c r="AX2576" s="19" t="str">
        <f t="shared" si="336"/>
        <v/>
      </c>
      <c r="AY2576" s="55">
        <f t="shared" si="337"/>
        <v>0</v>
      </c>
      <c r="AZ2576" s="8"/>
      <c r="BA2576" s="8"/>
    </row>
    <row r="2577" spans="1:53" x14ac:dyDescent="0.25">
      <c r="A2577" s="9" t="str">
        <f>IF(B2577&lt;&gt;"",COUNTA($B$3:B2577)+$A$2,"")</f>
        <v/>
      </c>
      <c r="R2577" s="42"/>
      <c r="AB2577" s="13"/>
      <c r="AC2577" s="8"/>
      <c r="AF2577" s="13"/>
      <c r="AG2577" s="8"/>
      <c r="AH2577" s="8"/>
      <c r="AI2577" s="8"/>
      <c r="AJ2577" s="8"/>
      <c r="AK2577" s="8"/>
      <c r="AN2577" s="13"/>
      <c r="AO2577" s="8"/>
      <c r="AR2577" s="13"/>
      <c r="AS2577" s="8"/>
      <c r="AV2577" s="13"/>
      <c r="AW2577" s="8"/>
      <c r="AX2577" s="19" t="str">
        <f t="shared" si="336"/>
        <v/>
      </c>
      <c r="AY2577" s="55">
        <f t="shared" si="337"/>
        <v>0</v>
      </c>
      <c r="AZ2577" s="8"/>
      <c r="BA2577" s="8"/>
    </row>
    <row r="2578" spans="1:53" x14ac:dyDescent="0.25">
      <c r="A2578" s="9" t="str">
        <f>IF(B2578&lt;&gt;"",COUNTA($B$3:B2578)+$A$2,"")</f>
        <v/>
      </c>
      <c r="R2578" s="42"/>
      <c r="AB2578" s="13"/>
      <c r="AC2578" s="8"/>
      <c r="AF2578" s="13"/>
      <c r="AG2578" s="8"/>
      <c r="AH2578" s="8"/>
      <c r="AI2578" s="8"/>
      <c r="AJ2578" s="8"/>
      <c r="AK2578" s="8"/>
      <c r="AN2578" s="13"/>
      <c r="AO2578" s="8"/>
      <c r="AR2578" s="13"/>
      <c r="AS2578" s="8"/>
      <c r="AV2578" s="13"/>
      <c r="AW2578" s="8"/>
      <c r="AX2578" s="19" t="str">
        <f t="shared" si="336"/>
        <v/>
      </c>
      <c r="AY2578" s="55">
        <f t="shared" si="337"/>
        <v>0</v>
      </c>
      <c r="AZ2578" s="8"/>
      <c r="BA2578" s="8"/>
    </row>
    <row r="2579" spans="1:53" x14ac:dyDescent="0.25">
      <c r="A2579" s="9" t="str">
        <f>IF(B2579&lt;&gt;"",COUNTA($B$3:B2579)+$A$2,"")</f>
        <v/>
      </c>
      <c r="R2579" s="42"/>
      <c r="AB2579" s="13"/>
      <c r="AC2579" s="8"/>
      <c r="AF2579" s="13"/>
      <c r="AG2579" s="8"/>
      <c r="AH2579" s="8"/>
      <c r="AI2579" s="8"/>
      <c r="AJ2579" s="8"/>
      <c r="AK2579" s="8"/>
      <c r="AN2579" s="13"/>
      <c r="AO2579" s="8"/>
      <c r="AR2579" s="13"/>
      <c r="AS2579" s="8"/>
      <c r="AV2579" s="13"/>
      <c r="AW2579" s="8"/>
      <c r="AX2579" s="19" t="str">
        <f t="shared" si="336"/>
        <v/>
      </c>
      <c r="AY2579" s="55">
        <f t="shared" si="337"/>
        <v>0</v>
      </c>
      <c r="AZ2579" s="8"/>
      <c r="BA2579" s="8"/>
    </row>
    <row r="2580" spans="1:53" x14ac:dyDescent="0.25">
      <c r="A2580" s="9" t="str">
        <f>IF(B2580&lt;&gt;"",COUNTA($B$3:B2580)+$A$2,"")</f>
        <v/>
      </c>
      <c r="R2580" s="42"/>
      <c r="AB2580" s="13"/>
      <c r="AC2580" s="8"/>
      <c r="AF2580" s="13"/>
      <c r="AG2580" s="8"/>
      <c r="AH2580" s="8"/>
      <c r="AI2580" s="8"/>
      <c r="AJ2580" s="8"/>
      <c r="AK2580" s="8"/>
      <c r="AN2580" s="13"/>
      <c r="AO2580" s="8"/>
      <c r="AR2580" s="13"/>
      <c r="AS2580" s="8"/>
      <c r="AV2580" s="13"/>
      <c r="AW2580" s="8"/>
      <c r="AX2580" s="19" t="str">
        <f t="shared" si="336"/>
        <v/>
      </c>
      <c r="AY2580" s="55">
        <f t="shared" si="337"/>
        <v>0</v>
      </c>
      <c r="AZ2580" s="8"/>
      <c r="BA2580" s="8"/>
    </row>
    <row r="2581" spans="1:53" x14ac:dyDescent="0.25">
      <c r="A2581" s="9" t="str">
        <f>IF(B2581&lt;&gt;"",COUNTA($B$3:B2581)+$A$2,"")</f>
        <v/>
      </c>
      <c r="R2581" s="42"/>
      <c r="AB2581" s="13"/>
      <c r="AC2581" s="8"/>
      <c r="AF2581" s="13"/>
      <c r="AG2581" s="8"/>
      <c r="AH2581" s="8"/>
      <c r="AI2581" s="8"/>
      <c r="AJ2581" s="8"/>
      <c r="AK2581" s="8"/>
      <c r="AN2581" s="13"/>
      <c r="AO2581" s="8"/>
      <c r="AR2581" s="13"/>
      <c r="AS2581" s="8"/>
      <c r="AV2581" s="13"/>
      <c r="AW2581" s="8"/>
      <c r="AX2581" s="19" t="str">
        <f t="shared" si="336"/>
        <v/>
      </c>
      <c r="AY2581" s="55">
        <f t="shared" si="337"/>
        <v>0</v>
      </c>
      <c r="AZ2581" s="8"/>
      <c r="BA2581" s="8"/>
    </row>
    <row r="2582" spans="1:53" x14ac:dyDescent="0.25">
      <c r="A2582" s="9" t="str">
        <f>IF(B2582&lt;&gt;"",COUNTA($B$3:B2582)+$A$2,"")</f>
        <v/>
      </c>
      <c r="R2582" s="42"/>
      <c r="AB2582" s="13"/>
      <c r="AC2582" s="8"/>
      <c r="AF2582" s="13"/>
      <c r="AG2582" s="8"/>
      <c r="AH2582" s="8"/>
      <c r="AI2582" s="8"/>
      <c r="AJ2582" s="8"/>
      <c r="AK2582" s="8"/>
      <c r="AN2582" s="13"/>
      <c r="AO2582" s="8"/>
      <c r="AR2582" s="13"/>
      <c r="AS2582" s="8"/>
      <c r="AV2582" s="13"/>
      <c r="AW2582" s="8"/>
      <c r="AX2582" s="19" t="str">
        <f t="shared" si="336"/>
        <v/>
      </c>
      <c r="AY2582" s="55">
        <f t="shared" si="337"/>
        <v>0</v>
      </c>
      <c r="AZ2582" s="8"/>
      <c r="BA2582" s="8"/>
    </row>
    <row r="2583" spans="1:53" x14ac:dyDescent="0.25">
      <c r="A2583" s="9" t="str">
        <f>IF(B2583&lt;&gt;"",COUNTA($B$3:B2583)+$A$2,"")</f>
        <v/>
      </c>
      <c r="R2583" s="42"/>
      <c r="AB2583" s="13"/>
      <c r="AC2583" s="8"/>
      <c r="AF2583" s="13"/>
      <c r="AG2583" s="8"/>
      <c r="AH2583" s="8"/>
      <c r="AI2583" s="8"/>
      <c r="AJ2583" s="8"/>
      <c r="AK2583" s="8"/>
      <c r="AN2583" s="13"/>
      <c r="AO2583" s="8"/>
      <c r="AR2583" s="13"/>
      <c r="AS2583" s="8"/>
      <c r="AV2583" s="13"/>
      <c r="AW2583" s="8"/>
      <c r="AX2583" s="19" t="str">
        <f t="shared" si="336"/>
        <v/>
      </c>
      <c r="AY2583" s="55">
        <f t="shared" si="337"/>
        <v>0</v>
      </c>
      <c r="AZ2583" s="8"/>
      <c r="BA2583" s="8"/>
    </row>
    <row r="2584" spans="1:53" x14ac:dyDescent="0.25">
      <c r="A2584" s="9" t="str">
        <f>IF(B2584&lt;&gt;"",COUNTA($B$3:B2584)+$A$2,"")</f>
        <v/>
      </c>
      <c r="R2584" s="42"/>
      <c r="AB2584" s="13"/>
      <c r="AC2584" s="8"/>
      <c r="AF2584" s="13"/>
      <c r="AG2584" s="8"/>
      <c r="AH2584" s="8"/>
      <c r="AI2584" s="8"/>
      <c r="AJ2584" s="8"/>
      <c r="AK2584" s="8"/>
      <c r="AN2584" s="13"/>
      <c r="AO2584" s="8"/>
      <c r="AR2584" s="13"/>
      <c r="AS2584" s="8"/>
      <c r="AV2584" s="13"/>
      <c r="AW2584" s="8"/>
      <c r="AX2584" s="19" t="str">
        <f t="shared" si="336"/>
        <v/>
      </c>
      <c r="AY2584" s="55">
        <f t="shared" si="337"/>
        <v>0</v>
      </c>
      <c r="AZ2584" s="8"/>
      <c r="BA2584" s="8"/>
    </row>
    <row r="2585" spans="1:53" x14ac:dyDescent="0.25">
      <c r="A2585" s="9" t="str">
        <f>IF(B2585&lt;&gt;"",COUNTA($B$3:B2585)+$A$2,"")</f>
        <v/>
      </c>
      <c r="R2585" s="42"/>
      <c r="AB2585" s="13"/>
      <c r="AC2585" s="8"/>
      <c r="AF2585" s="13"/>
      <c r="AG2585" s="8"/>
      <c r="AH2585" s="8"/>
      <c r="AI2585" s="8"/>
      <c r="AJ2585" s="8"/>
      <c r="AK2585" s="8"/>
      <c r="AN2585" s="13"/>
      <c r="AO2585" s="8"/>
      <c r="AR2585" s="13"/>
      <c r="AS2585" s="8"/>
      <c r="AV2585" s="13"/>
      <c r="AW2585" s="8"/>
      <c r="AX2585" s="19" t="str">
        <f t="shared" si="336"/>
        <v/>
      </c>
      <c r="AY2585" s="55">
        <f t="shared" si="337"/>
        <v>0</v>
      </c>
      <c r="AZ2585" s="8"/>
      <c r="BA2585" s="8"/>
    </row>
    <row r="2586" spans="1:53" x14ac:dyDescent="0.25">
      <c r="A2586" s="9" t="str">
        <f>IF(B2586&lt;&gt;"",COUNTA($B$3:B2586)+$A$2,"")</f>
        <v/>
      </c>
      <c r="R2586" s="42"/>
      <c r="AB2586" s="13"/>
      <c r="AC2586" s="8"/>
      <c r="AF2586" s="13"/>
      <c r="AG2586" s="8"/>
      <c r="AH2586" s="8"/>
      <c r="AI2586" s="8"/>
      <c r="AJ2586" s="8"/>
      <c r="AK2586" s="8"/>
      <c r="AN2586" s="13"/>
      <c r="AO2586" s="8"/>
      <c r="AR2586" s="13"/>
      <c r="AS2586" s="8"/>
      <c r="AV2586" s="13"/>
      <c r="AW2586" s="8"/>
      <c r="AX2586" s="19" t="str">
        <f t="shared" si="336"/>
        <v/>
      </c>
      <c r="AY2586" s="55">
        <f t="shared" si="337"/>
        <v>0</v>
      </c>
      <c r="AZ2586" s="8"/>
      <c r="BA2586" s="8"/>
    </row>
    <row r="2587" spans="1:53" x14ac:dyDescent="0.25">
      <c r="A2587" s="9" t="str">
        <f>IF(B2587&lt;&gt;"",COUNTA($B$3:B2587)+$A$2,"")</f>
        <v/>
      </c>
      <c r="R2587" s="42"/>
      <c r="AB2587" s="13"/>
      <c r="AC2587" s="8"/>
      <c r="AF2587" s="13"/>
      <c r="AG2587" s="8"/>
      <c r="AH2587" s="8"/>
      <c r="AI2587" s="8"/>
      <c r="AJ2587" s="8"/>
      <c r="AK2587" s="8"/>
      <c r="AN2587" s="13"/>
      <c r="AO2587" s="8"/>
      <c r="AR2587" s="13"/>
      <c r="AS2587" s="8"/>
      <c r="AV2587" s="13"/>
      <c r="AW2587" s="8"/>
      <c r="AX2587" s="19" t="str">
        <f t="shared" si="336"/>
        <v/>
      </c>
      <c r="AY2587" s="55">
        <f t="shared" si="337"/>
        <v>0</v>
      </c>
      <c r="AZ2587" s="8"/>
      <c r="BA2587" s="8"/>
    </row>
    <row r="2588" spans="1:53" x14ac:dyDescent="0.25">
      <c r="A2588" s="9" t="str">
        <f>IF(B2588&lt;&gt;"",COUNTA($B$3:B2588)+$A$2,"")</f>
        <v/>
      </c>
      <c r="R2588" s="42"/>
      <c r="AB2588" s="13"/>
      <c r="AC2588" s="8"/>
      <c r="AF2588" s="13"/>
      <c r="AG2588" s="8"/>
      <c r="AH2588" s="8"/>
      <c r="AI2588" s="8"/>
      <c r="AJ2588" s="8"/>
      <c r="AK2588" s="8"/>
      <c r="AN2588" s="13"/>
      <c r="AO2588" s="8"/>
      <c r="AR2588" s="13"/>
      <c r="AS2588" s="8"/>
      <c r="AV2588" s="13"/>
      <c r="AW2588" s="8"/>
      <c r="AX2588" s="19" t="str">
        <f t="shared" si="336"/>
        <v/>
      </c>
      <c r="AY2588" s="55">
        <f t="shared" si="337"/>
        <v>0</v>
      </c>
      <c r="AZ2588" s="8"/>
      <c r="BA2588" s="8"/>
    </row>
    <row r="2589" spans="1:53" x14ac:dyDescent="0.25">
      <c r="A2589" s="9" t="str">
        <f>IF(B2589&lt;&gt;"",COUNTA($B$3:B2589)+$A$2,"")</f>
        <v/>
      </c>
      <c r="R2589" s="42"/>
      <c r="AB2589" s="13"/>
      <c r="AC2589" s="8"/>
      <c r="AF2589" s="13"/>
      <c r="AG2589" s="8"/>
      <c r="AH2589" s="8"/>
      <c r="AI2589" s="8"/>
      <c r="AJ2589" s="8"/>
      <c r="AK2589" s="8"/>
      <c r="AN2589" s="13"/>
      <c r="AO2589" s="8"/>
      <c r="AR2589" s="13"/>
      <c r="AS2589" s="8"/>
      <c r="AV2589" s="13"/>
      <c r="AW2589" s="8"/>
      <c r="AX2589" s="19" t="str">
        <f t="shared" si="336"/>
        <v/>
      </c>
      <c r="AY2589" s="55">
        <f t="shared" si="337"/>
        <v>0</v>
      </c>
      <c r="AZ2589" s="8"/>
      <c r="BA2589" s="8"/>
    </row>
    <row r="2590" spans="1:53" x14ac:dyDescent="0.25">
      <c r="A2590" s="9" t="str">
        <f>IF(B2590&lt;&gt;"",COUNTA($B$3:B2590)+$A$2,"")</f>
        <v/>
      </c>
      <c r="R2590" s="42"/>
      <c r="AB2590" s="13"/>
      <c r="AC2590" s="8"/>
      <c r="AF2590" s="13"/>
      <c r="AG2590" s="8"/>
      <c r="AH2590" s="8"/>
      <c r="AI2590" s="8"/>
      <c r="AJ2590" s="8"/>
      <c r="AK2590" s="8"/>
      <c r="AN2590" s="13"/>
      <c r="AO2590" s="8"/>
      <c r="AR2590" s="13"/>
      <c r="AS2590" s="8"/>
      <c r="AV2590" s="13"/>
      <c r="AW2590" s="8"/>
      <c r="AX2590" s="19" t="str">
        <f t="shared" si="336"/>
        <v/>
      </c>
      <c r="AY2590" s="55">
        <f t="shared" si="337"/>
        <v>0</v>
      </c>
      <c r="AZ2590" s="8"/>
      <c r="BA2590" s="8"/>
    </row>
    <row r="2591" spans="1:53" x14ac:dyDescent="0.25">
      <c r="A2591" s="9" t="str">
        <f>IF(B2591&lt;&gt;"",COUNTA($B$3:B2591)+$A$2,"")</f>
        <v/>
      </c>
      <c r="R2591" s="42"/>
      <c r="AB2591" s="13"/>
      <c r="AC2591" s="8"/>
      <c r="AF2591" s="13"/>
      <c r="AG2591" s="8"/>
      <c r="AH2591" s="8"/>
      <c r="AI2591" s="8"/>
      <c r="AJ2591" s="8"/>
      <c r="AK2591" s="8"/>
      <c r="AN2591" s="13"/>
      <c r="AO2591" s="8"/>
      <c r="AR2591" s="13"/>
      <c r="AS2591" s="8"/>
      <c r="AV2591" s="13"/>
      <c r="AW2591" s="8"/>
      <c r="AX2591" s="19" t="str">
        <f t="shared" si="336"/>
        <v/>
      </c>
      <c r="AY2591" s="55">
        <f t="shared" si="337"/>
        <v>0</v>
      </c>
      <c r="AZ2591" s="8"/>
      <c r="BA2591" s="8"/>
    </row>
    <row r="2592" spans="1:53" x14ac:dyDescent="0.25">
      <c r="A2592" s="9" t="str">
        <f>IF(B2592&lt;&gt;"",COUNTA($B$3:B2592)+$A$2,"")</f>
        <v/>
      </c>
      <c r="R2592" s="42"/>
      <c r="AB2592" s="13"/>
      <c r="AC2592" s="8"/>
      <c r="AF2592" s="13"/>
      <c r="AG2592" s="8"/>
      <c r="AH2592" s="8"/>
      <c r="AI2592" s="8"/>
      <c r="AJ2592" s="8"/>
      <c r="AK2592" s="8"/>
      <c r="AN2592" s="13"/>
      <c r="AO2592" s="8"/>
      <c r="AR2592" s="13"/>
      <c r="AS2592" s="8"/>
      <c r="AV2592" s="13"/>
      <c r="AW2592" s="8"/>
      <c r="AX2592" s="19" t="str">
        <f t="shared" si="336"/>
        <v/>
      </c>
      <c r="AY2592" s="55">
        <f t="shared" si="337"/>
        <v>0</v>
      </c>
      <c r="AZ2592" s="8"/>
      <c r="BA2592" s="8"/>
    </row>
    <row r="2593" spans="1:53" x14ac:dyDescent="0.25">
      <c r="A2593" s="9" t="str">
        <f>IF(B2593&lt;&gt;"",COUNTA($B$3:B2593)+$A$2,"")</f>
        <v/>
      </c>
      <c r="R2593" s="42"/>
      <c r="AB2593" s="13"/>
      <c r="AC2593" s="8"/>
      <c r="AF2593" s="13"/>
      <c r="AG2593" s="8"/>
      <c r="AH2593" s="8"/>
      <c r="AI2593" s="8"/>
      <c r="AJ2593" s="8"/>
      <c r="AK2593" s="8"/>
      <c r="AN2593" s="13"/>
      <c r="AO2593" s="8"/>
      <c r="AR2593" s="13"/>
      <c r="AS2593" s="8"/>
      <c r="AV2593" s="13"/>
      <c r="AW2593" s="8"/>
      <c r="AX2593" s="19" t="str">
        <f t="shared" si="336"/>
        <v/>
      </c>
      <c r="AY2593" s="55">
        <f t="shared" si="337"/>
        <v>0</v>
      </c>
      <c r="AZ2593" s="8"/>
      <c r="BA2593" s="8"/>
    </row>
    <row r="2594" spans="1:53" x14ac:dyDescent="0.25">
      <c r="A2594" s="9" t="str">
        <f>IF(B2594&lt;&gt;"",COUNTA($B$3:B2594)+$A$2,"")</f>
        <v/>
      </c>
      <c r="R2594" s="42"/>
      <c r="AB2594" s="13"/>
      <c r="AC2594" s="8"/>
      <c r="AF2594" s="13"/>
      <c r="AG2594" s="8"/>
      <c r="AH2594" s="8"/>
      <c r="AI2594" s="8"/>
      <c r="AJ2594" s="8"/>
      <c r="AK2594" s="8"/>
      <c r="AN2594" s="13"/>
      <c r="AO2594" s="8"/>
      <c r="AR2594" s="13"/>
      <c r="AS2594" s="8"/>
      <c r="AV2594" s="13"/>
      <c r="AW2594" s="8"/>
      <c r="AX2594" s="19" t="str">
        <f t="shared" si="336"/>
        <v/>
      </c>
      <c r="AY2594" s="55">
        <f t="shared" si="337"/>
        <v>0</v>
      </c>
      <c r="AZ2594" s="8"/>
      <c r="BA2594" s="8"/>
    </row>
    <row r="2595" spans="1:53" x14ac:dyDescent="0.25">
      <c r="A2595" s="9" t="str">
        <f>IF(B2595&lt;&gt;"",COUNTA($B$3:B2595)+$A$2,"")</f>
        <v/>
      </c>
      <c r="R2595" s="42"/>
      <c r="AB2595" s="13"/>
      <c r="AC2595" s="8"/>
      <c r="AF2595" s="13"/>
      <c r="AG2595" s="8"/>
      <c r="AH2595" s="8"/>
      <c r="AI2595" s="8"/>
      <c r="AJ2595" s="8"/>
      <c r="AK2595" s="8"/>
      <c r="AN2595" s="13"/>
      <c r="AO2595" s="8"/>
      <c r="AR2595" s="13"/>
      <c r="AS2595" s="8"/>
      <c r="AV2595" s="13"/>
      <c r="AW2595" s="8"/>
      <c r="AX2595" s="19" t="str">
        <f t="shared" si="336"/>
        <v/>
      </c>
      <c r="AY2595" s="55">
        <f t="shared" si="337"/>
        <v>0</v>
      </c>
      <c r="AZ2595" s="8"/>
      <c r="BA2595" s="8"/>
    </row>
    <row r="2596" spans="1:53" x14ac:dyDescent="0.25">
      <c r="A2596" s="9" t="str">
        <f>IF(B2596&lt;&gt;"",COUNTA($B$3:B2596)+$A$2,"")</f>
        <v/>
      </c>
      <c r="R2596" s="42"/>
      <c r="AB2596" s="13"/>
      <c r="AC2596" s="8"/>
      <c r="AF2596" s="13"/>
      <c r="AG2596" s="8"/>
      <c r="AH2596" s="8"/>
      <c r="AI2596" s="8"/>
      <c r="AJ2596" s="8"/>
      <c r="AK2596" s="8"/>
      <c r="AN2596" s="13"/>
      <c r="AO2596" s="8"/>
      <c r="AR2596" s="13"/>
      <c r="AS2596" s="8"/>
      <c r="AV2596" s="13"/>
      <c r="AW2596" s="8"/>
      <c r="AX2596" s="19" t="str">
        <f t="shared" si="336"/>
        <v/>
      </c>
      <c r="AY2596" s="55">
        <f t="shared" si="337"/>
        <v>0</v>
      </c>
      <c r="AZ2596" s="8"/>
      <c r="BA2596" s="8"/>
    </row>
    <row r="2597" spans="1:53" x14ac:dyDescent="0.25">
      <c r="A2597" s="9" t="str">
        <f>IF(B2597&lt;&gt;"",COUNTA($B$3:B2597)+$A$2,"")</f>
        <v/>
      </c>
      <c r="R2597" s="42"/>
      <c r="AB2597" s="13"/>
      <c r="AC2597" s="8"/>
      <c r="AF2597" s="13"/>
      <c r="AG2597" s="8"/>
      <c r="AH2597" s="8"/>
      <c r="AI2597" s="8"/>
      <c r="AJ2597" s="8"/>
      <c r="AK2597" s="8"/>
      <c r="AN2597" s="13"/>
      <c r="AO2597" s="8"/>
      <c r="AR2597" s="13"/>
      <c r="AS2597" s="8"/>
      <c r="AV2597" s="13"/>
      <c r="AW2597" s="8"/>
      <c r="AX2597" s="19" t="str">
        <f t="shared" si="336"/>
        <v/>
      </c>
      <c r="AY2597" s="55">
        <f t="shared" si="337"/>
        <v>0</v>
      </c>
      <c r="AZ2597" s="8"/>
      <c r="BA2597" s="8"/>
    </row>
    <row r="2598" spans="1:53" x14ac:dyDescent="0.25">
      <c r="A2598" s="9" t="str">
        <f>IF(B2598&lt;&gt;"",COUNTA($B$3:B2598)+$A$2,"")</f>
        <v/>
      </c>
      <c r="R2598" s="42"/>
      <c r="AB2598" s="13"/>
      <c r="AC2598" s="8"/>
      <c r="AF2598" s="13"/>
      <c r="AG2598" s="8"/>
      <c r="AH2598" s="8"/>
      <c r="AI2598" s="8"/>
      <c r="AJ2598" s="8"/>
      <c r="AK2598" s="8"/>
      <c r="AN2598" s="13"/>
      <c r="AO2598" s="8"/>
      <c r="AR2598" s="13"/>
      <c r="AS2598" s="8"/>
      <c r="AV2598" s="13"/>
      <c r="AW2598" s="8"/>
      <c r="AX2598" s="19" t="str">
        <f t="shared" si="336"/>
        <v/>
      </c>
      <c r="AY2598" s="55">
        <f t="shared" si="337"/>
        <v>0</v>
      </c>
      <c r="AZ2598" s="8"/>
      <c r="BA2598" s="8"/>
    </row>
    <row r="2599" spans="1:53" x14ac:dyDescent="0.25">
      <c r="A2599" s="9" t="str">
        <f>IF(B2599&lt;&gt;"",COUNTA($B$3:B2599)+$A$2,"")</f>
        <v/>
      </c>
      <c r="R2599" s="42"/>
      <c r="AB2599" s="13"/>
      <c r="AC2599" s="8"/>
      <c r="AF2599" s="13"/>
      <c r="AG2599" s="8"/>
      <c r="AH2599" s="8"/>
      <c r="AI2599" s="8"/>
      <c r="AJ2599" s="8"/>
      <c r="AK2599" s="8"/>
      <c r="AN2599" s="13"/>
      <c r="AO2599" s="8"/>
      <c r="AR2599" s="13"/>
      <c r="AS2599" s="8"/>
      <c r="AV2599" s="13"/>
      <c r="AW2599" s="8"/>
      <c r="AX2599" s="19" t="str">
        <f t="shared" si="336"/>
        <v/>
      </c>
      <c r="AY2599" s="55">
        <f t="shared" si="337"/>
        <v>0</v>
      </c>
      <c r="AZ2599" s="8"/>
      <c r="BA2599" s="8"/>
    </row>
    <row r="2600" spans="1:53" x14ac:dyDescent="0.25">
      <c r="A2600" s="9" t="str">
        <f>IF(B2600&lt;&gt;"",COUNTA($B$3:B2600)+$A$2,"")</f>
        <v/>
      </c>
      <c r="R2600" s="42"/>
      <c r="AB2600" s="13"/>
      <c r="AC2600" s="8"/>
      <c r="AF2600" s="13"/>
      <c r="AG2600" s="8"/>
      <c r="AH2600" s="8"/>
      <c r="AI2600" s="8"/>
      <c r="AJ2600" s="8"/>
      <c r="AK2600" s="8"/>
      <c r="AN2600" s="13"/>
      <c r="AO2600" s="8"/>
      <c r="AR2600" s="13"/>
      <c r="AS2600" s="8"/>
      <c r="AV2600" s="13"/>
      <c r="AW2600" s="8"/>
      <c r="AX2600" s="19" t="str">
        <f t="shared" si="336"/>
        <v/>
      </c>
      <c r="AY2600" s="55">
        <f t="shared" si="337"/>
        <v>0</v>
      </c>
      <c r="AZ2600" s="8"/>
      <c r="BA2600" s="8"/>
    </row>
    <row r="2601" spans="1:53" x14ac:dyDescent="0.25">
      <c r="A2601" s="9" t="str">
        <f>IF(B2601&lt;&gt;"",COUNTA($B$3:B2601)+$A$2,"")</f>
        <v/>
      </c>
      <c r="R2601" s="42"/>
      <c r="AB2601" s="13"/>
      <c r="AC2601" s="8"/>
      <c r="AF2601" s="13"/>
      <c r="AG2601" s="8"/>
      <c r="AH2601" s="8"/>
      <c r="AI2601" s="8"/>
      <c r="AJ2601" s="8"/>
      <c r="AK2601" s="8"/>
      <c r="AN2601" s="13"/>
      <c r="AO2601" s="8"/>
      <c r="AR2601" s="13"/>
      <c r="AS2601" s="8"/>
      <c r="AV2601" s="13"/>
      <c r="AW2601" s="8"/>
      <c r="AX2601" s="19" t="str">
        <f t="shared" si="336"/>
        <v/>
      </c>
      <c r="AY2601" s="55">
        <f t="shared" si="337"/>
        <v>0</v>
      </c>
      <c r="AZ2601" s="8"/>
      <c r="BA2601" s="8"/>
    </row>
    <row r="2602" spans="1:53" x14ac:dyDescent="0.25">
      <c r="A2602" s="9" t="str">
        <f>IF(B2602&lt;&gt;"",COUNTA($B$3:B2602)+$A$2,"")</f>
        <v/>
      </c>
      <c r="R2602" s="42"/>
      <c r="AB2602" s="13"/>
      <c r="AC2602" s="8"/>
      <c r="AF2602" s="13"/>
      <c r="AG2602" s="8"/>
      <c r="AH2602" s="8"/>
      <c r="AI2602" s="8"/>
      <c r="AJ2602" s="8"/>
      <c r="AK2602" s="8"/>
      <c r="AN2602" s="13"/>
      <c r="AO2602" s="8"/>
      <c r="AR2602" s="13"/>
      <c r="AS2602" s="8"/>
      <c r="AV2602" s="13"/>
      <c r="AW2602" s="8"/>
      <c r="AX2602" s="19" t="str">
        <f t="shared" si="336"/>
        <v/>
      </c>
      <c r="AY2602" s="55">
        <f t="shared" si="337"/>
        <v>0</v>
      </c>
      <c r="AZ2602" s="8"/>
      <c r="BA2602" s="8"/>
    </row>
    <row r="2603" spans="1:53" x14ac:dyDescent="0.25">
      <c r="A2603" s="9" t="str">
        <f>IF(B2603&lt;&gt;"",COUNTA($B$3:B2603)+$A$2,"")</f>
        <v/>
      </c>
      <c r="R2603" s="42"/>
      <c r="AB2603" s="13"/>
      <c r="AC2603" s="8"/>
      <c r="AF2603" s="13"/>
      <c r="AG2603" s="8"/>
      <c r="AH2603" s="8"/>
      <c r="AI2603" s="8"/>
      <c r="AJ2603" s="8"/>
      <c r="AK2603" s="8"/>
      <c r="AN2603" s="13"/>
      <c r="AO2603" s="8"/>
      <c r="AR2603" s="13"/>
      <c r="AS2603" s="8"/>
      <c r="AV2603" s="13"/>
      <c r="AW2603" s="8"/>
      <c r="AX2603" s="19" t="str">
        <f t="shared" si="336"/>
        <v/>
      </c>
      <c r="AY2603" s="55">
        <f t="shared" si="337"/>
        <v>0</v>
      </c>
      <c r="AZ2603" s="8"/>
      <c r="BA2603" s="8"/>
    </row>
    <row r="2604" spans="1:53" x14ac:dyDescent="0.25">
      <c r="A2604" s="9" t="str">
        <f>IF(B2604&lt;&gt;"",COUNTA($B$3:B2604)+$A$2,"")</f>
        <v/>
      </c>
      <c r="R2604" s="42"/>
      <c r="AB2604" s="13"/>
      <c r="AC2604" s="8"/>
      <c r="AF2604" s="13"/>
      <c r="AG2604" s="8"/>
      <c r="AH2604" s="8"/>
      <c r="AI2604" s="8"/>
      <c r="AJ2604" s="8"/>
      <c r="AK2604" s="8"/>
      <c r="AN2604" s="13"/>
      <c r="AO2604" s="8"/>
      <c r="AR2604" s="13"/>
      <c r="AS2604" s="8"/>
      <c r="AV2604" s="13"/>
      <c r="AW2604" s="8"/>
      <c r="AX2604" s="19" t="str">
        <f t="shared" si="336"/>
        <v/>
      </c>
      <c r="AY2604" s="55">
        <f t="shared" si="337"/>
        <v>0</v>
      </c>
      <c r="AZ2604" s="8"/>
      <c r="BA2604" s="8"/>
    </row>
    <row r="2605" spans="1:53" x14ac:dyDescent="0.25">
      <c r="A2605" s="9" t="str">
        <f>IF(B2605&lt;&gt;"",COUNTA($B$3:B2605)+$A$2,"")</f>
        <v/>
      </c>
      <c r="R2605" s="42"/>
      <c r="AB2605" s="13"/>
      <c r="AC2605" s="8"/>
      <c r="AF2605" s="13"/>
      <c r="AG2605" s="8"/>
      <c r="AH2605" s="8"/>
      <c r="AI2605" s="8"/>
      <c r="AJ2605" s="8"/>
      <c r="AK2605" s="8"/>
      <c r="AN2605" s="13"/>
      <c r="AO2605" s="8"/>
      <c r="AR2605" s="13"/>
      <c r="AS2605" s="8"/>
      <c r="AV2605" s="13"/>
      <c r="AW2605" s="8"/>
      <c r="AX2605" s="19" t="str">
        <f t="shared" si="336"/>
        <v/>
      </c>
      <c r="AY2605" s="55">
        <f t="shared" si="337"/>
        <v>0</v>
      </c>
      <c r="AZ2605" s="8"/>
      <c r="BA2605" s="8"/>
    </row>
    <row r="2606" spans="1:53" x14ac:dyDescent="0.25">
      <c r="A2606" s="9" t="str">
        <f>IF(B2606&lt;&gt;"",COUNTA($B$3:B2606)+$A$2,"")</f>
        <v/>
      </c>
      <c r="R2606" s="42"/>
      <c r="AB2606" s="13"/>
      <c r="AC2606" s="8"/>
      <c r="AF2606" s="13"/>
      <c r="AG2606" s="8"/>
      <c r="AH2606" s="8"/>
      <c r="AI2606" s="8"/>
      <c r="AJ2606" s="8"/>
      <c r="AK2606" s="8"/>
      <c r="AN2606" s="13"/>
      <c r="AO2606" s="8"/>
      <c r="AR2606" s="13"/>
      <c r="AS2606" s="8"/>
      <c r="AV2606" s="13"/>
      <c r="AW2606" s="8"/>
      <c r="AX2606" s="19" t="str">
        <f t="shared" si="336"/>
        <v/>
      </c>
      <c r="AY2606" s="55">
        <f t="shared" si="337"/>
        <v>0</v>
      </c>
      <c r="AZ2606" s="8"/>
      <c r="BA2606" s="8"/>
    </row>
    <row r="2607" spans="1:53" x14ac:dyDescent="0.25">
      <c r="A2607" s="9" t="str">
        <f>IF(B2607&lt;&gt;"",COUNTA($B$3:B2607)+$A$2,"")</f>
        <v/>
      </c>
      <c r="R2607" s="42"/>
      <c r="AB2607" s="13"/>
      <c r="AC2607" s="8"/>
      <c r="AF2607" s="13"/>
      <c r="AG2607" s="8"/>
      <c r="AH2607" s="8"/>
      <c r="AI2607" s="8"/>
      <c r="AJ2607" s="8"/>
      <c r="AK2607" s="8"/>
      <c r="AN2607" s="13"/>
      <c r="AO2607" s="8"/>
      <c r="AR2607" s="13"/>
      <c r="AS2607" s="8"/>
      <c r="AV2607" s="13"/>
      <c r="AW2607" s="8"/>
      <c r="AX2607" s="19" t="str">
        <f t="shared" si="336"/>
        <v/>
      </c>
      <c r="AY2607" s="55">
        <f t="shared" si="337"/>
        <v>0</v>
      </c>
      <c r="AZ2607" s="8"/>
      <c r="BA2607" s="8"/>
    </row>
    <row r="2608" spans="1:53" x14ac:dyDescent="0.25">
      <c r="A2608" s="9" t="str">
        <f>IF(B2608&lt;&gt;"",COUNTA($B$3:B2608)+$A$2,"")</f>
        <v/>
      </c>
      <c r="R2608" s="42"/>
      <c r="AB2608" s="13"/>
      <c r="AC2608" s="8"/>
      <c r="AF2608" s="13"/>
      <c r="AG2608" s="8"/>
      <c r="AH2608" s="8"/>
      <c r="AI2608" s="8"/>
      <c r="AJ2608" s="8"/>
      <c r="AK2608" s="8"/>
      <c r="AN2608" s="13"/>
      <c r="AO2608" s="8"/>
      <c r="AR2608" s="13"/>
      <c r="AS2608" s="8"/>
      <c r="AV2608" s="13"/>
      <c r="AW2608" s="8"/>
      <c r="AX2608" s="19" t="str">
        <f t="shared" si="336"/>
        <v/>
      </c>
      <c r="AY2608" s="55">
        <f t="shared" si="337"/>
        <v>0</v>
      </c>
      <c r="AZ2608" s="8"/>
      <c r="BA2608" s="8"/>
    </row>
    <row r="2609" spans="1:53" x14ac:dyDescent="0.25">
      <c r="A2609" s="9" t="str">
        <f>IF(B2609&lt;&gt;"",COUNTA($B$3:B2609)+$A$2,"")</f>
        <v/>
      </c>
      <c r="R2609" s="42"/>
      <c r="AB2609" s="13"/>
      <c r="AC2609" s="8"/>
      <c r="AF2609" s="13"/>
      <c r="AG2609" s="8"/>
      <c r="AH2609" s="8"/>
      <c r="AI2609" s="8"/>
      <c r="AJ2609" s="8"/>
      <c r="AK2609" s="8"/>
      <c r="AN2609" s="13"/>
      <c r="AO2609" s="8"/>
      <c r="AR2609" s="13"/>
      <c r="AS2609" s="8"/>
      <c r="AV2609" s="13"/>
      <c r="AW2609" s="8"/>
      <c r="AX2609" s="19" t="str">
        <f t="shared" si="336"/>
        <v/>
      </c>
      <c r="AY2609" s="55">
        <f t="shared" si="337"/>
        <v>0</v>
      </c>
      <c r="AZ2609" s="8"/>
      <c r="BA2609" s="8"/>
    </row>
    <row r="2610" spans="1:53" x14ac:dyDescent="0.25">
      <c r="A2610" s="9" t="str">
        <f>IF(B2610&lt;&gt;"",COUNTA($B$3:B2610)+$A$2,"")</f>
        <v/>
      </c>
      <c r="R2610" s="42"/>
      <c r="AB2610" s="13"/>
      <c r="AC2610" s="8"/>
      <c r="AF2610" s="13"/>
      <c r="AG2610" s="8"/>
      <c r="AH2610" s="8"/>
      <c r="AI2610" s="8"/>
      <c r="AJ2610" s="8"/>
      <c r="AK2610" s="8"/>
      <c r="AN2610" s="13"/>
      <c r="AO2610" s="8"/>
      <c r="AR2610" s="13"/>
      <c r="AS2610" s="8"/>
      <c r="AV2610" s="13"/>
      <c r="AW2610" s="8"/>
      <c r="AX2610" s="19" t="str">
        <f t="shared" si="336"/>
        <v/>
      </c>
      <c r="AY2610" s="55">
        <f t="shared" si="337"/>
        <v>0</v>
      </c>
      <c r="AZ2610" s="8"/>
      <c r="BA2610" s="8"/>
    </row>
    <row r="2611" spans="1:53" x14ac:dyDescent="0.25">
      <c r="A2611" s="9" t="str">
        <f>IF(B2611&lt;&gt;"",COUNTA($B$3:B2611)+$A$2,"")</f>
        <v/>
      </c>
      <c r="R2611" s="42"/>
      <c r="AB2611" s="13"/>
      <c r="AC2611" s="8"/>
      <c r="AF2611" s="13"/>
      <c r="AG2611" s="8"/>
      <c r="AH2611" s="8"/>
      <c r="AI2611" s="8"/>
      <c r="AJ2611" s="8"/>
      <c r="AK2611" s="8"/>
      <c r="AN2611" s="13"/>
      <c r="AO2611" s="8"/>
      <c r="AR2611" s="13"/>
      <c r="AS2611" s="8"/>
      <c r="AV2611" s="13"/>
      <c r="AW2611" s="8"/>
      <c r="AX2611" s="19" t="str">
        <f t="shared" si="336"/>
        <v/>
      </c>
      <c r="AY2611" s="55">
        <f t="shared" si="337"/>
        <v>0</v>
      </c>
      <c r="AZ2611" s="8"/>
      <c r="BA2611" s="8"/>
    </row>
    <row r="2612" spans="1:53" x14ac:dyDescent="0.25">
      <c r="A2612" s="9" t="str">
        <f>IF(B2612&lt;&gt;"",COUNTA($B$3:B2612)+$A$2,"")</f>
        <v/>
      </c>
      <c r="R2612" s="42"/>
      <c r="AB2612" s="13"/>
      <c r="AC2612" s="8"/>
      <c r="AF2612" s="13"/>
      <c r="AG2612" s="8"/>
      <c r="AH2612" s="8"/>
      <c r="AI2612" s="8"/>
      <c r="AJ2612" s="8"/>
      <c r="AK2612" s="8"/>
      <c r="AN2612" s="13"/>
      <c r="AO2612" s="8"/>
      <c r="AR2612" s="13"/>
      <c r="AS2612" s="8"/>
      <c r="AV2612" s="13"/>
      <c r="AW2612" s="8"/>
      <c r="AX2612" s="19" t="str">
        <f t="shared" si="336"/>
        <v/>
      </c>
      <c r="AY2612" s="55">
        <f t="shared" si="337"/>
        <v>0</v>
      </c>
      <c r="AZ2612" s="8"/>
      <c r="BA2612" s="8"/>
    </row>
    <row r="2613" spans="1:53" x14ac:dyDescent="0.25">
      <c r="A2613" s="9" t="str">
        <f>IF(B2613&lt;&gt;"",COUNTA($B$3:B2613)+$A$2,"")</f>
        <v/>
      </c>
      <c r="R2613" s="42"/>
      <c r="AB2613" s="13"/>
      <c r="AC2613" s="8"/>
      <c r="AF2613" s="13"/>
      <c r="AG2613" s="8"/>
      <c r="AH2613" s="8"/>
      <c r="AI2613" s="8"/>
      <c r="AJ2613" s="8"/>
      <c r="AK2613" s="8"/>
      <c r="AN2613" s="13"/>
      <c r="AO2613" s="8"/>
      <c r="AR2613" s="13"/>
      <c r="AS2613" s="8"/>
      <c r="AV2613" s="13"/>
      <c r="AW2613" s="8"/>
      <c r="AX2613" s="19" t="str">
        <f t="shared" si="336"/>
        <v/>
      </c>
      <c r="AY2613" s="55">
        <f t="shared" si="337"/>
        <v>0</v>
      </c>
      <c r="AZ2613" s="8"/>
      <c r="BA2613" s="8"/>
    </row>
    <row r="2614" spans="1:53" x14ac:dyDescent="0.25">
      <c r="A2614" s="9" t="str">
        <f>IF(B2614&lt;&gt;"",COUNTA($B$3:B2614)+$A$2,"")</f>
        <v/>
      </c>
      <c r="R2614" s="42"/>
      <c r="AB2614" s="13"/>
      <c r="AC2614" s="8"/>
      <c r="AF2614" s="13"/>
      <c r="AG2614" s="8"/>
      <c r="AH2614" s="8"/>
      <c r="AI2614" s="8"/>
      <c r="AJ2614" s="8"/>
      <c r="AK2614" s="8"/>
      <c r="AN2614" s="13"/>
      <c r="AO2614" s="8"/>
      <c r="AR2614" s="13"/>
      <c r="AS2614" s="8"/>
      <c r="AV2614" s="13"/>
      <c r="AW2614" s="8"/>
      <c r="AX2614" s="19" t="str">
        <f t="shared" si="336"/>
        <v/>
      </c>
      <c r="AY2614" s="55">
        <f t="shared" si="337"/>
        <v>0</v>
      </c>
      <c r="AZ2614" s="8"/>
      <c r="BA2614" s="8"/>
    </row>
    <row r="2615" spans="1:53" x14ac:dyDescent="0.25">
      <c r="A2615" s="9" t="str">
        <f>IF(B2615&lt;&gt;"",COUNTA($B$3:B2615)+$A$2,"")</f>
        <v/>
      </c>
      <c r="R2615" s="42"/>
      <c r="AB2615" s="13"/>
      <c r="AC2615" s="8"/>
      <c r="AF2615" s="13"/>
      <c r="AG2615" s="8"/>
      <c r="AH2615" s="8"/>
      <c r="AI2615" s="8"/>
      <c r="AJ2615" s="8"/>
      <c r="AK2615" s="8"/>
      <c r="AN2615" s="13"/>
      <c r="AO2615" s="8"/>
      <c r="AR2615" s="13"/>
      <c r="AS2615" s="8"/>
      <c r="AV2615" s="13"/>
      <c r="AW2615" s="8"/>
      <c r="AX2615" s="19" t="str">
        <f t="shared" si="336"/>
        <v/>
      </c>
      <c r="AY2615" s="55">
        <f t="shared" si="337"/>
        <v>0</v>
      </c>
      <c r="AZ2615" s="8"/>
      <c r="BA2615" s="8"/>
    </row>
    <row r="2616" spans="1:53" x14ac:dyDescent="0.25">
      <c r="A2616" s="9" t="str">
        <f>IF(B2616&lt;&gt;"",COUNTA($B$3:B2616)+$A$2,"")</f>
        <v/>
      </c>
      <c r="R2616" s="42"/>
      <c r="AB2616" s="13"/>
      <c r="AC2616" s="8"/>
      <c r="AF2616" s="13"/>
      <c r="AG2616" s="8"/>
      <c r="AH2616" s="8"/>
      <c r="AI2616" s="8"/>
      <c r="AJ2616" s="8"/>
      <c r="AK2616" s="8"/>
      <c r="AN2616" s="13"/>
      <c r="AO2616" s="8"/>
      <c r="AR2616" s="13"/>
      <c r="AS2616" s="8"/>
      <c r="AV2616" s="13"/>
      <c r="AW2616" s="8"/>
      <c r="AX2616" s="19" t="str">
        <f t="shared" si="336"/>
        <v/>
      </c>
      <c r="AY2616" s="55">
        <f t="shared" si="337"/>
        <v>0</v>
      </c>
      <c r="AZ2616" s="8"/>
      <c r="BA2616" s="8"/>
    </row>
    <row r="2617" spans="1:53" x14ac:dyDescent="0.25">
      <c r="A2617" s="9" t="str">
        <f>IF(B2617&lt;&gt;"",COUNTA($B$3:B2617)+$A$2,"")</f>
        <v/>
      </c>
      <c r="R2617" s="42"/>
      <c r="AB2617" s="13"/>
      <c r="AC2617" s="8"/>
      <c r="AF2617" s="13"/>
      <c r="AG2617" s="8"/>
      <c r="AH2617" s="8"/>
      <c r="AI2617" s="8"/>
      <c r="AJ2617" s="8"/>
      <c r="AK2617" s="8"/>
      <c r="AN2617" s="13"/>
      <c r="AO2617" s="8"/>
      <c r="AR2617" s="13"/>
      <c r="AS2617" s="8"/>
      <c r="AV2617" s="13"/>
      <c r="AW2617" s="8"/>
      <c r="AX2617" s="19" t="str">
        <f t="shared" si="336"/>
        <v/>
      </c>
      <c r="AY2617" s="55">
        <f t="shared" si="337"/>
        <v>0</v>
      </c>
      <c r="AZ2617" s="8"/>
      <c r="BA2617" s="8"/>
    </row>
    <row r="2618" spans="1:53" x14ac:dyDescent="0.25">
      <c r="A2618" s="9" t="str">
        <f>IF(B2618&lt;&gt;"",COUNTA($B$3:B2618)+$A$2,"")</f>
        <v/>
      </c>
      <c r="R2618" s="42"/>
      <c r="AB2618" s="13"/>
      <c r="AC2618" s="8"/>
      <c r="AF2618" s="13"/>
      <c r="AG2618" s="8"/>
      <c r="AH2618" s="8"/>
      <c r="AI2618" s="8"/>
      <c r="AJ2618" s="8"/>
      <c r="AK2618" s="8"/>
      <c r="AN2618" s="13"/>
      <c r="AO2618" s="8"/>
      <c r="AR2618" s="13"/>
      <c r="AS2618" s="8"/>
      <c r="AV2618" s="13"/>
      <c r="AW2618" s="8"/>
      <c r="AX2618" s="19" t="str">
        <f t="shared" si="336"/>
        <v/>
      </c>
      <c r="AY2618" s="55">
        <f t="shared" si="337"/>
        <v>0</v>
      </c>
      <c r="AZ2618" s="8"/>
      <c r="BA2618" s="8"/>
    </row>
    <row r="2619" spans="1:53" x14ac:dyDescent="0.25">
      <c r="A2619" s="9" t="str">
        <f>IF(B2619&lt;&gt;"",COUNTA($B$3:B2619)+$A$2,"")</f>
        <v/>
      </c>
      <c r="R2619" s="42"/>
      <c r="AB2619" s="13"/>
      <c r="AC2619" s="8"/>
      <c r="AF2619" s="13"/>
      <c r="AG2619" s="8"/>
      <c r="AH2619" s="8"/>
      <c r="AI2619" s="8"/>
      <c r="AJ2619" s="8"/>
      <c r="AK2619" s="8"/>
      <c r="AN2619" s="13"/>
      <c r="AO2619" s="8"/>
      <c r="AR2619" s="13"/>
      <c r="AS2619" s="8"/>
      <c r="AV2619" s="13"/>
      <c r="AW2619" s="8"/>
      <c r="AX2619" s="19" t="str">
        <f t="shared" si="336"/>
        <v/>
      </c>
      <c r="AY2619" s="55">
        <f t="shared" si="337"/>
        <v>0</v>
      </c>
      <c r="AZ2619" s="8"/>
      <c r="BA2619" s="8"/>
    </row>
    <row r="2620" spans="1:53" x14ac:dyDescent="0.25">
      <c r="A2620" s="9" t="str">
        <f>IF(B2620&lt;&gt;"",COUNTA($B$3:B2620)+$A$2,"")</f>
        <v/>
      </c>
      <c r="R2620" s="42"/>
      <c r="AB2620" s="13"/>
      <c r="AC2620" s="8"/>
      <c r="AF2620" s="13"/>
      <c r="AG2620" s="8"/>
      <c r="AH2620" s="8"/>
      <c r="AI2620" s="8"/>
      <c r="AJ2620" s="8"/>
      <c r="AK2620" s="8"/>
      <c r="AN2620" s="13"/>
      <c r="AO2620" s="8"/>
      <c r="AR2620" s="13"/>
      <c r="AS2620" s="8"/>
      <c r="AV2620" s="13"/>
      <c r="AW2620" s="8"/>
      <c r="AX2620" s="19" t="str">
        <f t="shared" si="336"/>
        <v/>
      </c>
      <c r="AY2620" s="55">
        <f t="shared" si="337"/>
        <v>0</v>
      </c>
      <c r="AZ2620" s="8"/>
      <c r="BA2620" s="8"/>
    </row>
    <row r="2621" spans="1:53" x14ac:dyDescent="0.25">
      <c r="A2621" s="9" t="str">
        <f>IF(B2621&lt;&gt;"",COUNTA($B$3:B2621)+$A$2,"")</f>
        <v/>
      </c>
      <c r="R2621" s="42"/>
      <c r="AB2621" s="13"/>
      <c r="AC2621" s="8"/>
      <c r="AF2621" s="13"/>
      <c r="AG2621" s="8"/>
      <c r="AH2621" s="8"/>
      <c r="AI2621" s="8"/>
      <c r="AJ2621" s="8"/>
      <c r="AK2621" s="8"/>
      <c r="AN2621" s="13"/>
      <c r="AO2621" s="8"/>
      <c r="AR2621" s="13"/>
      <c r="AS2621" s="8"/>
      <c r="AV2621" s="13"/>
      <c r="AW2621" s="8"/>
      <c r="AX2621" s="19" t="str">
        <f t="shared" si="336"/>
        <v/>
      </c>
      <c r="AY2621" s="55">
        <f t="shared" si="337"/>
        <v>0</v>
      </c>
      <c r="AZ2621" s="8"/>
      <c r="BA2621" s="8"/>
    </row>
    <row r="2622" spans="1:53" x14ac:dyDescent="0.25">
      <c r="A2622" s="9" t="str">
        <f>IF(B2622&lt;&gt;"",COUNTA($B$3:B2622)+$A$2,"")</f>
        <v/>
      </c>
      <c r="R2622" s="42"/>
      <c r="AB2622" s="13"/>
      <c r="AC2622" s="8"/>
      <c r="AF2622" s="13"/>
      <c r="AG2622" s="8"/>
      <c r="AH2622" s="8"/>
      <c r="AI2622" s="8"/>
      <c r="AJ2622" s="8"/>
      <c r="AK2622" s="8"/>
      <c r="AN2622" s="13"/>
      <c r="AO2622" s="8"/>
      <c r="AR2622" s="13"/>
      <c r="AS2622" s="8"/>
      <c r="AV2622" s="13"/>
      <c r="AW2622" s="8"/>
      <c r="AX2622" s="19" t="str">
        <f t="shared" si="336"/>
        <v/>
      </c>
      <c r="AY2622" s="55">
        <f t="shared" si="337"/>
        <v>0</v>
      </c>
      <c r="AZ2622" s="8"/>
      <c r="BA2622" s="8"/>
    </row>
    <row r="2623" spans="1:53" x14ac:dyDescent="0.25">
      <c r="A2623" s="9" t="str">
        <f>IF(B2623&lt;&gt;"",COUNTA($B$3:B2623)+$A$2,"")</f>
        <v/>
      </c>
      <c r="R2623" s="42"/>
      <c r="AB2623" s="13"/>
      <c r="AC2623" s="8"/>
      <c r="AF2623" s="13"/>
      <c r="AG2623" s="8"/>
      <c r="AH2623" s="8"/>
      <c r="AI2623" s="8"/>
      <c r="AJ2623" s="8"/>
      <c r="AK2623" s="8"/>
      <c r="AN2623" s="13"/>
      <c r="AO2623" s="8"/>
      <c r="AR2623" s="13"/>
      <c r="AS2623" s="8"/>
      <c r="AV2623" s="13"/>
      <c r="AW2623" s="8"/>
      <c r="AX2623" s="19" t="str">
        <f t="shared" si="336"/>
        <v/>
      </c>
      <c r="AY2623" s="55">
        <f t="shared" si="337"/>
        <v>0</v>
      </c>
      <c r="AZ2623" s="8"/>
      <c r="BA2623" s="8"/>
    </row>
    <row r="2624" spans="1:53" x14ac:dyDescent="0.25">
      <c r="A2624" s="9" t="str">
        <f>IF(B2624&lt;&gt;"",COUNTA($B$3:B2624)+$A$2,"")</f>
        <v/>
      </c>
      <c r="R2624" s="42"/>
      <c r="AB2624" s="13"/>
      <c r="AC2624" s="8"/>
      <c r="AF2624" s="13"/>
      <c r="AG2624" s="8"/>
      <c r="AH2624" s="8"/>
      <c r="AI2624" s="8"/>
      <c r="AJ2624" s="8"/>
      <c r="AK2624" s="8"/>
      <c r="AN2624" s="13"/>
      <c r="AO2624" s="8"/>
      <c r="AR2624" s="13"/>
      <c r="AS2624" s="8"/>
      <c r="AV2624" s="13"/>
      <c r="AW2624" s="8"/>
      <c r="AX2624" s="19" t="str">
        <f t="shared" si="336"/>
        <v/>
      </c>
      <c r="AY2624" s="55">
        <f t="shared" si="337"/>
        <v>0</v>
      </c>
      <c r="AZ2624" s="8"/>
      <c r="BA2624" s="8"/>
    </row>
    <row r="2625" spans="1:53" x14ac:dyDescent="0.25">
      <c r="A2625" s="9" t="str">
        <f>IF(B2625&lt;&gt;"",COUNTA($B$3:B2625)+$A$2,"")</f>
        <v/>
      </c>
      <c r="R2625" s="42"/>
      <c r="AB2625" s="13"/>
      <c r="AC2625" s="8"/>
      <c r="AF2625" s="13"/>
      <c r="AG2625" s="8"/>
      <c r="AH2625" s="8"/>
      <c r="AI2625" s="8"/>
      <c r="AJ2625" s="8"/>
      <c r="AK2625" s="8"/>
      <c r="AN2625" s="13"/>
      <c r="AO2625" s="8"/>
      <c r="AR2625" s="13"/>
      <c r="AS2625" s="8"/>
      <c r="AV2625" s="13"/>
      <c r="AW2625" s="8"/>
      <c r="AX2625" s="19" t="str">
        <f t="shared" si="336"/>
        <v/>
      </c>
      <c r="AY2625" s="55">
        <f t="shared" si="337"/>
        <v>0</v>
      </c>
      <c r="AZ2625" s="8"/>
      <c r="BA2625" s="8"/>
    </row>
    <row r="2626" spans="1:53" x14ac:dyDescent="0.25">
      <c r="A2626" s="9" t="str">
        <f>IF(B2626&lt;&gt;"",COUNTA($B$3:B2626)+$A$2,"")</f>
        <v/>
      </c>
      <c r="R2626" s="42"/>
      <c r="AB2626" s="13"/>
      <c r="AC2626" s="8"/>
      <c r="AF2626" s="13"/>
      <c r="AG2626" s="8"/>
      <c r="AH2626" s="8"/>
      <c r="AI2626" s="8"/>
      <c r="AJ2626" s="8"/>
      <c r="AK2626" s="8"/>
      <c r="AN2626" s="13"/>
      <c r="AO2626" s="8"/>
      <c r="AR2626" s="13"/>
      <c r="AS2626" s="8"/>
      <c r="AV2626" s="13"/>
      <c r="AW2626" s="8"/>
      <c r="AX2626" s="19" t="str">
        <f t="shared" si="336"/>
        <v/>
      </c>
      <c r="AY2626" s="55">
        <f t="shared" si="337"/>
        <v>0</v>
      </c>
      <c r="AZ2626" s="8"/>
      <c r="BA2626" s="8"/>
    </row>
    <row r="2627" spans="1:53" x14ac:dyDescent="0.25">
      <c r="A2627" s="9" t="str">
        <f>IF(B2627&lt;&gt;"",COUNTA($B$3:B2627)+$A$2,"")</f>
        <v/>
      </c>
      <c r="R2627" s="42"/>
      <c r="AB2627" s="13"/>
      <c r="AC2627" s="8"/>
      <c r="AF2627" s="13"/>
      <c r="AG2627" s="8"/>
      <c r="AH2627" s="8"/>
      <c r="AI2627" s="8"/>
      <c r="AJ2627" s="8"/>
      <c r="AK2627" s="8"/>
      <c r="AN2627" s="13"/>
      <c r="AO2627" s="8"/>
      <c r="AR2627" s="13"/>
      <c r="AS2627" s="8"/>
      <c r="AV2627" s="13"/>
      <c r="AW2627" s="8"/>
      <c r="AX2627" s="19" t="str">
        <f t="shared" ref="AX2627:AX2690" si="338">IF(R2627="","",AY2627/(1+0.025))</f>
        <v/>
      </c>
      <c r="AY2627" s="55">
        <f t="shared" ref="AY2627:AY2690" si="339">BC2627-AZ2627</f>
        <v>0</v>
      </c>
      <c r="AZ2627" s="8"/>
      <c r="BA2627" s="8"/>
    </row>
    <row r="2628" spans="1:53" x14ac:dyDescent="0.25">
      <c r="A2628" s="9" t="str">
        <f>IF(B2628&lt;&gt;"",COUNTA($B$3:B2628)+$A$2,"")</f>
        <v/>
      </c>
      <c r="R2628" s="42"/>
      <c r="AB2628" s="13"/>
      <c r="AC2628" s="8"/>
      <c r="AF2628" s="13"/>
      <c r="AG2628" s="8"/>
      <c r="AH2628" s="8"/>
      <c r="AI2628" s="8"/>
      <c r="AJ2628" s="8"/>
      <c r="AK2628" s="8"/>
      <c r="AN2628" s="13"/>
      <c r="AO2628" s="8"/>
      <c r="AR2628" s="13"/>
      <c r="AS2628" s="8"/>
      <c r="AV2628" s="13"/>
      <c r="AW2628" s="8"/>
      <c r="AX2628" s="19" t="str">
        <f t="shared" si="338"/>
        <v/>
      </c>
      <c r="AY2628" s="55">
        <f t="shared" si="339"/>
        <v>0</v>
      </c>
      <c r="AZ2628" s="8"/>
      <c r="BA2628" s="8"/>
    </row>
    <row r="2629" spans="1:53" x14ac:dyDescent="0.25">
      <c r="A2629" s="9" t="str">
        <f>IF(B2629&lt;&gt;"",COUNTA($B$3:B2629)+$A$2,"")</f>
        <v/>
      </c>
      <c r="R2629" s="42"/>
      <c r="AB2629" s="13"/>
      <c r="AC2629" s="8"/>
      <c r="AF2629" s="13"/>
      <c r="AG2629" s="8"/>
      <c r="AH2629" s="8"/>
      <c r="AI2629" s="8"/>
      <c r="AJ2629" s="8"/>
      <c r="AK2629" s="8"/>
      <c r="AN2629" s="13"/>
      <c r="AO2629" s="8"/>
      <c r="AR2629" s="13"/>
      <c r="AS2629" s="8"/>
      <c r="AV2629" s="13"/>
      <c r="AW2629" s="8"/>
      <c r="AX2629" s="19" t="str">
        <f t="shared" si="338"/>
        <v/>
      </c>
      <c r="AY2629" s="55">
        <f t="shared" si="339"/>
        <v>0</v>
      </c>
      <c r="AZ2629" s="8"/>
      <c r="BA2629" s="8"/>
    </row>
    <row r="2630" spans="1:53" x14ac:dyDescent="0.25">
      <c r="A2630" s="9" t="str">
        <f>IF(B2630&lt;&gt;"",COUNTA($B$3:B2630)+$A$2,"")</f>
        <v/>
      </c>
      <c r="R2630" s="42"/>
      <c r="AB2630" s="13"/>
      <c r="AC2630" s="8"/>
      <c r="AF2630" s="13"/>
      <c r="AG2630" s="8"/>
      <c r="AH2630" s="8"/>
      <c r="AI2630" s="8"/>
      <c r="AJ2630" s="8"/>
      <c r="AK2630" s="8"/>
      <c r="AN2630" s="13"/>
      <c r="AO2630" s="8"/>
      <c r="AR2630" s="13"/>
      <c r="AS2630" s="8"/>
      <c r="AV2630" s="13"/>
      <c r="AW2630" s="8"/>
      <c r="AX2630" s="19" t="str">
        <f t="shared" si="338"/>
        <v/>
      </c>
      <c r="AY2630" s="55">
        <f t="shared" si="339"/>
        <v>0</v>
      </c>
      <c r="AZ2630" s="8"/>
      <c r="BA2630" s="8"/>
    </row>
    <row r="2631" spans="1:53" x14ac:dyDescent="0.25">
      <c r="A2631" s="9" t="str">
        <f>IF(B2631&lt;&gt;"",COUNTA($B$3:B2631)+$A$2,"")</f>
        <v/>
      </c>
      <c r="R2631" s="42"/>
      <c r="AB2631" s="13"/>
      <c r="AC2631" s="8"/>
      <c r="AF2631" s="13"/>
      <c r="AG2631" s="8"/>
      <c r="AH2631" s="8"/>
      <c r="AI2631" s="8"/>
      <c r="AJ2631" s="8"/>
      <c r="AK2631" s="8"/>
      <c r="AN2631" s="13"/>
      <c r="AO2631" s="8"/>
      <c r="AR2631" s="13"/>
      <c r="AS2631" s="8"/>
      <c r="AV2631" s="13"/>
      <c r="AW2631" s="8"/>
      <c r="AX2631" s="19" t="str">
        <f t="shared" si="338"/>
        <v/>
      </c>
      <c r="AY2631" s="55">
        <f t="shared" si="339"/>
        <v>0</v>
      </c>
      <c r="AZ2631" s="8"/>
      <c r="BA2631" s="8"/>
    </row>
    <row r="2632" spans="1:53" x14ac:dyDescent="0.25">
      <c r="A2632" s="9" t="str">
        <f>IF(B2632&lt;&gt;"",COUNTA($B$3:B2632)+$A$2,"")</f>
        <v/>
      </c>
      <c r="R2632" s="42"/>
      <c r="AB2632" s="13"/>
      <c r="AC2632" s="8"/>
      <c r="AF2632" s="13"/>
      <c r="AG2632" s="8"/>
      <c r="AH2632" s="8"/>
      <c r="AI2632" s="8"/>
      <c r="AJ2632" s="8"/>
      <c r="AK2632" s="8"/>
      <c r="AN2632" s="13"/>
      <c r="AO2632" s="8"/>
      <c r="AR2632" s="13"/>
      <c r="AS2632" s="8"/>
      <c r="AV2632" s="13"/>
      <c r="AW2632" s="8"/>
      <c r="AX2632" s="19" t="str">
        <f t="shared" si="338"/>
        <v/>
      </c>
      <c r="AY2632" s="55">
        <f t="shared" si="339"/>
        <v>0</v>
      </c>
      <c r="AZ2632" s="8"/>
      <c r="BA2632" s="8"/>
    </row>
    <row r="2633" spans="1:53" x14ac:dyDescent="0.25">
      <c r="A2633" s="9" t="str">
        <f>IF(B2633&lt;&gt;"",COUNTA($B$3:B2633)+$A$2,"")</f>
        <v/>
      </c>
      <c r="R2633" s="42"/>
      <c r="AB2633" s="13"/>
      <c r="AC2633" s="8"/>
      <c r="AF2633" s="13"/>
      <c r="AG2633" s="8"/>
      <c r="AH2633" s="8"/>
      <c r="AI2633" s="8"/>
      <c r="AJ2633" s="8"/>
      <c r="AK2633" s="8"/>
      <c r="AN2633" s="13"/>
      <c r="AO2633" s="8"/>
      <c r="AR2633" s="13"/>
      <c r="AS2633" s="8"/>
      <c r="AV2633" s="13"/>
      <c r="AW2633" s="8"/>
      <c r="AX2633" s="19" t="str">
        <f t="shared" si="338"/>
        <v/>
      </c>
      <c r="AY2633" s="55">
        <f t="shared" si="339"/>
        <v>0</v>
      </c>
      <c r="AZ2633" s="8"/>
      <c r="BA2633" s="8"/>
    </row>
    <row r="2634" spans="1:53" x14ac:dyDescent="0.25">
      <c r="A2634" s="9" t="str">
        <f>IF(B2634&lt;&gt;"",COUNTA($B$3:B2634)+$A$2,"")</f>
        <v/>
      </c>
      <c r="R2634" s="42"/>
      <c r="AB2634" s="13"/>
      <c r="AC2634" s="8"/>
      <c r="AF2634" s="13"/>
      <c r="AG2634" s="8"/>
      <c r="AH2634" s="8"/>
      <c r="AI2634" s="8"/>
      <c r="AJ2634" s="8"/>
      <c r="AK2634" s="8"/>
      <c r="AN2634" s="13"/>
      <c r="AO2634" s="8"/>
      <c r="AR2634" s="13"/>
      <c r="AS2634" s="8"/>
      <c r="AV2634" s="13"/>
      <c r="AW2634" s="8"/>
      <c r="AX2634" s="19" t="str">
        <f t="shared" si="338"/>
        <v/>
      </c>
      <c r="AY2634" s="55">
        <f t="shared" si="339"/>
        <v>0</v>
      </c>
      <c r="AZ2634" s="8"/>
      <c r="BA2634" s="8"/>
    </row>
    <row r="2635" spans="1:53" x14ac:dyDescent="0.25">
      <c r="A2635" s="9" t="str">
        <f>IF(B2635&lt;&gt;"",COUNTA($B$3:B2635)+$A$2,"")</f>
        <v/>
      </c>
      <c r="R2635" s="42"/>
      <c r="AB2635" s="13"/>
      <c r="AC2635" s="8"/>
      <c r="AF2635" s="13"/>
      <c r="AG2635" s="8"/>
      <c r="AH2635" s="8"/>
      <c r="AI2635" s="8"/>
      <c r="AJ2635" s="8"/>
      <c r="AK2635" s="8"/>
      <c r="AN2635" s="13"/>
      <c r="AO2635" s="8"/>
      <c r="AR2635" s="13"/>
      <c r="AS2635" s="8"/>
      <c r="AV2635" s="13"/>
      <c r="AW2635" s="8"/>
      <c r="AX2635" s="19" t="str">
        <f t="shared" si="338"/>
        <v/>
      </c>
      <c r="AY2635" s="55">
        <f t="shared" si="339"/>
        <v>0</v>
      </c>
      <c r="AZ2635" s="8"/>
      <c r="BA2635" s="8"/>
    </row>
    <row r="2636" spans="1:53" x14ac:dyDescent="0.25">
      <c r="A2636" s="9" t="str">
        <f>IF(B2636&lt;&gt;"",COUNTA($B$3:B2636)+$A$2,"")</f>
        <v/>
      </c>
      <c r="R2636" s="42"/>
      <c r="AB2636" s="13"/>
      <c r="AC2636" s="8"/>
      <c r="AF2636" s="13"/>
      <c r="AG2636" s="8"/>
      <c r="AH2636" s="8"/>
      <c r="AI2636" s="8"/>
      <c r="AJ2636" s="8"/>
      <c r="AK2636" s="8"/>
      <c r="AN2636" s="13"/>
      <c r="AO2636" s="8"/>
      <c r="AR2636" s="13"/>
      <c r="AS2636" s="8"/>
      <c r="AV2636" s="13"/>
      <c r="AW2636" s="8"/>
      <c r="AX2636" s="19" t="str">
        <f t="shared" si="338"/>
        <v/>
      </c>
      <c r="AY2636" s="55">
        <f t="shared" si="339"/>
        <v>0</v>
      </c>
      <c r="AZ2636" s="8"/>
      <c r="BA2636" s="8"/>
    </row>
    <row r="2637" spans="1:53" x14ac:dyDescent="0.25">
      <c r="A2637" s="9" t="str">
        <f>IF(B2637&lt;&gt;"",COUNTA($B$3:B2637)+$A$2,"")</f>
        <v/>
      </c>
      <c r="R2637" s="42"/>
      <c r="AB2637" s="13"/>
      <c r="AC2637" s="8"/>
      <c r="AF2637" s="13"/>
      <c r="AG2637" s="8"/>
      <c r="AH2637" s="8"/>
      <c r="AI2637" s="8"/>
      <c r="AJ2637" s="8"/>
      <c r="AK2637" s="8"/>
      <c r="AN2637" s="13"/>
      <c r="AO2637" s="8"/>
      <c r="AR2637" s="13"/>
      <c r="AS2637" s="8"/>
      <c r="AV2637" s="13"/>
      <c r="AW2637" s="8"/>
      <c r="AX2637" s="19" t="str">
        <f t="shared" si="338"/>
        <v/>
      </c>
      <c r="AY2637" s="55">
        <f t="shared" si="339"/>
        <v>0</v>
      </c>
      <c r="AZ2637" s="8"/>
      <c r="BA2637" s="8"/>
    </row>
    <row r="2638" spans="1:53" x14ac:dyDescent="0.25">
      <c r="A2638" s="9" t="str">
        <f>IF(B2638&lt;&gt;"",COUNTA($B$3:B2638)+$A$2,"")</f>
        <v/>
      </c>
      <c r="R2638" s="42"/>
      <c r="AB2638" s="13"/>
      <c r="AC2638" s="8"/>
      <c r="AF2638" s="13"/>
      <c r="AG2638" s="8"/>
      <c r="AH2638" s="8"/>
      <c r="AI2638" s="8"/>
      <c r="AJ2638" s="8"/>
      <c r="AK2638" s="8"/>
      <c r="AN2638" s="13"/>
      <c r="AO2638" s="8"/>
      <c r="AR2638" s="13"/>
      <c r="AS2638" s="8"/>
      <c r="AV2638" s="13"/>
      <c r="AW2638" s="8"/>
      <c r="AX2638" s="19" t="str">
        <f t="shared" si="338"/>
        <v/>
      </c>
      <c r="AY2638" s="55">
        <f t="shared" si="339"/>
        <v>0</v>
      </c>
      <c r="AZ2638" s="8"/>
      <c r="BA2638" s="8"/>
    </row>
    <row r="2639" spans="1:53" x14ac:dyDescent="0.25">
      <c r="A2639" s="9" t="str">
        <f>IF(B2639&lt;&gt;"",COUNTA($B$3:B2639)+$A$2,"")</f>
        <v/>
      </c>
      <c r="R2639" s="42"/>
      <c r="AB2639" s="13"/>
      <c r="AC2639" s="8"/>
      <c r="AF2639" s="13"/>
      <c r="AG2639" s="8"/>
      <c r="AH2639" s="8"/>
      <c r="AI2639" s="8"/>
      <c r="AJ2639" s="8"/>
      <c r="AK2639" s="8"/>
      <c r="AN2639" s="13"/>
      <c r="AO2639" s="8"/>
      <c r="AR2639" s="13"/>
      <c r="AS2639" s="8"/>
      <c r="AV2639" s="13"/>
      <c r="AW2639" s="8"/>
      <c r="AX2639" s="19" t="str">
        <f t="shared" si="338"/>
        <v/>
      </c>
      <c r="AY2639" s="55">
        <f t="shared" si="339"/>
        <v>0</v>
      </c>
      <c r="AZ2639" s="8"/>
      <c r="BA2639" s="8"/>
    </row>
    <row r="2640" spans="1:53" x14ac:dyDescent="0.25">
      <c r="A2640" s="9" t="str">
        <f>IF(B2640&lt;&gt;"",COUNTA($B$3:B2640)+$A$2,"")</f>
        <v/>
      </c>
      <c r="R2640" s="42"/>
      <c r="AB2640" s="13"/>
      <c r="AC2640" s="8"/>
      <c r="AF2640" s="13"/>
      <c r="AG2640" s="8"/>
      <c r="AH2640" s="8"/>
      <c r="AI2640" s="8"/>
      <c r="AJ2640" s="8"/>
      <c r="AK2640" s="8"/>
      <c r="AN2640" s="13"/>
      <c r="AO2640" s="8"/>
      <c r="AR2640" s="13"/>
      <c r="AS2640" s="8"/>
      <c r="AV2640" s="13"/>
      <c r="AW2640" s="8"/>
      <c r="AX2640" s="19" t="str">
        <f t="shared" si="338"/>
        <v/>
      </c>
      <c r="AY2640" s="55">
        <f t="shared" si="339"/>
        <v>0</v>
      </c>
      <c r="AZ2640" s="8"/>
      <c r="BA2640" s="8"/>
    </row>
    <row r="2641" spans="1:53" x14ac:dyDescent="0.25">
      <c r="A2641" s="9" t="str">
        <f>IF(B2641&lt;&gt;"",COUNTA($B$3:B2641)+$A$2,"")</f>
        <v/>
      </c>
      <c r="R2641" s="42"/>
      <c r="AB2641" s="13"/>
      <c r="AC2641" s="8"/>
      <c r="AF2641" s="13"/>
      <c r="AG2641" s="8"/>
      <c r="AH2641" s="8"/>
      <c r="AI2641" s="8"/>
      <c r="AJ2641" s="8"/>
      <c r="AK2641" s="8"/>
      <c r="AN2641" s="13"/>
      <c r="AO2641" s="8"/>
      <c r="AR2641" s="13"/>
      <c r="AS2641" s="8"/>
      <c r="AV2641" s="13"/>
      <c r="AW2641" s="8"/>
      <c r="AX2641" s="19" t="str">
        <f t="shared" si="338"/>
        <v/>
      </c>
      <c r="AY2641" s="55">
        <f t="shared" si="339"/>
        <v>0</v>
      </c>
      <c r="AZ2641" s="8"/>
      <c r="BA2641" s="8"/>
    </row>
    <row r="2642" spans="1:53" x14ac:dyDescent="0.25">
      <c r="A2642" s="9" t="str">
        <f>IF(B2642&lt;&gt;"",COUNTA($B$3:B2642)+$A$2,"")</f>
        <v/>
      </c>
      <c r="R2642" s="42"/>
      <c r="AB2642" s="13"/>
      <c r="AC2642" s="8"/>
      <c r="AF2642" s="13"/>
      <c r="AG2642" s="8"/>
      <c r="AH2642" s="8"/>
      <c r="AI2642" s="8"/>
      <c r="AJ2642" s="8"/>
      <c r="AK2642" s="8"/>
      <c r="AN2642" s="13"/>
      <c r="AO2642" s="8"/>
      <c r="AR2642" s="13"/>
      <c r="AS2642" s="8"/>
      <c r="AV2642" s="13"/>
      <c r="AW2642" s="8"/>
      <c r="AX2642" s="19" t="str">
        <f t="shared" si="338"/>
        <v/>
      </c>
      <c r="AY2642" s="55">
        <f t="shared" si="339"/>
        <v>0</v>
      </c>
      <c r="AZ2642" s="8"/>
      <c r="BA2642" s="8"/>
    </row>
    <row r="2643" spans="1:53" x14ac:dyDescent="0.25">
      <c r="A2643" s="9" t="str">
        <f>IF(B2643&lt;&gt;"",COUNTA($B$3:B2643)+$A$2,"")</f>
        <v/>
      </c>
      <c r="R2643" s="42"/>
      <c r="AB2643" s="13"/>
      <c r="AC2643" s="8"/>
      <c r="AF2643" s="13"/>
      <c r="AG2643" s="8"/>
      <c r="AH2643" s="8"/>
      <c r="AI2643" s="8"/>
      <c r="AJ2643" s="8"/>
      <c r="AK2643" s="8"/>
      <c r="AN2643" s="13"/>
      <c r="AO2643" s="8"/>
      <c r="AR2643" s="13"/>
      <c r="AS2643" s="8"/>
      <c r="AV2643" s="13"/>
      <c r="AW2643" s="8"/>
      <c r="AX2643" s="19" t="str">
        <f t="shared" si="338"/>
        <v/>
      </c>
      <c r="AY2643" s="55">
        <f t="shared" si="339"/>
        <v>0</v>
      </c>
      <c r="AZ2643" s="8"/>
      <c r="BA2643" s="8"/>
    </row>
    <row r="2644" spans="1:53" x14ac:dyDescent="0.25">
      <c r="A2644" s="9" t="str">
        <f>IF(B2644&lt;&gt;"",COUNTA($B$3:B2644)+$A$2,"")</f>
        <v/>
      </c>
      <c r="R2644" s="42"/>
      <c r="AB2644" s="13"/>
      <c r="AC2644" s="8"/>
      <c r="AF2644" s="13"/>
      <c r="AG2644" s="8"/>
      <c r="AH2644" s="8"/>
      <c r="AI2644" s="8"/>
      <c r="AJ2644" s="8"/>
      <c r="AK2644" s="8"/>
      <c r="AN2644" s="13"/>
      <c r="AO2644" s="8"/>
      <c r="AR2644" s="13"/>
      <c r="AS2644" s="8"/>
      <c r="AV2644" s="13"/>
      <c r="AW2644" s="8"/>
      <c r="AX2644" s="19" t="str">
        <f t="shared" si="338"/>
        <v/>
      </c>
      <c r="AY2644" s="55">
        <f t="shared" si="339"/>
        <v>0</v>
      </c>
      <c r="AZ2644" s="8"/>
      <c r="BA2644" s="8"/>
    </row>
    <row r="2645" spans="1:53" x14ac:dyDescent="0.25">
      <c r="A2645" s="9" t="str">
        <f>IF(B2645&lt;&gt;"",COUNTA($B$3:B2645)+$A$2,"")</f>
        <v/>
      </c>
      <c r="R2645" s="42"/>
      <c r="AB2645" s="13"/>
      <c r="AC2645" s="8"/>
      <c r="AF2645" s="13"/>
      <c r="AG2645" s="8"/>
      <c r="AH2645" s="8"/>
      <c r="AI2645" s="8"/>
      <c r="AJ2645" s="8"/>
      <c r="AK2645" s="8"/>
      <c r="AN2645" s="13"/>
      <c r="AO2645" s="8"/>
      <c r="AR2645" s="13"/>
      <c r="AS2645" s="8"/>
      <c r="AV2645" s="13"/>
      <c r="AW2645" s="8"/>
      <c r="AX2645" s="19" t="str">
        <f t="shared" si="338"/>
        <v/>
      </c>
      <c r="AY2645" s="55">
        <f t="shared" si="339"/>
        <v>0</v>
      </c>
      <c r="AZ2645" s="8"/>
      <c r="BA2645" s="8"/>
    </row>
    <row r="2646" spans="1:53" x14ac:dyDescent="0.25">
      <c r="A2646" s="9" t="str">
        <f>IF(B2646&lt;&gt;"",COUNTA($B$3:B2646)+$A$2,"")</f>
        <v/>
      </c>
      <c r="R2646" s="42"/>
      <c r="AB2646" s="13"/>
      <c r="AC2646" s="8"/>
      <c r="AF2646" s="13"/>
      <c r="AG2646" s="8"/>
      <c r="AH2646" s="8"/>
      <c r="AI2646" s="8"/>
      <c r="AJ2646" s="8"/>
      <c r="AK2646" s="8"/>
      <c r="AN2646" s="13"/>
      <c r="AO2646" s="8"/>
      <c r="AR2646" s="13"/>
      <c r="AS2646" s="8"/>
      <c r="AV2646" s="13"/>
      <c r="AW2646" s="8"/>
      <c r="AX2646" s="19" t="str">
        <f t="shared" si="338"/>
        <v/>
      </c>
      <c r="AY2646" s="55">
        <f t="shared" si="339"/>
        <v>0</v>
      </c>
      <c r="AZ2646" s="8"/>
      <c r="BA2646" s="8"/>
    </row>
    <row r="2647" spans="1:53" x14ac:dyDescent="0.25">
      <c r="A2647" s="9" t="str">
        <f>IF(B2647&lt;&gt;"",COUNTA($B$3:B2647)+$A$2,"")</f>
        <v/>
      </c>
      <c r="R2647" s="42"/>
      <c r="AB2647" s="13"/>
      <c r="AC2647" s="8"/>
      <c r="AF2647" s="13"/>
      <c r="AG2647" s="8"/>
      <c r="AH2647" s="8"/>
      <c r="AI2647" s="8"/>
      <c r="AJ2647" s="8"/>
      <c r="AK2647" s="8"/>
      <c r="AN2647" s="13"/>
      <c r="AO2647" s="8"/>
      <c r="AR2647" s="13"/>
      <c r="AS2647" s="8"/>
      <c r="AV2647" s="13"/>
      <c r="AW2647" s="8"/>
      <c r="AX2647" s="19" t="str">
        <f t="shared" si="338"/>
        <v/>
      </c>
      <c r="AY2647" s="55">
        <f t="shared" si="339"/>
        <v>0</v>
      </c>
      <c r="AZ2647" s="8"/>
      <c r="BA2647" s="8"/>
    </row>
    <row r="2648" spans="1:53" x14ac:dyDescent="0.25">
      <c r="A2648" s="9" t="str">
        <f>IF(B2648&lt;&gt;"",COUNTA($B$3:B2648)+$A$2,"")</f>
        <v/>
      </c>
      <c r="R2648" s="42"/>
      <c r="AB2648" s="13"/>
      <c r="AC2648" s="8"/>
      <c r="AF2648" s="13"/>
      <c r="AG2648" s="8"/>
      <c r="AH2648" s="8"/>
      <c r="AI2648" s="8"/>
      <c r="AJ2648" s="8"/>
      <c r="AK2648" s="8"/>
      <c r="AN2648" s="13"/>
      <c r="AO2648" s="8"/>
      <c r="AR2648" s="13"/>
      <c r="AS2648" s="8"/>
      <c r="AV2648" s="13"/>
      <c r="AW2648" s="8"/>
      <c r="AX2648" s="19" t="str">
        <f t="shared" si="338"/>
        <v/>
      </c>
      <c r="AY2648" s="55">
        <f t="shared" si="339"/>
        <v>0</v>
      </c>
      <c r="AZ2648" s="8"/>
      <c r="BA2648" s="8"/>
    </row>
    <row r="2649" spans="1:53" x14ac:dyDescent="0.25">
      <c r="A2649" s="9" t="str">
        <f>IF(B2649&lt;&gt;"",COUNTA($B$3:B2649)+$A$2,"")</f>
        <v/>
      </c>
      <c r="R2649" s="42"/>
      <c r="AB2649" s="13"/>
      <c r="AC2649" s="8"/>
      <c r="AF2649" s="13"/>
      <c r="AG2649" s="8"/>
      <c r="AH2649" s="8"/>
      <c r="AI2649" s="8"/>
      <c r="AJ2649" s="8"/>
      <c r="AK2649" s="8"/>
      <c r="AN2649" s="13"/>
      <c r="AO2649" s="8"/>
      <c r="AR2649" s="13"/>
      <c r="AS2649" s="8"/>
      <c r="AV2649" s="13"/>
      <c r="AW2649" s="8"/>
      <c r="AX2649" s="19" t="str">
        <f t="shared" si="338"/>
        <v/>
      </c>
      <c r="AY2649" s="55">
        <f t="shared" si="339"/>
        <v>0</v>
      </c>
      <c r="AZ2649" s="8"/>
      <c r="BA2649" s="8"/>
    </row>
    <row r="2650" spans="1:53" x14ac:dyDescent="0.25">
      <c r="A2650" s="9" t="str">
        <f>IF(B2650&lt;&gt;"",COUNTA($B$3:B2650)+$A$2,"")</f>
        <v/>
      </c>
      <c r="R2650" s="42"/>
      <c r="AB2650" s="13"/>
      <c r="AC2650" s="8"/>
      <c r="AF2650" s="13"/>
      <c r="AG2650" s="8"/>
      <c r="AH2650" s="8"/>
      <c r="AI2650" s="8"/>
      <c r="AJ2650" s="8"/>
      <c r="AK2650" s="8"/>
      <c r="AN2650" s="13"/>
      <c r="AO2650" s="8"/>
      <c r="AR2650" s="13"/>
      <c r="AS2650" s="8"/>
      <c r="AV2650" s="13"/>
      <c r="AW2650" s="8"/>
      <c r="AX2650" s="19" t="str">
        <f t="shared" si="338"/>
        <v/>
      </c>
      <c r="AY2650" s="55">
        <f t="shared" si="339"/>
        <v>0</v>
      </c>
      <c r="AZ2650" s="8"/>
      <c r="BA2650" s="8"/>
    </row>
    <row r="2651" spans="1:53" x14ac:dyDescent="0.25">
      <c r="A2651" s="9" t="str">
        <f>IF(B2651&lt;&gt;"",COUNTA($B$3:B2651)+$A$2,"")</f>
        <v/>
      </c>
      <c r="R2651" s="42"/>
      <c r="AB2651" s="13"/>
      <c r="AC2651" s="8"/>
      <c r="AF2651" s="13"/>
      <c r="AG2651" s="8"/>
      <c r="AH2651" s="8"/>
      <c r="AI2651" s="8"/>
      <c r="AJ2651" s="8"/>
      <c r="AK2651" s="8"/>
      <c r="AN2651" s="13"/>
      <c r="AO2651" s="8"/>
      <c r="AR2651" s="13"/>
      <c r="AS2651" s="8"/>
      <c r="AV2651" s="13"/>
      <c r="AW2651" s="8"/>
      <c r="AX2651" s="19" t="str">
        <f t="shared" si="338"/>
        <v/>
      </c>
      <c r="AY2651" s="55">
        <f t="shared" si="339"/>
        <v>0</v>
      </c>
      <c r="AZ2651" s="8"/>
      <c r="BA2651" s="8"/>
    </row>
    <row r="2652" spans="1:53" x14ac:dyDescent="0.25">
      <c r="A2652" s="9" t="str">
        <f>IF(B2652&lt;&gt;"",COUNTA($B$3:B2652)+$A$2,"")</f>
        <v/>
      </c>
      <c r="R2652" s="42"/>
      <c r="AB2652" s="13"/>
      <c r="AC2652" s="8"/>
      <c r="AF2652" s="13"/>
      <c r="AG2652" s="8"/>
      <c r="AH2652" s="8"/>
      <c r="AI2652" s="8"/>
      <c r="AJ2652" s="8"/>
      <c r="AK2652" s="8"/>
      <c r="AN2652" s="13"/>
      <c r="AO2652" s="8"/>
      <c r="AR2652" s="13"/>
      <c r="AS2652" s="8"/>
      <c r="AV2652" s="13"/>
      <c r="AW2652" s="8"/>
      <c r="AX2652" s="19" t="str">
        <f t="shared" si="338"/>
        <v/>
      </c>
      <c r="AY2652" s="55">
        <f t="shared" si="339"/>
        <v>0</v>
      </c>
      <c r="AZ2652" s="8"/>
      <c r="BA2652" s="8"/>
    </row>
    <row r="2653" spans="1:53" x14ac:dyDescent="0.25">
      <c r="A2653" s="9" t="str">
        <f>IF(B2653&lt;&gt;"",COUNTA($B$3:B2653)+$A$2,"")</f>
        <v/>
      </c>
      <c r="R2653" s="42"/>
      <c r="AB2653" s="13"/>
      <c r="AC2653" s="8"/>
      <c r="AF2653" s="13"/>
      <c r="AG2653" s="8"/>
      <c r="AH2653" s="8"/>
      <c r="AI2653" s="8"/>
      <c r="AJ2653" s="8"/>
      <c r="AK2653" s="8"/>
      <c r="AN2653" s="13"/>
      <c r="AO2653" s="8"/>
      <c r="AR2653" s="13"/>
      <c r="AS2653" s="8"/>
      <c r="AV2653" s="13"/>
      <c r="AW2653" s="8"/>
      <c r="AX2653" s="19" t="str">
        <f t="shared" si="338"/>
        <v/>
      </c>
      <c r="AY2653" s="55">
        <f t="shared" si="339"/>
        <v>0</v>
      </c>
      <c r="AZ2653" s="8"/>
      <c r="BA2653" s="8"/>
    </row>
    <row r="2654" spans="1:53" x14ac:dyDescent="0.25">
      <c r="A2654" s="9" t="str">
        <f>IF(B2654&lt;&gt;"",COUNTA($B$3:B2654)+$A$2,"")</f>
        <v/>
      </c>
      <c r="R2654" s="42"/>
      <c r="AB2654" s="13"/>
      <c r="AC2654" s="8"/>
      <c r="AF2654" s="13"/>
      <c r="AG2654" s="8"/>
      <c r="AH2654" s="8"/>
      <c r="AI2654" s="8"/>
      <c r="AJ2654" s="8"/>
      <c r="AK2654" s="8"/>
      <c r="AN2654" s="13"/>
      <c r="AO2654" s="8"/>
      <c r="AR2654" s="13"/>
      <c r="AS2654" s="8"/>
      <c r="AV2654" s="13"/>
      <c r="AW2654" s="8"/>
      <c r="AX2654" s="19" t="str">
        <f t="shared" si="338"/>
        <v/>
      </c>
      <c r="AY2654" s="55">
        <f t="shared" si="339"/>
        <v>0</v>
      </c>
      <c r="AZ2654" s="8"/>
      <c r="BA2654" s="8"/>
    </row>
    <row r="2655" spans="1:53" x14ac:dyDescent="0.25">
      <c r="A2655" s="9" t="str">
        <f>IF(B2655&lt;&gt;"",COUNTA($B$3:B2655)+$A$2,"")</f>
        <v/>
      </c>
      <c r="R2655" s="42"/>
      <c r="AB2655" s="13"/>
      <c r="AC2655" s="8"/>
      <c r="AF2655" s="13"/>
      <c r="AG2655" s="8"/>
      <c r="AH2655" s="8"/>
      <c r="AI2655" s="8"/>
      <c r="AJ2655" s="8"/>
      <c r="AK2655" s="8"/>
      <c r="AN2655" s="13"/>
      <c r="AO2655" s="8"/>
      <c r="AR2655" s="13"/>
      <c r="AS2655" s="8"/>
      <c r="AV2655" s="13"/>
      <c r="AW2655" s="8"/>
      <c r="AX2655" s="19" t="str">
        <f t="shared" si="338"/>
        <v/>
      </c>
      <c r="AY2655" s="55">
        <f t="shared" si="339"/>
        <v>0</v>
      </c>
      <c r="AZ2655" s="8"/>
      <c r="BA2655" s="8"/>
    </row>
    <row r="2656" spans="1:53" x14ac:dyDescent="0.25">
      <c r="A2656" s="9" t="str">
        <f>IF(B2656&lt;&gt;"",COUNTA($B$3:B2656)+$A$2,"")</f>
        <v/>
      </c>
      <c r="R2656" s="42"/>
      <c r="AB2656" s="13"/>
      <c r="AC2656" s="8"/>
      <c r="AF2656" s="13"/>
      <c r="AG2656" s="8"/>
      <c r="AH2656" s="8"/>
      <c r="AI2656" s="8"/>
      <c r="AJ2656" s="8"/>
      <c r="AK2656" s="8"/>
      <c r="AN2656" s="13"/>
      <c r="AO2656" s="8"/>
      <c r="AR2656" s="13"/>
      <c r="AS2656" s="8"/>
      <c r="AV2656" s="13"/>
      <c r="AW2656" s="8"/>
      <c r="AX2656" s="19" t="str">
        <f t="shared" si="338"/>
        <v/>
      </c>
      <c r="AY2656" s="55">
        <f t="shared" si="339"/>
        <v>0</v>
      </c>
      <c r="AZ2656" s="8"/>
      <c r="BA2656" s="8"/>
    </row>
    <row r="2657" spans="1:53" x14ac:dyDescent="0.25">
      <c r="A2657" s="9" t="str">
        <f>IF(B2657&lt;&gt;"",COUNTA($B$3:B2657)+$A$2,"")</f>
        <v/>
      </c>
      <c r="R2657" s="42"/>
      <c r="AB2657" s="13"/>
      <c r="AC2657" s="8"/>
      <c r="AF2657" s="13"/>
      <c r="AG2657" s="8"/>
      <c r="AH2657" s="8"/>
      <c r="AI2657" s="8"/>
      <c r="AJ2657" s="8"/>
      <c r="AK2657" s="8"/>
      <c r="AN2657" s="13"/>
      <c r="AO2657" s="8"/>
      <c r="AR2657" s="13"/>
      <c r="AS2657" s="8"/>
      <c r="AV2657" s="13"/>
      <c r="AW2657" s="8"/>
      <c r="AX2657" s="19" t="str">
        <f t="shared" si="338"/>
        <v/>
      </c>
      <c r="AY2657" s="55">
        <f t="shared" si="339"/>
        <v>0</v>
      </c>
      <c r="AZ2657" s="8"/>
      <c r="BA2657" s="8"/>
    </row>
    <row r="2658" spans="1:53" x14ac:dyDescent="0.25">
      <c r="A2658" s="9" t="str">
        <f>IF(B2658&lt;&gt;"",COUNTA($B$3:B2658)+$A$2,"")</f>
        <v/>
      </c>
      <c r="R2658" s="42"/>
      <c r="AB2658" s="13"/>
      <c r="AC2658" s="8"/>
      <c r="AF2658" s="13"/>
      <c r="AG2658" s="8"/>
      <c r="AH2658" s="8"/>
      <c r="AI2658" s="8"/>
      <c r="AJ2658" s="8"/>
      <c r="AK2658" s="8"/>
      <c r="AN2658" s="13"/>
      <c r="AO2658" s="8"/>
      <c r="AR2658" s="13"/>
      <c r="AS2658" s="8"/>
      <c r="AV2658" s="13"/>
      <c r="AW2658" s="8"/>
      <c r="AX2658" s="19" t="str">
        <f t="shared" si="338"/>
        <v/>
      </c>
      <c r="AY2658" s="55">
        <f t="shared" si="339"/>
        <v>0</v>
      </c>
      <c r="AZ2658" s="8"/>
      <c r="BA2658" s="8"/>
    </row>
    <row r="2659" spans="1:53" x14ac:dyDescent="0.25">
      <c r="A2659" s="9" t="str">
        <f>IF(B2659&lt;&gt;"",COUNTA($B$3:B2659)+$A$2,"")</f>
        <v/>
      </c>
      <c r="R2659" s="42"/>
      <c r="AB2659" s="13"/>
      <c r="AC2659" s="8"/>
      <c r="AF2659" s="13"/>
      <c r="AG2659" s="8"/>
      <c r="AH2659" s="8"/>
      <c r="AI2659" s="8"/>
      <c r="AJ2659" s="8"/>
      <c r="AK2659" s="8"/>
      <c r="AN2659" s="13"/>
      <c r="AO2659" s="8"/>
      <c r="AR2659" s="13"/>
      <c r="AS2659" s="8"/>
      <c r="AV2659" s="13"/>
      <c r="AW2659" s="8"/>
      <c r="AX2659" s="19" t="str">
        <f t="shared" si="338"/>
        <v/>
      </c>
      <c r="AY2659" s="55">
        <f t="shared" si="339"/>
        <v>0</v>
      </c>
      <c r="AZ2659" s="8"/>
      <c r="BA2659" s="8"/>
    </row>
    <row r="2660" spans="1:53" x14ac:dyDescent="0.25">
      <c r="A2660" s="9" t="str">
        <f>IF(B2660&lt;&gt;"",COUNTA($B$3:B2660)+$A$2,"")</f>
        <v/>
      </c>
      <c r="R2660" s="42"/>
      <c r="AB2660" s="13"/>
      <c r="AC2660" s="8"/>
      <c r="AF2660" s="13"/>
      <c r="AG2660" s="8"/>
      <c r="AH2660" s="8"/>
      <c r="AI2660" s="8"/>
      <c r="AJ2660" s="8"/>
      <c r="AK2660" s="8"/>
      <c r="AN2660" s="13"/>
      <c r="AO2660" s="8"/>
      <c r="AR2660" s="13"/>
      <c r="AS2660" s="8"/>
      <c r="AV2660" s="13"/>
      <c r="AW2660" s="8"/>
      <c r="AX2660" s="19" t="str">
        <f t="shared" si="338"/>
        <v/>
      </c>
      <c r="AY2660" s="55">
        <f t="shared" si="339"/>
        <v>0</v>
      </c>
      <c r="AZ2660" s="8"/>
      <c r="BA2660" s="8"/>
    </row>
    <row r="2661" spans="1:53" x14ac:dyDescent="0.25">
      <c r="A2661" s="9" t="str">
        <f>IF(B2661&lt;&gt;"",COUNTA($B$3:B2661)+$A$2,"")</f>
        <v/>
      </c>
      <c r="R2661" s="42"/>
      <c r="AB2661" s="13"/>
      <c r="AC2661" s="8"/>
      <c r="AF2661" s="13"/>
      <c r="AG2661" s="8"/>
      <c r="AH2661" s="8"/>
      <c r="AI2661" s="8"/>
      <c r="AJ2661" s="8"/>
      <c r="AK2661" s="8"/>
      <c r="AN2661" s="13"/>
      <c r="AO2661" s="8"/>
      <c r="AR2661" s="13"/>
      <c r="AS2661" s="8"/>
      <c r="AV2661" s="13"/>
      <c r="AW2661" s="8"/>
      <c r="AX2661" s="19" t="str">
        <f t="shared" si="338"/>
        <v/>
      </c>
      <c r="AY2661" s="55">
        <f t="shared" si="339"/>
        <v>0</v>
      </c>
      <c r="AZ2661" s="8"/>
      <c r="BA2661" s="8"/>
    </row>
    <row r="2662" spans="1:53" x14ac:dyDescent="0.25">
      <c r="A2662" s="9" t="str">
        <f>IF(B2662&lt;&gt;"",COUNTA($B$3:B2662)+$A$2,"")</f>
        <v/>
      </c>
      <c r="R2662" s="42"/>
      <c r="AB2662" s="13"/>
      <c r="AC2662" s="8"/>
      <c r="AF2662" s="13"/>
      <c r="AG2662" s="8"/>
      <c r="AH2662" s="8"/>
      <c r="AI2662" s="8"/>
      <c r="AJ2662" s="8"/>
      <c r="AK2662" s="8"/>
      <c r="AN2662" s="13"/>
      <c r="AO2662" s="8"/>
      <c r="AR2662" s="13"/>
      <c r="AS2662" s="8"/>
      <c r="AV2662" s="13"/>
      <c r="AW2662" s="8"/>
      <c r="AX2662" s="19" t="str">
        <f t="shared" si="338"/>
        <v/>
      </c>
      <c r="AY2662" s="55">
        <f t="shared" si="339"/>
        <v>0</v>
      </c>
      <c r="AZ2662" s="8"/>
      <c r="BA2662" s="8"/>
    </row>
    <row r="2663" spans="1:53" x14ac:dyDescent="0.25">
      <c r="A2663" s="9" t="str">
        <f>IF(B2663&lt;&gt;"",COUNTA($B$3:B2663)+$A$2,"")</f>
        <v/>
      </c>
      <c r="R2663" s="42"/>
      <c r="AB2663" s="13"/>
      <c r="AC2663" s="8"/>
      <c r="AF2663" s="13"/>
      <c r="AG2663" s="8"/>
      <c r="AH2663" s="8"/>
      <c r="AI2663" s="8"/>
      <c r="AJ2663" s="8"/>
      <c r="AK2663" s="8"/>
      <c r="AN2663" s="13"/>
      <c r="AO2663" s="8"/>
      <c r="AR2663" s="13"/>
      <c r="AS2663" s="8"/>
      <c r="AV2663" s="13"/>
      <c r="AW2663" s="8"/>
      <c r="AX2663" s="19" t="str">
        <f t="shared" si="338"/>
        <v/>
      </c>
      <c r="AY2663" s="55">
        <f t="shared" si="339"/>
        <v>0</v>
      </c>
      <c r="AZ2663" s="8"/>
      <c r="BA2663" s="8"/>
    </row>
    <row r="2664" spans="1:53" x14ac:dyDescent="0.25">
      <c r="A2664" s="9" t="str">
        <f>IF(B2664&lt;&gt;"",COUNTA($B$3:B2664)+$A$2,"")</f>
        <v/>
      </c>
      <c r="R2664" s="42"/>
      <c r="AB2664" s="13"/>
      <c r="AC2664" s="8"/>
      <c r="AF2664" s="13"/>
      <c r="AG2664" s="8"/>
      <c r="AH2664" s="8"/>
      <c r="AI2664" s="8"/>
      <c r="AJ2664" s="8"/>
      <c r="AK2664" s="8"/>
      <c r="AN2664" s="13"/>
      <c r="AO2664" s="8"/>
      <c r="AR2664" s="13"/>
      <c r="AS2664" s="8"/>
      <c r="AV2664" s="13"/>
      <c r="AW2664" s="8"/>
      <c r="AX2664" s="19" t="str">
        <f t="shared" si="338"/>
        <v/>
      </c>
      <c r="AY2664" s="55">
        <f t="shared" si="339"/>
        <v>0</v>
      </c>
      <c r="AZ2664" s="8"/>
      <c r="BA2664" s="8"/>
    </row>
    <row r="2665" spans="1:53" x14ac:dyDescent="0.25">
      <c r="A2665" s="9" t="str">
        <f>IF(B2665&lt;&gt;"",COUNTA($B$3:B2665)+$A$2,"")</f>
        <v/>
      </c>
      <c r="R2665" s="42"/>
      <c r="AB2665" s="13"/>
      <c r="AC2665" s="8"/>
      <c r="AF2665" s="13"/>
      <c r="AG2665" s="8"/>
      <c r="AH2665" s="8"/>
      <c r="AI2665" s="8"/>
      <c r="AJ2665" s="8"/>
      <c r="AK2665" s="8"/>
      <c r="AN2665" s="13"/>
      <c r="AO2665" s="8"/>
      <c r="AR2665" s="13"/>
      <c r="AS2665" s="8"/>
      <c r="AV2665" s="13"/>
      <c r="AW2665" s="8"/>
      <c r="AX2665" s="19" t="str">
        <f t="shared" si="338"/>
        <v/>
      </c>
      <c r="AY2665" s="55">
        <f t="shared" si="339"/>
        <v>0</v>
      </c>
      <c r="AZ2665" s="8"/>
      <c r="BA2665" s="8"/>
    </row>
    <row r="2666" spans="1:53" x14ac:dyDescent="0.25">
      <c r="A2666" s="9" t="str">
        <f>IF(B2666&lt;&gt;"",COUNTA($B$3:B2666)+$A$2,"")</f>
        <v/>
      </c>
      <c r="R2666" s="42"/>
      <c r="AB2666" s="13"/>
      <c r="AC2666" s="8"/>
      <c r="AF2666" s="13"/>
      <c r="AG2666" s="8"/>
      <c r="AH2666" s="8"/>
      <c r="AI2666" s="8"/>
      <c r="AJ2666" s="8"/>
      <c r="AK2666" s="8"/>
      <c r="AN2666" s="13"/>
      <c r="AO2666" s="8"/>
      <c r="AR2666" s="13"/>
      <c r="AS2666" s="8"/>
      <c r="AV2666" s="13"/>
      <c r="AW2666" s="8"/>
      <c r="AX2666" s="19" t="str">
        <f t="shared" si="338"/>
        <v/>
      </c>
      <c r="AY2666" s="55">
        <f t="shared" si="339"/>
        <v>0</v>
      </c>
      <c r="AZ2666" s="8"/>
      <c r="BA2666" s="8"/>
    </row>
    <row r="2667" spans="1:53" x14ac:dyDescent="0.25">
      <c r="A2667" s="9" t="str">
        <f>IF(B2667&lt;&gt;"",COUNTA($B$3:B2667)+$A$2,"")</f>
        <v/>
      </c>
      <c r="R2667" s="42"/>
      <c r="AB2667" s="13"/>
      <c r="AC2667" s="8"/>
      <c r="AF2667" s="13"/>
      <c r="AG2667" s="8"/>
      <c r="AH2667" s="8"/>
      <c r="AI2667" s="8"/>
      <c r="AJ2667" s="8"/>
      <c r="AK2667" s="8"/>
      <c r="AN2667" s="13"/>
      <c r="AO2667" s="8"/>
      <c r="AR2667" s="13"/>
      <c r="AS2667" s="8"/>
      <c r="AV2667" s="13"/>
      <c r="AW2667" s="8"/>
      <c r="AX2667" s="19" t="str">
        <f t="shared" si="338"/>
        <v/>
      </c>
      <c r="AY2667" s="55">
        <f t="shared" si="339"/>
        <v>0</v>
      </c>
      <c r="AZ2667" s="8"/>
      <c r="BA2667" s="8"/>
    </row>
    <row r="2668" spans="1:53" x14ac:dyDescent="0.25">
      <c r="A2668" s="9" t="str">
        <f>IF(B2668&lt;&gt;"",COUNTA($B$3:B2668)+$A$2,"")</f>
        <v/>
      </c>
      <c r="R2668" s="42"/>
      <c r="AB2668" s="13"/>
      <c r="AC2668" s="8"/>
      <c r="AF2668" s="13"/>
      <c r="AG2668" s="8"/>
      <c r="AH2668" s="8"/>
      <c r="AI2668" s="8"/>
      <c r="AJ2668" s="8"/>
      <c r="AK2668" s="8"/>
      <c r="AN2668" s="13"/>
      <c r="AO2668" s="8"/>
      <c r="AR2668" s="13"/>
      <c r="AS2668" s="8"/>
      <c r="AV2668" s="13"/>
      <c r="AW2668" s="8"/>
      <c r="AX2668" s="19" t="str">
        <f t="shared" si="338"/>
        <v/>
      </c>
      <c r="AY2668" s="55">
        <f t="shared" si="339"/>
        <v>0</v>
      </c>
      <c r="AZ2668" s="8"/>
      <c r="BA2668" s="8"/>
    </row>
    <row r="2669" spans="1:53" x14ac:dyDescent="0.25">
      <c r="A2669" s="9" t="str">
        <f>IF(B2669&lt;&gt;"",COUNTA($B$3:B2669)+$A$2,"")</f>
        <v/>
      </c>
      <c r="R2669" s="42"/>
      <c r="AB2669" s="13"/>
      <c r="AC2669" s="8"/>
      <c r="AF2669" s="13"/>
      <c r="AG2669" s="8"/>
      <c r="AH2669" s="8"/>
      <c r="AI2669" s="8"/>
      <c r="AJ2669" s="8"/>
      <c r="AK2669" s="8"/>
      <c r="AN2669" s="13"/>
      <c r="AO2669" s="8"/>
      <c r="AR2669" s="13"/>
      <c r="AS2669" s="8"/>
      <c r="AV2669" s="13"/>
      <c r="AW2669" s="8"/>
      <c r="AX2669" s="19" t="str">
        <f t="shared" si="338"/>
        <v/>
      </c>
      <c r="AY2669" s="55">
        <f t="shared" si="339"/>
        <v>0</v>
      </c>
      <c r="AZ2669" s="8"/>
      <c r="BA2669" s="8"/>
    </row>
    <row r="2670" spans="1:53" x14ac:dyDescent="0.25">
      <c r="A2670" s="9" t="str">
        <f>IF(B2670&lt;&gt;"",COUNTA($B$3:B2670)+$A$2,"")</f>
        <v/>
      </c>
      <c r="R2670" s="42"/>
      <c r="AB2670" s="13"/>
      <c r="AC2670" s="8"/>
      <c r="AF2670" s="13"/>
      <c r="AG2670" s="8"/>
      <c r="AH2670" s="8"/>
      <c r="AI2670" s="8"/>
      <c r="AJ2670" s="8"/>
      <c r="AK2670" s="8"/>
      <c r="AN2670" s="13"/>
      <c r="AO2670" s="8"/>
      <c r="AR2670" s="13"/>
      <c r="AS2670" s="8"/>
      <c r="AV2670" s="13"/>
      <c r="AW2670" s="8"/>
      <c r="AX2670" s="19" t="str">
        <f t="shared" si="338"/>
        <v/>
      </c>
      <c r="AY2670" s="55">
        <f t="shared" si="339"/>
        <v>0</v>
      </c>
      <c r="AZ2670" s="8"/>
      <c r="BA2670" s="8"/>
    </row>
    <row r="2671" spans="1:53" x14ac:dyDescent="0.25">
      <c r="A2671" s="9" t="str">
        <f>IF(B2671&lt;&gt;"",COUNTA($B$3:B2671)+$A$2,"")</f>
        <v/>
      </c>
      <c r="R2671" s="42"/>
      <c r="AB2671" s="13"/>
      <c r="AC2671" s="8"/>
      <c r="AF2671" s="13"/>
      <c r="AG2671" s="8"/>
      <c r="AH2671" s="8"/>
      <c r="AI2671" s="8"/>
      <c r="AJ2671" s="8"/>
      <c r="AK2671" s="8"/>
      <c r="AN2671" s="13"/>
      <c r="AO2671" s="8"/>
      <c r="AR2671" s="13"/>
      <c r="AS2671" s="8"/>
      <c r="AV2671" s="13"/>
      <c r="AW2671" s="8"/>
      <c r="AX2671" s="19" t="str">
        <f t="shared" si="338"/>
        <v/>
      </c>
      <c r="AY2671" s="55">
        <f t="shared" si="339"/>
        <v>0</v>
      </c>
      <c r="AZ2671" s="8"/>
      <c r="BA2671" s="8"/>
    </row>
    <row r="2672" spans="1:53" x14ac:dyDescent="0.25">
      <c r="A2672" s="9" t="str">
        <f>IF(B2672&lt;&gt;"",COUNTA($B$3:B2672)+$A$2,"")</f>
        <v/>
      </c>
      <c r="R2672" s="42"/>
      <c r="AB2672" s="13"/>
      <c r="AC2672" s="8"/>
      <c r="AF2672" s="13"/>
      <c r="AG2672" s="8"/>
      <c r="AH2672" s="8"/>
      <c r="AI2672" s="8"/>
      <c r="AJ2672" s="8"/>
      <c r="AK2672" s="8"/>
      <c r="AN2672" s="13"/>
      <c r="AO2672" s="8"/>
      <c r="AR2672" s="13"/>
      <c r="AS2672" s="8"/>
      <c r="AV2672" s="13"/>
      <c r="AW2672" s="8"/>
      <c r="AX2672" s="19" t="str">
        <f t="shared" si="338"/>
        <v/>
      </c>
      <c r="AY2672" s="55">
        <f t="shared" si="339"/>
        <v>0</v>
      </c>
      <c r="AZ2672" s="8"/>
      <c r="BA2672" s="8"/>
    </row>
    <row r="2673" spans="1:53" x14ac:dyDescent="0.25">
      <c r="A2673" s="9" t="str">
        <f>IF(B2673&lt;&gt;"",COUNTA($B$3:B2673)+$A$2,"")</f>
        <v/>
      </c>
      <c r="R2673" s="42"/>
      <c r="AB2673" s="13"/>
      <c r="AC2673" s="8"/>
      <c r="AF2673" s="13"/>
      <c r="AG2673" s="8"/>
      <c r="AH2673" s="8"/>
      <c r="AI2673" s="8"/>
      <c r="AJ2673" s="8"/>
      <c r="AK2673" s="8"/>
      <c r="AN2673" s="13"/>
      <c r="AO2673" s="8"/>
      <c r="AR2673" s="13"/>
      <c r="AS2673" s="8"/>
      <c r="AV2673" s="13"/>
      <c r="AW2673" s="8"/>
      <c r="AX2673" s="19" t="str">
        <f t="shared" si="338"/>
        <v/>
      </c>
      <c r="AY2673" s="55">
        <f t="shared" si="339"/>
        <v>0</v>
      </c>
      <c r="AZ2673" s="8"/>
      <c r="BA2673" s="8"/>
    </row>
    <row r="2674" spans="1:53" x14ac:dyDescent="0.25">
      <c r="A2674" s="9" t="str">
        <f>IF(B2674&lt;&gt;"",COUNTA($B$3:B2674)+$A$2,"")</f>
        <v/>
      </c>
      <c r="R2674" s="42"/>
      <c r="AB2674" s="13"/>
      <c r="AC2674" s="8"/>
      <c r="AF2674" s="13"/>
      <c r="AG2674" s="8"/>
      <c r="AH2674" s="8"/>
      <c r="AI2674" s="8"/>
      <c r="AJ2674" s="8"/>
      <c r="AK2674" s="8"/>
      <c r="AN2674" s="13"/>
      <c r="AO2674" s="8"/>
      <c r="AR2674" s="13"/>
      <c r="AS2674" s="8"/>
      <c r="AV2674" s="13"/>
      <c r="AW2674" s="8"/>
      <c r="AX2674" s="19" t="str">
        <f t="shared" si="338"/>
        <v/>
      </c>
      <c r="AY2674" s="55">
        <f t="shared" si="339"/>
        <v>0</v>
      </c>
      <c r="AZ2674" s="8"/>
      <c r="BA2674" s="8"/>
    </row>
    <row r="2675" spans="1:53" x14ac:dyDescent="0.25">
      <c r="A2675" s="9" t="str">
        <f>IF(B2675&lt;&gt;"",COUNTA($B$3:B2675)+$A$2,"")</f>
        <v/>
      </c>
      <c r="R2675" s="42"/>
      <c r="AB2675" s="13"/>
      <c r="AC2675" s="8"/>
      <c r="AF2675" s="13"/>
      <c r="AG2675" s="8"/>
      <c r="AH2675" s="8"/>
      <c r="AI2675" s="8"/>
      <c r="AJ2675" s="8"/>
      <c r="AK2675" s="8"/>
      <c r="AN2675" s="13"/>
      <c r="AO2675" s="8"/>
      <c r="AR2675" s="13"/>
      <c r="AS2675" s="8"/>
      <c r="AV2675" s="13"/>
      <c r="AW2675" s="8"/>
      <c r="AX2675" s="19" t="str">
        <f t="shared" si="338"/>
        <v/>
      </c>
      <c r="AY2675" s="55">
        <f t="shared" si="339"/>
        <v>0</v>
      </c>
      <c r="AZ2675" s="8"/>
      <c r="BA2675" s="8"/>
    </row>
    <row r="2676" spans="1:53" x14ac:dyDescent="0.25">
      <c r="A2676" s="9" t="str">
        <f>IF(B2676&lt;&gt;"",COUNTA($B$3:B2676)+$A$2,"")</f>
        <v/>
      </c>
      <c r="R2676" s="42"/>
      <c r="AB2676" s="13"/>
      <c r="AC2676" s="8"/>
      <c r="AF2676" s="13"/>
      <c r="AG2676" s="8"/>
      <c r="AH2676" s="8"/>
      <c r="AI2676" s="8"/>
      <c r="AJ2676" s="8"/>
      <c r="AK2676" s="8"/>
      <c r="AN2676" s="13"/>
      <c r="AO2676" s="8"/>
      <c r="AR2676" s="13"/>
      <c r="AS2676" s="8"/>
      <c r="AV2676" s="13"/>
      <c r="AW2676" s="8"/>
      <c r="AX2676" s="19" t="str">
        <f t="shared" si="338"/>
        <v/>
      </c>
      <c r="AY2676" s="55">
        <f t="shared" si="339"/>
        <v>0</v>
      </c>
      <c r="AZ2676" s="8"/>
      <c r="BA2676" s="8"/>
    </row>
    <row r="2677" spans="1:53" x14ac:dyDescent="0.25">
      <c r="A2677" s="9" t="str">
        <f>IF(B2677&lt;&gt;"",COUNTA($B$3:B2677)+$A$2,"")</f>
        <v/>
      </c>
      <c r="R2677" s="42"/>
      <c r="AB2677" s="13"/>
      <c r="AC2677" s="8"/>
      <c r="AF2677" s="13"/>
      <c r="AG2677" s="8"/>
      <c r="AH2677" s="8"/>
      <c r="AI2677" s="8"/>
      <c r="AJ2677" s="8"/>
      <c r="AK2677" s="8"/>
      <c r="AN2677" s="13"/>
      <c r="AO2677" s="8"/>
      <c r="AR2677" s="13"/>
      <c r="AS2677" s="8"/>
      <c r="AV2677" s="13"/>
      <c r="AW2677" s="8"/>
      <c r="AX2677" s="19" t="str">
        <f t="shared" si="338"/>
        <v/>
      </c>
      <c r="AY2677" s="55">
        <f t="shared" si="339"/>
        <v>0</v>
      </c>
      <c r="AZ2677" s="8"/>
      <c r="BA2677" s="8"/>
    </row>
    <row r="2678" spans="1:53" x14ac:dyDescent="0.25">
      <c r="A2678" s="9" t="str">
        <f>IF(B2678&lt;&gt;"",COUNTA($B$3:B2678)+$A$2,"")</f>
        <v/>
      </c>
      <c r="R2678" s="42"/>
      <c r="AB2678" s="13"/>
      <c r="AC2678" s="8"/>
      <c r="AF2678" s="13"/>
      <c r="AG2678" s="8"/>
      <c r="AH2678" s="8"/>
      <c r="AI2678" s="8"/>
      <c r="AJ2678" s="8"/>
      <c r="AK2678" s="8"/>
      <c r="AN2678" s="13"/>
      <c r="AO2678" s="8"/>
      <c r="AR2678" s="13"/>
      <c r="AS2678" s="8"/>
      <c r="AV2678" s="13"/>
      <c r="AW2678" s="8"/>
      <c r="AX2678" s="19" t="str">
        <f t="shared" si="338"/>
        <v/>
      </c>
      <c r="AY2678" s="55">
        <f t="shared" si="339"/>
        <v>0</v>
      </c>
      <c r="AZ2678" s="8"/>
      <c r="BA2678" s="8"/>
    </row>
    <row r="2679" spans="1:53" x14ac:dyDescent="0.25">
      <c r="A2679" s="9" t="str">
        <f>IF(B2679&lt;&gt;"",COUNTA($B$3:B2679)+$A$2,"")</f>
        <v/>
      </c>
      <c r="R2679" s="42"/>
      <c r="AB2679" s="13"/>
      <c r="AC2679" s="8"/>
      <c r="AF2679" s="13"/>
      <c r="AG2679" s="8"/>
      <c r="AH2679" s="8"/>
      <c r="AI2679" s="8"/>
      <c r="AJ2679" s="8"/>
      <c r="AK2679" s="8"/>
      <c r="AN2679" s="13"/>
      <c r="AO2679" s="8"/>
      <c r="AR2679" s="13"/>
      <c r="AS2679" s="8"/>
      <c r="AV2679" s="13"/>
      <c r="AW2679" s="8"/>
      <c r="AX2679" s="19" t="str">
        <f t="shared" si="338"/>
        <v/>
      </c>
      <c r="AY2679" s="55">
        <f t="shared" si="339"/>
        <v>0</v>
      </c>
      <c r="AZ2679" s="8"/>
      <c r="BA2679" s="8"/>
    </row>
    <row r="2680" spans="1:53" x14ac:dyDescent="0.25">
      <c r="A2680" s="9" t="str">
        <f>IF(B2680&lt;&gt;"",COUNTA($B$3:B2680)+$A$2,"")</f>
        <v/>
      </c>
      <c r="R2680" s="42"/>
      <c r="AB2680" s="13"/>
      <c r="AC2680" s="8"/>
      <c r="AF2680" s="13"/>
      <c r="AG2680" s="8"/>
      <c r="AH2680" s="8"/>
      <c r="AI2680" s="8"/>
      <c r="AJ2680" s="8"/>
      <c r="AK2680" s="8"/>
      <c r="AN2680" s="13"/>
      <c r="AO2680" s="8"/>
      <c r="AR2680" s="13"/>
      <c r="AS2680" s="8"/>
      <c r="AV2680" s="13"/>
      <c r="AW2680" s="8"/>
      <c r="AX2680" s="19" t="str">
        <f t="shared" si="338"/>
        <v/>
      </c>
      <c r="AY2680" s="55">
        <f t="shared" si="339"/>
        <v>0</v>
      </c>
      <c r="AZ2680" s="8"/>
      <c r="BA2680" s="8"/>
    </row>
    <row r="2681" spans="1:53" x14ac:dyDescent="0.25">
      <c r="A2681" s="9" t="str">
        <f>IF(B2681&lt;&gt;"",COUNTA($B$3:B2681)+$A$2,"")</f>
        <v/>
      </c>
      <c r="R2681" s="42"/>
      <c r="AB2681" s="13"/>
      <c r="AC2681" s="8"/>
      <c r="AF2681" s="13"/>
      <c r="AG2681" s="8"/>
      <c r="AH2681" s="8"/>
      <c r="AI2681" s="8"/>
      <c r="AJ2681" s="8"/>
      <c r="AK2681" s="8"/>
      <c r="AN2681" s="13"/>
      <c r="AO2681" s="8"/>
      <c r="AR2681" s="13"/>
      <c r="AS2681" s="8"/>
      <c r="AV2681" s="13"/>
      <c r="AW2681" s="8"/>
      <c r="AX2681" s="19" t="str">
        <f t="shared" si="338"/>
        <v/>
      </c>
      <c r="AY2681" s="55">
        <f t="shared" si="339"/>
        <v>0</v>
      </c>
      <c r="AZ2681" s="8"/>
      <c r="BA2681" s="8"/>
    </row>
    <row r="2682" spans="1:53" x14ac:dyDescent="0.25">
      <c r="A2682" s="9" t="str">
        <f>IF(B2682&lt;&gt;"",COUNTA($B$3:B2682)+$A$2,"")</f>
        <v/>
      </c>
      <c r="R2682" s="42"/>
      <c r="AB2682" s="13"/>
      <c r="AC2682" s="8"/>
      <c r="AF2682" s="13"/>
      <c r="AG2682" s="8"/>
      <c r="AH2682" s="8"/>
      <c r="AI2682" s="8"/>
      <c r="AJ2682" s="8"/>
      <c r="AK2682" s="8"/>
      <c r="AN2682" s="13"/>
      <c r="AO2682" s="8"/>
      <c r="AR2682" s="13"/>
      <c r="AS2682" s="8"/>
      <c r="AV2682" s="13"/>
      <c r="AW2682" s="8"/>
      <c r="AX2682" s="19" t="str">
        <f t="shared" si="338"/>
        <v/>
      </c>
      <c r="AY2682" s="55">
        <f t="shared" si="339"/>
        <v>0</v>
      </c>
      <c r="AZ2682" s="8"/>
      <c r="BA2682" s="8"/>
    </row>
    <row r="2683" spans="1:53" x14ac:dyDescent="0.25">
      <c r="A2683" s="9" t="str">
        <f>IF(B2683&lt;&gt;"",COUNTA($B$3:B2683)+$A$2,"")</f>
        <v/>
      </c>
      <c r="R2683" s="42"/>
      <c r="AB2683" s="13"/>
      <c r="AC2683" s="8"/>
      <c r="AF2683" s="13"/>
      <c r="AG2683" s="8"/>
      <c r="AH2683" s="8"/>
      <c r="AI2683" s="8"/>
      <c r="AJ2683" s="8"/>
      <c r="AK2683" s="8"/>
      <c r="AN2683" s="13"/>
      <c r="AO2683" s="8"/>
      <c r="AR2683" s="13"/>
      <c r="AS2683" s="8"/>
      <c r="AV2683" s="13"/>
      <c r="AW2683" s="8"/>
      <c r="AX2683" s="19" t="str">
        <f t="shared" si="338"/>
        <v/>
      </c>
      <c r="AY2683" s="55">
        <f t="shared" si="339"/>
        <v>0</v>
      </c>
      <c r="AZ2683" s="8"/>
      <c r="BA2683" s="8"/>
    </row>
    <row r="2684" spans="1:53" x14ac:dyDescent="0.25">
      <c r="A2684" s="9" t="str">
        <f>IF(B2684&lt;&gt;"",COUNTA($B$3:B2684)+$A$2,"")</f>
        <v/>
      </c>
      <c r="R2684" s="42"/>
      <c r="AB2684" s="13"/>
      <c r="AC2684" s="8"/>
      <c r="AF2684" s="13"/>
      <c r="AG2684" s="8"/>
      <c r="AH2684" s="8"/>
      <c r="AI2684" s="8"/>
      <c r="AJ2684" s="8"/>
      <c r="AK2684" s="8"/>
      <c r="AN2684" s="13"/>
      <c r="AO2684" s="8"/>
      <c r="AR2684" s="13"/>
      <c r="AS2684" s="8"/>
      <c r="AV2684" s="13"/>
      <c r="AW2684" s="8"/>
      <c r="AX2684" s="19" t="str">
        <f t="shared" si="338"/>
        <v/>
      </c>
      <c r="AY2684" s="55">
        <f t="shared" si="339"/>
        <v>0</v>
      </c>
      <c r="AZ2684" s="8"/>
      <c r="BA2684" s="8"/>
    </row>
    <row r="2685" spans="1:53" x14ac:dyDescent="0.25">
      <c r="A2685" s="9" t="str">
        <f>IF(B2685&lt;&gt;"",COUNTA($B$3:B2685)+$A$2,"")</f>
        <v/>
      </c>
      <c r="R2685" s="42"/>
      <c r="AB2685" s="13"/>
      <c r="AC2685" s="8"/>
      <c r="AF2685" s="13"/>
      <c r="AG2685" s="8"/>
      <c r="AH2685" s="8"/>
      <c r="AI2685" s="8"/>
      <c r="AJ2685" s="8"/>
      <c r="AK2685" s="8"/>
      <c r="AN2685" s="13"/>
      <c r="AO2685" s="8"/>
      <c r="AR2685" s="13"/>
      <c r="AS2685" s="8"/>
      <c r="AV2685" s="13"/>
      <c r="AW2685" s="8"/>
      <c r="AX2685" s="19" t="str">
        <f t="shared" si="338"/>
        <v/>
      </c>
      <c r="AY2685" s="55">
        <f t="shared" si="339"/>
        <v>0</v>
      </c>
      <c r="AZ2685" s="8"/>
      <c r="BA2685" s="8"/>
    </row>
    <row r="2686" spans="1:53" x14ac:dyDescent="0.25">
      <c r="A2686" s="9" t="str">
        <f>IF(B2686&lt;&gt;"",COUNTA($B$3:B2686)+$A$2,"")</f>
        <v/>
      </c>
      <c r="R2686" s="42"/>
      <c r="AB2686" s="13"/>
      <c r="AC2686" s="8"/>
      <c r="AF2686" s="13"/>
      <c r="AG2686" s="8"/>
      <c r="AH2686" s="8"/>
      <c r="AI2686" s="8"/>
      <c r="AJ2686" s="8"/>
      <c r="AK2686" s="8"/>
      <c r="AN2686" s="13"/>
      <c r="AO2686" s="8"/>
      <c r="AR2686" s="13"/>
      <c r="AS2686" s="8"/>
      <c r="AV2686" s="13"/>
      <c r="AW2686" s="8"/>
      <c r="AX2686" s="19" t="str">
        <f t="shared" si="338"/>
        <v/>
      </c>
      <c r="AY2686" s="55">
        <f t="shared" si="339"/>
        <v>0</v>
      </c>
      <c r="AZ2686" s="8"/>
      <c r="BA2686" s="8"/>
    </row>
    <row r="2687" spans="1:53" x14ac:dyDescent="0.25">
      <c r="A2687" s="9" t="str">
        <f>IF(B2687&lt;&gt;"",COUNTA($B$3:B2687)+$A$2,"")</f>
        <v/>
      </c>
      <c r="R2687" s="42"/>
      <c r="AB2687" s="13"/>
      <c r="AC2687" s="8"/>
      <c r="AF2687" s="13"/>
      <c r="AG2687" s="8"/>
      <c r="AH2687" s="8"/>
      <c r="AI2687" s="8"/>
      <c r="AJ2687" s="8"/>
      <c r="AK2687" s="8"/>
      <c r="AN2687" s="13"/>
      <c r="AO2687" s="8"/>
      <c r="AR2687" s="13"/>
      <c r="AS2687" s="8"/>
      <c r="AV2687" s="13"/>
      <c r="AW2687" s="8"/>
      <c r="AX2687" s="19" t="str">
        <f t="shared" si="338"/>
        <v/>
      </c>
      <c r="AY2687" s="55">
        <f t="shared" si="339"/>
        <v>0</v>
      </c>
      <c r="AZ2687" s="8"/>
      <c r="BA2687" s="8"/>
    </row>
    <row r="2688" spans="1:53" x14ac:dyDescent="0.25">
      <c r="A2688" s="9" t="str">
        <f>IF(B2688&lt;&gt;"",COUNTA($B$3:B2688)+$A$2,"")</f>
        <v/>
      </c>
      <c r="R2688" s="42"/>
      <c r="AB2688" s="13"/>
      <c r="AC2688" s="8"/>
      <c r="AF2688" s="13"/>
      <c r="AG2688" s="8"/>
      <c r="AH2688" s="8"/>
      <c r="AI2688" s="8"/>
      <c r="AJ2688" s="8"/>
      <c r="AK2688" s="8"/>
      <c r="AN2688" s="13"/>
      <c r="AO2688" s="8"/>
      <c r="AR2688" s="13"/>
      <c r="AS2688" s="8"/>
      <c r="AV2688" s="13"/>
      <c r="AW2688" s="8"/>
      <c r="AX2688" s="19" t="str">
        <f t="shared" si="338"/>
        <v/>
      </c>
      <c r="AY2688" s="55">
        <f t="shared" si="339"/>
        <v>0</v>
      </c>
      <c r="AZ2688" s="8"/>
      <c r="BA2688" s="8"/>
    </row>
    <row r="2689" spans="1:53" x14ac:dyDescent="0.25">
      <c r="A2689" s="9" t="str">
        <f>IF(B2689&lt;&gt;"",COUNTA($B$3:B2689)+$A$2,"")</f>
        <v/>
      </c>
      <c r="R2689" s="42"/>
      <c r="AB2689" s="13"/>
      <c r="AC2689" s="8"/>
      <c r="AF2689" s="13"/>
      <c r="AG2689" s="8"/>
      <c r="AH2689" s="8"/>
      <c r="AI2689" s="8"/>
      <c r="AJ2689" s="8"/>
      <c r="AK2689" s="8"/>
      <c r="AN2689" s="13"/>
      <c r="AO2689" s="8"/>
      <c r="AR2689" s="13"/>
      <c r="AS2689" s="8"/>
      <c r="AV2689" s="13"/>
      <c r="AW2689" s="8"/>
      <c r="AX2689" s="19" t="str">
        <f t="shared" si="338"/>
        <v/>
      </c>
      <c r="AY2689" s="55">
        <f t="shared" si="339"/>
        <v>0</v>
      </c>
      <c r="AZ2689" s="8"/>
      <c r="BA2689" s="8"/>
    </row>
    <row r="2690" spans="1:53" x14ac:dyDescent="0.25">
      <c r="A2690" s="9" t="str">
        <f>IF(B2690&lt;&gt;"",COUNTA($B$3:B2690)+$A$2,"")</f>
        <v/>
      </c>
      <c r="R2690" s="42"/>
      <c r="AB2690" s="13"/>
      <c r="AC2690" s="8"/>
      <c r="AF2690" s="13"/>
      <c r="AG2690" s="8"/>
      <c r="AH2690" s="8"/>
      <c r="AI2690" s="8"/>
      <c r="AJ2690" s="8"/>
      <c r="AK2690" s="8"/>
      <c r="AN2690" s="13"/>
      <c r="AO2690" s="8"/>
      <c r="AR2690" s="13"/>
      <c r="AS2690" s="8"/>
      <c r="AV2690" s="13"/>
      <c r="AW2690" s="8"/>
      <c r="AX2690" s="19" t="str">
        <f t="shared" si="338"/>
        <v/>
      </c>
      <c r="AY2690" s="55">
        <f t="shared" si="339"/>
        <v>0</v>
      </c>
      <c r="AZ2690" s="8"/>
      <c r="BA2690" s="8"/>
    </row>
    <row r="2691" spans="1:53" x14ac:dyDescent="0.25">
      <c r="A2691" s="9" t="str">
        <f>IF(B2691&lt;&gt;"",COUNTA($B$3:B2691)+$A$2,"")</f>
        <v/>
      </c>
      <c r="R2691" s="42"/>
      <c r="AB2691" s="13"/>
      <c r="AC2691" s="8"/>
      <c r="AF2691" s="13"/>
      <c r="AG2691" s="8"/>
      <c r="AH2691" s="8"/>
      <c r="AI2691" s="8"/>
      <c r="AJ2691" s="8"/>
      <c r="AK2691" s="8"/>
      <c r="AN2691" s="13"/>
      <c r="AO2691" s="8"/>
      <c r="AR2691" s="13"/>
      <c r="AS2691" s="8"/>
      <c r="AV2691" s="13"/>
      <c r="AW2691" s="8"/>
      <c r="AX2691" s="19" t="str">
        <f t="shared" ref="AX2691:AX2754" si="340">IF(R2691="","",AY2691/(1+0.025))</f>
        <v/>
      </c>
      <c r="AY2691" s="55">
        <f t="shared" ref="AY2691:AY2754" si="341">BC2691-AZ2691</f>
        <v>0</v>
      </c>
      <c r="AZ2691" s="8"/>
      <c r="BA2691" s="8"/>
    </row>
    <row r="2692" spans="1:53" x14ac:dyDescent="0.25">
      <c r="A2692" s="9" t="str">
        <f>IF(B2692&lt;&gt;"",COUNTA($B$3:B2692)+$A$2,"")</f>
        <v/>
      </c>
      <c r="R2692" s="42"/>
      <c r="AB2692" s="13"/>
      <c r="AC2692" s="8"/>
      <c r="AF2692" s="13"/>
      <c r="AG2692" s="8"/>
      <c r="AH2692" s="8"/>
      <c r="AI2692" s="8"/>
      <c r="AJ2692" s="8"/>
      <c r="AK2692" s="8"/>
      <c r="AN2692" s="13"/>
      <c r="AO2692" s="8"/>
      <c r="AR2692" s="13"/>
      <c r="AS2692" s="8"/>
      <c r="AV2692" s="13"/>
      <c r="AW2692" s="8"/>
      <c r="AX2692" s="19" t="str">
        <f t="shared" si="340"/>
        <v/>
      </c>
      <c r="AY2692" s="55">
        <f t="shared" si="341"/>
        <v>0</v>
      </c>
      <c r="AZ2692" s="8"/>
      <c r="BA2692" s="8"/>
    </row>
    <row r="2693" spans="1:53" x14ac:dyDescent="0.25">
      <c r="A2693" s="9" t="str">
        <f>IF(B2693&lt;&gt;"",COUNTA($B$3:B2693)+$A$2,"")</f>
        <v/>
      </c>
      <c r="R2693" s="42"/>
      <c r="AB2693" s="13"/>
      <c r="AC2693" s="8"/>
      <c r="AF2693" s="13"/>
      <c r="AG2693" s="8"/>
      <c r="AH2693" s="8"/>
      <c r="AI2693" s="8"/>
      <c r="AJ2693" s="8"/>
      <c r="AK2693" s="8"/>
      <c r="AN2693" s="13"/>
      <c r="AO2693" s="8"/>
      <c r="AR2693" s="13"/>
      <c r="AS2693" s="8"/>
      <c r="AV2693" s="13"/>
      <c r="AW2693" s="8"/>
      <c r="AX2693" s="19" t="str">
        <f t="shared" si="340"/>
        <v/>
      </c>
      <c r="AY2693" s="55">
        <f t="shared" si="341"/>
        <v>0</v>
      </c>
      <c r="AZ2693" s="8"/>
      <c r="BA2693" s="8"/>
    </row>
    <row r="2694" spans="1:53" x14ac:dyDescent="0.25">
      <c r="A2694" s="9" t="str">
        <f>IF(B2694&lt;&gt;"",COUNTA($B$3:B2694)+$A$2,"")</f>
        <v/>
      </c>
      <c r="R2694" s="42"/>
      <c r="AB2694" s="13"/>
      <c r="AC2694" s="8"/>
      <c r="AF2694" s="13"/>
      <c r="AG2694" s="8"/>
      <c r="AH2694" s="8"/>
      <c r="AI2694" s="8"/>
      <c r="AJ2694" s="8"/>
      <c r="AK2694" s="8"/>
      <c r="AN2694" s="13"/>
      <c r="AO2694" s="8"/>
      <c r="AR2694" s="13"/>
      <c r="AS2694" s="8"/>
      <c r="AV2694" s="13"/>
      <c r="AW2694" s="8"/>
      <c r="AX2694" s="19" t="str">
        <f t="shared" si="340"/>
        <v/>
      </c>
      <c r="AY2694" s="55">
        <f t="shared" si="341"/>
        <v>0</v>
      </c>
      <c r="AZ2694" s="8"/>
      <c r="BA2694" s="8"/>
    </row>
    <row r="2695" spans="1:53" x14ac:dyDescent="0.25">
      <c r="A2695" s="9" t="str">
        <f>IF(B2695&lt;&gt;"",COUNTA($B$3:B2695)+$A$2,"")</f>
        <v/>
      </c>
      <c r="R2695" s="42"/>
      <c r="AB2695" s="13"/>
      <c r="AC2695" s="8"/>
      <c r="AF2695" s="13"/>
      <c r="AG2695" s="8"/>
      <c r="AH2695" s="8"/>
      <c r="AI2695" s="8"/>
      <c r="AJ2695" s="8"/>
      <c r="AK2695" s="8"/>
      <c r="AN2695" s="13"/>
      <c r="AO2695" s="8"/>
      <c r="AR2695" s="13"/>
      <c r="AS2695" s="8"/>
      <c r="AV2695" s="13"/>
      <c r="AW2695" s="8"/>
      <c r="AX2695" s="19" t="str">
        <f t="shared" si="340"/>
        <v/>
      </c>
      <c r="AY2695" s="55">
        <f t="shared" si="341"/>
        <v>0</v>
      </c>
      <c r="AZ2695" s="8"/>
      <c r="BA2695" s="8"/>
    </row>
    <row r="2696" spans="1:53" x14ac:dyDescent="0.25">
      <c r="A2696" s="9" t="str">
        <f>IF(B2696&lt;&gt;"",COUNTA($B$3:B2696)+$A$2,"")</f>
        <v/>
      </c>
      <c r="R2696" s="42"/>
      <c r="AB2696" s="13"/>
      <c r="AC2696" s="8"/>
      <c r="AF2696" s="13"/>
      <c r="AG2696" s="8"/>
      <c r="AH2696" s="8"/>
      <c r="AI2696" s="8"/>
      <c r="AJ2696" s="8"/>
      <c r="AK2696" s="8"/>
      <c r="AN2696" s="13"/>
      <c r="AO2696" s="8"/>
      <c r="AR2696" s="13"/>
      <c r="AS2696" s="8"/>
      <c r="AV2696" s="13"/>
      <c r="AW2696" s="8"/>
      <c r="AX2696" s="19" t="str">
        <f t="shared" si="340"/>
        <v/>
      </c>
      <c r="AY2696" s="55">
        <f t="shared" si="341"/>
        <v>0</v>
      </c>
      <c r="AZ2696" s="8"/>
      <c r="BA2696" s="8"/>
    </row>
    <row r="2697" spans="1:53" x14ac:dyDescent="0.25">
      <c r="A2697" s="9" t="str">
        <f>IF(B2697&lt;&gt;"",COUNTA($B$3:B2697)+$A$2,"")</f>
        <v/>
      </c>
      <c r="R2697" s="42"/>
      <c r="AB2697" s="13"/>
      <c r="AC2697" s="8"/>
      <c r="AF2697" s="13"/>
      <c r="AG2697" s="8"/>
      <c r="AH2697" s="8"/>
      <c r="AI2697" s="8"/>
      <c r="AJ2697" s="8"/>
      <c r="AK2697" s="8"/>
      <c r="AN2697" s="13"/>
      <c r="AO2697" s="8"/>
      <c r="AR2697" s="13"/>
      <c r="AS2697" s="8"/>
      <c r="AV2697" s="13"/>
      <c r="AW2697" s="8"/>
      <c r="AX2697" s="19" t="str">
        <f t="shared" si="340"/>
        <v/>
      </c>
      <c r="AY2697" s="55">
        <f t="shared" si="341"/>
        <v>0</v>
      </c>
      <c r="AZ2697" s="8"/>
      <c r="BA2697" s="8"/>
    </row>
    <row r="2698" spans="1:53" x14ac:dyDescent="0.25">
      <c r="A2698" s="9" t="str">
        <f>IF(B2698&lt;&gt;"",COUNTA($B$3:B2698)+$A$2,"")</f>
        <v/>
      </c>
      <c r="R2698" s="42"/>
      <c r="AB2698" s="13"/>
      <c r="AC2698" s="8"/>
      <c r="AF2698" s="13"/>
      <c r="AG2698" s="8"/>
      <c r="AH2698" s="8"/>
      <c r="AI2698" s="8"/>
      <c r="AJ2698" s="8"/>
      <c r="AK2698" s="8"/>
      <c r="AN2698" s="13"/>
      <c r="AO2698" s="8"/>
      <c r="AR2698" s="13"/>
      <c r="AS2698" s="8"/>
      <c r="AV2698" s="13"/>
      <c r="AW2698" s="8"/>
      <c r="AX2698" s="19" t="str">
        <f t="shared" si="340"/>
        <v/>
      </c>
      <c r="AY2698" s="55">
        <f t="shared" si="341"/>
        <v>0</v>
      </c>
      <c r="AZ2698" s="8"/>
      <c r="BA2698" s="8"/>
    </row>
    <row r="2699" spans="1:53" x14ac:dyDescent="0.25">
      <c r="A2699" s="9" t="str">
        <f>IF(B2699&lt;&gt;"",COUNTA($B$3:B2699)+$A$2,"")</f>
        <v/>
      </c>
      <c r="R2699" s="42"/>
      <c r="AB2699" s="13"/>
      <c r="AC2699" s="8"/>
      <c r="AF2699" s="13"/>
      <c r="AG2699" s="8"/>
      <c r="AH2699" s="8"/>
      <c r="AI2699" s="8"/>
      <c r="AJ2699" s="8"/>
      <c r="AK2699" s="8"/>
      <c r="AN2699" s="13"/>
      <c r="AO2699" s="8"/>
      <c r="AR2699" s="13"/>
      <c r="AS2699" s="8"/>
      <c r="AV2699" s="13"/>
      <c r="AW2699" s="8"/>
      <c r="AX2699" s="19" t="str">
        <f t="shared" si="340"/>
        <v/>
      </c>
      <c r="AY2699" s="55">
        <f t="shared" si="341"/>
        <v>0</v>
      </c>
      <c r="AZ2699" s="8"/>
      <c r="BA2699" s="8"/>
    </row>
    <row r="2700" spans="1:53" x14ac:dyDescent="0.25">
      <c r="A2700" s="9" t="str">
        <f>IF(B2700&lt;&gt;"",COUNTA($B$3:B2700)+$A$2,"")</f>
        <v/>
      </c>
      <c r="R2700" s="42"/>
      <c r="AB2700" s="13"/>
      <c r="AC2700" s="8"/>
      <c r="AF2700" s="13"/>
      <c r="AG2700" s="8"/>
      <c r="AH2700" s="8"/>
      <c r="AI2700" s="8"/>
      <c r="AJ2700" s="8"/>
      <c r="AK2700" s="8"/>
      <c r="AN2700" s="13"/>
      <c r="AO2700" s="8"/>
      <c r="AR2700" s="13"/>
      <c r="AS2700" s="8"/>
      <c r="AV2700" s="13"/>
      <c r="AW2700" s="8"/>
      <c r="AX2700" s="19" t="str">
        <f t="shared" si="340"/>
        <v/>
      </c>
      <c r="AY2700" s="55">
        <f t="shared" si="341"/>
        <v>0</v>
      </c>
      <c r="AZ2700" s="8"/>
      <c r="BA2700" s="8"/>
    </row>
    <row r="2701" spans="1:53" x14ac:dyDescent="0.25">
      <c r="A2701" s="9" t="str">
        <f>IF(B2701&lt;&gt;"",COUNTA($B$3:B2701)+$A$2,"")</f>
        <v/>
      </c>
      <c r="R2701" s="42"/>
      <c r="AB2701" s="13"/>
      <c r="AC2701" s="8"/>
      <c r="AF2701" s="13"/>
      <c r="AG2701" s="8"/>
      <c r="AH2701" s="8"/>
      <c r="AI2701" s="8"/>
      <c r="AJ2701" s="8"/>
      <c r="AK2701" s="8"/>
      <c r="AN2701" s="13"/>
      <c r="AO2701" s="8"/>
      <c r="AR2701" s="13"/>
      <c r="AS2701" s="8"/>
      <c r="AV2701" s="13"/>
      <c r="AW2701" s="8"/>
      <c r="AX2701" s="19" t="str">
        <f t="shared" si="340"/>
        <v/>
      </c>
      <c r="AY2701" s="55">
        <f t="shared" si="341"/>
        <v>0</v>
      </c>
      <c r="AZ2701" s="8"/>
      <c r="BA2701" s="8"/>
    </row>
    <row r="2702" spans="1:53" x14ac:dyDescent="0.25">
      <c r="A2702" s="9" t="str">
        <f>IF(B2702&lt;&gt;"",COUNTA($B$3:B2702)+$A$2,"")</f>
        <v/>
      </c>
      <c r="R2702" s="42"/>
      <c r="AB2702" s="13"/>
      <c r="AC2702" s="8"/>
      <c r="AF2702" s="13"/>
      <c r="AG2702" s="8"/>
      <c r="AH2702" s="8"/>
      <c r="AI2702" s="8"/>
      <c r="AJ2702" s="8"/>
      <c r="AK2702" s="8"/>
      <c r="AN2702" s="13"/>
      <c r="AO2702" s="8"/>
      <c r="AR2702" s="13"/>
      <c r="AS2702" s="8"/>
      <c r="AV2702" s="13"/>
      <c r="AW2702" s="8"/>
      <c r="AX2702" s="19" t="str">
        <f t="shared" si="340"/>
        <v/>
      </c>
      <c r="AY2702" s="55">
        <f t="shared" si="341"/>
        <v>0</v>
      </c>
      <c r="AZ2702" s="8"/>
      <c r="BA2702" s="8"/>
    </row>
    <row r="2703" spans="1:53" x14ac:dyDescent="0.25">
      <c r="A2703" s="9" t="str">
        <f>IF(B2703&lt;&gt;"",COUNTA($B$3:B2703)+$A$2,"")</f>
        <v/>
      </c>
      <c r="R2703" s="42"/>
      <c r="AB2703" s="13"/>
      <c r="AC2703" s="8"/>
      <c r="AF2703" s="13"/>
      <c r="AG2703" s="8"/>
      <c r="AH2703" s="8"/>
      <c r="AI2703" s="8"/>
      <c r="AJ2703" s="8"/>
      <c r="AK2703" s="8"/>
      <c r="AN2703" s="13"/>
      <c r="AO2703" s="8"/>
      <c r="AR2703" s="13"/>
      <c r="AS2703" s="8"/>
      <c r="AV2703" s="13"/>
      <c r="AW2703" s="8"/>
      <c r="AX2703" s="19" t="str">
        <f t="shared" si="340"/>
        <v/>
      </c>
      <c r="AY2703" s="55">
        <f t="shared" si="341"/>
        <v>0</v>
      </c>
      <c r="AZ2703" s="8"/>
      <c r="BA2703" s="8"/>
    </row>
    <row r="2704" spans="1:53" x14ac:dyDescent="0.25">
      <c r="A2704" s="9" t="str">
        <f>IF(B2704&lt;&gt;"",COUNTA($B$3:B2704)+$A$2,"")</f>
        <v/>
      </c>
      <c r="R2704" s="42"/>
      <c r="AB2704" s="13"/>
      <c r="AC2704" s="8"/>
      <c r="AF2704" s="13"/>
      <c r="AG2704" s="8"/>
      <c r="AH2704" s="8"/>
      <c r="AI2704" s="8"/>
      <c r="AJ2704" s="8"/>
      <c r="AK2704" s="8"/>
      <c r="AN2704" s="13"/>
      <c r="AO2704" s="8"/>
      <c r="AR2704" s="13"/>
      <c r="AS2704" s="8"/>
      <c r="AV2704" s="13"/>
      <c r="AW2704" s="8"/>
      <c r="AX2704" s="19" t="str">
        <f t="shared" si="340"/>
        <v/>
      </c>
      <c r="AY2704" s="55">
        <f t="shared" si="341"/>
        <v>0</v>
      </c>
      <c r="AZ2704" s="8"/>
      <c r="BA2704" s="8"/>
    </row>
    <row r="2705" spans="1:53" x14ac:dyDescent="0.25">
      <c r="A2705" s="9" t="str">
        <f>IF(B2705&lt;&gt;"",COUNTA($B$3:B2705)+$A$2,"")</f>
        <v/>
      </c>
      <c r="R2705" s="42"/>
      <c r="AB2705" s="13"/>
      <c r="AC2705" s="8"/>
      <c r="AF2705" s="13"/>
      <c r="AG2705" s="8"/>
      <c r="AH2705" s="8"/>
      <c r="AI2705" s="8"/>
      <c r="AJ2705" s="8"/>
      <c r="AK2705" s="8"/>
      <c r="AN2705" s="13"/>
      <c r="AO2705" s="8"/>
      <c r="AR2705" s="13"/>
      <c r="AS2705" s="8"/>
      <c r="AV2705" s="13"/>
      <c r="AW2705" s="8"/>
      <c r="AX2705" s="19" t="str">
        <f t="shared" si="340"/>
        <v/>
      </c>
      <c r="AY2705" s="55">
        <f t="shared" si="341"/>
        <v>0</v>
      </c>
      <c r="AZ2705" s="8"/>
      <c r="BA2705" s="8"/>
    </row>
    <row r="2706" spans="1:53" x14ac:dyDescent="0.25">
      <c r="A2706" s="9" t="str">
        <f>IF(B2706&lt;&gt;"",COUNTA($B$3:B2706)+$A$2,"")</f>
        <v/>
      </c>
      <c r="R2706" s="42"/>
      <c r="AB2706" s="13"/>
      <c r="AC2706" s="8"/>
      <c r="AF2706" s="13"/>
      <c r="AG2706" s="8"/>
      <c r="AH2706" s="8"/>
      <c r="AI2706" s="8"/>
      <c r="AJ2706" s="8"/>
      <c r="AK2706" s="8"/>
      <c r="AN2706" s="13"/>
      <c r="AO2706" s="8"/>
      <c r="AR2706" s="13"/>
      <c r="AS2706" s="8"/>
      <c r="AV2706" s="13"/>
      <c r="AW2706" s="8"/>
      <c r="AX2706" s="19" t="str">
        <f t="shared" si="340"/>
        <v/>
      </c>
      <c r="AY2706" s="55">
        <f t="shared" si="341"/>
        <v>0</v>
      </c>
      <c r="AZ2706" s="8"/>
      <c r="BA2706" s="8"/>
    </row>
    <row r="2707" spans="1:53" x14ac:dyDescent="0.25">
      <c r="A2707" s="9" t="str">
        <f>IF(B2707&lt;&gt;"",COUNTA($B$3:B2707)+$A$2,"")</f>
        <v/>
      </c>
      <c r="R2707" s="42"/>
      <c r="AB2707" s="13"/>
      <c r="AC2707" s="8"/>
      <c r="AF2707" s="13"/>
      <c r="AG2707" s="8"/>
      <c r="AH2707" s="8"/>
      <c r="AI2707" s="8"/>
      <c r="AJ2707" s="8"/>
      <c r="AK2707" s="8"/>
      <c r="AN2707" s="13"/>
      <c r="AO2707" s="8"/>
      <c r="AR2707" s="13"/>
      <c r="AS2707" s="8"/>
      <c r="AV2707" s="13"/>
      <c r="AW2707" s="8"/>
      <c r="AX2707" s="19" t="str">
        <f t="shared" si="340"/>
        <v/>
      </c>
      <c r="AY2707" s="55">
        <f t="shared" si="341"/>
        <v>0</v>
      </c>
      <c r="AZ2707" s="8"/>
      <c r="BA2707" s="8"/>
    </row>
    <row r="2708" spans="1:53" x14ac:dyDescent="0.25">
      <c r="A2708" s="9" t="str">
        <f>IF(B2708&lt;&gt;"",COUNTA($B$3:B2708)+$A$2,"")</f>
        <v/>
      </c>
      <c r="R2708" s="42"/>
      <c r="AB2708" s="13"/>
      <c r="AC2708" s="8"/>
      <c r="AF2708" s="13"/>
      <c r="AG2708" s="8"/>
      <c r="AH2708" s="8"/>
      <c r="AI2708" s="8"/>
      <c r="AJ2708" s="8"/>
      <c r="AK2708" s="8"/>
      <c r="AN2708" s="13"/>
      <c r="AO2708" s="8"/>
      <c r="AR2708" s="13"/>
      <c r="AS2708" s="8"/>
      <c r="AV2708" s="13"/>
      <c r="AW2708" s="8"/>
      <c r="AX2708" s="19" t="str">
        <f t="shared" si="340"/>
        <v/>
      </c>
      <c r="AY2708" s="55">
        <f t="shared" si="341"/>
        <v>0</v>
      </c>
      <c r="AZ2708" s="8"/>
      <c r="BA2708" s="8"/>
    </row>
    <row r="2709" spans="1:53" x14ac:dyDescent="0.25">
      <c r="A2709" s="9" t="str">
        <f>IF(B2709&lt;&gt;"",COUNTA($B$3:B2709)+$A$2,"")</f>
        <v/>
      </c>
      <c r="R2709" s="42"/>
      <c r="AB2709" s="13"/>
      <c r="AC2709" s="8"/>
      <c r="AF2709" s="13"/>
      <c r="AG2709" s="8"/>
      <c r="AH2709" s="8"/>
      <c r="AI2709" s="8"/>
      <c r="AJ2709" s="8"/>
      <c r="AK2709" s="8"/>
      <c r="AN2709" s="13"/>
      <c r="AO2709" s="8"/>
      <c r="AR2709" s="13"/>
      <c r="AS2709" s="8"/>
      <c r="AV2709" s="13"/>
      <c r="AW2709" s="8"/>
      <c r="AX2709" s="19" t="str">
        <f t="shared" si="340"/>
        <v/>
      </c>
      <c r="AY2709" s="55">
        <f t="shared" si="341"/>
        <v>0</v>
      </c>
      <c r="AZ2709" s="8"/>
      <c r="BA2709" s="8"/>
    </row>
    <row r="2710" spans="1:53" x14ac:dyDescent="0.25">
      <c r="A2710" s="9" t="str">
        <f>IF(B2710&lt;&gt;"",COUNTA($B$3:B2710)+$A$2,"")</f>
        <v/>
      </c>
      <c r="R2710" s="42"/>
      <c r="AB2710" s="13"/>
      <c r="AC2710" s="8"/>
      <c r="AF2710" s="13"/>
      <c r="AG2710" s="8"/>
      <c r="AH2710" s="8"/>
      <c r="AI2710" s="8"/>
      <c r="AJ2710" s="8"/>
      <c r="AK2710" s="8"/>
      <c r="AN2710" s="13"/>
      <c r="AO2710" s="8"/>
      <c r="AR2710" s="13"/>
      <c r="AS2710" s="8"/>
      <c r="AV2710" s="13"/>
      <c r="AW2710" s="8"/>
      <c r="AX2710" s="19" t="str">
        <f t="shared" si="340"/>
        <v/>
      </c>
      <c r="AY2710" s="55">
        <f t="shared" si="341"/>
        <v>0</v>
      </c>
      <c r="AZ2710" s="8"/>
      <c r="BA2710" s="8"/>
    </row>
    <row r="2711" spans="1:53" x14ac:dyDescent="0.25">
      <c r="A2711" s="9" t="str">
        <f>IF(B2711&lt;&gt;"",COUNTA($B$3:B2711)+$A$2,"")</f>
        <v/>
      </c>
      <c r="R2711" s="42"/>
      <c r="AB2711" s="13"/>
      <c r="AC2711" s="8"/>
      <c r="AF2711" s="13"/>
      <c r="AG2711" s="8"/>
      <c r="AH2711" s="8"/>
      <c r="AI2711" s="8"/>
      <c r="AJ2711" s="8"/>
      <c r="AK2711" s="8"/>
      <c r="AN2711" s="13"/>
      <c r="AO2711" s="8"/>
      <c r="AR2711" s="13"/>
      <c r="AS2711" s="8"/>
      <c r="AV2711" s="13"/>
      <c r="AW2711" s="8"/>
      <c r="AX2711" s="19" t="str">
        <f t="shared" si="340"/>
        <v/>
      </c>
      <c r="AY2711" s="55">
        <f t="shared" si="341"/>
        <v>0</v>
      </c>
      <c r="AZ2711" s="8"/>
      <c r="BA2711" s="8"/>
    </row>
    <row r="2712" spans="1:53" x14ac:dyDescent="0.25">
      <c r="A2712" s="9" t="str">
        <f>IF(B2712&lt;&gt;"",COUNTA($B$3:B2712)+$A$2,"")</f>
        <v/>
      </c>
      <c r="R2712" s="42"/>
      <c r="AB2712" s="13"/>
      <c r="AC2712" s="8"/>
      <c r="AF2712" s="13"/>
      <c r="AG2712" s="8"/>
      <c r="AH2712" s="8"/>
      <c r="AI2712" s="8"/>
      <c r="AJ2712" s="8"/>
      <c r="AK2712" s="8"/>
      <c r="AN2712" s="13"/>
      <c r="AO2712" s="8"/>
      <c r="AR2712" s="13"/>
      <c r="AS2712" s="8"/>
      <c r="AV2712" s="13"/>
      <c r="AW2712" s="8"/>
      <c r="AX2712" s="19" t="str">
        <f t="shared" si="340"/>
        <v/>
      </c>
      <c r="AY2712" s="55">
        <f t="shared" si="341"/>
        <v>0</v>
      </c>
      <c r="AZ2712" s="8"/>
      <c r="BA2712" s="8"/>
    </row>
    <row r="2713" spans="1:53" x14ac:dyDescent="0.25">
      <c r="A2713" s="9" t="str">
        <f>IF(B2713&lt;&gt;"",COUNTA($B$3:B2713)+$A$2,"")</f>
        <v/>
      </c>
      <c r="R2713" s="42"/>
      <c r="AB2713" s="13"/>
      <c r="AC2713" s="8"/>
      <c r="AF2713" s="13"/>
      <c r="AG2713" s="8"/>
      <c r="AH2713" s="8"/>
      <c r="AI2713" s="8"/>
      <c r="AJ2713" s="8"/>
      <c r="AK2713" s="8"/>
      <c r="AN2713" s="13"/>
      <c r="AO2713" s="8"/>
      <c r="AR2713" s="13"/>
      <c r="AS2713" s="8"/>
      <c r="AV2713" s="13"/>
      <c r="AW2713" s="8"/>
      <c r="AX2713" s="19" t="str">
        <f t="shared" si="340"/>
        <v/>
      </c>
      <c r="AY2713" s="55">
        <f t="shared" si="341"/>
        <v>0</v>
      </c>
      <c r="AZ2713" s="8"/>
      <c r="BA2713" s="8"/>
    </row>
    <row r="2714" spans="1:53" x14ac:dyDescent="0.25">
      <c r="A2714" s="9" t="str">
        <f>IF(B2714&lt;&gt;"",COUNTA($B$3:B2714)+$A$2,"")</f>
        <v/>
      </c>
      <c r="R2714" s="42"/>
      <c r="AB2714" s="13"/>
      <c r="AC2714" s="8"/>
      <c r="AF2714" s="13"/>
      <c r="AG2714" s="8"/>
      <c r="AH2714" s="8"/>
      <c r="AI2714" s="8"/>
      <c r="AJ2714" s="8"/>
      <c r="AK2714" s="8"/>
      <c r="AN2714" s="13"/>
      <c r="AO2714" s="8"/>
      <c r="AR2714" s="13"/>
      <c r="AS2714" s="8"/>
      <c r="AV2714" s="13"/>
      <c r="AW2714" s="8"/>
      <c r="AX2714" s="19" t="str">
        <f t="shared" si="340"/>
        <v/>
      </c>
      <c r="AY2714" s="55">
        <f t="shared" si="341"/>
        <v>0</v>
      </c>
      <c r="AZ2714" s="8"/>
      <c r="BA2714" s="8"/>
    </row>
    <row r="2715" spans="1:53" x14ac:dyDescent="0.25">
      <c r="A2715" s="9" t="str">
        <f>IF(B2715&lt;&gt;"",COUNTA($B$3:B2715)+$A$2,"")</f>
        <v/>
      </c>
      <c r="R2715" s="42"/>
      <c r="AB2715" s="13"/>
      <c r="AC2715" s="8"/>
      <c r="AF2715" s="13"/>
      <c r="AG2715" s="8"/>
      <c r="AH2715" s="8"/>
      <c r="AI2715" s="8"/>
      <c r="AJ2715" s="8"/>
      <c r="AK2715" s="8"/>
      <c r="AN2715" s="13"/>
      <c r="AO2715" s="8"/>
      <c r="AR2715" s="13"/>
      <c r="AS2715" s="8"/>
      <c r="AV2715" s="13"/>
      <c r="AW2715" s="8"/>
      <c r="AX2715" s="19" t="str">
        <f t="shared" si="340"/>
        <v/>
      </c>
      <c r="AY2715" s="55">
        <f t="shared" si="341"/>
        <v>0</v>
      </c>
      <c r="AZ2715" s="8"/>
      <c r="BA2715" s="8"/>
    </row>
    <row r="2716" spans="1:53" x14ac:dyDescent="0.25">
      <c r="A2716" s="9" t="str">
        <f>IF(B2716&lt;&gt;"",COUNTA($B$3:B2716)+$A$2,"")</f>
        <v/>
      </c>
      <c r="R2716" s="42"/>
      <c r="AB2716" s="13"/>
      <c r="AC2716" s="8"/>
      <c r="AF2716" s="13"/>
      <c r="AG2716" s="8"/>
      <c r="AH2716" s="8"/>
      <c r="AI2716" s="8"/>
      <c r="AJ2716" s="8"/>
      <c r="AK2716" s="8"/>
      <c r="AN2716" s="13"/>
      <c r="AO2716" s="8"/>
      <c r="AR2716" s="13"/>
      <c r="AS2716" s="8"/>
      <c r="AV2716" s="13"/>
      <c r="AW2716" s="8"/>
      <c r="AX2716" s="19" t="str">
        <f t="shared" si="340"/>
        <v/>
      </c>
      <c r="AY2716" s="55">
        <f t="shared" si="341"/>
        <v>0</v>
      </c>
      <c r="AZ2716" s="8"/>
      <c r="BA2716" s="8"/>
    </row>
    <row r="2717" spans="1:53" x14ac:dyDescent="0.25">
      <c r="A2717" s="9" t="str">
        <f>IF(B2717&lt;&gt;"",COUNTA($B$3:B2717)+$A$2,"")</f>
        <v/>
      </c>
      <c r="R2717" s="42"/>
      <c r="AB2717" s="13"/>
      <c r="AC2717" s="8"/>
      <c r="AF2717" s="13"/>
      <c r="AG2717" s="8"/>
      <c r="AH2717" s="8"/>
      <c r="AI2717" s="8"/>
      <c r="AJ2717" s="8"/>
      <c r="AK2717" s="8"/>
      <c r="AN2717" s="13"/>
      <c r="AO2717" s="8"/>
      <c r="AR2717" s="13"/>
      <c r="AS2717" s="8"/>
      <c r="AV2717" s="13"/>
      <c r="AW2717" s="8"/>
      <c r="AX2717" s="19" t="str">
        <f t="shared" si="340"/>
        <v/>
      </c>
      <c r="AY2717" s="55">
        <f t="shared" si="341"/>
        <v>0</v>
      </c>
      <c r="AZ2717" s="8"/>
      <c r="BA2717" s="8"/>
    </row>
    <row r="2718" spans="1:53" x14ac:dyDescent="0.25">
      <c r="A2718" s="9" t="str">
        <f>IF(B2718&lt;&gt;"",COUNTA($B$3:B2718)+$A$2,"")</f>
        <v/>
      </c>
      <c r="R2718" s="42"/>
      <c r="AB2718" s="13"/>
      <c r="AC2718" s="8"/>
      <c r="AF2718" s="13"/>
      <c r="AG2718" s="8"/>
      <c r="AH2718" s="8"/>
      <c r="AI2718" s="8"/>
      <c r="AJ2718" s="8"/>
      <c r="AK2718" s="8"/>
      <c r="AN2718" s="13"/>
      <c r="AO2718" s="8"/>
      <c r="AR2718" s="13"/>
      <c r="AS2718" s="8"/>
      <c r="AV2718" s="13"/>
      <c r="AW2718" s="8"/>
      <c r="AX2718" s="19" t="str">
        <f t="shared" si="340"/>
        <v/>
      </c>
      <c r="AY2718" s="55">
        <f t="shared" si="341"/>
        <v>0</v>
      </c>
      <c r="AZ2718" s="8"/>
      <c r="BA2718" s="8"/>
    </row>
    <row r="2719" spans="1:53" x14ac:dyDescent="0.25">
      <c r="A2719" s="9" t="str">
        <f>IF(B2719&lt;&gt;"",COUNTA($B$3:B2719)+$A$2,"")</f>
        <v/>
      </c>
      <c r="R2719" s="42"/>
      <c r="AB2719" s="13"/>
      <c r="AC2719" s="8"/>
      <c r="AF2719" s="13"/>
      <c r="AG2719" s="8"/>
      <c r="AH2719" s="8"/>
      <c r="AI2719" s="8"/>
      <c r="AJ2719" s="8"/>
      <c r="AK2719" s="8"/>
      <c r="AN2719" s="13"/>
      <c r="AO2719" s="8"/>
      <c r="AR2719" s="13"/>
      <c r="AS2719" s="8"/>
      <c r="AV2719" s="13"/>
      <c r="AW2719" s="8"/>
      <c r="AX2719" s="19" t="str">
        <f t="shared" si="340"/>
        <v/>
      </c>
      <c r="AY2719" s="55">
        <f t="shared" si="341"/>
        <v>0</v>
      </c>
      <c r="AZ2719" s="8"/>
      <c r="BA2719" s="8"/>
    </row>
    <row r="2720" spans="1:53" x14ac:dyDescent="0.25">
      <c r="A2720" s="9" t="str">
        <f>IF(B2720&lt;&gt;"",COUNTA($B$3:B2720)+$A$2,"")</f>
        <v/>
      </c>
      <c r="R2720" s="42"/>
      <c r="AB2720" s="13"/>
      <c r="AC2720" s="8"/>
      <c r="AF2720" s="13"/>
      <c r="AG2720" s="8"/>
      <c r="AH2720" s="8"/>
      <c r="AI2720" s="8"/>
      <c r="AJ2720" s="8"/>
      <c r="AK2720" s="8"/>
      <c r="AN2720" s="13"/>
      <c r="AO2720" s="8"/>
      <c r="AR2720" s="13"/>
      <c r="AS2720" s="8"/>
      <c r="AV2720" s="13"/>
      <c r="AW2720" s="8"/>
      <c r="AX2720" s="19" t="str">
        <f t="shared" si="340"/>
        <v/>
      </c>
      <c r="AY2720" s="55">
        <f t="shared" si="341"/>
        <v>0</v>
      </c>
      <c r="AZ2720" s="8"/>
      <c r="BA2720" s="8"/>
    </row>
    <row r="2721" spans="1:53" x14ac:dyDescent="0.25">
      <c r="A2721" s="9" t="str">
        <f>IF(B2721&lt;&gt;"",COUNTA($B$3:B2721)+$A$2,"")</f>
        <v/>
      </c>
      <c r="R2721" s="42"/>
      <c r="AB2721" s="13"/>
      <c r="AC2721" s="8"/>
      <c r="AF2721" s="13"/>
      <c r="AG2721" s="8"/>
      <c r="AH2721" s="8"/>
      <c r="AI2721" s="8"/>
      <c r="AJ2721" s="8"/>
      <c r="AK2721" s="8"/>
      <c r="AN2721" s="13"/>
      <c r="AO2721" s="8"/>
      <c r="AR2721" s="13"/>
      <c r="AS2721" s="8"/>
      <c r="AV2721" s="13"/>
      <c r="AW2721" s="8"/>
      <c r="AX2721" s="19" t="str">
        <f t="shared" si="340"/>
        <v/>
      </c>
      <c r="AY2721" s="55">
        <f t="shared" si="341"/>
        <v>0</v>
      </c>
      <c r="AZ2721" s="8"/>
      <c r="BA2721" s="8"/>
    </row>
    <row r="2722" spans="1:53" x14ac:dyDescent="0.25">
      <c r="A2722" s="9" t="str">
        <f>IF(B2722&lt;&gt;"",COUNTA($B$3:B2722)+$A$2,"")</f>
        <v/>
      </c>
      <c r="R2722" s="42"/>
      <c r="AB2722" s="13"/>
      <c r="AC2722" s="8"/>
      <c r="AF2722" s="13"/>
      <c r="AG2722" s="8"/>
      <c r="AH2722" s="8"/>
      <c r="AI2722" s="8"/>
      <c r="AJ2722" s="8"/>
      <c r="AK2722" s="8"/>
      <c r="AN2722" s="13"/>
      <c r="AO2722" s="8"/>
      <c r="AR2722" s="13"/>
      <c r="AS2722" s="8"/>
      <c r="AV2722" s="13"/>
      <c r="AW2722" s="8"/>
      <c r="AX2722" s="19" t="str">
        <f t="shared" si="340"/>
        <v/>
      </c>
      <c r="AY2722" s="55">
        <f t="shared" si="341"/>
        <v>0</v>
      </c>
      <c r="AZ2722" s="8"/>
      <c r="BA2722" s="8"/>
    </row>
    <row r="2723" spans="1:53" x14ac:dyDescent="0.25">
      <c r="A2723" s="9" t="str">
        <f>IF(B2723&lt;&gt;"",COUNTA($B$3:B2723)+$A$2,"")</f>
        <v/>
      </c>
      <c r="R2723" s="42"/>
      <c r="AB2723" s="13"/>
      <c r="AC2723" s="8"/>
      <c r="AF2723" s="13"/>
      <c r="AG2723" s="8"/>
      <c r="AH2723" s="8"/>
      <c r="AI2723" s="8"/>
      <c r="AJ2723" s="8"/>
      <c r="AK2723" s="8"/>
      <c r="AN2723" s="13"/>
      <c r="AO2723" s="8"/>
      <c r="AR2723" s="13"/>
      <c r="AS2723" s="8"/>
      <c r="AV2723" s="13"/>
      <c r="AW2723" s="8"/>
      <c r="AX2723" s="19" t="str">
        <f t="shared" si="340"/>
        <v/>
      </c>
      <c r="AY2723" s="55">
        <f t="shared" si="341"/>
        <v>0</v>
      </c>
      <c r="AZ2723" s="8"/>
      <c r="BA2723" s="8"/>
    </row>
    <row r="2724" spans="1:53" x14ac:dyDescent="0.25">
      <c r="A2724" s="9" t="str">
        <f>IF(B2724&lt;&gt;"",COUNTA($B$3:B2724)+$A$2,"")</f>
        <v/>
      </c>
      <c r="R2724" s="42"/>
      <c r="AB2724" s="13"/>
      <c r="AC2724" s="8"/>
      <c r="AF2724" s="13"/>
      <c r="AG2724" s="8"/>
      <c r="AH2724" s="8"/>
      <c r="AI2724" s="8"/>
      <c r="AJ2724" s="8"/>
      <c r="AK2724" s="8"/>
      <c r="AN2724" s="13"/>
      <c r="AO2724" s="8"/>
      <c r="AR2724" s="13"/>
      <c r="AS2724" s="8"/>
      <c r="AV2724" s="13"/>
      <c r="AW2724" s="8"/>
      <c r="AX2724" s="19" t="str">
        <f t="shared" si="340"/>
        <v/>
      </c>
      <c r="AY2724" s="55">
        <f t="shared" si="341"/>
        <v>0</v>
      </c>
      <c r="AZ2724" s="8"/>
      <c r="BA2724" s="8"/>
    </row>
    <row r="2725" spans="1:53" x14ac:dyDescent="0.25">
      <c r="A2725" s="9" t="str">
        <f>IF(B2725&lt;&gt;"",COUNTA($B$3:B2725)+$A$2,"")</f>
        <v/>
      </c>
      <c r="R2725" s="42"/>
      <c r="AB2725" s="13"/>
      <c r="AC2725" s="8"/>
      <c r="AF2725" s="13"/>
      <c r="AG2725" s="8"/>
      <c r="AH2725" s="8"/>
      <c r="AI2725" s="8"/>
      <c r="AJ2725" s="8"/>
      <c r="AK2725" s="8"/>
      <c r="AN2725" s="13"/>
      <c r="AO2725" s="8"/>
      <c r="AR2725" s="13"/>
      <c r="AS2725" s="8"/>
      <c r="AV2725" s="13"/>
      <c r="AW2725" s="8"/>
      <c r="AX2725" s="19" t="str">
        <f t="shared" si="340"/>
        <v/>
      </c>
      <c r="AY2725" s="55">
        <f t="shared" si="341"/>
        <v>0</v>
      </c>
      <c r="AZ2725" s="8"/>
      <c r="BA2725" s="8"/>
    </row>
    <row r="2726" spans="1:53" x14ac:dyDescent="0.25">
      <c r="A2726" s="9" t="str">
        <f>IF(B2726&lt;&gt;"",COUNTA($B$3:B2726)+$A$2,"")</f>
        <v/>
      </c>
      <c r="R2726" s="42"/>
      <c r="AB2726" s="13"/>
      <c r="AC2726" s="8"/>
      <c r="AF2726" s="13"/>
      <c r="AG2726" s="8"/>
      <c r="AH2726" s="8"/>
      <c r="AI2726" s="8"/>
      <c r="AJ2726" s="8"/>
      <c r="AK2726" s="8"/>
      <c r="AN2726" s="13"/>
      <c r="AO2726" s="8"/>
      <c r="AR2726" s="13"/>
      <c r="AS2726" s="8"/>
      <c r="AV2726" s="13"/>
      <c r="AW2726" s="8"/>
      <c r="AX2726" s="19" t="str">
        <f t="shared" si="340"/>
        <v/>
      </c>
      <c r="AY2726" s="55">
        <f t="shared" si="341"/>
        <v>0</v>
      </c>
      <c r="AZ2726" s="8"/>
      <c r="BA2726" s="8"/>
    </row>
    <row r="2727" spans="1:53" x14ac:dyDescent="0.25">
      <c r="A2727" s="9" t="str">
        <f>IF(B2727&lt;&gt;"",COUNTA($B$3:B2727)+$A$2,"")</f>
        <v/>
      </c>
      <c r="R2727" s="42"/>
      <c r="AB2727" s="13"/>
      <c r="AC2727" s="8"/>
      <c r="AF2727" s="13"/>
      <c r="AG2727" s="8"/>
      <c r="AH2727" s="8"/>
      <c r="AI2727" s="8"/>
      <c r="AJ2727" s="8"/>
      <c r="AK2727" s="8"/>
      <c r="AN2727" s="13"/>
      <c r="AO2727" s="8"/>
      <c r="AR2727" s="13"/>
      <c r="AS2727" s="8"/>
      <c r="AV2727" s="13"/>
      <c r="AW2727" s="8"/>
      <c r="AX2727" s="19" t="str">
        <f t="shared" si="340"/>
        <v/>
      </c>
      <c r="AY2727" s="55">
        <f t="shared" si="341"/>
        <v>0</v>
      </c>
      <c r="AZ2727" s="8"/>
      <c r="BA2727" s="8"/>
    </row>
    <row r="2728" spans="1:53" x14ac:dyDescent="0.25">
      <c r="A2728" s="9" t="str">
        <f>IF(B2728&lt;&gt;"",COUNTA($B$3:B2728)+$A$2,"")</f>
        <v/>
      </c>
      <c r="R2728" s="42"/>
      <c r="AB2728" s="13"/>
      <c r="AC2728" s="8"/>
      <c r="AF2728" s="13"/>
      <c r="AG2728" s="8"/>
      <c r="AH2728" s="8"/>
      <c r="AI2728" s="8"/>
      <c r="AJ2728" s="8"/>
      <c r="AK2728" s="8"/>
      <c r="AN2728" s="13"/>
      <c r="AO2728" s="8"/>
      <c r="AR2728" s="13"/>
      <c r="AS2728" s="8"/>
      <c r="AV2728" s="13"/>
      <c r="AW2728" s="8"/>
      <c r="AX2728" s="19" t="str">
        <f t="shared" si="340"/>
        <v/>
      </c>
      <c r="AY2728" s="55">
        <f t="shared" si="341"/>
        <v>0</v>
      </c>
      <c r="AZ2728" s="8"/>
      <c r="BA2728" s="8"/>
    </row>
    <row r="2729" spans="1:53" x14ac:dyDescent="0.25">
      <c r="A2729" s="9" t="str">
        <f>IF(B2729&lt;&gt;"",COUNTA($B$3:B2729)+$A$2,"")</f>
        <v/>
      </c>
      <c r="R2729" s="42"/>
      <c r="AB2729" s="13"/>
      <c r="AC2729" s="8"/>
      <c r="AF2729" s="13"/>
      <c r="AG2729" s="8"/>
      <c r="AH2729" s="8"/>
      <c r="AI2729" s="8"/>
      <c r="AJ2729" s="8"/>
      <c r="AK2729" s="8"/>
      <c r="AN2729" s="13"/>
      <c r="AO2729" s="8"/>
      <c r="AR2729" s="13"/>
      <c r="AS2729" s="8"/>
      <c r="AV2729" s="13"/>
      <c r="AW2729" s="8"/>
      <c r="AX2729" s="19" t="str">
        <f t="shared" si="340"/>
        <v/>
      </c>
      <c r="AY2729" s="55">
        <f t="shared" si="341"/>
        <v>0</v>
      </c>
      <c r="AZ2729" s="8"/>
      <c r="BA2729" s="8"/>
    </row>
    <row r="2730" spans="1:53" x14ac:dyDescent="0.25">
      <c r="A2730" s="9" t="str">
        <f>IF(B2730&lt;&gt;"",COUNTA($B$3:B2730)+$A$2,"")</f>
        <v/>
      </c>
      <c r="R2730" s="42"/>
      <c r="AB2730" s="13"/>
      <c r="AC2730" s="8"/>
      <c r="AF2730" s="13"/>
      <c r="AG2730" s="8"/>
      <c r="AH2730" s="8"/>
      <c r="AI2730" s="8"/>
      <c r="AJ2730" s="8"/>
      <c r="AK2730" s="8"/>
      <c r="AN2730" s="13"/>
      <c r="AO2730" s="8"/>
      <c r="AR2730" s="13"/>
      <c r="AS2730" s="8"/>
      <c r="AV2730" s="13"/>
      <c r="AW2730" s="8"/>
      <c r="AX2730" s="19" t="str">
        <f t="shared" si="340"/>
        <v/>
      </c>
      <c r="AY2730" s="55">
        <f t="shared" si="341"/>
        <v>0</v>
      </c>
      <c r="AZ2730" s="8"/>
      <c r="BA2730" s="8"/>
    </row>
    <row r="2731" spans="1:53" x14ac:dyDescent="0.25">
      <c r="A2731" s="9" t="str">
        <f>IF(B2731&lt;&gt;"",COUNTA($B$3:B2731)+$A$2,"")</f>
        <v/>
      </c>
      <c r="R2731" s="42"/>
      <c r="AB2731" s="13"/>
      <c r="AC2731" s="8"/>
      <c r="AF2731" s="13"/>
      <c r="AG2731" s="8"/>
      <c r="AH2731" s="8"/>
      <c r="AI2731" s="8"/>
      <c r="AJ2731" s="8"/>
      <c r="AK2731" s="8"/>
      <c r="AN2731" s="13"/>
      <c r="AO2731" s="8"/>
      <c r="AR2731" s="13"/>
      <c r="AS2731" s="8"/>
      <c r="AV2731" s="13"/>
      <c r="AW2731" s="8"/>
      <c r="AX2731" s="19" t="str">
        <f t="shared" si="340"/>
        <v/>
      </c>
      <c r="AY2731" s="55">
        <f t="shared" si="341"/>
        <v>0</v>
      </c>
      <c r="AZ2731" s="8"/>
      <c r="BA2731" s="8"/>
    </row>
    <row r="2732" spans="1:53" x14ac:dyDescent="0.25">
      <c r="A2732" s="9" t="str">
        <f>IF(B2732&lt;&gt;"",COUNTA($B$3:B2732)+$A$2,"")</f>
        <v/>
      </c>
      <c r="R2732" s="42"/>
      <c r="AB2732" s="13"/>
      <c r="AC2732" s="8"/>
      <c r="AF2732" s="13"/>
      <c r="AG2732" s="8"/>
      <c r="AH2732" s="8"/>
      <c r="AI2732" s="8"/>
      <c r="AJ2732" s="8"/>
      <c r="AK2732" s="8"/>
      <c r="AN2732" s="13"/>
      <c r="AO2732" s="8"/>
      <c r="AR2732" s="13"/>
      <c r="AS2732" s="8"/>
      <c r="AV2732" s="13"/>
      <c r="AW2732" s="8"/>
      <c r="AX2732" s="19" t="str">
        <f t="shared" si="340"/>
        <v/>
      </c>
      <c r="AY2732" s="55">
        <f t="shared" si="341"/>
        <v>0</v>
      </c>
      <c r="AZ2732" s="8"/>
      <c r="BA2732" s="8"/>
    </row>
    <row r="2733" spans="1:53" x14ac:dyDescent="0.25">
      <c r="A2733" s="9" t="str">
        <f>IF(B2733&lt;&gt;"",COUNTA($B$3:B2733)+$A$2,"")</f>
        <v/>
      </c>
      <c r="R2733" s="42"/>
      <c r="AB2733" s="13"/>
      <c r="AC2733" s="8"/>
      <c r="AF2733" s="13"/>
      <c r="AG2733" s="8"/>
      <c r="AH2733" s="8"/>
      <c r="AI2733" s="8"/>
      <c r="AJ2733" s="8"/>
      <c r="AK2733" s="8"/>
      <c r="AN2733" s="13"/>
      <c r="AO2733" s="8"/>
      <c r="AR2733" s="13"/>
      <c r="AS2733" s="8"/>
      <c r="AV2733" s="13"/>
      <c r="AW2733" s="8"/>
      <c r="AX2733" s="19" t="str">
        <f t="shared" si="340"/>
        <v/>
      </c>
      <c r="AY2733" s="55">
        <f t="shared" si="341"/>
        <v>0</v>
      </c>
      <c r="AZ2733" s="8"/>
      <c r="BA2733" s="8"/>
    </row>
    <row r="2734" spans="1:53" x14ac:dyDescent="0.25">
      <c r="A2734" s="9" t="str">
        <f>IF(B2734&lt;&gt;"",COUNTA($B$3:B2734)+$A$2,"")</f>
        <v/>
      </c>
      <c r="R2734" s="42"/>
      <c r="AB2734" s="13"/>
      <c r="AC2734" s="8"/>
      <c r="AF2734" s="13"/>
      <c r="AG2734" s="8"/>
      <c r="AH2734" s="8"/>
      <c r="AI2734" s="8"/>
      <c r="AJ2734" s="8"/>
      <c r="AK2734" s="8"/>
      <c r="AN2734" s="13"/>
      <c r="AO2734" s="8"/>
      <c r="AR2734" s="13"/>
      <c r="AS2734" s="8"/>
      <c r="AV2734" s="13"/>
      <c r="AW2734" s="8"/>
      <c r="AX2734" s="19" t="str">
        <f t="shared" si="340"/>
        <v/>
      </c>
      <c r="AY2734" s="55">
        <f t="shared" si="341"/>
        <v>0</v>
      </c>
      <c r="AZ2734" s="8"/>
      <c r="BA2734" s="8"/>
    </row>
    <row r="2735" spans="1:53" x14ac:dyDescent="0.25">
      <c r="A2735" s="9" t="str">
        <f>IF(B2735&lt;&gt;"",COUNTA($B$3:B2735)+$A$2,"")</f>
        <v/>
      </c>
      <c r="R2735" s="42"/>
      <c r="AB2735" s="13"/>
      <c r="AC2735" s="8"/>
      <c r="AF2735" s="13"/>
      <c r="AG2735" s="8"/>
      <c r="AH2735" s="8"/>
      <c r="AI2735" s="8"/>
      <c r="AJ2735" s="8"/>
      <c r="AK2735" s="8"/>
      <c r="AN2735" s="13"/>
      <c r="AO2735" s="8"/>
      <c r="AR2735" s="13"/>
      <c r="AS2735" s="8"/>
      <c r="AV2735" s="13"/>
      <c r="AW2735" s="8"/>
      <c r="AX2735" s="19" t="str">
        <f t="shared" si="340"/>
        <v/>
      </c>
      <c r="AY2735" s="55">
        <f t="shared" si="341"/>
        <v>0</v>
      </c>
      <c r="AZ2735" s="8"/>
      <c r="BA2735" s="8"/>
    </row>
    <row r="2736" spans="1:53" x14ac:dyDescent="0.25">
      <c r="A2736" s="9" t="str">
        <f>IF(B2736&lt;&gt;"",COUNTA($B$3:B2736)+$A$2,"")</f>
        <v/>
      </c>
      <c r="R2736" s="42"/>
      <c r="AB2736" s="13"/>
      <c r="AC2736" s="8"/>
      <c r="AF2736" s="13"/>
      <c r="AG2736" s="8"/>
      <c r="AH2736" s="8"/>
      <c r="AI2736" s="8"/>
      <c r="AJ2736" s="8"/>
      <c r="AK2736" s="8"/>
      <c r="AN2736" s="13"/>
      <c r="AO2736" s="8"/>
      <c r="AR2736" s="13"/>
      <c r="AS2736" s="8"/>
      <c r="AV2736" s="13"/>
      <c r="AW2736" s="8"/>
      <c r="AX2736" s="19" t="str">
        <f t="shared" si="340"/>
        <v/>
      </c>
      <c r="AY2736" s="55">
        <f t="shared" si="341"/>
        <v>0</v>
      </c>
      <c r="AZ2736" s="8"/>
      <c r="BA2736" s="8"/>
    </row>
    <row r="2737" spans="1:53" x14ac:dyDescent="0.25">
      <c r="A2737" s="9" t="str">
        <f>IF(B2737&lt;&gt;"",COUNTA($B$3:B2737)+$A$2,"")</f>
        <v/>
      </c>
      <c r="R2737" s="42"/>
      <c r="AB2737" s="13"/>
      <c r="AC2737" s="8"/>
      <c r="AF2737" s="13"/>
      <c r="AG2737" s="8"/>
      <c r="AH2737" s="8"/>
      <c r="AI2737" s="8"/>
      <c r="AJ2737" s="8"/>
      <c r="AK2737" s="8"/>
      <c r="AN2737" s="13"/>
      <c r="AO2737" s="8"/>
      <c r="AR2737" s="13"/>
      <c r="AS2737" s="8"/>
      <c r="AV2737" s="13"/>
      <c r="AW2737" s="8"/>
      <c r="AX2737" s="19" t="str">
        <f t="shared" si="340"/>
        <v/>
      </c>
      <c r="AY2737" s="55">
        <f t="shared" si="341"/>
        <v>0</v>
      </c>
      <c r="AZ2737" s="8"/>
      <c r="BA2737" s="8"/>
    </row>
    <row r="2738" spans="1:53" x14ac:dyDescent="0.25">
      <c r="A2738" s="9" t="str">
        <f>IF(B2738&lt;&gt;"",COUNTA($B$3:B2738)+$A$2,"")</f>
        <v/>
      </c>
      <c r="R2738" s="42"/>
      <c r="AB2738" s="13"/>
      <c r="AC2738" s="8"/>
      <c r="AF2738" s="13"/>
      <c r="AG2738" s="8"/>
      <c r="AH2738" s="8"/>
      <c r="AI2738" s="8"/>
      <c r="AJ2738" s="8"/>
      <c r="AK2738" s="8"/>
      <c r="AN2738" s="13"/>
      <c r="AO2738" s="8"/>
      <c r="AR2738" s="13"/>
      <c r="AS2738" s="8"/>
      <c r="AV2738" s="13"/>
      <c r="AW2738" s="8"/>
      <c r="AX2738" s="19" t="str">
        <f t="shared" si="340"/>
        <v/>
      </c>
      <c r="AY2738" s="55">
        <f t="shared" si="341"/>
        <v>0</v>
      </c>
      <c r="AZ2738" s="8"/>
      <c r="BA2738" s="8"/>
    </row>
    <row r="2739" spans="1:53" x14ac:dyDescent="0.25">
      <c r="A2739" s="9" t="str">
        <f>IF(B2739&lt;&gt;"",COUNTA($B$3:B2739)+$A$2,"")</f>
        <v/>
      </c>
      <c r="R2739" s="42"/>
      <c r="AB2739" s="13"/>
      <c r="AC2739" s="8"/>
      <c r="AF2739" s="13"/>
      <c r="AG2739" s="8"/>
      <c r="AH2739" s="8"/>
      <c r="AI2739" s="8"/>
      <c r="AJ2739" s="8"/>
      <c r="AK2739" s="8"/>
      <c r="AN2739" s="13"/>
      <c r="AO2739" s="8"/>
      <c r="AR2739" s="13"/>
      <c r="AS2739" s="8"/>
      <c r="AV2739" s="13"/>
      <c r="AW2739" s="8"/>
      <c r="AX2739" s="19" t="str">
        <f t="shared" si="340"/>
        <v/>
      </c>
      <c r="AY2739" s="55">
        <f t="shared" si="341"/>
        <v>0</v>
      </c>
      <c r="AZ2739" s="8"/>
      <c r="BA2739" s="8"/>
    </row>
    <row r="2740" spans="1:53" x14ac:dyDescent="0.25">
      <c r="A2740" s="9" t="str">
        <f>IF(B2740&lt;&gt;"",COUNTA($B$3:B2740)+$A$2,"")</f>
        <v/>
      </c>
      <c r="R2740" s="42"/>
      <c r="AB2740" s="13"/>
      <c r="AC2740" s="8"/>
      <c r="AF2740" s="13"/>
      <c r="AG2740" s="8"/>
      <c r="AH2740" s="8"/>
      <c r="AI2740" s="8"/>
      <c r="AJ2740" s="8"/>
      <c r="AK2740" s="8"/>
      <c r="AN2740" s="13"/>
      <c r="AO2740" s="8"/>
      <c r="AR2740" s="13"/>
      <c r="AS2740" s="8"/>
      <c r="AV2740" s="13"/>
      <c r="AW2740" s="8"/>
      <c r="AX2740" s="19" t="str">
        <f t="shared" si="340"/>
        <v/>
      </c>
      <c r="AY2740" s="55">
        <f t="shared" si="341"/>
        <v>0</v>
      </c>
      <c r="AZ2740" s="8"/>
      <c r="BA2740" s="8"/>
    </row>
    <row r="2741" spans="1:53" x14ac:dyDescent="0.25">
      <c r="A2741" s="9" t="str">
        <f>IF(B2741&lt;&gt;"",COUNTA($B$3:B2741)+$A$2,"")</f>
        <v/>
      </c>
      <c r="R2741" s="42"/>
      <c r="AB2741" s="13"/>
      <c r="AC2741" s="8"/>
      <c r="AF2741" s="13"/>
      <c r="AG2741" s="8"/>
      <c r="AH2741" s="8"/>
      <c r="AI2741" s="8"/>
      <c r="AJ2741" s="8"/>
      <c r="AK2741" s="8"/>
      <c r="AN2741" s="13"/>
      <c r="AO2741" s="8"/>
      <c r="AR2741" s="13"/>
      <c r="AS2741" s="8"/>
      <c r="AV2741" s="13"/>
      <c r="AW2741" s="8"/>
      <c r="AX2741" s="19" t="str">
        <f t="shared" si="340"/>
        <v/>
      </c>
      <c r="AY2741" s="55">
        <f t="shared" si="341"/>
        <v>0</v>
      </c>
      <c r="AZ2741" s="8"/>
      <c r="BA2741" s="8"/>
    </row>
    <row r="2742" spans="1:53" x14ac:dyDescent="0.25">
      <c r="A2742" s="9" t="str">
        <f>IF(B2742&lt;&gt;"",COUNTA($B$3:B2742)+$A$2,"")</f>
        <v/>
      </c>
      <c r="R2742" s="42"/>
      <c r="AB2742" s="13"/>
      <c r="AC2742" s="8"/>
      <c r="AF2742" s="13"/>
      <c r="AG2742" s="8"/>
      <c r="AH2742" s="8"/>
      <c r="AI2742" s="8"/>
      <c r="AJ2742" s="8"/>
      <c r="AK2742" s="8"/>
      <c r="AN2742" s="13"/>
      <c r="AO2742" s="8"/>
      <c r="AR2742" s="13"/>
      <c r="AS2742" s="8"/>
      <c r="AV2742" s="13"/>
      <c r="AW2742" s="8"/>
      <c r="AX2742" s="19" t="str">
        <f t="shared" si="340"/>
        <v/>
      </c>
      <c r="AY2742" s="55">
        <f t="shared" si="341"/>
        <v>0</v>
      </c>
      <c r="AZ2742" s="8"/>
      <c r="BA2742" s="8"/>
    </row>
    <row r="2743" spans="1:53" x14ac:dyDescent="0.25">
      <c r="A2743" s="9" t="str">
        <f>IF(B2743&lt;&gt;"",COUNTA($B$3:B2743)+$A$2,"")</f>
        <v/>
      </c>
      <c r="R2743" s="42"/>
      <c r="AB2743" s="13"/>
      <c r="AC2743" s="8"/>
      <c r="AF2743" s="13"/>
      <c r="AG2743" s="8"/>
      <c r="AH2743" s="8"/>
      <c r="AI2743" s="8"/>
      <c r="AJ2743" s="8"/>
      <c r="AK2743" s="8"/>
      <c r="AN2743" s="13"/>
      <c r="AO2743" s="8"/>
      <c r="AR2743" s="13"/>
      <c r="AS2743" s="8"/>
      <c r="AV2743" s="13"/>
      <c r="AW2743" s="8"/>
      <c r="AX2743" s="19" t="str">
        <f t="shared" si="340"/>
        <v/>
      </c>
      <c r="AY2743" s="55">
        <f t="shared" si="341"/>
        <v>0</v>
      </c>
      <c r="AZ2743" s="8"/>
      <c r="BA2743" s="8"/>
    </row>
    <row r="2744" spans="1:53" x14ac:dyDescent="0.25">
      <c r="A2744" s="9" t="str">
        <f>IF(B2744&lt;&gt;"",COUNTA($B$3:B2744)+$A$2,"")</f>
        <v/>
      </c>
      <c r="R2744" s="42"/>
      <c r="AB2744" s="13"/>
      <c r="AC2744" s="8"/>
      <c r="AF2744" s="13"/>
      <c r="AG2744" s="8"/>
      <c r="AH2744" s="8"/>
      <c r="AI2744" s="8"/>
      <c r="AJ2744" s="8"/>
      <c r="AK2744" s="8"/>
      <c r="AN2744" s="13"/>
      <c r="AO2744" s="8"/>
      <c r="AR2744" s="13"/>
      <c r="AS2744" s="8"/>
      <c r="AV2744" s="13"/>
      <c r="AW2744" s="8"/>
      <c r="AX2744" s="19" t="str">
        <f t="shared" si="340"/>
        <v/>
      </c>
      <c r="AY2744" s="55">
        <f t="shared" si="341"/>
        <v>0</v>
      </c>
      <c r="AZ2744" s="8"/>
      <c r="BA2744" s="8"/>
    </row>
    <row r="2745" spans="1:53" x14ac:dyDescent="0.25">
      <c r="A2745" s="9" t="str">
        <f>IF(B2745&lt;&gt;"",COUNTA($B$3:B2745)+$A$2,"")</f>
        <v/>
      </c>
      <c r="R2745" s="42"/>
      <c r="AB2745" s="13"/>
      <c r="AC2745" s="8"/>
      <c r="AF2745" s="13"/>
      <c r="AG2745" s="8"/>
      <c r="AH2745" s="8"/>
      <c r="AI2745" s="8"/>
      <c r="AJ2745" s="8"/>
      <c r="AK2745" s="8"/>
      <c r="AN2745" s="13"/>
      <c r="AO2745" s="8"/>
      <c r="AR2745" s="13"/>
      <c r="AS2745" s="8"/>
      <c r="AV2745" s="13"/>
      <c r="AW2745" s="8"/>
      <c r="AX2745" s="19" t="str">
        <f t="shared" si="340"/>
        <v/>
      </c>
      <c r="AY2745" s="55">
        <f t="shared" si="341"/>
        <v>0</v>
      </c>
      <c r="AZ2745" s="8"/>
      <c r="BA2745" s="8"/>
    </row>
    <row r="2746" spans="1:53" x14ac:dyDescent="0.25">
      <c r="A2746" s="9" t="str">
        <f>IF(B2746&lt;&gt;"",COUNTA($B$3:B2746)+$A$2,"")</f>
        <v/>
      </c>
      <c r="R2746" s="42"/>
      <c r="AB2746" s="13"/>
      <c r="AC2746" s="8"/>
      <c r="AF2746" s="13"/>
      <c r="AG2746" s="8"/>
      <c r="AH2746" s="8"/>
      <c r="AI2746" s="8"/>
      <c r="AJ2746" s="8"/>
      <c r="AK2746" s="8"/>
      <c r="AN2746" s="13"/>
      <c r="AO2746" s="8"/>
      <c r="AR2746" s="13"/>
      <c r="AS2746" s="8"/>
      <c r="AV2746" s="13"/>
      <c r="AW2746" s="8"/>
      <c r="AX2746" s="19" t="str">
        <f t="shared" si="340"/>
        <v/>
      </c>
      <c r="AY2746" s="55">
        <f t="shared" si="341"/>
        <v>0</v>
      </c>
      <c r="AZ2746" s="8"/>
      <c r="BA2746" s="8"/>
    </row>
    <row r="2747" spans="1:53" x14ac:dyDescent="0.25">
      <c r="A2747" s="9" t="str">
        <f>IF(B2747&lt;&gt;"",COUNTA($B$3:B2747)+$A$2,"")</f>
        <v/>
      </c>
      <c r="R2747" s="42"/>
      <c r="AB2747" s="13"/>
      <c r="AC2747" s="8"/>
      <c r="AF2747" s="13"/>
      <c r="AG2747" s="8"/>
      <c r="AH2747" s="8"/>
      <c r="AI2747" s="8"/>
      <c r="AJ2747" s="8"/>
      <c r="AK2747" s="8"/>
      <c r="AN2747" s="13"/>
      <c r="AO2747" s="8"/>
      <c r="AR2747" s="13"/>
      <c r="AS2747" s="8"/>
      <c r="AV2747" s="13"/>
      <c r="AW2747" s="8"/>
      <c r="AX2747" s="19" t="str">
        <f t="shared" si="340"/>
        <v/>
      </c>
      <c r="AY2747" s="55">
        <f t="shared" si="341"/>
        <v>0</v>
      </c>
      <c r="AZ2747" s="8"/>
      <c r="BA2747" s="8"/>
    </row>
    <row r="2748" spans="1:53" x14ac:dyDescent="0.25">
      <c r="A2748" s="9" t="str">
        <f>IF(B2748&lt;&gt;"",COUNTA($B$3:B2748)+$A$2,"")</f>
        <v/>
      </c>
      <c r="R2748" s="42"/>
      <c r="AB2748" s="13"/>
      <c r="AC2748" s="8"/>
      <c r="AF2748" s="13"/>
      <c r="AG2748" s="8"/>
      <c r="AH2748" s="8"/>
      <c r="AI2748" s="8"/>
      <c r="AJ2748" s="8"/>
      <c r="AK2748" s="8"/>
      <c r="AN2748" s="13"/>
      <c r="AO2748" s="8"/>
      <c r="AR2748" s="13"/>
      <c r="AS2748" s="8"/>
      <c r="AV2748" s="13"/>
      <c r="AW2748" s="8"/>
      <c r="AX2748" s="19" t="str">
        <f t="shared" si="340"/>
        <v/>
      </c>
      <c r="AY2748" s="55">
        <f t="shared" si="341"/>
        <v>0</v>
      </c>
      <c r="AZ2748" s="8"/>
      <c r="BA2748" s="8"/>
    </row>
    <row r="2749" spans="1:53" x14ac:dyDescent="0.25">
      <c r="A2749" s="9" t="str">
        <f>IF(B2749&lt;&gt;"",COUNTA($B$3:B2749)+$A$2,"")</f>
        <v/>
      </c>
      <c r="R2749" s="42"/>
      <c r="AB2749" s="13"/>
      <c r="AC2749" s="8"/>
      <c r="AF2749" s="13"/>
      <c r="AG2749" s="8"/>
      <c r="AH2749" s="8"/>
      <c r="AI2749" s="8"/>
      <c r="AJ2749" s="8"/>
      <c r="AK2749" s="8"/>
      <c r="AN2749" s="13"/>
      <c r="AO2749" s="8"/>
      <c r="AR2749" s="13"/>
      <c r="AS2749" s="8"/>
      <c r="AV2749" s="13"/>
      <c r="AW2749" s="8"/>
      <c r="AX2749" s="19" t="str">
        <f t="shared" si="340"/>
        <v/>
      </c>
      <c r="AY2749" s="55">
        <f t="shared" si="341"/>
        <v>0</v>
      </c>
      <c r="AZ2749" s="8"/>
      <c r="BA2749" s="8"/>
    </row>
    <row r="2750" spans="1:53" x14ac:dyDescent="0.25">
      <c r="A2750" s="9" t="str">
        <f>IF(B2750&lt;&gt;"",COUNTA($B$3:B2750)+$A$2,"")</f>
        <v/>
      </c>
      <c r="R2750" s="42"/>
      <c r="AB2750" s="13"/>
      <c r="AC2750" s="8"/>
      <c r="AF2750" s="13"/>
      <c r="AG2750" s="8"/>
      <c r="AH2750" s="8"/>
      <c r="AI2750" s="8"/>
      <c r="AJ2750" s="8"/>
      <c r="AK2750" s="8"/>
      <c r="AN2750" s="13"/>
      <c r="AO2750" s="8"/>
      <c r="AR2750" s="13"/>
      <c r="AS2750" s="8"/>
      <c r="AV2750" s="13"/>
      <c r="AW2750" s="8"/>
      <c r="AX2750" s="19" t="str">
        <f t="shared" si="340"/>
        <v/>
      </c>
      <c r="AY2750" s="55">
        <f t="shared" si="341"/>
        <v>0</v>
      </c>
      <c r="AZ2750" s="8"/>
      <c r="BA2750" s="8"/>
    </row>
    <row r="2751" spans="1:53" x14ac:dyDescent="0.25">
      <c r="A2751" s="9" t="str">
        <f>IF(B2751&lt;&gt;"",COUNTA($B$3:B2751)+$A$2,"")</f>
        <v/>
      </c>
      <c r="R2751" s="42"/>
      <c r="AB2751" s="13"/>
      <c r="AC2751" s="8"/>
      <c r="AF2751" s="13"/>
      <c r="AG2751" s="8"/>
      <c r="AH2751" s="8"/>
      <c r="AI2751" s="8"/>
      <c r="AJ2751" s="8"/>
      <c r="AK2751" s="8"/>
      <c r="AN2751" s="13"/>
      <c r="AO2751" s="8"/>
      <c r="AR2751" s="13"/>
      <c r="AS2751" s="8"/>
      <c r="AV2751" s="13"/>
      <c r="AW2751" s="8"/>
      <c r="AX2751" s="19" t="str">
        <f t="shared" si="340"/>
        <v/>
      </c>
      <c r="AY2751" s="55">
        <f t="shared" si="341"/>
        <v>0</v>
      </c>
      <c r="AZ2751" s="8"/>
      <c r="BA2751" s="8"/>
    </row>
    <row r="2752" spans="1:53" x14ac:dyDescent="0.25">
      <c r="A2752" s="9" t="str">
        <f>IF(B2752&lt;&gt;"",COUNTA($B$3:B2752)+$A$2,"")</f>
        <v/>
      </c>
      <c r="R2752" s="42"/>
      <c r="AB2752" s="13"/>
      <c r="AC2752" s="8"/>
      <c r="AF2752" s="13"/>
      <c r="AG2752" s="8"/>
      <c r="AH2752" s="8"/>
      <c r="AI2752" s="8"/>
      <c r="AJ2752" s="8"/>
      <c r="AK2752" s="8"/>
      <c r="AN2752" s="13"/>
      <c r="AO2752" s="8"/>
      <c r="AR2752" s="13"/>
      <c r="AS2752" s="8"/>
      <c r="AV2752" s="13"/>
      <c r="AW2752" s="8"/>
      <c r="AX2752" s="19" t="str">
        <f t="shared" si="340"/>
        <v/>
      </c>
      <c r="AY2752" s="55">
        <f t="shared" si="341"/>
        <v>0</v>
      </c>
      <c r="AZ2752" s="8"/>
      <c r="BA2752" s="8"/>
    </row>
    <row r="2753" spans="1:53" x14ac:dyDescent="0.25">
      <c r="A2753" s="9" t="str">
        <f>IF(B2753&lt;&gt;"",COUNTA($B$3:B2753)+$A$2,"")</f>
        <v/>
      </c>
      <c r="R2753" s="42"/>
      <c r="AB2753" s="13"/>
      <c r="AC2753" s="8"/>
      <c r="AF2753" s="13"/>
      <c r="AG2753" s="8"/>
      <c r="AH2753" s="8"/>
      <c r="AI2753" s="8"/>
      <c r="AJ2753" s="8"/>
      <c r="AK2753" s="8"/>
      <c r="AN2753" s="13"/>
      <c r="AO2753" s="8"/>
      <c r="AR2753" s="13"/>
      <c r="AS2753" s="8"/>
      <c r="AV2753" s="13"/>
      <c r="AW2753" s="8"/>
      <c r="AX2753" s="19" t="str">
        <f t="shared" si="340"/>
        <v/>
      </c>
      <c r="AY2753" s="55">
        <f t="shared" si="341"/>
        <v>0</v>
      </c>
      <c r="AZ2753" s="8"/>
      <c r="BA2753" s="8"/>
    </row>
    <row r="2754" spans="1:53" x14ac:dyDescent="0.25">
      <c r="A2754" s="9" t="str">
        <f>IF(B2754&lt;&gt;"",COUNTA($B$3:B2754)+$A$2,"")</f>
        <v/>
      </c>
      <c r="R2754" s="42"/>
      <c r="AB2754" s="13"/>
      <c r="AC2754" s="8"/>
      <c r="AF2754" s="13"/>
      <c r="AG2754" s="8"/>
      <c r="AH2754" s="8"/>
      <c r="AI2754" s="8"/>
      <c r="AJ2754" s="8"/>
      <c r="AK2754" s="8"/>
      <c r="AN2754" s="13"/>
      <c r="AO2754" s="8"/>
      <c r="AR2754" s="13"/>
      <c r="AS2754" s="8"/>
      <c r="AV2754" s="13"/>
      <c r="AW2754" s="8"/>
      <c r="AX2754" s="19" t="str">
        <f t="shared" si="340"/>
        <v/>
      </c>
      <c r="AY2754" s="55">
        <f t="shared" si="341"/>
        <v>0</v>
      </c>
      <c r="AZ2754" s="8"/>
      <c r="BA2754" s="8"/>
    </row>
    <row r="2755" spans="1:53" x14ac:dyDescent="0.25">
      <c r="A2755" s="9" t="str">
        <f>IF(B2755&lt;&gt;"",COUNTA($B$3:B2755)+$A$2,"")</f>
        <v/>
      </c>
      <c r="R2755" s="42"/>
      <c r="AB2755" s="13"/>
      <c r="AC2755" s="8"/>
      <c r="AF2755" s="13"/>
      <c r="AG2755" s="8"/>
      <c r="AH2755" s="8"/>
      <c r="AI2755" s="8"/>
      <c r="AJ2755" s="8"/>
      <c r="AK2755" s="8"/>
      <c r="AN2755" s="13"/>
      <c r="AO2755" s="8"/>
      <c r="AR2755" s="13"/>
      <c r="AS2755" s="8"/>
      <c r="AV2755" s="13"/>
      <c r="AW2755" s="8"/>
      <c r="AX2755" s="19" t="str">
        <f t="shared" ref="AX2755:AX2818" si="342">IF(R2755="","",AY2755/(1+0.025))</f>
        <v/>
      </c>
      <c r="AY2755" s="55">
        <f t="shared" ref="AY2755:AY2818" si="343">BC2755-AZ2755</f>
        <v>0</v>
      </c>
      <c r="AZ2755" s="8"/>
      <c r="BA2755" s="8"/>
    </row>
    <row r="2756" spans="1:53" x14ac:dyDescent="0.25">
      <c r="A2756" s="9" t="str">
        <f>IF(B2756&lt;&gt;"",COUNTA($B$3:B2756)+$A$2,"")</f>
        <v/>
      </c>
      <c r="R2756" s="42"/>
      <c r="AB2756" s="13"/>
      <c r="AC2756" s="8"/>
      <c r="AF2756" s="13"/>
      <c r="AG2756" s="8"/>
      <c r="AH2756" s="8"/>
      <c r="AI2756" s="8"/>
      <c r="AJ2756" s="8"/>
      <c r="AK2756" s="8"/>
      <c r="AN2756" s="13"/>
      <c r="AO2756" s="8"/>
      <c r="AR2756" s="13"/>
      <c r="AS2756" s="8"/>
      <c r="AV2756" s="13"/>
      <c r="AW2756" s="8"/>
      <c r="AX2756" s="19" t="str">
        <f t="shared" si="342"/>
        <v/>
      </c>
      <c r="AY2756" s="55">
        <f t="shared" si="343"/>
        <v>0</v>
      </c>
      <c r="AZ2756" s="8"/>
      <c r="BA2756" s="8"/>
    </row>
    <row r="2757" spans="1:53" x14ac:dyDescent="0.25">
      <c r="A2757" s="9" t="str">
        <f>IF(B2757&lt;&gt;"",COUNTA($B$3:B2757)+$A$2,"")</f>
        <v/>
      </c>
      <c r="R2757" s="42"/>
      <c r="AB2757" s="13"/>
      <c r="AC2757" s="8"/>
      <c r="AF2757" s="13"/>
      <c r="AG2757" s="8"/>
      <c r="AH2757" s="8"/>
      <c r="AI2757" s="8"/>
      <c r="AJ2757" s="8"/>
      <c r="AK2757" s="8"/>
      <c r="AN2757" s="13"/>
      <c r="AO2757" s="8"/>
      <c r="AR2757" s="13"/>
      <c r="AS2757" s="8"/>
      <c r="AV2757" s="13"/>
      <c r="AW2757" s="8"/>
      <c r="AX2757" s="19" t="str">
        <f t="shared" si="342"/>
        <v/>
      </c>
      <c r="AY2757" s="55">
        <f t="shared" si="343"/>
        <v>0</v>
      </c>
      <c r="AZ2757" s="8"/>
      <c r="BA2757" s="8"/>
    </row>
    <row r="2758" spans="1:53" x14ac:dyDescent="0.25">
      <c r="A2758" s="9" t="str">
        <f>IF(B2758&lt;&gt;"",COUNTA($B$3:B2758)+$A$2,"")</f>
        <v/>
      </c>
      <c r="R2758" s="42"/>
      <c r="AB2758" s="13"/>
      <c r="AC2758" s="8"/>
      <c r="AF2758" s="13"/>
      <c r="AG2758" s="8"/>
      <c r="AH2758" s="8"/>
      <c r="AI2758" s="8"/>
      <c r="AJ2758" s="8"/>
      <c r="AK2758" s="8"/>
      <c r="AN2758" s="13"/>
      <c r="AO2758" s="8"/>
      <c r="AR2758" s="13"/>
      <c r="AS2758" s="8"/>
      <c r="AV2758" s="13"/>
      <c r="AW2758" s="8"/>
      <c r="AX2758" s="19" t="str">
        <f t="shared" si="342"/>
        <v/>
      </c>
      <c r="AY2758" s="55">
        <f t="shared" si="343"/>
        <v>0</v>
      </c>
      <c r="AZ2758" s="8"/>
      <c r="BA2758" s="8"/>
    </row>
    <row r="2759" spans="1:53" x14ac:dyDescent="0.25">
      <c r="A2759" s="9" t="str">
        <f>IF(B2759&lt;&gt;"",COUNTA($B$3:B2759)+$A$2,"")</f>
        <v/>
      </c>
      <c r="R2759" s="42"/>
      <c r="AB2759" s="13"/>
      <c r="AC2759" s="8"/>
      <c r="AF2759" s="13"/>
      <c r="AG2759" s="8"/>
      <c r="AH2759" s="8"/>
      <c r="AI2759" s="8"/>
      <c r="AJ2759" s="8"/>
      <c r="AK2759" s="8"/>
      <c r="AN2759" s="13"/>
      <c r="AO2759" s="8"/>
      <c r="AR2759" s="13"/>
      <c r="AS2759" s="8"/>
      <c r="AV2759" s="13"/>
      <c r="AW2759" s="8"/>
      <c r="AX2759" s="19" t="str">
        <f t="shared" si="342"/>
        <v/>
      </c>
      <c r="AY2759" s="55">
        <f t="shared" si="343"/>
        <v>0</v>
      </c>
      <c r="AZ2759" s="8"/>
      <c r="BA2759" s="8"/>
    </row>
    <row r="2760" spans="1:53" x14ac:dyDescent="0.25">
      <c r="A2760" s="9" t="str">
        <f>IF(B2760&lt;&gt;"",COUNTA($B$3:B2760)+$A$2,"")</f>
        <v/>
      </c>
      <c r="R2760" s="42"/>
      <c r="AB2760" s="13"/>
      <c r="AC2760" s="8"/>
      <c r="AF2760" s="13"/>
      <c r="AG2760" s="8"/>
      <c r="AH2760" s="8"/>
      <c r="AI2760" s="8"/>
      <c r="AJ2760" s="8"/>
      <c r="AK2760" s="8"/>
      <c r="AN2760" s="13"/>
      <c r="AO2760" s="8"/>
      <c r="AR2760" s="13"/>
      <c r="AS2760" s="8"/>
      <c r="AV2760" s="13"/>
      <c r="AW2760" s="8"/>
      <c r="AX2760" s="19" t="str">
        <f t="shared" si="342"/>
        <v/>
      </c>
      <c r="AY2760" s="55">
        <f t="shared" si="343"/>
        <v>0</v>
      </c>
      <c r="AZ2760" s="8"/>
      <c r="BA2760" s="8"/>
    </row>
    <row r="2761" spans="1:53" x14ac:dyDescent="0.25">
      <c r="A2761" s="9" t="str">
        <f>IF(B2761&lt;&gt;"",COUNTA($B$3:B2761)+$A$2,"")</f>
        <v/>
      </c>
      <c r="R2761" s="42"/>
      <c r="AB2761" s="13"/>
      <c r="AC2761" s="8"/>
      <c r="AF2761" s="13"/>
      <c r="AG2761" s="8"/>
      <c r="AH2761" s="8"/>
      <c r="AI2761" s="8"/>
      <c r="AJ2761" s="8"/>
      <c r="AK2761" s="8"/>
      <c r="AN2761" s="13"/>
      <c r="AO2761" s="8"/>
      <c r="AR2761" s="13"/>
      <c r="AS2761" s="8"/>
      <c r="AV2761" s="13"/>
      <c r="AW2761" s="8"/>
      <c r="AX2761" s="19" t="str">
        <f t="shared" si="342"/>
        <v/>
      </c>
      <c r="AY2761" s="55">
        <f t="shared" si="343"/>
        <v>0</v>
      </c>
      <c r="AZ2761" s="8"/>
      <c r="BA2761" s="8"/>
    </row>
    <row r="2762" spans="1:53" x14ac:dyDescent="0.25">
      <c r="A2762" s="9" t="str">
        <f>IF(B2762&lt;&gt;"",COUNTA($B$3:B2762)+$A$2,"")</f>
        <v/>
      </c>
      <c r="R2762" s="42"/>
      <c r="AB2762" s="13"/>
      <c r="AC2762" s="8"/>
      <c r="AF2762" s="13"/>
      <c r="AG2762" s="8"/>
      <c r="AH2762" s="8"/>
      <c r="AI2762" s="8"/>
      <c r="AJ2762" s="8"/>
      <c r="AK2762" s="8"/>
      <c r="AN2762" s="13"/>
      <c r="AO2762" s="8"/>
      <c r="AR2762" s="13"/>
      <c r="AS2762" s="8"/>
      <c r="AV2762" s="13"/>
      <c r="AW2762" s="8"/>
      <c r="AX2762" s="19" t="str">
        <f t="shared" si="342"/>
        <v/>
      </c>
      <c r="AY2762" s="55">
        <f t="shared" si="343"/>
        <v>0</v>
      </c>
      <c r="AZ2762" s="8"/>
      <c r="BA2762" s="8"/>
    </row>
    <row r="2763" spans="1:53" x14ac:dyDescent="0.25">
      <c r="A2763" s="9" t="str">
        <f>IF(B2763&lt;&gt;"",COUNTA($B$3:B2763)+$A$2,"")</f>
        <v/>
      </c>
      <c r="R2763" s="42"/>
      <c r="AB2763" s="13"/>
      <c r="AC2763" s="8"/>
      <c r="AF2763" s="13"/>
      <c r="AG2763" s="8"/>
      <c r="AH2763" s="8"/>
      <c r="AI2763" s="8"/>
      <c r="AJ2763" s="8"/>
      <c r="AK2763" s="8"/>
      <c r="AN2763" s="13"/>
      <c r="AO2763" s="8"/>
      <c r="AR2763" s="13"/>
      <c r="AS2763" s="8"/>
      <c r="AV2763" s="13"/>
      <c r="AW2763" s="8"/>
      <c r="AX2763" s="19" t="str">
        <f t="shared" si="342"/>
        <v/>
      </c>
      <c r="AY2763" s="55">
        <f t="shared" si="343"/>
        <v>0</v>
      </c>
      <c r="AZ2763" s="8"/>
      <c r="BA2763" s="8"/>
    </row>
    <row r="2764" spans="1:53" x14ac:dyDescent="0.25">
      <c r="A2764" s="9" t="str">
        <f>IF(B2764&lt;&gt;"",COUNTA($B$3:B2764)+$A$2,"")</f>
        <v/>
      </c>
      <c r="R2764" s="42"/>
      <c r="AB2764" s="13"/>
      <c r="AC2764" s="8"/>
      <c r="AF2764" s="13"/>
      <c r="AG2764" s="8"/>
      <c r="AH2764" s="8"/>
      <c r="AI2764" s="8"/>
      <c r="AJ2764" s="8"/>
      <c r="AK2764" s="8"/>
      <c r="AN2764" s="13"/>
      <c r="AO2764" s="8"/>
      <c r="AR2764" s="13"/>
      <c r="AS2764" s="8"/>
      <c r="AV2764" s="13"/>
      <c r="AW2764" s="8"/>
      <c r="AX2764" s="19" t="str">
        <f t="shared" si="342"/>
        <v/>
      </c>
      <c r="AY2764" s="55">
        <f t="shared" si="343"/>
        <v>0</v>
      </c>
      <c r="AZ2764" s="8"/>
      <c r="BA2764" s="8"/>
    </row>
    <row r="2765" spans="1:53" x14ac:dyDescent="0.25">
      <c r="A2765" s="9" t="str">
        <f>IF(B2765&lt;&gt;"",COUNTA($B$3:B2765)+$A$2,"")</f>
        <v/>
      </c>
      <c r="R2765" s="42"/>
      <c r="AB2765" s="13"/>
      <c r="AC2765" s="8"/>
      <c r="AF2765" s="13"/>
      <c r="AG2765" s="8"/>
      <c r="AH2765" s="8"/>
      <c r="AI2765" s="8"/>
      <c r="AJ2765" s="8"/>
      <c r="AK2765" s="8"/>
      <c r="AN2765" s="13"/>
      <c r="AO2765" s="8"/>
      <c r="AR2765" s="13"/>
      <c r="AS2765" s="8"/>
      <c r="AV2765" s="13"/>
      <c r="AW2765" s="8"/>
      <c r="AX2765" s="19" t="str">
        <f t="shared" si="342"/>
        <v/>
      </c>
      <c r="AY2765" s="55">
        <f t="shared" si="343"/>
        <v>0</v>
      </c>
      <c r="AZ2765" s="8"/>
      <c r="BA2765" s="8"/>
    </row>
    <row r="2766" spans="1:53" x14ac:dyDescent="0.25">
      <c r="A2766" s="9" t="str">
        <f>IF(B2766&lt;&gt;"",COUNTA($B$3:B2766)+$A$2,"")</f>
        <v/>
      </c>
      <c r="R2766" s="42"/>
      <c r="AB2766" s="13"/>
      <c r="AC2766" s="8"/>
      <c r="AF2766" s="13"/>
      <c r="AG2766" s="8"/>
      <c r="AH2766" s="8"/>
      <c r="AI2766" s="8"/>
      <c r="AJ2766" s="8"/>
      <c r="AK2766" s="8"/>
      <c r="AN2766" s="13"/>
      <c r="AO2766" s="8"/>
      <c r="AR2766" s="13"/>
      <c r="AS2766" s="8"/>
      <c r="AV2766" s="13"/>
      <c r="AW2766" s="8"/>
      <c r="AX2766" s="19" t="str">
        <f t="shared" si="342"/>
        <v/>
      </c>
      <c r="AY2766" s="55">
        <f t="shared" si="343"/>
        <v>0</v>
      </c>
      <c r="AZ2766" s="8"/>
      <c r="BA2766" s="8"/>
    </row>
    <row r="2767" spans="1:53" x14ac:dyDescent="0.25">
      <c r="A2767" s="9" t="str">
        <f>IF(B2767&lt;&gt;"",COUNTA($B$3:B2767)+$A$2,"")</f>
        <v/>
      </c>
      <c r="R2767" s="42"/>
      <c r="AB2767" s="13"/>
      <c r="AC2767" s="8"/>
      <c r="AF2767" s="13"/>
      <c r="AG2767" s="8"/>
      <c r="AH2767" s="8"/>
      <c r="AI2767" s="8"/>
      <c r="AJ2767" s="8"/>
      <c r="AK2767" s="8"/>
      <c r="AN2767" s="13"/>
      <c r="AO2767" s="8"/>
      <c r="AR2767" s="13"/>
      <c r="AS2767" s="8"/>
      <c r="AV2767" s="13"/>
      <c r="AW2767" s="8"/>
      <c r="AX2767" s="19" t="str">
        <f t="shared" si="342"/>
        <v/>
      </c>
      <c r="AY2767" s="55">
        <f t="shared" si="343"/>
        <v>0</v>
      </c>
      <c r="AZ2767" s="8"/>
      <c r="BA2767" s="8"/>
    </row>
    <row r="2768" spans="1:53" x14ac:dyDescent="0.25">
      <c r="A2768" s="9" t="str">
        <f>IF(B2768&lt;&gt;"",COUNTA($B$3:B2768)+$A$2,"")</f>
        <v/>
      </c>
      <c r="R2768" s="42"/>
      <c r="AB2768" s="13"/>
      <c r="AC2768" s="8"/>
      <c r="AF2768" s="13"/>
      <c r="AG2768" s="8"/>
      <c r="AH2768" s="8"/>
      <c r="AI2768" s="8"/>
      <c r="AJ2768" s="8"/>
      <c r="AK2768" s="8"/>
      <c r="AN2768" s="13"/>
      <c r="AO2768" s="8"/>
      <c r="AR2768" s="13"/>
      <c r="AS2768" s="8"/>
      <c r="AV2768" s="13"/>
      <c r="AW2768" s="8"/>
      <c r="AX2768" s="19" t="str">
        <f t="shared" si="342"/>
        <v/>
      </c>
      <c r="AY2768" s="55">
        <f t="shared" si="343"/>
        <v>0</v>
      </c>
      <c r="AZ2768" s="8"/>
      <c r="BA2768" s="8"/>
    </row>
    <row r="2769" spans="1:53" x14ac:dyDescent="0.25">
      <c r="A2769" s="9" t="str">
        <f>IF(B2769&lt;&gt;"",COUNTA($B$3:B2769)+$A$2,"")</f>
        <v/>
      </c>
      <c r="R2769" s="42"/>
      <c r="AB2769" s="13"/>
      <c r="AC2769" s="8"/>
      <c r="AF2769" s="13"/>
      <c r="AG2769" s="8"/>
      <c r="AH2769" s="8"/>
      <c r="AI2769" s="8"/>
      <c r="AJ2769" s="8"/>
      <c r="AK2769" s="8"/>
      <c r="AN2769" s="13"/>
      <c r="AO2769" s="8"/>
      <c r="AR2769" s="13"/>
      <c r="AS2769" s="8"/>
      <c r="AV2769" s="13"/>
      <c r="AW2769" s="8"/>
      <c r="AX2769" s="19" t="str">
        <f t="shared" si="342"/>
        <v/>
      </c>
      <c r="AY2769" s="55">
        <f t="shared" si="343"/>
        <v>0</v>
      </c>
      <c r="AZ2769" s="8"/>
      <c r="BA2769" s="8"/>
    </row>
    <row r="2770" spans="1:53" x14ac:dyDescent="0.25">
      <c r="A2770" s="9" t="str">
        <f>IF(B2770&lt;&gt;"",COUNTA($B$3:B2770)+$A$2,"")</f>
        <v/>
      </c>
      <c r="R2770" s="42"/>
      <c r="AB2770" s="13"/>
      <c r="AC2770" s="8"/>
      <c r="AF2770" s="13"/>
      <c r="AG2770" s="8"/>
      <c r="AH2770" s="8"/>
      <c r="AI2770" s="8"/>
      <c r="AJ2770" s="8"/>
      <c r="AK2770" s="8"/>
      <c r="AN2770" s="13"/>
      <c r="AO2770" s="8"/>
      <c r="AR2770" s="13"/>
      <c r="AS2770" s="8"/>
      <c r="AV2770" s="13"/>
      <c r="AW2770" s="8"/>
      <c r="AX2770" s="19" t="str">
        <f t="shared" si="342"/>
        <v/>
      </c>
      <c r="AY2770" s="55">
        <f t="shared" si="343"/>
        <v>0</v>
      </c>
      <c r="AZ2770" s="8"/>
      <c r="BA2770" s="8"/>
    </row>
    <row r="2771" spans="1:53" x14ac:dyDescent="0.25">
      <c r="A2771" s="9" t="str">
        <f>IF(B2771&lt;&gt;"",COUNTA($B$3:B2771)+$A$2,"")</f>
        <v/>
      </c>
      <c r="R2771" s="42"/>
      <c r="AB2771" s="13"/>
      <c r="AC2771" s="8"/>
      <c r="AF2771" s="13"/>
      <c r="AG2771" s="8"/>
      <c r="AH2771" s="8"/>
      <c r="AI2771" s="8"/>
      <c r="AJ2771" s="8"/>
      <c r="AK2771" s="8"/>
      <c r="AN2771" s="13"/>
      <c r="AO2771" s="8"/>
      <c r="AR2771" s="13"/>
      <c r="AS2771" s="8"/>
      <c r="AV2771" s="13"/>
      <c r="AW2771" s="8"/>
      <c r="AX2771" s="19" t="str">
        <f t="shared" si="342"/>
        <v/>
      </c>
      <c r="AY2771" s="55">
        <f t="shared" si="343"/>
        <v>0</v>
      </c>
      <c r="AZ2771" s="8"/>
      <c r="BA2771" s="8"/>
    </row>
    <row r="2772" spans="1:53" x14ac:dyDescent="0.25">
      <c r="A2772" s="9" t="str">
        <f>IF(B2772&lt;&gt;"",COUNTA($B$3:B2772)+$A$2,"")</f>
        <v/>
      </c>
      <c r="R2772" s="42"/>
      <c r="AB2772" s="13"/>
      <c r="AC2772" s="8"/>
      <c r="AF2772" s="13"/>
      <c r="AG2772" s="8"/>
      <c r="AH2772" s="8"/>
      <c r="AI2772" s="8"/>
      <c r="AJ2772" s="8"/>
      <c r="AK2772" s="8"/>
      <c r="AN2772" s="13"/>
      <c r="AO2772" s="8"/>
      <c r="AR2772" s="13"/>
      <c r="AS2772" s="8"/>
      <c r="AV2772" s="13"/>
      <c r="AW2772" s="8"/>
      <c r="AX2772" s="19" t="str">
        <f t="shared" si="342"/>
        <v/>
      </c>
      <c r="AY2772" s="55">
        <f t="shared" si="343"/>
        <v>0</v>
      </c>
      <c r="AZ2772" s="8"/>
      <c r="BA2772" s="8"/>
    </row>
    <row r="2773" spans="1:53" x14ac:dyDescent="0.25">
      <c r="A2773" s="9" t="str">
        <f>IF(B2773&lt;&gt;"",COUNTA($B$3:B2773)+$A$2,"")</f>
        <v/>
      </c>
      <c r="R2773" s="42"/>
      <c r="AB2773" s="13"/>
      <c r="AC2773" s="8"/>
      <c r="AF2773" s="13"/>
      <c r="AG2773" s="8"/>
      <c r="AH2773" s="8"/>
      <c r="AI2773" s="8"/>
      <c r="AJ2773" s="8"/>
      <c r="AK2773" s="8"/>
      <c r="AN2773" s="13"/>
      <c r="AO2773" s="8"/>
      <c r="AR2773" s="13"/>
      <c r="AS2773" s="8"/>
      <c r="AV2773" s="13"/>
      <c r="AW2773" s="8"/>
      <c r="AX2773" s="19" t="str">
        <f t="shared" si="342"/>
        <v/>
      </c>
      <c r="AY2773" s="55">
        <f t="shared" si="343"/>
        <v>0</v>
      </c>
      <c r="AZ2773" s="8"/>
      <c r="BA2773" s="8"/>
    </row>
    <row r="2774" spans="1:53" x14ac:dyDescent="0.25">
      <c r="A2774" s="9" t="str">
        <f>IF(B2774&lt;&gt;"",COUNTA($B$3:B2774)+$A$2,"")</f>
        <v/>
      </c>
      <c r="R2774" s="42"/>
      <c r="AB2774" s="13"/>
      <c r="AC2774" s="8"/>
      <c r="AF2774" s="13"/>
      <c r="AG2774" s="8"/>
      <c r="AH2774" s="8"/>
      <c r="AI2774" s="8"/>
      <c r="AJ2774" s="8"/>
      <c r="AK2774" s="8"/>
      <c r="AN2774" s="13"/>
      <c r="AO2774" s="8"/>
      <c r="AR2774" s="13"/>
      <c r="AS2774" s="8"/>
      <c r="AV2774" s="13"/>
      <c r="AW2774" s="8"/>
      <c r="AX2774" s="19" t="str">
        <f t="shared" si="342"/>
        <v/>
      </c>
      <c r="AY2774" s="55">
        <f t="shared" si="343"/>
        <v>0</v>
      </c>
      <c r="AZ2774" s="8"/>
      <c r="BA2774" s="8"/>
    </row>
    <row r="2775" spans="1:53" x14ac:dyDescent="0.25">
      <c r="A2775" s="9" t="str">
        <f>IF(B2775&lt;&gt;"",COUNTA($B$3:B2775)+$A$2,"")</f>
        <v/>
      </c>
      <c r="R2775" s="42"/>
      <c r="AB2775" s="13"/>
      <c r="AC2775" s="8"/>
      <c r="AF2775" s="13"/>
      <c r="AG2775" s="8"/>
      <c r="AH2775" s="8"/>
      <c r="AI2775" s="8"/>
      <c r="AJ2775" s="8"/>
      <c r="AK2775" s="8"/>
      <c r="AN2775" s="13"/>
      <c r="AO2775" s="8"/>
      <c r="AR2775" s="13"/>
      <c r="AS2775" s="8"/>
      <c r="AV2775" s="13"/>
      <c r="AW2775" s="8"/>
      <c r="AX2775" s="19" t="str">
        <f t="shared" si="342"/>
        <v/>
      </c>
      <c r="AY2775" s="55">
        <f t="shared" si="343"/>
        <v>0</v>
      </c>
      <c r="AZ2775" s="8"/>
      <c r="BA2775" s="8"/>
    </row>
    <row r="2776" spans="1:53" x14ac:dyDescent="0.25">
      <c r="A2776" s="9" t="str">
        <f>IF(B2776&lt;&gt;"",COUNTA($B$3:B2776)+$A$2,"")</f>
        <v/>
      </c>
      <c r="R2776" s="42"/>
      <c r="AB2776" s="13"/>
      <c r="AC2776" s="8"/>
      <c r="AF2776" s="13"/>
      <c r="AG2776" s="8"/>
      <c r="AH2776" s="8"/>
      <c r="AI2776" s="8"/>
      <c r="AJ2776" s="8"/>
      <c r="AK2776" s="8"/>
      <c r="AN2776" s="13"/>
      <c r="AO2776" s="8"/>
      <c r="AR2776" s="13"/>
      <c r="AS2776" s="8"/>
      <c r="AV2776" s="13"/>
      <c r="AW2776" s="8"/>
      <c r="AX2776" s="19" t="str">
        <f t="shared" si="342"/>
        <v/>
      </c>
      <c r="AY2776" s="55">
        <f t="shared" si="343"/>
        <v>0</v>
      </c>
      <c r="AZ2776" s="8"/>
      <c r="BA2776" s="8"/>
    </row>
    <row r="2777" spans="1:53" x14ac:dyDescent="0.25">
      <c r="A2777" s="9" t="str">
        <f>IF(B2777&lt;&gt;"",COUNTA($B$3:B2777)+$A$2,"")</f>
        <v/>
      </c>
      <c r="R2777" s="42"/>
      <c r="AB2777" s="13"/>
      <c r="AC2777" s="8"/>
      <c r="AF2777" s="13"/>
      <c r="AG2777" s="8"/>
      <c r="AH2777" s="8"/>
      <c r="AI2777" s="8"/>
      <c r="AJ2777" s="8"/>
      <c r="AK2777" s="8"/>
      <c r="AN2777" s="13"/>
      <c r="AO2777" s="8"/>
      <c r="AR2777" s="13"/>
      <c r="AS2777" s="8"/>
      <c r="AV2777" s="13"/>
      <c r="AW2777" s="8"/>
      <c r="AX2777" s="19" t="str">
        <f t="shared" si="342"/>
        <v/>
      </c>
      <c r="AY2777" s="55">
        <f t="shared" si="343"/>
        <v>0</v>
      </c>
      <c r="AZ2777" s="8"/>
      <c r="BA2777" s="8"/>
    </row>
    <row r="2778" spans="1:53" x14ac:dyDescent="0.25">
      <c r="A2778" s="9" t="str">
        <f>IF(B2778&lt;&gt;"",COUNTA($B$3:B2778)+$A$2,"")</f>
        <v/>
      </c>
      <c r="R2778" s="42"/>
      <c r="AB2778" s="13"/>
      <c r="AC2778" s="8"/>
      <c r="AF2778" s="13"/>
      <c r="AG2778" s="8"/>
      <c r="AH2778" s="8"/>
      <c r="AI2778" s="8"/>
      <c r="AJ2778" s="8"/>
      <c r="AK2778" s="8"/>
      <c r="AN2778" s="13"/>
      <c r="AO2778" s="8"/>
      <c r="AR2778" s="13"/>
      <c r="AS2778" s="8"/>
      <c r="AV2778" s="13"/>
      <c r="AW2778" s="8"/>
      <c r="AX2778" s="19" t="str">
        <f t="shared" si="342"/>
        <v/>
      </c>
      <c r="AY2778" s="55">
        <f t="shared" si="343"/>
        <v>0</v>
      </c>
      <c r="AZ2778" s="8"/>
      <c r="BA2778" s="8"/>
    </row>
    <row r="2779" spans="1:53" x14ac:dyDescent="0.25">
      <c r="A2779" s="9" t="str">
        <f>IF(B2779&lt;&gt;"",COUNTA($B$3:B2779)+$A$2,"")</f>
        <v/>
      </c>
      <c r="R2779" s="42"/>
      <c r="AB2779" s="13"/>
      <c r="AC2779" s="8"/>
      <c r="AF2779" s="13"/>
      <c r="AG2779" s="8"/>
      <c r="AH2779" s="8"/>
      <c r="AI2779" s="8"/>
      <c r="AJ2779" s="8"/>
      <c r="AK2779" s="8"/>
      <c r="AN2779" s="13"/>
      <c r="AO2779" s="8"/>
      <c r="AR2779" s="13"/>
      <c r="AS2779" s="8"/>
      <c r="AV2779" s="13"/>
      <c r="AW2779" s="8"/>
      <c r="AX2779" s="19" t="str">
        <f t="shared" si="342"/>
        <v/>
      </c>
      <c r="AY2779" s="55">
        <f t="shared" si="343"/>
        <v>0</v>
      </c>
      <c r="AZ2779" s="8"/>
      <c r="BA2779" s="8"/>
    </row>
    <row r="2780" spans="1:53" x14ac:dyDescent="0.25">
      <c r="A2780" s="9" t="str">
        <f>IF(B2780&lt;&gt;"",COUNTA($B$3:B2780)+$A$2,"")</f>
        <v/>
      </c>
      <c r="R2780" s="42"/>
      <c r="AB2780" s="13"/>
      <c r="AC2780" s="8"/>
      <c r="AF2780" s="13"/>
      <c r="AG2780" s="8"/>
      <c r="AH2780" s="8"/>
      <c r="AI2780" s="8"/>
      <c r="AJ2780" s="8"/>
      <c r="AK2780" s="8"/>
      <c r="AN2780" s="13"/>
      <c r="AO2780" s="8"/>
      <c r="AR2780" s="13"/>
      <c r="AS2780" s="8"/>
      <c r="AV2780" s="13"/>
      <c r="AW2780" s="8"/>
      <c r="AX2780" s="19" t="str">
        <f t="shared" si="342"/>
        <v/>
      </c>
      <c r="AY2780" s="55">
        <f t="shared" si="343"/>
        <v>0</v>
      </c>
      <c r="AZ2780" s="8"/>
      <c r="BA2780" s="8"/>
    </row>
    <row r="2781" spans="1:53" x14ac:dyDescent="0.25">
      <c r="A2781" s="9" t="str">
        <f>IF(B2781&lt;&gt;"",COUNTA($B$3:B2781)+$A$2,"")</f>
        <v/>
      </c>
      <c r="R2781" s="42"/>
      <c r="AB2781" s="13"/>
      <c r="AC2781" s="8"/>
      <c r="AF2781" s="13"/>
      <c r="AG2781" s="8"/>
      <c r="AH2781" s="8"/>
      <c r="AI2781" s="8"/>
      <c r="AJ2781" s="8"/>
      <c r="AK2781" s="8"/>
      <c r="AN2781" s="13"/>
      <c r="AO2781" s="8"/>
      <c r="AR2781" s="13"/>
      <c r="AS2781" s="8"/>
      <c r="AV2781" s="13"/>
      <c r="AW2781" s="8"/>
      <c r="AX2781" s="19" t="str">
        <f t="shared" si="342"/>
        <v/>
      </c>
      <c r="AY2781" s="55">
        <f t="shared" si="343"/>
        <v>0</v>
      </c>
      <c r="AZ2781" s="8"/>
      <c r="BA2781" s="8"/>
    </row>
    <row r="2782" spans="1:53" x14ac:dyDescent="0.25">
      <c r="A2782" s="9" t="str">
        <f>IF(B2782&lt;&gt;"",COUNTA($B$3:B2782)+$A$2,"")</f>
        <v/>
      </c>
      <c r="R2782" s="42"/>
      <c r="AB2782" s="13"/>
      <c r="AC2782" s="8"/>
      <c r="AF2782" s="13"/>
      <c r="AG2782" s="8"/>
      <c r="AH2782" s="8"/>
      <c r="AI2782" s="8"/>
      <c r="AJ2782" s="8"/>
      <c r="AK2782" s="8"/>
      <c r="AN2782" s="13"/>
      <c r="AO2782" s="8"/>
      <c r="AR2782" s="13"/>
      <c r="AS2782" s="8"/>
      <c r="AV2782" s="13"/>
      <c r="AW2782" s="8"/>
      <c r="AX2782" s="19" t="str">
        <f t="shared" si="342"/>
        <v/>
      </c>
      <c r="AY2782" s="55">
        <f t="shared" si="343"/>
        <v>0</v>
      </c>
      <c r="AZ2782" s="8"/>
      <c r="BA2782" s="8"/>
    </row>
    <row r="2783" spans="1:53" x14ac:dyDescent="0.25">
      <c r="A2783" s="9" t="str">
        <f>IF(B2783&lt;&gt;"",COUNTA($B$3:B2783)+$A$2,"")</f>
        <v/>
      </c>
      <c r="R2783" s="42"/>
      <c r="AB2783" s="13"/>
      <c r="AC2783" s="8"/>
      <c r="AF2783" s="13"/>
      <c r="AG2783" s="8"/>
      <c r="AH2783" s="8"/>
      <c r="AI2783" s="8"/>
      <c r="AJ2783" s="8"/>
      <c r="AK2783" s="8"/>
      <c r="AN2783" s="13"/>
      <c r="AO2783" s="8"/>
      <c r="AR2783" s="13"/>
      <c r="AS2783" s="8"/>
      <c r="AV2783" s="13"/>
      <c r="AW2783" s="8"/>
      <c r="AX2783" s="19" t="str">
        <f t="shared" si="342"/>
        <v/>
      </c>
      <c r="AY2783" s="55">
        <f t="shared" si="343"/>
        <v>0</v>
      </c>
      <c r="AZ2783" s="8"/>
      <c r="BA2783" s="8"/>
    </row>
    <row r="2784" spans="1:53" x14ac:dyDescent="0.25">
      <c r="A2784" s="9" t="str">
        <f>IF(B2784&lt;&gt;"",COUNTA($B$3:B2784)+$A$2,"")</f>
        <v/>
      </c>
      <c r="R2784" s="42"/>
      <c r="AB2784" s="13"/>
      <c r="AC2784" s="8"/>
      <c r="AF2784" s="13"/>
      <c r="AG2784" s="8"/>
      <c r="AH2784" s="8"/>
      <c r="AI2784" s="8"/>
      <c r="AJ2784" s="8"/>
      <c r="AK2784" s="8"/>
      <c r="AN2784" s="13"/>
      <c r="AO2784" s="8"/>
      <c r="AR2784" s="13"/>
      <c r="AS2784" s="8"/>
      <c r="AV2784" s="13"/>
      <c r="AW2784" s="8"/>
      <c r="AX2784" s="19" t="str">
        <f t="shared" si="342"/>
        <v/>
      </c>
      <c r="AY2784" s="55">
        <f t="shared" si="343"/>
        <v>0</v>
      </c>
      <c r="AZ2784" s="8"/>
      <c r="BA2784" s="8"/>
    </row>
    <row r="2785" spans="1:53" x14ac:dyDescent="0.25">
      <c r="A2785" s="9" t="str">
        <f>IF(B2785&lt;&gt;"",COUNTA($B$3:B2785)+$A$2,"")</f>
        <v/>
      </c>
      <c r="R2785" s="42"/>
      <c r="AB2785" s="13"/>
      <c r="AC2785" s="8"/>
      <c r="AF2785" s="13"/>
      <c r="AG2785" s="8"/>
      <c r="AH2785" s="8"/>
      <c r="AI2785" s="8"/>
      <c r="AJ2785" s="8"/>
      <c r="AK2785" s="8"/>
      <c r="AN2785" s="13"/>
      <c r="AO2785" s="8"/>
      <c r="AR2785" s="13"/>
      <c r="AS2785" s="8"/>
      <c r="AV2785" s="13"/>
      <c r="AW2785" s="8"/>
      <c r="AX2785" s="19" t="str">
        <f t="shared" si="342"/>
        <v/>
      </c>
      <c r="AY2785" s="55">
        <f t="shared" si="343"/>
        <v>0</v>
      </c>
      <c r="AZ2785" s="8"/>
      <c r="BA2785" s="8"/>
    </row>
    <row r="2786" spans="1:53" x14ac:dyDescent="0.25">
      <c r="A2786" s="9" t="str">
        <f>IF(B2786&lt;&gt;"",COUNTA($B$3:B2786)+$A$2,"")</f>
        <v/>
      </c>
      <c r="R2786" s="42"/>
      <c r="AB2786" s="13"/>
      <c r="AC2786" s="8"/>
      <c r="AF2786" s="13"/>
      <c r="AG2786" s="8"/>
      <c r="AH2786" s="8"/>
      <c r="AI2786" s="8"/>
      <c r="AJ2786" s="8"/>
      <c r="AK2786" s="8"/>
      <c r="AN2786" s="13"/>
      <c r="AO2786" s="8"/>
      <c r="AR2786" s="13"/>
      <c r="AS2786" s="8"/>
      <c r="AV2786" s="13"/>
      <c r="AW2786" s="8"/>
      <c r="AX2786" s="19" t="str">
        <f t="shared" si="342"/>
        <v/>
      </c>
      <c r="AY2786" s="55">
        <f t="shared" si="343"/>
        <v>0</v>
      </c>
      <c r="AZ2786" s="8"/>
      <c r="BA2786" s="8"/>
    </row>
    <row r="2787" spans="1:53" x14ac:dyDescent="0.25">
      <c r="A2787" s="9" t="str">
        <f>IF(B2787&lt;&gt;"",COUNTA($B$3:B2787)+$A$2,"")</f>
        <v/>
      </c>
      <c r="R2787" s="42"/>
      <c r="AB2787" s="13"/>
      <c r="AC2787" s="8"/>
      <c r="AF2787" s="13"/>
      <c r="AG2787" s="8"/>
      <c r="AH2787" s="8"/>
      <c r="AI2787" s="8"/>
      <c r="AJ2787" s="8"/>
      <c r="AK2787" s="8"/>
      <c r="AN2787" s="13"/>
      <c r="AO2787" s="8"/>
      <c r="AR2787" s="13"/>
      <c r="AS2787" s="8"/>
      <c r="AV2787" s="13"/>
      <c r="AW2787" s="8"/>
      <c r="AX2787" s="19" t="str">
        <f t="shared" si="342"/>
        <v/>
      </c>
      <c r="AY2787" s="55">
        <f t="shared" si="343"/>
        <v>0</v>
      </c>
      <c r="AZ2787" s="8"/>
      <c r="BA2787" s="8"/>
    </row>
    <row r="2788" spans="1:53" x14ac:dyDescent="0.25">
      <c r="A2788" s="9" t="str">
        <f>IF(B2788&lt;&gt;"",COUNTA($B$3:B2788)+$A$2,"")</f>
        <v/>
      </c>
      <c r="R2788" s="42"/>
      <c r="AB2788" s="13"/>
      <c r="AC2788" s="8"/>
      <c r="AF2788" s="13"/>
      <c r="AG2788" s="8"/>
      <c r="AH2788" s="8"/>
      <c r="AI2788" s="8"/>
      <c r="AJ2788" s="8"/>
      <c r="AK2788" s="8"/>
      <c r="AN2788" s="13"/>
      <c r="AO2788" s="8"/>
      <c r="AR2788" s="13"/>
      <c r="AS2788" s="8"/>
      <c r="AV2788" s="13"/>
      <c r="AW2788" s="8"/>
      <c r="AX2788" s="19" t="str">
        <f t="shared" si="342"/>
        <v/>
      </c>
      <c r="AY2788" s="55">
        <f t="shared" si="343"/>
        <v>0</v>
      </c>
      <c r="AZ2788" s="8"/>
      <c r="BA2788" s="8"/>
    </row>
    <row r="2789" spans="1:53" x14ac:dyDescent="0.25">
      <c r="A2789" s="9" t="str">
        <f>IF(B2789&lt;&gt;"",COUNTA($B$3:B2789)+$A$2,"")</f>
        <v/>
      </c>
      <c r="R2789" s="42"/>
      <c r="AB2789" s="13"/>
      <c r="AC2789" s="8"/>
      <c r="AF2789" s="13"/>
      <c r="AG2789" s="8"/>
      <c r="AH2789" s="8"/>
      <c r="AI2789" s="8"/>
      <c r="AJ2789" s="8"/>
      <c r="AK2789" s="8"/>
      <c r="AN2789" s="13"/>
      <c r="AO2789" s="8"/>
      <c r="AR2789" s="13"/>
      <c r="AS2789" s="8"/>
      <c r="AV2789" s="13"/>
      <c r="AW2789" s="8"/>
      <c r="AX2789" s="19" t="str">
        <f t="shared" si="342"/>
        <v/>
      </c>
      <c r="AY2789" s="55">
        <f t="shared" si="343"/>
        <v>0</v>
      </c>
      <c r="AZ2789" s="8"/>
      <c r="BA2789" s="8"/>
    </row>
    <row r="2790" spans="1:53" x14ac:dyDescent="0.25">
      <c r="A2790" s="9" t="str">
        <f>IF(B2790&lt;&gt;"",COUNTA($B$3:B2790)+$A$2,"")</f>
        <v/>
      </c>
      <c r="R2790" s="42"/>
      <c r="AB2790" s="13"/>
      <c r="AC2790" s="8"/>
      <c r="AF2790" s="13"/>
      <c r="AG2790" s="8"/>
      <c r="AH2790" s="8"/>
      <c r="AI2790" s="8"/>
      <c r="AJ2790" s="8"/>
      <c r="AK2790" s="8"/>
      <c r="AN2790" s="13"/>
      <c r="AO2790" s="8"/>
      <c r="AR2790" s="13"/>
      <c r="AS2790" s="8"/>
      <c r="AV2790" s="13"/>
      <c r="AW2790" s="8"/>
      <c r="AX2790" s="19" t="str">
        <f t="shared" si="342"/>
        <v/>
      </c>
      <c r="AY2790" s="55">
        <f t="shared" si="343"/>
        <v>0</v>
      </c>
      <c r="AZ2790" s="8"/>
      <c r="BA2790" s="8"/>
    </row>
    <row r="2791" spans="1:53" x14ac:dyDescent="0.25">
      <c r="A2791" s="9" t="str">
        <f>IF(B2791&lt;&gt;"",COUNTA($B$3:B2791)+$A$2,"")</f>
        <v/>
      </c>
      <c r="R2791" s="42"/>
      <c r="AB2791" s="13"/>
      <c r="AC2791" s="8"/>
      <c r="AF2791" s="13"/>
      <c r="AG2791" s="8"/>
      <c r="AH2791" s="8"/>
      <c r="AI2791" s="8"/>
      <c r="AJ2791" s="8"/>
      <c r="AK2791" s="8"/>
      <c r="AN2791" s="13"/>
      <c r="AO2791" s="8"/>
      <c r="AR2791" s="13"/>
      <c r="AS2791" s="8"/>
      <c r="AV2791" s="13"/>
      <c r="AW2791" s="8"/>
      <c r="AX2791" s="19" t="str">
        <f t="shared" si="342"/>
        <v/>
      </c>
      <c r="AY2791" s="55">
        <f t="shared" si="343"/>
        <v>0</v>
      </c>
      <c r="AZ2791" s="8"/>
      <c r="BA2791" s="8"/>
    </row>
    <row r="2792" spans="1:53" x14ac:dyDescent="0.25">
      <c r="A2792" s="9" t="str">
        <f>IF(B2792&lt;&gt;"",COUNTA($B$3:B2792)+$A$2,"")</f>
        <v/>
      </c>
      <c r="R2792" s="42"/>
      <c r="AB2792" s="13"/>
      <c r="AC2792" s="8"/>
      <c r="AF2792" s="13"/>
      <c r="AG2792" s="8"/>
      <c r="AH2792" s="8"/>
      <c r="AI2792" s="8"/>
      <c r="AJ2792" s="8"/>
      <c r="AK2792" s="8"/>
      <c r="AN2792" s="13"/>
      <c r="AO2792" s="8"/>
      <c r="AR2792" s="13"/>
      <c r="AS2792" s="8"/>
      <c r="AV2792" s="13"/>
      <c r="AW2792" s="8"/>
      <c r="AX2792" s="19" t="str">
        <f t="shared" si="342"/>
        <v/>
      </c>
      <c r="AY2792" s="55">
        <f t="shared" si="343"/>
        <v>0</v>
      </c>
      <c r="AZ2792" s="8"/>
      <c r="BA2792" s="8"/>
    </row>
    <row r="2793" spans="1:53" x14ac:dyDescent="0.25">
      <c r="A2793" s="9" t="str">
        <f>IF(B2793&lt;&gt;"",COUNTA($B$3:B2793)+$A$2,"")</f>
        <v/>
      </c>
      <c r="R2793" s="42"/>
      <c r="AB2793" s="13"/>
      <c r="AC2793" s="8"/>
      <c r="AF2793" s="13"/>
      <c r="AG2793" s="8"/>
      <c r="AH2793" s="8"/>
      <c r="AI2793" s="8"/>
      <c r="AJ2793" s="8"/>
      <c r="AK2793" s="8"/>
      <c r="AN2793" s="13"/>
      <c r="AO2793" s="8"/>
      <c r="AR2793" s="13"/>
      <c r="AS2793" s="8"/>
      <c r="AV2793" s="13"/>
      <c r="AW2793" s="8"/>
      <c r="AX2793" s="19" t="str">
        <f t="shared" si="342"/>
        <v/>
      </c>
      <c r="AY2793" s="55">
        <f t="shared" si="343"/>
        <v>0</v>
      </c>
      <c r="AZ2793" s="8"/>
      <c r="BA2793" s="8"/>
    </row>
    <row r="2794" spans="1:53" x14ac:dyDescent="0.25">
      <c r="A2794" s="9" t="str">
        <f>IF(B2794&lt;&gt;"",COUNTA($B$3:B2794)+$A$2,"")</f>
        <v/>
      </c>
      <c r="R2794" s="42"/>
      <c r="AB2794" s="13"/>
      <c r="AC2794" s="8"/>
      <c r="AF2794" s="13"/>
      <c r="AG2794" s="8"/>
      <c r="AH2794" s="8"/>
      <c r="AI2794" s="8"/>
      <c r="AJ2794" s="8"/>
      <c r="AK2794" s="8"/>
      <c r="AN2794" s="13"/>
      <c r="AO2794" s="8"/>
      <c r="AR2794" s="13"/>
      <c r="AS2794" s="8"/>
      <c r="AV2794" s="13"/>
      <c r="AW2794" s="8"/>
      <c r="AX2794" s="19" t="str">
        <f t="shared" si="342"/>
        <v/>
      </c>
      <c r="AY2794" s="55">
        <f t="shared" si="343"/>
        <v>0</v>
      </c>
      <c r="AZ2794" s="8"/>
      <c r="BA2794" s="8"/>
    </row>
    <row r="2795" spans="1:53" x14ac:dyDescent="0.25">
      <c r="A2795" s="9" t="str">
        <f>IF(B2795&lt;&gt;"",COUNTA($B$3:B2795)+$A$2,"")</f>
        <v/>
      </c>
      <c r="R2795" s="42"/>
      <c r="AB2795" s="13"/>
      <c r="AC2795" s="8"/>
      <c r="AF2795" s="13"/>
      <c r="AG2795" s="8"/>
      <c r="AH2795" s="8"/>
      <c r="AI2795" s="8"/>
      <c r="AJ2795" s="8"/>
      <c r="AK2795" s="8"/>
      <c r="AN2795" s="13"/>
      <c r="AO2795" s="8"/>
      <c r="AR2795" s="13"/>
      <c r="AS2795" s="8"/>
      <c r="AV2795" s="13"/>
      <c r="AW2795" s="8"/>
      <c r="AX2795" s="19" t="str">
        <f t="shared" si="342"/>
        <v/>
      </c>
      <c r="AY2795" s="55">
        <f t="shared" si="343"/>
        <v>0</v>
      </c>
      <c r="AZ2795" s="8"/>
      <c r="BA2795" s="8"/>
    </row>
    <row r="2796" spans="1:53" x14ac:dyDescent="0.25">
      <c r="A2796" s="9" t="str">
        <f>IF(B2796&lt;&gt;"",COUNTA($B$3:B2796)+$A$2,"")</f>
        <v/>
      </c>
      <c r="R2796" s="42"/>
      <c r="AB2796" s="13"/>
      <c r="AC2796" s="8"/>
      <c r="AF2796" s="13"/>
      <c r="AG2796" s="8"/>
      <c r="AH2796" s="8"/>
      <c r="AI2796" s="8"/>
      <c r="AJ2796" s="8"/>
      <c r="AK2796" s="8"/>
      <c r="AN2796" s="13"/>
      <c r="AO2796" s="8"/>
      <c r="AR2796" s="13"/>
      <c r="AS2796" s="8"/>
      <c r="AV2796" s="13"/>
      <c r="AW2796" s="8"/>
      <c r="AX2796" s="19" t="str">
        <f t="shared" si="342"/>
        <v/>
      </c>
      <c r="AY2796" s="55">
        <f t="shared" si="343"/>
        <v>0</v>
      </c>
      <c r="AZ2796" s="8"/>
      <c r="BA2796" s="8"/>
    </row>
    <row r="2797" spans="1:53" x14ac:dyDescent="0.25">
      <c r="A2797" s="9" t="str">
        <f>IF(B2797&lt;&gt;"",COUNTA($B$3:B2797)+$A$2,"")</f>
        <v/>
      </c>
      <c r="R2797" s="42"/>
      <c r="AB2797" s="13"/>
      <c r="AC2797" s="8"/>
      <c r="AF2797" s="13"/>
      <c r="AG2797" s="8"/>
      <c r="AH2797" s="8"/>
      <c r="AI2797" s="8"/>
      <c r="AJ2797" s="8"/>
      <c r="AK2797" s="8"/>
      <c r="AN2797" s="13"/>
      <c r="AO2797" s="8"/>
      <c r="AR2797" s="13"/>
      <c r="AS2797" s="8"/>
      <c r="AV2797" s="13"/>
      <c r="AW2797" s="8"/>
      <c r="AX2797" s="19" t="str">
        <f t="shared" si="342"/>
        <v/>
      </c>
      <c r="AY2797" s="55">
        <f t="shared" si="343"/>
        <v>0</v>
      </c>
      <c r="AZ2797" s="8"/>
      <c r="BA2797" s="8"/>
    </row>
    <row r="2798" spans="1:53" x14ac:dyDescent="0.25">
      <c r="A2798" s="9" t="str">
        <f>IF(B2798&lt;&gt;"",COUNTA($B$3:B2798)+$A$2,"")</f>
        <v/>
      </c>
      <c r="R2798" s="42"/>
      <c r="AB2798" s="13"/>
      <c r="AC2798" s="8"/>
      <c r="AF2798" s="13"/>
      <c r="AG2798" s="8"/>
      <c r="AH2798" s="8"/>
      <c r="AI2798" s="8"/>
      <c r="AJ2798" s="8"/>
      <c r="AK2798" s="8"/>
      <c r="AN2798" s="13"/>
      <c r="AO2798" s="8"/>
      <c r="AR2798" s="13"/>
      <c r="AS2798" s="8"/>
      <c r="AV2798" s="13"/>
      <c r="AW2798" s="8"/>
      <c r="AX2798" s="19" t="str">
        <f t="shared" si="342"/>
        <v/>
      </c>
      <c r="AY2798" s="55">
        <f t="shared" si="343"/>
        <v>0</v>
      </c>
      <c r="AZ2798" s="8"/>
      <c r="BA2798" s="8"/>
    </row>
    <row r="2799" spans="1:53" x14ac:dyDescent="0.25">
      <c r="A2799" s="9" t="str">
        <f>IF(B2799&lt;&gt;"",COUNTA($B$3:B2799)+$A$2,"")</f>
        <v/>
      </c>
      <c r="R2799" s="42"/>
      <c r="AB2799" s="13"/>
      <c r="AC2799" s="8"/>
      <c r="AF2799" s="13"/>
      <c r="AG2799" s="8"/>
      <c r="AH2799" s="8"/>
      <c r="AI2799" s="8"/>
      <c r="AJ2799" s="8"/>
      <c r="AK2799" s="8"/>
      <c r="AN2799" s="13"/>
      <c r="AO2799" s="8"/>
      <c r="AR2799" s="13"/>
      <c r="AS2799" s="8"/>
      <c r="AV2799" s="13"/>
      <c r="AW2799" s="8"/>
      <c r="AX2799" s="19" t="str">
        <f t="shared" si="342"/>
        <v/>
      </c>
      <c r="AY2799" s="55">
        <f t="shared" si="343"/>
        <v>0</v>
      </c>
      <c r="AZ2799" s="8"/>
      <c r="BA2799" s="8"/>
    </row>
    <row r="2800" spans="1:53" x14ac:dyDescent="0.25">
      <c r="A2800" s="9" t="str">
        <f>IF(B2800&lt;&gt;"",COUNTA($B$3:B2800)+$A$2,"")</f>
        <v/>
      </c>
      <c r="R2800" s="42"/>
      <c r="AB2800" s="13"/>
      <c r="AC2800" s="8"/>
      <c r="AF2800" s="13"/>
      <c r="AG2800" s="8"/>
      <c r="AH2800" s="8"/>
      <c r="AI2800" s="8"/>
      <c r="AJ2800" s="8"/>
      <c r="AK2800" s="8"/>
      <c r="AN2800" s="13"/>
      <c r="AO2800" s="8"/>
      <c r="AR2800" s="13"/>
      <c r="AS2800" s="8"/>
      <c r="AV2800" s="13"/>
      <c r="AW2800" s="8"/>
      <c r="AX2800" s="19" t="str">
        <f t="shared" si="342"/>
        <v/>
      </c>
      <c r="AY2800" s="55">
        <f t="shared" si="343"/>
        <v>0</v>
      </c>
      <c r="AZ2800" s="8"/>
      <c r="BA2800" s="8"/>
    </row>
    <row r="2801" spans="1:53" x14ac:dyDescent="0.25">
      <c r="A2801" s="9" t="str">
        <f>IF(B2801&lt;&gt;"",COUNTA($B$3:B2801)+$A$2,"")</f>
        <v/>
      </c>
      <c r="R2801" s="42"/>
      <c r="AB2801" s="13"/>
      <c r="AC2801" s="8"/>
      <c r="AF2801" s="13"/>
      <c r="AG2801" s="8"/>
      <c r="AH2801" s="8"/>
      <c r="AI2801" s="8"/>
      <c r="AJ2801" s="8"/>
      <c r="AK2801" s="8"/>
      <c r="AN2801" s="13"/>
      <c r="AO2801" s="8"/>
      <c r="AR2801" s="13"/>
      <c r="AS2801" s="8"/>
      <c r="AV2801" s="13"/>
      <c r="AW2801" s="8"/>
      <c r="AX2801" s="19" t="str">
        <f t="shared" si="342"/>
        <v/>
      </c>
      <c r="AY2801" s="55">
        <f t="shared" si="343"/>
        <v>0</v>
      </c>
      <c r="AZ2801" s="8"/>
      <c r="BA2801" s="8"/>
    </row>
    <row r="2802" spans="1:53" x14ac:dyDescent="0.25">
      <c r="A2802" s="9" t="str">
        <f>IF(B2802&lt;&gt;"",COUNTA($B$3:B2802)+$A$2,"")</f>
        <v/>
      </c>
      <c r="R2802" s="42"/>
      <c r="AB2802" s="13"/>
      <c r="AC2802" s="8"/>
      <c r="AF2802" s="13"/>
      <c r="AG2802" s="8"/>
      <c r="AH2802" s="8"/>
      <c r="AI2802" s="8"/>
      <c r="AJ2802" s="8"/>
      <c r="AK2802" s="8"/>
      <c r="AN2802" s="13"/>
      <c r="AO2802" s="8"/>
      <c r="AR2802" s="13"/>
      <c r="AS2802" s="8"/>
      <c r="AV2802" s="13"/>
      <c r="AW2802" s="8"/>
      <c r="AX2802" s="19" t="str">
        <f t="shared" si="342"/>
        <v/>
      </c>
      <c r="AY2802" s="55">
        <f t="shared" si="343"/>
        <v>0</v>
      </c>
      <c r="AZ2802" s="8"/>
      <c r="BA2802" s="8"/>
    </row>
    <row r="2803" spans="1:53" x14ac:dyDescent="0.25">
      <c r="A2803" s="9" t="str">
        <f>IF(B2803&lt;&gt;"",COUNTA($B$3:B2803)+$A$2,"")</f>
        <v/>
      </c>
      <c r="R2803" s="42"/>
      <c r="AB2803" s="13"/>
      <c r="AC2803" s="8"/>
      <c r="AF2803" s="13"/>
      <c r="AG2803" s="8"/>
      <c r="AH2803" s="8"/>
      <c r="AI2803" s="8"/>
      <c r="AJ2803" s="8"/>
      <c r="AK2803" s="8"/>
      <c r="AN2803" s="13"/>
      <c r="AO2803" s="8"/>
      <c r="AR2803" s="13"/>
      <c r="AS2803" s="8"/>
      <c r="AV2803" s="13"/>
      <c r="AW2803" s="8"/>
      <c r="AX2803" s="19" t="str">
        <f t="shared" si="342"/>
        <v/>
      </c>
      <c r="AY2803" s="55">
        <f t="shared" si="343"/>
        <v>0</v>
      </c>
      <c r="AZ2803" s="8"/>
      <c r="BA2803" s="8"/>
    </row>
    <row r="2804" spans="1:53" x14ac:dyDescent="0.25">
      <c r="A2804" s="9" t="str">
        <f>IF(B2804&lt;&gt;"",COUNTA($B$3:B2804)+$A$2,"")</f>
        <v/>
      </c>
      <c r="R2804" s="42"/>
      <c r="AB2804" s="13"/>
      <c r="AC2804" s="8"/>
      <c r="AF2804" s="13"/>
      <c r="AG2804" s="8"/>
      <c r="AH2804" s="8"/>
      <c r="AI2804" s="8"/>
      <c r="AJ2804" s="8"/>
      <c r="AK2804" s="8"/>
      <c r="AN2804" s="13"/>
      <c r="AO2804" s="8"/>
      <c r="AR2804" s="13"/>
      <c r="AS2804" s="8"/>
      <c r="AV2804" s="13"/>
      <c r="AW2804" s="8"/>
      <c r="AX2804" s="19" t="str">
        <f t="shared" si="342"/>
        <v/>
      </c>
      <c r="AY2804" s="55">
        <f t="shared" si="343"/>
        <v>0</v>
      </c>
      <c r="AZ2804" s="8"/>
      <c r="BA2804" s="8"/>
    </row>
    <row r="2805" spans="1:53" x14ac:dyDescent="0.25">
      <c r="A2805" s="9" t="str">
        <f>IF(B2805&lt;&gt;"",COUNTA($B$3:B2805)+$A$2,"")</f>
        <v/>
      </c>
      <c r="R2805" s="42"/>
      <c r="AB2805" s="13"/>
      <c r="AC2805" s="8"/>
      <c r="AF2805" s="13"/>
      <c r="AG2805" s="8"/>
      <c r="AH2805" s="8"/>
      <c r="AI2805" s="8"/>
      <c r="AJ2805" s="8"/>
      <c r="AK2805" s="8"/>
      <c r="AN2805" s="13"/>
      <c r="AO2805" s="8"/>
      <c r="AR2805" s="13"/>
      <c r="AS2805" s="8"/>
      <c r="AV2805" s="13"/>
      <c r="AW2805" s="8"/>
      <c r="AX2805" s="19" t="str">
        <f t="shared" si="342"/>
        <v/>
      </c>
      <c r="AY2805" s="55">
        <f t="shared" si="343"/>
        <v>0</v>
      </c>
      <c r="AZ2805" s="8"/>
      <c r="BA2805" s="8"/>
    </row>
    <row r="2806" spans="1:53" x14ac:dyDescent="0.25">
      <c r="A2806" s="9" t="str">
        <f>IF(B2806&lt;&gt;"",COUNTA($B$3:B2806)+$A$2,"")</f>
        <v/>
      </c>
      <c r="R2806" s="42"/>
      <c r="AB2806" s="13"/>
      <c r="AC2806" s="8"/>
      <c r="AF2806" s="13"/>
      <c r="AG2806" s="8"/>
      <c r="AH2806" s="8"/>
      <c r="AI2806" s="8"/>
      <c r="AJ2806" s="8"/>
      <c r="AK2806" s="8"/>
      <c r="AN2806" s="13"/>
      <c r="AO2806" s="8"/>
      <c r="AR2806" s="13"/>
      <c r="AS2806" s="8"/>
      <c r="AV2806" s="13"/>
      <c r="AW2806" s="8"/>
      <c r="AX2806" s="19" t="str">
        <f t="shared" si="342"/>
        <v/>
      </c>
      <c r="AY2806" s="55">
        <f t="shared" si="343"/>
        <v>0</v>
      </c>
      <c r="AZ2806" s="8"/>
      <c r="BA2806" s="8"/>
    </row>
    <row r="2807" spans="1:53" x14ac:dyDescent="0.25">
      <c r="A2807" s="9" t="str">
        <f>IF(B2807&lt;&gt;"",COUNTA($B$3:B2807)+$A$2,"")</f>
        <v/>
      </c>
      <c r="R2807" s="42"/>
      <c r="AB2807" s="13"/>
      <c r="AC2807" s="8"/>
      <c r="AF2807" s="13"/>
      <c r="AG2807" s="8"/>
      <c r="AH2807" s="8"/>
      <c r="AI2807" s="8"/>
      <c r="AJ2807" s="8"/>
      <c r="AK2807" s="8"/>
      <c r="AN2807" s="13"/>
      <c r="AO2807" s="8"/>
      <c r="AR2807" s="13"/>
      <c r="AS2807" s="8"/>
      <c r="AV2807" s="13"/>
      <c r="AW2807" s="8"/>
      <c r="AX2807" s="19" t="str">
        <f t="shared" si="342"/>
        <v/>
      </c>
      <c r="AY2807" s="55">
        <f t="shared" si="343"/>
        <v>0</v>
      </c>
      <c r="AZ2807" s="8"/>
      <c r="BA2807" s="8"/>
    </row>
    <row r="2808" spans="1:53" x14ac:dyDescent="0.25">
      <c r="A2808" s="9" t="str">
        <f>IF(B2808&lt;&gt;"",COUNTA($B$3:B2808)+$A$2,"")</f>
        <v/>
      </c>
      <c r="R2808" s="42"/>
      <c r="AB2808" s="13"/>
      <c r="AC2808" s="8"/>
      <c r="AF2808" s="13"/>
      <c r="AG2808" s="8"/>
      <c r="AH2808" s="8"/>
      <c r="AI2808" s="8"/>
      <c r="AJ2808" s="8"/>
      <c r="AK2808" s="8"/>
      <c r="AN2808" s="13"/>
      <c r="AO2808" s="8"/>
      <c r="AR2808" s="13"/>
      <c r="AS2808" s="8"/>
      <c r="AV2808" s="13"/>
      <c r="AW2808" s="8"/>
      <c r="AX2808" s="19" t="str">
        <f t="shared" si="342"/>
        <v/>
      </c>
      <c r="AY2808" s="55">
        <f t="shared" si="343"/>
        <v>0</v>
      </c>
      <c r="AZ2808" s="8"/>
      <c r="BA2808" s="8"/>
    </row>
    <row r="2809" spans="1:53" x14ac:dyDescent="0.25">
      <c r="A2809" s="9" t="str">
        <f>IF(B2809&lt;&gt;"",COUNTA($B$3:B2809)+$A$2,"")</f>
        <v/>
      </c>
      <c r="R2809" s="42"/>
      <c r="AB2809" s="13"/>
      <c r="AC2809" s="8"/>
      <c r="AF2809" s="13"/>
      <c r="AG2809" s="8"/>
      <c r="AH2809" s="8"/>
      <c r="AI2809" s="8"/>
      <c r="AJ2809" s="8"/>
      <c r="AK2809" s="8"/>
      <c r="AN2809" s="13"/>
      <c r="AO2809" s="8"/>
      <c r="AR2809" s="13"/>
      <c r="AS2809" s="8"/>
      <c r="AV2809" s="13"/>
      <c r="AW2809" s="8"/>
      <c r="AX2809" s="19" t="str">
        <f t="shared" si="342"/>
        <v/>
      </c>
      <c r="AY2809" s="55">
        <f t="shared" si="343"/>
        <v>0</v>
      </c>
      <c r="AZ2809" s="8"/>
      <c r="BA2809" s="8"/>
    </row>
    <row r="2810" spans="1:53" x14ac:dyDescent="0.25">
      <c r="A2810" s="9" t="str">
        <f>IF(B2810&lt;&gt;"",COUNTA($B$3:B2810)+$A$2,"")</f>
        <v/>
      </c>
      <c r="R2810" s="42"/>
      <c r="AB2810" s="13"/>
      <c r="AC2810" s="8"/>
      <c r="AF2810" s="13"/>
      <c r="AG2810" s="8"/>
      <c r="AH2810" s="8"/>
      <c r="AI2810" s="8"/>
      <c r="AJ2810" s="8"/>
      <c r="AK2810" s="8"/>
      <c r="AN2810" s="13"/>
      <c r="AO2810" s="8"/>
      <c r="AR2810" s="13"/>
      <c r="AS2810" s="8"/>
      <c r="AV2810" s="13"/>
      <c r="AW2810" s="8"/>
      <c r="AX2810" s="19" t="str">
        <f t="shared" si="342"/>
        <v/>
      </c>
      <c r="AY2810" s="55">
        <f t="shared" si="343"/>
        <v>0</v>
      </c>
      <c r="AZ2810" s="8"/>
      <c r="BA2810" s="8"/>
    </row>
    <row r="2811" spans="1:53" x14ac:dyDescent="0.25">
      <c r="A2811" s="9" t="str">
        <f>IF(B2811&lt;&gt;"",COUNTA($B$3:B2811)+$A$2,"")</f>
        <v/>
      </c>
      <c r="R2811" s="42"/>
      <c r="AB2811" s="13"/>
      <c r="AC2811" s="8"/>
      <c r="AF2811" s="13"/>
      <c r="AG2811" s="8"/>
      <c r="AH2811" s="8"/>
      <c r="AI2811" s="8"/>
      <c r="AJ2811" s="8"/>
      <c r="AK2811" s="8"/>
      <c r="AN2811" s="13"/>
      <c r="AO2811" s="8"/>
      <c r="AR2811" s="13"/>
      <c r="AS2811" s="8"/>
      <c r="AV2811" s="13"/>
      <c r="AW2811" s="8"/>
      <c r="AX2811" s="19" t="str">
        <f t="shared" si="342"/>
        <v/>
      </c>
      <c r="AY2811" s="55">
        <f t="shared" si="343"/>
        <v>0</v>
      </c>
      <c r="AZ2811" s="8"/>
      <c r="BA2811" s="8"/>
    </row>
    <row r="2812" spans="1:53" x14ac:dyDescent="0.25">
      <c r="A2812" s="9" t="str">
        <f>IF(B2812&lt;&gt;"",COUNTA($B$3:B2812)+$A$2,"")</f>
        <v/>
      </c>
      <c r="R2812" s="42"/>
      <c r="AB2812" s="13"/>
      <c r="AC2812" s="8"/>
      <c r="AF2812" s="13"/>
      <c r="AG2812" s="8"/>
      <c r="AH2812" s="8"/>
      <c r="AI2812" s="8"/>
      <c r="AJ2812" s="8"/>
      <c r="AK2812" s="8"/>
      <c r="AN2812" s="13"/>
      <c r="AO2812" s="8"/>
      <c r="AR2812" s="13"/>
      <c r="AS2812" s="8"/>
      <c r="AV2812" s="13"/>
      <c r="AW2812" s="8"/>
      <c r="AX2812" s="19" t="str">
        <f t="shared" si="342"/>
        <v/>
      </c>
      <c r="AY2812" s="55">
        <f t="shared" si="343"/>
        <v>0</v>
      </c>
      <c r="AZ2812" s="8"/>
      <c r="BA2812" s="8"/>
    </row>
    <row r="2813" spans="1:53" x14ac:dyDescent="0.25">
      <c r="A2813" s="9" t="str">
        <f>IF(B2813&lt;&gt;"",COUNTA($B$3:B2813)+$A$2,"")</f>
        <v/>
      </c>
      <c r="R2813" s="42"/>
      <c r="AB2813" s="13"/>
      <c r="AC2813" s="8"/>
      <c r="AF2813" s="13"/>
      <c r="AG2813" s="8"/>
      <c r="AH2813" s="8"/>
      <c r="AI2813" s="8"/>
      <c r="AJ2813" s="8"/>
      <c r="AK2813" s="8"/>
      <c r="AN2813" s="13"/>
      <c r="AO2813" s="8"/>
      <c r="AR2813" s="13"/>
      <c r="AS2813" s="8"/>
      <c r="AV2813" s="13"/>
      <c r="AW2813" s="8"/>
      <c r="AX2813" s="19" t="str">
        <f t="shared" si="342"/>
        <v/>
      </c>
      <c r="AY2813" s="55">
        <f t="shared" si="343"/>
        <v>0</v>
      </c>
      <c r="AZ2813" s="8"/>
      <c r="BA2813" s="8"/>
    </row>
    <row r="2814" spans="1:53" x14ac:dyDescent="0.25">
      <c r="A2814" s="9" t="str">
        <f>IF(B2814&lt;&gt;"",COUNTA($B$3:B2814)+$A$2,"")</f>
        <v/>
      </c>
      <c r="R2814" s="42"/>
      <c r="AB2814" s="13"/>
      <c r="AC2814" s="8"/>
      <c r="AF2814" s="13"/>
      <c r="AG2814" s="8"/>
      <c r="AH2814" s="8"/>
      <c r="AI2814" s="8"/>
      <c r="AJ2814" s="8"/>
      <c r="AK2814" s="8"/>
      <c r="AN2814" s="13"/>
      <c r="AO2814" s="8"/>
      <c r="AR2814" s="13"/>
      <c r="AS2814" s="8"/>
      <c r="AV2814" s="13"/>
      <c r="AW2814" s="8"/>
      <c r="AX2814" s="19" t="str">
        <f t="shared" si="342"/>
        <v/>
      </c>
      <c r="AY2814" s="55">
        <f t="shared" si="343"/>
        <v>0</v>
      </c>
      <c r="AZ2814" s="8"/>
      <c r="BA2814" s="8"/>
    </row>
    <row r="2815" spans="1:53" x14ac:dyDescent="0.25">
      <c r="A2815" s="9" t="str">
        <f>IF(B2815&lt;&gt;"",COUNTA($B$3:B2815)+$A$2,"")</f>
        <v/>
      </c>
      <c r="R2815" s="42"/>
      <c r="AB2815" s="13"/>
      <c r="AC2815" s="8"/>
      <c r="AF2815" s="13"/>
      <c r="AG2815" s="8"/>
      <c r="AH2815" s="8"/>
      <c r="AI2815" s="8"/>
      <c r="AJ2815" s="8"/>
      <c r="AK2815" s="8"/>
      <c r="AN2815" s="13"/>
      <c r="AO2815" s="8"/>
      <c r="AR2815" s="13"/>
      <c r="AS2815" s="8"/>
      <c r="AV2815" s="13"/>
      <c r="AW2815" s="8"/>
      <c r="AX2815" s="19" t="str">
        <f t="shared" si="342"/>
        <v/>
      </c>
      <c r="AY2815" s="55">
        <f t="shared" si="343"/>
        <v>0</v>
      </c>
      <c r="AZ2815" s="8"/>
      <c r="BA2815" s="8"/>
    </row>
    <row r="2816" spans="1:53" x14ac:dyDescent="0.25">
      <c r="A2816" s="9" t="str">
        <f>IF(B2816&lt;&gt;"",COUNTA($B$3:B2816)+$A$2,"")</f>
        <v/>
      </c>
      <c r="R2816" s="42"/>
      <c r="AB2816" s="13"/>
      <c r="AC2816" s="8"/>
      <c r="AF2816" s="13"/>
      <c r="AG2816" s="8"/>
      <c r="AH2816" s="8"/>
      <c r="AI2816" s="8"/>
      <c r="AJ2816" s="8"/>
      <c r="AK2816" s="8"/>
      <c r="AN2816" s="13"/>
      <c r="AO2816" s="8"/>
      <c r="AR2816" s="13"/>
      <c r="AS2816" s="8"/>
      <c r="AV2816" s="13"/>
      <c r="AW2816" s="8"/>
      <c r="AX2816" s="19" t="str">
        <f t="shared" si="342"/>
        <v/>
      </c>
      <c r="AY2816" s="55">
        <f t="shared" si="343"/>
        <v>0</v>
      </c>
      <c r="AZ2816" s="8"/>
      <c r="BA2816" s="8"/>
    </row>
    <row r="2817" spans="1:53" x14ac:dyDescent="0.25">
      <c r="A2817" s="9" t="str">
        <f>IF(B2817&lt;&gt;"",COUNTA($B$3:B2817)+$A$2,"")</f>
        <v/>
      </c>
      <c r="R2817" s="42"/>
      <c r="AB2817" s="13"/>
      <c r="AC2817" s="8"/>
      <c r="AF2817" s="13"/>
      <c r="AG2817" s="8"/>
      <c r="AH2817" s="8"/>
      <c r="AI2817" s="8"/>
      <c r="AJ2817" s="8"/>
      <c r="AK2817" s="8"/>
      <c r="AN2817" s="13"/>
      <c r="AO2817" s="8"/>
      <c r="AR2817" s="13"/>
      <c r="AS2817" s="8"/>
      <c r="AV2817" s="13"/>
      <c r="AW2817" s="8"/>
      <c r="AX2817" s="19" t="str">
        <f t="shared" si="342"/>
        <v/>
      </c>
      <c r="AY2817" s="55">
        <f t="shared" si="343"/>
        <v>0</v>
      </c>
      <c r="AZ2817" s="8"/>
      <c r="BA2817" s="8"/>
    </row>
    <row r="2818" spans="1:53" x14ac:dyDescent="0.25">
      <c r="A2818" s="9" t="str">
        <f>IF(B2818&lt;&gt;"",COUNTA($B$3:B2818)+$A$2,"")</f>
        <v/>
      </c>
      <c r="R2818" s="42"/>
      <c r="AB2818" s="13"/>
      <c r="AC2818" s="8"/>
      <c r="AF2818" s="13"/>
      <c r="AG2818" s="8"/>
      <c r="AH2818" s="8"/>
      <c r="AI2818" s="8"/>
      <c r="AJ2818" s="8"/>
      <c r="AK2818" s="8"/>
      <c r="AN2818" s="13"/>
      <c r="AO2818" s="8"/>
      <c r="AR2818" s="13"/>
      <c r="AS2818" s="8"/>
      <c r="AV2818" s="13"/>
      <c r="AW2818" s="8"/>
      <c r="AX2818" s="19" t="str">
        <f t="shared" si="342"/>
        <v/>
      </c>
      <c r="AY2818" s="55">
        <f t="shared" si="343"/>
        <v>0</v>
      </c>
      <c r="AZ2818" s="8"/>
      <c r="BA2818" s="8"/>
    </row>
    <row r="2819" spans="1:53" x14ac:dyDescent="0.25">
      <c r="A2819" s="9" t="str">
        <f>IF(B2819&lt;&gt;"",COUNTA($B$3:B2819)+$A$2,"")</f>
        <v/>
      </c>
      <c r="R2819" s="42"/>
      <c r="AB2819" s="13"/>
      <c r="AC2819" s="8"/>
      <c r="AF2819" s="13"/>
      <c r="AG2819" s="8"/>
      <c r="AH2819" s="8"/>
      <c r="AI2819" s="8"/>
      <c r="AJ2819" s="8"/>
      <c r="AK2819" s="8"/>
      <c r="AN2819" s="13"/>
      <c r="AO2819" s="8"/>
      <c r="AR2819" s="13"/>
      <c r="AS2819" s="8"/>
      <c r="AV2819" s="13"/>
      <c r="AW2819" s="8"/>
      <c r="AX2819" s="19" t="str">
        <f t="shared" ref="AX2819:AX2882" si="344">IF(R2819="","",AY2819/(1+0.025))</f>
        <v/>
      </c>
      <c r="AY2819" s="55">
        <f t="shared" ref="AY2819:AY2882" si="345">BC2819-AZ2819</f>
        <v>0</v>
      </c>
      <c r="AZ2819" s="8"/>
      <c r="BA2819" s="8"/>
    </row>
    <row r="2820" spans="1:53" x14ac:dyDescent="0.25">
      <c r="A2820" s="9" t="str">
        <f>IF(B2820&lt;&gt;"",COUNTA($B$3:B2820)+$A$2,"")</f>
        <v/>
      </c>
      <c r="R2820" s="42"/>
      <c r="AB2820" s="13"/>
      <c r="AC2820" s="8"/>
      <c r="AF2820" s="13"/>
      <c r="AG2820" s="8"/>
      <c r="AH2820" s="8"/>
      <c r="AI2820" s="8"/>
      <c r="AJ2820" s="8"/>
      <c r="AK2820" s="8"/>
      <c r="AN2820" s="13"/>
      <c r="AO2820" s="8"/>
      <c r="AR2820" s="13"/>
      <c r="AS2820" s="8"/>
      <c r="AV2820" s="13"/>
      <c r="AW2820" s="8"/>
      <c r="AX2820" s="19" t="str">
        <f t="shared" si="344"/>
        <v/>
      </c>
      <c r="AY2820" s="55">
        <f t="shared" si="345"/>
        <v>0</v>
      </c>
      <c r="AZ2820" s="8"/>
      <c r="BA2820" s="8"/>
    </row>
    <row r="2821" spans="1:53" x14ac:dyDescent="0.25">
      <c r="A2821" s="9" t="str">
        <f>IF(B2821&lt;&gt;"",COUNTA($B$3:B2821)+$A$2,"")</f>
        <v/>
      </c>
      <c r="R2821" s="42"/>
      <c r="AB2821" s="13"/>
      <c r="AC2821" s="8"/>
      <c r="AF2821" s="13"/>
      <c r="AG2821" s="8"/>
      <c r="AH2821" s="8"/>
      <c r="AI2821" s="8"/>
      <c r="AJ2821" s="8"/>
      <c r="AK2821" s="8"/>
      <c r="AN2821" s="13"/>
      <c r="AO2821" s="8"/>
      <c r="AR2821" s="13"/>
      <c r="AS2821" s="8"/>
      <c r="AV2821" s="13"/>
      <c r="AW2821" s="8"/>
      <c r="AX2821" s="19" t="str">
        <f t="shared" si="344"/>
        <v/>
      </c>
      <c r="AY2821" s="55">
        <f t="shared" si="345"/>
        <v>0</v>
      </c>
      <c r="AZ2821" s="8"/>
      <c r="BA2821" s="8"/>
    </row>
    <row r="2822" spans="1:53" x14ac:dyDescent="0.25">
      <c r="A2822" s="9" t="str">
        <f>IF(B2822&lt;&gt;"",COUNTA($B$3:B2822)+$A$2,"")</f>
        <v/>
      </c>
      <c r="R2822" s="42"/>
      <c r="AB2822" s="13"/>
      <c r="AC2822" s="8"/>
      <c r="AF2822" s="13"/>
      <c r="AG2822" s="8"/>
      <c r="AH2822" s="8"/>
      <c r="AI2822" s="8"/>
      <c r="AJ2822" s="8"/>
      <c r="AK2822" s="8"/>
      <c r="AN2822" s="13"/>
      <c r="AO2822" s="8"/>
      <c r="AR2822" s="13"/>
      <c r="AS2822" s="8"/>
      <c r="AV2822" s="13"/>
      <c r="AW2822" s="8"/>
      <c r="AX2822" s="19" t="str">
        <f t="shared" si="344"/>
        <v/>
      </c>
      <c r="AY2822" s="55">
        <f t="shared" si="345"/>
        <v>0</v>
      </c>
      <c r="AZ2822" s="8"/>
      <c r="BA2822" s="8"/>
    </row>
    <row r="2823" spans="1:53" x14ac:dyDescent="0.25">
      <c r="A2823" s="9" t="str">
        <f>IF(B2823&lt;&gt;"",COUNTA($B$3:B2823)+$A$2,"")</f>
        <v/>
      </c>
      <c r="R2823" s="42"/>
      <c r="AB2823" s="13"/>
      <c r="AC2823" s="8"/>
      <c r="AF2823" s="13"/>
      <c r="AG2823" s="8"/>
      <c r="AH2823" s="8"/>
      <c r="AI2823" s="8"/>
      <c r="AJ2823" s="8"/>
      <c r="AK2823" s="8"/>
      <c r="AN2823" s="13"/>
      <c r="AO2823" s="8"/>
      <c r="AR2823" s="13"/>
      <c r="AS2823" s="8"/>
      <c r="AV2823" s="13"/>
      <c r="AW2823" s="8"/>
      <c r="AX2823" s="19" t="str">
        <f t="shared" si="344"/>
        <v/>
      </c>
      <c r="AY2823" s="55">
        <f t="shared" si="345"/>
        <v>0</v>
      </c>
      <c r="AZ2823" s="8"/>
      <c r="BA2823" s="8"/>
    </row>
    <row r="2824" spans="1:53" x14ac:dyDescent="0.25">
      <c r="A2824" s="9" t="str">
        <f>IF(B2824&lt;&gt;"",COUNTA($B$3:B2824)+$A$2,"")</f>
        <v/>
      </c>
      <c r="R2824" s="42"/>
      <c r="AB2824" s="13"/>
      <c r="AC2824" s="8"/>
      <c r="AF2824" s="13"/>
      <c r="AG2824" s="8"/>
      <c r="AH2824" s="8"/>
      <c r="AI2824" s="8"/>
      <c r="AJ2824" s="8"/>
      <c r="AK2824" s="8"/>
      <c r="AN2824" s="13"/>
      <c r="AO2824" s="8"/>
      <c r="AR2824" s="13"/>
      <c r="AS2824" s="8"/>
      <c r="AV2824" s="13"/>
      <c r="AW2824" s="8"/>
      <c r="AX2824" s="19" t="str">
        <f t="shared" si="344"/>
        <v/>
      </c>
      <c r="AY2824" s="55">
        <f t="shared" si="345"/>
        <v>0</v>
      </c>
      <c r="AZ2824" s="8"/>
      <c r="BA2824" s="8"/>
    </row>
    <row r="2825" spans="1:53" x14ac:dyDescent="0.25">
      <c r="A2825" s="9" t="str">
        <f>IF(B2825&lt;&gt;"",COUNTA($B$3:B2825)+$A$2,"")</f>
        <v/>
      </c>
      <c r="R2825" s="42"/>
      <c r="AB2825" s="13"/>
      <c r="AC2825" s="8"/>
      <c r="AF2825" s="13"/>
      <c r="AG2825" s="8"/>
      <c r="AH2825" s="8"/>
      <c r="AI2825" s="8"/>
      <c r="AJ2825" s="8"/>
      <c r="AK2825" s="8"/>
      <c r="AN2825" s="13"/>
      <c r="AO2825" s="8"/>
      <c r="AR2825" s="13"/>
      <c r="AS2825" s="8"/>
      <c r="AV2825" s="13"/>
      <c r="AW2825" s="8"/>
      <c r="AX2825" s="19" t="str">
        <f t="shared" si="344"/>
        <v/>
      </c>
      <c r="AY2825" s="55">
        <f t="shared" si="345"/>
        <v>0</v>
      </c>
      <c r="AZ2825" s="8"/>
      <c r="BA2825" s="8"/>
    </row>
    <row r="2826" spans="1:53" x14ac:dyDescent="0.25">
      <c r="A2826" s="9" t="str">
        <f>IF(B2826&lt;&gt;"",COUNTA($B$3:B2826)+$A$2,"")</f>
        <v/>
      </c>
      <c r="R2826" s="42"/>
      <c r="AB2826" s="13"/>
      <c r="AC2826" s="8"/>
      <c r="AF2826" s="13"/>
      <c r="AG2826" s="8"/>
      <c r="AH2826" s="8"/>
      <c r="AI2826" s="8"/>
      <c r="AJ2826" s="8"/>
      <c r="AK2826" s="8"/>
      <c r="AN2826" s="13"/>
      <c r="AO2826" s="8"/>
      <c r="AR2826" s="13"/>
      <c r="AS2826" s="8"/>
      <c r="AV2826" s="13"/>
      <c r="AW2826" s="8"/>
      <c r="AX2826" s="19" t="str">
        <f t="shared" si="344"/>
        <v/>
      </c>
      <c r="AY2826" s="55">
        <f t="shared" si="345"/>
        <v>0</v>
      </c>
      <c r="AZ2826" s="8"/>
      <c r="BA2826" s="8"/>
    </row>
    <row r="2827" spans="1:53" x14ac:dyDescent="0.25">
      <c r="A2827" s="9" t="str">
        <f>IF(B2827&lt;&gt;"",COUNTA($B$3:B2827)+$A$2,"")</f>
        <v/>
      </c>
      <c r="R2827" s="42"/>
      <c r="AB2827" s="13"/>
      <c r="AC2827" s="8"/>
      <c r="AF2827" s="13"/>
      <c r="AG2827" s="8"/>
      <c r="AH2827" s="8"/>
      <c r="AI2827" s="8"/>
      <c r="AJ2827" s="8"/>
      <c r="AK2827" s="8"/>
      <c r="AN2827" s="13"/>
      <c r="AO2827" s="8"/>
      <c r="AR2827" s="13"/>
      <c r="AS2827" s="8"/>
      <c r="AV2827" s="13"/>
      <c r="AW2827" s="8"/>
      <c r="AX2827" s="19" t="str">
        <f t="shared" si="344"/>
        <v/>
      </c>
      <c r="AY2827" s="55">
        <f t="shared" si="345"/>
        <v>0</v>
      </c>
      <c r="AZ2827" s="8"/>
      <c r="BA2827" s="8"/>
    </row>
    <row r="2828" spans="1:53" x14ac:dyDescent="0.25">
      <c r="A2828" s="9" t="str">
        <f>IF(B2828&lt;&gt;"",COUNTA($B$3:B2828)+$A$2,"")</f>
        <v/>
      </c>
      <c r="R2828" s="42"/>
      <c r="AB2828" s="13"/>
      <c r="AC2828" s="8"/>
      <c r="AF2828" s="13"/>
      <c r="AG2828" s="8"/>
      <c r="AH2828" s="8"/>
      <c r="AI2828" s="8"/>
      <c r="AJ2828" s="8"/>
      <c r="AK2828" s="8"/>
      <c r="AN2828" s="13"/>
      <c r="AO2828" s="8"/>
      <c r="AR2828" s="13"/>
      <c r="AS2828" s="8"/>
      <c r="AV2828" s="13"/>
      <c r="AW2828" s="8"/>
      <c r="AX2828" s="19" t="str">
        <f t="shared" si="344"/>
        <v/>
      </c>
      <c r="AY2828" s="55">
        <f t="shared" si="345"/>
        <v>0</v>
      </c>
      <c r="AZ2828" s="8"/>
      <c r="BA2828" s="8"/>
    </row>
    <row r="2829" spans="1:53" x14ac:dyDescent="0.25">
      <c r="A2829" s="9" t="str">
        <f>IF(B2829&lt;&gt;"",COUNTA($B$3:B2829)+$A$2,"")</f>
        <v/>
      </c>
      <c r="R2829" s="42"/>
      <c r="AB2829" s="13"/>
      <c r="AC2829" s="8"/>
      <c r="AF2829" s="13"/>
      <c r="AG2829" s="8"/>
      <c r="AH2829" s="8"/>
      <c r="AI2829" s="8"/>
      <c r="AJ2829" s="8"/>
      <c r="AK2829" s="8"/>
      <c r="AN2829" s="13"/>
      <c r="AO2829" s="8"/>
      <c r="AR2829" s="13"/>
      <c r="AS2829" s="8"/>
      <c r="AV2829" s="13"/>
      <c r="AW2829" s="8"/>
      <c r="AX2829" s="19" t="str">
        <f t="shared" si="344"/>
        <v/>
      </c>
      <c r="AY2829" s="55">
        <f t="shared" si="345"/>
        <v>0</v>
      </c>
      <c r="AZ2829" s="8"/>
      <c r="BA2829" s="8"/>
    </row>
    <row r="2830" spans="1:53" x14ac:dyDescent="0.25">
      <c r="A2830" s="9" t="str">
        <f>IF(B2830&lt;&gt;"",COUNTA($B$3:B2830)+$A$2,"")</f>
        <v/>
      </c>
      <c r="R2830" s="42"/>
      <c r="AB2830" s="13"/>
      <c r="AC2830" s="8"/>
      <c r="AF2830" s="13"/>
      <c r="AG2830" s="8"/>
      <c r="AH2830" s="8"/>
      <c r="AI2830" s="8"/>
      <c r="AJ2830" s="8"/>
      <c r="AK2830" s="8"/>
      <c r="AN2830" s="13"/>
      <c r="AO2830" s="8"/>
      <c r="AR2830" s="13"/>
      <c r="AS2830" s="8"/>
      <c r="AV2830" s="13"/>
      <c r="AW2830" s="8"/>
      <c r="AX2830" s="19" t="str">
        <f t="shared" si="344"/>
        <v/>
      </c>
      <c r="AY2830" s="55">
        <f t="shared" si="345"/>
        <v>0</v>
      </c>
      <c r="AZ2830" s="8"/>
      <c r="BA2830" s="8"/>
    </row>
    <row r="2831" spans="1:53" x14ac:dyDescent="0.25">
      <c r="A2831" s="9" t="str">
        <f>IF(B2831&lt;&gt;"",COUNTA($B$3:B2831)+$A$2,"")</f>
        <v/>
      </c>
      <c r="R2831" s="42"/>
      <c r="AB2831" s="13"/>
      <c r="AC2831" s="8"/>
      <c r="AF2831" s="13"/>
      <c r="AG2831" s="8"/>
      <c r="AH2831" s="8"/>
      <c r="AI2831" s="8"/>
      <c r="AJ2831" s="8"/>
      <c r="AK2831" s="8"/>
      <c r="AN2831" s="13"/>
      <c r="AO2831" s="8"/>
      <c r="AR2831" s="13"/>
      <c r="AS2831" s="8"/>
      <c r="AV2831" s="13"/>
      <c r="AW2831" s="8"/>
      <c r="AX2831" s="19" t="str">
        <f t="shared" si="344"/>
        <v/>
      </c>
      <c r="AY2831" s="55">
        <f t="shared" si="345"/>
        <v>0</v>
      </c>
      <c r="AZ2831" s="8"/>
      <c r="BA2831" s="8"/>
    </row>
    <row r="2832" spans="1:53" x14ac:dyDescent="0.25">
      <c r="A2832" s="9" t="str">
        <f>IF(B2832&lt;&gt;"",COUNTA($B$3:B2832)+$A$2,"")</f>
        <v/>
      </c>
      <c r="R2832" s="42"/>
      <c r="AB2832" s="13"/>
      <c r="AC2832" s="8"/>
      <c r="AF2832" s="13"/>
      <c r="AG2832" s="8"/>
      <c r="AH2832" s="8"/>
      <c r="AI2832" s="8"/>
      <c r="AJ2832" s="8"/>
      <c r="AK2832" s="8"/>
      <c r="AN2832" s="13"/>
      <c r="AO2832" s="8"/>
      <c r="AR2832" s="13"/>
      <c r="AS2832" s="8"/>
      <c r="AV2832" s="13"/>
      <c r="AW2832" s="8"/>
      <c r="AX2832" s="19" t="str">
        <f t="shared" si="344"/>
        <v/>
      </c>
      <c r="AY2832" s="55">
        <f t="shared" si="345"/>
        <v>0</v>
      </c>
      <c r="AZ2832" s="8"/>
      <c r="BA2832" s="8"/>
    </row>
    <row r="2833" spans="1:53" x14ac:dyDescent="0.25">
      <c r="A2833" s="9" t="str">
        <f>IF(B2833&lt;&gt;"",COUNTA($B$3:B2833)+$A$2,"")</f>
        <v/>
      </c>
      <c r="R2833" s="42"/>
      <c r="AB2833" s="13"/>
      <c r="AC2833" s="8"/>
      <c r="AF2833" s="13"/>
      <c r="AG2833" s="8"/>
      <c r="AH2833" s="8"/>
      <c r="AI2833" s="8"/>
      <c r="AJ2833" s="8"/>
      <c r="AK2833" s="8"/>
      <c r="AN2833" s="13"/>
      <c r="AO2833" s="8"/>
      <c r="AR2833" s="13"/>
      <c r="AS2833" s="8"/>
      <c r="AV2833" s="13"/>
      <c r="AW2833" s="8"/>
      <c r="AX2833" s="19" t="str">
        <f t="shared" si="344"/>
        <v/>
      </c>
      <c r="AY2833" s="55">
        <f t="shared" si="345"/>
        <v>0</v>
      </c>
      <c r="AZ2833" s="8"/>
      <c r="BA2833" s="8"/>
    </row>
    <row r="2834" spans="1:53" x14ac:dyDescent="0.25">
      <c r="A2834" s="9" t="str">
        <f>IF(B2834&lt;&gt;"",COUNTA($B$3:B2834)+$A$2,"")</f>
        <v/>
      </c>
      <c r="R2834" s="42"/>
      <c r="AB2834" s="13"/>
      <c r="AC2834" s="8"/>
      <c r="AF2834" s="13"/>
      <c r="AG2834" s="8"/>
      <c r="AH2834" s="8"/>
      <c r="AI2834" s="8"/>
      <c r="AJ2834" s="8"/>
      <c r="AK2834" s="8"/>
      <c r="AN2834" s="13"/>
      <c r="AO2834" s="8"/>
      <c r="AR2834" s="13"/>
      <c r="AS2834" s="8"/>
      <c r="AV2834" s="13"/>
      <c r="AW2834" s="8"/>
      <c r="AX2834" s="19" t="str">
        <f t="shared" si="344"/>
        <v/>
      </c>
      <c r="AY2834" s="55">
        <f t="shared" si="345"/>
        <v>0</v>
      </c>
      <c r="AZ2834" s="8"/>
      <c r="BA2834" s="8"/>
    </row>
    <row r="2835" spans="1:53" x14ac:dyDescent="0.25">
      <c r="A2835" s="9" t="str">
        <f>IF(B2835&lt;&gt;"",COUNTA($B$3:B2835)+$A$2,"")</f>
        <v/>
      </c>
      <c r="R2835" s="42"/>
      <c r="AB2835" s="13"/>
      <c r="AC2835" s="8"/>
      <c r="AF2835" s="13"/>
      <c r="AG2835" s="8"/>
      <c r="AH2835" s="8"/>
      <c r="AI2835" s="8"/>
      <c r="AJ2835" s="8"/>
      <c r="AK2835" s="8"/>
      <c r="AN2835" s="13"/>
      <c r="AO2835" s="8"/>
      <c r="AR2835" s="13"/>
      <c r="AS2835" s="8"/>
      <c r="AV2835" s="13"/>
      <c r="AW2835" s="8"/>
      <c r="AX2835" s="19" t="str">
        <f t="shared" si="344"/>
        <v/>
      </c>
      <c r="AY2835" s="55">
        <f t="shared" si="345"/>
        <v>0</v>
      </c>
      <c r="AZ2835" s="8"/>
      <c r="BA2835" s="8"/>
    </row>
    <row r="2836" spans="1:53" x14ac:dyDescent="0.25">
      <c r="A2836" s="9" t="str">
        <f>IF(B2836&lt;&gt;"",COUNTA($B$3:B2836)+$A$2,"")</f>
        <v/>
      </c>
      <c r="R2836" s="42"/>
      <c r="AB2836" s="13"/>
      <c r="AC2836" s="8"/>
      <c r="AF2836" s="13"/>
      <c r="AG2836" s="8"/>
      <c r="AH2836" s="8"/>
      <c r="AI2836" s="8"/>
      <c r="AJ2836" s="8"/>
      <c r="AK2836" s="8"/>
      <c r="AN2836" s="13"/>
      <c r="AO2836" s="8"/>
      <c r="AR2836" s="13"/>
      <c r="AS2836" s="8"/>
      <c r="AV2836" s="13"/>
      <c r="AW2836" s="8"/>
      <c r="AX2836" s="19" t="str">
        <f t="shared" si="344"/>
        <v/>
      </c>
      <c r="AY2836" s="55">
        <f t="shared" si="345"/>
        <v>0</v>
      </c>
      <c r="AZ2836" s="8"/>
      <c r="BA2836" s="8"/>
    </row>
    <row r="2837" spans="1:53" x14ac:dyDescent="0.25">
      <c r="A2837" s="9" t="str">
        <f>IF(B2837&lt;&gt;"",COUNTA($B$3:B2837)+$A$2,"")</f>
        <v/>
      </c>
      <c r="R2837" s="42"/>
      <c r="AB2837" s="13"/>
      <c r="AC2837" s="8"/>
      <c r="AF2837" s="13"/>
      <c r="AG2837" s="8"/>
      <c r="AH2837" s="8"/>
      <c r="AI2837" s="8"/>
      <c r="AJ2837" s="8"/>
      <c r="AK2837" s="8"/>
      <c r="AN2837" s="13"/>
      <c r="AO2837" s="8"/>
      <c r="AR2837" s="13"/>
      <c r="AS2837" s="8"/>
      <c r="AV2837" s="13"/>
      <c r="AW2837" s="8"/>
      <c r="AX2837" s="19" t="str">
        <f t="shared" si="344"/>
        <v/>
      </c>
      <c r="AY2837" s="55">
        <f t="shared" si="345"/>
        <v>0</v>
      </c>
      <c r="AZ2837" s="8"/>
      <c r="BA2837" s="8"/>
    </row>
    <row r="2838" spans="1:53" x14ac:dyDescent="0.25">
      <c r="A2838" s="9" t="str">
        <f>IF(B2838&lt;&gt;"",COUNTA($B$3:B2838)+$A$2,"")</f>
        <v/>
      </c>
      <c r="R2838" s="42"/>
      <c r="AB2838" s="13"/>
      <c r="AC2838" s="8"/>
      <c r="AF2838" s="13"/>
      <c r="AG2838" s="8"/>
      <c r="AH2838" s="8"/>
      <c r="AI2838" s="8"/>
      <c r="AJ2838" s="8"/>
      <c r="AK2838" s="8"/>
      <c r="AN2838" s="13"/>
      <c r="AO2838" s="8"/>
      <c r="AR2838" s="13"/>
      <c r="AS2838" s="8"/>
      <c r="AV2838" s="13"/>
      <c r="AW2838" s="8"/>
      <c r="AX2838" s="19" t="str">
        <f t="shared" si="344"/>
        <v/>
      </c>
      <c r="AY2838" s="55">
        <f t="shared" si="345"/>
        <v>0</v>
      </c>
      <c r="AZ2838" s="8"/>
      <c r="BA2838" s="8"/>
    </row>
    <row r="2839" spans="1:53" x14ac:dyDescent="0.25">
      <c r="A2839" s="9" t="str">
        <f>IF(B2839&lt;&gt;"",COUNTA($B$3:B2839)+$A$2,"")</f>
        <v/>
      </c>
      <c r="R2839" s="42"/>
      <c r="AB2839" s="13"/>
      <c r="AC2839" s="8"/>
      <c r="AF2839" s="13"/>
      <c r="AG2839" s="8"/>
      <c r="AH2839" s="8"/>
      <c r="AI2839" s="8"/>
      <c r="AJ2839" s="8"/>
      <c r="AK2839" s="8"/>
      <c r="AN2839" s="13"/>
      <c r="AO2839" s="8"/>
      <c r="AR2839" s="13"/>
      <c r="AS2839" s="8"/>
      <c r="AV2839" s="13"/>
      <c r="AW2839" s="8"/>
      <c r="AX2839" s="19" t="str">
        <f t="shared" si="344"/>
        <v/>
      </c>
      <c r="AY2839" s="55">
        <f t="shared" si="345"/>
        <v>0</v>
      </c>
      <c r="AZ2839" s="8"/>
      <c r="BA2839" s="8"/>
    </row>
    <row r="2840" spans="1:53" x14ac:dyDescent="0.25">
      <c r="A2840" s="9" t="str">
        <f>IF(B2840&lt;&gt;"",COUNTA($B$3:B2840)+$A$2,"")</f>
        <v/>
      </c>
      <c r="R2840" s="42"/>
      <c r="AB2840" s="13"/>
      <c r="AC2840" s="8"/>
      <c r="AF2840" s="13"/>
      <c r="AG2840" s="8"/>
      <c r="AH2840" s="8"/>
      <c r="AI2840" s="8"/>
      <c r="AJ2840" s="8"/>
      <c r="AK2840" s="8"/>
      <c r="AN2840" s="13"/>
      <c r="AO2840" s="8"/>
      <c r="AR2840" s="13"/>
      <c r="AS2840" s="8"/>
      <c r="AV2840" s="13"/>
      <c r="AW2840" s="8"/>
      <c r="AX2840" s="19" t="str">
        <f t="shared" si="344"/>
        <v/>
      </c>
      <c r="AY2840" s="55">
        <f t="shared" si="345"/>
        <v>0</v>
      </c>
      <c r="AZ2840" s="8"/>
      <c r="BA2840" s="8"/>
    </row>
    <row r="2841" spans="1:53" x14ac:dyDescent="0.25">
      <c r="A2841" s="9" t="str">
        <f>IF(B2841&lt;&gt;"",COUNTA($B$3:B2841)+$A$2,"")</f>
        <v/>
      </c>
      <c r="R2841" s="42"/>
      <c r="AB2841" s="13"/>
      <c r="AC2841" s="8"/>
      <c r="AF2841" s="13"/>
      <c r="AG2841" s="8"/>
      <c r="AH2841" s="8"/>
      <c r="AI2841" s="8"/>
      <c r="AJ2841" s="8"/>
      <c r="AK2841" s="8"/>
      <c r="AN2841" s="13"/>
      <c r="AO2841" s="8"/>
      <c r="AR2841" s="13"/>
      <c r="AS2841" s="8"/>
      <c r="AV2841" s="13"/>
      <c r="AW2841" s="8"/>
      <c r="AX2841" s="19" t="str">
        <f t="shared" si="344"/>
        <v/>
      </c>
      <c r="AY2841" s="55">
        <f t="shared" si="345"/>
        <v>0</v>
      </c>
      <c r="AZ2841" s="8"/>
      <c r="BA2841" s="8"/>
    </row>
    <row r="2842" spans="1:53" x14ac:dyDescent="0.25">
      <c r="A2842" s="9" t="str">
        <f>IF(B2842&lt;&gt;"",COUNTA($B$3:B2842)+$A$2,"")</f>
        <v/>
      </c>
      <c r="R2842" s="42"/>
      <c r="AB2842" s="13"/>
      <c r="AC2842" s="8"/>
      <c r="AF2842" s="13"/>
      <c r="AG2842" s="8"/>
      <c r="AH2842" s="8"/>
      <c r="AI2842" s="8"/>
      <c r="AJ2842" s="8"/>
      <c r="AK2842" s="8"/>
      <c r="AN2842" s="13"/>
      <c r="AO2842" s="8"/>
      <c r="AR2842" s="13"/>
      <c r="AS2842" s="8"/>
      <c r="AV2842" s="13"/>
      <c r="AW2842" s="8"/>
      <c r="AX2842" s="19" t="str">
        <f t="shared" si="344"/>
        <v/>
      </c>
      <c r="AY2842" s="55">
        <f t="shared" si="345"/>
        <v>0</v>
      </c>
      <c r="AZ2842" s="8"/>
      <c r="BA2842" s="8"/>
    </row>
    <row r="2843" spans="1:53" x14ac:dyDescent="0.25">
      <c r="A2843" s="9" t="str">
        <f>IF(B2843&lt;&gt;"",COUNTA($B$3:B2843)+$A$2,"")</f>
        <v/>
      </c>
      <c r="R2843" s="42"/>
      <c r="AB2843" s="13"/>
      <c r="AC2843" s="8"/>
      <c r="AF2843" s="13"/>
      <c r="AG2843" s="8"/>
      <c r="AH2843" s="8"/>
      <c r="AI2843" s="8"/>
      <c r="AJ2843" s="8"/>
      <c r="AK2843" s="8"/>
      <c r="AN2843" s="13"/>
      <c r="AO2843" s="8"/>
      <c r="AR2843" s="13"/>
      <c r="AS2843" s="8"/>
      <c r="AV2843" s="13"/>
      <c r="AW2843" s="8"/>
      <c r="AX2843" s="19" t="str">
        <f t="shared" si="344"/>
        <v/>
      </c>
      <c r="AY2843" s="55">
        <f t="shared" si="345"/>
        <v>0</v>
      </c>
      <c r="AZ2843" s="8"/>
      <c r="BA2843" s="8"/>
    </row>
    <row r="2844" spans="1:53" x14ac:dyDescent="0.25">
      <c r="A2844" s="9" t="str">
        <f>IF(B2844&lt;&gt;"",COUNTA($B$3:B2844)+$A$2,"")</f>
        <v/>
      </c>
      <c r="R2844" s="42"/>
      <c r="AB2844" s="13"/>
      <c r="AC2844" s="8"/>
      <c r="AF2844" s="13"/>
      <c r="AG2844" s="8"/>
      <c r="AH2844" s="8"/>
      <c r="AI2844" s="8"/>
      <c r="AJ2844" s="8"/>
      <c r="AK2844" s="8"/>
      <c r="AN2844" s="13"/>
      <c r="AO2844" s="8"/>
      <c r="AR2844" s="13"/>
      <c r="AS2844" s="8"/>
      <c r="AV2844" s="13"/>
      <c r="AW2844" s="8"/>
      <c r="AX2844" s="19" t="str">
        <f t="shared" si="344"/>
        <v/>
      </c>
      <c r="AY2844" s="55">
        <f t="shared" si="345"/>
        <v>0</v>
      </c>
      <c r="AZ2844" s="8"/>
      <c r="BA2844" s="8"/>
    </row>
    <row r="2845" spans="1:53" x14ac:dyDescent="0.25">
      <c r="A2845" s="9" t="str">
        <f>IF(B2845&lt;&gt;"",COUNTA($B$3:B2845)+$A$2,"")</f>
        <v/>
      </c>
      <c r="R2845" s="42"/>
      <c r="AB2845" s="13"/>
      <c r="AC2845" s="8"/>
      <c r="AF2845" s="13"/>
      <c r="AG2845" s="8"/>
      <c r="AH2845" s="8"/>
      <c r="AI2845" s="8"/>
      <c r="AJ2845" s="8"/>
      <c r="AK2845" s="8"/>
      <c r="AN2845" s="13"/>
      <c r="AO2845" s="8"/>
      <c r="AR2845" s="13"/>
      <c r="AS2845" s="8"/>
      <c r="AV2845" s="13"/>
      <c r="AW2845" s="8"/>
      <c r="AX2845" s="19" t="str">
        <f t="shared" si="344"/>
        <v/>
      </c>
      <c r="AY2845" s="55">
        <f t="shared" si="345"/>
        <v>0</v>
      </c>
      <c r="AZ2845" s="8"/>
      <c r="BA2845" s="8"/>
    </row>
    <row r="2846" spans="1:53" x14ac:dyDescent="0.25">
      <c r="A2846" s="9" t="str">
        <f>IF(B2846&lt;&gt;"",COUNTA($B$3:B2846)+$A$2,"")</f>
        <v/>
      </c>
      <c r="R2846" s="42"/>
      <c r="AB2846" s="13"/>
      <c r="AC2846" s="8"/>
      <c r="AF2846" s="13"/>
      <c r="AG2846" s="8"/>
      <c r="AH2846" s="8"/>
      <c r="AI2846" s="8"/>
      <c r="AJ2846" s="8"/>
      <c r="AK2846" s="8"/>
      <c r="AN2846" s="13"/>
      <c r="AO2846" s="8"/>
      <c r="AR2846" s="13"/>
      <c r="AS2846" s="8"/>
      <c r="AV2846" s="13"/>
      <c r="AW2846" s="8"/>
      <c r="AX2846" s="19" t="str">
        <f t="shared" si="344"/>
        <v/>
      </c>
      <c r="AY2846" s="55">
        <f t="shared" si="345"/>
        <v>0</v>
      </c>
      <c r="AZ2846" s="8"/>
      <c r="BA2846" s="8"/>
    </row>
    <row r="2847" spans="1:53" x14ac:dyDescent="0.25">
      <c r="A2847" s="9" t="str">
        <f>IF(B2847&lt;&gt;"",COUNTA($B$3:B2847)+$A$2,"")</f>
        <v/>
      </c>
      <c r="R2847" s="42"/>
      <c r="AB2847" s="13"/>
      <c r="AC2847" s="8"/>
      <c r="AF2847" s="13"/>
      <c r="AG2847" s="8"/>
      <c r="AH2847" s="8"/>
      <c r="AI2847" s="8"/>
      <c r="AJ2847" s="8"/>
      <c r="AK2847" s="8"/>
      <c r="AN2847" s="13"/>
      <c r="AO2847" s="8"/>
      <c r="AR2847" s="13"/>
      <c r="AS2847" s="8"/>
      <c r="AV2847" s="13"/>
      <c r="AW2847" s="8"/>
      <c r="AX2847" s="19" t="str">
        <f t="shared" si="344"/>
        <v/>
      </c>
      <c r="AY2847" s="55">
        <f t="shared" si="345"/>
        <v>0</v>
      </c>
      <c r="AZ2847" s="8"/>
      <c r="BA2847" s="8"/>
    </row>
    <row r="2848" spans="1:53" x14ac:dyDescent="0.25">
      <c r="A2848" s="9" t="str">
        <f>IF(B2848&lt;&gt;"",COUNTA($B$3:B2848)+$A$2,"")</f>
        <v/>
      </c>
      <c r="R2848" s="42"/>
      <c r="AB2848" s="13"/>
      <c r="AC2848" s="8"/>
      <c r="AF2848" s="13"/>
      <c r="AG2848" s="8"/>
      <c r="AH2848" s="8"/>
      <c r="AI2848" s="8"/>
      <c r="AJ2848" s="8"/>
      <c r="AK2848" s="8"/>
      <c r="AN2848" s="13"/>
      <c r="AO2848" s="8"/>
      <c r="AR2848" s="13"/>
      <c r="AS2848" s="8"/>
      <c r="AV2848" s="13"/>
      <c r="AW2848" s="8"/>
      <c r="AX2848" s="19" t="str">
        <f t="shared" si="344"/>
        <v/>
      </c>
      <c r="AY2848" s="55">
        <f t="shared" si="345"/>
        <v>0</v>
      </c>
      <c r="AZ2848" s="8"/>
      <c r="BA2848" s="8"/>
    </row>
    <row r="2849" spans="1:53" x14ac:dyDescent="0.25">
      <c r="A2849" s="9" t="str">
        <f>IF(B2849&lt;&gt;"",COUNTA($B$3:B2849)+$A$2,"")</f>
        <v/>
      </c>
      <c r="R2849" s="42"/>
      <c r="AB2849" s="13"/>
      <c r="AC2849" s="8"/>
      <c r="AF2849" s="13"/>
      <c r="AG2849" s="8"/>
      <c r="AH2849" s="8"/>
      <c r="AI2849" s="8"/>
      <c r="AJ2849" s="8"/>
      <c r="AK2849" s="8"/>
      <c r="AN2849" s="13"/>
      <c r="AO2849" s="8"/>
      <c r="AR2849" s="13"/>
      <c r="AS2849" s="8"/>
      <c r="AV2849" s="13"/>
      <c r="AW2849" s="8"/>
      <c r="AX2849" s="19" t="str">
        <f t="shared" si="344"/>
        <v/>
      </c>
      <c r="AY2849" s="55">
        <f t="shared" si="345"/>
        <v>0</v>
      </c>
      <c r="AZ2849" s="8"/>
      <c r="BA2849" s="8"/>
    </row>
    <row r="2850" spans="1:53" x14ac:dyDescent="0.25">
      <c r="A2850" s="9" t="str">
        <f>IF(B2850&lt;&gt;"",COUNTA($B$3:B2850)+$A$2,"")</f>
        <v/>
      </c>
      <c r="R2850" s="42"/>
      <c r="AB2850" s="13"/>
      <c r="AC2850" s="8"/>
      <c r="AF2850" s="13"/>
      <c r="AG2850" s="8"/>
      <c r="AH2850" s="8"/>
      <c r="AI2850" s="8"/>
      <c r="AJ2850" s="8"/>
      <c r="AK2850" s="8"/>
      <c r="AN2850" s="13"/>
      <c r="AO2850" s="8"/>
      <c r="AR2850" s="13"/>
      <c r="AS2850" s="8"/>
      <c r="AV2850" s="13"/>
      <c r="AW2850" s="8"/>
      <c r="AX2850" s="19" t="str">
        <f t="shared" si="344"/>
        <v/>
      </c>
      <c r="AY2850" s="55">
        <f t="shared" si="345"/>
        <v>0</v>
      </c>
      <c r="AZ2850" s="8"/>
      <c r="BA2850" s="8"/>
    </row>
    <row r="2851" spans="1:53" x14ac:dyDescent="0.25">
      <c r="A2851" s="9" t="str">
        <f>IF(B2851&lt;&gt;"",COUNTA($B$3:B2851)+$A$2,"")</f>
        <v/>
      </c>
      <c r="R2851" s="42"/>
      <c r="AB2851" s="13"/>
      <c r="AC2851" s="8"/>
      <c r="AF2851" s="13"/>
      <c r="AG2851" s="8"/>
      <c r="AH2851" s="8"/>
      <c r="AI2851" s="8"/>
      <c r="AJ2851" s="8"/>
      <c r="AK2851" s="8"/>
      <c r="AN2851" s="13"/>
      <c r="AO2851" s="8"/>
      <c r="AR2851" s="13"/>
      <c r="AS2851" s="8"/>
      <c r="AV2851" s="13"/>
      <c r="AW2851" s="8"/>
      <c r="AX2851" s="19" t="str">
        <f t="shared" si="344"/>
        <v/>
      </c>
      <c r="AY2851" s="55">
        <f t="shared" si="345"/>
        <v>0</v>
      </c>
      <c r="AZ2851" s="8"/>
      <c r="BA2851" s="8"/>
    </row>
    <row r="2852" spans="1:53" x14ac:dyDescent="0.25">
      <c r="A2852" s="9" t="str">
        <f>IF(B2852&lt;&gt;"",COUNTA($B$3:B2852)+$A$2,"")</f>
        <v/>
      </c>
      <c r="R2852" s="42"/>
      <c r="AB2852" s="13"/>
      <c r="AC2852" s="8"/>
      <c r="AF2852" s="13"/>
      <c r="AG2852" s="8"/>
      <c r="AH2852" s="8"/>
      <c r="AI2852" s="8"/>
      <c r="AJ2852" s="8"/>
      <c r="AK2852" s="8"/>
      <c r="AN2852" s="13"/>
      <c r="AO2852" s="8"/>
      <c r="AR2852" s="13"/>
      <c r="AS2852" s="8"/>
      <c r="AV2852" s="13"/>
      <c r="AW2852" s="8"/>
      <c r="AX2852" s="19" t="str">
        <f t="shared" si="344"/>
        <v/>
      </c>
      <c r="AY2852" s="55">
        <f t="shared" si="345"/>
        <v>0</v>
      </c>
      <c r="AZ2852" s="8"/>
      <c r="BA2852" s="8"/>
    </row>
    <row r="2853" spans="1:53" x14ac:dyDescent="0.25">
      <c r="A2853" s="9" t="str">
        <f>IF(B2853&lt;&gt;"",COUNTA($B$3:B2853)+$A$2,"")</f>
        <v/>
      </c>
      <c r="R2853" s="42"/>
      <c r="AB2853" s="13"/>
      <c r="AC2853" s="8"/>
      <c r="AF2853" s="13"/>
      <c r="AG2853" s="8"/>
      <c r="AH2853" s="8"/>
      <c r="AI2853" s="8"/>
      <c r="AJ2853" s="8"/>
      <c r="AK2853" s="8"/>
      <c r="AN2853" s="13"/>
      <c r="AO2853" s="8"/>
      <c r="AR2853" s="13"/>
      <c r="AS2853" s="8"/>
      <c r="AV2853" s="13"/>
      <c r="AW2853" s="8"/>
      <c r="AX2853" s="19" t="str">
        <f t="shared" si="344"/>
        <v/>
      </c>
      <c r="AY2853" s="55">
        <f t="shared" si="345"/>
        <v>0</v>
      </c>
      <c r="AZ2853" s="8"/>
      <c r="BA2853" s="8"/>
    </row>
    <row r="2854" spans="1:53" x14ac:dyDescent="0.25">
      <c r="A2854" s="9" t="str">
        <f>IF(B2854&lt;&gt;"",COUNTA($B$3:B2854)+$A$2,"")</f>
        <v/>
      </c>
      <c r="R2854" s="42"/>
      <c r="AB2854" s="13"/>
      <c r="AC2854" s="8"/>
      <c r="AF2854" s="13"/>
      <c r="AG2854" s="8"/>
      <c r="AH2854" s="8"/>
      <c r="AI2854" s="8"/>
      <c r="AJ2854" s="8"/>
      <c r="AK2854" s="8"/>
      <c r="AN2854" s="13"/>
      <c r="AO2854" s="8"/>
      <c r="AR2854" s="13"/>
      <c r="AS2854" s="8"/>
      <c r="AV2854" s="13"/>
      <c r="AW2854" s="8"/>
      <c r="AX2854" s="19" t="str">
        <f t="shared" si="344"/>
        <v/>
      </c>
      <c r="AY2854" s="55">
        <f t="shared" si="345"/>
        <v>0</v>
      </c>
      <c r="AZ2854" s="8"/>
      <c r="BA2854" s="8"/>
    </row>
    <row r="2855" spans="1:53" x14ac:dyDescent="0.25">
      <c r="A2855" s="9" t="str">
        <f>IF(B2855&lt;&gt;"",COUNTA($B$3:B2855)+$A$2,"")</f>
        <v/>
      </c>
      <c r="R2855" s="42"/>
      <c r="AB2855" s="13"/>
      <c r="AC2855" s="8"/>
      <c r="AF2855" s="13"/>
      <c r="AG2855" s="8"/>
      <c r="AH2855" s="8"/>
      <c r="AI2855" s="8"/>
      <c r="AJ2855" s="8"/>
      <c r="AK2855" s="8"/>
      <c r="AN2855" s="13"/>
      <c r="AO2855" s="8"/>
      <c r="AR2855" s="13"/>
      <c r="AS2855" s="8"/>
      <c r="AV2855" s="13"/>
      <c r="AW2855" s="8"/>
      <c r="AX2855" s="19" t="str">
        <f t="shared" si="344"/>
        <v/>
      </c>
      <c r="AY2855" s="55">
        <f t="shared" si="345"/>
        <v>0</v>
      </c>
      <c r="AZ2855" s="8"/>
      <c r="BA2855" s="8"/>
    </row>
    <row r="2856" spans="1:53" x14ac:dyDescent="0.25">
      <c r="A2856" s="9" t="str">
        <f>IF(B2856&lt;&gt;"",COUNTA($B$3:B2856)+$A$2,"")</f>
        <v/>
      </c>
      <c r="R2856" s="42"/>
      <c r="AB2856" s="13"/>
      <c r="AC2856" s="8"/>
      <c r="AF2856" s="13"/>
      <c r="AG2856" s="8"/>
      <c r="AH2856" s="8"/>
      <c r="AI2856" s="8"/>
      <c r="AJ2856" s="8"/>
      <c r="AK2856" s="8"/>
      <c r="AN2856" s="13"/>
      <c r="AO2856" s="8"/>
      <c r="AR2856" s="13"/>
      <c r="AS2856" s="8"/>
      <c r="AV2856" s="13"/>
      <c r="AW2856" s="8"/>
      <c r="AX2856" s="19" t="str">
        <f t="shared" si="344"/>
        <v/>
      </c>
      <c r="AY2856" s="55">
        <f t="shared" si="345"/>
        <v>0</v>
      </c>
      <c r="AZ2856" s="8"/>
      <c r="BA2856" s="8"/>
    </row>
    <row r="2857" spans="1:53" x14ac:dyDescent="0.25">
      <c r="A2857" s="9" t="str">
        <f>IF(B2857&lt;&gt;"",COUNTA($B$3:B2857)+$A$2,"")</f>
        <v/>
      </c>
      <c r="R2857" s="42"/>
      <c r="AB2857" s="13"/>
      <c r="AC2857" s="8"/>
      <c r="AF2857" s="13"/>
      <c r="AG2857" s="8"/>
      <c r="AH2857" s="8"/>
      <c r="AI2857" s="8"/>
      <c r="AJ2857" s="8"/>
      <c r="AK2857" s="8"/>
      <c r="AN2857" s="13"/>
      <c r="AO2857" s="8"/>
      <c r="AR2857" s="13"/>
      <c r="AS2857" s="8"/>
      <c r="AV2857" s="13"/>
      <c r="AW2857" s="8"/>
      <c r="AX2857" s="19" t="str">
        <f t="shared" si="344"/>
        <v/>
      </c>
      <c r="AY2857" s="55">
        <f t="shared" si="345"/>
        <v>0</v>
      </c>
      <c r="AZ2857" s="8"/>
      <c r="BA2857" s="8"/>
    </row>
    <row r="2858" spans="1:53" x14ac:dyDescent="0.25">
      <c r="A2858" s="9" t="str">
        <f>IF(B2858&lt;&gt;"",COUNTA($B$3:B2858)+$A$2,"")</f>
        <v/>
      </c>
      <c r="R2858" s="42"/>
      <c r="AB2858" s="13"/>
      <c r="AC2858" s="8"/>
      <c r="AF2858" s="13"/>
      <c r="AG2858" s="8"/>
      <c r="AH2858" s="8"/>
      <c r="AI2858" s="8"/>
      <c r="AJ2858" s="8"/>
      <c r="AK2858" s="8"/>
      <c r="AN2858" s="13"/>
      <c r="AO2858" s="8"/>
      <c r="AR2858" s="13"/>
      <c r="AS2858" s="8"/>
      <c r="AV2858" s="13"/>
      <c r="AW2858" s="8"/>
      <c r="AX2858" s="19" t="str">
        <f t="shared" si="344"/>
        <v/>
      </c>
      <c r="AY2858" s="55">
        <f t="shared" si="345"/>
        <v>0</v>
      </c>
      <c r="AZ2858" s="8"/>
      <c r="BA2858" s="8"/>
    </row>
    <row r="2859" spans="1:53" x14ac:dyDescent="0.25">
      <c r="A2859" s="9" t="str">
        <f>IF(B2859&lt;&gt;"",COUNTA($B$3:B2859)+$A$2,"")</f>
        <v/>
      </c>
      <c r="R2859" s="42"/>
      <c r="AB2859" s="13"/>
      <c r="AC2859" s="8"/>
      <c r="AF2859" s="13"/>
      <c r="AG2859" s="8"/>
      <c r="AH2859" s="8"/>
      <c r="AI2859" s="8"/>
      <c r="AJ2859" s="8"/>
      <c r="AK2859" s="8"/>
      <c r="AN2859" s="13"/>
      <c r="AO2859" s="8"/>
      <c r="AR2859" s="13"/>
      <c r="AS2859" s="8"/>
      <c r="AV2859" s="13"/>
      <c r="AW2859" s="8"/>
      <c r="AX2859" s="19" t="str">
        <f t="shared" si="344"/>
        <v/>
      </c>
      <c r="AY2859" s="55">
        <f t="shared" si="345"/>
        <v>0</v>
      </c>
      <c r="AZ2859" s="8"/>
      <c r="BA2859" s="8"/>
    </row>
    <row r="2860" spans="1:53" x14ac:dyDescent="0.25">
      <c r="A2860" s="9" t="str">
        <f>IF(B2860&lt;&gt;"",COUNTA($B$3:B2860)+$A$2,"")</f>
        <v/>
      </c>
      <c r="R2860" s="42"/>
      <c r="AB2860" s="13"/>
      <c r="AC2860" s="8"/>
      <c r="AF2860" s="13"/>
      <c r="AG2860" s="8"/>
      <c r="AH2860" s="8"/>
      <c r="AI2860" s="8"/>
      <c r="AJ2860" s="8"/>
      <c r="AK2860" s="8"/>
      <c r="AN2860" s="13"/>
      <c r="AO2860" s="8"/>
      <c r="AR2860" s="13"/>
      <c r="AS2860" s="8"/>
      <c r="AV2860" s="13"/>
      <c r="AW2860" s="8"/>
      <c r="AX2860" s="19" t="str">
        <f t="shared" si="344"/>
        <v/>
      </c>
      <c r="AY2860" s="55">
        <f t="shared" si="345"/>
        <v>0</v>
      </c>
      <c r="AZ2860" s="8"/>
      <c r="BA2860" s="8"/>
    </row>
    <row r="2861" spans="1:53" x14ac:dyDescent="0.25">
      <c r="A2861" s="9" t="str">
        <f>IF(B2861&lt;&gt;"",COUNTA($B$3:B2861)+$A$2,"")</f>
        <v/>
      </c>
      <c r="R2861" s="42"/>
      <c r="AB2861" s="13"/>
      <c r="AC2861" s="8"/>
      <c r="AF2861" s="13"/>
      <c r="AG2861" s="8"/>
      <c r="AH2861" s="8"/>
      <c r="AI2861" s="8"/>
      <c r="AJ2861" s="8"/>
      <c r="AK2861" s="8"/>
      <c r="AN2861" s="13"/>
      <c r="AO2861" s="8"/>
      <c r="AR2861" s="13"/>
      <c r="AS2861" s="8"/>
      <c r="AV2861" s="13"/>
      <c r="AW2861" s="8"/>
      <c r="AX2861" s="19" t="str">
        <f t="shared" si="344"/>
        <v/>
      </c>
      <c r="AY2861" s="55">
        <f t="shared" si="345"/>
        <v>0</v>
      </c>
      <c r="AZ2861" s="8"/>
      <c r="BA2861" s="8"/>
    </row>
    <row r="2862" spans="1:53" x14ac:dyDescent="0.25">
      <c r="A2862" s="9" t="str">
        <f>IF(B2862&lt;&gt;"",COUNTA($B$3:B2862)+$A$2,"")</f>
        <v/>
      </c>
      <c r="R2862" s="42"/>
      <c r="AB2862" s="13"/>
      <c r="AC2862" s="8"/>
      <c r="AF2862" s="13"/>
      <c r="AG2862" s="8"/>
      <c r="AH2862" s="8"/>
      <c r="AI2862" s="8"/>
      <c r="AJ2862" s="8"/>
      <c r="AK2862" s="8"/>
      <c r="AN2862" s="13"/>
      <c r="AO2862" s="8"/>
      <c r="AR2862" s="13"/>
      <c r="AS2862" s="8"/>
      <c r="AV2862" s="13"/>
      <c r="AW2862" s="8"/>
      <c r="AX2862" s="19" t="str">
        <f t="shared" si="344"/>
        <v/>
      </c>
      <c r="AY2862" s="55">
        <f t="shared" si="345"/>
        <v>0</v>
      </c>
      <c r="AZ2862" s="8"/>
      <c r="BA2862" s="8"/>
    </row>
    <row r="2863" spans="1:53" x14ac:dyDescent="0.25">
      <c r="A2863" s="9" t="str">
        <f>IF(B2863&lt;&gt;"",COUNTA($B$3:B2863)+$A$2,"")</f>
        <v/>
      </c>
      <c r="R2863" s="42"/>
      <c r="AB2863" s="13"/>
      <c r="AC2863" s="8"/>
      <c r="AF2863" s="13"/>
      <c r="AG2863" s="8"/>
      <c r="AH2863" s="8"/>
      <c r="AI2863" s="8"/>
      <c r="AJ2863" s="8"/>
      <c r="AK2863" s="8"/>
      <c r="AN2863" s="13"/>
      <c r="AO2863" s="8"/>
      <c r="AR2863" s="13"/>
      <c r="AS2863" s="8"/>
      <c r="AV2863" s="13"/>
      <c r="AW2863" s="8"/>
      <c r="AX2863" s="19" t="str">
        <f t="shared" si="344"/>
        <v/>
      </c>
      <c r="AY2863" s="55">
        <f t="shared" si="345"/>
        <v>0</v>
      </c>
      <c r="AZ2863" s="8"/>
      <c r="BA2863" s="8"/>
    </row>
    <row r="2864" spans="1:53" x14ac:dyDescent="0.25">
      <c r="A2864" s="9" t="str">
        <f>IF(B2864&lt;&gt;"",COUNTA($B$3:B2864)+$A$2,"")</f>
        <v/>
      </c>
      <c r="R2864" s="42"/>
      <c r="AB2864" s="13"/>
      <c r="AC2864" s="8"/>
      <c r="AF2864" s="13"/>
      <c r="AG2864" s="8"/>
      <c r="AH2864" s="8"/>
      <c r="AI2864" s="8"/>
      <c r="AJ2864" s="8"/>
      <c r="AK2864" s="8"/>
      <c r="AN2864" s="13"/>
      <c r="AO2864" s="8"/>
      <c r="AR2864" s="13"/>
      <c r="AS2864" s="8"/>
      <c r="AV2864" s="13"/>
      <c r="AW2864" s="8"/>
      <c r="AX2864" s="19" t="str">
        <f t="shared" si="344"/>
        <v/>
      </c>
      <c r="AY2864" s="55">
        <f t="shared" si="345"/>
        <v>0</v>
      </c>
      <c r="AZ2864" s="8"/>
      <c r="BA2864" s="8"/>
    </row>
    <row r="2865" spans="1:53" x14ac:dyDescent="0.25">
      <c r="A2865" s="9" t="str">
        <f>IF(B2865&lt;&gt;"",COUNTA($B$3:B2865)+$A$2,"")</f>
        <v/>
      </c>
      <c r="R2865" s="42"/>
      <c r="AB2865" s="13"/>
      <c r="AC2865" s="8"/>
      <c r="AF2865" s="13"/>
      <c r="AG2865" s="8"/>
      <c r="AH2865" s="8"/>
      <c r="AI2865" s="8"/>
      <c r="AJ2865" s="8"/>
      <c r="AK2865" s="8"/>
      <c r="AN2865" s="13"/>
      <c r="AO2865" s="8"/>
      <c r="AR2865" s="13"/>
      <c r="AS2865" s="8"/>
      <c r="AV2865" s="13"/>
      <c r="AW2865" s="8"/>
      <c r="AX2865" s="19" t="str">
        <f t="shared" si="344"/>
        <v/>
      </c>
      <c r="AY2865" s="55">
        <f t="shared" si="345"/>
        <v>0</v>
      </c>
      <c r="AZ2865" s="8"/>
      <c r="BA2865" s="8"/>
    </row>
    <row r="2866" spans="1:53" x14ac:dyDescent="0.25">
      <c r="A2866" s="9" t="str">
        <f>IF(B2866&lt;&gt;"",COUNTA($B$3:B2866)+$A$2,"")</f>
        <v/>
      </c>
      <c r="R2866" s="42"/>
      <c r="AB2866" s="13"/>
      <c r="AC2866" s="8"/>
      <c r="AF2866" s="13"/>
      <c r="AG2866" s="8"/>
      <c r="AH2866" s="8"/>
      <c r="AI2866" s="8"/>
      <c r="AJ2866" s="8"/>
      <c r="AK2866" s="8"/>
      <c r="AN2866" s="13"/>
      <c r="AO2866" s="8"/>
      <c r="AR2866" s="13"/>
      <c r="AS2866" s="8"/>
      <c r="AV2866" s="13"/>
      <c r="AW2866" s="8"/>
      <c r="AX2866" s="19" t="str">
        <f t="shared" si="344"/>
        <v/>
      </c>
      <c r="AY2866" s="55">
        <f t="shared" si="345"/>
        <v>0</v>
      </c>
      <c r="AZ2866" s="8"/>
      <c r="BA2866" s="8"/>
    </row>
    <row r="2867" spans="1:53" x14ac:dyDescent="0.25">
      <c r="A2867" s="9" t="str">
        <f>IF(B2867&lt;&gt;"",COUNTA($B$3:B2867)+$A$2,"")</f>
        <v/>
      </c>
      <c r="R2867" s="42"/>
      <c r="AB2867" s="13"/>
      <c r="AC2867" s="8"/>
      <c r="AF2867" s="13"/>
      <c r="AG2867" s="8"/>
      <c r="AH2867" s="8"/>
      <c r="AI2867" s="8"/>
      <c r="AJ2867" s="8"/>
      <c r="AK2867" s="8"/>
      <c r="AN2867" s="13"/>
      <c r="AO2867" s="8"/>
      <c r="AR2867" s="13"/>
      <c r="AS2867" s="8"/>
      <c r="AV2867" s="13"/>
      <c r="AW2867" s="8"/>
      <c r="AX2867" s="19" t="str">
        <f t="shared" si="344"/>
        <v/>
      </c>
      <c r="AY2867" s="55">
        <f t="shared" si="345"/>
        <v>0</v>
      </c>
      <c r="AZ2867" s="8"/>
      <c r="BA2867" s="8"/>
    </row>
    <row r="2868" spans="1:53" x14ac:dyDescent="0.25">
      <c r="A2868" s="9" t="str">
        <f>IF(B2868&lt;&gt;"",COUNTA($B$3:B2868)+$A$2,"")</f>
        <v/>
      </c>
      <c r="R2868" s="42"/>
      <c r="AB2868" s="13"/>
      <c r="AC2868" s="8"/>
      <c r="AF2868" s="13"/>
      <c r="AG2868" s="8"/>
      <c r="AH2868" s="8"/>
      <c r="AI2868" s="8"/>
      <c r="AJ2868" s="8"/>
      <c r="AK2868" s="8"/>
      <c r="AN2868" s="13"/>
      <c r="AO2868" s="8"/>
      <c r="AR2868" s="13"/>
      <c r="AS2868" s="8"/>
      <c r="AV2868" s="13"/>
      <c r="AW2868" s="8"/>
      <c r="AX2868" s="19" t="str">
        <f t="shared" si="344"/>
        <v/>
      </c>
      <c r="AY2868" s="55">
        <f t="shared" si="345"/>
        <v>0</v>
      </c>
      <c r="AZ2868" s="8"/>
      <c r="BA2868" s="8"/>
    </row>
    <row r="2869" spans="1:53" x14ac:dyDescent="0.25">
      <c r="A2869" s="9" t="str">
        <f>IF(B2869&lt;&gt;"",COUNTA($B$3:B2869)+$A$2,"")</f>
        <v/>
      </c>
      <c r="R2869" s="42"/>
      <c r="AB2869" s="13"/>
      <c r="AC2869" s="8"/>
      <c r="AF2869" s="13"/>
      <c r="AG2869" s="8"/>
      <c r="AH2869" s="8"/>
      <c r="AI2869" s="8"/>
      <c r="AJ2869" s="8"/>
      <c r="AK2869" s="8"/>
      <c r="AN2869" s="13"/>
      <c r="AO2869" s="8"/>
      <c r="AR2869" s="13"/>
      <c r="AS2869" s="8"/>
      <c r="AV2869" s="13"/>
      <c r="AW2869" s="8"/>
      <c r="AX2869" s="19" t="str">
        <f t="shared" si="344"/>
        <v/>
      </c>
      <c r="AY2869" s="55">
        <f t="shared" si="345"/>
        <v>0</v>
      </c>
      <c r="AZ2869" s="8"/>
      <c r="BA2869" s="8"/>
    </row>
    <row r="2870" spans="1:53" x14ac:dyDescent="0.25">
      <c r="A2870" s="9" t="str">
        <f>IF(B2870&lt;&gt;"",COUNTA($B$3:B2870)+$A$2,"")</f>
        <v/>
      </c>
      <c r="R2870" s="42"/>
      <c r="AB2870" s="13"/>
      <c r="AC2870" s="8"/>
      <c r="AF2870" s="13"/>
      <c r="AG2870" s="8"/>
      <c r="AH2870" s="8"/>
      <c r="AI2870" s="8"/>
      <c r="AJ2870" s="8"/>
      <c r="AK2870" s="8"/>
      <c r="AN2870" s="13"/>
      <c r="AO2870" s="8"/>
      <c r="AR2870" s="13"/>
      <c r="AS2870" s="8"/>
      <c r="AV2870" s="13"/>
      <c r="AW2870" s="8"/>
      <c r="AX2870" s="19" t="str">
        <f t="shared" si="344"/>
        <v/>
      </c>
      <c r="AY2870" s="55">
        <f t="shared" si="345"/>
        <v>0</v>
      </c>
      <c r="AZ2870" s="8"/>
      <c r="BA2870" s="8"/>
    </row>
    <row r="2871" spans="1:53" x14ac:dyDescent="0.25">
      <c r="A2871" s="9" t="str">
        <f>IF(B2871&lt;&gt;"",COUNTA($B$3:B2871)+$A$2,"")</f>
        <v/>
      </c>
      <c r="R2871" s="42"/>
      <c r="AB2871" s="13"/>
      <c r="AC2871" s="8"/>
      <c r="AF2871" s="13"/>
      <c r="AG2871" s="8"/>
      <c r="AH2871" s="8"/>
      <c r="AI2871" s="8"/>
      <c r="AJ2871" s="8"/>
      <c r="AK2871" s="8"/>
      <c r="AN2871" s="13"/>
      <c r="AO2871" s="8"/>
      <c r="AR2871" s="13"/>
      <c r="AS2871" s="8"/>
      <c r="AV2871" s="13"/>
      <c r="AW2871" s="8"/>
      <c r="AX2871" s="19" t="str">
        <f t="shared" si="344"/>
        <v/>
      </c>
      <c r="AY2871" s="55">
        <f t="shared" si="345"/>
        <v>0</v>
      </c>
      <c r="AZ2871" s="8"/>
      <c r="BA2871" s="8"/>
    </row>
    <row r="2872" spans="1:53" x14ac:dyDescent="0.25">
      <c r="A2872" s="9" t="str">
        <f>IF(B2872&lt;&gt;"",COUNTA($B$3:B2872)+$A$2,"")</f>
        <v/>
      </c>
      <c r="R2872" s="42"/>
      <c r="AB2872" s="13"/>
      <c r="AC2872" s="8"/>
      <c r="AF2872" s="13"/>
      <c r="AG2872" s="8"/>
      <c r="AH2872" s="8"/>
      <c r="AI2872" s="8"/>
      <c r="AJ2872" s="8"/>
      <c r="AK2872" s="8"/>
      <c r="AN2872" s="13"/>
      <c r="AO2872" s="8"/>
      <c r="AR2872" s="13"/>
      <c r="AS2872" s="8"/>
      <c r="AV2872" s="13"/>
      <c r="AW2872" s="8"/>
      <c r="AX2872" s="19" t="str">
        <f t="shared" si="344"/>
        <v/>
      </c>
      <c r="AY2872" s="55">
        <f t="shared" si="345"/>
        <v>0</v>
      </c>
      <c r="AZ2872" s="8"/>
      <c r="BA2872" s="8"/>
    </row>
    <row r="2873" spans="1:53" x14ac:dyDescent="0.25">
      <c r="A2873" s="9" t="str">
        <f>IF(B2873&lt;&gt;"",COUNTA($B$3:B2873)+$A$2,"")</f>
        <v/>
      </c>
      <c r="R2873" s="42"/>
      <c r="AB2873" s="13"/>
      <c r="AC2873" s="8"/>
      <c r="AF2873" s="13"/>
      <c r="AG2873" s="8"/>
      <c r="AH2873" s="8"/>
      <c r="AI2873" s="8"/>
      <c r="AJ2873" s="8"/>
      <c r="AK2873" s="8"/>
      <c r="AN2873" s="13"/>
      <c r="AO2873" s="8"/>
      <c r="AR2873" s="13"/>
      <c r="AS2873" s="8"/>
      <c r="AV2873" s="13"/>
      <c r="AW2873" s="8"/>
      <c r="AX2873" s="19" t="str">
        <f t="shared" si="344"/>
        <v/>
      </c>
      <c r="AY2873" s="55">
        <f t="shared" si="345"/>
        <v>0</v>
      </c>
      <c r="AZ2873" s="8"/>
      <c r="BA2873" s="8"/>
    </row>
    <row r="2874" spans="1:53" x14ac:dyDescent="0.25">
      <c r="A2874" s="9" t="str">
        <f>IF(B2874&lt;&gt;"",COUNTA($B$3:B2874)+$A$2,"")</f>
        <v/>
      </c>
      <c r="R2874" s="42"/>
      <c r="AB2874" s="13"/>
      <c r="AC2874" s="8"/>
      <c r="AF2874" s="13"/>
      <c r="AG2874" s="8"/>
      <c r="AH2874" s="8"/>
      <c r="AI2874" s="8"/>
      <c r="AJ2874" s="8"/>
      <c r="AK2874" s="8"/>
      <c r="AN2874" s="13"/>
      <c r="AO2874" s="8"/>
      <c r="AR2874" s="13"/>
      <c r="AS2874" s="8"/>
      <c r="AV2874" s="13"/>
      <c r="AW2874" s="8"/>
      <c r="AX2874" s="19" t="str">
        <f t="shared" si="344"/>
        <v/>
      </c>
      <c r="AY2874" s="55">
        <f t="shared" si="345"/>
        <v>0</v>
      </c>
      <c r="AZ2874" s="8"/>
      <c r="BA2874" s="8"/>
    </row>
    <row r="2875" spans="1:53" x14ac:dyDescent="0.25">
      <c r="A2875" s="9" t="str">
        <f>IF(B2875&lt;&gt;"",COUNTA($B$3:B2875)+$A$2,"")</f>
        <v/>
      </c>
      <c r="R2875" s="42"/>
      <c r="AB2875" s="13"/>
      <c r="AC2875" s="8"/>
      <c r="AF2875" s="13"/>
      <c r="AG2875" s="8"/>
      <c r="AH2875" s="8"/>
      <c r="AI2875" s="8"/>
      <c r="AJ2875" s="8"/>
      <c r="AK2875" s="8"/>
      <c r="AN2875" s="13"/>
      <c r="AO2875" s="8"/>
      <c r="AR2875" s="13"/>
      <c r="AS2875" s="8"/>
      <c r="AV2875" s="13"/>
      <c r="AW2875" s="8"/>
      <c r="AX2875" s="19" t="str">
        <f t="shared" si="344"/>
        <v/>
      </c>
      <c r="AY2875" s="55">
        <f t="shared" si="345"/>
        <v>0</v>
      </c>
      <c r="AZ2875" s="8"/>
      <c r="BA2875" s="8"/>
    </row>
    <row r="2876" spans="1:53" x14ac:dyDescent="0.25">
      <c r="A2876" s="9" t="str">
        <f>IF(B2876&lt;&gt;"",COUNTA($B$3:B2876)+$A$2,"")</f>
        <v/>
      </c>
      <c r="R2876" s="42"/>
      <c r="AB2876" s="13"/>
      <c r="AC2876" s="8"/>
      <c r="AF2876" s="13"/>
      <c r="AG2876" s="8"/>
      <c r="AH2876" s="8"/>
      <c r="AI2876" s="8"/>
      <c r="AJ2876" s="8"/>
      <c r="AK2876" s="8"/>
      <c r="AN2876" s="13"/>
      <c r="AO2876" s="8"/>
      <c r="AR2876" s="13"/>
      <c r="AS2876" s="8"/>
      <c r="AV2876" s="13"/>
      <c r="AW2876" s="8"/>
      <c r="AX2876" s="19" t="str">
        <f t="shared" si="344"/>
        <v/>
      </c>
      <c r="AY2876" s="55">
        <f t="shared" si="345"/>
        <v>0</v>
      </c>
      <c r="AZ2876" s="8"/>
      <c r="BA2876" s="8"/>
    </row>
    <row r="2877" spans="1:53" x14ac:dyDescent="0.25">
      <c r="A2877" s="9" t="str">
        <f>IF(B2877&lt;&gt;"",COUNTA($B$3:B2877)+$A$2,"")</f>
        <v/>
      </c>
      <c r="R2877" s="42"/>
      <c r="AB2877" s="13"/>
      <c r="AC2877" s="8"/>
      <c r="AF2877" s="13"/>
      <c r="AG2877" s="8"/>
      <c r="AH2877" s="8"/>
      <c r="AI2877" s="8"/>
      <c r="AJ2877" s="8"/>
      <c r="AK2877" s="8"/>
      <c r="AN2877" s="13"/>
      <c r="AO2877" s="8"/>
      <c r="AR2877" s="13"/>
      <c r="AS2877" s="8"/>
      <c r="AV2877" s="13"/>
      <c r="AW2877" s="8"/>
      <c r="AX2877" s="19" t="str">
        <f t="shared" si="344"/>
        <v/>
      </c>
      <c r="AY2877" s="55">
        <f t="shared" si="345"/>
        <v>0</v>
      </c>
      <c r="AZ2877" s="8"/>
      <c r="BA2877" s="8"/>
    </row>
    <row r="2878" spans="1:53" x14ac:dyDescent="0.25">
      <c r="A2878" s="9" t="str">
        <f>IF(B2878&lt;&gt;"",COUNTA($B$3:B2878)+$A$2,"")</f>
        <v/>
      </c>
      <c r="R2878" s="42"/>
      <c r="AB2878" s="13"/>
      <c r="AC2878" s="8"/>
      <c r="AF2878" s="13"/>
      <c r="AG2878" s="8"/>
      <c r="AH2878" s="8"/>
      <c r="AI2878" s="8"/>
      <c r="AJ2878" s="8"/>
      <c r="AK2878" s="8"/>
      <c r="AN2878" s="13"/>
      <c r="AO2878" s="8"/>
      <c r="AR2878" s="13"/>
      <c r="AS2878" s="8"/>
      <c r="AV2878" s="13"/>
      <c r="AW2878" s="8"/>
      <c r="AX2878" s="19" t="str">
        <f t="shared" si="344"/>
        <v/>
      </c>
      <c r="AY2878" s="55">
        <f t="shared" si="345"/>
        <v>0</v>
      </c>
      <c r="AZ2878" s="8"/>
      <c r="BA2878" s="8"/>
    </row>
    <row r="2879" spans="1:53" x14ac:dyDescent="0.25">
      <c r="A2879" s="9" t="str">
        <f>IF(B2879&lt;&gt;"",COUNTA($B$3:B2879)+$A$2,"")</f>
        <v/>
      </c>
      <c r="R2879" s="42"/>
      <c r="AB2879" s="13"/>
      <c r="AC2879" s="8"/>
      <c r="AF2879" s="13"/>
      <c r="AG2879" s="8"/>
      <c r="AH2879" s="8"/>
      <c r="AI2879" s="8"/>
      <c r="AJ2879" s="8"/>
      <c r="AK2879" s="8"/>
      <c r="AN2879" s="13"/>
      <c r="AO2879" s="8"/>
      <c r="AR2879" s="13"/>
      <c r="AS2879" s="8"/>
      <c r="AV2879" s="13"/>
      <c r="AW2879" s="8"/>
      <c r="AX2879" s="19" t="str">
        <f t="shared" si="344"/>
        <v/>
      </c>
      <c r="AY2879" s="55">
        <f t="shared" si="345"/>
        <v>0</v>
      </c>
      <c r="AZ2879" s="8"/>
      <c r="BA2879" s="8"/>
    </row>
    <row r="2880" spans="1:53" x14ac:dyDescent="0.25">
      <c r="A2880" s="9" t="str">
        <f>IF(B2880&lt;&gt;"",COUNTA($B$3:B2880)+$A$2,"")</f>
        <v/>
      </c>
      <c r="R2880" s="42"/>
      <c r="AB2880" s="13"/>
      <c r="AC2880" s="8"/>
      <c r="AF2880" s="13"/>
      <c r="AG2880" s="8"/>
      <c r="AH2880" s="8"/>
      <c r="AI2880" s="8"/>
      <c r="AJ2880" s="8"/>
      <c r="AK2880" s="8"/>
      <c r="AN2880" s="13"/>
      <c r="AO2880" s="8"/>
      <c r="AR2880" s="13"/>
      <c r="AS2880" s="8"/>
      <c r="AV2880" s="13"/>
      <c r="AW2880" s="8"/>
      <c r="AX2880" s="19" t="str">
        <f t="shared" si="344"/>
        <v/>
      </c>
      <c r="AY2880" s="55">
        <f t="shared" si="345"/>
        <v>0</v>
      </c>
      <c r="AZ2880" s="8"/>
      <c r="BA2880" s="8"/>
    </row>
    <row r="2881" spans="1:53" x14ac:dyDescent="0.25">
      <c r="A2881" s="9" t="str">
        <f>IF(B2881&lt;&gt;"",COUNTA($B$3:B2881)+$A$2,"")</f>
        <v/>
      </c>
      <c r="R2881" s="42"/>
      <c r="AB2881" s="13"/>
      <c r="AC2881" s="8"/>
      <c r="AF2881" s="13"/>
      <c r="AG2881" s="8"/>
      <c r="AH2881" s="8"/>
      <c r="AI2881" s="8"/>
      <c r="AJ2881" s="8"/>
      <c r="AK2881" s="8"/>
      <c r="AN2881" s="13"/>
      <c r="AO2881" s="8"/>
      <c r="AR2881" s="13"/>
      <c r="AS2881" s="8"/>
      <c r="AV2881" s="13"/>
      <c r="AW2881" s="8"/>
      <c r="AX2881" s="19" t="str">
        <f t="shared" si="344"/>
        <v/>
      </c>
      <c r="AY2881" s="55">
        <f t="shared" si="345"/>
        <v>0</v>
      </c>
      <c r="AZ2881" s="8"/>
      <c r="BA2881" s="8"/>
    </row>
    <row r="2882" spans="1:53" x14ac:dyDescent="0.25">
      <c r="A2882" s="9" t="str">
        <f>IF(B2882&lt;&gt;"",COUNTA($B$3:B2882)+$A$2,"")</f>
        <v/>
      </c>
      <c r="R2882" s="42"/>
      <c r="AB2882" s="13"/>
      <c r="AC2882" s="8"/>
      <c r="AF2882" s="13"/>
      <c r="AG2882" s="8"/>
      <c r="AH2882" s="8"/>
      <c r="AI2882" s="8"/>
      <c r="AJ2882" s="8"/>
      <c r="AK2882" s="8"/>
      <c r="AN2882" s="13"/>
      <c r="AO2882" s="8"/>
      <c r="AR2882" s="13"/>
      <c r="AS2882" s="8"/>
      <c r="AV2882" s="13"/>
      <c r="AW2882" s="8"/>
      <c r="AX2882" s="19" t="str">
        <f t="shared" si="344"/>
        <v/>
      </c>
      <c r="AY2882" s="55">
        <f t="shared" si="345"/>
        <v>0</v>
      </c>
      <c r="AZ2882" s="8"/>
      <c r="BA2882" s="8"/>
    </row>
    <row r="2883" spans="1:53" x14ac:dyDescent="0.25">
      <c r="A2883" s="9" t="str">
        <f>IF(B2883&lt;&gt;"",COUNTA($B$3:B2883)+$A$2,"")</f>
        <v/>
      </c>
      <c r="R2883" s="42"/>
      <c r="AB2883" s="13"/>
      <c r="AC2883" s="8"/>
      <c r="AF2883" s="13"/>
      <c r="AG2883" s="8"/>
      <c r="AH2883" s="8"/>
      <c r="AI2883" s="8"/>
      <c r="AJ2883" s="8"/>
      <c r="AK2883" s="8"/>
      <c r="AN2883" s="13"/>
      <c r="AO2883" s="8"/>
      <c r="AR2883" s="13"/>
      <c r="AS2883" s="8"/>
      <c r="AV2883" s="13"/>
      <c r="AW2883" s="8"/>
      <c r="AX2883" s="19" t="str">
        <f t="shared" ref="AX2883:AX2946" si="346">IF(R2883="","",AY2883/(1+0.025))</f>
        <v/>
      </c>
      <c r="AY2883" s="55">
        <f t="shared" ref="AY2883:AY2946" si="347">BC2883-AZ2883</f>
        <v>0</v>
      </c>
      <c r="AZ2883" s="8"/>
      <c r="BA2883" s="8"/>
    </row>
    <row r="2884" spans="1:53" x14ac:dyDescent="0.25">
      <c r="A2884" s="9" t="str">
        <f>IF(B2884&lt;&gt;"",COUNTA($B$3:B2884)+$A$2,"")</f>
        <v/>
      </c>
      <c r="R2884" s="42"/>
      <c r="AB2884" s="13"/>
      <c r="AC2884" s="8"/>
      <c r="AF2884" s="13"/>
      <c r="AG2884" s="8"/>
      <c r="AH2884" s="8"/>
      <c r="AI2884" s="8"/>
      <c r="AJ2884" s="8"/>
      <c r="AK2884" s="8"/>
      <c r="AN2884" s="13"/>
      <c r="AO2884" s="8"/>
      <c r="AR2884" s="13"/>
      <c r="AS2884" s="8"/>
      <c r="AV2884" s="13"/>
      <c r="AW2884" s="8"/>
      <c r="AX2884" s="19" t="str">
        <f t="shared" si="346"/>
        <v/>
      </c>
      <c r="AY2884" s="55">
        <f t="shared" si="347"/>
        <v>0</v>
      </c>
      <c r="AZ2884" s="8"/>
      <c r="BA2884" s="8"/>
    </row>
    <row r="2885" spans="1:53" x14ac:dyDescent="0.25">
      <c r="A2885" s="9" t="str">
        <f>IF(B2885&lt;&gt;"",COUNTA($B$3:B2885)+$A$2,"")</f>
        <v/>
      </c>
      <c r="R2885" s="42"/>
      <c r="AB2885" s="13"/>
      <c r="AC2885" s="8"/>
      <c r="AF2885" s="13"/>
      <c r="AG2885" s="8"/>
      <c r="AH2885" s="8"/>
      <c r="AI2885" s="8"/>
      <c r="AJ2885" s="8"/>
      <c r="AK2885" s="8"/>
      <c r="AN2885" s="13"/>
      <c r="AO2885" s="8"/>
      <c r="AR2885" s="13"/>
      <c r="AS2885" s="8"/>
      <c r="AV2885" s="13"/>
      <c r="AW2885" s="8"/>
      <c r="AX2885" s="19" t="str">
        <f t="shared" si="346"/>
        <v/>
      </c>
      <c r="AY2885" s="55">
        <f t="shared" si="347"/>
        <v>0</v>
      </c>
      <c r="AZ2885" s="8"/>
      <c r="BA2885" s="8"/>
    </row>
    <row r="2886" spans="1:53" x14ac:dyDescent="0.25">
      <c r="A2886" s="9" t="str">
        <f>IF(B2886&lt;&gt;"",COUNTA($B$3:B2886)+$A$2,"")</f>
        <v/>
      </c>
      <c r="R2886" s="42"/>
      <c r="AB2886" s="13"/>
      <c r="AC2886" s="8"/>
      <c r="AF2886" s="13"/>
      <c r="AG2886" s="8"/>
      <c r="AH2886" s="8"/>
      <c r="AI2886" s="8"/>
      <c r="AJ2886" s="8"/>
      <c r="AK2886" s="8"/>
      <c r="AN2886" s="13"/>
      <c r="AO2886" s="8"/>
      <c r="AR2886" s="13"/>
      <c r="AS2886" s="8"/>
      <c r="AV2886" s="13"/>
      <c r="AW2886" s="8"/>
      <c r="AX2886" s="19" t="str">
        <f t="shared" si="346"/>
        <v/>
      </c>
      <c r="AY2886" s="55">
        <f t="shared" si="347"/>
        <v>0</v>
      </c>
      <c r="AZ2886" s="8"/>
      <c r="BA2886" s="8"/>
    </row>
    <row r="2887" spans="1:53" x14ac:dyDescent="0.25">
      <c r="A2887" s="9" t="str">
        <f>IF(B2887&lt;&gt;"",COUNTA($B$3:B2887)+$A$2,"")</f>
        <v/>
      </c>
      <c r="R2887" s="42"/>
      <c r="AB2887" s="13"/>
      <c r="AC2887" s="8"/>
      <c r="AF2887" s="13"/>
      <c r="AG2887" s="8"/>
      <c r="AH2887" s="8"/>
      <c r="AI2887" s="8"/>
      <c r="AJ2887" s="8"/>
      <c r="AK2887" s="8"/>
      <c r="AN2887" s="13"/>
      <c r="AO2887" s="8"/>
      <c r="AR2887" s="13"/>
      <c r="AS2887" s="8"/>
      <c r="AV2887" s="13"/>
      <c r="AW2887" s="8"/>
      <c r="AX2887" s="19" t="str">
        <f t="shared" si="346"/>
        <v/>
      </c>
      <c r="AY2887" s="55">
        <f t="shared" si="347"/>
        <v>0</v>
      </c>
      <c r="AZ2887" s="8"/>
      <c r="BA2887" s="8"/>
    </row>
    <row r="2888" spans="1:53" x14ac:dyDescent="0.25">
      <c r="A2888" s="9" t="str">
        <f>IF(B2888&lt;&gt;"",COUNTA($B$3:B2888)+$A$2,"")</f>
        <v/>
      </c>
      <c r="R2888" s="42"/>
      <c r="AB2888" s="13"/>
      <c r="AC2888" s="8"/>
      <c r="AF2888" s="13"/>
      <c r="AG2888" s="8"/>
      <c r="AH2888" s="8"/>
      <c r="AI2888" s="8"/>
      <c r="AJ2888" s="8"/>
      <c r="AK2888" s="8"/>
      <c r="AN2888" s="13"/>
      <c r="AO2888" s="8"/>
      <c r="AR2888" s="13"/>
      <c r="AS2888" s="8"/>
      <c r="AV2888" s="13"/>
      <c r="AW2888" s="8"/>
      <c r="AX2888" s="19" t="str">
        <f t="shared" si="346"/>
        <v/>
      </c>
      <c r="AY2888" s="55">
        <f t="shared" si="347"/>
        <v>0</v>
      </c>
      <c r="AZ2888" s="8"/>
      <c r="BA2888" s="8"/>
    </row>
    <row r="2889" spans="1:53" x14ac:dyDescent="0.25">
      <c r="A2889" s="9" t="str">
        <f>IF(B2889&lt;&gt;"",COUNTA($B$3:B2889)+$A$2,"")</f>
        <v/>
      </c>
      <c r="R2889" s="42"/>
      <c r="AB2889" s="13"/>
      <c r="AC2889" s="8"/>
      <c r="AF2889" s="13"/>
      <c r="AG2889" s="8"/>
      <c r="AH2889" s="8"/>
      <c r="AI2889" s="8"/>
      <c r="AJ2889" s="8"/>
      <c r="AK2889" s="8"/>
      <c r="AN2889" s="13"/>
      <c r="AO2889" s="8"/>
      <c r="AR2889" s="13"/>
      <c r="AS2889" s="8"/>
      <c r="AV2889" s="13"/>
      <c r="AW2889" s="8"/>
      <c r="AX2889" s="19" t="str">
        <f t="shared" si="346"/>
        <v/>
      </c>
      <c r="AY2889" s="55">
        <f t="shared" si="347"/>
        <v>0</v>
      </c>
      <c r="AZ2889" s="8"/>
      <c r="BA2889" s="8"/>
    </row>
    <row r="2890" spans="1:53" x14ac:dyDescent="0.25">
      <c r="A2890" s="9" t="str">
        <f>IF(B2890&lt;&gt;"",COUNTA($B$3:B2890)+$A$2,"")</f>
        <v/>
      </c>
      <c r="R2890" s="42"/>
      <c r="AB2890" s="13"/>
      <c r="AC2890" s="8"/>
      <c r="AF2890" s="13"/>
      <c r="AG2890" s="8"/>
      <c r="AH2890" s="8"/>
      <c r="AI2890" s="8"/>
      <c r="AJ2890" s="8"/>
      <c r="AK2890" s="8"/>
      <c r="AN2890" s="13"/>
      <c r="AO2890" s="8"/>
      <c r="AR2890" s="13"/>
      <c r="AS2890" s="8"/>
      <c r="AV2890" s="13"/>
      <c r="AW2890" s="8"/>
      <c r="AX2890" s="19" t="str">
        <f t="shared" si="346"/>
        <v/>
      </c>
      <c r="AY2890" s="55">
        <f t="shared" si="347"/>
        <v>0</v>
      </c>
      <c r="AZ2890" s="8"/>
      <c r="BA2890" s="8"/>
    </row>
    <row r="2891" spans="1:53" x14ac:dyDescent="0.25">
      <c r="A2891" s="9" t="str">
        <f>IF(B2891&lt;&gt;"",COUNTA($B$3:B2891)+$A$2,"")</f>
        <v/>
      </c>
      <c r="R2891" s="42"/>
      <c r="AB2891" s="13"/>
      <c r="AC2891" s="8"/>
      <c r="AF2891" s="13"/>
      <c r="AG2891" s="8"/>
      <c r="AH2891" s="8"/>
      <c r="AI2891" s="8"/>
      <c r="AJ2891" s="8"/>
      <c r="AK2891" s="8"/>
      <c r="AN2891" s="13"/>
      <c r="AO2891" s="8"/>
      <c r="AR2891" s="13"/>
      <c r="AS2891" s="8"/>
      <c r="AV2891" s="13"/>
      <c r="AW2891" s="8"/>
      <c r="AX2891" s="19" t="str">
        <f t="shared" si="346"/>
        <v/>
      </c>
      <c r="AY2891" s="55">
        <f t="shared" si="347"/>
        <v>0</v>
      </c>
      <c r="AZ2891" s="8"/>
      <c r="BA2891" s="8"/>
    </row>
    <row r="2892" spans="1:53" x14ac:dyDescent="0.25">
      <c r="A2892" s="9" t="str">
        <f>IF(B2892&lt;&gt;"",COUNTA($B$3:B2892)+$A$2,"")</f>
        <v/>
      </c>
      <c r="R2892" s="42"/>
      <c r="AB2892" s="13"/>
      <c r="AC2892" s="8"/>
      <c r="AF2892" s="13"/>
      <c r="AG2892" s="8"/>
      <c r="AH2892" s="8"/>
      <c r="AI2892" s="8"/>
      <c r="AJ2892" s="8"/>
      <c r="AK2892" s="8"/>
      <c r="AN2892" s="13"/>
      <c r="AO2892" s="8"/>
      <c r="AR2892" s="13"/>
      <c r="AS2892" s="8"/>
      <c r="AV2892" s="13"/>
      <c r="AW2892" s="8"/>
      <c r="AX2892" s="19" t="str">
        <f t="shared" si="346"/>
        <v/>
      </c>
      <c r="AY2892" s="55">
        <f t="shared" si="347"/>
        <v>0</v>
      </c>
      <c r="AZ2892" s="8"/>
      <c r="BA2892" s="8"/>
    </row>
    <row r="2893" spans="1:53" x14ac:dyDescent="0.25">
      <c r="A2893" s="9" t="str">
        <f>IF(B2893&lt;&gt;"",COUNTA($B$3:B2893)+$A$2,"")</f>
        <v/>
      </c>
      <c r="R2893" s="42"/>
      <c r="AB2893" s="13"/>
      <c r="AC2893" s="8"/>
      <c r="AF2893" s="13"/>
      <c r="AG2893" s="8"/>
      <c r="AH2893" s="8"/>
      <c r="AI2893" s="8"/>
      <c r="AJ2893" s="8"/>
      <c r="AK2893" s="8"/>
      <c r="AN2893" s="13"/>
      <c r="AO2893" s="8"/>
      <c r="AR2893" s="13"/>
      <c r="AS2893" s="8"/>
      <c r="AV2893" s="13"/>
      <c r="AW2893" s="8"/>
      <c r="AX2893" s="19" t="str">
        <f t="shared" si="346"/>
        <v/>
      </c>
      <c r="AY2893" s="55">
        <f t="shared" si="347"/>
        <v>0</v>
      </c>
      <c r="AZ2893" s="8"/>
      <c r="BA2893" s="8"/>
    </row>
    <row r="2894" spans="1:53" x14ac:dyDescent="0.25">
      <c r="A2894" s="9" t="str">
        <f>IF(B2894&lt;&gt;"",COUNTA($B$3:B2894)+$A$2,"")</f>
        <v/>
      </c>
      <c r="R2894" s="42"/>
      <c r="AB2894" s="13"/>
      <c r="AC2894" s="8"/>
      <c r="AF2894" s="13"/>
      <c r="AG2894" s="8"/>
      <c r="AH2894" s="8"/>
      <c r="AI2894" s="8"/>
      <c r="AJ2894" s="8"/>
      <c r="AK2894" s="8"/>
      <c r="AN2894" s="13"/>
      <c r="AO2894" s="8"/>
      <c r="AR2894" s="13"/>
      <c r="AS2894" s="8"/>
      <c r="AV2894" s="13"/>
      <c r="AW2894" s="8"/>
      <c r="AX2894" s="19" t="str">
        <f t="shared" si="346"/>
        <v/>
      </c>
      <c r="AY2894" s="55">
        <f t="shared" si="347"/>
        <v>0</v>
      </c>
      <c r="AZ2894" s="8"/>
      <c r="BA2894" s="8"/>
    </row>
    <row r="2895" spans="1:53" x14ac:dyDescent="0.25">
      <c r="A2895" s="9" t="str">
        <f>IF(B2895&lt;&gt;"",COUNTA($B$3:B2895)+$A$2,"")</f>
        <v/>
      </c>
      <c r="R2895" s="42"/>
      <c r="AB2895" s="13"/>
      <c r="AC2895" s="8"/>
      <c r="AF2895" s="13"/>
      <c r="AG2895" s="8"/>
      <c r="AH2895" s="8"/>
      <c r="AI2895" s="8"/>
      <c r="AJ2895" s="8"/>
      <c r="AK2895" s="8"/>
      <c r="AN2895" s="13"/>
      <c r="AO2895" s="8"/>
      <c r="AR2895" s="13"/>
      <c r="AS2895" s="8"/>
      <c r="AV2895" s="13"/>
      <c r="AW2895" s="8"/>
      <c r="AX2895" s="19" t="str">
        <f t="shared" si="346"/>
        <v/>
      </c>
      <c r="AY2895" s="55">
        <f t="shared" si="347"/>
        <v>0</v>
      </c>
      <c r="AZ2895" s="8"/>
      <c r="BA2895" s="8"/>
    </row>
    <row r="2896" spans="1:53" x14ac:dyDescent="0.25">
      <c r="A2896" s="9" t="str">
        <f>IF(B2896&lt;&gt;"",COUNTA($B$3:B2896)+$A$2,"")</f>
        <v/>
      </c>
      <c r="R2896" s="42"/>
      <c r="AB2896" s="13"/>
      <c r="AC2896" s="8"/>
      <c r="AF2896" s="13"/>
      <c r="AG2896" s="8"/>
      <c r="AH2896" s="8"/>
      <c r="AI2896" s="8"/>
      <c r="AJ2896" s="8"/>
      <c r="AK2896" s="8"/>
      <c r="AN2896" s="13"/>
      <c r="AO2896" s="8"/>
      <c r="AR2896" s="13"/>
      <c r="AS2896" s="8"/>
      <c r="AV2896" s="13"/>
      <c r="AW2896" s="8"/>
      <c r="AX2896" s="19" t="str">
        <f t="shared" si="346"/>
        <v/>
      </c>
      <c r="AY2896" s="55">
        <f t="shared" si="347"/>
        <v>0</v>
      </c>
      <c r="AZ2896" s="8"/>
      <c r="BA2896" s="8"/>
    </row>
    <row r="2897" spans="1:53" x14ac:dyDescent="0.25">
      <c r="A2897" s="9" t="str">
        <f>IF(B2897&lt;&gt;"",COUNTA($B$3:B2897)+$A$2,"")</f>
        <v/>
      </c>
      <c r="R2897" s="42"/>
      <c r="AB2897" s="13"/>
      <c r="AC2897" s="8"/>
      <c r="AF2897" s="13"/>
      <c r="AG2897" s="8"/>
      <c r="AH2897" s="8"/>
      <c r="AI2897" s="8"/>
      <c r="AJ2897" s="8"/>
      <c r="AK2897" s="8"/>
      <c r="AN2897" s="13"/>
      <c r="AO2897" s="8"/>
      <c r="AR2897" s="13"/>
      <c r="AS2897" s="8"/>
      <c r="AV2897" s="13"/>
      <c r="AW2897" s="8"/>
      <c r="AX2897" s="19" t="str">
        <f t="shared" si="346"/>
        <v/>
      </c>
      <c r="AY2897" s="55">
        <f t="shared" si="347"/>
        <v>0</v>
      </c>
      <c r="AZ2897" s="8"/>
      <c r="BA2897" s="8"/>
    </row>
    <row r="2898" spans="1:53" x14ac:dyDescent="0.25">
      <c r="A2898" s="9" t="str">
        <f>IF(B2898&lt;&gt;"",COUNTA($B$3:B2898)+$A$2,"")</f>
        <v/>
      </c>
      <c r="R2898" s="42"/>
      <c r="AB2898" s="13"/>
      <c r="AC2898" s="8"/>
      <c r="AF2898" s="13"/>
      <c r="AG2898" s="8"/>
      <c r="AH2898" s="8"/>
      <c r="AI2898" s="8"/>
      <c r="AJ2898" s="8"/>
      <c r="AK2898" s="8"/>
      <c r="AN2898" s="13"/>
      <c r="AO2898" s="8"/>
      <c r="AR2898" s="13"/>
      <c r="AS2898" s="8"/>
      <c r="AV2898" s="13"/>
      <c r="AW2898" s="8"/>
      <c r="AX2898" s="19" t="str">
        <f t="shared" si="346"/>
        <v/>
      </c>
      <c r="AY2898" s="55">
        <f t="shared" si="347"/>
        <v>0</v>
      </c>
      <c r="AZ2898" s="8"/>
      <c r="BA2898" s="8"/>
    </row>
    <row r="2899" spans="1:53" x14ac:dyDescent="0.25">
      <c r="A2899" s="9" t="str">
        <f>IF(B2899&lt;&gt;"",COUNTA($B$3:B2899)+$A$2,"")</f>
        <v/>
      </c>
      <c r="R2899" s="42"/>
      <c r="AB2899" s="13"/>
      <c r="AC2899" s="8"/>
      <c r="AF2899" s="13"/>
      <c r="AG2899" s="8"/>
      <c r="AH2899" s="8"/>
      <c r="AI2899" s="8"/>
      <c r="AJ2899" s="8"/>
      <c r="AK2899" s="8"/>
      <c r="AN2899" s="13"/>
      <c r="AO2899" s="8"/>
      <c r="AR2899" s="13"/>
      <c r="AS2899" s="8"/>
      <c r="AV2899" s="13"/>
      <c r="AW2899" s="8"/>
      <c r="AX2899" s="19" t="str">
        <f t="shared" si="346"/>
        <v/>
      </c>
      <c r="AY2899" s="55">
        <f t="shared" si="347"/>
        <v>0</v>
      </c>
      <c r="AZ2899" s="8"/>
      <c r="BA2899" s="8"/>
    </row>
    <row r="2900" spans="1:53" x14ac:dyDescent="0.25">
      <c r="A2900" s="9" t="str">
        <f>IF(B2900&lt;&gt;"",COUNTA($B$3:B2900)+$A$2,"")</f>
        <v/>
      </c>
      <c r="R2900" s="42"/>
      <c r="AB2900" s="13"/>
      <c r="AC2900" s="8"/>
      <c r="AF2900" s="13"/>
      <c r="AG2900" s="8"/>
      <c r="AH2900" s="8"/>
      <c r="AI2900" s="8"/>
      <c r="AJ2900" s="8"/>
      <c r="AK2900" s="8"/>
      <c r="AN2900" s="13"/>
      <c r="AO2900" s="8"/>
      <c r="AR2900" s="13"/>
      <c r="AS2900" s="8"/>
      <c r="AV2900" s="13"/>
      <c r="AW2900" s="8"/>
      <c r="AX2900" s="19" t="str">
        <f t="shared" si="346"/>
        <v/>
      </c>
      <c r="AY2900" s="55">
        <f t="shared" si="347"/>
        <v>0</v>
      </c>
      <c r="AZ2900" s="8"/>
      <c r="BA2900" s="8"/>
    </row>
    <row r="2901" spans="1:53" x14ac:dyDescent="0.25">
      <c r="A2901" s="9" t="str">
        <f>IF(B2901&lt;&gt;"",COUNTA($B$3:B2901)+$A$2,"")</f>
        <v/>
      </c>
      <c r="R2901" s="42"/>
      <c r="AB2901" s="13"/>
      <c r="AC2901" s="8"/>
      <c r="AF2901" s="13"/>
      <c r="AG2901" s="8"/>
      <c r="AH2901" s="8"/>
      <c r="AI2901" s="8"/>
      <c r="AJ2901" s="8"/>
      <c r="AK2901" s="8"/>
      <c r="AN2901" s="13"/>
      <c r="AO2901" s="8"/>
      <c r="AR2901" s="13"/>
      <c r="AS2901" s="8"/>
      <c r="AV2901" s="13"/>
      <c r="AW2901" s="8"/>
      <c r="AX2901" s="19" t="str">
        <f t="shared" si="346"/>
        <v/>
      </c>
      <c r="AY2901" s="55">
        <f t="shared" si="347"/>
        <v>0</v>
      </c>
      <c r="AZ2901" s="8"/>
      <c r="BA2901" s="8"/>
    </row>
    <row r="2902" spans="1:53" x14ac:dyDescent="0.25">
      <c r="A2902" s="9" t="str">
        <f>IF(B2902&lt;&gt;"",COUNTA($B$3:B2902)+$A$2,"")</f>
        <v/>
      </c>
      <c r="R2902" s="42"/>
      <c r="AB2902" s="13"/>
      <c r="AC2902" s="8"/>
      <c r="AF2902" s="13"/>
      <c r="AG2902" s="8"/>
      <c r="AH2902" s="8"/>
      <c r="AI2902" s="8"/>
      <c r="AJ2902" s="8"/>
      <c r="AK2902" s="8"/>
      <c r="AN2902" s="13"/>
      <c r="AO2902" s="8"/>
      <c r="AR2902" s="13"/>
      <c r="AS2902" s="8"/>
      <c r="AV2902" s="13"/>
      <c r="AW2902" s="8"/>
      <c r="AX2902" s="19" t="str">
        <f t="shared" si="346"/>
        <v/>
      </c>
      <c r="AY2902" s="55">
        <f t="shared" si="347"/>
        <v>0</v>
      </c>
      <c r="AZ2902" s="8"/>
      <c r="BA2902" s="8"/>
    </row>
    <row r="2903" spans="1:53" x14ac:dyDescent="0.25">
      <c r="A2903" s="9" t="str">
        <f>IF(B2903&lt;&gt;"",COUNTA($B$3:B2903)+$A$2,"")</f>
        <v/>
      </c>
      <c r="R2903" s="42"/>
      <c r="AB2903" s="13"/>
      <c r="AC2903" s="8"/>
      <c r="AF2903" s="13"/>
      <c r="AG2903" s="8"/>
      <c r="AH2903" s="8"/>
      <c r="AI2903" s="8"/>
      <c r="AJ2903" s="8"/>
      <c r="AK2903" s="8"/>
      <c r="AN2903" s="13"/>
      <c r="AO2903" s="8"/>
      <c r="AR2903" s="13"/>
      <c r="AS2903" s="8"/>
      <c r="AV2903" s="13"/>
      <c r="AW2903" s="8"/>
      <c r="AX2903" s="19" t="str">
        <f t="shared" si="346"/>
        <v/>
      </c>
      <c r="AY2903" s="55">
        <f t="shared" si="347"/>
        <v>0</v>
      </c>
      <c r="AZ2903" s="8"/>
      <c r="BA2903" s="8"/>
    </row>
    <row r="2904" spans="1:53" x14ac:dyDescent="0.25">
      <c r="A2904" s="9" t="str">
        <f>IF(B2904&lt;&gt;"",COUNTA($B$3:B2904)+$A$2,"")</f>
        <v/>
      </c>
      <c r="R2904" s="42"/>
      <c r="AB2904" s="13"/>
      <c r="AC2904" s="8"/>
      <c r="AF2904" s="13"/>
      <c r="AG2904" s="8"/>
      <c r="AH2904" s="8"/>
      <c r="AI2904" s="8"/>
      <c r="AJ2904" s="8"/>
      <c r="AK2904" s="8"/>
      <c r="AN2904" s="13"/>
      <c r="AO2904" s="8"/>
      <c r="AR2904" s="13"/>
      <c r="AS2904" s="8"/>
      <c r="AV2904" s="13"/>
      <c r="AW2904" s="8"/>
      <c r="AX2904" s="19" t="str">
        <f t="shared" si="346"/>
        <v/>
      </c>
      <c r="AY2904" s="55">
        <f t="shared" si="347"/>
        <v>0</v>
      </c>
      <c r="AZ2904" s="8"/>
      <c r="BA2904" s="8"/>
    </row>
    <row r="2905" spans="1:53" x14ac:dyDescent="0.25">
      <c r="A2905" s="9" t="str">
        <f>IF(B2905&lt;&gt;"",COUNTA($B$3:B2905)+$A$2,"")</f>
        <v/>
      </c>
      <c r="R2905" s="42"/>
      <c r="AB2905" s="13"/>
      <c r="AC2905" s="8"/>
      <c r="AF2905" s="13"/>
      <c r="AG2905" s="8"/>
      <c r="AH2905" s="8"/>
      <c r="AI2905" s="8"/>
      <c r="AJ2905" s="8"/>
      <c r="AK2905" s="8"/>
      <c r="AN2905" s="13"/>
      <c r="AO2905" s="8"/>
      <c r="AR2905" s="13"/>
      <c r="AS2905" s="8"/>
      <c r="AV2905" s="13"/>
      <c r="AW2905" s="8"/>
      <c r="AX2905" s="19" t="str">
        <f t="shared" si="346"/>
        <v/>
      </c>
      <c r="AY2905" s="55">
        <f t="shared" si="347"/>
        <v>0</v>
      </c>
      <c r="AZ2905" s="8"/>
      <c r="BA2905" s="8"/>
    </row>
    <row r="2906" spans="1:53" x14ac:dyDescent="0.25">
      <c r="A2906" s="9" t="str">
        <f>IF(B2906&lt;&gt;"",COUNTA($B$3:B2906)+$A$2,"")</f>
        <v/>
      </c>
      <c r="R2906" s="42"/>
      <c r="AB2906" s="13"/>
      <c r="AC2906" s="8"/>
      <c r="AF2906" s="13"/>
      <c r="AG2906" s="8"/>
      <c r="AH2906" s="8"/>
      <c r="AI2906" s="8"/>
      <c r="AJ2906" s="8"/>
      <c r="AK2906" s="8"/>
      <c r="AN2906" s="13"/>
      <c r="AO2906" s="8"/>
      <c r="AR2906" s="13"/>
      <c r="AS2906" s="8"/>
      <c r="AV2906" s="13"/>
      <c r="AW2906" s="8"/>
      <c r="AX2906" s="19" t="str">
        <f t="shared" si="346"/>
        <v/>
      </c>
      <c r="AY2906" s="55">
        <f t="shared" si="347"/>
        <v>0</v>
      </c>
      <c r="AZ2906" s="8"/>
      <c r="BA2906" s="8"/>
    </row>
    <row r="2907" spans="1:53" x14ac:dyDescent="0.25">
      <c r="A2907" s="9" t="str">
        <f>IF(B2907&lt;&gt;"",COUNTA($B$3:B2907)+$A$2,"")</f>
        <v/>
      </c>
      <c r="R2907" s="42"/>
      <c r="AB2907" s="13"/>
      <c r="AC2907" s="8"/>
      <c r="AF2907" s="13"/>
      <c r="AG2907" s="8"/>
      <c r="AH2907" s="8"/>
      <c r="AI2907" s="8"/>
      <c r="AJ2907" s="8"/>
      <c r="AK2907" s="8"/>
      <c r="AN2907" s="13"/>
      <c r="AO2907" s="8"/>
      <c r="AR2907" s="13"/>
      <c r="AS2907" s="8"/>
      <c r="AV2907" s="13"/>
      <c r="AW2907" s="8"/>
      <c r="AX2907" s="19" t="str">
        <f t="shared" si="346"/>
        <v/>
      </c>
      <c r="AY2907" s="55">
        <f t="shared" si="347"/>
        <v>0</v>
      </c>
      <c r="AZ2907" s="8"/>
      <c r="BA2907" s="8"/>
    </row>
    <row r="2908" spans="1:53" x14ac:dyDescent="0.25">
      <c r="A2908" s="9" t="str">
        <f>IF(B2908&lt;&gt;"",COUNTA($B$3:B2908)+$A$2,"")</f>
        <v/>
      </c>
      <c r="R2908" s="42"/>
      <c r="AB2908" s="13"/>
      <c r="AC2908" s="8"/>
      <c r="AF2908" s="13"/>
      <c r="AG2908" s="8"/>
      <c r="AH2908" s="8"/>
      <c r="AI2908" s="8"/>
      <c r="AJ2908" s="8"/>
      <c r="AK2908" s="8"/>
      <c r="AN2908" s="13"/>
      <c r="AO2908" s="8"/>
      <c r="AR2908" s="13"/>
      <c r="AS2908" s="8"/>
      <c r="AV2908" s="13"/>
      <c r="AW2908" s="8"/>
      <c r="AX2908" s="19" t="str">
        <f t="shared" si="346"/>
        <v/>
      </c>
      <c r="AY2908" s="55">
        <f t="shared" si="347"/>
        <v>0</v>
      </c>
      <c r="AZ2908" s="8"/>
      <c r="BA2908" s="8"/>
    </row>
    <row r="2909" spans="1:53" x14ac:dyDescent="0.25">
      <c r="A2909" s="9" t="str">
        <f>IF(B2909&lt;&gt;"",COUNTA($B$3:B2909)+$A$2,"")</f>
        <v/>
      </c>
      <c r="R2909" s="42"/>
      <c r="AB2909" s="13"/>
      <c r="AC2909" s="8"/>
      <c r="AF2909" s="13"/>
      <c r="AG2909" s="8"/>
      <c r="AH2909" s="8"/>
      <c r="AI2909" s="8"/>
      <c r="AJ2909" s="8"/>
      <c r="AK2909" s="8"/>
      <c r="AN2909" s="13"/>
      <c r="AO2909" s="8"/>
      <c r="AR2909" s="13"/>
      <c r="AS2909" s="8"/>
      <c r="AV2909" s="13"/>
      <c r="AW2909" s="8"/>
      <c r="AX2909" s="19" t="str">
        <f t="shared" si="346"/>
        <v/>
      </c>
      <c r="AY2909" s="55">
        <f t="shared" si="347"/>
        <v>0</v>
      </c>
      <c r="AZ2909" s="8"/>
      <c r="BA2909" s="8"/>
    </row>
    <row r="2910" spans="1:53" x14ac:dyDescent="0.25">
      <c r="A2910" s="9" t="str">
        <f>IF(B2910&lt;&gt;"",COUNTA($B$3:B2910)+$A$2,"")</f>
        <v/>
      </c>
      <c r="R2910" s="42"/>
      <c r="AB2910" s="13"/>
      <c r="AC2910" s="8"/>
      <c r="AF2910" s="13"/>
      <c r="AG2910" s="8"/>
      <c r="AH2910" s="8"/>
      <c r="AI2910" s="8"/>
      <c r="AJ2910" s="8"/>
      <c r="AK2910" s="8"/>
      <c r="AN2910" s="13"/>
      <c r="AO2910" s="8"/>
      <c r="AR2910" s="13"/>
      <c r="AS2910" s="8"/>
      <c r="AV2910" s="13"/>
      <c r="AW2910" s="8"/>
      <c r="AX2910" s="19" t="str">
        <f t="shared" si="346"/>
        <v/>
      </c>
      <c r="AY2910" s="55">
        <f t="shared" si="347"/>
        <v>0</v>
      </c>
      <c r="AZ2910" s="8"/>
      <c r="BA2910" s="8"/>
    </row>
    <row r="2911" spans="1:53" x14ac:dyDescent="0.25">
      <c r="A2911" s="9" t="str">
        <f>IF(B2911&lt;&gt;"",COUNTA($B$3:B2911)+$A$2,"")</f>
        <v/>
      </c>
      <c r="R2911" s="42"/>
      <c r="AB2911" s="13"/>
      <c r="AC2911" s="8"/>
      <c r="AF2911" s="13"/>
      <c r="AG2911" s="8"/>
      <c r="AH2911" s="8"/>
      <c r="AI2911" s="8"/>
      <c r="AJ2911" s="8"/>
      <c r="AK2911" s="8"/>
      <c r="AN2911" s="13"/>
      <c r="AO2911" s="8"/>
      <c r="AR2911" s="13"/>
      <c r="AS2911" s="8"/>
      <c r="AV2911" s="13"/>
      <c r="AW2911" s="8"/>
      <c r="AX2911" s="19" t="str">
        <f t="shared" si="346"/>
        <v/>
      </c>
      <c r="AY2911" s="55">
        <f t="shared" si="347"/>
        <v>0</v>
      </c>
      <c r="AZ2911" s="8"/>
      <c r="BA2911" s="8"/>
    </row>
    <row r="2912" spans="1:53" x14ac:dyDescent="0.25">
      <c r="A2912" s="9" t="str">
        <f>IF(B2912&lt;&gt;"",COUNTA($B$3:B2912)+$A$2,"")</f>
        <v/>
      </c>
      <c r="R2912" s="42"/>
      <c r="AB2912" s="13"/>
      <c r="AC2912" s="8"/>
      <c r="AF2912" s="13"/>
      <c r="AG2912" s="8"/>
      <c r="AH2912" s="8"/>
      <c r="AI2912" s="8"/>
      <c r="AJ2912" s="8"/>
      <c r="AK2912" s="8"/>
      <c r="AN2912" s="13"/>
      <c r="AO2912" s="8"/>
      <c r="AR2912" s="13"/>
      <c r="AS2912" s="8"/>
      <c r="AV2912" s="13"/>
      <c r="AW2912" s="8"/>
      <c r="AX2912" s="19" t="str">
        <f t="shared" si="346"/>
        <v/>
      </c>
      <c r="AY2912" s="55">
        <f t="shared" si="347"/>
        <v>0</v>
      </c>
      <c r="AZ2912" s="8"/>
      <c r="BA2912" s="8"/>
    </row>
    <row r="2913" spans="1:53" x14ac:dyDescent="0.25">
      <c r="A2913" s="9" t="str">
        <f>IF(B2913&lt;&gt;"",COUNTA($B$3:B2913)+$A$2,"")</f>
        <v/>
      </c>
      <c r="R2913" s="42"/>
      <c r="AB2913" s="13"/>
      <c r="AC2913" s="8"/>
      <c r="AF2913" s="13"/>
      <c r="AG2913" s="8"/>
      <c r="AH2913" s="8"/>
      <c r="AI2913" s="8"/>
      <c r="AJ2913" s="8"/>
      <c r="AK2913" s="8"/>
      <c r="AN2913" s="13"/>
      <c r="AO2913" s="8"/>
      <c r="AR2913" s="13"/>
      <c r="AS2913" s="8"/>
      <c r="AV2913" s="13"/>
      <c r="AW2913" s="8"/>
      <c r="AX2913" s="19" t="str">
        <f t="shared" si="346"/>
        <v/>
      </c>
      <c r="AY2913" s="55">
        <f t="shared" si="347"/>
        <v>0</v>
      </c>
      <c r="AZ2913" s="8"/>
      <c r="BA2913" s="8"/>
    </row>
    <row r="2914" spans="1:53" x14ac:dyDescent="0.25">
      <c r="A2914" s="9" t="str">
        <f>IF(B2914&lt;&gt;"",COUNTA($B$3:B2914)+$A$2,"")</f>
        <v/>
      </c>
      <c r="R2914" s="42"/>
      <c r="AB2914" s="13"/>
      <c r="AC2914" s="8"/>
      <c r="AF2914" s="13"/>
      <c r="AG2914" s="8"/>
      <c r="AH2914" s="8"/>
      <c r="AI2914" s="8"/>
      <c r="AJ2914" s="8"/>
      <c r="AK2914" s="8"/>
      <c r="AN2914" s="13"/>
      <c r="AO2914" s="8"/>
      <c r="AR2914" s="13"/>
      <c r="AS2914" s="8"/>
      <c r="AV2914" s="13"/>
      <c r="AW2914" s="8"/>
      <c r="AX2914" s="19" t="str">
        <f t="shared" si="346"/>
        <v/>
      </c>
      <c r="AY2914" s="55">
        <f t="shared" si="347"/>
        <v>0</v>
      </c>
      <c r="AZ2914" s="8"/>
      <c r="BA2914" s="8"/>
    </row>
    <row r="2915" spans="1:53" x14ac:dyDescent="0.25">
      <c r="A2915" s="9" t="str">
        <f>IF(B2915&lt;&gt;"",COUNTA($B$3:B2915)+$A$2,"")</f>
        <v/>
      </c>
      <c r="R2915" s="42"/>
      <c r="AB2915" s="13"/>
      <c r="AC2915" s="8"/>
      <c r="AF2915" s="13"/>
      <c r="AG2915" s="8"/>
      <c r="AH2915" s="8"/>
      <c r="AI2915" s="8"/>
      <c r="AJ2915" s="8"/>
      <c r="AK2915" s="8"/>
      <c r="AN2915" s="13"/>
      <c r="AO2915" s="8"/>
      <c r="AR2915" s="13"/>
      <c r="AS2915" s="8"/>
      <c r="AV2915" s="13"/>
      <c r="AW2915" s="8"/>
      <c r="AX2915" s="19" t="str">
        <f t="shared" si="346"/>
        <v/>
      </c>
      <c r="AY2915" s="55">
        <f t="shared" si="347"/>
        <v>0</v>
      </c>
      <c r="AZ2915" s="8"/>
      <c r="BA2915" s="8"/>
    </row>
    <row r="2916" spans="1:53" x14ac:dyDescent="0.25">
      <c r="A2916" s="9" t="str">
        <f>IF(B2916&lt;&gt;"",COUNTA($B$3:B2916)+$A$2,"")</f>
        <v/>
      </c>
      <c r="R2916" s="42"/>
      <c r="AB2916" s="13"/>
      <c r="AC2916" s="8"/>
      <c r="AF2916" s="13"/>
      <c r="AG2916" s="8"/>
      <c r="AH2916" s="8"/>
      <c r="AI2916" s="8"/>
      <c r="AJ2916" s="8"/>
      <c r="AK2916" s="8"/>
      <c r="AN2916" s="13"/>
      <c r="AO2916" s="8"/>
      <c r="AR2916" s="13"/>
      <c r="AS2916" s="8"/>
      <c r="AV2916" s="13"/>
      <c r="AW2916" s="8"/>
      <c r="AX2916" s="19" t="str">
        <f t="shared" si="346"/>
        <v/>
      </c>
      <c r="AY2916" s="55">
        <f t="shared" si="347"/>
        <v>0</v>
      </c>
      <c r="AZ2916" s="8"/>
      <c r="BA2916" s="8"/>
    </row>
    <row r="2917" spans="1:53" x14ac:dyDescent="0.25">
      <c r="A2917" s="9" t="str">
        <f>IF(B2917&lt;&gt;"",COUNTA($B$3:B2917)+$A$2,"")</f>
        <v/>
      </c>
      <c r="R2917" s="42"/>
      <c r="AB2917" s="13"/>
      <c r="AC2917" s="8"/>
      <c r="AF2917" s="13"/>
      <c r="AG2917" s="8"/>
      <c r="AH2917" s="8"/>
      <c r="AI2917" s="8"/>
      <c r="AJ2917" s="8"/>
      <c r="AK2917" s="8"/>
      <c r="AN2917" s="13"/>
      <c r="AO2917" s="8"/>
      <c r="AR2917" s="13"/>
      <c r="AS2917" s="8"/>
      <c r="AV2917" s="13"/>
      <c r="AW2917" s="8"/>
      <c r="AX2917" s="19" t="str">
        <f t="shared" si="346"/>
        <v/>
      </c>
      <c r="AY2917" s="55">
        <f t="shared" si="347"/>
        <v>0</v>
      </c>
      <c r="AZ2917" s="8"/>
      <c r="BA2917" s="8"/>
    </row>
    <row r="2918" spans="1:53" x14ac:dyDescent="0.25">
      <c r="A2918" s="9" t="str">
        <f>IF(B2918&lt;&gt;"",COUNTA($B$3:B2918)+$A$2,"")</f>
        <v/>
      </c>
      <c r="R2918" s="42"/>
      <c r="AB2918" s="13"/>
      <c r="AC2918" s="8"/>
      <c r="AF2918" s="13"/>
      <c r="AG2918" s="8"/>
      <c r="AH2918" s="8"/>
      <c r="AI2918" s="8"/>
      <c r="AJ2918" s="8"/>
      <c r="AK2918" s="8"/>
      <c r="AN2918" s="13"/>
      <c r="AO2918" s="8"/>
      <c r="AR2918" s="13"/>
      <c r="AS2918" s="8"/>
      <c r="AV2918" s="13"/>
      <c r="AW2918" s="8"/>
      <c r="AX2918" s="19" t="str">
        <f t="shared" si="346"/>
        <v/>
      </c>
      <c r="AY2918" s="55">
        <f t="shared" si="347"/>
        <v>0</v>
      </c>
      <c r="AZ2918" s="8"/>
      <c r="BA2918" s="8"/>
    </row>
    <row r="2919" spans="1:53" x14ac:dyDescent="0.25">
      <c r="A2919" s="9" t="str">
        <f>IF(B2919&lt;&gt;"",COUNTA($B$3:B2919)+$A$2,"")</f>
        <v/>
      </c>
      <c r="R2919" s="42"/>
      <c r="AB2919" s="13"/>
      <c r="AC2919" s="8"/>
      <c r="AF2919" s="13"/>
      <c r="AG2919" s="8"/>
      <c r="AH2919" s="8"/>
      <c r="AI2919" s="8"/>
      <c r="AJ2919" s="8"/>
      <c r="AK2919" s="8"/>
      <c r="AN2919" s="13"/>
      <c r="AO2919" s="8"/>
      <c r="AR2919" s="13"/>
      <c r="AS2919" s="8"/>
      <c r="AV2919" s="13"/>
      <c r="AW2919" s="8"/>
      <c r="AX2919" s="19" t="str">
        <f t="shared" si="346"/>
        <v/>
      </c>
      <c r="AY2919" s="55">
        <f t="shared" si="347"/>
        <v>0</v>
      </c>
      <c r="AZ2919" s="8"/>
      <c r="BA2919" s="8"/>
    </row>
    <row r="2920" spans="1:53" x14ac:dyDescent="0.25">
      <c r="A2920" s="9" t="str">
        <f>IF(B2920&lt;&gt;"",COUNTA($B$3:B2920)+$A$2,"")</f>
        <v/>
      </c>
      <c r="R2920" s="42"/>
      <c r="AB2920" s="13"/>
      <c r="AC2920" s="8"/>
      <c r="AF2920" s="13"/>
      <c r="AG2920" s="8"/>
      <c r="AH2920" s="8"/>
      <c r="AI2920" s="8"/>
      <c r="AJ2920" s="8"/>
      <c r="AK2920" s="8"/>
      <c r="AN2920" s="13"/>
      <c r="AO2920" s="8"/>
      <c r="AR2920" s="13"/>
      <c r="AS2920" s="8"/>
      <c r="AV2920" s="13"/>
      <c r="AW2920" s="8"/>
      <c r="AX2920" s="19" t="str">
        <f t="shared" si="346"/>
        <v/>
      </c>
      <c r="AY2920" s="55">
        <f t="shared" si="347"/>
        <v>0</v>
      </c>
      <c r="AZ2920" s="8"/>
      <c r="BA2920" s="8"/>
    </row>
    <row r="2921" spans="1:53" x14ac:dyDescent="0.25">
      <c r="A2921" s="9" t="str">
        <f>IF(B2921&lt;&gt;"",COUNTA($B$3:B2921)+$A$2,"")</f>
        <v/>
      </c>
      <c r="R2921" s="42"/>
      <c r="AB2921" s="13"/>
      <c r="AC2921" s="8"/>
      <c r="AF2921" s="13"/>
      <c r="AG2921" s="8"/>
      <c r="AH2921" s="8"/>
      <c r="AI2921" s="8"/>
      <c r="AJ2921" s="8"/>
      <c r="AK2921" s="8"/>
      <c r="AN2921" s="13"/>
      <c r="AO2921" s="8"/>
      <c r="AR2921" s="13"/>
      <c r="AS2921" s="8"/>
      <c r="AV2921" s="13"/>
      <c r="AW2921" s="8"/>
      <c r="AX2921" s="19" t="str">
        <f t="shared" si="346"/>
        <v/>
      </c>
      <c r="AY2921" s="55">
        <f t="shared" si="347"/>
        <v>0</v>
      </c>
      <c r="AZ2921" s="8"/>
      <c r="BA2921" s="8"/>
    </row>
    <row r="2922" spans="1:53" x14ac:dyDescent="0.25">
      <c r="A2922" s="9" t="str">
        <f>IF(B2922&lt;&gt;"",COUNTA($B$3:B2922)+$A$2,"")</f>
        <v/>
      </c>
      <c r="R2922" s="42"/>
      <c r="AB2922" s="13"/>
      <c r="AC2922" s="8"/>
      <c r="AF2922" s="13"/>
      <c r="AG2922" s="8"/>
      <c r="AH2922" s="8"/>
      <c r="AI2922" s="8"/>
      <c r="AJ2922" s="8"/>
      <c r="AK2922" s="8"/>
      <c r="AN2922" s="13"/>
      <c r="AO2922" s="8"/>
      <c r="AR2922" s="13"/>
      <c r="AS2922" s="8"/>
      <c r="AV2922" s="13"/>
      <c r="AW2922" s="8"/>
      <c r="AX2922" s="19" t="str">
        <f t="shared" si="346"/>
        <v/>
      </c>
      <c r="AY2922" s="55">
        <f t="shared" si="347"/>
        <v>0</v>
      </c>
      <c r="AZ2922" s="8"/>
      <c r="BA2922" s="8"/>
    </row>
    <row r="2923" spans="1:53" x14ac:dyDescent="0.25">
      <c r="A2923" s="9" t="str">
        <f>IF(B2923&lt;&gt;"",COUNTA($B$3:B2923)+$A$2,"")</f>
        <v/>
      </c>
      <c r="R2923" s="42"/>
      <c r="AB2923" s="13"/>
      <c r="AC2923" s="8"/>
      <c r="AF2923" s="13"/>
      <c r="AG2923" s="8"/>
      <c r="AH2923" s="8"/>
      <c r="AI2923" s="8"/>
      <c r="AJ2923" s="8"/>
      <c r="AK2923" s="8"/>
      <c r="AN2923" s="13"/>
      <c r="AO2923" s="8"/>
      <c r="AR2923" s="13"/>
      <c r="AS2923" s="8"/>
      <c r="AV2923" s="13"/>
      <c r="AW2923" s="8"/>
      <c r="AX2923" s="19" t="str">
        <f t="shared" si="346"/>
        <v/>
      </c>
      <c r="AY2923" s="55">
        <f t="shared" si="347"/>
        <v>0</v>
      </c>
      <c r="AZ2923" s="8"/>
      <c r="BA2923" s="8"/>
    </row>
    <row r="2924" spans="1:53" x14ac:dyDescent="0.25">
      <c r="A2924" s="9" t="str">
        <f>IF(B2924&lt;&gt;"",COUNTA($B$3:B2924)+$A$2,"")</f>
        <v/>
      </c>
      <c r="R2924" s="42"/>
      <c r="AB2924" s="13"/>
      <c r="AC2924" s="8"/>
      <c r="AF2924" s="13"/>
      <c r="AG2924" s="8"/>
      <c r="AH2924" s="8"/>
      <c r="AI2924" s="8"/>
      <c r="AJ2924" s="8"/>
      <c r="AK2924" s="8"/>
      <c r="AN2924" s="13"/>
      <c r="AO2924" s="8"/>
      <c r="AR2924" s="13"/>
      <c r="AS2924" s="8"/>
      <c r="AV2924" s="13"/>
      <c r="AW2924" s="8"/>
      <c r="AX2924" s="19" t="str">
        <f t="shared" si="346"/>
        <v/>
      </c>
      <c r="AY2924" s="55">
        <f t="shared" si="347"/>
        <v>0</v>
      </c>
      <c r="AZ2924" s="8"/>
      <c r="BA2924" s="8"/>
    </row>
    <row r="2925" spans="1:53" x14ac:dyDescent="0.25">
      <c r="A2925" s="9" t="str">
        <f>IF(B2925&lt;&gt;"",COUNTA($B$3:B2925)+$A$2,"")</f>
        <v/>
      </c>
      <c r="R2925" s="42"/>
      <c r="AB2925" s="13"/>
      <c r="AC2925" s="8"/>
      <c r="AF2925" s="13"/>
      <c r="AG2925" s="8"/>
      <c r="AH2925" s="8"/>
      <c r="AI2925" s="8"/>
      <c r="AJ2925" s="8"/>
      <c r="AK2925" s="8"/>
      <c r="AN2925" s="13"/>
      <c r="AO2925" s="8"/>
      <c r="AR2925" s="13"/>
      <c r="AS2925" s="8"/>
      <c r="AV2925" s="13"/>
      <c r="AW2925" s="8"/>
      <c r="AX2925" s="19" t="str">
        <f t="shared" si="346"/>
        <v/>
      </c>
      <c r="AY2925" s="55">
        <f t="shared" si="347"/>
        <v>0</v>
      </c>
      <c r="AZ2925" s="8"/>
      <c r="BA2925" s="8"/>
    </row>
    <row r="2926" spans="1:53" x14ac:dyDescent="0.25">
      <c r="A2926" s="9" t="str">
        <f>IF(B2926&lt;&gt;"",COUNTA($B$3:B2926)+$A$2,"")</f>
        <v/>
      </c>
      <c r="R2926" s="42"/>
      <c r="AB2926" s="13"/>
      <c r="AC2926" s="8"/>
      <c r="AF2926" s="13"/>
      <c r="AG2926" s="8"/>
      <c r="AH2926" s="8"/>
      <c r="AI2926" s="8"/>
      <c r="AJ2926" s="8"/>
      <c r="AK2926" s="8"/>
      <c r="AN2926" s="13"/>
      <c r="AO2926" s="8"/>
      <c r="AR2926" s="13"/>
      <c r="AS2926" s="8"/>
      <c r="AV2926" s="13"/>
      <c r="AW2926" s="8"/>
      <c r="AX2926" s="19" t="str">
        <f t="shared" si="346"/>
        <v/>
      </c>
      <c r="AY2926" s="55">
        <f t="shared" si="347"/>
        <v>0</v>
      </c>
      <c r="AZ2926" s="8"/>
      <c r="BA2926" s="8"/>
    </row>
    <row r="2927" spans="1:53" x14ac:dyDescent="0.25">
      <c r="A2927" s="9" t="str">
        <f>IF(B2927&lt;&gt;"",COUNTA($B$3:B2927)+$A$2,"")</f>
        <v/>
      </c>
      <c r="R2927" s="42"/>
      <c r="AB2927" s="13"/>
      <c r="AC2927" s="8"/>
      <c r="AF2927" s="13"/>
      <c r="AG2927" s="8"/>
      <c r="AH2927" s="8"/>
      <c r="AI2927" s="8"/>
      <c r="AJ2927" s="8"/>
      <c r="AK2927" s="8"/>
      <c r="AN2927" s="13"/>
      <c r="AO2927" s="8"/>
      <c r="AR2927" s="13"/>
      <c r="AS2927" s="8"/>
      <c r="AV2927" s="13"/>
      <c r="AW2927" s="8"/>
      <c r="AX2927" s="19" t="str">
        <f t="shared" si="346"/>
        <v/>
      </c>
      <c r="AY2927" s="55">
        <f t="shared" si="347"/>
        <v>0</v>
      </c>
      <c r="AZ2927" s="8"/>
      <c r="BA2927" s="8"/>
    </row>
    <row r="2928" spans="1:53" x14ac:dyDescent="0.25">
      <c r="A2928" s="9" t="str">
        <f>IF(B2928&lt;&gt;"",COUNTA($B$3:B2928)+$A$2,"")</f>
        <v/>
      </c>
      <c r="R2928" s="42"/>
      <c r="AB2928" s="13"/>
      <c r="AC2928" s="8"/>
      <c r="AF2928" s="13"/>
      <c r="AG2928" s="8"/>
      <c r="AH2928" s="8"/>
      <c r="AI2928" s="8"/>
      <c r="AJ2928" s="8"/>
      <c r="AK2928" s="8"/>
      <c r="AN2928" s="13"/>
      <c r="AO2928" s="8"/>
      <c r="AR2928" s="13"/>
      <c r="AS2928" s="8"/>
      <c r="AV2928" s="13"/>
      <c r="AW2928" s="8"/>
      <c r="AX2928" s="19" t="str">
        <f t="shared" si="346"/>
        <v/>
      </c>
      <c r="AY2928" s="55">
        <f t="shared" si="347"/>
        <v>0</v>
      </c>
      <c r="AZ2928" s="8"/>
      <c r="BA2928" s="8"/>
    </row>
    <row r="2929" spans="1:53" x14ac:dyDescent="0.25">
      <c r="A2929" s="9" t="str">
        <f>IF(B2929&lt;&gt;"",COUNTA($B$3:B2929)+$A$2,"")</f>
        <v/>
      </c>
      <c r="R2929" s="42"/>
      <c r="AB2929" s="13"/>
      <c r="AC2929" s="8"/>
      <c r="AF2929" s="13"/>
      <c r="AG2929" s="8"/>
      <c r="AH2929" s="8"/>
      <c r="AI2929" s="8"/>
      <c r="AJ2929" s="8"/>
      <c r="AK2929" s="8"/>
      <c r="AN2929" s="13"/>
      <c r="AO2929" s="8"/>
      <c r="AR2929" s="13"/>
      <c r="AS2929" s="8"/>
      <c r="AV2929" s="13"/>
      <c r="AW2929" s="8"/>
      <c r="AX2929" s="19" t="str">
        <f t="shared" si="346"/>
        <v/>
      </c>
      <c r="AY2929" s="55">
        <f t="shared" si="347"/>
        <v>0</v>
      </c>
      <c r="AZ2929" s="8"/>
      <c r="BA2929" s="8"/>
    </row>
    <row r="2930" spans="1:53" x14ac:dyDescent="0.25">
      <c r="A2930" s="9" t="str">
        <f>IF(B2930&lt;&gt;"",COUNTA($B$3:B2930)+$A$2,"")</f>
        <v/>
      </c>
      <c r="R2930" s="42"/>
      <c r="AB2930" s="13"/>
      <c r="AC2930" s="8"/>
      <c r="AF2930" s="13"/>
      <c r="AG2930" s="8"/>
      <c r="AH2930" s="8"/>
      <c r="AI2930" s="8"/>
      <c r="AJ2930" s="8"/>
      <c r="AK2930" s="8"/>
      <c r="AN2930" s="13"/>
      <c r="AO2930" s="8"/>
      <c r="AR2930" s="13"/>
      <c r="AS2930" s="8"/>
      <c r="AV2930" s="13"/>
      <c r="AW2930" s="8"/>
      <c r="AX2930" s="19" t="str">
        <f t="shared" si="346"/>
        <v/>
      </c>
      <c r="AY2930" s="55">
        <f t="shared" si="347"/>
        <v>0</v>
      </c>
      <c r="AZ2930" s="8"/>
      <c r="BA2930" s="8"/>
    </row>
    <row r="2931" spans="1:53" x14ac:dyDescent="0.25">
      <c r="A2931" s="9" t="str">
        <f>IF(B2931&lt;&gt;"",COUNTA($B$3:B2931)+$A$2,"")</f>
        <v/>
      </c>
      <c r="R2931" s="42"/>
      <c r="AB2931" s="13"/>
      <c r="AC2931" s="8"/>
      <c r="AF2931" s="13"/>
      <c r="AG2931" s="8"/>
      <c r="AH2931" s="8"/>
      <c r="AI2931" s="8"/>
      <c r="AJ2931" s="8"/>
      <c r="AK2931" s="8"/>
      <c r="AN2931" s="13"/>
      <c r="AO2931" s="8"/>
      <c r="AR2931" s="13"/>
      <c r="AS2931" s="8"/>
      <c r="AV2931" s="13"/>
      <c r="AW2931" s="8"/>
      <c r="AX2931" s="19" t="str">
        <f t="shared" si="346"/>
        <v/>
      </c>
      <c r="AY2931" s="55">
        <f t="shared" si="347"/>
        <v>0</v>
      </c>
      <c r="AZ2931" s="8"/>
      <c r="BA2931" s="8"/>
    </row>
    <row r="2932" spans="1:53" x14ac:dyDescent="0.25">
      <c r="A2932" s="9" t="str">
        <f>IF(B2932&lt;&gt;"",COUNTA($B$3:B2932)+$A$2,"")</f>
        <v/>
      </c>
      <c r="R2932" s="42"/>
      <c r="AB2932" s="13"/>
      <c r="AC2932" s="8"/>
      <c r="AF2932" s="13"/>
      <c r="AG2932" s="8"/>
      <c r="AH2932" s="8"/>
      <c r="AI2932" s="8"/>
      <c r="AJ2932" s="8"/>
      <c r="AK2932" s="8"/>
      <c r="AN2932" s="13"/>
      <c r="AO2932" s="8"/>
      <c r="AR2932" s="13"/>
      <c r="AS2932" s="8"/>
      <c r="AV2932" s="13"/>
      <c r="AW2932" s="8"/>
      <c r="AX2932" s="19" t="str">
        <f t="shared" si="346"/>
        <v/>
      </c>
      <c r="AY2932" s="55">
        <f t="shared" si="347"/>
        <v>0</v>
      </c>
      <c r="AZ2932" s="8"/>
      <c r="BA2932" s="8"/>
    </row>
    <row r="2933" spans="1:53" x14ac:dyDescent="0.25">
      <c r="A2933" s="9" t="str">
        <f>IF(B2933&lt;&gt;"",COUNTA($B$3:B2933)+$A$2,"")</f>
        <v/>
      </c>
      <c r="R2933" s="42"/>
      <c r="AB2933" s="13"/>
      <c r="AC2933" s="8"/>
      <c r="AF2933" s="13"/>
      <c r="AG2933" s="8"/>
      <c r="AH2933" s="8"/>
      <c r="AI2933" s="8"/>
      <c r="AJ2933" s="8"/>
      <c r="AK2933" s="8"/>
      <c r="AN2933" s="13"/>
      <c r="AO2933" s="8"/>
      <c r="AR2933" s="13"/>
      <c r="AS2933" s="8"/>
      <c r="AV2933" s="13"/>
      <c r="AW2933" s="8"/>
      <c r="AX2933" s="19" t="str">
        <f t="shared" si="346"/>
        <v/>
      </c>
      <c r="AY2933" s="55">
        <f t="shared" si="347"/>
        <v>0</v>
      </c>
      <c r="AZ2933" s="8"/>
      <c r="BA2933" s="8"/>
    </row>
    <row r="2934" spans="1:53" x14ac:dyDescent="0.25">
      <c r="A2934" s="9" t="str">
        <f>IF(B2934&lt;&gt;"",COUNTA($B$3:B2934)+$A$2,"")</f>
        <v/>
      </c>
      <c r="R2934" s="42"/>
      <c r="AB2934" s="13"/>
      <c r="AC2934" s="8"/>
      <c r="AF2934" s="13"/>
      <c r="AG2934" s="8"/>
      <c r="AH2934" s="8"/>
      <c r="AI2934" s="8"/>
      <c r="AJ2934" s="8"/>
      <c r="AK2934" s="8"/>
      <c r="AN2934" s="13"/>
      <c r="AO2934" s="8"/>
      <c r="AR2934" s="13"/>
      <c r="AS2934" s="8"/>
      <c r="AV2934" s="13"/>
      <c r="AW2934" s="8"/>
      <c r="AX2934" s="19" t="str">
        <f t="shared" si="346"/>
        <v/>
      </c>
      <c r="AY2934" s="55">
        <f t="shared" si="347"/>
        <v>0</v>
      </c>
      <c r="AZ2934" s="8"/>
      <c r="BA2934" s="8"/>
    </row>
    <row r="2935" spans="1:53" x14ac:dyDescent="0.25">
      <c r="A2935" s="9" t="str">
        <f>IF(B2935&lt;&gt;"",COUNTA($B$3:B2935)+$A$2,"")</f>
        <v/>
      </c>
      <c r="R2935" s="42"/>
      <c r="AB2935" s="13"/>
      <c r="AC2935" s="8"/>
      <c r="AF2935" s="13"/>
      <c r="AG2935" s="8"/>
      <c r="AH2935" s="8"/>
      <c r="AI2935" s="8"/>
      <c r="AJ2935" s="8"/>
      <c r="AK2935" s="8"/>
      <c r="AN2935" s="13"/>
      <c r="AO2935" s="8"/>
      <c r="AR2935" s="13"/>
      <c r="AS2935" s="8"/>
      <c r="AV2935" s="13"/>
      <c r="AW2935" s="8"/>
      <c r="AX2935" s="19" t="str">
        <f t="shared" si="346"/>
        <v/>
      </c>
      <c r="AY2935" s="55">
        <f t="shared" si="347"/>
        <v>0</v>
      </c>
      <c r="AZ2935" s="8"/>
      <c r="BA2935" s="8"/>
    </row>
    <row r="2936" spans="1:53" x14ac:dyDescent="0.25">
      <c r="A2936" s="9" t="str">
        <f>IF(B2936&lt;&gt;"",COUNTA($B$3:B2936)+$A$2,"")</f>
        <v/>
      </c>
      <c r="R2936" s="42"/>
      <c r="AB2936" s="13"/>
      <c r="AC2936" s="8"/>
      <c r="AF2936" s="13"/>
      <c r="AG2936" s="8"/>
      <c r="AH2936" s="8"/>
      <c r="AI2936" s="8"/>
      <c r="AJ2936" s="8"/>
      <c r="AK2936" s="8"/>
      <c r="AN2936" s="13"/>
      <c r="AO2936" s="8"/>
      <c r="AR2936" s="13"/>
      <c r="AS2936" s="8"/>
      <c r="AV2936" s="13"/>
      <c r="AW2936" s="8"/>
      <c r="AX2936" s="19" t="str">
        <f t="shared" si="346"/>
        <v/>
      </c>
      <c r="AY2936" s="55">
        <f t="shared" si="347"/>
        <v>0</v>
      </c>
      <c r="AZ2936" s="8"/>
      <c r="BA2936" s="8"/>
    </row>
    <row r="2937" spans="1:53" x14ac:dyDescent="0.25">
      <c r="A2937" s="9" t="str">
        <f>IF(B2937&lt;&gt;"",COUNTA($B$3:B2937)+$A$2,"")</f>
        <v/>
      </c>
      <c r="R2937" s="42"/>
      <c r="AB2937" s="13"/>
      <c r="AC2937" s="8"/>
      <c r="AF2937" s="13"/>
      <c r="AG2937" s="8"/>
      <c r="AH2937" s="8"/>
      <c r="AI2937" s="8"/>
      <c r="AJ2937" s="8"/>
      <c r="AK2937" s="8"/>
      <c r="AN2937" s="13"/>
      <c r="AO2937" s="8"/>
      <c r="AR2937" s="13"/>
      <c r="AS2937" s="8"/>
      <c r="AV2937" s="13"/>
      <c r="AW2937" s="8"/>
      <c r="AX2937" s="19" t="str">
        <f t="shared" si="346"/>
        <v/>
      </c>
      <c r="AY2937" s="55">
        <f t="shared" si="347"/>
        <v>0</v>
      </c>
      <c r="AZ2937" s="8"/>
      <c r="BA2937" s="8"/>
    </row>
    <row r="2938" spans="1:53" x14ac:dyDescent="0.25">
      <c r="A2938" s="9" t="str">
        <f>IF(B2938&lt;&gt;"",COUNTA($B$3:B2938)+$A$2,"")</f>
        <v/>
      </c>
      <c r="R2938" s="42"/>
      <c r="AB2938" s="13"/>
      <c r="AC2938" s="8"/>
      <c r="AF2938" s="13"/>
      <c r="AG2938" s="8"/>
      <c r="AH2938" s="8"/>
      <c r="AI2938" s="8"/>
      <c r="AJ2938" s="8"/>
      <c r="AK2938" s="8"/>
      <c r="AN2938" s="13"/>
      <c r="AO2938" s="8"/>
      <c r="AR2938" s="13"/>
      <c r="AS2938" s="8"/>
      <c r="AV2938" s="13"/>
      <c r="AW2938" s="8"/>
      <c r="AX2938" s="19" t="str">
        <f t="shared" si="346"/>
        <v/>
      </c>
      <c r="AY2938" s="55">
        <f t="shared" si="347"/>
        <v>0</v>
      </c>
      <c r="AZ2938" s="8"/>
      <c r="BA2938" s="8"/>
    </row>
    <row r="2939" spans="1:53" x14ac:dyDescent="0.25">
      <c r="A2939" s="9" t="str">
        <f>IF(B2939&lt;&gt;"",COUNTA($B$3:B2939)+$A$2,"")</f>
        <v/>
      </c>
      <c r="R2939" s="42"/>
      <c r="AB2939" s="13"/>
      <c r="AC2939" s="8"/>
      <c r="AF2939" s="13"/>
      <c r="AG2939" s="8"/>
      <c r="AH2939" s="8"/>
      <c r="AI2939" s="8"/>
      <c r="AJ2939" s="8"/>
      <c r="AK2939" s="8"/>
      <c r="AN2939" s="13"/>
      <c r="AO2939" s="8"/>
      <c r="AR2939" s="13"/>
      <c r="AS2939" s="8"/>
      <c r="AV2939" s="13"/>
      <c r="AW2939" s="8"/>
      <c r="AX2939" s="19" t="str">
        <f t="shared" si="346"/>
        <v/>
      </c>
      <c r="AY2939" s="55">
        <f t="shared" si="347"/>
        <v>0</v>
      </c>
      <c r="AZ2939" s="8"/>
      <c r="BA2939" s="8"/>
    </row>
    <row r="2940" spans="1:53" x14ac:dyDescent="0.25">
      <c r="A2940" s="9" t="str">
        <f>IF(B2940&lt;&gt;"",COUNTA($B$3:B2940)+$A$2,"")</f>
        <v/>
      </c>
      <c r="R2940" s="42"/>
      <c r="AB2940" s="13"/>
      <c r="AC2940" s="8"/>
      <c r="AF2940" s="13"/>
      <c r="AG2940" s="8"/>
      <c r="AH2940" s="8"/>
      <c r="AI2940" s="8"/>
      <c r="AJ2940" s="8"/>
      <c r="AK2940" s="8"/>
      <c r="AN2940" s="13"/>
      <c r="AO2940" s="8"/>
      <c r="AR2940" s="13"/>
      <c r="AS2940" s="8"/>
      <c r="AV2940" s="13"/>
      <c r="AW2940" s="8"/>
      <c r="AX2940" s="19" t="str">
        <f t="shared" si="346"/>
        <v/>
      </c>
      <c r="AY2940" s="55">
        <f t="shared" si="347"/>
        <v>0</v>
      </c>
      <c r="AZ2940" s="8"/>
      <c r="BA2940" s="8"/>
    </row>
    <row r="2941" spans="1:53" x14ac:dyDescent="0.25">
      <c r="A2941" s="9" t="str">
        <f>IF(B2941&lt;&gt;"",COUNTA($B$3:B2941)+$A$2,"")</f>
        <v/>
      </c>
      <c r="R2941" s="42"/>
      <c r="AB2941" s="13"/>
      <c r="AC2941" s="8"/>
      <c r="AF2941" s="13"/>
      <c r="AG2941" s="8"/>
      <c r="AH2941" s="8"/>
      <c r="AI2941" s="8"/>
      <c r="AJ2941" s="8"/>
      <c r="AK2941" s="8"/>
      <c r="AN2941" s="13"/>
      <c r="AO2941" s="8"/>
      <c r="AR2941" s="13"/>
      <c r="AS2941" s="8"/>
      <c r="AV2941" s="13"/>
      <c r="AW2941" s="8"/>
      <c r="AX2941" s="19" t="str">
        <f t="shared" si="346"/>
        <v/>
      </c>
      <c r="AY2941" s="55">
        <f t="shared" si="347"/>
        <v>0</v>
      </c>
      <c r="AZ2941" s="8"/>
      <c r="BA2941" s="8"/>
    </row>
    <row r="2942" spans="1:53" x14ac:dyDescent="0.25">
      <c r="A2942" s="9" t="str">
        <f>IF(B2942&lt;&gt;"",COUNTA($B$3:B2942)+$A$2,"")</f>
        <v/>
      </c>
      <c r="R2942" s="42"/>
      <c r="AB2942" s="13"/>
      <c r="AC2942" s="8"/>
      <c r="AF2942" s="13"/>
      <c r="AG2942" s="8"/>
      <c r="AH2942" s="8"/>
      <c r="AI2942" s="8"/>
      <c r="AJ2942" s="8"/>
      <c r="AK2942" s="8"/>
      <c r="AN2942" s="13"/>
      <c r="AO2942" s="8"/>
      <c r="AR2942" s="13"/>
      <c r="AS2942" s="8"/>
      <c r="AV2942" s="13"/>
      <c r="AW2942" s="8"/>
      <c r="AX2942" s="19" t="str">
        <f t="shared" si="346"/>
        <v/>
      </c>
      <c r="AY2942" s="55">
        <f t="shared" si="347"/>
        <v>0</v>
      </c>
      <c r="AZ2942" s="8"/>
      <c r="BA2942" s="8"/>
    </row>
    <row r="2943" spans="1:53" x14ac:dyDescent="0.25">
      <c r="A2943" s="9" t="str">
        <f>IF(B2943&lt;&gt;"",COUNTA($B$3:B2943)+$A$2,"")</f>
        <v/>
      </c>
      <c r="R2943" s="42"/>
      <c r="AB2943" s="13"/>
      <c r="AC2943" s="8"/>
      <c r="AF2943" s="13"/>
      <c r="AG2943" s="8"/>
      <c r="AH2943" s="8"/>
      <c r="AI2943" s="8"/>
      <c r="AJ2943" s="8"/>
      <c r="AK2943" s="8"/>
      <c r="AN2943" s="13"/>
      <c r="AO2943" s="8"/>
      <c r="AR2943" s="13"/>
      <c r="AS2943" s="8"/>
      <c r="AV2943" s="13"/>
      <c r="AW2943" s="8"/>
      <c r="AX2943" s="19" t="str">
        <f t="shared" si="346"/>
        <v/>
      </c>
      <c r="AY2943" s="55">
        <f t="shared" si="347"/>
        <v>0</v>
      </c>
      <c r="AZ2943" s="8"/>
      <c r="BA2943" s="8"/>
    </row>
    <row r="2944" spans="1:53" x14ac:dyDescent="0.25">
      <c r="A2944" s="9" t="str">
        <f>IF(B2944&lt;&gt;"",COUNTA($B$3:B2944)+$A$2,"")</f>
        <v/>
      </c>
      <c r="R2944" s="42"/>
      <c r="AB2944" s="13"/>
      <c r="AC2944" s="8"/>
      <c r="AF2944" s="13"/>
      <c r="AG2944" s="8"/>
      <c r="AH2944" s="8"/>
      <c r="AI2944" s="8"/>
      <c r="AJ2944" s="8"/>
      <c r="AK2944" s="8"/>
      <c r="AN2944" s="13"/>
      <c r="AO2944" s="8"/>
      <c r="AR2944" s="13"/>
      <c r="AS2944" s="8"/>
      <c r="AV2944" s="13"/>
      <c r="AW2944" s="8"/>
      <c r="AX2944" s="19" t="str">
        <f t="shared" si="346"/>
        <v/>
      </c>
      <c r="AY2944" s="55">
        <f t="shared" si="347"/>
        <v>0</v>
      </c>
      <c r="AZ2944" s="8"/>
      <c r="BA2944" s="8"/>
    </row>
    <row r="2945" spans="1:53" x14ac:dyDescent="0.25">
      <c r="A2945" s="9" t="str">
        <f>IF(B2945&lt;&gt;"",COUNTA($B$3:B2945)+$A$2,"")</f>
        <v/>
      </c>
      <c r="R2945" s="42"/>
      <c r="AB2945" s="13"/>
      <c r="AC2945" s="8"/>
      <c r="AF2945" s="13"/>
      <c r="AG2945" s="8"/>
      <c r="AH2945" s="8"/>
      <c r="AI2945" s="8"/>
      <c r="AJ2945" s="8"/>
      <c r="AK2945" s="8"/>
      <c r="AN2945" s="13"/>
      <c r="AO2945" s="8"/>
      <c r="AR2945" s="13"/>
      <c r="AS2945" s="8"/>
      <c r="AV2945" s="13"/>
      <c r="AW2945" s="8"/>
      <c r="AX2945" s="19" t="str">
        <f t="shared" si="346"/>
        <v/>
      </c>
      <c r="AY2945" s="55">
        <f t="shared" si="347"/>
        <v>0</v>
      </c>
      <c r="AZ2945" s="8"/>
      <c r="BA2945" s="8"/>
    </row>
    <row r="2946" spans="1:53" x14ac:dyDescent="0.25">
      <c r="A2946" s="9" t="str">
        <f>IF(B2946&lt;&gt;"",COUNTA($B$3:B2946)+$A$2,"")</f>
        <v/>
      </c>
      <c r="R2946" s="42"/>
      <c r="AB2946" s="13"/>
      <c r="AC2946" s="8"/>
      <c r="AF2946" s="13"/>
      <c r="AG2946" s="8"/>
      <c r="AH2946" s="8"/>
      <c r="AI2946" s="8"/>
      <c r="AJ2946" s="8"/>
      <c r="AK2946" s="8"/>
      <c r="AN2946" s="13"/>
      <c r="AO2946" s="8"/>
      <c r="AR2946" s="13"/>
      <c r="AS2946" s="8"/>
      <c r="AV2946" s="13"/>
      <c r="AW2946" s="8"/>
      <c r="AX2946" s="19" t="str">
        <f t="shared" si="346"/>
        <v/>
      </c>
      <c r="AY2946" s="55">
        <f t="shared" si="347"/>
        <v>0</v>
      </c>
      <c r="AZ2946" s="8"/>
      <c r="BA2946" s="8"/>
    </row>
    <row r="2947" spans="1:53" x14ac:dyDescent="0.25">
      <c r="A2947" s="9" t="str">
        <f>IF(B2947&lt;&gt;"",COUNTA($B$3:B2947)+$A$2,"")</f>
        <v/>
      </c>
      <c r="R2947" s="42"/>
      <c r="AB2947" s="13"/>
      <c r="AC2947" s="8"/>
      <c r="AF2947" s="13"/>
      <c r="AG2947" s="8"/>
      <c r="AH2947" s="8"/>
      <c r="AI2947" s="8"/>
      <c r="AJ2947" s="8"/>
      <c r="AK2947" s="8"/>
      <c r="AN2947" s="13"/>
      <c r="AO2947" s="8"/>
      <c r="AR2947" s="13"/>
      <c r="AS2947" s="8"/>
      <c r="AV2947" s="13"/>
      <c r="AW2947" s="8"/>
      <c r="AX2947" s="19" t="str">
        <f t="shared" ref="AX2947:AX3010" si="348">IF(R2947="","",AY2947/(1+0.025))</f>
        <v/>
      </c>
      <c r="AY2947" s="55">
        <f t="shared" ref="AY2947:AY3010" si="349">BC2947-AZ2947</f>
        <v>0</v>
      </c>
      <c r="AZ2947" s="8"/>
      <c r="BA2947" s="8"/>
    </row>
    <row r="2948" spans="1:53" x14ac:dyDescent="0.25">
      <c r="A2948" s="9" t="str">
        <f>IF(B2948&lt;&gt;"",COUNTA($B$3:B2948)+$A$2,"")</f>
        <v/>
      </c>
      <c r="R2948" s="42"/>
      <c r="AB2948" s="13"/>
      <c r="AC2948" s="8"/>
      <c r="AF2948" s="13"/>
      <c r="AG2948" s="8"/>
      <c r="AH2948" s="8"/>
      <c r="AI2948" s="8"/>
      <c r="AJ2948" s="8"/>
      <c r="AK2948" s="8"/>
      <c r="AN2948" s="13"/>
      <c r="AO2948" s="8"/>
      <c r="AR2948" s="13"/>
      <c r="AS2948" s="8"/>
      <c r="AV2948" s="13"/>
      <c r="AW2948" s="8"/>
      <c r="AX2948" s="19" t="str">
        <f t="shared" si="348"/>
        <v/>
      </c>
      <c r="AY2948" s="55">
        <f t="shared" si="349"/>
        <v>0</v>
      </c>
      <c r="AZ2948" s="8"/>
      <c r="BA2948" s="8"/>
    </row>
    <row r="2949" spans="1:53" x14ac:dyDescent="0.25">
      <c r="A2949" s="9" t="str">
        <f>IF(B2949&lt;&gt;"",COUNTA($B$3:B2949)+$A$2,"")</f>
        <v/>
      </c>
      <c r="R2949" s="42"/>
      <c r="AB2949" s="13"/>
      <c r="AC2949" s="8"/>
      <c r="AF2949" s="13"/>
      <c r="AG2949" s="8"/>
      <c r="AH2949" s="8"/>
      <c r="AI2949" s="8"/>
      <c r="AJ2949" s="8"/>
      <c r="AK2949" s="8"/>
      <c r="AN2949" s="13"/>
      <c r="AO2949" s="8"/>
      <c r="AR2949" s="13"/>
      <c r="AS2949" s="8"/>
      <c r="AV2949" s="13"/>
      <c r="AW2949" s="8"/>
      <c r="AX2949" s="19" t="str">
        <f t="shared" si="348"/>
        <v/>
      </c>
      <c r="AY2949" s="55">
        <f t="shared" si="349"/>
        <v>0</v>
      </c>
      <c r="AZ2949" s="8"/>
      <c r="BA2949" s="8"/>
    </row>
    <row r="2950" spans="1:53" x14ac:dyDescent="0.25">
      <c r="A2950" s="9" t="str">
        <f>IF(B2950&lt;&gt;"",COUNTA($B$3:B2950)+$A$2,"")</f>
        <v/>
      </c>
      <c r="R2950" s="42"/>
      <c r="AB2950" s="13"/>
      <c r="AC2950" s="8"/>
      <c r="AF2950" s="13"/>
      <c r="AG2950" s="8"/>
      <c r="AH2950" s="8"/>
      <c r="AI2950" s="8"/>
      <c r="AJ2950" s="8"/>
      <c r="AK2950" s="8"/>
      <c r="AN2950" s="13"/>
      <c r="AO2950" s="8"/>
      <c r="AR2950" s="13"/>
      <c r="AS2950" s="8"/>
      <c r="AV2950" s="13"/>
      <c r="AW2950" s="8"/>
      <c r="AX2950" s="19" t="str">
        <f t="shared" si="348"/>
        <v/>
      </c>
      <c r="AY2950" s="55">
        <f t="shared" si="349"/>
        <v>0</v>
      </c>
      <c r="AZ2950" s="8"/>
      <c r="BA2950" s="8"/>
    </row>
    <row r="2951" spans="1:53" x14ac:dyDescent="0.25">
      <c r="A2951" s="9" t="str">
        <f>IF(B2951&lt;&gt;"",COUNTA($B$3:B2951)+$A$2,"")</f>
        <v/>
      </c>
      <c r="R2951" s="42"/>
      <c r="AB2951" s="13"/>
      <c r="AC2951" s="8"/>
      <c r="AF2951" s="13"/>
      <c r="AG2951" s="8"/>
      <c r="AH2951" s="8"/>
      <c r="AI2951" s="8"/>
      <c r="AJ2951" s="8"/>
      <c r="AK2951" s="8"/>
      <c r="AN2951" s="13"/>
      <c r="AO2951" s="8"/>
      <c r="AR2951" s="13"/>
      <c r="AS2951" s="8"/>
      <c r="AV2951" s="13"/>
      <c r="AW2951" s="8"/>
      <c r="AX2951" s="19" t="str">
        <f t="shared" si="348"/>
        <v/>
      </c>
      <c r="AY2951" s="55">
        <f t="shared" si="349"/>
        <v>0</v>
      </c>
      <c r="AZ2951" s="8"/>
      <c r="BA2951" s="8"/>
    </row>
    <row r="2952" spans="1:53" x14ac:dyDescent="0.25">
      <c r="A2952" s="9" t="str">
        <f>IF(B2952&lt;&gt;"",COUNTA($B$3:B2952)+$A$2,"")</f>
        <v/>
      </c>
      <c r="R2952" s="42"/>
      <c r="AB2952" s="13"/>
      <c r="AC2952" s="8"/>
      <c r="AF2952" s="13"/>
      <c r="AG2952" s="8"/>
      <c r="AH2952" s="8"/>
      <c r="AI2952" s="8"/>
      <c r="AJ2952" s="8"/>
      <c r="AK2952" s="8"/>
      <c r="AN2952" s="13"/>
      <c r="AO2952" s="8"/>
      <c r="AR2952" s="13"/>
      <c r="AS2952" s="8"/>
      <c r="AV2952" s="13"/>
      <c r="AW2952" s="8"/>
      <c r="AX2952" s="19" t="str">
        <f t="shared" si="348"/>
        <v/>
      </c>
      <c r="AY2952" s="55">
        <f t="shared" si="349"/>
        <v>0</v>
      </c>
      <c r="AZ2952" s="8"/>
      <c r="BA2952" s="8"/>
    </row>
    <row r="2953" spans="1:53" x14ac:dyDescent="0.25">
      <c r="A2953" s="9" t="str">
        <f>IF(B2953&lt;&gt;"",COUNTA($B$3:B2953)+$A$2,"")</f>
        <v/>
      </c>
      <c r="R2953" s="42"/>
      <c r="AB2953" s="13"/>
      <c r="AC2953" s="8"/>
      <c r="AF2953" s="13"/>
      <c r="AG2953" s="8"/>
      <c r="AH2953" s="8"/>
      <c r="AI2953" s="8"/>
      <c r="AJ2953" s="8"/>
      <c r="AK2953" s="8"/>
      <c r="AN2953" s="13"/>
      <c r="AO2953" s="8"/>
      <c r="AR2953" s="13"/>
      <c r="AS2953" s="8"/>
      <c r="AV2953" s="13"/>
      <c r="AW2953" s="8"/>
      <c r="AX2953" s="19" t="str">
        <f t="shared" si="348"/>
        <v/>
      </c>
      <c r="AY2953" s="55">
        <f t="shared" si="349"/>
        <v>0</v>
      </c>
      <c r="AZ2953" s="8"/>
      <c r="BA2953" s="8"/>
    </row>
    <row r="2954" spans="1:53" x14ac:dyDescent="0.25">
      <c r="A2954" s="9" t="str">
        <f>IF(B2954&lt;&gt;"",COUNTA($B$3:B2954)+$A$2,"")</f>
        <v/>
      </c>
      <c r="R2954" s="42"/>
      <c r="AB2954" s="13"/>
      <c r="AC2954" s="8"/>
      <c r="AF2954" s="13"/>
      <c r="AG2954" s="8"/>
      <c r="AH2954" s="8"/>
      <c r="AI2954" s="8"/>
      <c r="AJ2954" s="8"/>
      <c r="AK2954" s="8"/>
      <c r="AN2954" s="13"/>
      <c r="AO2954" s="8"/>
      <c r="AR2954" s="13"/>
      <c r="AS2954" s="8"/>
      <c r="AV2954" s="13"/>
      <c r="AW2954" s="8"/>
      <c r="AX2954" s="19" t="str">
        <f t="shared" si="348"/>
        <v/>
      </c>
      <c r="AY2954" s="55">
        <f t="shared" si="349"/>
        <v>0</v>
      </c>
      <c r="AZ2954" s="8"/>
      <c r="BA2954" s="8"/>
    </row>
    <row r="2955" spans="1:53" x14ac:dyDescent="0.25">
      <c r="A2955" s="9" t="str">
        <f>IF(B2955&lt;&gt;"",COUNTA($B$3:B2955)+$A$2,"")</f>
        <v/>
      </c>
      <c r="R2955" s="42"/>
      <c r="AB2955" s="13"/>
      <c r="AC2955" s="8"/>
      <c r="AF2955" s="13"/>
      <c r="AG2955" s="8"/>
      <c r="AH2955" s="8"/>
      <c r="AI2955" s="8"/>
      <c r="AJ2955" s="8"/>
      <c r="AK2955" s="8"/>
      <c r="AN2955" s="13"/>
      <c r="AO2955" s="8"/>
      <c r="AR2955" s="13"/>
      <c r="AS2955" s="8"/>
      <c r="AV2955" s="13"/>
      <c r="AW2955" s="8"/>
      <c r="AX2955" s="19" t="str">
        <f t="shared" si="348"/>
        <v/>
      </c>
      <c r="AY2955" s="55">
        <f t="shared" si="349"/>
        <v>0</v>
      </c>
      <c r="AZ2955" s="8"/>
      <c r="BA2955" s="8"/>
    </row>
    <row r="2956" spans="1:53" x14ac:dyDescent="0.25">
      <c r="A2956" s="9" t="str">
        <f>IF(B2956&lt;&gt;"",COUNTA($B$3:B2956)+$A$2,"")</f>
        <v/>
      </c>
      <c r="R2956" s="42"/>
      <c r="AB2956" s="13"/>
      <c r="AC2956" s="8"/>
      <c r="AF2956" s="13"/>
      <c r="AG2956" s="8"/>
      <c r="AH2956" s="8"/>
      <c r="AI2956" s="8"/>
      <c r="AJ2956" s="8"/>
      <c r="AK2956" s="8"/>
      <c r="AN2956" s="13"/>
      <c r="AO2956" s="8"/>
      <c r="AR2956" s="13"/>
      <c r="AS2956" s="8"/>
      <c r="AV2956" s="13"/>
      <c r="AW2956" s="8"/>
      <c r="AX2956" s="19" t="str">
        <f t="shared" si="348"/>
        <v/>
      </c>
      <c r="AY2956" s="55">
        <f t="shared" si="349"/>
        <v>0</v>
      </c>
      <c r="AZ2956" s="8"/>
      <c r="BA2956" s="8"/>
    </row>
    <row r="2957" spans="1:53" x14ac:dyDescent="0.25">
      <c r="A2957" s="9" t="str">
        <f>IF(B2957&lt;&gt;"",COUNTA($B$3:B2957)+$A$2,"")</f>
        <v/>
      </c>
      <c r="R2957" s="42"/>
      <c r="AB2957" s="13"/>
      <c r="AC2957" s="8"/>
      <c r="AF2957" s="13"/>
      <c r="AG2957" s="8"/>
      <c r="AH2957" s="8"/>
      <c r="AI2957" s="8"/>
      <c r="AJ2957" s="8"/>
      <c r="AK2957" s="8"/>
      <c r="AN2957" s="13"/>
      <c r="AO2957" s="8"/>
      <c r="AR2957" s="13"/>
      <c r="AS2957" s="8"/>
      <c r="AV2957" s="13"/>
      <c r="AW2957" s="8"/>
      <c r="AX2957" s="19" t="str">
        <f t="shared" si="348"/>
        <v/>
      </c>
      <c r="AY2957" s="55">
        <f t="shared" si="349"/>
        <v>0</v>
      </c>
      <c r="AZ2957" s="8"/>
      <c r="BA2957" s="8"/>
    </row>
    <row r="2958" spans="1:53" x14ac:dyDescent="0.25">
      <c r="A2958" s="9" t="str">
        <f>IF(B2958&lt;&gt;"",COUNTA($B$3:B2958)+$A$2,"")</f>
        <v/>
      </c>
      <c r="R2958" s="42"/>
      <c r="AB2958" s="13"/>
      <c r="AC2958" s="8"/>
      <c r="AF2958" s="13"/>
      <c r="AG2958" s="8"/>
      <c r="AH2958" s="8"/>
      <c r="AI2958" s="8"/>
      <c r="AJ2958" s="8"/>
      <c r="AK2958" s="8"/>
      <c r="AN2958" s="13"/>
      <c r="AO2958" s="8"/>
      <c r="AR2958" s="13"/>
      <c r="AS2958" s="8"/>
      <c r="AV2958" s="13"/>
      <c r="AW2958" s="8"/>
      <c r="AX2958" s="19" t="str">
        <f t="shared" si="348"/>
        <v/>
      </c>
      <c r="AY2958" s="55">
        <f t="shared" si="349"/>
        <v>0</v>
      </c>
      <c r="AZ2958" s="8"/>
      <c r="BA2958" s="8"/>
    </row>
    <row r="2959" spans="1:53" x14ac:dyDescent="0.25">
      <c r="A2959" s="9" t="str">
        <f>IF(B2959&lt;&gt;"",COUNTA($B$3:B2959)+$A$2,"")</f>
        <v/>
      </c>
      <c r="R2959" s="42"/>
      <c r="AB2959" s="13"/>
      <c r="AC2959" s="8"/>
      <c r="AF2959" s="13"/>
      <c r="AG2959" s="8"/>
      <c r="AH2959" s="8"/>
      <c r="AI2959" s="8"/>
      <c r="AJ2959" s="8"/>
      <c r="AK2959" s="8"/>
      <c r="AN2959" s="13"/>
      <c r="AO2959" s="8"/>
      <c r="AR2959" s="13"/>
      <c r="AS2959" s="8"/>
      <c r="AV2959" s="13"/>
      <c r="AW2959" s="8"/>
      <c r="AX2959" s="19" t="str">
        <f t="shared" si="348"/>
        <v/>
      </c>
      <c r="AY2959" s="55">
        <f t="shared" si="349"/>
        <v>0</v>
      </c>
      <c r="AZ2959" s="8"/>
      <c r="BA2959" s="8"/>
    </row>
    <row r="2960" spans="1:53" x14ac:dyDescent="0.25">
      <c r="A2960" s="9" t="str">
        <f>IF(B2960&lt;&gt;"",COUNTA($B$3:B2960)+$A$2,"")</f>
        <v/>
      </c>
      <c r="R2960" s="42"/>
      <c r="AB2960" s="13"/>
      <c r="AC2960" s="8"/>
      <c r="AF2960" s="13"/>
      <c r="AG2960" s="8"/>
      <c r="AH2960" s="8"/>
      <c r="AI2960" s="8"/>
      <c r="AJ2960" s="8"/>
      <c r="AK2960" s="8"/>
      <c r="AN2960" s="13"/>
      <c r="AO2960" s="8"/>
      <c r="AR2960" s="13"/>
      <c r="AS2960" s="8"/>
      <c r="AV2960" s="13"/>
      <c r="AW2960" s="8"/>
      <c r="AX2960" s="19" t="str">
        <f t="shared" si="348"/>
        <v/>
      </c>
      <c r="AY2960" s="55">
        <f t="shared" si="349"/>
        <v>0</v>
      </c>
      <c r="AZ2960" s="8"/>
      <c r="BA2960" s="8"/>
    </row>
    <row r="2961" spans="1:53" x14ac:dyDescent="0.25">
      <c r="A2961" s="9" t="str">
        <f>IF(B2961&lt;&gt;"",COUNTA($B$3:B2961)+$A$2,"")</f>
        <v/>
      </c>
      <c r="R2961" s="42"/>
      <c r="AB2961" s="13"/>
      <c r="AC2961" s="8"/>
      <c r="AF2961" s="13"/>
      <c r="AG2961" s="8"/>
      <c r="AH2961" s="8"/>
      <c r="AI2961" s="8"/>
      <c r="AJ2961" s="8"/>
      <c r="AK2961" s="8"/>
      <c r="AN2961" s="13"/>
      <c r="AO2961" s="8"/>
      <c r="AR2961" s="13"/>
      <c r="AS2961" s="8"/>
      <c r="AV2961" s="13"/>
      <c r="AW2961" s="8"/>
      <c r="AX2961" s="19" t="str">
        <f t="shared" si="348"/>
        <v/>
      </c>
      <c r="AY2961" s="55">
        <f t="shared" si="349"/>
        <v>0</v>
      </c>
      <c r="AZ2961" s="8"/>
      <c r="BA2961" s="8"/>
    </row>
    <row r="2962" spans="1:53" x14ac:dyDescent="0.25">
      <c r="A2962" s="9" t="str">
        <f>IF(B2962&lt;&gt;"",COUNTA($B$3:B2962)+$A$2,"")</f>
        <v/>
      </c>
      <c r="R2962" s="42"/>
      <c r="AB2962" s="13"/>
      <c r="AC2962" s="8"/>
      <c r="AF2962" s="13"/>
      <c r="AG2962" s="8"/>
      <c r="AH2962" s="8"/>
      <c r="AI2962" s="8"/>
      <c r="AJ2962" s="8"/>
      <c r="AK2962" s="8"/>
      <c r="AN2962" s="13"/>
      <c r="AO2962" s="8"/>
      <c r="AR2962" s="13"/>
      <c r="AS2962" s="8"/>
      <c r="AV2962" s="13"/>
      <c r="AW2962" s="8"/>
      <c r="AX2962" s="19" t="str">
        <f t="shared" si="348"/>
        <v/>
      </c>
      <c r="AY2962" s="55">
        <f t="shared" si="349"/>
        <v>0</v>
      </c>
      <c r="AZ2962" s="8"/>
      <c r="BA2962" s="8"/>
    </row>
    <row r="2963" spans="1:53" x14ac:dyDescent="0.25">
      <c r="A2963" s="9" t="str">
        <f>IF(B2963&lt;&gt;"",COUNTA($B$3:B2963)+$A$2,"")</f>
        <v/>
      </c>
      <c r="R2963" s="42"/>
      <c r="AB2963" s="13"/>
      <c r="AC2963" s="8"/>
      <c r="AF2963" s="13"/>
      <c r="AG2963" s="8"/>
      <c r="AH2963" s="8"/>
      <c r="AI2963" s="8"/>
      <c r="AJ2963" s="8"/>
      <c r="AK2963" s="8"/>
      <c r="AN2963" s="13"/>
      <c r="AO2963" s="8"/>
      <c r="AR2963" s="13"/>
      <c r="AS2963" s="8"/>
      <c r="AV2963" s="13"/>
      <c r="AW2963" s="8"/>
      <c r="AX2963" s="19" t="str">
        <f t="shared" si="348"/>
        <v/>
      </c>
      <c r="AY2963" s="55">
        <f t="shared" si="349"/>
        <v>0</v>
      </c>
      <c r="AZ2963" s="8"/>
      <c r="BA2963" s="8"/>
    </row>
    <row r="2964" spans="1:53" x14ac:dyDescent="0.25">
      <c r="A2964" s="9" t="str">
        <f>IF(B2964&lt;&gt;"",COUNTA($B$3:B2964)+$A$2,"")</f>
        <v/>
      </c>
      <c r="R2964" s="42"/>
      <c r="AB2964" s="13"/>
      <c r="AC2964" s="8"/>
      <c r="AF2964" s="13"/>
      <c r="AG2964" s="8"/>
      <c r="AH2964" s="8"/>
      <c r="AI2964" s="8"/>
      <c r="AJ2964" s="8"/>
      <c r="AK2964" s="8"/>
      <c r="AN2964" s="13"/>
      <c r="AO2964" s="8"/>
      <c r="AR2964" s="13"/>
      <c r="AS2964" s="8"/>
      <c r="AV2964" s="13"/>
      <c r="AW2964" s="8"/>
      <c r="AX2964" s="19" t="str">
        <f t="shared" si="348"/>
        <v/>
      </c>
      <c r="AY2964" s="55">
        <f t="shared" si="349"/>
        <v>0</v>
      </c>
      <c r="AZ2964" s="8"/>
      <c r="BA2964" s="8"/>
    </row>
    <row r="2965" spans="1:53" x14ac:dyDescent="0.25">
      <c r="A2965" s="9" t="str">
        <f>IF(B2965&lt;&gt;"",COUNTA($B$3:B2965)+$A$2,"")</f>
        <v/>
      </c>
      <c r="R2965" s="42"/>
      <c r="AB2965" s="13"/>
      <c r="AC2965" s="8"/>
      <c r="AF2965" s="13"/>
      <c r="AG2965" s="8"/>
      <c r="AH2965" s="8"/>
      <c r="AI2965" s="8"/>
      <c r="AJ2965" s="8"/>
      <c r="AK2965" s="8"/>
      <c r="AN2965" s="13"/>
      <c r="AO2965" s="8"/>
      <c r="AR2965" s="13"/>
      <c r="AS2965" s="8"/>
      <c r="AV2965" s="13"/>
      <c r="AW2965" s="8"/>
      <c r="AX2965" s="19" t="str">
        <f t="shared" si="348"/>
        <v/>
      </c>
      <c r="AY2965" s="55">
        <f t="shared" si="349"/>
        <v>0</v>
      </c>
      <c r="AZ2965" s="8"/>
      <c r="BA2965" s="8"/>
    </row>
    <row r="2966" spans="1:53" x14ac:dyDescent="0.25">
      <c r="A2966" s="9" t="str">
        <f>IF(B2966&lt;&gt;"",COUNTA($B$3:B2966)+$A$2,"")</f>
        <v/>
      </c>
      <c r="R2966" s="42"/>
      <c r="AB2966" s="13"/>
      <c r="AC2966" s="8"/>
      <c r="AF2966" s="13"/>
      <c r="AG2966" s="8"/>
      <c r="AH2966" s="8"/>
      <c r="AI2966" s="8"/>
      <c r="AJ2966" s="8"/>
      <c r="AK2966" s="8"/>
      <c r="AN2966" s="13"/>
      <c r="AO2966" s="8"/>
      <c r="AR2966" s="13"/>
      <c r="AS2966" s="8"/>
      <c r="AV2966" s="13"/>
      <c r="AW2966" s="8"/>
      <c r="AX2966" s="19" t="str">
        <f t="shared" si="348"/>
        <v/>
      </c>
      <c r="AY2966" s="55">
        <f t="shared" si="349"/>
        <v>0</v>
      </c>
      <c r="AZ2966" s="8"/>
      <c r="BA2966" s="8"/>
    </row>
    <row r="2967" spans="1:53" x14ac:dyDescent="0.25">
      <c r="A2967" s="9" t="str">
        <f>IF(B2967&lt;&gt;"",COUNTA($B$3:B2967)+$A$2,"")</f>
        <v/>
      </c>
      <c r="R2967" s="42"/>
      <c r="AB2967" s="13"/>
      <c r="AC2967" s="8"/>
      <c r="AF2967" s="13"/>
      <c r="AG2967" s="8"/>
      <c r="AH2967" s="8"/>
      <c r="AI2967" s="8"/>
      <c r="AJ2967" s="8"/>
      <c r="AK2967" s="8"/>
      <c r="AN2967" s="13"/>
      <c r="AO2967" s="8"/>
      <c r="AR2967" s="13"/>
      <c r="AS2967" s="8"/>
      <c r="AV2967" s="13"/>
      <c r="AW2967" s="8"/>
      <c r="AX2967" s="19" t="str">
        <f t="shared" si="348"/>
        <v/>
      </c>
      <c r="AY2967" s="55">
        <f t="shared" si="349"/>
        <v>0</v>
      </c>
      <c r="AZ2967" s="8"/>
      <c r="BA2967" s="8"/>
    </row>
    <row r="2968" spans="1:53" x14ac:dyDescent="0.25">
      <c r="A2968" s="9" t="str">
        <f>IF(B2968&lt;&gt;"",COUNTA($B$3:B2968)+$A$2,"")</f>
        <v/>
      </c>
      <c r="R2968" s="42"/>
      <c r="AB2968" s="13"/>
      <c r="AC2968" s="8"/>
      <c r="AF2968" s="13"/>
      <c r="AG2968" s="8"/>
      <c r="AH2968" s="8"/>
      <c r="AI2968" s="8"/>
      <c r="AJ2968" s="8"/>
      <c r="AK2968" s="8"/>
      <c r="AN2968" s="13"/>
      <c r="AO2968" s="8"/>
      <c r="AR2968" s="13"/>
      <c r="AS2968" s="8"/>
      <c r="AV2968" s="13"/>
      <c r="AW2968" s="8"/>
      <c r="AX2968" s="19" t="str">
        <f t="shared" si="348"/>
        <v/>
      </c>
      <c r="AY2968" s="55">
        <f t="shared" si="349"/>
        <v>0</v>
      </c>
      <c r="AZ2968" s="8"/>
      <c r="BA2968" s="8"/>
    </row>
    <row r="2969" spans="1:53" x14ac:dyDescent="0.25">
      <c r="A2969" s="9" t="str">
        <f>IF(B2969&lt;&gt;"",COUNTA($B$3:B2969)+$A$2,"")</f>
        <v/>
      </c>
      <c r="R2969" s="42"/>
      <c r="AB2969" s="13"/>
      <c r="AC2969" s="8"/>
      <c r="AF2969" s="13"/>
      <c r="AG2969" s="8"/>
      <c r="AH2969" s="8"/>
      <c r="AI2969" s="8"/>
      <c r="AJ2969" s="8"/>
      <c r="AK2969" s="8"/>
      <c r="AN2969" s="13"/>
      <c r="AO2969" s="8"/>
      <c r="AR2969" s="13"/>
      <c r="AS2969" s="8"/>
      <c r="AV2969" s="13"/>
      <c r="AW2969" s="8"/>
      <c r="AX2969" s="19" t="str">
        <f t="shared" si="348"/>
        <v/>
      </c>
      <c r="AY2969" s="55">
        <f t="shared" si="349"/>
        <v>0</v>
      </c>
      <c r="AZ2969" s="8"/>
      <c r="BA2969" s="8"/>
    </row>
    <row r="2970" spans="1:53" x14ac:dyDescent="0.25">
      <c r="A2970" s="9" t="str">
        <f>IF(B2970&lt;&gt;"",COUNTA($B$3:B2970)+$A$2,"")</f>
        <v/>
      </c>
      <c r="R2970" s="42"/>
      <c r="AB2970" s="13"/>
      <c r="AC2970" s="8"/>
      <c r="AF2970" s="13"/>
      <c r="AG2970" s="8"/>
      <c r="AH2970" s="8"/>
      <c r="AI2970" s="8"/>
      <c r="AJ2970" s="8"/>
      <c r="AK2970" s="8"/>
      <c r="AN2970" s="13"/>
      <c r="AO2970" s="8"/>
      <c r="AR2970" s="13"/>
      <c r="AS2970" s="8"/>
      <c r="AV2970" s="13"/>
      <c r="AW2970" s="8"/>
      <c r="AX2970" s="19" t="str">
        <f t="shared" si="348"/>
        <v/>
      </c>
      <c r="AY2970" s="55">
        <f t="shared" si="349"/>
        <v>0</v>
      </c>
      <c r="AZ2970" s="8"/>
      <c r="BA2970" s="8"/>
    </row>
    <row r="2971" spans="1:53" x14ac:dyDescent="0.25">
      <c r="A2971" s="9" t="str">
        <f>IF(B2971&lt;&gt;"",COUNTA($B$3:B2971)+$A$2,"")</f>
        <v/>
      </c>
      <c r="R2971" s="42"/>
      <c r="AB2971" s="13"/>
      <c r="AC2971" s="8"/>
      <c r="AF2971" s="13"/>
      <c r="AG2971" s="8"/>
      <c r="AH2971" s="8"/>
      <c r="AI2971" s="8"/>
      <c r="AJ2971" s="8"/>
      <c r="AK2971" s="8"/>
      <c r="AN2971" s="13"/>
      <c r="AO2971" s="8"/>
      <c r="AR2971" s="13"/>
      <c r="AS2971" s="8"/>
      <c r="AV2971" s="13"/>
      <c r="AW2971" s="8"/>
      <c r="AX2971" s="19" t="str">
        <f t="shared" si="348"/>
        <v/>
      </c>
      <c r="AY2971" s="55">
        <f t="shared" si="349"/>
        <v>0</v>
      </c>
      <c r="AZ2971" s="8"/>
      <c r="BA2971" s="8"/>
    </row>
    <row r="2972" spans="1:53" x14ac:dyDescent="0.25">
      <c r="A2972" s="9" t="str">
        <f>IF(B2972&lt;&gt;"",COUNTA($B$3:B2972)+$A$2,"")</f>
        <v/>
      </c>
      <c r="R2972" s="42"/>
      <c r="AB2972" s="13"/>
      <c r="AC2972" s="8"/>
      <c r="AF2972" s="13"/>
      <c r="AG2972" s="8"/>
      <c r="AH2972" s="8"/>
      <c r="AI2972" s="8"/>
      <c r="AJ2972" s="8"/>
      <c r="AK2972" s="8"/>
      <c r="AN2972" s="13"/>
      <c r="AO2972" s="8"/>
      <c r="AR2972" s="13"/>
      <c r="AS2972" s="8"/>
      <c r="AV2972" s="13"/>
      <c r="AW2972" s="8"/>
      <c r="AX2972" s="19" t="str">
        <f t="shared" si="348"/>
        <v/>
      </c>
      <c r="AY2972" s="55">
        <f t="shared" si="349"/>
        <v>0</v>
      </c>
      <c r="AZ2972" s="8"/>
      <c r="BA2972" s="8"/>
    </row>
    <row r="2973" spans="1:53" x14ac:dyDescent="0.25">
      <c r="A2973" s="9" t="str">
        <f>IF(B2973&lt;&gt;"",COUNTA($B$3:B2973)+$A$2,"")</f>
        <v/>
      </c>
      <c r="R2973" s="42"/>
      <c r="AB2973" s="13"/>
      <c r="AC2973" s="8"/>
      <c r="AF2973" s="13"/>
      <c r="AG2973" s="8"/>
      <c r="AH2973" s="8"/>
      <c r="AI2973" s="8"/>
      <c r="AJ2973" s="8"/>
      <c r="AK2973" s="8"/>
      <c r="AN2973" s="13"/>
      <c r="AO2973" s="8"/>
      <c r="AR2973" s="13"/>
      <c r="AS2973" s="8"/>
      <c r="AV2973" s="13"/>
      <c r="AW2973" s="8"/>
      <c r="AX2973" s="19" t="str">
        <f t="shared" si="348"/>
        <v/>
      </c>
      <c r="AY2973" s="55">
        <f t="shared" si="349"/>
        <v>0</v>
      </c>
      <c r="AZ2973" s="8"/>
      <c r="BA2973" s="8"/>
    </row>
    <row r="2974" spans="1:53" x14ac:dyDescent="0.25">
      <c r="A2974" s="9" t="str">
        <f>IF(B2974&lt;&gt;"",COUNTA($B$3:B2974)+$A$2,"")</f>
        <v/>
      </c>
      <c r="R2974" s="42"/>
      <c r="AB2974" s="13"/>
      <c r="AC2974" s="8"/>
      <c r="AF2974" s="13"/>
      <c r="AG2974" s="8"/>
      <c r="AH2974" s="8"/>
      <c r="AI2974" s="8"/>
      <c r="AJ2974" s="8"/>
      <c r="AK2974" s="8"/>
      <c r="AN2974" s="13"/>
      <c r="AO2974" s="8"/>
      <c r="AR2974" s="13"/>
      <c r="AS2974" s="8"/>
      <c r="AV2974" s="13"/>
      <c r="AW2974" s="8"/>
      <c r="AX2974" s="19" t="str">
        <f t="shared" si="348"/>
        <v/>
      </c>
      <c r="AY2974" s="55">
        <f t="shared" si="349"/>
        <v>0</v>
      </c>
      <c r="AZ2974" s="8"/>
      <c r="BA2974" s="8"/>
    </row>
    <row r="2975" spans="1:53" x14ac:dyDescent="0.25">
      <c r="A2975" s="9" t="str">
        <f>IF(B2975&lt;&gt;"",COUNTA($B$3:B2975)+$A$2,"")</f>
        <v/>
      </c>
      <c r="R2975" s="42"/>
      <c r="AB2975" s="13"/>
      <c r="AC2975" s="8"/>
      <c r="AF2975" s="13"/>
      <c r="AG2975" s="8"/>
      <c r="AH2975" s="8"/>
      <c r="AI2975" s="8"/>
      <c r="AJ2975" s="8"/>
      <c r="AK2975" s="8"/>
      <c r="AN2975" s="13"/>
      <c r="AO2975" s="8"/>
      <c r="AR2975" s="13"/>
      <c r="AS2975" s="8"/>
      <c r="AV2975" s="13"/>
      <c r="AW2975" s="8"/>
      <c r="AX2975" s="19" t="str">
        <f t="shared" si="348"/>
        <v/>
      </c>
      <c r="AY2975" s="55">
        <f t="shared" si="349"/>
        <v>0</v>
      </c>
      <c r="AZ2975" s="8"/>
      <c r="BA2975" s="8"/>
    </row>
    <row r="2976" spans="1:53" x14ac:dyDescent="0.25">
      <c r="A2976" s="9" t="str">
        <f>IF(B2976&lt;&gt;"",COUNTA($B$3:B2976)+$A$2,"")</f>
        <v/>
      </c>
      <c r="R2976" s="42"/>
      <c r="AB2976" s="13"/>
      <c r="AC2976" s="8"/>
      <c r="AF2976" s="13"/>
      <c r="AG2976" s="8"/>
      <c r="AH2976" s="8"/>
      <c r="AI2976" s="8"/>
      <c r="AJ2976" s="8"/>
      <c r="AK2976" s="8"/>
      <c r="AN2976" s="13"/>
      <c r="AO2976" s="8"/>
      <c r="AR2976" s="13"/>
      <c r="AS2976" s="8"/>
      <c r="AV2976" s="13"/>
      <c r="AW2976" s="8"/>
      <c r="AX2976" s="19" t="str">
        <f t="shared" si="348"/>
        <v/>
      </c>
      <c r="AY2976" s="55">
        <f t="shared" si="349"/>
        <v>0</v>
      </c>
      <c r="AZ2976" s="8"/>
      <c r="BA2976" s="8"/>
    </row>
    <row r="2977" spans="1:53" x14ac:dyDescent="0.25">
      <c r="A2977" s="9" t="str">
        <f>IF(B2977&lt;&gt;"",COUNTA($B$3:B2977)+$A$2,"")</f>
        <v/>
      </c>
      <c r="R2977" s="42"/>
      <c r="AB2977" s="13"/>
      <c r="AC2977" s="8"/>
      <c r="AF2977" s="13"/>
      <c r="AG2977" s="8"/>
      <c r="AH2977" s="8"/>
      <c r="AI2977" s="8"/>
      <c r="AJ2977" s="8"/>
      <c r="AK2977" s="8"/>
      <c r="AN2977" s="13"/>
      <c r="AO2977" s="8"/>
      <c r="AR2977" s="13"/>
      <c r="AS2977" s="8"/>
      <c r="AV2977" s="13"/>
      <c r="AW2977" s="8"/>
      <c r="AX2977" s="19" t="str">
        <f t="shared" si="348"/>
        <v/>
      </c>
      <c r="AY2977" s="55">
        <f t="shared" si="349"/>
        <v>0</v>
      </c>
      <c r="AZ2977" s="8"/>
      <c r="BA2977" s="8"/>
    </row>
    <row r="2978" spans="1:53" x14ac:dyDescent="0.25">
      <c r="A2978" s="9" t="str">
        <f>IF(B2978&lt;&gt;"",COUNTA($B$3:B2978)+$A$2,"")</f>
        <v/>
      </c>
      <c r="R2978" s="42"/>
      <c r="AB2978" s="13"/>
      <c r="AC2978" s="8"/>
      <c r="AF2978" s="13"/>
      <c r="AG2978" s="8"/>
      <c r="AH2978" s="8"/>
      <c r="AI2978" s="8"/>
      <c r="AJ2978" s="8"/>
      <c r="AK2978" s="8"/>
      <c r="AN2978" s="13"/>
      <c r="AO2978" s="8"/>
      <c r="AR2978" s="13"/>
      <c r="AS2978" s="8"/>
      <c r="AV2978" s="13"/>
      <c r="AW2978" s="8"/>
      <c r="AX2978" s="19" t="str">
        <f t="shared" si="348"/>
        <v/>
      </c>
      <c r="AY2978" s="55">
        <f t="shared" si="349"/>
        <v>0</v>
      </c>
      <c r="AZ2978" s="8"/>
      <c r="BA2978" s="8"/>
    </row>
    <row r="2979" spans="1:53" x14ac:dyDescent="0.25">
      <c r="A2979" s="9" t="str">
        <f>IF(B2979&lt;&gt;"",COUNTA($B$3:B2979)+$A$2,"")</f>
        <v/>
      </c>
      <c r="R2979" s="42"/>
      <c r="AB2979" s="13"/>
      <c r="AC2979" s="8"/>
      <c r="AF2979" s="13"/>
      <c r="AG2979" s="8"/>
      <c r="AH2979" s="8"/>
      <c r="AI2979" s="8"/>
      <c r="AJ2979" s="8"/>
      <c r="AK2979" s="8"/>
      <c r="AN2979" s="13"/>
      <c r="AO2979" s="8"/>
      <c r="AR2979" s="13"/>
      <c r="AS2979" s="8"/>
      <c r="AV2979" s="13"/>
      <c r="AW2979" s="8"/>
      <c r="AX2979" s="19" t="str">
        <f t="shared" si="348"/>
        <v/>
      </c>
      <c r="AY2979" s="55">
        <f t="shared" si="349"/>
        <v>0</v>
      </c>
      <c r="AZ2979" s="8"/>
      <c r="BA2979" s="8"/>
    </row>
    <row r="2980" spans="1:53" x14ac:dyDescent="0.25">
      <c r="A2980" s="9" t="str">
        <f>IF(B2980&lt;&gt;"",COUNTA($B$3:B2980)+$A$2,"")</f>
        <v/>
      </c>
      <c r="R2980" s="42"/>
      <c r="AB2980" s="13"/>
      <c r="AC2980" s="8"/>
      <c r="AF2980" s="13"/>
      <c r="AG2980" s="8"/>
      <c r="AH2980" s="8"/>
      <c r="AI2980" s="8"/>
      <c r="AJ2980" s="8"/>
      <c r="AK2980" s="8"/>
      <c r="AN2980" s="13"/>
      <c r="AO2980" s="8"/>
      <c r="AR2980" s="13"/>
      <c r="AS2980" s="8"/>
      <c r="AV2980" s="13"/>
      <c r="AW2980" s="8"/>
      <c r="AX2980" s="19" t="str">
        <f t="shared" si="348"/>
        <v/>
      </c>
      <c r="AY2980" s="55">
        <f t="shared" si="349"/>
        <v>0</v>
      </c>
      <c r="AZ2980" s="8"/>
      <c r="BA2980" s="8"/>
    </row>
    <row r="2981" spans="1:53" x14ac:dyDescent="0.25">
      <c r="A2981" s="9" t="str">
        <f>IF(B2981&lt;&gt;"",COUNTA($B$3:B2981)+$A$2,"")</f>
        <v/>
      </c>
      <c r="R2981" s="42"/>
      <c r="AB2981" s="13"/>
      <c r="AC2981" s="8"/>
      <c r="AF2981" s="13"/>
      <c r="AG2981" s="8"/>
      <c r="AH2981" s="8"/>
      <c r="AI2981" s="8"/>
      <c r="AJ2981" s="8"/>
      <c r="AK2981" s="8"/>
      <c r="AN2981" s="13"/>
      <c r="AO2981" s="8"/>
      <c r="AR2981" s="13"/>
      <c r="AS2981" s="8"/>
      <c r="AV2981" s="13"/>
      <c r="AW2981" s="8"/>
      <c r="AX2981" s="19" t="str">
        <f t="shared" si="348"/>
        <v/>
      </c>
      <c r="AY2981" s="55">
        <f t="shared" si="349"/>
        <v>0</v>
      </c>
      <c r="AZ2981" s="8"/>
      <c r="BA2981" s="8"/>
    </row>
    <row r="2982" spans="1:53" x14ac:dyDescent="0.25">
      <c r="A2982" s="9" t="str">
        <f>IF(B2982&lt;&gt;"",COUNTA($B$3:B2982)+$A$2,"")</f>
        <v/>
      </c>
      <c r="R2982" s="42"/>
      <c r="AB2982" s="13"/>
      <c r="AC2982" s="8"/>
      <c r="AF2982" s="13"/>
      <c r="AG2982" s="8"/>
      <c r="AH2982" s="8"/>
      <c r="AI2982" s="8"/>
      <c r="AJ2982" s="8"/>
      <c r="AK2982" s="8"/>
      <c r="AN2982" s="13"/>
      <c r="AO2982" s="8"/>
      <c r="AR2982" s="13"/>
      <c r="AS2982" s="8"/>
      <c r="AV2982" s="13"/>
      <c r="AW2982" s="8"/>
      <c r="AX2982" s="19" t="str">
        <f t="shared" si="348"/>
        <v/>
      </c>
      <c r="AY2982" s="55">
        <f t="shared" si="349"/>
        <v>0</v>
      </c>
      <c r="AZ2982" s="8"/>
      <c r="BA2982" s="8"/>
    </row>
    <row r="2983" spans="1:53" x14ac:dyDescent="0.25">
      <c r="A2983" s="9" t="str">
        <f>IF(B2983&lt;&gt;"",COUNTA($B$3:B2983)+$A$2,"")</f>
        <v/>
      </c>
      <c r="R2983" s="42"/>
      <c r="AB2983" s="13"/>
      <c r="AC2983" s="8"/>
      <c r="AF2983" s="13"/>
      <c r="AG2983" s="8"/>
      <c r="AH2983" s="8"/>
      <c r="AI2983" s="8"/>
      <c r="AJ2983" s="8"/>
      <c r="AK2983" s="8"/>
      <c r="AN2983" s="13"/>
      <c r="AO2983" s="8"/>
      <c r="AR2983" s="13"/>
      <c r="AS2983" s="8"/>
      <c r="AV2983" s="13"/>
      <c r="AW2983" s="8"/>
      <c r="AX2983" s="19" t="str">
        <f t="shared" si="348"/>
        <v/>
      </c>
      <c r="AY2983" s="55">
        <f t="shared" si="349"/>
        <v>0</v>
      </c>
      <c r="AZ2983" s="8"/>
      <c r="BA2983" s="8"/>
    </row>
    <row r="2984" spans="1:53" x14ac:dyDescent="0.25">
      <c r="A2984" s="9" t="str">
        <f>IF(B2984&lt;&gt;"",COUNTA($B$3:B2984)+$A$2,"")</f>
        <v/>
      </c>
      <c r="R2984" s="42"/>
      <c r="AB2984" s="13"/>
      <c r="AC2984" s="8"/>
      <c r="AF2984" s="13"/>
      <c r="AG2984" s="8"/>
      <c r="AH2984" s="8"/>
      <c r="AI2984" s="8"/>
      <c r="AJ2984" s="8"/>
      <c r="AK2984" s="8"/>
      <c r="AN2984" s="13"/>
      <c r="AO2984" s="8"/>
      <c r="AR2984" s="13"/>
      <c r="AS2984" s="8"/>
      <c r="AV2984" s="13"/>
      <c r="AW2984" s="8"/>
      <c r="AX2984" s="19" t="str">
        <f t="shared" si="348"/>
        <v/>
      </c>
      <c r="AY2984" s="55">
        <f t="shared" si="349"/>
        <v>0</v>
      </c>
      <c r="AZ2984" s="8"/>
      <c r="BA2984" s="8"/>
    </row>
    <row r="2985" spans="1:53" x14ac:dyDescent="0.25">
      <c r="A2985" s="9" t="str">
        <f>IF(B2985&lt;&gt;"",COUNTA($B$3:B2985)+$A$2,"")</f>
        <v/>
      </c>
      <c r="R2985" s="42"/>
      <c r="AB2985" s="13"/>
      <c r="AC2985" s="8"/>
      <c r="AF2985" s="13"/>
      <c r="AG2985" s="8"/>
      <c r="AH2985" s="8"/>
      <c r="AI2985" s="8"/>
      <c r="AJ2985" s="8"/>
      <c r="AK2985" s="8"/>
      <c r="AN2985" s="13"/>
      <c r="AO2985" s="8"/>
      <c r="AR2985" s="13"/>
      <c r="AS2985" s="8"/>
      <c r="AV2985" s="13"/>
      <c r="AW2985" s="8"/>
      <c r="AX2985" s="19" t="str">
        <f t="shared" si="348"/>
        <v/>
      </c>
      <c r="AY2985" s="55">
        <f t="shared" si="349"/>
        <v>0</v>
      </c>
      <c r="AZ2985" s="8"/>
      <c r="BA2985" s="8"/>
    </row>
    <row r="2986" spans="1:53" x14ac:dyDescent="0.25">
      <c r="A2986" s="9" t="str">
        <f>IF(B2986&lt;&gt;"",COUNTA($B$3:B2986)+$A$2,"")</f>
        <v/>
      </c>
      <c r="R2986" s="42"/>
      <c r="AB2986" s="13"/>
      <c r="AC2986" s="8"/>
      <c r="AF2986" s="13"/>
      <c r="AG2986" s="8"/>
      <c r="AH2986" s="8"/>
      <c r="AI2986" s="8"/>
      <c r="AJ2986" s="8"/>
      <c r="AK2986" s="8"/>
      <c r="AN2986" s="13"/>
      <c r="AO2986" s="8"/>
      <c r="AR2986" s="13"/>
      <c r="AS2986" s="8"/>
      <c r="AV2986" s="13"/>
      <c r="AW2986" s="8"/>
      <c r="AX2986" s="19" t="str">
        <f t="shared" si="348"/>
        <v/>
      </c>
      <c r="AY2986" s="55">
        <f t="shared" si="349"/>
        <v>0</v>
      </c>
      <c r="AZ2986" s="8"/>
      <c r="BA2986" s="8"/>
    </row>
    <row r="2987" spans="1:53" x14ac:dyDescent="0.25">
      <c r="A2987" s="9" t="str">
        <f>IF(B2987&lt;&gt;"",COUNTA($B$3:B2987)+$A$2,"")</f>
        <v/>
      </c>
      <c r="R2987" s="42"/>
      <c r="AB2987" s="13"/>
      <c r="AC2987" s="8"/>
      <c r="AF2987" s="13"/>
      <c r="AG2987" s="8"/>
      <c r="AH2987" s="8"/>
      <c r="AI2987" s="8"/>
      <c r="AJ2987" s="8"/>
      <c r="AK2987" s="8"/>
      <c r="AN2987" s="13"/>
      <c r="AO2987" s="8"/>
      <c r="AR2987" s="13"/>
      <c r="AS2987" s="8"/>
      <c r="AV2987" s="13"/>
      <c r="AW2987" s="8"/>
      <c r="AX2987" s="19" t="str">
        <f t="shared" si="348"/>
        <v/>
      </c>
      <c r="AY2987" s="55">
        <f t="shared" si="349"/>
        <v>0</v>
      </c>
      <c r="AZ2987" s="8"/>
      <c r="BA2987" s="8"/>
    </row>
    <row r="2988" spans="1:53" x14ac:dyDescent="0.25">
      <c r="A2988" s="9" t="str">
        <f>IF(B2988&lt;&gt;"",COUNTA($B$3:B2988)+$A$2,"")</f>
        <v/>
      </c>
      <c r="R2988" s="42"/>
      <c r="AB2988" s="13"/>
      <c r="AC2988" s="8"/>
      <c r="AF2988" s="13"/>
      <c r="AG2988" s="8"/>
      <c r="AH2988" s="8"/>
      <c r="AI2988" s="8"/>
      <c r="AJ2988" s="8"/>
      <c r="AK2988" s="8"/>
      <c r="AN2988" s="13"/>
      <c r="AO2988" s="8"/>
      <c r="AR2988" s="13"/>
      <c r="AS2988" s="8"/>
      <c r="AV2988" s="13"/>
      <c r="AW2988" s="8"/>
      <c r="AX2988" s="19" t="str">
        <f t="shared" si="348"/>
        <v/>
      </c>
      <c r="AY2988" s="55">
        <f t="shared" si="349"/>
        <v>0</v>
      </c>
      <c r="AZ2988" s="8"/>
      <c r="BA2988" s="8"/>
    </row>
    <row r="2989" spans="1:53" x14ac:dyDescent="0.25">
      <c r="A2989" s="9" t="str">
        <f>IF(B2989&lt;&gt;"",COUNTA($B$3:B2989)+$A$2,"")</f>
        <v/>
      </c>
      <c r="R2989" s="42"/>
      <c r="AB2989" s="13"/>
      <c r="AC2989" s="8"/>
      <c r="AF2989" s="13"/>
      <c r="AG2989" s="8"/>
      <c r="AH2989" s="8"/>
      <c r="AI2989" s="8"/>
      <c r="AJ2989" s="8"/>
      <c r="AK2989" s="8"/>
      <c r="AN2989" s="13"/>
      <c r="AO2989" s="8"/>
      <c r="AR2989" s="13"/>
      <c r="AS2989" s="8"/>
      <c r="AV2989" s="13"/>
      <c r="AW2989" s="8"/>
      <c r="AX2989" s="19" t="str">
        <f t="shared" si="348"/>
        <v/>
      </c>
      <c r="AY2989" s="55">
        <f t="shared" si="349"/>
        <v>0</v>
      </c>
      <c r="AZ2989" s="8"/>
      <c r="BA2989" s="8"/>
    </row>
    <row r="2990" spans="1:53" x14ac:dyDescent="0.25">
      <c r="A2990" s="9" t="str">
        <f>IF(B2990&lt;&gt;"",COUNTA($B$3:B2990)+$A$2,"")</f>
        <v/>
      </c>
      <c r="R2990" s="42"/>
      <c r="AB2990" s="13"/>
      <c r="AC2990" s="8"/>
      <c r="AF2990" s="13"/>
      <c r="AG2990" s="8"/>
      <c r="AH2990" s="8"/>
      <c r="AI2990" s="8"/>
      <c r="AJ2990" s="8"/>
      <c r="AK2990" s="8"/>
      <c r="AN2990" s="13"/>
      <c r="AO2990" s="8"/>
      <c r="AR2990" s="13"/>
      <c r="AS2990" s="8"/>
      <c r="AV2990" s="13"/>
      <c r="AW2990" s="8"/>
      <c r="AX2990" s="19" t="str">
        <f t="shared" si="348"/>
        <v/>
      </c>
      <c r="AY2990" s="55">
        <f t="shared" si="349"/>
        <v>0</v>
      </c>
      <c r="AZ2990" s="8"/>
      <c r="BA2990" s="8"/>
    </row>
    <row r="2991" spans="1:53" x14ac:dyDescent="0.25">
      <c r="A2991" s="9" t="str">
        <f>IF(B2991&lt;&gt;"",COUNTA($B$3:B2991)+$A$2,"")</f>
        <v/>
      </c>
      <c r="R2991" s="42"/>
      <c r="AB2991" s="13"/>
      <c r="AC2991" s="8"/>
      <c r="AF2991" s="13"/>
      <c r="AG2991" s="8"/>
      <c r="AH2991" s="8"/>
      <c r="AI2991" s="8"/>
      <c r="AJ2991" s="8"/>
      <c r="AK2991" s="8"/>
      <c r="AN2991" s="13"/>
      <c r="AO2991" s="8"/>
      <c r="AR2991" s="13"/>
      <c r="AS2991" s="8"/>
      <c r="AV2991" s="13"/>
      <c r="AW2991" s="8"/>
      <c r="AX2991" s="19" t="str">
        <f t="shared" si="348"/>
        <v/>
      </c>
      <c r="AY2991" s="55">
        <f t="shared" si="349"/>
        <v>0</v>
      </c>
      <c r="AZ2991" s="8"/>
      <c r="BA2991" s="8"/>
    </row>
    <row r="2992" spans="1:53" x14ac:dyDescent="0.25">
      <c r="A2992" s="9" t="str">
        <f>IF(B2992&lt;&gt;"",COUNTA($B$3:B2992)+$A$2,"")</f>
        <v/>
      </c>
      <c r="R2992" s="42"/>
      <c r="AB2992" s="13"/>
      <c r="AC2992" s="8"/>
      <c r="AF2992" s="13"/>
      <c r="AG2992" s="8"/>
      <c r="AH2992" s="8"/>
      <c r="AI2992" s="8"/>
      <c r="AJ2992" s="8"/>
      <c r="AK2992" s="8"/>
      <c r="AN2992" s="13"/>
      <c r="AO2992" s="8"/>
      <c r="AR2992" s="13"/>
      <c r="AS2992" s="8"/>
      <c r="AV2992" s="13"/>
      <c r="AW2992" s="8"/>
      <c r="AX2992" s="19" t="str">
        <f t="shared" si="348"/>
        <v/>
      </c>
      <c r="AY2992" s="55">
        <f t="shared" si="349"/>
        <v>0</v>
      </c>
      <c r="AZ2992" s="8"/>
      <c r="BA2992" s="8"/>
    </row>
    <row r="2993" spans="1:53" x14ac:dyDescent="0.25">
      <c r="A2993" s="9" t="str">
        <f>IF(B2993&lt;&gt;"",COUNTA($B$3:B2993)+$A$2,"")</f>
        <v/>
      </c>
      <c r="R2993" s="42"/>
      <c r="AB2993" s="13"/>
      <c r="AC2993" s="8"/>
      <c r="AF2993" s="13"/>
      <c r="AG2993" s="8"/>
      <c r="AH2993" s="8"/>
      <c r="AI2993" s="8"/>
      <c r="AJ2993" s="8"/>
      <c r="AK2993" s="8"/>
      <c r="AN2993" s="13"/>
      <c r="AO2993" s="8"/>
      <c r="AR2993" s="13"/>
      <c r="AS2993" s="8"/>
      <c r="AV2993" s="13"/>
      <c r="AW2993" s="8"/>
      <c r="AX2993" s="19" t="str">
        <f t="shared" si="348"/>
        <v/>
      </c>
      <c r="AY2993" s="55">
        <f t="shared" si="349"/>
        <v>0</v>
      </c>
      <c r="AZ2993" s="8"/>
      <c r="BA2993" s="8"/>
    </row>
    <row r="2994" spans="1:53" x14ac:dyDescent="0.25">
      <c r="A2994" s="9" t="str">
        <f>IF(B2994&lt;&gt;"",COUNTA($B$3:B2994)+$A$2,"")</f>
        <v/>
      </c>
      <c r="R2994" s="42"/>
      <c r="AB2994" s="13"/>
      <c r="AC2994" s="8"/>
      <c r="AF2994" s="13"/>
      <c r="AG2994" s="8"/>
      <c r="AH2994" s="8"/>
      <c r="AI2994" s="8"/>
      <c r="AJ2994" s="8"/>
      <c r="AK2994" s="8"/>
      <c r="AN2994" s="13"/>
      <c r="AO2994" s="8"/>
      <c r="AR2994" s="13"/>
      <c r="AS2994" s="8"/>
      <c r="AV2994" s="13"/>
      <c r="AW2994" s="8"/>
      <c r="AX2994" s="19" t="str">
        <f t="shared" si="348"/>
        <v/>
      </c>
      <c r="AY2994" s="55">
        <f t="shared" si="349"/>
        <v>0</v>
      </c>
      <c r="AZ2994" s="8"/>
      <c r="BA2994" s="8"/>
    </row>
    <row r="2995" spans="1:53" x14ac:dyDescent="0.25">
      <c r="A2995" s="9" t="str">
        <f>IF(B2995&lt;&gt;"",COUNTA($B$3:B2995)+$A$2,"")</f>
        <v/>
      </c>
      <c r="R2995" s="42"/>
      <c r="AB2995" s="13"/>
      <c r="AC2995" s="8"/>
      <c r="AF2995" s="13"/>
      <c r="AG2995" s="8"/>
      <c r="AH2995" s="8"/>
      <c r="AI2995" s="8"/>
      <c r="AJ2995" s="8"/>
      <c r="AK2995" s="8"/>
      <c r="AN2995" s="13"/>
      <c r="AO2995" s="8"/>
      <c r="AR2995" s="13"/>
      <c r="AS2995" s="8"/>
      <c r="AV2995" s="13"/>
      <c r="AW2995" s="8"/>
      <c r="AX2995" s="19" t="str">
        <f t="shared" si="348"/>
        <v/>
      </c>
      <c r="AY2995" s="55">
        <f t="shared" si="349"/>
        <v>0</v>
      </c>
      <c r="AZ2995" s="8"/>
      <c r="BA2995" s="8"/>
    </row>
    <row r="2996" spans="1:53" x14ac:dyDescent="0.25">
      <c r="A2996" s="9" t="str">
        <f>IF(B2996&lt;&gt;"",COUNTA($B$3:B2996)+$A$2,"")</f>
        <v/>
      </c>
      <c r="R2996" s="42"/>
      <c r="AB2996" s="13"/>
      <c r="AC2996" s="8"/>
      <c r="AF2996" s="13"/>
      <c r="AG2996" s="8"/>
      <c r="AH2996" s="8"/>
      <c r="AI2996" s="8"/>
      <c r="AJ2996" s="8"/>
      <c r="AK2996" s="8"/>
      <c r="AN2996" s="13"/>
      <c r="AO2996" s="8"/>
      <c r="AR2996" s="13"/>
      <c r="AS2996" s="8"/>
      <c r="AV2996" s="13"/>
      <c r="AW2996" s="8"/>
      <c r="AX2996" s="19" t="str">
        <f t="shared" si="348"/>
        <v/>
      </c>
      <c r="AY2996" s="55">
        <f t="shared" si="349"/>
        <v>0</v>
      </c>
      <c r="AZ2996" s="8"/>
      <c r="BA2996" s="8"/>
    </row>
    <row r="2997" spans="1:53" x14ac:dyDescent="0.25">
      <c r="A2997" s="9" t="str">
        <f>IF(B2997&lt;&gt;"",COUNTA($B$3:B2997)+$A$2,"")</f>
        <v/>
      </c>
      <c r="R2997" s="42"/>
      <c r="AB2997" s="13"/>
      <c r="AC2997" s="8"/>
      <c r="AF2997" s="13"/>
      <c r="AG2997" s="8"/>
      <c r="AH2997" s="8"/>
      <c r="AI2997" s="8"/>
      <c r="AJ2997" s="8"/>
      <c r="AK2997" s="8"/>
      <c r="AN2997" s="13"/>
      <c r="AO2997" s="8"/>
      <c r="AR2997" s="13"/>
      <c r="AS2997" s="8"/>
      <c r="AV2997" s="13"/>
      <c r="AW2997" s="8"/>
      <c r="AX2997" s="19" t="str">
        <f t="shared" si="348"/>
        <v/>
      </c>
      <c r="AY2997" s="55">
        <f t="shared" si="349"/>
        <v>0</v>
      </c>
      <c r="AZ2997" s="8"/>
      <c r="BA2997" s="8"/>
    </row>
    <row r="2998" spans="1:53" x14ac:dyDescent="0.25">
      <c r="A2998" s="9" t="str">
        <f>IF(B2998&lt;&gt;"",COUNTA($B$3:B2998)+$A$2,"")</f>
        <v/>
      </c>
      <c r="R2998" s="42"/>
      <c r="AB2998" s="13"/>
      <c r="AC2998" s="8"/>
      <c r="AF2998" s="13"/>
      <c r="AG2998" s="8"/>
      <c r="AH2998" s="8"/>
      <c r="AI2998" s="8"/>
      <c r="AJ2998" s="8"/>
      <c r="AK2998" s="8"/>
      <c r="AN2998" s="13"/>
      <c r="AO2998" s="8"/>
      <c r="AR2998" s="13"/>
      <c r="AS2998" s="8"/>
      <c r="AV2998" s="13"/>
      <c r="AW2998" s="8"/>
      <c r="AX2998" s="19" t="str">
        <f t="shared" si="348"/>
        <v/>
      </c>
      <c r="AY2998" s="55">
        <f t="shared" si="349"/>
        <v>0</v>
      </c>
      <c r="AZ2998" s="8"/>
      <c r="BA2998" s="8"/>
    </row>
    <row r="2999" spans="1:53" x14ac:dyDescent="0.25">
      <c r="A2999" s="9" t="str">
        <f>IF(B2999&lt;&gt;"",COUNTA($B$3:B2999)+$A$2,"")</f>
        <v/>
      </c>
      <c r="R2999" s="42"/>
      <c r="AB2999" s="13"/>
      <c r="AC2999" s="8"/>
      <c r="AF2999" s="13"/>
      <c r="AG2999" s="8"/>
      <c r="AH2999" s="8"/>
      <c r="AI2999" s="8"/>
      <c r="AJ2999" s="8"/>
      <c r="AK2999" s="8"/>
      <c r="AN2999" s="13"/>
      <c r="AO2999" s="8"/>
      <c r="AR2999" s="13"/>
      <c r="AS2999" s="8"/>
      <c r="AV2999" s="13"/>
      <c r="AW2999" s="8"/>
      <c r="AX2999" s="19" t="str">
        <f t="shared" si="348"/>
        <v/>
      </c>
      <c r="AY2999" s="55">
        <f t="shared" si="349"/>
        <v>0</v>
      </c>
      <c r="AZ2999" s="8"/>
      <c r="BA2999" s="8"/>
    </row>
    <row r="3000" spans="1:53" x14ac:dyDescent="0.25">
      <c r="A3000" s="9" t="str">
        <f>IF(B3000&lt;&gt;"",COUNTA($B$3:B3000)+$A$2,"")</f>
        <v/>
      </c>
      <c r="R3000" s="42"/>
      <c r="AB3000" s="13"/>
      <c r="AC3000" s="8"/>
      <c r="AF3000" s="13"/>
      <c r="AG3000" s="8"/>
      <c r="AH3000" s="8"/>
      <c r="AI3000" s="8"/>
      <c r="AJ3000" s="8"/>
      <c r="AK3000" s="8"/>
      <c r="AN3000" s="13"/>
      <c r="AO3000" s="8"/>
      <c r="AR3000" s="13"/>
      <c r="AS3000" s="8"/>
      <c r="AV3000" s="13"/>
      <c r="AW3000" s="8"/>
      <c r="AX3000" s="19" t="str">
        <f t="shared" si="348"/>
        <v/>
      </c>
      <c r="AY3000" s="55">
        <f t="shared" si="349"/>
        <v>0</v>
      </c>
      <c r="AZ3000" s="8"/>
      <c r="BA3000" s="8"/>
    </row>
    <row r="3001" spans="1:53" x14ac:dyDescent="0.25">
      <c r="A3001" s="9" t="str">
        <f>IF(B3001&lt;&gt;"",COUNTA($B$3:B3001)+$A$2,"")</f>
        <v/>
      </c>
      <c r="R3001" s="42"/>
      <c r="AB3001" s="13"/>
      <c r="AC3001" s="8"/>
      <c r="AF3001" s="13"/>
      <c r="AG3001" s="8"/>
      <c r="AH3001" s="8"/>
      <c r="AI3001" s="8"/>
      <c r="AJ3001" s="8"/>
      <c r="AK3001" s="8"/>
      <c r="AN3001" s="13"/>
      <c r="AO3001" s="8"/>
      <c r="AR3001" s="13"/>
      <c r="AS3001" s="8"/>
      <c r="AV3001" s="13"/>
      <c r="AW3001" s="8"/>
      <c r="AX3001" s="19" t="str">
        <f t="shared" si="348"/>
        <v/>
      </c>
      <c r="AY3001" s="55">
        <f t="shared" si="349"/>
        <v>0</v>
      </c>
      <c r="AZ3001" s="8"/>
      <c r="BA3001" s="8"/>
    </row>
    <row r="3002" spans="1:53" x14ac:dyDescent="0.25">
      <c r="A3002" s="9" t="str">
        <f>IF(B3002&lt;&gt;"",COUNTA($B$3:B3002)+$A$2,"")</f>
        <v/>
      </c>
      <c r="R3002" s="42"/>
      <c r="AB3002" s="13"/>
      <c r="AC3002" s="8"/>
      <c r="AF3002" s="13"/>
      <c r="AG3002" s="8"/>
      <c r="AH3002" s="8"/>
      <c r="AI3002" s="8"/>
      <c r="AJ3002" s="8"/>
      <c r="AK3002" s="8"/>
      <c r="AN3002" s="13"/>
      <c r="AO3002" s="8"/>
      <c r="AR3002" s="13"/>
      <c r="AS3002" s="8"/>
      <c r="AV3002" s="13"/>
      <c r="AW3002" s="8"/>
      <c r="AX3002" s="19" t="str">
        <f t="shared" si="348"/>
        <v/>
      </c>
      <c r="AY3002" s="55">
        <f t="shared" si="349"/>
        <v>0</v>
      </c>
      <c r="AZ3002" s="8"/>
      <c r="BA3002" s="8"/>
    </row>
    <row r="3003" spans="1:53" x14ac:dyDescent="0.25">
      <c r="A3003" s="9" t="str">
        <f>IF(B3003&lt;&gt;"",COUNTA($B$3:B3003)+$A$2,"")</f>
        <v/>
      </c>
      <c r="R3003" s="42"/>
      <c r="AB3003" s="13"/>
      <c r="AC3003" s="8"/>
      <c r="AF3003" s="13"/>
      <c r="AG3003" s="8"/>
      <c r="AH3003" s="8"/>
      <c r="AI3003" s="8"/>
      <c r="AJ3003" s="8"/>
      <c r="AK3003" s="8"/>
      <c r="AN3003" s="13"/>
      <c r="AO3003" s="8"/>
      <c r="AR3003" s="13"/>
      <c r="AS3003" s="8"/>
      <c r="AV3003" s="13"/>
      <c r="AW3003" s="8"/>
      <c r="AX3003" s="19" t="str">
        <f t="shared" si="348"/>
        <v/>
      </c>
      <c r="AY3003" s="55">
        <f t="shared" si="349"/>
        <v>0</v>
      </c>
      <c r="AZ3003" s="8"/>
      <c r="BA3003" s="8"/>
    </row>
    <row r="3004" spans="1:53" x14ac:dyDescent="0.25">
      <c r="A3004" s="9" t="str">
        <f>IF(B3004&lt;&gt;"",COUNTA($B$3:B3004)+$A$2,"")</f>
        <v/>
      </c>
      <c r="R3004" s="42"/>
      <c r="AB3004" s="13"/>
      <c r="AC3004" s="8"/>
      <c r="AF3004" s="13"/>
      <c r="AG3004" s="8"/>
      <c r="AH3004" s="8"/>
      <c r="AI3004" s="8"/>
      <c r="AJ3004" s="8"/>
      <c r="AK3004" s="8"/>
      <c r="AN3004" s="13"/>
      <c r="AO3004" s="8"/>
      <c r="AR3004" s="13"/>
      <c r="AS3004" s="8"/>
      <c r="AV3004" s="13"/>
      <c r="AW3004" s="8"/>
      <c r="AX3004" s="19" t="str">
        <f t="shared" si="348"/>
        <v/>
      </c>
      <c r="AY3004" s="55">
        <f t="shared" si="349"/>
        <v>0</v>
      </c>
      <c r="AZ3004" s="8"/>
      <c r="BA3004" s="8"/>
    </row>
    <row r="3005" spans="1:53" x14ac:dyDescent="0.25">
      <c r="A3005" s="9" t="str">
        <f>IF(B3005&lt;&gt;"",COUNTA($B$3:B3005)+$A$2,"")</f>
        <v/>
      </c>
      <c r="R3005" s="42"/>
      <c r="AB3005" s="13"/>
      <c r="AC3005" s="8"/>
      <c r="AF3005" s="13"/>
      <c r="AG3005" s="8"/>
      <c r="AH3005" s="8"/>
      <c r="AI3005" s="8"/>
      <c r="AJ3005" s="8"/>
      <c r="AK3005" s="8"/>
      <c r="AN3005" s="13"/>
      <c r="AO3005" s="8"/>
      <c r="AR3005" s="13"/>
      <c r="AS3005" s="8"/>
      <c r="AV3005" s="13"/>
      <c r="AW3005" s="8"/>
      <c r="AX3005" s="19" t="str">
        <f t="shared" si="348"/>
        <v/>
      </c>
      <c r="AY3005" s="55">
        <f t="shared" si="349"/>
        <v>0</v>
      </c>
      <c r="AZ3005" s="8"/>
      <c r="BA3005" s="8"/>
    </row>
    <row r="3006" spans="1:53" x14ac:dyDescent="0.25">
      <c r="A3006" s="9" t="str">
        <f>IF(B3006&lt;&gt;"",COUNTA($B$3:B3006)+$A$2,"")</f>
        <v/>
      </c>
      <c r="R3006" s="42"/>
      <c r="AB3006" s="13"/>
      <c r="AC3006" s="8"/>
      <c r="AF3006" s="13"/>
      <c r="AG3006" s="8"/>
      <c r="AH3006" s="8"/>
      <c r="AI3006" s="8"/>
      <c r="AJ3006" s="8"/>
      <c r="AK3006" s="8"/>
      <c r="AN3006" s="13"/>
      <c r="AO3006" s="8"/>
      <c r="AR3006" s="13"/>
      <c r="AS3006" s="8"/>
      <c r="AV3006" s="13"/>
      <c r="AW3006" s="8"/>
      <c r="AX3006" s="19" t="str">
        <f t="shared" si="348"/>
        <v/>
      </c>
      <c r="AY3006" s="55">
        <f t="shared" si="349"/>
        <v>0</v>
      </c>
      <c r="AZ3006" s="8"/>
      <c r="BA3006" s="8"/>
    </row>
    <row r="3007" spans="1:53" x14ac:dyDescent="0.25">
      <c r="A3007" s="9" t="str">
        <f>IF(B3007&lt;&gt;"",COUNTA($B$3:B3007)+$A$2,"")</f>
        <v/>
      </c>
      <c r="R3007" s="42"/>
      <c r="AB3007" s="13"/>
      <c r="AC3007" s="8"/>
      <c r="AF3007" s="13"/>
      <c r="AG3007" s="8"/>
      <c r="AH3007" s="8"/>
      <c r="AI3007" s="8"/>
      <c r="AJ3007" s="8"/>
      <c r="AK3007" s="8"/>
      <c r="AN3007" s="13"/>
      <c r="AO3007" s="8"/>
      <c r="AR3007" s="13"/>
      <c r="AS3007" s="8"/>
      <c r="AV3007" s="13"/>
      <c r="AW3007" s="8"/>
      <c r="AX3007" s="19" t="str">
        <f t="shared" si="348"/>
        <v/>
      </c>
      <c r="AY3007" s="55">
        <f t="shared" si="349"/>
        <v>0</v>
      </c>
      <c r="AZ3007" s="8"/>
      <c r="BA3007" s="8"/>
    </row>
    <row r="3008" spans="1:53" x14ac:dyDescent="0.25">
      <c r="A3008" s="9" t="str">
        <f>IF(B3008&lt;&gt;"",COUNTA($B$3:B3008)+$A$2,"")</f>
        <v/>
      </c>
      <c r="R3008" s="42"/>
      <c r="AB3008" s="13"/>
      <c r="AC3008" s="8"/>
      <c r="AF3008" s="13"/>
      <c r="AG3008" s="8"/>
      <c r="AH3008" s="8"/>
      <c r="AI3008" s="8"/>
      <c r="AJ3008" s="8"/>
      <c r="AK3008" s="8"/>
      <c r="AN3008" s="13"/>
      <c r="AO3008" s="8"/>
      <c r="AR3008" s="13"/>
      <c r="AS3008" s="8"/>
      <c r="AV3008" s="13"/>
      <c r="AW3008" s="8"/>
      <c r="AX3008" s="19" t="str">
        <f t="shared" si="348"/>
        <v/>
      </c>
      <c r="AY3008" s="55">
        <f t="shared" si="349"/>
        <v>0</v>
      </c>
      <c r="AZ3008" s="8"/>
      <c r="BA3008" s="8"/>
    </row>
    <row r="3009" spans="1:53" x14ac:dyDescent="0.25">
      <c r="A3009" s="9" t="str">
        <f>IF(B3009&lt;&gt;"",COUNTA($B$3:B3009)+$A$2,"")</f>
        <v/>
      </c>
      <c r="R3009" s="42"/>
      <c r="AB3009" s="13"/>
      <c r="AC3009" s="8"/>
      <c r="AF3009" s="13"/>
      <c r="AG3009" s="8"/>
      <c r="AH3009" s="8"/>
      <c r="AI3009" s="8"/>
      <c r="AJ3009" s="8"/>
      <c r="AK3009" s="8"/>
      <c r="AN3009" s="13"/>
      <c r="AO3009" s="8"/>
      <c r="AR3009" s="13"/>
      <c r="AS3009" s="8"/>
      <c r="AV3009" s="13"/>
      <c r="AW3009" s="8"/>
      <c r="AX3009" s="19" t="str">
        <f t="shared" si="348"/>
        <v/>
      </c>
      <c r="AY3009" s="55">
        <f t="shared" si="349"/>
        <v>0</v>
      </c>
      <c r="AZ3009" s="8"/>
      <c r="BA3009" s="8"/>
    </row>
    <row r="3010" spans="1:53" x14ac:dyDescent="0.25">
      <c r="A3010" s="9" t="str">
        <f>IF(B3010&lt;&gt;"",COUNTA($B$3:B3010)+$A$2,"")</f>
        <v/>
      </c>
      <c r="R3010" s="42"/>
      <c r="AB3010" s="13"/>
      <c r="AC3010" s="8"/>
      <c r="AF3010" s="13"/>
      <c r="AG3010" s="8"/>
      <c r="AH3010" s="8"/>
      <c r="AI3010" s="8"/>
      <c r="AJ3010" s="8"/>
      <c r="AK3010" s="8"/>
      <c r="AN3010" s="13"/>
      <c r="AO3010" s="8"/>
      <c r="AR3010" s="13"/>
      <c r="AS3010" s="8"/>
      <c r="AV3010" s="13"/>
      <c r="AW3010" s="8"/>
      <c r="AX3010" s="19" t="str">
        <f t="shared" si="348"/>
        <v/>
      </c>
      <c r="AY3010" s="55">
        <f t="shared" si="349"/>
        <v>0</v>
      </c>
      <c r="AZ3010" s="8"/>
      <c r="BA3010" s="8"/>
    </row>
    <row r="3011" spans="1:53" x14ac:dyDescent="0.25">
      <c r="A3011" s="9" t="str">
        <f>IF(B3011&lt;&gt;"",COUNTA($B$3:B3011)+$A$2,"")</f>
        <v/>
      </c>
      <c r="R3011" s="42"/>
      <c r="AB3011" s="13"/>
      <c r="AC3011" s="8"/>
      <c r="AF3011" s="13"/>
      <c r="AG3011" s="8"/>
      <c r="AH3011" s="8"/>
      <c r="AI3011" s="8"/>
      <c r="AJ3011" s="8"/>
      <c r="AK3011" s="8"/>
      <c r="AN3011" s="13"/>
      <c r="AO3011" s="8"/>
      <c r="AR3011" s="13"/>
      <c r="AS3011" s="8"/>
      <c r="AV3011" s="13"/>
      <c r="AW3011" s="8"/>
      <c r="AX3011" s="19" t="str">
        <f t="shared" ref="AX3011:AX3074" si="350">IF(R3011="","",AY3011/(1+0.025))</f>
        <v/>
      </c>
      <c r="AY3011" s="55">
        <f t="shared" ref="AY3011:AY3074" si="351">BC3011-AZ3011</f>
        <v>0</v>
      </c>
      <c r="AZ3011" s="8"/>
      <c r="BA3011" s="8"/>
    </row>
    <row r="3012" spans="1:53" x14ac:dyDescent="0.25">
      <c r="A3012" s="9" t="str">
        <f>IF(B3012&lt;&gt;"",COUNTA($B$3:B3012)+$A$2,"")</f>
        <v/>
      </c>
      <c r="R3012" s="42"/>
      <c r="AB3012" s="13"/>
      <c r="AC3012" s="8"/>
      <c r="AF3012" s="13"/>
      <c r="AG3012" s="8"/>
      <c r="AH3012" s="8"/>
      <c r="AI3012" s="8"/>
      <c r="AJ3012" s="8"/>
      <c r="AK3012" s="8"/>
      <c r="AN3012" s="13"/>
      <c r="AO3012" s="8"/>
      <c r="AR3012" s="13"/>
      <c r="AS3012" s="8"/>
      <c r="AV3012" s="13"/>
      <c r="AW3012" s="8"/>
      <c r="AX3012" s="19" t="str">
        <f t="shared" si="350"/>
        <v/>
      </c>
      <c r="AY3012" s="55">
        <f t="shared" si="351"/>
        <v>0</v>
      </c>
      <c r="AZ3012" s="8"/>
      <c r="BA3012" s="8"/>
    </row>
    <row r="3013" spans="1:53" x14ac:dyDescent="0.25">
      <c r="A3013" s="9" t="str">
        <f>IF(B3013&lt;&gt;"",COUNTA($B$3:B3013)+$A$2,"")</f>
        <v/>
      </c>
      <c r="R3013" s="42"/>
      <c r="AB3013" s="13"/>
      <c r="AC3013" s="8"/>
      <c r="AF3013" s="13"/>
      <c r="AG3013" s="8"/>
      <c r="AH3013" s="8"/>
      <c r="AI3013" s="8"/>
      <c r="AJ3013" s="8"/>
      <c r="AK3013" s="8"/>
      <c r="AN3013" s="13"/>
      <c r="AO3013" s="8"/>
      <c r="AR3013" s="13"/>
      <c r="AS3013" s="8"/>
      <c r="AV3013" s="13"/>
      <c r="AW3013" s="8"/>
      <c r="AX3013" s="19" t="str">
        <f t="shared" si="350"/>
        <v/>
      </c>
      <c r="AY3013" s="55">
        <f t="shared" si="351"/>
        <v>0</v>
      </c>
      <c r="AZ3013" s="8"/>
      <c r="BA3013" s="8"/>
    </row>
    <row r="3014" spans="1:53" x14ac:dyDescent="0.25">
      <c r="A3014" s="9" t="str">
        <f>IF(B3014&lt;&gt;"",COUNTA($B$3:B3014)+$A$2,"")</f>
        <v/>
      </c>
      <c r="R3014" s="42"/>
      <c r="AB3014" s="13"/>
      <c r="AC3014" s="8"/>
      <c r="AF3014" s="13"/>
      <c r="AG3014" s="8"/>
      <c r="AH3014" s="8"/>
      <c r="AI3014" s="8"/>
      <c r="AJ3014" s="8"/>
      <c r="AK3014" s="8"/>
      <c r="AN3014" s="13"/>
      <c r="AO3014" s="8"/>
      <c r="AR3014" s="13"/>
      <c r="AS3014" s="8"/>
      <c r="AV3014" s="13"/>
      <c r="AW3014" s="8"/>
      <c r="AX3014" s="19" t="str">
        <f t="shared" si="350"/>
        <v/>
      </c>
      <c r="AY3014" s="55">
        <f t="shared" si="351"/>
        <v>0</v>
      </c>
      <c r="AZ3014" s="8"/>
      <c r="BA3014" s="8"/>
    </row>
    <row r="3015" spans="1:53" x14ac:dyDescent="0.25">
      <c r="A3015" s="9" t="str">
        <f>IF(B3015&lt;&gt;"",COUNTA($B$3:B3015)+$A$2,"")</f>
        <v/>
      </c>
      <c r="R3015" s="42"/>
      <c r="AB3015" s="13"/>
      <c r="AC3015" s="8"/>
      <c r="AF3015" s="13"/>
      <c r="AG3015" s="8"/>
      <c r="AH3015" s="8"/>
      <c r="AI3015" s="8"/>
      <c r="AJ3015" s="8"/>
      <c r="AK3015" s="8"/>
      <c r="AN3015" s="13"/>
      <c r="AO3015" s="8"/>
      <c r="AR3015" s="13"/>
      <c r="AS3015" s="8"/>
      <c r="AV3015" s="13"/>
      <c r="AW3015" s="8"/>
      <c r="AX3015" s="19" t="str">
        <f t="shared" si="350"/>
        <v/>
      </c>
      <c r="AY3015" s="55">
        <f t="shared" si="351"/>
        <v>0</v>
      </c>
      <c r="AZ3015" s="8"/>
      <c r="BA3015" s="8"/>
    </row>
    <row r="3016" spans="1:53" x14ac:dyDescent="0.25">
      <c r="A3016" s="9" t="str">
        <f>IF(B3016&lt;&gt;"",COUNTA($B$3:B3016)+$A$2,"")</f>
        <v/>
      </c>
      <c r="R3016" s="42"/>
      <c r="AB3016" s="13"/>
      <c r="AC3016" s="8"/>
      <c r="AF3016" s="13"/>
      <c r="AG3016" s="8"/>
      <c r="AH3016" s="8"/>
      <c r="AI3016" s="8"/>
      <c r="AJ3016" s="8"/>
      <c r="AK3016" s="8"/>
      <c r="AN3016" s="13"/>
      <c r="AO3016" s="8"/>
      <c r="AR3016" s="13"/>
      <c r="AS3016" s="8"/>
      <c r="AV3016" s="13"/>
      <c r="AW3016" s="8"/>
      <c r="AX3016" s="19" t="str">
        <f t="shared" si="350"/>
        <v/>
      </c>
      <c r="AY3016" s="55">
        <f t="shared" si="351"/>
        <v>0</v>
      </c>
      <c r="AZ3016" s="8"/>
      <c r="BA3016" s="8"/>
    </row>
    <row r="3017" spans="1:53" x14ac:dyDescent="0.25">
      <c r="A3017" s="9" t="str">
        <f>IF(B3017&lt;&gt;"",COUNTA($B$3:B3017)+$A$2,"")</f>
        <v/>
      </c>
      <c r="R3017" s="42"/>
      <c r="AB3017" s="13"/>
      <c r="AC3017" s="8"/>
      <c r="AF3017" s="13"/>
      <c r="AG3017" s="8"/>
      <c r="AH3017" s="8"/>
      <c r="AI3017" s="8"/>
      <c r="AJ3017" s="8"/>
      <c r="AK3017" s="8"/>
      <c r="AN3017" s="13"/>
      <c r="AO3017" s="8"/>
      <c r="AR3017" s="13"/>
      <c r="AS3017" s="8"/>
      <c r="AV3017" s="13"/>
      <c r="AW3017" s="8"/>
      <c r="AX3017" s="19" t="str">
        <f t="shared" si="350"/>
        <v/>
      </c>
      <c r="AY3017" s="55">
        <f t="shared" si="351"/>
        <v>0</v>
      </c>
      <c r="AZ3017" s="8"/>
      <c r="BA3017" s="8"/>
    </row>
    <row r="3018" spans="1:53" x14ac:dyDescent="0.25">
      <c r="A3018" s="9" t="str">
        <f>IF(B3018&lt;&gt;"",COUNTA($B$3:B3018)+$A$2,"")</f>
        <v/>
      </c>
      <c r="R3018" s="42"/>
      <c r="AB3018" s="13"/>
      <c r="AC3018" s="8"/>
      <c r="AF3018" s="13"/>
      <c r="AG3018" s="8"/>
      <c r="AH3018" s="8"/>
      <c r="AI3018" s="8"/>
      <c r="AJ3018" s="8"/>
      <c r="AK3018" s="8"/>
      <c r="AN3018" s="13"/>
      <c r="AO3018" s="8"/>
      <c r="AR3018" s="13"/>
      <c r="AS3018" s="8"/>
      <c r="AV3018" s="13"/>
      <c r="AW3018" s="8"/>
      <c r="AX3018" s="19" t="str">
        <f t="shared" si="350"/>
        <v/>
      </c>
      <c r="AY3018" s="55">
        <f t="shared" si="351"/>
        <v>0</v>
      </c>
      <c r="AZ3018" s="8"/>
      <c r="BA3018" s="8"/>
    </row>
    <row r="3019" spans="1:53" x14ac:dyDescent="0.25">
      <c r="A3019" s="9" t="str">
        <f>IF(B3019&lt;&gt;"",COUNTA($B$3:B3019)+$A$2,"")</f>
        <v/>
      </c>
      <c r="R3019" s="42"/>
      <c r="AB3019" s="13"/>
      <c r="AC3019" s="8"/>
      <c r="AF3019" s="13"/>
      <c r="AG3019" s="8"/>
      <c r="AH3019" s="8"/>
      <c r="AI3019" s="8"/>
      <c r="AJ3019" s="8"/>
      <c r="AK3019" s="8"/>
      <c r="AN3019" s="13"/>
      <c r="AO3019" s="8"/>
      <c r="AR3019" s="13"/>
      <c r="AS3019" s="8"/>
      <c r="AV3019" s="13"/>
      <c r="AW3019" s="8"/>
      <c r="AX3019" s="19" t="str">
        <f t="shared" si="350"/>
        <v/>
      </c>
      <c r="AY3019" s="55">
        <f t="shared" si="351"/>
        <v>0</v>
      </c>
      <c r="AZ3019" s="8"/>
      <c r="BA3019" s="8"/>
    </row>
    <row r="3020" spans="1:53" x14ac:dyDescent="0.25">
      <c r="A3020" s="9" t="str">
        <f>IF(B3020&lt;&gt;"",COUNTA($B$3:B3020)+$A$2,"")</f>
        <v/>
      </c>
      <c r="R3020" s="42"/>
      <c r="AB3020" s="13"/>
      <c r="AC3020" s="8"/>
      <c r="AF3020" s="13"/>
      <c r="AG3020" s="8"/>
      <c r="AH3020" s="8"/>
      <c r="AI3020" s="8"/>
      <c r="AJ3020" s="8"/>
      <c r="AK3020" s="8"/>
      <c r="AN3020" s="13"/>
      <c r="AO3020" s="8"/>
      <c r="AR3020" s="13"/>
      <c r="AS3020" s="8"/>
      <c r="AV3020" s="13"/>
      <c r="AW3020" s="8"/>
      <c r="AX3020" s="19" t="str">
        <f t="shared" si="350"/>
        <v/>
      </c>
      <c r="AY3020" s="55">
        <f t="shared" si="351"/>
        <v>0</v>
      </c>
      <c r="AZ3020" s="8"/>
      <c r="BA3020" s="8"/>
    </row>
    <row r="3021" spans="1:53" x14ac:dyDescent="0.25">
      <c r="A3021" s="9" t="str">
        <f>IF(B3021&lt;&gt;"",COUNTA($B$3:B3021)+$A$2,"")</f>
        <v/>
      </c>
      <c r="R3021" s="42"/>
      <c r="AB3021" s="13"/>
      <c r="AC3021" s="8"/>
      <c r="AF3021" s="13"/>
      <c r="AG3021" s="8"/>
      <c r="AH3021" s="8"/>
      <c r="AI3021" s="8"/>
      <c r="AJ3021" s="8"/>
      <c r="AK3021" s="8"/>
      <c r="AN3021" s="13"/>
      <c r="AO3021" s="8"/>
      <c r="AR3021" s="13"/>
      <c r="AS3021" s="8"/>
      <c r="AV3021" s="13"/>
      <c r="AW3021" s="8"/>
      <c r="AX3021" s="19" t="str">
        <f t="shared" si="350"/>
        <v/>
      </c>
      <c r="AY3021" s="55">
        <f t="shared" si="351"/>
        <v>0</v>
      </c>
      <c r="AZ3021" s="8"/>
      <c r="BA3021" s="8"/>
    </row>
    <row r="3022" spans="1:53" x14ac:dyDescent="0.25">
      <c r="A3022" s="9" t="str">
        <f>IF(B3022&lt;&gt;"",COUNTA($B$3:B3022)+$A$2,"")</f>
        <v/>
      </c>
      <c r="R3022" s="42"/>
      <c r="AB3022" s="13"/>
      <c r="AC3022" s="8"/>
      <c r="AF3022" s="13"/>
      <c r="AG3022" s="8"/>
      <c r="AH3022" s="8"/>
      <c r="AI3022" s="8"/>
      <c r="AJ3022" s="8"/>
      <c r="AK3022" s="8"/>
      <c r="AN3022" s="13"/>
      <c r="AO3022" s="8"/>
      <c r="AR3022" s="13"/>
      <c r="AS3022" s="8"/>
      <c r="AV3022" s="13"/>
      <c r="AW3022" s="8"/>
      <c r="AX3022" s="19" t="str">
        <f t="shared" si="350"/>
        <v/>
      </c>
      <c r="AY3022" s="55">
        <f t="shared" si="351"/>
        <v>0</v>
      </c>
      <c r="AZ3022" s="8"/>
      <c r="BA3022" s="8"/>
    </row>
    <row r="3023" spans="1:53" x14ac:dyDescent="0.25">
      <c r="A3023" s="9" t="str">
        <f>IF(B3023&lt;&gt;"",COUNTA($B$3:B3023)+$A$2,"")</f>
        <v/>
      </c>
      <c r="R3023" s="42"/>
      <c r="AB3023" s="13"/>
      <c r="AC3023" s="8"/>
      <c r="AF3023" s="13"/>
      <c r="AG3023" s="8"/>
      <c r="AH3023" s="8"/>
      <c r="AI3023" s="8"/>
      <c r="AJ3023" s="8"/>
      <c r="AK3023" s="8"/>
      <c r="AN3023" s="13"/>
      <c r="AO3023" s="8"/>
      <c r="AR3023" s="13"/>
      <c r="AS3023" s="8"/>
      <c r="AV3023" s="13"/>
      <c r="AW3023" s="8"/>
      <c r="AX3023" s="19" t="str">
        <f t="shared" si="350"/>
        <v/>
      </c>
      <c r="AY3023" s="55">
        <f t="shared" si="351"/>
        <v>0</v>
      </c>
      <c r="AZ3023" s="8"/>
      <c r="BA3023" s="8"/>
    </row>
    <row r="3024" spans="1:53" x14ac:dyDescent="0.25">
      <c r="A3024" s="9" t="str">
        <f>IF(B3024&lt;&gt;"",COUNTA($B$3:B3024)+$A$2,"")</f>
        <v/>
      </c>
      <c r="R3024" s="42"/>
      <c r="AB3024" s="13"/>
      <c r="AC3024" s="8"/>
      <c r="AF3024" s="13"/>
      <c r="AG3024" s="8"/>
      <c r="AH3024" s="8"/>
      <c r="AI3024" s="8"/>
      <c r="AJ3024" s="8"/>
      <c r="AK3024" s="8"/>
      <c r="AN3024" s="13"/>
      <c r="AO3024" s="8"/>
      <c r="AR3024" s="13"/>
      <c r="AS3024" s="8"/>
      <c r="AV3024" s="13"/>
      <c r="AW3024" s="8"/>
      <c r="AX3024" s="19" t="str">
        <f t="shared" si="350"/>
        <v/>
      </c>
      <c r="AY3024" s="55">
        <f t="shared" si="351"/>
        <v>0</v>
      </c>
      <c r="AZ3024" s="8"/>
      <c r="BA3024" s="8"/>
    </row>
    <row r="3025" spans="1:53" x14ac:dyDescent="0.25">
      <c r="A3025" s="9" t="str">
        <f>IF(B3025&lt;&gt;"",COUNTA($B$3:B3025)+$A$2,"")</f>
        <v/>
      </c>
      <c r="R3025" s="42"/>
      <c r="AB3025" s="13"/>
      <c r="AC3025" s="8"/>
      <c r="AF3025" s="13"/>
      <c r="AG3025" s="8"/>
      <c r="AH3025" s="8"/>
      <c r="AI3025" s="8"/>
      <c r="AJ3025" s="8"/>
      <c r="AK3025" s="8"/>
      <c r="AN3025" s="13"/>
      <c r="AO3025" s="8"/>
      <c r="AR3025" s="13"/>
      <c r="AS3025" s="8"/>
      <c r="AV3025" s="13"/>
      <c r="AW3025" s="8"/>
      <c r="AX3025" s="19" t="str">
        <f t="shared" si="350"/>
        <v/>
      </c>
      <c r="AY3025" s="55">
        <f t="shared" si="351"/>
        <v>0</v>
      </c>
      <c r="AZ3025" s="8"/>
      <c r="BA3025" s="8"/>
    </row>
    <row r="3026" spans="1:53" x14ac:dyDescent="0.25">
      <c r="A3026" s="9" t="str">
        <f>IF(B3026&lt;&gt;"",COUNTA($B$3:B3026)+$A$2,"")</f>
        <v/>
      </c>
      <c r="R3026" s="42"/>
      <c r="AB3026" s="13"/>
      <c r="AC3026" s="8"/>
      <c r="AF3026" s="13"/>
      <c r="AG3026" s="8"/>
      <c r="AH3026" s="8"/>
      <c r="AI3026" s="8"/>
      <c r="AJ3026" s="8"/>
      <c r="AK3026" s="8"/>
      <c r="AN3026" s="13"/>
      <c r="AO3026" s="8"/>
      <c r="AR3026" s="13"/>
      <c r="AS3026" s="8"/>
      <c r="AV3026" s="13"/>
      <c r="AW3026" s="8"/>
      <c r="AX3026" s="19" t="str">
        <f t="shared" si="350"/>
        <v/>
      </c>
      <c r="AY3026" s="55">
        <f t="shared" si="351"/>
        <v>0</v>
      </c>
      <c r="AZ3026" s="8"/>
      <c r="BA3026" s="8"/>
    </row>
    <row r="3027" spans="1:53" x14ac:dyDescent="0.25">
      <c r="A3027" s="9" t="str">
        <f>IF(B3027&lt;&gt;"",COUNTA($B$3:B3027)+$A$2,"")</f>
        <v/>
      </c>
      <c r="R3027" s="42"/>
      <c r="AB3027" s="13"/>
      <c r="AC3027" s="8"/>
      <c r="AF3027" s="13"/>
      <c r="AG3027" s="8"/>
      <c r="AH3027" s="8"/>
      <c r="AI3027" s="8"/>
      <c r="AJ3027" s="8"/>
      <c r="AK3027" s="8"/>
      <c r="AN3027" s="13"/>
      <c r="AO3027" s="8"/>
      <c r="AR3027" s="13"/>
      <c r="AS3027" s="8"/>
      <c r="AV3027" s="13"/>
      <c r="AW3027" s="8"/>
      <c r="AX3027" s="19" t="str">
        <f t="shared" si="350"/>
        <v/>
      </c>
      <c r="AY3027" s="55">
        <f t="shared" si="351"/>
        <v>0</v>
      </c>
      <c r="AZ3027" s="8"/>
      <c r="BA3027" s="8"/>
    </row>
    <row r="3028" spans="1:53" x14ac:dyDescent="0.25">
      <c r="A3028" s="9" t="str">
        <f>IF(B3028&lt;&gt;"",COUNTA($B$3:B3028)+$A$2,"")</f>
        <v/>
      </c>
      <c r="R3028" s="42"/>
      <c r="AB3028" s="13"/>
      <c r="AC3028" s="8"/>
      <c r="AF3028" s="13"/>
      <c r="AG3028" s="8"/>
      <c r="AH3028" s="8"/>
      <c r="AI3028" s="8"/>
      <c r="AJ3028" s="8"/>
      <c r="AK3028" s="8"/>
      <c r="AN3028" s="13"/>
      <c r="AO3028" s="8"/>
      <c r="AR3028" s="13"/>
      <c r="AS3028" s="8"/>
      <c r="AV3028" s="13"/>
      <c r="AW3028" s="8"/>
      <c r="AX3028" s="19" t="str">
        <f t="shared" si="350"/>
        <v/>
      </c>
      <c r="AY3028" s="55">
        <f t="shared" si="351"/>
        <v>0</v>
      </c>
      <c r="AZ3028" s="8"/>
      <c r="BA3028" s="8"/>
    </row>
    <row r="3029" spans="1:53" x14ac:dyDescent="0.25">
      <c r="A3029" s="9" t="str">
        <f>IF(B3029&lt;&gt;"",COUNTA($B$3:B3029)+$A$2,"")</f>
        <v/>
      </c>
      <c r="R3029" s="42"/>
      <c r="AB3029" s="13"/>
      <c r="AC3029" s="8"/>
      <c r="AF3029" s="13"/>
      <c r="AG3029" s="8"/>
      <c r="AH3029" s="8"/>
      <c r="AI3029" s="8"/>
      <c r="AJ3029" s="8"/>
      <c r="AK3029" s="8"/>
      <c r="AN3029" s="13"/>
      <c r="AO3029" s="8"/>
      <c r="AR3029" s="13"/>
      <c r="AS3029" s="8"/>
      <c r="AV3029" s="13"/>
      <c r="AW3029" s="8"/>
      <c r="AX3029" s="19" t="str">
        <f t="shared" si="350"/>
        <v/>
      </c>
      <c r="AY3029" s="55">
        <f t="shared" si="351"/>
        <v>0</v>
      </c>
      <c r="AZ3029" s="8"/>
      <c r="BA3029" s="8"/>
    </row>
    <row r="3030" spans="1:53" x14ac:dyDescent="0.25">
      <c r="A3030" s="9" t="str">
        <f>IF(B3030&lt;&gt;"",COUNTA($B$3:B3030)+$A$2,"")</f>
        <v/>
      </c>
      <c r="R3030" s="42"/>
      <c r="AB3030" s="13"/>
      <c r="AC3030" s="8"/>
      <c r="AF3030" s="13"/>
      <c r="AG3030" s="8"/>
      <c r="AH3030" s="8"/>
      <c r="AI3030" s="8"/>
      <c r="AJ3030" s="8"/>
      <c r="AK3030" s="8"/>
      <c r="AN3030" s="13"/>
      <c r="AO3030" s="8"/>
      <c r="AR3030" s="13"/>
      <c r="AS3030" s="8"/>
      <c r="AV3030" s="13"/>
      <c r="AW3030" s="8"/>
      <c r="AX3030" s="19" t="str">
        <f t="shared" si="350"/>
        <v/>
      </c>
      <c r="AY3030" s="55">
        <f t="shared" si="351"/>
        <v>0</v>
      </c>
      <c r="AZ3030" s="8"/>
      <c r="BA3030" s="8"/>
    </row>
    <row r="3031" spans="1:53" x14ac:dyDescent="0.25">
      <c r="A3031" s="9" t="str">
        <f>IF(B3031&lt;&gt;"",COUNTA($B$3:B3031)+$A$2,"")</f>
        <v/>
      </c>
      <c r="R3031" s="42"/>
      <c r="AB3031" s="13"/>
      <c r="AC3031" s="8"/>
      <c r="AF3031" s="13"/>
      <c r="AG3031" s="8"/>
      <c r="AH3031" s="8"/>
      <c r="AI3031" s="8"/>
      <c r="AJ3031" s="8"/>
      <c r="AK3031" s="8"/>
      <c r="AN3031" s="13"/>
      <c r="AO3031" s="8"/>
      <c r="AR3031" s="13"/>
      <c r="AS3031" s="8"/>
      <c r="AV3031" s="13"/>
      <c r="AW3031" s="8"/>
      <c r="AX3031" s="19" t="str">
        <f t="shared" si="350"/>
        <v/>
      </c>
      <c r="AY3031" s="55">
        <f t="shared" si="351"/>
        <v>0</v>
      </c>
      <c r="AZ3031" s="8"/>
      <c r="BA3031" s="8"/>
    </row>
    <row r="3032" spans="1:53" x14ac:dyDescent="0.25">
      <c r="A3032" s="9" t="str">
        <f>IF(B3032&lt;&gt;"",COUNTA($B$3:B3032)+$A$2,"")</f>
        <v/>
      </c>
      <c r="R3032" s="42"/>
      <c r="AB3032" s="13"/>
      <c r="AC3032" s="8"/>
      <c r="AF3032" s="13"/>
      <c r="AG3032" s="8"/>
      <c r="AH3032" s="8"/>
      <c r="AI3032" s="8"/>
      <c r="AJ3032" s="8"/>
      <c r="AK3032" s="8"/>
      <c r="AN3032" s="13"/>
      <c r="AO3032" s="8"/>
      <c r="AR3032" s="13"/>
      <c r="AS3032" s="8"/>
      <c r="AV3032" s="13"/>
      <c r="AW3032" s="8"/>
      <c r="AX3032" s="19" t="str">
        <f t="shared" si="350"/>
        <v/>
      </c>
      <c r="AY3032" s="55">
        <f t="shared" si="351"/>
        <v>0</v>
      </c>
      <c r="AZ3032" s="8"/>
      <c r="BA3032" s="8"/>
    </row>
    <row r="3033" spans="1:53" x14ac:dyDescent="0.25">
      <c r="A3033" s="9" t="str">
        <f>IF(B3033&lt;&gt;"",COUNTA($B$3:B3033)+$A$2,"")</f>
        <v/>
      </c>
      <c r="R3033" s="42"/>
      <c r="AB3033" s="13"/>
      <c r="AC3033" s="8"/>
      <c r="AF3033" s="13"/>
      <c r="AG3033" s="8"/>
      <c r="AH3033" s="8"/>
      <c r="AI3033" s="8"/>
      <c r="AJ3033" s="8"/>
      <c r="AK3033" s="8"/>
      <c r="AN3033" s="13"/>
      <c r="AO3033" s="8"/>
      <c r="AR3033" s="13"/>
      <c r="AS3033" s="8"/>
      <c r="AV3033" s="13"/>
      <c r="AW3033" s="8"/>
      <c r="AX3033" s="19" t="str">
        <f t="shared" si="350"/>
        <v/>
      </c>
      <c r="AY3033" s="55">
        <f t="shared" si="351"/>
        <v>0</v>
      </c>
      <c r="AZ3033" s="8"/>
      <c r="BA3033" s="8"/>
    </row>
    <row r="3034" spans="1:53" x14ac:dyDescent="0.25">
      <c r="A3034" s="9" t="str">
        <f>IF(B3034&lt;&gt;"",COUNTA($B$3:B3034)+$A$2,"")</f>
        <v/>
      </c>
      <c r="R3034" s="42"/>
      <c r="AB3034" s="13"/>
      <c r="AC3034" s="8"/>
      <c r="AF3034" s="13"/>
      <c r="AG3034" s="8"/>
      <c r="AH3034" s="8"/>
      <c r="AI3034" s="8"/>
      <c r="AJ3034" s="8"/>
      <c r="AK3034" s="8"/>
      <c r="AN3034" s="13"/>
      <c r="AO3034" s="8"/>
      <c r="AR3034" s="13"/>
      <c r="AS3034" s="8"/>
      <c r="AV3034" s="13"/>
      <c r="AW3034" s="8"/>
      <c r="AX3034" s="19" t="str">
        <f t="shared" si="350"/>
        <v/>
      </c>
      <c r="AY3034" s="55">
        <f t="shared" si="351"/>
        <v>0</v>
      </c>
      <c r="AZ3034" s="8"/>
      <c r="BA3034" s="8"/>
    </row>
    <row r="3035" spans="1:53" x14ac:dyDescent="0.25">
      <c r="A3035" s="9" t="str">
        <f>IF(B3035&lt;&gt;"",COUNTA($B$3:B3035)+$A$2,"")</f>
        <v/>
      </c>
      <c r="R3035" s="42"/>
      <c r="AB3035" s="13"/>
      <c r="AC3035" s="8"/>
      <c r="AF3035" s="13"/>
      <c r="AG3035" s="8"/>
      <c r="AH3035" s="8"/>
      <c r="AI3035" s="8"/>
      <c r="AJ3035" s="8"/>
      <c r="AK3035" s="8"/>
      <c r="AN3035" s="13"/>
      <c r="AO3035" s="8"/>
      <c r="AR3035" s="13"/>
      <c r="AS3035" s="8"/>
      <c r="AV3035" s="13"/>
      <c r="AW3035" s="8"/>
      <c r="AX3035" s="19" t="str">
        <f t="shared" si="350"/>
        <v/>
      </c>
      <c r="AY3035" s="55">
        <f t="shared" si="351"/>
        <v>0</v>
      </c>
      <c r="AZ3035" s="8"/>
      <c r="BA3035" s="8"/>
    </row>
    <row r="3036" spans="1:53" x14ac:dyDescent="0.25">
      <c r="A3036" s="9" t="str">
        <f>IF(B3036&lt;&gt;"",COUNTA($B$3:B3036)+$A$2,"")</f>
        <v/>
      </c>
      <c r="R3036" s="42"/>
      <c r="AB3036" s="13"/>
      <c r="AC3036" s="8"/>
      <c r="AF3036" s="13"/>
      <c r="AG3036" s="8"/>
      <c r="AH3036" s="8"/>
      <c r="AI3036" s="8"/>
      <c r="AJ3036" s="8"/>
      <c r="AK3036" s="8"/>
      <c r="AN3036" s="13"/>
      <c r="AO3036" s="8"/>
      <c r="AR3036" s="13"/>
      <c r="AS3036" s="8"/>
      <c r="AV3036" s="13"/>
      <c r="AW3036" s="8"/>
      <c r="AX3036" s="19" t="str">
        <f t="shared" si="350"/>
        <v/>
      </c>
      <c r="AY3036" s="55">
        <f t="shared" si="351"/>
        <v>0</v>
      </c>
      <c r="AZ3036" s="8"/>
      <c r="BA3036" s="8"/>
    </row>
    <row r="3037" spans="1:53" x14ac:dyDescent="0.25">
      <c r="A3037" s="9" t="str">
        <f>IF(B3037&lt;&gt;"",COUNTA($B$3:B3037)+$A$2,"")</f>
        <v/>
      </c>
      <c r="R3037" s="42"/>
      <c r="AB3037" s="13"/>
      <c r="AC3037" s="8"/>
      <c r="AF3037" s="13"/>
      <c r="AG3037" s="8"/>
      <c r="AH3037" s="8"/>
      <c r="AI3037" s="8"/>
      <c r="AJ3037" s="8"/>
      <c r="AK3037" s="8"/>
      <c r="AN3037" s="13"/>
      <c r="AO3037" s="8"/>
      <c r="AR3037" s="13"/>
      <c r="AS3037" s="8"/>
      <c r="AV3037" s="13"/>
      <c r="AW3037" s="8"/>
      <c r="AX3037" s="19" t="str">
        <f t="shared" si="350"/>
        <v/>
      </c>
      <c r="AY3037" s="55">
        <f t="shared" si="351"/>
        <v>0</v>
      </c>
      <c r="AZ3037" s="8"/>
      <c r="BA3037" s="8"/>
    </row>
    <row r="3038" spans="1:53" x14ac:dyDescent="0.25">
      <c r="A3038" s="9" t="str">
        <f>IF(B3038&lt;&gt;"",COUNTA($B$3:B3038)+$A$2,"")</f>
        <v/>
      </c>
      <c r="R3038" s="42"/>
      <c r="AB3038" s="13"/>
      <c r="AC3038" s="8"/>
      <c r="AF3038" s="13"/>
      <c r="AG3038" s="8"/>
      <c r="AH3038" s="8"/>
      <c r="AI3038" s="8"/>
      <c r="AJ3038" s="8"/>
      <c r="AK3038" s="8"/>
      <c r="AN3038" s="13"/>
      <c r="AO3038" s="8"/>
      <c r="AR3038" s="13"/>
      <c r="AS3038" s="8"/>
      <c r="AV3038" s="13"/>
      <c r="AW3038" s="8"/>
      <c r="AX3038" s="19" t="str">
        <f t="shared" si="350"/>
        <v/>
      </c>
      <c r="AY3038" s="55">
        <f t="shared" si="351"/>
        <v>0</v>
      </c>
      <c r="AZ3038" s="8"/>
      <c r="BA3038" s="8"/>
    </row>
    <row r="3039" spans="1:53" x14ac:dyDescent="0.25">
      <c r="A3039" s="9" t="str">
        <f>IF(B3039&lt;&gt;"",COUNTA($B$3:B3039)+$A$2,"")</f>
        <v/>
      </c>
      <c r="R3039" s="42"/>
      <c r="AB3039" s="13"/>
      <c r="AC3039" s="8"/>
      <c r="AF3039" s="13"/>
      <c r="AG3039" s="8"/>
      <c r="AH3039" s="8"/>
      <c r="AI3039" s="8"/>
      <c r="AJ3039" s="8"/>
      <c r="AK3039" s="8"/>
      <c r="AN3039" s="13"/>
      <c r="AO3039" s="8"/>
      <c r="AR3039" s="13"/>
      <c r="AS3039" s="8"/>
      <c r="AV3039" s="13"/>
      <c r="AW3039" s="8"/>
      <c r="AX3039" s="19" t="str">
        <f t="shared" si="350"/>
        <v/>
      </c>
      <c r="AY3039" s="55">
        <f t="shared" si="351"/>
        <v>0</v>
      </c>
      <c r="AZ3039" s="8"/>
      <c r="BA3039" s="8"/>
    </row>
    <row r="3040" spans="1:53" x14ac:dyDescent="0.25">
      <c r="A3040" s="9" t="str">
        <f>IF(B3040&lt;&gt;"",COUNTA($B$3:B3040)+$A$2,"")</f>
        <v/>
      </c>
      <c r="R3040" s="42"/>
      <c r="AB3040" s="13"/>
      <c r="AC3040" s="8"/>
      <c r="AF3040" s="13"/>
      <c r="AG3040" s="8"/>
      <c r="AH3040" s="8"/>
      <c r="AI3040" s="8"/>
      <c r="AJ3040" s="8"/>
      <c r="AK3040" s="8"/>
      <c r="AN3040" s="13"/>
      <c r="AO3040" s="8"/>
      <c r="AR3040" s="13"/>
      <c r="AS3040" s="8"/>
      <c r="AV3040" s="13"/>
      <c r="AW3040" s="8"/>
      <c r="AX3040" s="19" t="str">
        <f t="shared" si="350"/>
        <v/>
      </c>
      <c r="AY3040" s="55">
        <f t="shared" si="351"/>
        <v>0</v>
      </c>
      <c r="AZ3040" s="8"/>
      <c r="BA3040" s="8"/>
    </row>
    <row r="3041" spans="1:53" x14ac:dyDescent="0.25">
      <c r="A3041" s="9" t="str">
        <f>IF(B3041&lt;&gt;"",COUNTA($B$3:B3041)+$A$2,"")</f>
        <v/>
      </c>
      <c r="R3041" s="42"/>
      <c r="AB3041" s="13"/>
      <c r="AC3041" s="8"/>
      <c r="AF3041" s="13"/>
      <c r="AG3041" s="8"/>
      <c r="AH3041" s="8"/>
      <c r="AI3041" s="8"/>
      <c r="AJ3041" s="8"/>
      <c r="AK3041" s="8"/>
      <c r="AN3041" s="13"/>
      <c r="AO3041" s="8"/>
      <c r="AR3041" s="13"/>
      <c r="AS3041" s="8"/>
      <c r="AV3041" s="13"/>
      <c r="AW3041" s="8"/>
      <c r="AX3041" s="19" t="str">
        <f t="shared" si="350"/>
        <v/>
      </c>
      <c r="AY3041" s="55">
        <f t="shared" si="351"/>
        <v>0</v>
      </c>
      <c r="AZ3041" s="8"/>
      <c r="BA3041" s="8"/>
    </row>
    <row r="3042" spans="1:53" x14ac:dyDescent="0.25">
      <c r="A3042" s="9" t="str">
        <f>IF(B3042&lt;&gt;"",COUNTA($B$3:B3042)+$A$2,"")</f>
        <v/>
      </c>
      <c r="R3042" s="42"/>
      <c r="AB3042" s="13"/>
      <c r="AC3042" s="8"/>
      <c r="AF3042" s="13"/>
      <c r="AG3042" s="8"/>
      <c r="AH3042" s="8"/>
      <c r="AI3042" s="8"/>
      <c r="AJ3042" s="8"/>
      <c r="AK3042" s="8"/>
      <c r="AN3042" s="13"/>
      <c r="AO3042" s="8"/>
      <c r="AR3042" s="13"/>
      <c r="AS3042" s="8"/>
      <c r="AV3042" s="13"/>
      <c r="AW3042" s="8"/>
      <c r="AX3042" s="19" t="str">
        <f t="shared" si="350"/>
        <v/>
      </c>
      <c r="AY3042" s="55">
        <f t="shared" si="351"/>
        <v>0</v>
      </c>
      <c r="AZ3042" s="8"/>
      <c r="BA3042" s="8"/>
    </row>
    <row r="3043" spans="1:53" x14ac:dyDescent="0.25">
      <c r="A3043" s="9" t="str">
        <f>IF(B3043&lt;&gt;"",COUNTA($B$3:B3043)+$A$2,"")</f>
        <v/>
      </c>
      <c r="R3043" s="42"/>
      <c r="AB3043" s="13"/>
      <c r="AC3043" s="8"/>
      <c r="AF3043" s="13"/>
      <c r="AG3043" s="8"/>
      <c r="AH3043" s="8"/>
      <c r="AI3043" s="8"/>
      <c r="AJ3043" s="8"/>
      <c r="AK3043" s="8"/>
      <c r="AN3043" s="13"/>
      <c r="AO3043" s="8"/>
      <c r="AR3043" s="13"/>
      <c r="AS3043" s="8"/>
      <c r="AV3043" s="13"/>
      <c r="AW3043" s="8"/>
      <c r="AX3043" s="19" t="str">
        <f t="shared" si="350"/>
        <v/>
      </c>
      <c r="AY3043" s="55">
        <f t="shared" si="351"/>
        <v>0</v>
      </c>
      <c r="AZ3043" s="8"/>
      <c r="BA3043" s="8"/>
    </row>
    <row r="3044" spans="1:53" x14ac:dyDescent="0.25">
      <c r="A3044" s="9" t="str">
        <f>IF(B3044&lt;&gt;"",COUNTA($B$3:B3044)+$A$2,"")</f>
        <v/>
      </c>
      <c r="R3044" s="42"/>
      <c r="AB3044" s="13"/>
      <c r="AC3044" s="8"/>
      <c r="AF3044" s="13"/>
      <c r="AG3044" s="8"/>
      <c r="AH3044" s="8"/>
      <c r="AI3044" s="8"/>
      <c r="AJ3044" s="8"/>
      <c r="AK3044" s="8"/>
      <c r="AN3044" s="13"/>
      <c r="AO3044" s="8"/>
      <c r="AR3044" s="13"/>
      <c r="AS3044" s="8"/>
      <c r="AV3044" s="13"/>
      <c r="AW3044" s="8"/>
      <c r="AX3044" s="19" t="str">
        <f t="shared" si="350"/>
        <v/>
      </c>
      <c r="AY3044" s="55">
        <f t="shared" si="351"/>
        <v>0</v>
      </c>
      <c r="AZ3044" s="8"/>
      <c r="BA3044" s="8"/>
    </row>
    <row r="3045" spans="1:53" x14ac:dyDescent="0.25">
      <c r="A3045" s="9" t="str">
        <f>IF(B3045&lt;&gt;"",COUNTA($B$3:B3045)+$A$2,"")</f>
        <v/>
      </c>
      <c r="R3045" s="42"/>
      <c r="AB3045" s="13"/>
      <c r="AC3045" s="8"/>
      <c r="AF3045" s="13"/>
      <c r="AG3045" s="8"/>
      <c r="AH3045" s="8"/>
      <c r="AI3045" s="8"/>
      <c r="AJ3045" s="8"/>
      <c r="AK3045" s="8"/>
      <c r="AN3045" s="13"/>
      <c r="AO3045" s="8"/>
      <c r="AR3045" s="13"/>
      <c r="AS3045" s="8"/>
      <c r="AV3045" s="13"/>
      <c r="AW3045" s="8"/>
      <c r="AX3045" s="19" t="str">
        <f t="shared" si="350"/>
        <v/>
      </c>
      <c r="AY3045" s="55">
        <f t="shared" si="351"/>
        <v>0</v>
      </c>
      <c r="AZ3045" s="8"/>
      <c r="BA3045" s="8"/>
    </row>
    <row r="3046" spans="1:53" x14ac:dyDescent="0.25">
      <c r="A3046" s="9" t="str">
        <f>IF(B3046&lt;&gt;"",COUNTA($B$3:B3046)+$A$2,"")</f>
        <v/>
      </c>
      <c r="R3046" s="42"/>
      <c r="AB3046" s="13"/>
      <c r="AC3046" s="8"/>
      <c r="AF3046" s="13"/>
      <c r="AG3046" s="8"/>
      <c r="AH3046" s="8"/>
      <c r="AI3046" s="8"/>
      <c r="AJ3046" s="8"/>
      <c r="AK3046" s="8"/>
      <c r="AN3046" s="13"/>
      <c r="AO3046" s="8"/>
      <c r="AR3046" s="13"/>
      <c r="AS3046" s="8"/>
      <c r="AV3046" s="13"/>
      <c r="AW3046" s="8"/>
      <c r="AX3046" s="19" t="str">
        <f t="shared" si="350"/>
        <v/>
      </c>
      <c r="AY3046" s="55">
        <f t="shared" si="351"/>
        <v>0</v>
      </c>
      <c r="AZ3046" s="8"/>
      <c r="BA3046" s="8"/>
    </row>
    <row r="3047" spans="1:53" x14ac:dyDescent="0.25">
      <c r="A3047" s="9" t="str">
        <f>IF(B3047&lt;&gt;"",COUNTA($B$3:B3047)+$A$2,"")</f>
        <v/>
      </c>
      <c r="R3047" s="42"/>
      <c r="AB3047" s="13"/>
      <c r="AC3047" s="8"/>
      <c r="AF3047" s="13"/>
      <c r="AG3047" s="8"/>
      <c r="AH3047" s="8"/>
      <c r="AI3047" s="8"/>
      <c r="AJ3047" s="8"/>
      <c r="AK3047" s="8"/>
      <c r="AN3047" s="13"/>
      <c r="AO3047" s="8"/>
      <c r="AR3047" s="13"/>
      <c r="AS3047" s="8"/>
      <c r="AV3047" s="13"/>
      <c r="AW3047" s="8"/>
      <c r="AX3047" s="19" t="str">
        <f t="shared" si="350"/>
        <v/>
      </c>
      <c r="AY3047" s="55">
        <f t="shared" si="351"/>
        <v>0</v>
      </c>
      <c r="AZ3047" s="8"/>
      <c r="BA3047" s="8"/>
    </row>
    <row r="3048" spans="1:53" x14ac:dyDescent="0.25">
      <c r="A3048" s="9" t="str">
        <f>IF(B3048&lt;&gt;"",COUNTA($B$3:B3048)+$A$2,"")</f>
        <v/>
      </c>
      <c r="R3048" s="42"/>
      <c r="AB3048" s="13"/>
      <c r="AC3048" s="8"/>
      <c r="AF3048" s="13"/>
      <c r="AG3048" s="8"/>
      <c r="AH3048" s="8"/>
      <c r="AI3048" s="8"/>
      <c r="AJ3048" s="8"/>
      <c r="AK3048" s="8"/>
      <c r="AN3048" s="13"/>
      <c r="AO3048" s="8"/>
      <c r="AR3048" s="13"/>
      <c r="AS3048" s="8"/>
      <c r="AV3048" s="13"/>
      <c r="AW3048" s="8"/>
      <c r="AX3048" s="19" t="str">
        <f t="shared" si="350"/>
        <v/>
      </c>
      <c r="AY3048" s="55">
        <f t="shared" si="351"/>
        <v>0</v>
      </c>
      <c r="AZ3048" s="8"/>
      <c r="BA3048" s="8"/>
    </row>
    <row r="3049" spans="1:53" x14ac:dyDescent="0.25">
      <c r="A3049" s="9" t="str">
        <f>IF(B3049&lt;&gt;"",COUNTA($B$3:B3049)+$A$2,"")</f>
        <v/>
      </c>
      <c r="R3049" s="42"/>
      <c r="AB3049" s="13"/>
      <c r="AC3049" s="8"/>
      <c r="AF3049" s="13"/>
      <c r="AG3049" s="8"/>
      <c r="AH3049" s="8"/>
      <c r="AI3049" s="8"/>
      <c r="AJ3049" s="8"/>
      <c r="AK3049" s="8"/>
      <c r="AN3049" s="13"/>
      <c r="AO3049" s="8"/>
      <c r="AR3049" s="13"/>
      <c r="AS3049" s="8"/>
      <c r="AV3049" s="13"/>
      <c r="AW3049" s="8"/>
      <c r="AX3049" s="19" t="str">
        <f t="shared" si="350"/>
        <v/>
      </c>
      <c r="AY3049" s="55">
        <f t="shared" si="351"/>
        <v>0</v>
      </c>
      <c r="AZ3049" s="8"/>
      <c r="BA3049" s="8"/>
    </row>
    <row r="3050" spans="1:53" x14ac:dyDescent="0.25">
      <c r="A3050" s="9" t="str">
        <f>IF(B3050&lt;&gt;"",COUNTA($B$3:B3050)+$A$2,"")</f>
        <v/>
      </c>
      <c r="R3050" s="42"/>
      <c r="AB3050" s="13"/>
      <c r="AC3050" s="8"/>
      <c r="AF3050" s="13"/>
      <c r="AG3050" s="8"/>
      <c r="AH3050" s="8"/>
      <c r="AI3050" s="8"/>
      <c r="AJ3050" s="8"/>
      <c r="AK3050" s="8"/>
      <c r="AN3050" s="13"/>
      <c r="AO3050" s="8"/>
      <c r="AR3050" s="13"/>
      <c r="AS3050" s="8"/>
      <c r="AV3050" s="13"/>
      <c r="AW3050" s="8"/>
      <c r="AX3050" s="19" t="str">
        <f t="shared" si="350"/>
        <v/>
      </c>
      <c r="AY3050" s="55">
        <f t="shared" si="351"/>
        <v>0</v>
      </c>
      <c r="AZ3050" s="8"/>
      <c r="BA3050" s="8"/>
    </row>
    <row r="3051" spans="1:53" x14ac:dyDescent="0.25">
      <c r="A3051" s="9" t="str">
        <f>IF(B3051&lt;&gt;"",COUNTA($B$3:B3051)+$A$2,"")</f>
        <v/>
      </c>
      <c r="R3051" s="42"/>
      <c r="AB3051" s="13"/>
      <c r="AC3051" s="8"/>
      <c r="AF3051" s="13"/>
      <c r="AG3051" s="8"/>
      <c r="AH3051" s="8"/>
      <c r="AI3051" s="8"/>
      <c r="AJ3051" s="8"/>
      <c r="AK3051" s="8"/>
      <c r="AN3051" s="13"/>
      <c r="AO3051" s="8"/>
      <c r="AR3051" s="13"/>
      <c r="AS3051" s="8"/>
      <c r="AV3051" s="13"/>
      <c r="AW3051" s="8"/>
      <c r="AX3051" s="19" t="str">
        <f t="shared" si="350"/>
        <v/>
      </c>
      <c r="AY3051" s="55">
        <f t="shared" si="351"/>
        <v>0</v>
      </c>
      <c r="AZ3051" s="8"/>
      <c r="BA3051" s="8"/>
    </row>
    <row r="3052" spans="1:53" x14ac:dyDescent="0.25">
      <c r="A3052" s="9" t="str">
        <f>IF(B3052&lt;&gt;"",COUNTA($B$3:B3052)+$A$2,"")</f>
        <v/>
      </c>
      <c r="R3052" s="42"/>
      <c r="AB3052" s="13"/>
      <c r="AC3052" s="8"/>
      <c r="AF3052" s="13"/>
      <c r="AG3052" s="8"/>
      <c r="AH3052" s="8"/>
      <c r="AI3052" s="8"/>
      <c r="AJ3052" s="8"/>
      <c r="AK3052" s="8"/>
      <c r="AN3052" s="13"/>
      <c r="AO3052" s="8"/>
      <c r="AR3052" s="13"/>
      <c r="AS3052" s="8"/>
      <c r="AV3052" s="13"/>
      <c r="AW3052" s="8"/>
      <c r="AX3052" s="19" t="str">
        <f t="shared" si="350"/>
        <v/>
      </c>
      <c r="AY3052" s="55">
        <f t="shared" si="351"/>
        <v>0</v>
      </c>
      <c r="AZ3052" s="8"/>
      <c r="BA3052" s="8"/>
    </row>
    <row r="3053" spans="1:53" x14ac:dyDescent="0.25">
      <c r="A3053" s="9" t="str">
        <f>IF(B3053&lt;&gt;"",COUNTA($B$3:B3053)+$A$2,"")</f>
        <v/>
      </c>
      <c r="R3053" s="42"/>
      <c r="AB3053" s="13"/>
      <c r="AC3053" s="8"/>
      <c r="AF3053" s="13"/>
      <c r="AG3053" s="8"/>
      <c r="AH3053" s="8"/>
      <c r="AI3053" s="8"/>
      <c r="AJ3053" s="8"/>
      <c r="AK3053" s="8"/>
      <c r="AN3053" s="13"/>
      <c r="AO3053" s="8"/>
      <c r="AR3053" s="13"/>
      <c r="AS3053" s="8"/>
      <c r="AV3053" s="13"/>
      <c r="AW3053" s="8"/>
      <c r="AX3053" s="19" t="str">
        <f t="shared" si="350"/>
        <v/>
      </c>
      <c r="AY3053" s="55">
        <f t="shared" si="351"/>
        <v>0</v>
      </c>
      <c r="AZ3053" s="8"/>
      <c r="BA3053" s="8"/>
    </row>
    <row r="3054" spans="1:53" x14ac:dyDescent="0.25">
      <c r="A3054" s="9" t="str">
        <f>IF(B3054&lt;&gt;"",COUNTA($B$3:B3054)+$A$2,"")</f>
        <v/>
      </c>
      <c r="R3054" s="42"/>
      <c r="AB3054" s="13"/>
      <c r="AC3054" s="8"/>
      <c r="AF3054" s="13"/>
      <c r="AG3054" s="8"/>
      <c r="AH3054" s="8"/>
      <c r="AI3054" s="8"/>
      <c r="AJ3054" s="8"/>
      <c r="AK3054" s="8"/>
      <c r="AN3054" s="13"/>
      <c r="AO3054" s="8"/>
      <c r="AR3054" s="13"/>
      <c r="AS3054" s="8"/>
      <c r="AV3054" s="13"/>
      <c r="AW3054" s="8"/>
      <c r="AX3054" s="19" t="str">
        <f t="shared" si="350"/>
        <v/>
      </c>
      <c r="AY3054" s="55">
        <f t="shared" si="351"/>
        <v>0</v>
      </c>
      <c r="AZ3054" s="8"/>
      <c r="BA3054" s="8"/>
    </row>
    <row r="3055" spans="1:53" x14ac:dyDescent="0.25">
      <c r="A3055" s="9" t="str">
        <f>IF(B3055&lt;&gt;"",COUNTA($B$3:B3055)+$A$2,"")</f>
        <v/>
      </c>
      <c r="R3055" s="42"/>
      <c r="AB3055" s="13"/>
      <c r="AC3055" s="8"/>
      <c r="AF3055" s="13"/>
      <c r="AG3055" s="8"/>
      <c r="AH3055" s="8"/>
      <c r="AI3055" s="8"/>
      <c r="AJ3055" s="8"/>
      <c r="AK3055" s="8"/>
      <c r="AN3055" s="13"/>
      <c r="AO3055" s="8"/>
      <c r="AR3055" s="13"/>
      <c r="AS3055" s="8"/>
      <c r="AV3055" s="13"/>
      <c r="AW3055" s="8"/>
      <c r="AX3055" s="19" t="str">
        <f t="shared" si="350"/>
        <v/>
      </c>
      <c r="AY3055" s="55">
        <f t="shared" si="351"/>
        <v>0</v>
      </c>
      <c r="AZ3055" s="8"/>
      <c r="BA3055" s="8"/>
    </row>
    <row r="3056" spans="1:53" x14ac:dyDescent="0.25">
      <c r="A3056" s="9" t="str">
        <f>IF(B3056&lt;&gt;"",COUNTA($B$3:B3056)+$A$2,"")</f>
        <v/>
      </c>
      <c r="R3056" s="42"/>
      <c r="AB3056" s="13"/>
      <c r="AC3056" s="8"/>
      <c r="AF3056" s="13"/>
      <c r="AG3056" s="8"/>
      <c r="AH3056" s="8"/>
      <c r="AI3056" s="8"/>
      <c r="AJ3056" s="8"/>
      <c r="AK3056" s="8"/>
      <c r="AN3056" s="13"/>
      <c r="AO3056" s="8"/>
      <c r="AR3056" s="13"/>
      <c r="AS3056" s="8"/>
      <c r="AV3056" s="13"/>
      <c r="AW3056" s="8"/>
      <c r="AX3056" s="19" t="str">
        <f t="shared" si="350"/>
        <v/>
      </c>
      <c r="AY3056" s="55">
        <f t="shared" si="351"/>
        <v>0</v>
      </c>
      <c r="AZ3056" s="8"/>
      <c r="BA3056" s="8"/>
    </row>
    <row r="3057" spans="1:53" x14ac:dyDescent="0.25">
      <c r="A3057" s="9" t="str">
        <f>IF(B3057&lt;&gt;"",COUNTA($B$3:B3057)+$A$2,"")</f>
        <v/>
      </c>
      <c r="R3057" s="42"/>
      <c r="AB3057" s="13"/>
      <c r="AC3057" s="8"/>
      <c r="AF3057" s="13"/>
      <c r="AG3057" s="8"/>
      <c r="AH3057" s="8"/>
      <c r="AI3057" s="8"/>
      <c r="AJ3057" s="8"/>
      <c r="AK3057" s="8"/>
      <c r="AN3057" s="13"/>
      <c r="AO3057" s="8"/>
      <c r="AR3057" s="13"/>
      <c r="AS3057" s="8"/>
      <c r="AV3057" s="13"/>
      <c r="AW3057" s="8"/>
      <c r="AX3057" s="19" t="str">
        <f t="shared" si="350"/>
        <v/>
      </c>
      <c r="AY3057" s="55">
        <f t="shared" si="351"/>
        <v>0</v>
      </c>
      <c r="AZ3057" s="8"/>
      <c r="BA3057" s="8"/>
    </row>
    <row r="3058" spans="1:53" x14ac:dyDescent="0.25">
      <c r="A3058" s="9" t="str">
        <f>IF(B3058&lt;&gt;"",COUNTA($B$3:B3058)+$A$2,"")</f>
        <v/>
      </c>
      <c r="R3058" s="42"/>
      <c r="AB3058" s="13"/>
      <c r="AC3058" s="8"/>
      <c r="AF3058" s="13"/>
      <c r="AG3058" s="8"/>
      <c r="AH3058" s="8"/>
      <c r="AI3058" s="8"/>
      <c r="AJ3058" s="8"/>
      <c r="AK3058" s="8"/>
      <c r="AN3058" s="13"/>
      <c r="AO3058" s="8"/>
      <c r="AR3058" s="13"/>
      <c r="AS3058" s="8"/>
      <c r="AV3058" s="13"/>
      <c r="AW3058" s="8"/>
      <c r="AX3058" s="19" t="str">
        <f t="shared" si="350"/>
        <v/>
      </c>
      <c r="AY3058" s="55">
        <f t="shared" si="351"/>
        <v>0</v>
      </c>
      <c r="AZ3058" s="8"/>
      <c r="BA3058" s="8"/>
    </row>
    <row r="3059" spans="1:53" x14ac:dyDescent="0.25">
      <c r="A3059" s="9" t="str">
        <f>IF(B3059&lt;&gt;"",COUNTA($B$3:B3059)+$A$2,"")</f>
        <v/>
      </c>
      <c r="R3059" s="42"/>
      <c r="AB3059" s="13"/>
      <c r="AC3059" s="8"/>
      <c r="AF3059" s="13"/>
      <c r="AG3059" s="8"/>
      <c r="AH3059" s="8"/>
      <c r="AI3059" s="8"/>
      <c r="AJ3059" s="8"/>
      <c r="AK3059" s="8"/>
      <c r="AN3059" s="13"/>
      <c r="AO3059" s="8"/>
      <c r="AR3059" s="13"/>
      <c r="AS3059" s="8"/>
      <c r="AV3059" s="13"/>
      <c r="AW3059" s="8"/>
      <c r="AX3059" s="19" t="str">
        <f t="shared" si="350"/>
        <v/>
      </c>
      <c r="AY3059" s="55">
        <f t="shared" si="351"/>
        <v>0</v>
      </c>
      <c r="AZ3059" s="8"/>
      <c r="BA3059" s="8"/>
    </row>
    <row r="3060" spans="1:53" x14ac:dyDescent="0.25">
      <c r="A3060" s="9" t="str">
        <f>IF(B3060&lt;&gt;"",COUNTA($B$3:B3060)+$A$2,"")</f>
        <v/>
      </c>
      <c r="R3060" s="42"/>
      <c r="AB3060" s="13"/>
      <c r="AC3060" s="8"/>
      <c r="AF3060" s="13"/>
      <c r="AG3060" s="8"/>
      <c r="AH3060" s="8"/>
      <c r="AI3060" s="8"/>
      <c r="AJ3060" s="8"/>
      <c r="AK3060" s="8"/>
      <c r="AN3060" s="13"/>
      <c r="AO3060" s="8"/>
      <c r="AR3060" s="13"/>
      <c r="AS3060" s="8"/>
      <c r="AV3060" s="13"/>
      <c r="AW3060" s="8"/>
      <c r="AX3060" s="19" t="str">
        <f t="shared" si="350"/>
        <v/>
      </c>
      <c r="AY3060" s="55">
        <f t="shared" si="351"/>
        <v>0</v>
      </c>
      <c r="AZ3060" s="8"/>
      <c r="BA3060" s="8"/>
    </row>
    <row r="3061" spans="1:53" x14ac:dyDescent="0.25">
      <c r="A3061" s="9" t="str">
        <f>IF(B3061&lt;&gt;"",COUNTA($B$3:B3061)+$A$2,"")</f>
        <v/>
      </c>
      <c r="R3061" s="42"/>
      <c r="AB3061" s="13"/>
      <c r="AC3061" s="8"/>
      <c r="AF3061" s="13"/>
      <c r="AG3061" s="8"/>
      <c r="AH3061" s="8"/>
      <c r="AI3061" s="8"/>
      <c r="AJ3061" s="8"/>
      <c r="AK3061" s="8"/>
      <c r="AN3061" s="13"/>
      <c r="AO3061" s="8"/>
      <c r="AR3061" s="13"/>
      <c r="AS3061" s="8"/>
      <c r="AV3061" s="13"/>
      <c r="AW3061" s="8"/>
      <c r="AX3061" s="19" t="str">
        <f t="shared" si="350"/>
        <v/>
      </c>
      <c r="AY3061" s="55">
        <f t="shared" si="351"/>
        <v>0</v>
      </c>
      <c r="AZ3061" s="8"/>
      <c r="BA3061" s="8"/>
    </row>
    <row r="3062" spans="1:53" x14ac:dyDescent="0.25">
      <c r="A3062" s="9" t="str">
        <f>IF(B3062&lt;&gt;"",COUNTA($B$3:B3062)+$A$2,"")</f>
        <v/>
      </c>
      <c r="R3062" s="42"/>
      <c r="AB3062" s="13"/>
      <c r="AC3062" s="8"/>
      <c r="AF3062" s="13"/>
      <c r="AG3062" s="8"/>
      <c r="AH3062" s="8"/>
      <c r="AI3062" s="8"/>
      <c r="AJ3062" s="8"/>
      <c r="AK3062" s="8"/>
      <c r="AN3062" s="13"/>
      <c r="AO3062" s="8"/>
      <c r="AR3062" s="13"/>
      <c r="AS3062" s="8"/>
      <c r="AV3062" s="13"/>
      <c r="AW3062" s="8"/>
      <c r="AX3062" s="19" t="str">
        <f t="shared" si="350"/>
        <v/>
      </c>
      <c r="AY3062" s="55">
        <f t="shared" si="351"/>
        <v>0</v>
      </c>
      <c r="AZ3062" s="8"/>
      <c r="BA3062" s="8"/>
    </row>
    <row r="3063" spans="1:53" x14ac:dyDescent="0.25">
      <c r="A3063" s="9" t="str">
        <f>IF(B3063&lt;&gt;"",COUNTA($B$3:B3063)+$A$2,"")</f>
        <v/>
      </c>
      <c r="R3063" s="42"/>
      <c r="AB3063" s="13"/>
      <c r="AC3063" s="8"/>
      <c r="AF3063" s="13"/>
      <c r="AG3063" s="8"/>
      <c r="AH3063" s="8"/>
      <c r="AI3063" s="8"/>
      <c r="AJ3063" s="8"/>
      <c r="AK3063" s="8"/>
      <c r="AN3063" s="13"/>
      <c r="AO3063" s="8"/>
      <c r="AR3063" s="13"/>
      <c r="AS3063" s="8"/>
      <c r="AV3063" s="13"/>
      <c r="AW3063" s="8"/>
      <c r="AX3063" s="19" t="str">
        <f t="shared" si="350"/>
        <v/>
      </c>
      <c r="AY3063" s="55">
        <f t="shared" si="351"/>
        <v>0</v>
      </c>
      <c r="AZ3063" s="8"/>
      <c r="BA3063" s="8"/>
    </row>
    <row r="3064" spans="1:53" x14ac:dyDescent="0.25">
      <c r="A3064" s="9" t="str">
        <f>IF(B3064&lt;&gt;"",COUNTA($B$3:B3064)+$A$2,"")</f>
        <v/>
      </c>
      <c r="R3064" s="42"/>
      <c r="AB3064" s="13"/>
      <c r="AC3064" s="8"/>
      <c r="AF3064" s="13"/>
      <c r="AG3064" s="8"/>
      <c r="AH3064" s="8"/>
      <c r="AI3064" s="8"/>
      <c r="AJ3064" s="8"/>
      <c r="AK3064" s="8"/>
      <c r="AN3064" s="13"/>
      <c r="AO3064" s="8"/>
      <c r="AR3064" s="13"/>
      <c r="AS3064" s="8"/>
      <c r="AV3064" s="13"/>
      <c r="AW3064" s="8"/>
      <c r="AX3064" s="19" t="str">
        <f t="shared" si="350"/>
        <v/>
      </c>
      <c r="AY3064" s="55">
        <f t="shared" si="351"/>
        <v>0</v>
      </c>
      <c r="AZ3064" s="8"/>
      <c r="BA3064" s="8"/>
    </row>
    <row r="3065" spans="1:53" x14ac:dyDescent="0.25">
      <c r="A3065" s="9" t="str">
        <f>IF(B3065&lt;&gt;"",COUNTA($B$3:B3065)+$A$2,"")</f>
        <v/>
      </c>
      <c r="R3065" s="42"/>
      <c r="AB3065" s="13"/>
      <c r="AC3065" s="8"/>
      <c r="AF3065" s="13"/>
      <c r="AG3065" s="8"/>
      <c r="AH3065" s="8"/>
      <c r="AI3065" s="8"/>
      <c r="AJ3065" s="8"/>
      <c r="AK3065" s="8"/>
      <c r="AN3065" s="13"/>
      <c r="AO3065" s="8"/>
      <c r="AR3065" s="13"/>
      <c r="AS3065" s="8"/>
      <c r="AV3065" s="13"/>
      <c r="AW3065" s="8"/>
      <c r="AX3065" s="19" t="str">
        <f t="shared" si="350"/>
        <v/>
      </c>
      <c r="AY3065" s="55">
        <f t="shared" si="351"/>
        <v>0</v>
      </c>
      <c r="AZ3065" s="8"/>
      <c r="BA3065" s="8"/>
    </row>
    <row r="3066" spans="1:53" x14ac:dyDescent="0.25">
      <c r="A3066" s="9" t="str">
        <f>IF(B3066&lt;&gt;"",COUNTA($B$3:B3066)+$A$2,"")</f>
        <v/>
      </c>
      <c r="R3066" s="42"/>
      <c r="AB3066" s="13"/>
      <c r="AC3066" s="8"/>
      <c r="AF3066" s="13"/>
      <c r="AG3066" s="8"/>
      <c r="AH3066" s="8"/>
      <c r="AI3066" s="8"/>
      <c r="AJ3066" s="8"/>
      <c r="AK3066" s="8"/>
      <c r="AN3066" s="13"/>
      <c r="AO3066" s="8"/>
      <c r="AR3066" s="13"/>
      <c r="AS3066" s="8"/>
      <c r="AV3066" s="13"/>
      <c r="AW3066" s="8"/>
      <c r="AX3066" s="19" t="str">
        <f t="shared" si="350"/>
        <v/>
      </c>
      <c r="AY3066" s="55">
        <f t="shared" si="351"/>
        <v>0</v>
      </c>
      <c r="AZ3066" s="8"/>
      <c r="BA3066" s="8"/>
    </row>
    <row r="3067" spans="1:53" x14ac:dyDescent="0.25">
      <c r="A3067" s="9" t="str">
        <f>IF(B3067&lt;&gt;"",COUNTA($B$3:B3067)+$A$2,"")</f>
        <v/>
      </c>
      <c r="R3067" s="42"/>
      <c r="AB3067" s="13"/>
      <c r="AC3067" s="8"/>
      <c r="AF3067" s="13"/>
      <c r="AG3067" s="8"/>
      <c r="AH3067" s="8"/>
      <c r="AI3067" s="8"/>
      <c r="AJ3067" s="8"/>
      <c r="AK3067" s="8"/>
      <c r="AN3067" s="13"/>
      <c r="AO3067" s="8"/>
      <c r="AR3067" s="13"/>
      <c r="AS3067" s="8"/>
      <c r="AV3067" s="13"/>
      <c r="AW3067" s="8"/>
      <c r="AX3067" s="19" t="str">
        <f t="shared" si="350"/>
        <v/>
      </c>
      <c r="AY3067" s="55">
        <f t="shared" si="351"/>
        <v>0</v>
      </c>
      <c r="AZ3067" s="8"/>
      <c r="BA3067" s="8"/>
    </row>
    <row r="3068" spans="1:53" x14ac:dyDescent="0.25">
      <c r="A3068" s="9" t="str">
        <f>IF(B3068&lt;&gt;"",COUNTA($B$3:B3068)+$A$2,"")</f>
        <v/>
      </c>
      <c r="R3068" s="42"/>
      <c r="AB3068" s="13"/>
      <c r="AC3068" s="8"/>
      <c r="AF3068" s="13"/>
      <c r="AG3068" s="8"/>
      <c r="AH3068" s="8"/>
      <c r="AI3068" s="8"/>
      <c r="AJ3068" s="8"/>
      <c r="AK3068" s="8"/>
      <c r="AN3068" s="13"/>
      <c r="AO3068" s="8"/>
      <c r="AR3068" s="13"/>
      <c r="AS3068" s="8"/>
      <c r="AV3068" s="13"/>
      <c r="AW3068" s="8"/>
      <c r="AX3068" s="19" t="str">
        <f t="shared" si="350"/>
        <v/>
      </c>
      <c r="AY3068" s="55">
        <f t="shared" si="351"/>
        <v>0</v>
      </c>
      <c r="AZ3068" s="8"/>
      <c r="BA3068" s="8"/>
    </row>
    <row r="3069" spans="1:53" x14ac:dyDescent="0.25">
      <c r="A3069" s="9" t="str">
        <f>IF(B3069&lt;&gt;"",COUNTA($B$3:B3069)+$A$2,"")</f>
        <v/>
      </c>
      <c r="R3069" s="42"/>
      <c r="AB3069" s="13"/>
      <c r="AC3069" s="8"/>
      <c r="AF3069" s="13"/>
      <c r="AG3069" s="8"/>
      <c r="AH3069" s="8"/>
      <c r="AI3069" s="8"/>
      <c r="AJ3069" s="8"/>
      <c r="AK3069" s="8"/>
      <c r="AN3069" s="13"/>
      <c r="AO3069" s="8"/>
      <c r="AR3069" s="13"/>
      <c r="AS3069" s="8"/>
      <c r="AV3069" s="13"/>
      <c r="AW3069" s="8"/>
      <c r="AX3069" s="19" t="str">
        <f t="shared" si="350"/>
        <v/>
      </c>
      <c r="AY3069" s="55">
        <f t="shared" si="351"/>
        <v>0</v>
      </c>
      <c r="AZ3069" s="8"/>
      <c r="BA3069" s="8"/>
    </row>
    <row r="3070" spans="1:53" x14ac:dyDescent="0.25">
      <c r="A3070" s="9" t="str">
        <f>IF(B3070&lt;&gt;"",COUNTA($B$3:B3070)+$A$2,"")</f>
        <v/>
      </c>
      <c r="R3070" s="42"/>
      <c r="AB3070" s="13"/>
      <c r="AC3070" s="8"/>
      <c r="AF3070" s="13"/>
      <c r="AG3070" s="8"/>
      <c r="AH3070" s="8"/>
      <c r="AI3070" s="8"/>
      <c r="AJ3070" s="8"/>
      <c r="AK3070" s="8"/>
      <c r="AN3070" s="13"/>
      <c r="AO3070" s="8"/>
      <c r="AR3070" s="13"/>
      <c r="AS3070" s="8"/>
      <c r="AV3070" s="13"/>
      <c r="AW3070" s="8"/>
      <c r="AX3070" s="19" t="str">
        <f t="shared" si="350"/>
        <v/>
      </c>
      <c r="AY3070" s="55">
        <f t="shared" si="351"/>
        <v>0</v>
      </c>
      <c r="AZ3070" s="8"/>
      <c r="BA3070" s="8"/>
    </row>
    <row r="3071" spans="1:53" x14ac:dyDescent="0.25">
      <c r="A3071" s="9" t="str">
        <f>IF(B3071&lt;&gt;"",COUNTA($B$3:B3071)+$A$2,"")</f>
        <v/>
      </c>
      <c r="R3071" s="42"/>
      <c r="AB3071" s="13"/>
      <c r="AC3071" s="8"/>
      <c r="AF3071" s="13"/>
      <c r="AG3071" s="8"/>
      <c r="AH3071" s="8"/>
      <c r="AI3071" s="8"/>
      <c r="AJ3071" s="8"/>
      <c r="AK3071" s="8"/>
      <c r="AN3071" s="13"/>
      <c r="AO3071" s="8"/>
      <c r="AR3071" s="13"/>
      <c r="AS3071" s="8"/>
      <c r="AV3071" s="13"/>
      <c r="AW3071" s="8"/>
      <c r="AX3071" s="19" t="str">
        <f t="shared" si="350"/>
        <v/>
      </c>
      <c r="AY3071" s="55">
        <f t="shared" si="351"/>
        <v>0</v>
      </c>
      <c r="AZ3071" s="8"/>
      <c r="BA3071" s="8"/>
    </row>
    <row r="3072" spans="1:53" x14ac:dyDescent="0.25">
      <c r="A3072" s="9" t="str">
        <f>IF(B3072&lt;&gt;"",COUNTA($B$3:B3072)+$A$2,"")</f>
        <v/>
      </c>
      <c r="R3072" s="42"/>
      <c r="AB3072" s="13"/>
      <c r="AC3072" s="8"/>
      <c r="AF3072" s="13"/>
      <c r="AG3072" s="8"/>
      <c r="AH3072" s="8"/>
      <c r="AI3072" s="8"/>
      <c r="AJ3072" s="8"/>
      <c r="AK3072" s="8"/>
      <c r="AN3072" s="13"/>
      <c r="AO3072" s="8"/>
      <c r="AR3072" s="13"/>
      <c r="AS3072" s="8"/>
      <c r="AV3072" s="13"/>
      <c r="AW3072" s="8"/>
      <c r="AX3072" s="19" t="str">
        <f t="shared" si="350"/>
        <v/>
      </c>
      <c r="AY3072" s="55">
        <f t="shared" si="351"/>
        <v>0</v>
      </c>
      <c r="AZ3072" s="8"/>
      <c r="BA3072" s="8"/>
    </row>
    <row r="3073" spans="1:53" x14ac:dyDescent="0.25">
      <c r="A3073" s="9" t="str">
        <f>IF(B3073&lt;&gt;"",COUNTA($B$3:B3073)+$A$2,"")</f>
        <v/>
      </c>
      <c r="R3073" s="42"/>
      <c r="AB3073" s="13"/>
      <c r="AC3073" s="8"/>
      <c r="AF3073" s="13"/>
      <c r="AG3073" s="8"/>
      <c r="AH3073" s="8"/>
      <c r="AI3073" s="8"/>
      <c r="AJ3073" s="8"/>
      <c r="AK3073" s="8"/>
      <c r="AN3073" s="13"/>
      <c r="AO3073" s="8"/>
      <c r="AR3073" s="13"/>
      <c r="AS3073" s="8"/>
      <c r="AV3073" s="13"/>
      <c r="AW3073" s="8"/>
      <c r="AX3073" s="19" t="str">
        <f t="shared" si="350"/>
        <v/>
      </c>
      <c r="AY3073" s="55">
        <f t="shared" si="351"/>
        <v>0</v>
      </c>
      <c r="AZ3073" s="8"/>
      <c r="BA3073" s="8"/>
    </row>
    <row r="3074" spans="1:53" x14ac:dyDescent="0.25">
      <c r="A3074" s="9" t="str">
        <f>IF(B3074&lt;&gt;"",COUNTA($B$3:B3074)+$A$2,"")</f>
        <v/>
      </c>
      <c r="R3074" s="42"/>
      <c r="AB3074" s="13"/>
      <c r="AC3074" s="8"/>
      <c r="AF3074" s="13"/>
      <c r="AG3074" s="8"/>
      <c r="AH3074" s="8"/>
      <c r="AI3074" s="8"/>
      <c r="AJ3074" s="8"/>
      <c r="AK3074" s="8"/>
      <c r="AN3074" s="13"/>
      <c r="AO3074" s="8"/>
      <c r="AR3074" s="13"/>
      <c r="AS3074" s="8"/>
      <c r="AV3074" s="13"/>
      <c r="AW3074" s="8"/>
      <c r="AX3074" s="19" t="str">
        <f t="shared" si="350"/>
        <v/>
      </c>
      <c r="AY3074" s="55">
        <f t="shared" si="351"/>
        <v>0</v>
      </c>
      <c r="AZ3074" s="8"/>
      <c r="BA3074" s="8"/>
    </row>
    <row r="3075" spans="1:53" x14ac:dyDescent="0.25">
      <c r="A3075" s="9" t="str">
        <f>IF(B3075&lt;&gt;"",COUNTA($B$3:B3075)+$A$2,"")</f>
        <v/>
      </c>
      <c r="R3075" s="42"/>
      <c r="AB3075" s="13"/>
      <c r="AC3075" s="8"/>
      <c r="AF3075" s="13"/>
      <c r="AG3075" s="8"/>
      <c r="AH3075" s="8"/>
      <c r="AI3075" s="8"/>
      <c r="AJ3075" s="8"/>
      <c r="AK3075" s="8"/>
      <c r="AN3075" s="13"/>
      <c r="AO3075" s="8"/>
      <c r="AR3075" s="13"/>
      <c r="AS3075" s="8"/>
      <c r="AV3075" s="13"/>
      <c r="AW3075" s="8"/>
      <c r="AX3075" s="19" t="str">
        <f t="shared" ref="AX3075:AX3138" si="352">IF(R3075="","",AY3075/(1+0.025))</f>
        <v/>
      </c>
      <c r="AY3075" s="55">
        <f t="shared" ref="AY3075:AY3138" si="353">BC3075-AZ3075</f>
        <v>0</v>
      </c>
      <c r="AZ3075" s="8"/>
      <c r="BA3075" s="8"/>
    </row>
    <row r="3076" spans="1:53" x14ac:dyDescent="0.25">
      <c r="A3076" s="9" t="str">
        <f>IF(B3076&lt;&gt;"",COUNTA($B$3:B3076)+$A$2,"")</f>
        <v/>
      </c>
      <c r="R3076" s="42"/>
      <c r="AB3076" s="13"/>
      <c r="AC3076" s="8"/>
      <c r="AF3076" s="13"/>
      <c r="AG3076" s="8"/>
      <c r="AH3076" s="8"/>
      <c r="AI3076" s="8"/>
      <c r="AJ3076" s="8"/>
      <c r="AK3076" s="8"/>
      <c r="AN3076" s="13"/>
      <c r="AO3076" s="8"/>
      <c r="AR3076" s="13"/>
      <c r="AS3076" s="8"/>
      <c r="AV3076" s="13"/>
      <c r="AW3076" s="8"/>
      <c r="AX3076" s="19" t="str">
        <f t="shared" si="352"/>
        <v/>
      </c>
      <c r="AY3076" s="55">
        <f t="shared" si="353"/>
        <v>0</v>
      </c>
      <c r="AZ3076" s="8"/>
      <c r="BA3076" s="8"/>
    </row>
    <row r="3077" spans="1:53" x14ac:dyDescent="0.25">
      <c r="A3077" s="9" t="str">
        <f>IF(B3077&lt;&gt;"",COUNTA($B$3:B3077)+$A$2,"")</f>
        <v/>
      </c>
      <c r="R3077" s="42"/>
      <c r="AB3077" s="13"/>
      <c r="AC3077" s="8"/>
      <c r="AF3077" s="13"/>
      <c r="AG3077" s="8"/>
      <c r="AH3077" s="8"/>
      <c r="AI3077" s="8"/>
      <c r="AJ3077" s="8"/>
      <c r="AK3077" s="8"/>
      <c r="AN3077" s="13"/>
      <c r="AO3077" s="8"/>
      <c r="AR3077" s="13"/>
      <c r="AS3077" s="8"/>
      <c r="AV3077" s="13"/>
      <c r="AW3077" s="8"/>
      <c r="AX3077" s="19" t="str">
        <f t="shared" si="352"/>
        <v/>
      </c>
      <c r="AY3077" s="55">
        <f t="shared" si="353"/>
        <v>0</v>
      </c>
      <c r="AZ3077" s="8"/>
      <c r="BA3077" s="8"/>
    </row>
    <row r="3078" spans="1:53" x14ac:dyDescent="0.25">
      <c r="A3078" s="9" t="str">
        <f>IF(B3078&lt;&gt;"",COUNTA($B$3:B3078)+$A$2,"")</f>
        <v/>
      </c>
      <c r="R3078" s="42"/>
      <c r="AB3078" s="13"/>
      <c r="AC3078" s="8"/>
      <c r="AF3078" s="13"/>
      <c r="AG3078" s="8"/>
      <c r="AH3078" s="8"/>
      <c r="AI3078" s="8"/>
      <c r="AJ3078" s="8"/>
      <c r="AK3078" s="8"/>
      <c r="AN3078" s="13"/>
      <c r="AO3078" s="8"/>
      <c r="AR3078" s="13"/>
      <c r="AS3078" s="8"/>
      <c r="AV3078" s="13"/>
      <c r="AW3078" s="8"/>
      <c r="AX3078" s="19" t="str">
        <f t="shared" si="352"/>
        <v/>
      </c>
      <c r="AY3078" s="55">
        <f t="shared" si="353"/>
        <v>0</v>
      </c>
      <c r="AZ3078" s="8"/>
      <c r="BA3078" s="8"/>
    </row>
    <row r="3079" spans="1:53" x14ac:dyDescent="0.25">
      <c r="A3079" s="9" t="str">
        <f>IF(B3079&lt;&gt;"",COUNTA($B$3:B3079)+$A$2,"")</f>
        <v/>
      </c>
      <c r="R3079" s="42"/>
      <c r="AB3079" s="13"/>
      <c r="AC3079" s="8"/>
      <c r="AF3079" s="13"/>
      <c r="AG3079" s="8"/>
      <c r="AH3079" s="8"/>
      <c r="AI3079" s="8"/>
      <c r="AJ3079" s="8"/>
      <c r="AK3079" s="8"/>
      <c r="AN3079" s="13"/>
      <c r="AO3079" s="8"/>
      <c r="AR3079" s="13"/>
      <c r="AS3079" s="8"/>
      <c r="AV3079" s="13"/>
      <c r="AW3079" s="8"/>
      <c r="AX3079" s="19" t="str">
        <f t="shared" si="352"/>
        <v/>
      </c>
      <c r="AY3079" s="55">
        <f t="shared" si="353"/>
        <v>0</v>
      </c>
      <c r="AZ3079" s="8"/>
      <c r="BA3079" s="8"/>
    </row>
    <row r="3080" spans="1:53" x14ac:dyDescent="0.25">
      <c r="A3080" s="9" t="str">
        <f>IF(B3080&lt;&gt;"",COUNTA($B$3:B3080)+$A$2,"")</f>
        <v/>
      </c>
      <c r="R3080" s="42"/>
      <c r="AB3080" s="13"/>
      <c r="AC3080" s="8"/>
      <c r="AF3080" s="13"/>
      <c r="AG3080" s="8"/>
      <c r="AH3080" s="8"/>
      <c r="AI3080" s="8"/>
      <c r="AJ3080" s="8"/>
      <c r="AK3080" s="8"/>
      <c r="AN3080" s="13"/>
      <c r="AO3080" s="8"/>
      <c r="AR3080" s="13"/>
      <c r="AS3080" s="8"/>
      <c r="AV3080" s="13"/>
      <c r="AW3080" s="8"/>
      <c r="AX3080" s="19" t="str">
        <f t="shared" si="352"/>
        <v/>
      </c>
      <c r="AY3080" s="55">
        <f t="shared" si="353"/>
        <v>0</v>
      </c>
      <c r="AZ3080" s="8"/>
      <c r="BA3080" s="8"/>
    </row>
    <row r="3081" spans="1:53" x14ac:dyDescent="0.25">
      <c r="A3081" s="9" t="str">
        <f>IF(B3081&lt;&gt;"",COUNTA($B$3:B3081)+$A$2,"")</f>
        <v/>
      </c>
      <c r="R3081" s="42"/>
      <c r="AB3081" s="13"/>
      <c r="AC3081" s="8"/>
      <c r="AF3081" s="13"/>
      <c r="AG3081" s="8"/>
      <c r="AH3081" s="8"/>
      <c r="AI3081" s="8"/>
      <c r="AJ3081" s="8"/>
      <c r="AK3081" s="8"/>
      <c r="AN3081" s="13"/>
      <c r="AO3081" s="8"/>
      <c r="AR3081" s="13"/>
      <c r="AS3081" s="8"/>
      <c r="AV3081" s="13"/>
      <c r="AW3081" s="8"/>
      <c r="AX3081" s="19" t="str">
        <f t="shared" si="352"/>
        <v/>
      </c>
      <c r="AY3081" s="55">
        <f t="shared" si="353"/>
        <v>0</v>
      </c>
      <c r="AZ3081" s="8"/>
      <c r="BA3081" s="8"/>
    </row>
    <row r="3082" spans="1:53" x14ac:dyDescent="0.25">
      <c r="A3082" s="9" t="str">
        <f>IF(B3082&lt;&gt;"",COUNTA($B$3:B3082)+$A$2,"")</f>
        <v/>
      </c>
      <c r="R3082" s="42"/>
      <c r="AB3082" s="13"/>
      <c r="AC3082" s="8"/>
      <c r="AF3082" s="13"/>
      <c r="AG3082" s="8"/>
      <c r="AH3082" s="8"/>
      <c r="AI3082" s="8"/>
      <c r="AJ3082" s="8"/>
      <c r="AK3082" s="8"/>
      <c r="AN3082" s="13"/>
      <c r="AO3082" s="8"/>
      <c r="AR3082" s="13"/>
      <c r="AS3082" s="8"/>
      <c r="AV3082" s="13"/>
      <c r="AW3082" s="8"/>
      <c r="AX3082" s="19" t="str">
        <f t="shared" si="352"/>
        <v/>
      </c>
      <c r="AY3082" s="55">
        <f t="shared" si="353"/>
        <v>0</v>
      </c>
      <c r="AZ3082" s="8"/>
      <c r="BA3082" s="8"/>
    </row>
    <row r="3083" spans="1:53" x14ac:dyDescent="0.25">
      <c r="A3083" s="9" t="str">
        <f>IF(B3083&lt;&gt;"",COUNTA($B$3:B3083)+$A$2,"")</f>
        <v/>
      </c>
      <c r="R3083" s="42"/>
      <c r="AB3083" s="13"/>
      <c r="AC3083" s="8"/>
      <c r="AF3083" s="13"/>
      <c r="AG3083" s="8"/>
      <c r="AH3083" s="8"/>
      <c r="AI3083" s="8"/>
      <c r="AJ3083" s="8"/>
      <c r="AK3083" s="8"/>
      <c r="AN3083" s="13"/>
      <c r="AO3083" s="8"/>
      <c r="AR3083" s="13"/>
      <c r="AS3083" s="8"/>
      <c r="AV3083" s="13"/>
      <c r="AW3083" s="8"/>
      <c r="AX3083" s="19" t="str">
        <f t="shared" si="352"/>
        <v/>
      </c>
      <c r="AY3083" s="55">
        <f t="shared" si="353"/>
        <v>0</v>
      </c>
      <c r="AZ3083" s="8"/>
      <c r="BA3083" s="8"/>
    </row>
    <row r="3084" spans="1:53" x14ac:dyDescent="0.25">
      <c r="A3084" s="9" t="str">
        <f>IF(B3084&lt;&gt;"",COUNTA($B$3:B3084)+$A$2,"")</f>
        <v/>
      </c>
      <c r="R3084" s="42"/>
      <c r="AB3084" s="13"/>
      <c r="AC3084" s="8"/>
      <c r="AF3084" s="13"/>
      <c r="AG3084" s="8"/>
      <c r="AH3084" s="8"/>
      <c r="AI3084" s="8"/>
      <c r="AJ3084" s="8"/>
      <c r="AK3084" s="8"/>
      <c r="AN3084" s="13"/>
      <c r="AO3084" s="8"/>
      <c r="AR3084" s="13"/>
      <c r="AS3084" s="8"/>
      <c r="AV3084" s="13"/>
      <c r="AW3084" s="8"/>
      <c r="AX3084" s="19" t="str">
        <f t="shared" si="352"/>
        <v/>
      </c>
      <c r="AY3084" s="55">
        <f t="shared" si="353"/>
        <v>0</v>
      </c>
      <c r="AZ3084" s="8"/>
      <c r="BA3084" s="8"/>
    </row>
    <row r="3085" spans="1:53" x14ac:dyDescent="0.25">
      <c r="A3085" s="9" t="str">
        <f>IF(B3085&lt;&gt;"",COUNTA($B$3:B3085)+$A$2,"")</f>
        <v/>
      </c>
      <c r="R3085" s="42"/>
      <c r="AB3085" s="13"/>
      <c r="AC3085" s="8"/>
      <c r="AF3085" s="13"/>
      <c r="AG3085" s="8"/>
      <c r="AH3085" s="8"/>
      <c r="AI3085" s="8"/>
      <c r="AJ3085" s="8"/>
      <c r="AK3085" s="8"/>
      <c r="AN3085" s="13"/>
      <c r="AO3085" s="8"/>
      <c r="AR3085" s="13"/>
      <c r="AS3085" s="8"/>
      <c r="AV3085" s="13"/>
      <c r="AW3085" s="8"/>
      <c r="AX3085" s="19" t="str">
        <f t="shared" si="352"/>
        <v/>
      </c>
      <c r="AY3085" s="55">
        <f t="shared" si="353"/>
        <v>0</v>
      </c>
      <c r="AZ3085" s="8"/>
      <c r="BA3085" s="8"/>
    </row>
    <row r="3086" spans="1:53" x14ac:dyDescent="0.25">
      <c r="A3086" s="9" t="str">
        <f>IF(B3086&lt;&gt;"",COUNTA($B$3:B3086)+$A$2,"")</f>
        <v/>
      </c>
      <c r="R3086" s="42"/>
      <c r="AB3086" s="13"/>
      <c r="AC3086" s="8"/>
      <c r="AF3086" s="13"/>
      <c r="AG3086" s="8"/>
      <c r="AH3086" s="8"/>
      <c r="AI3086" s="8"/>
      <c r="AJ3086" s="8"/>
      <c r="AK3086" s="8"/>
      <c r="AN3086" s="13"/>
      <c r="AO3086" s="8"/>
      <c r="AR3086" s="13"/>
      <c r="AS3086" s="8"/>
      <c r="AV3086" s="13"/>
      <c r="AW3086" s="8"/>
      <c r="AX3086" s="19" t="str">
        <f t="shared" si="352"/>
        <v/>
      </c>
      <c r="AY3086" s="55">
        <f t="shared" si="353"/>
        <v>0</v>
      </c>
      <c r="AZ3086" s="8"/>
      <c r="BA3086" s="8"/>
    </row>
    <row r="3087" spans="1:53" x14ac:dyDescent="0.25">
      <c r="A3087" s="9" t="str">
        <f>IF(B3087&lt;&gt;"",COUNTA($B$3:B3087)+$A$2,"")</f>
        <v/>
      </c>
      <c r="R3087" s="42"/>
      <c r="AB3087" s="13"/>
      <c r="AC3087" s="8"/>
      <c r="AF3087" s="13"/>
      <c r="AG3087" s="8"/>
      <c r="AH3087" s="8"/>
      <c r="AI3087" s="8"/>
      <c r="AJ3087" s="8"/>
      <c r="AK3087" s="8"/>
      <c r="AN3087" s="13"/>
      <c r="AO3087" s="8"/>
      <c r="AR3087" s="13"/>
      <c r="AS3087" s="8"/>
      <c r="AV3087" s="13"/>
      <c r="AW3087" s="8"/>
      <c r="AX3087" s="19" t="str">
        <f t="shared" si="352"/>
        <v/>
      </c>
      <c r="AY3087" s="55">
        <f t="shared" si="353"/>
        <v>0</v>
      </c>
      <c r="AZ3087" s="8"/>
      <c r="BA3087" s="8"/>
    </row>
    <row r="3088" spans="1:53" x14ac:dyDescent="0.25">
      <c r="A3088" s="9" t="str">
        <f>IF(B3088&lt;&gt;"",COUNTA($B$3:B3088)+$A$2,"")</f>
        <v/>
      </c>
      <c r="R3088" s="42"/>
      <c r="AB3088" s="13"/>
      <c r="AC3088" s="8"/>
      <c r="AF3088" s="13"/>
      <c r="AG3088" s="8"/>
      <c r="AH3088" s="8"/>
      <c r="AI3088" s="8"/>
      <c r="AJ3088" s="8"/>
      <c r="AK3088" s="8"/>
      <c r="AN3088" s="13"/>
      <c r="AO3088" s="8"/>
      <c r="AR3088" s="13"/>
      <c r="AS3088" s="8"/>
      <c r="AV3088" s="13"/>
      <c r="AW3088" s="8"/>
      <c r="AX3088" s="19" t="str">
        <f t="shared" si="352"/>
        <v/>
      </c>
      <c r="AY3088" s="55">
        <f t="shared" si="353"/>
        <v>0</v>
      </c>
      <c r="AZ3088" s="8"/>
      <c r="BA3088" s="8"/>
    </row>
    <row r="3089" spans="1:53" x14ac:dyDescent="0.25">
      <c r="A3089" s="9" t="str">
        <f>IF(B3089&lt;&gt;"",COUNTA($B$3:B3089)+$A$2,"")</f>
        <v/>
      </c>
      <c r="R3089" s="42"/>
      <c r="AB3089" s="13"/>
      <c r="AC3089" s="8"/>
      <c r="AF3089" s="13"/>
      <c r="AG3089" s="8"/>
      <c r="AH3089" s="8"/>
      <c r="AI3089" s="8"/>
      <c r="AJ3089" s="8"/>
      <c r="AK3089" s="8"/>
      <c r="AN3089" s="13"/>
      <c r="AO3089" s="8"/>
      <c r="AR3089" s="13"/>
      <c r="AS3089" s="8"/>
      <c r="AV3089" s="13"/>
      <c r="AW3089" s="8"/>
      <c r="AX3089" s="19" t="str">
        <f t="shared" si="352"/>
        <v/>
      </c>
      <c r="AY3089" s="55">
        <f t="shared" si="353"/>
        <v>0</v>
      </c>
      <c r="AZ3089" s="8"/>
      <c r="BA3089" s="8"/>
    </row>
    <row r="3090" spans="1:53" x14ac:dyDescent="0.25">
      <c r="A3090" s="9" t="str">
        <f>IF(B3090&lt;&gt;"",COUNTA($B$3:B3090)+$A$2,"")</f>
        <v/>
      </c>
      <c r="R3090" s="42"/>
      <c r="AB3090" s="13"/>
      <c r="AC3090" s="8"/>
      <c r="AF3090" s="13"/>
      <c r="AG3090" s="8"/>
      <c r="AH3090" s="8"/>
      <c r="AI3090" s="8"/>
      <c r="AJ3090" s="8"/>
      <c r="AK3090" s="8"/>
      <c r="AN3090" s="13"/>
      <c r="AO3090" s="8"/>
      <c r="AR3090" s="13"/>
      <c r="AS3090" s="8"/>
      <c r="AV3090" s="13"/>
      <c r="AW3090" s="8"/>
      <c r="AX3090" s="19" t="str">
        <f t="shared" si="352"/>
        <v/>
      </c>
      <c r="AY3090" s="55">
        <f t="shared" si="353"/>
        <v>0</v>
      </c>
      <c r="AZ3090" s="8"/>
      <c r="BA3090" s="8"/>
    </row>
    <row r="3091" spans="1:53" x14ac:dyDescent="0.25">
      <c r="A3091" s="9" t="str">
        <f>IF(B3091&lt;&gt;"",COUNTA($B$3:B3091)+$A$2,"")</f>
        <v/>
      </c>
      <c r="R3091" s="42"/>
      <c r="AB3091" s="13"/>
      <c r="AC3091" s="8"/>
      <c r="AF3091" s="13"/>
      <c r="AG3091" s="8"/>
      <c r="AH3091" s="8"/>
      <c r="AI3091" s="8"/>
      <c r="AJ3091" s="8"/>
      <c r="AK3091" s="8"/>
      <c r="AN3091" s="13"/>
      <c r="AO3091" s="8"/>
      <c r="AR3091" s="13"/>
      <c r="AS3091" s="8"/>
      <c r="AV3091" s="13"/>
      <c r="AW3091" s="8"/>
      <c r="AX3091" s="19" t="str">
        <f t="shared" si="352"/>
        <v/>
      </c>
      <c r="AY3091" s="55">
        <f t="shared" si="353"/>
        <v>0</v>
      </c>
      <c r="AZ3091" s="8"/>
      <c r="BA3091" s="8"/>
    </row>
    <row r="3092" spans="1:53" x14ac:dyDescent="0.25">
      <c r="A3092" s="9" t="str">
        <f>IF(B3092&lt;&gt;"",COUNTA($B$3:B3092)+$A$2,"")</f>
        <v/>
      </c>
      <c r="R3092" s="42"/>
      <c r="AB3092" s="13"/>
      <c r="AC3092" s="8"/>
      <c r="AF3092" s="13"/>
      <c r="AG3092" s="8"/>
      <c r="AH3092" s="8"/>
      <c r="AI3092" s="8"/>
      <c r="AJ3092" s="8"/>
      <c r="AK3092" s="8"/>
      <c r="AN3092" s="13"/>
      <c r="AO3092" s="8"/>
      <c r="AR3092" s="13"/>
      <c r="AS3092" s="8"/>
      <c r="AV3092" s="13"/>
      <c r="AW3092" s="8"/>
      <c r="AX3092" s="19" t="str">
        <f t="shared" si="352"/>
        <v/>
      </c>
      <c r="AY3092" s="55">
        <f t="shared" si="353"/>
        <v>0</v>
      </c>
      <c r="AZ3092" s="8"/>
      <c r="BA3092" s="8"/>
    </row>
    <row r="3093" spans="1:53" x14ac:dyDescent="0.25">
      <c r="A3093" s="9" t="str">
        <f>IF(B3093&lt;&gt;"",COUNTA($B$3:B3093)+$A$2,"")</f>
        <v/>
      </c>
      <c r="R3093" s="42"/>
      <c r="AB3093" s="13"/>
      <c r="AC3093" s="8"/>
      <c r="AF3093" s="13"/>
      <c r="AG3093" s="8"/>
      <c r="AH3093" s="8"/>
      <c r="AI3093" s="8"/>
      <c r="AJ3093" s="8"/>
      <c r="AK3093" s="8"/>
      <c r="AN3093" s="13"/>
      <c r="AO3093" s="8"/>
      <c r="AR3093" s="13"/>
      <c r="AS3093" s="8"/>
      <c r="AV3093" s="13"/>
      <c r="AW3093" s="8"/>
      <c r="AX3093" s="19" t="str">
        <f t="shared" si="352"/>
        <v/>
      </c>
      <c r="AY3093" s="55">
        <f t="shared" si="353"/>
        <v>0</v>
      </c>
      <c r="AZ3093" s="8"/>
      <c r="BA3093" s="8"/>
    </row>
    <row r="3094" spans="1:53" x14ac:dyDescent="0.25">
      <c r="A3094" s="9" t="str">
        <f>IF(B3094&lt;&gt;"",COUNTA($B$3:B3094)+$A$2,"")</f>
        <v/>
      </c>
      <c r="R3094" s="42"/>
      <c r="AB3094" s="13"/>
      <c r="AC3094" s="8"/>
      <c r="AF3094" s="13"/>
      <c r="AG3094" s="8"/>
      <c r="AH3094" s="8"/>
      <c r="AI3094" s="8"/>
      <c r="AJ3094" s="8"/>
      <c r="AK3094" s="8"/>
      <c r="AN3094" s="13"/>
      <c r="AO3094" s="8"/>
      <c r="AR3094" s="13"/>
      <c r="AS3094" s="8"/>
      <c r="AV3094" s="13"/>
      <c r="AW3094" s="8"/>
      <c r="AX3094" s="19" t="str">
        <f t="shared" si="352"/>
        <v/>
      </c>
      <c r="AY3094" s="55">
        <f t="shared" si="353"/>
        <v>0</v>
      </c>
      <c r="AZ3094" s="8"/>
      <c r="BA3094" s="8"/>
    </row>
    <row r="3095" spans="1:53" x14ac:dyDescent="0.25">
      <c r="A3095" s="9" t="str">
        <f>IF(B3095&lt;&gt;"",COUNTA($B$3:B3095)+$A$2,"")</f>
        <v/>
      </c>
      <c r="R3095" s="42"/>
      <c r="AB3095" s="13"/>
      <c r="AC3095" s="8"/>
      <c r="AF3095" s="13"/>
      <c r="AG3095" s="8"/>
      <c r="AH3095" s="8"/>
      <c r="AI3095" s="8"/>
      <c r="AJ3095" s="8"/>
      <c r="AK3095" s="8"/>
      <c r="AN3095" s="13"/>
      <c r="AO3095" s="8"/>
      <c r="AR3095" s="13"/>
      <c r="AS3095" s="8"/>
      <c r="AV3095" s="13"/>
      <c r="AW3095" s="8"/>
      <c r="AX3095" s="19" t="str">
        <f t="shared" si="352"/>
        <v/>
      </c>
      <c r="AY3095" s="55">
        <f t="shared" si="353"/>
        <v>0</v>
      </c>
      <c r="AZ3095" s="8"/>
      <c r="BA3095" s="8"/>
    </row>
    <row r="3096" spans="1:53" x14ac:dyDescent="0.25">
      <c r="A3096" s="9" t="str">
        <f>IF(B3096&lt;&gt;"",COUNTA($B$3:B3096)+$A$2,"")</f>
        <v/>
      </c>
      <c r="R3096" s="42"/>
      <c r="AB3096" s="13"/>
      <c r="AC3096" s="8"/>
      <c r="AF3096" s="13"/>
      <c r="AG3096" s="8"/>
      <c r="AH3096" s="8"/>
      <c r="AI3096" s="8"/>
      <c r="AJ3096" s="8"/>
      <c r="AK3096" s="8"/>
      <c r="AN3096" s="13"/>
      <c r="AO3096" s="8"/>
      <c r="AR3096" s="13"/>
      <c r="AS3096" s="8"/>
      <c r="AV3096" s="13"/>
      <c r="AW3096" s="8"/>
      <c r="AX3096" s="19" t="str">
        <f t="shared" si="352"/>
        <v/>
      </c>
      <c r="AY3096" s="55">
        <f t="shared" si="353"/>
        <v>0</v>
      </c>
      <c r="AZ3096" s="8"/>
      <c r="BA3096" s="8"/>
    </row>
    <row r="3097" spans="1:53" x14ac:dyDescent="0.25">
      <c r="A3097" s="9" t="str">
        <f>IF(B3097&lt;&gt;"",COUNTA($B$3:B3097)+$A$2,"")</f>
        <v/>
      </c>
      <c r="R3097" s="42"/>
      <c r="AB3097" s="13"/>
      <c r="AC3097" s="8"/>
      <c r="AF3097" s="13"/>
      <c r="AG3097" s="8"/>
      <c r="AH3097" s="8"/>
      <c r="AI3097" s="8"/>
      <c r="AJ3097" s="8"/>
      <c r="AK3097" s="8"/>
      <c r="AN3097" s="13"/>
      <c r="AO3097" s="8"/>
      <c r="AR3097" s="13"/>
      <c r="AS3097" s="8"/>
      <c r="AV3097" s="13"/>
      <c r="AW3097" s="8"/>
      <c r="AX3097" s="19" t="str">
        <f t="shared" si="352"/>
        <v/>
      </c>
      <c r="AY3097" s="55">
        <f t="shared" si="353"/>
        <v>0</v>
      </c>
      <c r="AZ3097" s="8"/>
      <c r="BA3097" s="8"/>
    </row>
    <row r="3098" spans="1:53" x14ac:dyDescent="0.25">
      <c r="A3098" s="9" t="str">
        <f>IF(B3098&lt;&gt;"",COUNTA($B$3:B3098)+$A$2,"")</f>
        <v/>
      </c>
      <c r="R3098" s="42"/>
      <c r="AB3098" s="13"/>
      <c r="AC3098" s="8"/>
      <c r="AF3098" s="13"/>
      <c r="AG3098" s="8"/>
      <c r="AH3098" s="8"/>
      <c r="AI3098" s="8"/>
      <c r="AJ3098" s="8"/>
      <c r="AK3098" s="8"/>
      <c r="AN3098" s="13"/>
      <c r="AO3098" s="8"/>
      <c r="AR3098" s="13"/>
      <c r="AS3098" s="8"/>
      <c r="AV3098" s="13"/>
      <c r="AW3098" s="8"/>
      <c r="AX3098" s="19" t="str">
        <f t="shared" si="352"/>
        <v/>
      </c>
      <c r="AY3098" s="55">
        <f t="shared" si="353"/>
        <v>0</v>
      </c>
      <c r="AZ3098" s="8"/>
      <c r="BA3098" s="8"/>
    </row>
    <row r="3099" spans="1:53" x14ac:dyDescent="0.25">
      <c r="A3099" s="9" t="str">
        <f>IF(B3099&lt;&gt;"",COUNTA($B$3:B3099)+$A$2,"")</f>
        <v/>
      </c>
      <c r="R3099" s="42"/>
      <c r="AB3099" s="13"/>
      <c r="AC3099" s="8"/>
      <c r="AF3099" s="13"/>
      <c r="AG3099" s="8"/>
      <c r="AH3099" s="8"/>
      <c r="AI3099" s="8"/>
      <c r="AJ3099" s="8"/>
      <c r="AK3099" s="8"/>
      <c r="AN3099" s="13"/>
      <c r="AO3099" s="8"/>
      <c r="AR3099" s="13"/>
      <c r="AS3099" s="8"/>
      <c r="AV3099" s="13"/>
      <c r="AW3099" s="8"/>
      <c r="AX3099" s="19" t="str">
        <f t="shared" si="352"/>
        <v/>
      </c>
      <c r="AY3099" s="55">
        <f t="shared" si="353"/>
        <v>0</v>
      </c>
      <c r="AZ3099" s="8"/>
      <c r="BA3099" s="8"/>
    </row>
    <row r="3100" spans="1:53" x14ac:dyDescent="0.25">
      <c r="A3100" s="9" t="str">
        <f>IF(B3100&lt;&gt;"",COUNTA($B$3:B3100)+$A$2,"")</f>
        <v/>
      </c>
      <c r="R3100" s="42"/>
      <c r="AB3100" s="13"/>
      <c r="AC3100" s="8"/>
      <c r="AF3100" s="13"/>
      <c r="AG3100" s="8"/>
      <c r="AH3100" s="8"/>
      <c r="AI3100" s="8"/>
      <c r="AJ3100" s="8"/>
      <c r="AK3100" s="8"/>
      <c r="AN3100" s="13"/>
      <c r="AO3100" s="8"/>
      <c r="AR3100" s="13"/>
      <c r="AS3100" s="8"/>
      <c r="AV3100" s="13"/>
      <c r="AW3100" s="8"/>
      <c r="AX3100" s="19" t="str">
        <f t="shared" si="352"/>
        <v/>
      </c>
      <c r="AY3100" s="55">
        <f t="shared" si="353"/>
        <v>0</v>
      </c>
      <c r="AZ3100" s="8"/>
      <c r="BA3100" s="8"/>
    </row>
    <row r="3101" spans="1:53" x14ac:dyDescent="0.25">
      <c r="A3101" s="9" t="str">
        <f>IF(B3101&lt;&gt;"",COUNTA($B$3:B3101)+$A$2,"")</f>
        <v/>
      </c>
      <c r="R3101" s="42"/>
      <c r="AB3101" s="13"/>
      <c r="AC3101" s="8"/>
      <c r="AF3101" s="13"/>
      <c r="AG3101" s="8"/>
      <c r="AH3101" s="8"/>
      <c r="AI3101" s="8"/>
      <c r="AJ3101" s="8"/>
      <c r="AK3101" s="8"/>
      <c r="AN3101" s="13"/>
      <c r="AO3101" s="8"/>
      <c r="AR3101" s="13"/>
      <c r="AS3101" s="8"/>
      <c r="AV3101" s="13"/>
      <c r="AW3101" s="8"/>
      <c r="AX3101" s="19" t="str">
        <f t="shared" si="352"/>
        <v/>
      </c>
      <c r="AY3101" s="55">
        <f t="shared" si="353"/>
        <v>0</v>
      </c>
      <c r="AZ3101" s="8"/>
      <c r="BA3101" s="8"/>
    </row>
    <row r="3102" spans="1:53" x14ac:dyDescent="0.25">
      <c r="A3102" s="9" t="str">
        <f>IF(B3102&lt;&gt;"",COUNTA($B$3:B3102)+$A$2,"")</f>
        <v/>
      </c>
      <c r="R3102" s="42"/>
      <c r="AB3102" s="13"/>
      <c r="AC3102" s="8"/>
      <c r="AF3102" s="13"/>
      <c r="AG3102" s="8"/>
      <c r="AH3102" s="8"/>
      <c r="AI3102" s="8"/>
      <c r="AJ3102" s="8"/>
      <c r="AK3102" s="8"/>
      <c r="AN3102" s="13"/>
      <c r="AO3102" s="8"/>
      <c r="AR3102" s="13"/>
      <c r="AS3102" s="8"/>
      <c r="AV3102" s="13"/>
      <c r="AW3102" s="8"/>
      <c r="AX3102" s="19" t="str">
        <f t="shared" si="352"/>
        <v/>
      </c>
      <c r="AY3102" s="55">
        <f t="shared" si="353"/>
        <v>0</v>
      </c>
      <c r="AZ3102" s="8"/>
      <c r="BA3102" s="8"/>
    </row>
    <row r="3103" spans="1:53" x14ac:dyDescent="0.25">
      <c r="A3103" s="9" t="str">
        <f>IF(B3103&lt;&gt;"",COUNTA($B$3:B3103)+$A$2,"")</f>
        <v/>
      </c>
      <c r="R3103" s="42"/>
      <c r="AB3103" s="13"/>
      <c r="AC3103" s="8"/>
      <c r="AF3103" s="13"/>
      <c r="AG3103" s="8"/>
      <c r="AH3103" s="8"/>
      <c r="AI3103" s="8"/>
      <c r="AJ3103" s="8"/>
      <c r="AK3103" s="8"/>
      <c r="AN3103" s="13"/>
      <c r="AO3103" s="8"/>
      <c r="AR3103" s="13"/>
      <c r="AS3103" s="8"/>
      <c r="AV3103" s="13"/>
      <c r="AW3103" s="8"/>
      <c r="AX3103" s="19" t="str">
        <f t="shared" si="352"/>
        <v/>
      </c>
      <c r="AY3103" s="55">
        <f t="shared" si="353"/>
        <v>0</v>
      </c>
      <c r="AZ3103" s="8"/>
      <c r="BA3103" s="8"/>
    </row>
    <row r="3104" spans="1:53" x14ac:dyDescent="0.25">
      <c r="A3104" s="9" t="str">
        <f>IF(B3104&lt;&gt;"",COUNTA($B$3:B3104)+$A$2,"")</f>
        <v/>
      </c>
      <c r="R3104" s="42"/>
      <c r="AB3104" s="13"/>
      <c r="AC3104" s="8"/>
      <c r="AF3104" s="13"/>
      <c r="AG3104" s="8"/>
      <c r="AH3104" s="8"/>
      <c r="AI3104" s="8"/>
      <c r="AJ3104" s="8"/>
      <c r="AK3104" s="8"/>
      <c r="AN3104" s="13"/>
      <c r="AO3104" s="8"/>
      <c r="AR3104" s="13"/>
      <c r="AS3104" s="8"/>
      <c r="AV3104" s="13"/>
      <c r="AW3104" s="8"/>
      <c r="AX3104" s="19" t="str">
        <f t="shared" si="352"/>
        <v/>
      </c>
      <c r="AY3104" s="55">
        <f t="shared" si="353"/>
        <v>0</v>
      </c>
      <c r="AZ3104" s="8"/>
      <c r="BA3104" s="8"/>
    </row>
    <row r="3105" spans="1:53" x14ac:dyDescent="0.25">
      <c r="A3105" s="9" t="str">
        <f>IF(B3105&lt;&gt;"",COUNTA($B$3:B3105)+$A$2,"")</f>
        <v/>
      </c>
      <c r="R3105" s="42"/>
      <c r="AB3105" s="13"/>
      <c r="AC3105" s="8"/>
      <c r="AF3105" s="13"/>
      <c r="AG3105" s="8"/>
      <c r="AH3105" s="8"/>
      <c r="AI3105" s="8"/>
      <c r="AJ3105" s="8"/>
      <c r="AK3105" s="8"/>
      <c r="AN3105" s="13"/>
      <c r="AO3105" s="8"/>
      <c r="AR3105" s="13"/>
      <c r="AS3105" s="8"/>
      <c r="AV3105" s="13"/>
      <c r="AW3105" s="8"/>
      <c r="AX3105" s="19" t="str">
        <f t="shared" si="352"/>
        <v/>
      </c>
      <c r="AY3105" s="55">
        <f t="shared" si="353"/>
        <v>0</v>
      </c>
      <c r="AZ3105" s="8"/>
      <c r="BA3105" s="8"/>
    </row>
    <row r="3106" spans="1:53" x14ac:dyDescent="0.25">
      <c r="A3106" s="9" t="str">
        <f>IF(B3106&lt;&gt;"",COUNTA($B$3:B3106)+$A$2,"")</f>
        <v/>
      </c>
      <c r="R3106" s="42"/>
      <c r="AB3106" s="13"/>
      <c r="AC3106" s="8"/>
      <c r="AF3106" s="13"/>
      <c r="AG3106" s="8"/>
      <c r="AH3106" s="8"/>
      <c r="AI3106" s="8"/>
      <c r="AJ3106" s="8"/>
      <c r="AK3106" s="8"/>
      <c r="AN3106" s="13"/>
      <c r="AO3106" s="8"/>
      <c r="AR3106" s="13"/>
      <c r="AS3106" s="8"/>
      <c r="AV3106" s="13"/>
      <c r="AW3106" s="8"/>
      <c r="AX3106" s="19" t="str">
        <f t="shared" si="352"/>
        <v/>
      </c>
      <c r="AY3106" s="55">
        <f t="shared" si="353"/>
        <v>0</v>
      </c>
      <c r="AZ3106" s="8"/>
      <c r="BA3106" s="8"/>
    </row>
    <row r="3107" spans="1:53" x14ac:dyDescent="0.25">
      <c r="A3107" s="9" t="str">
        <f>IF(B3107&lt;&gt;"",COUNTA($B$3:B3107)+$A$2,"")</f>
        <v/>
      </c>
      <c r="R3107" s="42"/>
      <c r="AB3107" s="13"/>
      <c r="AC3107" s="8"/>
      <c r="AF3107" s="13"/>
      <c r="AG3107" s="8"/>
      <c r="AH3107" s="8"/>
      <c r="AI3107" s="8"/>
      <c r="AJ3107" s="8"/>
      <c r="AK3107" s="8"/>
      <c r="AN3107" s="13"/>
      <c r="AO3107" s="8"/>
      <c r="AR3107" s="13"/>
      <c r="AS3107" s="8"/>
      <c r="AV3107" s="13"/>
      <c r="AW3107" s="8"/>
      <c r="AX3107" s="19" t="str">
        <f t="shared" si="352"/>
        <v/>
      </c>
      <c r="AY3107" s="55">
        <f t="shared" si="353"/>
        <v>0</v>
      </c>
      <c r="AZ3107" s="8"/>
      <c r="BA3107" s="8"/>
    </row>
    <row r="3108" spans="1:53" x14ac:dyDescent="0.25">
      <c r="A3108" s="9" t="str">
        <f>IF(B3108&lt;&gt;"",COUNTA($B$3:B3108)+$A$2,"")</f>
        <v/>
      </c>
      <c r="R3108" s="42"/>
      <c r="AB3108" s="13"/>
      <c r="AC3108" s="8"/>
      <c r="AF3108" s="13"/>
      <c r="AG3108" s="8"/>
      <c r="AH3108" s="8"/>
      <c r="AI3108" s="8"/>
      <c r="AJ3108" s="8"/>
      <c r="AK3108" s="8"/>
      <c r="AN3108" s="13"/>
      <c r="AO3108" s="8"/>
      <c r="AR3108" s="13"/>
      <c r="AS3108" s="8"/>
      <c r="AV3108" s="13"/>
      <c r="AW3108" s="8"/>
      <c r="AX3108" s="19" t="str">
        <f t="shared" si="352"/>
        <v/>
      </c>
      <c r="AY3108" s="55">
        <f t="shared" si="353"/>
        <v>0</v>
      </c>
      <c r="AZ3108" s="8"/>
      <c r="BA3108" s="8"/>
    </row>
    <row r="3109" spans="1:53" x14ac:dyDescent="0.25">
      <c r="A3109" s="9" t="str">
        <f>IF(B3109&lt;&gt;"",COUNTA($B$3:B3109)+$A$2,"")</f>
        <v/>
      </c>
      <c r="R3109" s="42"/>
      <c r="AB3109" s="13"/>
      <c r="AC3109" s="8"/>
      <c r="AF3109" s="13"/>
      <c r="AG3109" s="8"/>
      <c r="AH3109" s="8"/>
      <c r="AI3109" s="8"/>
      <c r="AJ3109" s="8"/>
      <c r="AK3109" s="8"/>
      <c r="AN3109" s="13"/>
      <c r="AO3109" s="8"/>
      <c r="AR3109" s="13"/>
      <c r="AS3109" s="8"/>
      <c r="AV3109" s="13"/>
      <c r="AW3109" s="8"/>
      <c r="AX3109" s="19" t="str">
        <f t="shared" si="352"/>
        <v/>
      </c>
      <c r="AY3109" s="55">
        <f t="shared" si="353"/>
        <v>0</v>
      </c>
      <c r="AZ3109" s="8"/>
      <c r="BA3109" s="8"/>
    </row>
    <row r="3110" spans="1:53" x14ac:dyDescent="0.25">
      <c r="A3110" s="9" t="str">
        <f>IF(B3110&lt;&gt;"",COUNTA($B$3:B3110)+$A$2,"")</f>
        <v/>
      </c>
      <c r="R3110" s="42"/>
      <c r="AB3110" s="13"/>
      <c r="AC3110" s="8"/>
      <c r="AF3110" s="13"/>
      <c r="AG3110" s="8"/>
      <c r="AH3110" s="8"/>
      <c r="AI3110" s="8"/>
      <c r="AJ3110" s="8"/>
      <c r="AK3110" s="8"/>
      <c r="AN3110" s="13"/>
      <c r="AO3110" s="8"/>
      <c r="AR3110" s="13"/>
      <c r="AS3110" s="8"/>
      <c r="AV3110" s="13"/>
      <c r="AW3110" s="8"/>
      <c r="AX3110" s="19" t="str">
        <f t="shared" si="352"/>
        <v/>
      </c>
      <c r="AY3110" s="55">
        <f t="shared" si="353"/>
        <v>0</v>
      </c>
      <c r="AZ3110" s="8"/>
      <c r="BA3110" s="8"/>
    </row>
    <row r="3111" spans="1:53" x14ac:dyDescent="0.25">
      <c r="A3111" s="9" t="str">
        <f>IF(B3111&lt;&gt;"",COUNTA($B$3:B3111)+$A$2,"")</f>
        <v/>
      </c>
      <c r="R3111" s="42"/>
      <c r="AB3111" s="13"/>
      <c r="AC3111" s="8"/>
      <c r="AF3111" s="13"/>
      <c r="AG3111" s="8"/>
      <c r="AH3111" s="8"/>
      <c r="AI3111" s="8"/>
      <c r="AJ3111" s="8"/>
      <c r="AK3111" s="8"/>
      <c r="AN3111" s="13"/>
      <c r="AO3111" s="8"/>
      <c r="AR3111" s="13"/>
      <c r="AS3111" s="8"/>
      <c r="AV3111" s="13"/>
      <c r="AW3111" s="8"/>
      <c r="AX3111" s="19" t="str">
        <f t="shared" si="352"/>
        <v/>
      </c>
      <c r="AY3111" s="55">
        <f t="shared" si="353"/>
        <v>0</v>
      </c>
      <c r="AZ3111" s="8"/>
      <c r="BA3111" s="8"/>
    </row>
    <row r="3112" spans="1:53" x14ac:dyDescent="0.25">
      <c r="A3112" s="9" t="str">
        <f>IF(B3112&lt;&gt;"",COUNTA($B$3:B3112)+$A$2,"")</f>
        <v/>
      </c>
      <c r="R3112" s="42"/>
      <c r="AB3112" s="13"/>
      <c r="AC3112" s="8"/>
      <c r="AF3112" s="13"/>
      <c r="AG3112" s="8"/>
      <c r="AH3112" s="8"/>
      <c r="AI3112" s="8"/>
      <c r="AJ3112" s="8"/>
      <c r="AK3112" s="8"/>
      <c r="AN3112" s="13"/>
      <c r="AO3112" s="8"/>
      <c r="AR3112" s="13"/>
      <c r="AS3112" s="8"/>
      <c r="AV3112" s="13"/>
      <c r="AW3112" s="8"/>
      <c r="AX3112" s="19" t="str">
        <f t="shared" si="352"/>
        <v/>
      </c>
      <c r="AY3112" s="55">
        <f t="shared" si="353"/>
        <v>0</v>
      </c>
      <c r="AZ3112" s="8"/>
      <c r="BA3112" s="8"/>
    </row>
    <row r="3113" spans="1:53" x14ac:dyDescent="0.25">
      <c r="A3113" s="9" t="str">
        <f>IF(B3113&lt;&gt;"",COUNTA($B$3:B3113)+$A$2,"")</f>
        <v/>
      </c>
      <c r="R3113" s="42"/>
      <c r="AB3113" s="13"/>
      <c r="AC3113" s="8"/>
      <c r="AF3113" s="13"/>
      <c r="AG3113" s="8"/>
      <c r="AH3113" s="8"/>
      <c r="AI3113" s="8"/>
      <c r="AJ3113" s="8"/>
      <c r="AK3113" s="8"/>
      <c r="AN3113" s="13"/>
      <c r="AO3113" s="8"/>
      <c r="AR3113" s="13"/>
      <c r="AS3113" s="8"/>
      <c r="AV3113" s="13"/>
      <c r="AW3113" s="8"/>
      <c r="AX3113" s="19" t="str">
        <f t="shared" si="352"/>
        <v/>
      </c>
      <c r="AY3113" s="55">
        <f t="shared" si="353"/>
        <v>0</v>
      </c>
      <c r="AZ3113" s="8"/>
      <c r="BA3113" s="8"/>
    </row>
    <row r="3114" spans="1:53" x14ac:dyDescent="0.25">
      <c r="A3114" s="9" t="str">
        <f>IF(B3114&lt;&gt;"",COUNTA($B$3:B3114)+$A$2,"")</f>
        <v/>
      </c>
      <c r="R3114" s="42"/>
      <c r="AB3114" s="13"/>
      <c r="AC3114" s="8"/>
      <c r="AF3114" s="13"/>
      <c r="AG3114" s="8"/>
      <c r="AH3114" s="8"/>
      <c r="AI3114" s="8"/>
      <c r="AJ3114" s="8"/>
      <c r="AK3114" s="8"/>
      <c r="AN3114" s="13"/>
      <c r="AO3114" s="8"/>
      <c r="AR3114" s="13"/>
      <c r="AS3114" s="8"/>
      <c r="AV3114" s="13"/>
      <c r="AW3114" s="8"/>
      <c r="AX3114" s="19" t="str">
        <f t="shared" si="352"/>
        <v/>
      </c>
      <c r="AY3114" s="55">
        <f t="shared" si="353"/>
        <v>0</v>
      </c>
      <c r="AZ3114" s="8"/>
      <c r="BA3114" s="8"/>
    </row>
    <row r="3115" spans="1:53" x14ac:dyDescent="0.25">
      <c r="A3115" s="9" t="str">
        <f>IF(B3115&lt;&gt;"",COUNTA($B$3:B3115)+$A$2,"")</f>
        <v/>
      </c>
      <c r="R3115" s="42"/>
      <c r="AB3115" s="13"/>
      <c r="AC3115" s="8"/>
      <c r="AF3115" s="13"/>
      <c r="AG3115" s="8"/>
      <c r="AH3115" s="8"/>
      <c r="AI3115" s="8"/>
      <c r="AJ3115" s="8"/>
      <c r="AK3115" s="8"/>
      <c r="AN3115" s="13"/>
      <c r="AO3115" s="8"/>
      <c r="AR3115" s="13"/>
      <c r="AS3115" s="8"/>
      <c r="AV3115" s="13"/>
      <c r="AW3115" s="8"/>
      <c r="AX3115" s="19" t="str">
        <f t="shared" si="352"/>
        <v/>
      </c>
      <c r="AY3115" s="55">
        <f t="shared" si="353"/>
        <v>0</v>
      </c>
      <c r="AZ3115" s="8"/>
      <c r="BA3115" s="8"/>
    </row>
    <row r="3116" spans="1:53" x14ac:dyDescent="0.25">
      <c r="A3116" s="9" t="str">
        <f>IF(B3116&lt;&gt;"",COUNTA($B$3:B3116)+$A$2,"")</f>
        <v/>
      </c>
      <c r="R3116" s="42"/>
      <c r="AB3116" s="13"/>
      <c r="AC3116" s="8"/>
      <c r="AF3116" s="13"/>
      <c r="AG3116" s="8"/>
      <c r="AH3116" s="8"/>
      <c r="AI3116" s="8"/>
      <c r="AJ3116" s="8"/>
      <c r="AK3116" s="8"/>
      <c r="AN3116" s="13"/>
      <c r="AO3116" s="8"/>
      <c r="AR3116" s="13"/>
      <c r="AS3116" s="8"/>
      <c r="AV3116" s="13"/>
      <c r="AW3116" s="8"/>
      <c r="AX3116" s="19" t="str">
        <f t="shared" si="352"/>
        <v/>
      </c>
      <c r="AY3116" s="55">
        <f t="shared" si="353"/>
        <v>0</v>
      </c>
      <c r="AZ3116" s="8"/>
      <c r="BA3116" s="8"/>
    </row>
    <row r="3117" spans="1:53" x14ac:dyDescent="0.25">
      <c r="A3117" s="9" t="str">
        <f>IF(B3117&lt;&gt;"",COUNTA($B$3:B3117)+$A$2,"")</f>
        <v/>
      </c>
      <c r="R3117" s="42"/>
      <c r="AB3117" s="13"/>
      <c r="AC3117" s="8"/>
      <c r="AF3117" s="13"/>
      <c r="AG3117" s="8"/>
      <c r="AH3117" s="8"/>
      <c r="AI3117" s="8"/>
      <c r="AJ3117" s="8"/>
      <c r="AK3117" s="8"/>
      <c r="AN3117" s="13"/>
      <c r="AO3117" s="8"/>
      <c r="AR3117" s="13"/>
      <c r="AS3117" s="8"/>
      <c r="AV3117" s="13"/>
      <c r="AW3117" s="8"/>
      <c r="AX3117" s="19" t="str">
        <f t="shared" si="352"/>
        <v/>
      </c>
      <c r="AY3117" s="55">
        <f t="shared" si="353"/>
        <v>0</v>
      </c>
      <c r="AZ3117" s="8"/>
      <c r="BA3117" s="8"/>
    </row>
    <row r="3118" spans="1:53" x14ac:dyDescent="0.25">
      <c r="A3118" s="9" t="str">
        <f>IF(B3118&lt;&gt;"",COUNTA($B$3:B3118)+$A$2,"")</f>
        <v/>
      </c>
      <c r="R3118" s="42"/>
      <c r="AB3118" s="13"/>
      <c r="AC3118" s="8"/>
      <c r="AF3118" s="13"/>
      <c r="AG3118" s="8"/>
      <c r="AH3118" s="8"/>
      <c r="AI3118" s="8"/>
      <c r="AJ3118" s="8"/>
      <c r="AK3118" s="8"/>
      <c r="AN3118" s="13"/>
      <c r="AO3118" s="8"/>
      <c r="AR3118" s="13"/>
      <c r="AS3118" s="8"/>
      <c r="AV3118" s="13"/>
      <c r="AW3118" s="8"/>
      <c r="AX3118" s="19" t="str">
        <f t="shared" si="352"/>
        <v/>
      </c>
      <c r="AY3118" s="55">
        <f t="shared" si="353"/>
        <v>0</v>
      </c>
      <c r="AZ3118" s="8"/>
      <c r="BA3118" s="8"/>
    </row>
    <row r="3119" spans="1:53" x14ac:dyDescent="0.25">
      <c r="A3119" s="9" t="str">
        <f>IF(B3119&lt;&gt;"",COUNTA($B$3:B3119)+$A$2,"")</f>
        <v/>
      </c>
      <c r="R3119" s="42"/>
      <c r="AB3119" s="13"/>
      <c r="AC3119" s="8"/>
      <c r="AF3119" s="13"/>
      <c r="AG3119" s="8"/>
      <c r="AH3119" s="8"/>
      <c r="AI3119" s="8"/>
      <c r="AJ3119" s="8"/>
      <c r="AK3119" s="8"/>
      <c r="AN3119" s="13"/>
      <c r="AO3119" s="8"/>
      <c r="AR3119" s="13"/>
      <c r="AS3119" s="8"/>
      <c r="AV3119" s="13"/>
      <c r="AW3119" s="8"/>
      <c r="AX3119" s="19" t="str">
        <f t="shared" si="352"/>
        <v/>
      </c>
      <c r="AY3119" s="55">
        <f t="shared" si="353"/>
        <v>0</v>
      </c>
      <c r="AZ3119" s="8"/>
      <c r="BA3119" s="8"/>
    </row>
    <row r="3120" spans="1:53" x14ac:dyDescent="0.25">
      <c r="A3120" s="9" t="str">
        <f>IF(B3120&lt;&gt;"",COUNTA($B$3:B3120)+$A$2,"")</f>
        <v/>
      </c>
      <c r="R3120" s="42"/>
      <c r="AB3120" s="13"/>
      <c r="AC3120" s="8"/>
      <c r="AF3120" s="13"/>
      <c r="AG3120" s="8"/>
      <c r="AH3120" s="8"/>
      <c r="AI3120" s="8"/>
      <c r="AJ3120" s="8"/>
      <c r="AK3120" s="8"/>
      <c r="AN3120" s="13"/>
      <c r="AO3120" s="8"/>
      <c r="AR3120" s="13"/>
      <c r="AS3120" s="8"/>
      <c r="AV3120" s="13"/>
      <c r="AW3120" s="8"/>
      <c r="AX3120" s="19" t="str">
        <f t="shared" si="352"/>
        <v/>
      </c>
      <c r="AY3120" s="55">
        <f t="shared" si="353"/>
        <v>0</v>
      </c>
      <c r="AZ3120" s="8"/>
      <c r="BA3120" s="8"/>
    </row>
    <row r="3121" spans="1:53" x14ac:dyDescent="0.25">
      <c r="A3121" s="9" t="str">
        <f>IF(B3121&lt;&gt;"",COUNTA($B$3:B3121)+$A$2,"")</f>
        <v/>
      </c>
      <c r="R3121" s="42"/>
      <c r="AB3121" s="13"/>
      <c r="AC3121" s="8"/>
      <c r="AF3121" s="13"/>
      <c r="AG3121" s="8"/>
      <c r="AH3121" s="8"/>
      <c r="AI3121" s="8"/>
      <c r="AJ3121" s="8"/>
      <c r="AK3121" s="8"/>
      <c r="AN3121" s="13"/>
      <c r="AO3121" s="8"/>
      <c r="AR3121" s="13"/>
      <c r="AS3121" s="8"/>
      <c r="AV3121" s="13"/>
      <c r="AW3121" s="8"/>
      <c r="AX3121" s="19" t="str">
        <f t="shared" si="352"/>
        <v/>
      </c>
      <c r="AY3121" s="55">
        <f t="shared" si="353"/>
        <v>0</v>
      </c>
      <c r="AZ3121" s="8"/>
      <c r="BA3121" s="8"/>
    </row>
    <row r="3122" spans="1:53" x14ac:dyDescent="0.25">
      <c r="A3122" s="9" t="str">
        <f>IF(B3122&lt;&gt;"",COUNTA($B$3:B3122)+$A$2,"")</f>
        <v/>
      </c>
      <c r="R3122" s="42"/>
      <c r="AB3122" s="13"/>
      <c r="AC3122" s="8"/>
      <c r="AF3122" s="13"/>
      <c r="AG3122" s="8"/>
      <c r="AH3122" s="8"/>
      <c r="AI3122" s="8"/>
      <c r="AJ3122" s="8"/>
      <c r="AK3122" s="8"/>
      <c r="AN3122" s="13"/>
      <c r="AO3122" s="8"/>
      <c r="AR3122" s="13"/>
      <c r="AS3122" s="8"/>
      <c r="AV3122" s="13"/>
      <c r="AW3122" s="8"/>
      <c r="AX3122" s="19" t="str">
        <f t="shared" si="352"/>
        <v/>
      </c>
      <c r="AY3122" s="55">
        <f t="shared" si="353"/>
        <v>0</v>
      </c>
      <c r="AZ3122" s="8"/>
      <c r="BA3122" s="8"/>
    </row>
    <row r="3123" spans="1:53" x14ac:dyDescent="0.25">
      <c r="A3123" s="9" t="str">
        <f>IF(B3123&lt;&gt;"",COUNTA($B$3:B3123)+$A$2,"")</f>
        <v/>
      </c>
      <c r="R3123" s="42"/>
      <c r="AB3123" s="13"/>
      <c r="AC3123" s="8"/>
      <c r="AF3123" s="13"/>
      <c r="AG3123" s="8"/>
      <c r="AH3123" s="8"/>
      <c r="AI3123" s="8"/>
      <c r="AJ3123" s="8"/>
      <c r="AK3123" s="8"/>
      <c r="AN3123" s="13"/>
      <c r="AO3123" s="8"/>
      <c r="AR3123" s="13"/>
      <c r="AS3123" s="8"/>
      <c r="AV3123" s="13"/>
      <c r="AW3123" s="8"/>
      <c r="AX3123" s="19" t="str">
        <f t="shared" si="352"/>
        <v/>
      </c>
      <c r="AY3123" s="55">
        <f t="shared" si="353"/>
        <v>0</v>
      </c>
      <c r="AZ3123" s="8"/>
      <c r="BA3123" s="8"/>
    </row>
    <row r="3124" spans="1:53" x14ac:dyDescent="0.25">
      <c r="A3124" s="9" t="str">
        <f>IF(B3124&lt;&gt;"",COUNTA($B$3:B3124)+$A$2,"")</f>
        <v/>
      </c>
      <c r="R3124" s="42"/>
      <c r="AB3124" s="13"/>
      <c r="AC3124" s="8"/>
      <c r="AF3124" s="13"/>
      <c r="AG3124" s="8"/>
      <c r="AH3124" s="8"/>
      <c r="AI3124" s="8"/>
      <c r="AJ3124" s="8"/>
      <c r="AK3124" s="8"/>
      <c r="AN3124" s="13"/>
      <c r="AO3124" s="8"/>
      <c r="AR3124" s="13"/>
      <c r="AS3124" s="8"/>
      <c r="AV3124" s="13"/>
      <c r="AW3124" s="8"/>
      <c r="AX3124" s="19" t="str">
        <f t="shared" si="352"/>
        <v/>
      </c>
      <c r="AY3124" s="55">
        <f t="shared" si="353"/>
        <v>0</v>
      </c>
      <c r="AZ3124" s="8"/>
      <c r="BA3124" s="8"/>
    </row>
    <row r="3125" spans="1:53" x14ac:dyDescent="0.25">
      <c r="A3125" s="9" t="str">
        <f>IF(B3125&lt;&gt;"",COUNTA($B$3:B3125)+$A$2,"")</f>
        <v/>
      </c>
      <c r="R3125" s="42"/>
      <c r="AB3125" s="13"/>
      <c r="AC3125" s="8"/>
      <c r="AF3125" s="13"/>
      <c r="AG3125" s="8"/>
      <c r="AH3125" s="8"/>
      <c r="AI3125" s="8"/>
      <c r="AJ3125" s="8"/>
      <c r="AK3125" s="8"/>
      <c r="AN3125" s="13"/>
      <c r="AO3125" s="8"/>
      <c r="AR3125" s="13"/>
      <c r="AS3125" s="8"/>
      <c r="AV3125" s="13"/>
      <c r="AW3125" s="8"/>
      <c r="AX3125" s="19" t="str">
        <f t="shared" si="352"/>
        <v/>
      </c>
      <c r="AY3125" s="55">
        <f t="shared" si="353"/>
        <v>0</v>
      </c>
      <c r="AZ3125" s="8"/>
      <c r="BA3125" s="8"/>
    </row>
    <row r="3126" spans="1:53" x14ac:dyDescent="0.25">
      <c r="A3126" s="9" t="str">
        <f>IF(B3126&lt;&gt;"",COUNTA($B$3:B3126)+$A$2,"")</f>
        <v/>
      </c>
      <c r="R3126" s="42"/>
      <c r="AB3126" s="13"/>
      <c r="AC3126" s="8"/>
      <c r="AF3126" s="13"/>
      <c r="AG3126" s="8"/>
      <c r="AH3126" s="8"/>
      <c r="AI3126" s="8"/>
      <c r="AJ3126" s="8"/>
      <c r="AK3126" s="8"/>
      <c r="AN3126" s="13"/>
      <c r="AO3126" s="8"/>
      <c r="AR3126" s="13"/>
      <c r="AS3126" s="8"/>
      <c r="AV3126" s="13"/>
      <c r="AW3126" s="8"/>
      <c r="AX3126" s="19" t="str">
        <f t="shared" si="352"/>
        <v/>
      </c>
      <c r="AY3126" s="55">
        <f t="shared" si="353"/>
        <v>0</v>
      </c>
      <c r="AZ3126" s="8"/>
      <c r="BA3126" s="8"/>
    </row>
    <row r="3127" spans="1:53" x14ac:dyDescent="0.25">
      <c r="A3127" s="9" t="str">
        <f>IF(B3127&lt;&gt;"",COUNTA($B$3:B3127)+$A$2,"")</f>
        <v/>
      </c>
      <c r="R3127" s="42"/>
      <c r="AB3127" s="13"/>
      <c r="AC3127" s="8"/>
      <c r="AF3127" s="13"/>
      <c r="AG3127" s="8"/>
      <c r="AH3127" s="8"/>
      <c r="AI3127" s="8"/>
      <c r="AJ3127" s="8"/>
      <c r="AK3127" s="8"/>
      <c r="AN3127" s="13"/>
      <c r="AO3127" s="8"/>
      <c r="AR3127" s="13"/>
      <c r="AS3127" s="8"/>
      <c r="AV3127" s="13"/>
      <c r="AW3127" s="8"/>
      <c r="AX3127" s="19" t="str">
        <f t="shared" si="352"/>
        <v/>
      </c>
      <c r="AY3127" s="55">
        <f t="shared" si="353"/>
        <v>0</v>
      </c>
      <c r="AZ3127" s="8"/>
      <c r="BA3127" s="8"/>
    </row>
    <row r="3128" spans="1:53" x14ac:dyDescent="0.25">
      <c r="A3128" s="9" t="str">
        <f>IF(B3128&lt;&gt;"",COUNTA($B$3:B3128)+$A$2,"")</f>
        <v/>
      </c>
      <c r="R3128" s="42"/>
      <c r="AB3128" s="13"/>
      <c r="AC3128" s="8"/>
      <c r="AF3128" s="13"/>
      <c r="AG3128" s="8"/>
      <c r="AH3128" s="8"/>
      <c r="AI3128" s="8"/>
      <c r="AJ3128" s="8"/>
      <c r="AK3128" s="8"/>
      <c r="AN3128" s="13"/>
      <c r="AO3128" s="8"/>
      <c r="AR3128" s="13"/>
      <c r="AS3128" s="8"/>
      <c r="AV3128" s="13"/>
      <c r="AW3128" s="8"/>
      <c r="AX3128" s="19" t="str">
        <f t="shared" si="352"/>
        <v/>
      </c>
      <c r="AY3128" s="55">
        <f t="shared" si="353"/>
        <v>0</v>
      </c>
      <c r="AZ3128" s="8"/>
      <c r="BA3128" s="8"/>
    </row>
    <row r="3129" spans="1:53" x14ac:dyDescent="0.25">
      <c r="A3129" s="9" t="str">
        <f>IF(B3129&lt;&gt;"",COUNTA($B$3:B3129)+$A$2,"")</f>
        <v/>
      </c>
      <c r="R3129" s="42"/>
      <c r="AB3129" s="13"/>
      <c r="AC3129" s="8"/>
      <c r="AF3129" s="13"/>
      <c r="AG3129" s="8"/>
      <c r="AH3129" s="8"/>
      <c r="AI3129" s="8"/>
      <c r="AJ3129" s="8"/>
      <c r="AK3129" s="8"/>
      <c r="AN3129" s="13"/>
      <c r="AO3129" s="8"/>
      <c r="AR3129" s="13"/>
      <c r="AS3129" s="8"/>
      <c r="AV3129" s="13"/>
      <c r="AW3129" s="8"/>
      <c r="AX3129" s="19" t="str">
        <f t="shared" si="352"/>
        <v/>
      </c>
      <c r="AY3129" s="55">
        <f t="shared" si="353"/>
        <v>0</v>
      </c>
      <c r="AZ3129" s="8"/>
      <c r="BA3129" s="8"/>
    </row>
    <row r="3130" spans="1:53" x14ac:dyDescent="0.25">
      <c r="A3130" s="9" t="str">
        <f>IF(B3130&lt;&gt;"",COUNTA($B$3:B3130)+$A$2,"")</f>
        <v/>
      </c>
      <c r="R3130" s="42"/>
      <c r="AB3130" s="13"/>
      <c r="AC3130" s="8"/>
      <c r="AF3130" s="13"/>
      <c r="AG3130" s="8"/>
      <c r="AH3130" s="8"/>
      <c r="AI3130" s="8"/>
      <c r="AJ3130" s="8"/>
      <c r="AK3130" s="8"/>
      <c r="AN3130" s="13"/>
      <c r="AO3130" s="8"/>
      <c r="AR3130" s="13"/>
      <c r="AS3130" s="8"/>
      <c r="AV3130" s="13"/>
      <c r="AW3130" s="8"/>
      <c r="AX3130" s="19" t="str">
        <f t="shared" si="352"/>
        <v/>
      </c>
      <c r="AY3130" s="55">
        <f t="shared" si="353"/>
        <v>0</v>
      </c>
      <c r="AZ3130" s="8"/>
      <c r="BA3130" s="8"/>
    </row>
    <row r="3131" spans="1:53" x14ac:dyDescent="0.25">
      <c r="A3131" s="9" t="str">
        <f>IF(B3131&lt;&gt;"",COUNTA($B$3:B3131)+$A$2,"")</f>
        <v/>
      </c>
      <c r="R3131" s="42"/>
      <c r="AB3131" s="13"/>
      <c r="AC3131" s="8"/>
      <c r="AF3131" s="13"/>
      <c r="AG3131" s="8"/>
      <c r="AH3131" s="8"/>
      <c r="AI3131" s="8"/>
      <c r="AJ3131" s="8"/>
      <c r="AK3131" s="8"/>
      <c r="AN3131" s="13"/>
      <c r="AO3131" s="8"/>
      <c r="AR3131" s="13"/>
      <c r="AS3131" s="8"/>
      <c r="AV3131" s="13"/>
      <c r="AW3131" s="8"/>
      <c r="AX3131" s="19" t="str">
        <f t="shared" si="352"/>
        <v/>
      </c>
      <c r="AY3131" s="55">
        <f t="shared" si="353"/>
        <v>0</v>
      </c>
      <c r="AZ3131" s="8"/>
      <c r="BA3131" s="8"/>
    </row>
    <row r="3132" spans="1:53" x14ac:dyDescent="0.25">
      <c r="A3132" s="9" t="str">
        <f>IF(B3132&lt;&gt;"",COUNTA($B$3:B3132)+$A$2,"")</f>
        <v/>
      </c>
      <c r="R3132" s="42"/>
      <c r="AB3132" s="13"/>
      <c r="AC3132" s="8"/>
      <c r="AF3132" s="13"/>
      <c r="AG3132" s="8"/>
      <c r="AH3132" s="8"/>
      <c r="AI3132" s="8"/>
      <c r="AJ3132" s="8"/>
      <c r="AK3132" s="8"/>
      <c r="AN3132" s="13"/>
      <c r="AO3132" s="8"/>
      <c r="AR3132" s="13"/>
      <c r="AS3132" s="8"/>
      <c r="AV3132" s="13"/>
      <c r="AW3132" s="8"/>
      <c r="AX3132" s="19" t="str">
        <f t="shared" si="352"/>
        <v/>
      </c>
      <c r="AY3132" s="55">
        <f t="shared" si="353"/>
        <v>0</v>
      </c>
      <c r="AZ3132" s="8"/>
      <c r="BA3132" s="8"/>
    </row>
    <row r="3133" spans="1:53" x14ac:dyDescent="0.25">
      <c r="A3133" s="9" t="str">
        <f>IF(B3133&lt;&gt;"",COUNTA($B$3:B3133)+$A$2,"")</f>
        <v/>
      </c>
      <c r="R3133" s="42"/>
      <c r="AB3133" s="13"/>
      <c r="AC3133" s="8"/>
      <c r="AF3133" s="13"/>
      <c r="AG3133" s="8"/>
      <c r="AH3133" s="8"/>
      <c r="AI3133" s="8"/>
      <c r="AJ3133" s="8"/>
      <c r="AK3133" s="8"/>
      <c r="AN3133" s="13"/>
      <c r="AO3133" s="8"/>
      <c r="AR3133" s="13"/>
      <c r="AS3133" s="8"/>
      <c r="AV3133" s="13"/>
      <c r="AW3133" s="8"/>
      <c r="AX3133" s="19" t="str">
        <f t="shared" si="352"/>
        <v/>
      </c>
      <c r="AY3133" s="55">
        <f t="shared" si="353"/>
        <v>0</v>
      </c>
      <c r="AZ3133" s="8"/>
      <c r="BA3133" s="8"/>
    </row>
    <row r="3134" spans="1:53" x14ac:dyDescent="0.25">
      <c r="A3134" s="9" t="str">
        <f>IF(B3134&lt;&gt;"",COUNTA($B$3:B3134)+$A$2,"")</f>
        <v/>
      </c>
      <c r="R3134" s="42"/>
      <c r="AB3134" s="13"/>
      <c r="AC3134" s="8"/>
      <c r="AF3134" s="13"/>
      <c r="AG3134" s="8"/>
      <c r="AH3134" s="8"/>
      <c r="AI3134" s="8"/>
      <c r="AJ3134" s="8"/>
      <c r="AK3134" s="8"/>
      <c r="AN3134" s="13"/>
      <c r="AO3134" s="8"/>
      <c r="AR3134" s="13"/>
      <c r="AS3134" s="8"/>
      <c r="AV3134" s="13"/>
      <c r="AW3134" s="8"/>
      <c r="AX3134" s="19" t="str">
        <f t="shared" si="352"/>
        <v/>
      </c>
      <c r="AY3134" s="55">
        <f t="shared" si="353"/>
        <v>0</v>
      </c>
      <c r="AZ3134" s="8"/>
      <c r="BA3134" s="8"/>
    </row>
    <row r="3135" spans="1:53" x14ac:dyDescent="0.25">
      <c r="A3135" s="9" t="str">
        <f>IF(B3135&lt;&gt;"",COUNTA($B$3:B3135)+$A$2,"")</f>
        <v/>
      </c>
      <c r="R3135" s="42"/>
      <c r="AB3135" s="13"/>
      <c r="AC3135" s="8"/>
      <c r="AF3135" s="13"/>
      <c r="AG3135" s="8"/>
      <c r="AH3135" s="8"/>
      <c r="AI3135" s="8"/>
      <c r="AJ3135" s="8"/>
      <c r="AK3135" s="8"/>
      <c r="AN3135" s="13"/>
      <c r="AO3135" s="8"/>
      <c r="AR3135" s="13"/>
      <c r="AS3135" s="8"/>
      <c r="AV3135" s="13"/>
      <c r="AW3135" s="8"/>
      <c r="AX3135" s="19" t="str">
        <f t="shared" si="352"/>
        <v/>
      </c>
      <c r="AY3135" s="55">
        <f t="shared" si="353"/>
        <v>0</v>
      </c>
      <c r="AZ3135" s="8"/>
      <c r="BA3135" s="8"/>
    </row>
    <row r="3136" spans="1:53" x14ac:dyDescent="0.25">
      <c r="A3136" s="9" t="str">
        <f>IF(B3136&lt;&gt;"",COUNTA($B$3:B3136)+$A$2,"")</f>
        <v/>
      </c>
      <c r="R3136" s="42"/>
      <c r="AB3136" s="13"/>
      <c r="AC3136" s="8"/>
      <c r="AF3136" s="13"/>
      <c r="AG3136" s="8"/>
      <c r="AH3136" s="8"/>
      <c r="AI3136" s="8"/>
      <c r="AJ3136" s="8"/>
      <c r="AK3136" s="8"/>
      <c r="AN3136" s="13"/>
      <c r="AO3136" s="8"/>
      <c r="AR3136" s="13"/>
      <c r="AS3136" s="8"/>
      <c r="AV3136" s="13"/>
      <c r="AW3136" s="8"/>
      <c r="AX3136" s="19" t="str">
        <f t="shared" si="352"/>
        <v/>
      </c>
      <c r="AY3136" s="55">
        <f t="shared" si="353"/>
        <v>0</v>
      </c>
      <c r="AZ3136" s="8"/>
      <c r="BA3136" s="8"/>
    </row>
    <row r="3137" spans="1:53" x14ac:dyDescent="0.25">
      <c r="A3137" s="9" t="str">
        <f>IF(B3137&lt;&gt;"",COUNTA($B$3:B3137)+$A$2,"")</f>
        <v/>
      </c>
      <c r="R3137" s="42"/>
      <c r="AB3137" s="13"/>
      <c r="AC3137" s="8"/>
      <c r="AF3137" s="13"/>
      <c r="AG3137" s="8"/>
      <c r="AH3137" s="8"/>
      <c r="AI3137" s="8"/>
      <c r="AJ3137" s="8"/>
      <c r="AK3137" s="8"/>
      <c r="AN3137" s="13"/>
      <c r="AO3137" s="8"/>
      <c r="AR3137" s="13"/>
      <c r="AS3137" s="8"/>
      <c r="AV3137" s="13"/>
      <c r="AW3137" s="8"/>
      <c r="AX3137" s="19" t="str">
        <f t="shared" si="352"/>
        <v/>
      </c>
      <c r="AY3137" s="55">
        <f t="shared" si="353"/>
        <v>0</v>
      </c>
      <c r="AZ3137" s="8"/>
      <c r="BA3137" s="8"/>
    </row>
    <row r="3138" spans="1:53" x14ac:dyDescent="0.25">
      <c r="A3138" s="9" t="str">
        <f>IF(B3138&lt;&gt;"",COUNTA($B$3:B3138)+$A$2,"")</f>
        <v/>
      </c>
      <c r="R3138" s="42"/>
      <c r="AB3138" s="13"/>
      <c r="AC3138" s="8"/>
      <c r="AF3138" s="13"/>
      <c r="AG3138" s="8"/>
      <c r="AH3138" s="8"/>
      <c r="AI3138" s="8"/>
      <c r="AJ3138" s="8"/>
      <c r="AK3138" s="8"/>
      <c r="AN3138" s="13"/>
      <c r="AO3138" s="8"/>
      <c r="AR3138" s="13"/>
      <c r="AS3138" s="8"/>
      <c r="AV3138" s="13"/>
      <c r="AW3138" s="8"/>
      <c r="AX3138" s="19" t="str">
        <f t="shared" si="352"/>
        <v/>
      </c>
      <c r="AY3138" s="55">
        <f t="shared" si="353"/>
        <v>0</v>
      </c>
      <c r="AZ3138" s="8"/>
      <c r="BA3138" s="8"/>
    </row>
    <row r="3139" spans="1:53" x14ac:dyDescent="0.25">
      <c r="A3139" s="9" t="str">
        <f>IF(B3139&lt;&gt;"",COUNTA($B$3:B3139)+$A$2,"")</f>
        <v/>
      </c>
      <c r="R3139" s="42"/>
      <c r="AB3139" s="13"/>
      <c r="AC3139" s="8"/>
      <c r="AF3139" s="13"/>
      <c r="AG3139" s="8"/>
      <c r="AH3139" s="8"/>
      <c r="AI3139" s="8"/>
      <c r="AJ3139" s="8"/>
      <c r="AK3139" s="8"/>
      <c r="AN3139" s="13"/>
      <c r="AO3139" s="8"/>
      <c r="AR3139" s="13"/>
      <c r="AS3139" s="8"/>
      <c r="AV3139" s="13"/>
      <c r="AW3139" s="8"/>
      <c r="AX3139" s="19" t="str">
        <f t="shared" ref="AX3139:AX3202" si="354">IF(R3139="","",AY3139/(1+0.025))</f>
        <v/>
      </c>
      <c r="AY3139" s="55">
        <f t="shared" ref="AY3139:AY3202" si="355">BC3139-AZ3139</f>
        <v>0</v>
      </c>
      <c r="AZ3139" s="8"/>
      <c r="BA3139" s="8"/>
    </row>
    <row r="3140" spans="1:53" x14ac:dyDescent="0.25">
      <c r="A3140" s="9" t="str">
        <f>IF(B3140&lt;&gt;"",COUNTA($B$3:B3140)+$A$2,"")</f>
        <v/>
      </c>
      <c r="R3140" s="42"/>
      <c r="AB3140" s="13"/>
      <c r="AC3140" s="8"/>
      <c r="AF3140" s="13"/>
      <c r="AG3140" s="8"/>
      <c r="AH3140" s="8"/>
      <c r="AI3140" s="8"/>
      <c r="AJ3140" s="8"/>
      <c r="AK3140" s="8"/>
      <c r="AN3140" s="13"/>
      <c r="AO3140" s="8"/>
      <c r="AR3140" s="13"/>
      <c r="AS3140" s="8"/>
      <c r="AV3140" s="13"/>
      <c r="AW3140" s="8"/>
      <c r="AX3140" s="19" t="str">
        <f t="shared" si="354"/>
        <v/>
      </c>
      <c r="AY3140" s="55">
        <f t="shared" si="355"/>
        <v>0</v>
      </c>
      <c r="AZ3140" s="8"/>
      <c r="BA3140" s="8"/>
    </row>
    <row r="3141" spans="1:53" x14ac:dyDescent="0.25">
      <c r="A3141" s="9" t="str">
        <f>IF(B3141&lt;&gt;"",COUNTA($B$3:B3141)+$A$2,"")</f>
        <v/>
      </c>
      <c r="R3141" s="42"/>
      <c r="AB3141" s="13"/>
      <c r="AC3141" s="8"/>
      <c r="AF3141" s="13"/>
      <c r="AG3141" s="8"/>
      <c r="AH3141" s="8"/>
      <c r="AI3141" s="8"/>
      <c r="AJ3141" s="8"/>
      <c r="AK3141" s="8"/>
      <c r="AN3141" s="13"/>
      <c r="AO3141" s="8"/>
      <c r="AR3141" s="13"/>
      <c r="AS3141" s="8"/>
      <c r="AV3141" s="13"/>
      <c r="AW3141" s="8"/>
      <c r="AX3141" s="19" t="str">
        <f t="shared" si="354"/>
        <v/>
      </c>
      <c r="AY3141" s="55">
        <f t="shared" si="355"/>
        <v>0</v>
      </c>
      <c r="AZ3141" s="8"/>
      <c r="BA3141" s="8"/>
    </row>
    <row r="3142" spans="1:53" x14ac:dyDescent="0.25">
      <c r="A3142" s="9" t="str">
        <f>IF(B3142&lt;&gt;"",COUNTA($B$3:B3142)+$A$2,"")</f>
        <v/>
      </c>
      <c r="R3142" s="42"/>
      <c r="AB3142" s="13"/>
      <c r="AC3142" s="8"/>
      <c r="AF3142" s="13"/>
      <c r="AG3142" s="8"/>
      <c r="AH3142" s="8"/>
      <c r="AI3142" s="8"/>
      <c r="AJ3142" s="8"/>
      <c r="AK3142" s="8"/>
      <c r="AN3142" s="13"/>
      <c r="AO3142" s="8"/>
      <c r="AR3142" s="13"/>
      <c r="AS3142" s="8"/>
      <c r="AV3142" s="13"/>
      <c r="AW3142" s="8"/>
      <c r="AX3142" s="19" t="str">
        <f t="shared" si="354"/>
        <v/>
      </c>
      <c r="AY3142" s="55">
        <f t="shared" si="355"/>
        <v>0</v>
      </c>
      <c r="AZ3142" s="8"/>
      <c r="BA3142" s="8"/>
    </row>
    <row r="3143" spans="1:53" x14ac:dyDescent="0.25">
      <c r="A3143" s="9" t="str">
        <f>IF(B3143&lt;&gt;"",COUNTA($B$3:B3143)+$A$2,"")</f>
        <v/>
      </c>
      <c r="R3143" s="42"/>
      <c r="AB3143" s="13"/>
      <c r="AC3143" s="8"/>
      <c r="AF3143" s="13"/>
      <c r="AG3143" s="8"/>
      <c r="AH3143" s="8"/>
      <c r="AI3143" s="8"/>
      <c r="AJ3143" s="8"/>
      <c r="AK3143" s="8"/>
      <c r="AN3143" s="13"/>
      <c r="AO3143" s="8"/>
      <c r="AR3143" s="13"/>
      <c r="AS3143" s="8"/>
      <c r="AV3143" s="13"/>
      <c r="AW3143" s="8"/>
      <c r="AX3143" s="19" t="str">
        <f t="shared" si="354"/>
        <v/>
      </c>
      <c r="AY3143" s="55">
        <f t="shared" si="355"/>
        <v>0</v>
      </c>
      <c r="AZ3143" s="8"/>
      <c r="BA3143" s="8"/>
    </row>
    <row r="3144" spans="1:53" x14ac:dyDescent="0.25">
      <c r="A3144" s="9" t="str">
        <f>IF(B3144&lt;&gt;"",COUNTA($B$3:B3144)+$A$2,"")</f>
        <v/>
      </c>
      <c r="R3144" s="42"/>
      <c r="AB3144" s="13"/>
      <c r="AC3144" s="8"/>
      <c r="AF3144" s="13"/>
      <c r="AG3144" s="8"/>
      <c r="AH3144" s="8"/>
      <c r="AI3144" s="8"/>
      <c r="AJ3144" s="8"/>
      <c r="AK3144" s="8"/>
      <c r="AN3144" s="13"/>
      <c r="AO3144" s="8"/>
      <c r="AR3144" s="13"/>
      <c r="AS3144" s="8"/>
      <c r="AV3144" s="13"/>
      <c r="AW3144" s="8"/>
      <c r="AX3144" s="19" t="str">
        <f t="shared" si="354"/>
        <v/>
      </c>
      <c r="AY3144" s="55">
        <f t="shared" si="355"/>
        <v>0</v>
      </c>
      <c r="AZ3144" s="8"/>
      <c r="BA3144" s="8"/>
    </row>
    <row r="3145" spans="1:53" x14ac:dyDescent="0.25">
      <c r="A3145" s="9" t="str">
        <f>IF(B3145&lt;&gt;"",COUNTA($B$3:B3145)+$A$2,"")</f>
        <v/>
      </c>
      <c r="R3145" s="42"/>
      <c r="AB3145" s="13"/>
      <c r="AC3145" s="8"/>
      <c r="AF3145" s="13"/>
      <c r="AG3145" s="8"/>
      <c r="AH3145" s="8"/>
      <c r="AI3145" s="8"/>
      <c r="AJ3145" s="8"/>
      <c r="AK3145" s="8"/>
      <c r="AN3145" s="13"/>
      <c r="AO3145" s="8"/>
      <c r="AR3145" s="13"/>
      <c r="AS3145" s="8"/>
      <c r="AV3145" s="13"/>
      <c r="AW3145" s="8"/>
      <c r="AX3145" s="19" t="str">
        <f t="shared" si="354"/>
        <v/>
      </c>
      <c r="AY3145" s="55">
        <f t="shared" si="355"/>
        <v>0</v>
      </c>
      <c r="AZ3145" s="8"/>
      <c r="BA3145" s="8"/>
    </row>
    <row r="3146" spans="1:53" x14ac:dyDescent="0.25">
      <c r="A3146" s="9" t="str">
        <f>IF(B3146&lt;&gt;"",COUNTA($B$3:B3146)+$A$2,"")</f>
        <v/>
      </c>
      <c r="R3146" s="42"/>
      <c r="AB3146" s="13"/>
      <c r="AC3146" s="8"/>
      <c r="AF3146" s="13"/>
      <c r="AG3146" s="8"/>
      <c r="AH3146" s="8"/>
      <c r="AI3146" s="8"/>
      <c r="AJ3146" s="8"/>
      <c r="AK3146" s="8"/>
      <c r="AN3146" s="13"/>
      <c r="AO3146" s="8"/>
      <c r="AR3146" s="13"/>
      <c r="AS3146" s="8"/>
      <c r="AV3146" s="13"/>
      <c r="AW3146" s="8"/>
      <c r="AX3146" s="19" t="str">
        <f t="shared" si="354"/>
        <v/>
      </c>
      <c r="AY3146" s="55">
        <f t="shared" si="355"/>
        <v>0</v>
      </c>
      <c r="AZ3146" s="8"/>
      <c r="BA3146" s="8"/>
    </row>
    <row r="3147" spans="1:53" x14ac:dyDescent="0.25">
      <c r="A3147" s="9" t="str">
        <f>IF(B3147&lt;&gt;"",COUNTA($B$3:B3147)+$A$2,"")</f>
        <v/>
      </c>
      <c r="R3147" s="42"/>
      <c r="AB3147" s="13"/>
      <c r="AC3147" s="8"/>
      <c r="AF3147" s="13"/>
      <c r="AG3147" s="8"/>
      <c r="AH3147" s="8"/>
      <c r="AI3147" s="8"/>
      <c r="AJ3147" s="8"/>
      <c r="AK3147" s="8"/>
      <c r="AN3147" s="13"/>
      <c r="AO3147" s="8"/>
      <c r="AR3147" s="13"/>
      <c r="AS3147" s="8"/>
      <c r="AV3147" s="13"/>
      <c r="AW3147" s="8"/>
      <c r="AX3147" s="19" t="str">
        <f t="shared" si="354"/>
        <v/>
      </c>
      <c r="AY3147" s="55">
        <f t="shared" si="355"/>
        <v>0</v>
      </c>
      <c r="AZ3147" s="8"/>
      <c r="BA3147" s="8"/>
    </row>
    <row r="3148" spans="1:53" x14ac:dyDescent="0.25">
      <c r="A3148" s="9" t="str">
        <f>IF(B3148&lt;&gt;"",COUNTA($B$3:B3148)+$A$2,"")</f>
        <v/>
      </c>
      <c r="R3148" s="42"/>
      <c r="AB3148" s="13"/>
      <c r="AC3148" s="8"/>
      <c r="AF3148" s="13"/>
      <c r="AG3148" s="8"/>
      <c r="AH3148" s="8"/>
      <c r="AI3148" s="8"/>
      <c r="AJ3148" s="8"/>
      <c r="AK3148" s="8"/>
      <c r="AN3148" s="13"/>
      <c r="AO3148" s="8"/>
      <c r="AR3148" s="13"/>
      <c r="AS3148" s="8"/>
      <c r="AV3148" s="13"/>
      <c r="AW3148" s="8"/>
      <c r="AX3148" s="19" t="str">
        <f t="shared" si="354"/>
        <v/>
      </c>
      <c r="AY3148" s="55">
        <f t="shared" si="355"/>
        <v>0</v>
      </c>
      <c r="AZ3148" s="8"/>
      <c r="BA3148" s="8"/>
    </row>
    <row r="3149" spans="1:53" x14ac:dyDescent="0.25">
      <c r="A3149" s="9" t="str">
        <f>IF(B3149&lt;&gt;"",COUNTA($B$3:B3149)+$A$2,"")</f>
        <v/>
      </c>
      <c r="R3149" s="42"/>
      <c r="AB3149" s="13"/>
      <c r="AC3149" s="8"/>
      <c r="AF3149" s="13"/>
      <c r="AG3149" s="8"/>
      <c r="AH3149" s="8"/>
      <c r="AI3149" s="8"/>
      <c r="AJ3149" s="8"/>
      <c r="AK3149" s="8"/>
      <c r="AN3149" s="13"/>
      <c r="AO3149" s="8"/>
      <c r="AR3149" s="13"/>
      <c r="AS3149" s="8"/>
      <c r="AV3149" s="13"/>
      <c r="AW3149" s="8"/>
      <c r="AX3149" s="19" t="str">
        <f t="shared" si="354"/>
        <v/>
      </c>
      <c r="AY3149" s="55">
        <f t="shared" si="355"/>
        <v>0</v>
      </c>
      <c r="AZ3149" s="8"/>
      <c r="BA3149" s="8"/>
    </row>
    <row r="3150" spans="1:53" x14ac:dyDescent="0.25">
      <c r="A3150" s="9" t="str">
        <f>IF(B3150&lt;&gt;"",COUNTA($B$3:B3150)+$A$2,"")</f>
        <v/>
      </c>
      <c r="R3150" s="42"/>
      <c r="AB3150" s="13"/>
      <c r="AC3150" s="8"/>
      <c r="AF3150" s="13"/>
      <c r="AG3150" s="8"/>
      <c r="AH3150" s="8"/>
      <c r="AI3150" s="8"/>
      <c r="AJ3150" s="8"/>
      <c r="AK3150" s="8"/>
      <c r="AN3150" s="13"/>
      <c r="AO3150" s="8"/>
      <c r="AR3150" s="13"/>
      <c r="AS3150" s="8"/>
      <c r="AV3150" s="13"/>
      <c r="AW3150" s="8"/>
      <c r="AX3150" s="19" t="str">
        <f t="shared" si="354"/>
        <v/>
      </c>
      <c r="AY3150" s="55">
        <f t="shared" si="355"/>
        <v>0</v>
      </c>
      <c r="AZ3150" s="8"/>
      <c r="BA3150" s="8"/>
    </row>
    <row r="3151" spans="1:53" x14ac:dyDescent="0.25">
      <c r="A3151" s="9" t="str">
        <f>IF(B3151&lt;&gt;"",COUNTA($B$3:B3151)+$A$2,"")</f>
        <v/>
      </c>
      <c r="R3151" s="42"/>
      <c r="AB3151" s="13"/>
      <c r="AC3151" s="8"/>
      <c r="AF3151" s="13"/>
      <c r="AG3151" s="8"/>
      <c r="AH3151" s="8"/>
      <c r="AI3151" s="8"/>
      <c r="AJ3151" s="8"/>
      <c r="AK3151" s="8"/>
      <c r="AN3151" s="13"/>
      <c r="AO3151" s="8"/>
      <c r="AR3151" s="13"/>
      <c r="AS3151" s="8"/>
      <c r="AV3151" s="13"/>
      <c r="AW3151" s="8"/>
      <c r="AX3151" s="19" t="str">
        <f t="shared" si="354"/>
        <v/>
      </c>
      <c r="AY3151" s="55">
        <f t="shared" si="355"/>
        <v>0</v>
      </c>
      <c r="AZ3151" s="8"/>
      <c r="BA3151" s="8"/>
    </row>
    <row r="3152" spans="1:53" x14ac:dyDescent="0.25">
      <c r="A3152" s="9" t="str">
        <f>IF(B3152&lt;&gt;"",COUNTA($B$3:B3152)+$A$2,"")</f>
        <v/>
      </c>
      <c r="R3152" s="42"/>
      <c r="AB3152" s="13"/>
      <c r="AC3152" s="8"/>
      <c r="AF3152" s="13"/>
      <c r="AG3152" s="8"/>
      <c r="AH3152" s="8"/>
      <c r="AI3152" s="8"/>
      <c r="AJ3152" s="8"/>
      <c r="AK3152" s="8"/>
      <c r="AN3152" s="13"/>
      <c r="AO3152" s="8"/>
      <c r="AR3152" s="13"/>
      <c r="AS3152" s="8"/>
      <c r="AV3152" s="13"/>
      <c r="AW3152" s="8"/>
      <c r="AX3152" s="19" t="str">
        <f t="shared" si="354"/>
        <v/>
      </c>
      <c r="AY3152" s="55">
        <f t="shared" si="355"/>
        <v>0</v>
      </c>
      <c r="AZ3152" s="8"/>
      <c r="BA3152" s="8"/>
    </row>
    <row r="3153" spans="1:53" x14ac:dyDescent="0.25">
      <c r="A3153" s="9" t="str">
        <f>IF(B3153&lt;&gt;"",COUNTA($B$3:B3153)+$A$2,"")</f>
        <v/>
      </c>
      <c r="R3153" s="42"/>
      <c r="AB3153" s="13"/>
      <c r="AC3153" s="8"/>
      <c r="AF3153" s="13"/>
      <c r="AG3153" s="8"/>
      <c r="AH3153" s="8"/>
      <c r="AI3153" s="8"/>
      <c r="AJ3153" s="8"/>
      <c r="AK3153" s="8"/>
      <c r="AN3153" s="13"/>
      <c r="AO3153" s="8"/>
      <c r="AR3153" s="13"/>
      <c r="AS3153" s="8"/>
      <c r="AV3153" s="13"/>
      <c r="AW3153" s="8"/>
      <c r="AX3153" s="19" t="str">
        <f t="shared" si="354"/>
        <v/>
      </c>
      <c r="AY3153" s="55">
        <f t="shared" si="355"/>
        <v>0</v>
      </c>
      <c r="AZ3153" s="8"/>
      <c r="BA3153" s="8"/>
    </row>
    <row r="3154" spans="1:53" x14ac:dyDescent="0.25">
      <c r="A3154" s="9" t="str">
        <f>IF(B3154&lt;&gt;"",COUNTA($B$3:B3154)+$A$2,"")</f>
        <v/>
      </c>
      <c r="R3154" s="42"/>
      <c r="AB3154" s="13"/>
      <c r="AC3154" s="8"/>
      <c r="AF3154" s="13"/>
      <c r="AG3154" s="8"/>
      <c r="AH3154" s="8"/>
      <c r="AI3154" s="8"/>
      <c r="AJ3154" s="8"/>
      <c r="AK3154" s="8"/>
      <c r="AN3154" s="13"/>
      <c r="AO3154" s="8"/>
      <c r="AR3154" s="13"/>
      <c r="AS3154" s="8"/>
      <c r="AV3154" s="13"/>
      <c r="AW3154" s="8"/>
      <c r="AX3154" s="19" t="str">
        <f t="shared" si="354"/>
        <v/>
      </c>
      <c r="AY3154" s="55">
        <f t="shared" si="355"/>
        <v>0</v>
      </c>
      <c r="AZ3154" s="8"/>
      <c r="BA3154" s="8"/>
    </row>
    <row r="3155" spans="1:53" x14ac:dyDescent="0.25">
      <c r="A3155" s="9" t="str">
        <f>IF(B3155&lt;&gt;"",COUNTA($B$3:B3155)+$A$2,"")</f>
        <v/>
      </c>
      <c r="R3155" s="42"/>
      <c r="AB3155" s="13"/>
      <c r="AC3155" s="8"/>
      <c r="AF3155" s="13"/>
      <c r="AG3155" s="8"/>
      <c r="AH3155" s="8"/>
      <c r="AI3155" s="8"/>
      <c r="AJ3155" s="8"/>
      <c r="AK3155" s="8"/>
      <c r="AN3155" s="13"/>
      <c r="AO3155" s="8"/>
      <c r="AR3155" s="13"/>
      <c r="AS3155" s="8"/>
      <c r="AV3155" s="13"/>
      <c r="AW3155" s="8"/>
      <c r="AX3155" s="19" t="str">
        <f t="shared" si="354"/>
        <v/>
      </c>
      <c r="AY3155" s="55">
        <f t="shared" si="355"/>
        <v>0</v>
      </c>
      <c r="AZ3155" s="8"/>
      <c r="BA3155" s="8"/>
    </row>
    <row r="3156" spans="1:53" x14ac:dyDescent="0.25">
      <c r="A3156" s="9" t="str">
        <f>IF(B3156&lt;&gt;"",COUNTA($B$3:B3156)+$A$2,"")</f>
        <v/>
      </c>
      <c r="R3156" s="42"/>
      <c r="AB3156" s="13"/>
      <c r="AC3156" s="8"/>
      <c r="AF3156" s="13"/>
      <c r="AG3156" s="8"/>
      <c r="AH3156" s="8"/>
      <c r="AI3156" s="8"/>
      <c r="AJ3156" s="8"/>
      <c r="AK3156" s="8"/>
      <c r="AN3156" s="13"/>
      <c r="AO3156" s="8"/>
      <c r="AR3156" s="13"/>
      <c r="AS3156" s="8"/>
      <c r="AV3156" s="13"/>
      <c r="AW3156" s="8"/>
      <c r="AX3156" s="19" t="str">
        <f t="shared" si="354"/>
        <v/>
      </c>
      <c r="AY3156" s="55">
        <f t="shared" si="355"/>
        <v>0</v>
      </c>
      <c r="AZ3156" s="8"/>
      <c r="BA3156" s="8"/>
    </row>
    <row r="3157" spans="1:53" x14ac:dyDescent="0.25">
      <c r="A3157" s="9" t="str">
        <f>IF(B3157&lt;&gt;"",COUNTA($B$3:B3157)+$A$2,"")</f>
        <v/>
      </c>
      <c r="R3157" s="42"/>
      <c r="AB3157" s="13"/>
      <c r="AC3157" s="8"/>
      <c r="AF3157" s="13"/>
      <c r="AG3157" s="8"/>
      <c r="AH3157" s="8"/>
      <c r="AI3157" s="8"/>
      <c r="AJ3157" s="8"/>
      <c r="AK3157" s="8"/>
      <c r="AN3157" s="13"/>
      <c r="AO3157" s="8"/>
      <c r="AR3157" s="13"/>
      <c r="AS3157" s="8"/>
      <c r="AV3157" s="13"/>
      <c r="AW3157" s="8"/>
      <c r="AX3157" s="19" t="str">
        <f t="shared" si="354"/>
        <v/>
      </c>
      <c r="AY3157" s="55">
        <f t="shared" si="355"/>
        <v>0</v>
      </c>
      <c r="AZ3157" s="8"/>
      <c r="BA3157" s="8"/>
    </row>
    <row r="3158" spans="1:53" x14ac:dyDescent="0.25">
      <c r="A3158" s="9" t="str">
        <f>IF(B3158&lt;&gt;"",COUNTA($B$3:B3158)+$A$2,"")</f>
        <v/>
      </c>
      <c r="R3158" s="42"/>
      <c r="AB3158" s="13"/>
      <c r="AC3158" s="8"/>
      <c r="AF3158" s="13"/>
      <c r="AG3158" s="8"/>
      <c r="AH3158" s="8"/>
      <c r="AI3158" s="8"/>
      <c r="AJ3158" s="8"/>
      <c r="AK3158" s="8"/>
      <c r="AN3158" s="13"/>
      <c r="AO3158" s="8"/>
      <c r="AR3158" s="13"/>
      <c r="AS3158" s="8"/>
      <c r="AV3158" s="13"/>
      <c r="AW3158" s="8"/>
      <c r="AX3158" s="19" t="str">
        <f t="shared" si="354"/>
        <v/>
      </c>
      <c r="AY3158" s="55">
        <f t="shared" si="355"/>
        <v>0</v>
      </c>
      <c r="AZ3158" s="8"/>
      <c r="BA3158" s="8"/>
    </row>
    <row r="3159" spans="1:53" x14ac:dyDescent="0.25">
      <c r="A3159" s="9" t="str">
        <f>IF(B3159&lt;&gt;"",COUNTA($B$3:B3159)+$A$2,"")</f>
        <v/>
      </c>
      <c r="R3159" s="42"/>
      <c r="AB3159" s="13"/>
      <c r="AC3159" s="8"/>
      <c r="AF3159" s="13"/>
      <c r="AG3159" s="8"/>
      <c r="AH3159" s="8"/>
      <c r="AI3159" s="8"/>
      <c r="AJ3159" s="8"/>
      <c r="AK3159" s="8"/>
      <c r="AN3159" s="13"/>
      <c r="AO3159" s="8"/>
      <c r="AR3159" s="13"/>
      <c r="AS3159" s="8"/>
      <c r="AV3159" s="13"/>
      <c r="AW3159" s="8"/>
      <c r="AX3159" s="19" t="str">
        <f t="shared" si="354"/>
        <v/>
      </c>
      <c r="AY3159" s="55">
        <f t="shared" si="355"/>
        <v>0</v>
      </c>
      <c r="AZ3159" s="8"/>
      <c r="BA3159" s="8"/>
    </row>
    <row r="3160" spans="1:53" x14ac:dyDescent="0.25">
      <c r="A3160" s="9" t="str">
        <f>IF(B3160&lt;&gt;"",COUNTA($B$3:B3160)+$A$2,"")</f>
        <v/>
      </c>
      <c r="R3160" s="42"/>
      <c r="AB3160" s="13"/>
      <c r="AC3160" s="8"/>
      <c r="AF3160" s="13"/>
      <c r="AG3160" s="8"/>
      <c r="AH3160" s="8"/>
      <c r="AI3160" s="8"/>
      <c r="AJ3160" s="8"/>
      <c r="AK3160" s="8"/>
      <c r="AN3160" s="13"/>
      <c r="AO3160" s="8"/>
      <c r="AR3160" s="13"/>
      <c r="AS3160" s="8"/>
      <c r="AV3160" s="13"/>
      <c r="AW3160" s="8"/>
      <c r="AX3160" s="19" t="str">
        <f t="shared" si="354"/>
        <v/>
      </c>
      <c r="AY3160" s="55">
        <f t="shared" si="355"/>
        <v>0</v>
      </c>
      <c r="AZ3160" s="8"/>
      <c r="BA3160" s="8"/>
    </row>
    <row r="3161" spans="1:53" x14ac:dyDescent="0.25">
      <c r="A3161" s="9" t="str">
        <f>IF(B3161&lt;&gt;"",COUNTA($B$3:B3161)+$A$2,"")</f>
        <v/>
      </c>
      <c r="R3161" s="42"/>
      <c r="AB3161" s="13"/>
      <c r="AC3161" s="8"/>
      <c r="AF3161" s="13"/>
      <c r="AG3161" s="8"/>
      <c r="AH3161" s="8"/>
      <c r="AI3161" s="8"/>
      <c r="AJ3161" s="8"/>
      <c r="AK3161" s="8"/>
      <c r="AN3161" s="13"/>
      <c r="AO3161" s="8"/>
      <c r="AR3161" s="13"/>
      <c r="AS3161" s="8"/>
      <c r="AV3161" s="13"/>
      <c r="AW3161" s="8"/>
      <c r="AX3161" s="19" t="str">
        <f t="shared" si="354"/>
        <v/>
      </c>
      <c r="AY3161" s="55">
        <f t="shared" si="355"/>
        <v>0</v>
      </c>
      <c r="AZ3161" s="8"/>
      <c r="BA3161" s="8"/>
    </row>
    <row r="3162" spans="1:53" x14ac:dyDescent="0.25">
      <c r="A3162" s="9" t="str">
        <f>IF(B3162&lt;&gt;"",COUNTA($B$3:B3162)+$A$2,"")</f>
        <v/>
      </c>
      <c r="R3162" s="42"/>
      <c r="AB3162" s="13"/>
      <c r="AC3162" s="8"/>
      <c r="AF3162" s="13"/>
      <c r="AG3162" s="8"/>
      <c r="AH3162" s="8"/>
      <c r="AI3162" s="8"/>
      <c r="AJ3162" s="8"/>
      <c r="AK3162" s="8"/>
      <c r="AN3162" s="13"/>
      <c r="AO3162" s="8"/>
      <c r="AR3162" s="13"/>
      <c r="AS3162" s="8"/>
      <c r="AV3162" s="13"/>
      <c r="AW3162" s="8"/>
      <c r="AX3162" s="19" t="str">
        <f t="shared" si="354"/>
        <v/>
      </c>
      <c r="AY3162" s="55">
        <f t="shared" si="355"/>
        <v>0</v>
      </c>
      <c r="AZ3162" s="8"/>
      <c r="BA3162" s="8"/>
    </row>
    <row r="3163" spans="1:53" x14ac:dyDescent="0.25">
      <c r="A3163" s="9" t="str">
        <f>IF(B3163&lt;&gt;"",COUNTA($B$3:B3163)+$A$2,"")</f>
        <v/>
      </c>
      <c r="R3163" s="42"/>
      <c r="AB3163" s="13"/>
      <c r="AC3163" s="8"/>
      <c r="AF3163" s="13"/>
      <c r="AG3163" s="8"/>
      <c r="AH3163" s="8"/>
      <c r="AI3163" s="8"/>
      <c r="AJ3163" s="8"/>
      <c r="AK3163" s="8"/>
      <c r="AN3163" s="13"/>
      <c r="AO3163" s="8"/>
      <c r="AR3163" s="13"/>
      <c r="AS3163" s="8"/>
      <c r="AV3163" s="13"/>
      <c r="AW3163" s="8"/>
      <c r="AX3163" s="19" t="str">
        <f t="shared" si="354"/>
        <v/>
      </c>
      <c r="AY3163" s="55">
        <f t="shared" si="355"/>
        <v>0</v>
      </c>
      <c r="AZ3163" s="8"/>
      <c r="BA3163" s="8"/>
    </row>
    <row r="3164" spans="1:53" x14ac:dyDescent="0.25">
      <c r="A3164" s="9" t="str">
        <f>IF(B3164&lt;&gt;"",COUNTA($B$3:B3164)+$A$2,"")</f>
        <v/>
      </c>
      <c r="R3164" s="42"/>
      <c r="AB3164" s="13"/>
      <c r="AC3164" s="8"/>
      <c r="AF3164" s="13"/>
      <c r="AG3164" s="8"/>
      <c r="AH3164" s="8"/>
      <c r="AI3164" s="8"/>
      <c r="AJ3164" s="8"/>
      <c r="AK3164" s="8"/>
      <c r="AN3164" s="13"/>
      <c r="AO3164" s="8"/>
      <c r="AR3164" s="13"/>
      <c r="AS3164" s="8"/>
      <c r="AV3164" s="13"/>
      <c r="AW3164" s="8"/>
      <c r="AX3164" s="19" t="str">
        <f t="shared" si="354"/>
        <v/>
      </c>
      <c r="AY3164" s="55">
        <f t="shared" si="355"/>
        <v>0</v>
      </c>
      <c r="AZ3164" s="8"/>
      <c r="BA3164" s="8"/>
    </row>
    <row r="3165" spans="1:53" x14ac:dyDescent="0.25">
      <c r="A3165" s="9" t="str">
        <f>IF(B3165&lt;&gt;"",COUNTA($B$3:B3165)+$A$2,"")</f>
        <v/>
      </c>
      <c r="R3165" s="42"/>
      <c r="AB3165" s="13"/>
      <c r="AC3165" s="8"/>
      <c r="AF3165" s="13"/>
      <c r="AG3165" s="8"/>
      <c r="AH3165" s="8"/>
      <c r="AI3165" s="8"/>
      <c r="AJ3165" s="8"/>
      <c r="AK3165" s="8"/>
      <c r="AN3165" s="13"/>
      <c r="AO3165" s="8"/>
      <c r="AR3165" s="13"/>
      <c r="AS3165" s="8"/>
      <c r="AV3165" s="13"/>
      <c r="AW3165" s="8"/>
      <c r="AX3165" s="19" t="str">
        <f t="shared" si="354"/>
        <v/>
      </c>
      <c r="AY3165" s="55">
        <f t="shared" si="355"/>
        <v>0</v>
      </c>
      <c r="AZ3165" s="8"/>
      <c r="BA3165" s="8"/>
    </row>
    <row r="3166" spans="1:53" x14ac:dyDescent="0.25">
      <c r="A3166" s="9" t="str">
        <f>IF(B3166&lt;&gt;"",COUNTA($B$3:B3166)+$A$2,"")</f>
        <v/>
      </c>
      <c r="R3166" s="42"/>
      <c r="AB3166" s="13"/>
      <c r="AC3166" s="8"/>
      <c r="AF3166" s="13"/>
      <c r="AG3166" s="8"/>
      <c r="AH3166" s="8"/>
      <c r="AI3166" s="8"/>
      <c r="AJ3166" s="8"/>
      <c r="AK3166" s="8"/>
      <c r="AN3166" s="13"/>
      <c r="AO3166" s="8"/>
      <c r="AR3166" s="13"/>
      <c r="AS3166" s="8"/>
      <c r="AV3166" s="13"/>
      <c r="AW3166" s="8"/>
      <c r="AX3166" s="19" t="str">
        <f t="shared" si="354"/>
        <v/>
      </c>
      <c r="AY3166" s="55">
        <f t="shared" si="355"/>
        <v>0</v>
      </c>
      <c r="AZ3166" s="8"/>
      <c r="BA3166" s="8"/>
    </row>
    <row r="3167" spans="1:53" x14ac:dyDescent="0.25">
      <c r="A3167" s="9" t="str">
        <f>IF(B3167&lt;&gt;"",COUNTA($B$3:B3167)+$A$2,"")</f>
        <v/>
      </c>
      <c r="R3167" s="42"/>
      <c r="AB3167" s="13"/>
      <c r="AC3167" s="8"/>
      <c r="AF3167" s="13"/>
      <c r="AG3167" s="8"/>
      <c r="AH3167" s="8"/>
      <c r="AI3167" s="8"/>
      <c r="AJ3167" s="8"/>
      <c r="AK3167" s="8"/>
      <c r="AN3167" s="13"/>
      <c r="AO3167" s="8"/>
      <c r="AR3167" s="13"/>
      <c r="AS3167" s="8"/>
      <c r="AV3167" s="13"/>
      <c r="AW3167" s="8"/>
      <c r="AX3167" s="19" t="str">
        <f t="shared" si="354"/>
        <v/>
      </c>
      <c r="AY3167" s="55">
        <f t="shared" si="355"/>
        <v>0</v>
      </c>
      <c r="AZ3167" s="8"/>
      <c r="BA3167" s="8"/>
    </row>
    <row r="3168" spans="1:53" x14ac:dyDescent="0.25">
      <c r="A3168" s="9" t="str">
        <f>IF(B3168&lt;&gt;"",COUNTA($B$3:B3168)+$A$2,"")</f>
        <v/>
      </c>
      <c r="R3168" s="42"/>
      <c r="AB3168" s="13"/>
      <c r="AC3168" s="8"/>
      <c r="AF3168" s="13"/>
      <c r="AG3168" s="8"/>
      <c r="AH3168" s="8"/>
      <c r="AI3168" s="8"/>
      <c r="AJ3168" s="8"/>
      <c r="AK3168" s="8"/>
      <c r="AN3168" s="13"/>
      <c r="AO3168" s="8"/>
      <c r="AR3168" s="13"/>
      <c r="AS3168" s="8"/>
      <c r="AV3168" s="13"/>
      <c r="AW3168" s="8"/>
      <c r="AX3168" s="19" t="str">
        <f t="shared" si="354"/>
        <v/>
      </c>
      <c r="AY3168" s="55">
        <f t="shared" si="355"/>
        <v>0</v>
      </c>
      <c r="AZ3168" s="8"/>
      <c r="BA3168" s="8"/>
    </row>
    <row r="3169" spans="1:53" x14ac:dyDescent="0.25">
      <c r="A3169" s="9" t="str">
        <f>IF(B3169&lt;&gt;"",COUNTA($B$3:B3169)+$A$2,"")</f>
        <v/>
      </c>
      <c r="R3169" s="42"/>
      <c r="AB3169" s="13"/>
      <c r="AC3169" s="8"/>
      <c r="AF3169" s="13"/>
      <c r="AG3169" s="8"/>
      <c r="AH3169" s="8"/>
      <c r="AI3169" s="8"/>
      <c r="AJ3169" s="8"/>
      <c r="AK3169" s="8"/>
      <c r="AN3169" s="13"/>
      <c r="AO3169" s="8"/>
      <c r="AR3169" s="13"/>
      <c r="AS3169" s="8"/>
      <c r="AV3169" s="13"/>
      <c r="AW3169" s="8"/>
      <c r="AX3169" s="19" t="str">
        <f t="shared" si="354"/>
        <v/>
      </c>
      <c r="AY3169" s="55">
        <f t="shared" si="355"/>
        <v>0</v>
      </c>
      <c r="AZ3169" s="8"/>
      <c r="BA3169" s="8"/>
    </row>
    <row r="3170" spans="1:53" x14ac:dyDescent="0.25">
      <c r="A3170" s="9" t="str">
        <f>IF(B3170&lt;&gt;"",COUNTA($B$3:B3170)+$A$2,"")</f>
        <v/>
      </c>
      <c r="R3170" s="42"/>
      <c r="AB3170" s="13"/>
      <c r="AC3170" s="8"/>
      <c r="AF3170" s="13"/>
      <c r="AG3170" s="8"/>
      <c r="AH3170" s="8"/>
      <c r="AI3170" s="8"/>
      <c r="AJ3170" s="8"/>
      <c r="AK3170" s="8"/>
      <c r="AN3170" s="13"/>
      <c r="AO3170" s="8"/>
      <c r="AR3170" s="13"/>
      <c r="AS3170" s="8"/>
      <c r="AV3170" s="13"/>
      <c r="AW3170" s="8"/>
      <c r="AX3170" s="19" t="str">
        <f t="shared" si="354"/>
        <v/>
      </c>
      <c r="AY3170" s="55">
        <f t="shared" si="355"/>
        <v>0</v>
      </c>
      <c r="AZ3170" s="8"/>
      <c r="BA3170" s="8"/>
    </row>
    <row r="3171" spans="1:53" x14ac:dyDescent="0.25">
      <c r="A3171" s="9" t="str">
        <f>IF(B3171&lt;&gt;"",COUNTA($B$3:B3171)+$A$2,"")</f>
        <v/>
      </c>
      <c r="R3171" s="42"/>
      <c r="AB3171" s="13"/>
      <c r="AC3171" s="8"/>
      <c r="AF3171" s="13"/>
      <c r="AG3171" s="8"/>
      <c r="AH3171" s="8"/>
      <c r="AI3171" s="8"/>
      <c r="AJ3171" s="8"/>
      <c r="AK3171" s="8"/>
      <c r="AN3171" s="13"/>
      <c r="AO3171" s="8"/>
      <c r="AR3171" s="13"/>
      <c r="AS3171" s="8"/>
      <c r="AV3171" s="13"/>
      <c r="AW3171" s="8"/>
      <c r="AX3171" s="19" t="str">
        <f t="shared" si="354"/>
        <v/>
      </c>
      <c r="AY3171" s="55">
        <f t="shared" si="355"/>
        <v>0</v>
      </c>
      <c r="AZ3171" s="8"/>
      <c r="BA3171" s="8"/>
    </row>
    <row r="3172" spans="1:53" x14ac:dyDescent="0.25">
      <c r="A3172" s="9" t="str">
        <f>IF(B3172&lt;&gt;"",COUNTA($B$3:B3172)+$A$2,"")</f>
        <v/>
      </c>
      <c r="R3172" s="42"/>
      <c r="AB3172" s="13"/>
      <c r="AC3172" s="8"/>
      <c r="AF3172" s="13"/>
      <c r="AG3172" s="8"/>
      <c r="AH3172" s="8"/>
      <c r="AI3172" s="8"/>
      <c r="AJ3172" s="8"/>
      <c r="AK3172" s="8"/>
      <c r="AN3172" s="13"/>
      <c r="AO3172" s="8"/>
      <c r="AR3172" s="13"/>
      <c r="AS3172" s="8"/>
      <c r="AV3172" s="13"/>
      <c r="AW3172" s="8"/>
      <c r="AX3172" s="19" t="str">
        <f t="shared" si="354"/>
        <v/>
      </c>
      <c r="AY3172" s="55">
        <f t="shared" si="355"/>
        <v>0</v>
      </c>
      <c r="AZ3172" s="8"/>
      <c r="BA3172" s="8"/>
    </row>
    <row r="3173" spans="1:53" x14ac:dyDescent="0.25">
      <c r="A3173" s="9" t="str">
        <f>IF(B3173&lt;&gt;"",COUNTA($B$3:B3173)+$A$2,"")</f>
        <v/>
      </c>
      <c r="R3173" s="42"/>
      <c r="AB3173" s="13"/>
      <c r="AC3173" s="8"/>
      <c r="AF3173" s="13"/>
      <c r="AG3173" s="8"/>
      <c r="AH3173" s="8"/>
      <c r="AI3173" s="8"/>
      <c r="AJ3173" s="8"/>
      <c r="AK3173" s="8"/>
      <c r="AN3173" s="13"/>
      <c r="AO3173" s="8"/>
      <c r="AR3173" s="13"/>
      <c r="AS3173" s="8"/>
      <c r="AV3173" s="13"/>
      <c r="AW3173" s="8"/>
      <c r="AX3173" s="19" t="str">
        <f t="shared" si="354"/>
        <v/>
      </c>
      <c r="AY3173" s="55">
        <f t="shared" si="355"/>
        <v>0</v>
      </c>
      <c r="AZ3173" s="8"/>
      <c r="BA3173" s="8"/>
    </row>
    <row r="3174" spans="1:53" x14ac:dyDescent="0.25">
      <c r="A3174" s="9" t="str">
        <f>IF(B3174&lt;&gt;"",COUNTA($B$3:B3174)+$A$2,"")</f>
        <v/>
      </c>
      <c r="R3174" s="42"/>
      <c r="AB3174" s="13"/>
      <c r="AC3174" s="8"/>
      <c r="AF3174" s="13"/>
      <c r="AG3174" s="8"/>
      <c r="AH3174" s="8"/>
      <c r="AI3174" s="8"/>
      <c r="AJ3174" s="8"/>
      <c r="AK3174" s="8"/>
      <c r="AN3174" s="13"/>
      <c r="AO3174" s="8"/>
      <c r="AR3174" s="13"/>
      <c r="AS3174" s="8"/>
      <c r="AV3174" s="13"/>
      <c r="AW3174" s="8"/>
      <c r="AX3174" s="19" t="str">
        <f t="shared" si="354"/>
        <v/>
      </c>
      <c r="AY3174" s="55">
        <f t="shared" si="355"/>
        <v>0</v>
      </c>
      <c r="AZ3174" s="8"/>
      <c r="BA3174" s="8"/>
    </row>
    <row r="3175" spans="1:53" x14ac:dyDescent="0.25">
      <c r="A3175" s="9" t="str">
        <f>IF(B3175&lt;&gt;"",COUNTA($B$3:B3175)+$A$2,"")</f>
        <v/>
      </c>
      <c r="R3175" s="42"/>
      <c r="AB3175" s="13"/>
      <c r="AC3175" s="8"/>
      <c r="AF3175" s="13"/>
      <c r="AG3175" s="8"/>
      <c r="AH3175" s="8"/>
      <c r="AI3175" s="8"/>
      <c r="AJ3175" s="8"/>
      <c r="AK3175" s="8"/>
      <c r="AN3175" s="13"/>
      <c r="AO3175" s="8"/>
      <c r="AR3175" s="13"/>
      <c r="AS3175" s="8"/>
      <c r="AV3175" s="13"/>
      <c r="AW3175" s="8"/>
      <c r="AX3175" s="19" t="str">
        <f t="shared" si="354"/>
        <v/>
      </c>
      <c r="AY3175" s="55">
        <f t="shared" si="355"/>
        <v>0</v>
      </c>
      <c r="AZ3175" s="8"/>
      <c r="BA3175" s="8"/>
    </row>
    <row r="3176" spans="1:53" x14ac:dyDescent="0.25">
      <c r="A3176" s="9" t="str">
        <f>IF(B3176&lt;&gt;"",COUNTA($B$3:B3176)+$A$2,"")</f>
        <v/>
      </c>
      <c r="R3176" s="42"/>
      <c r="AB3176" s="13"/>
      <c r="AC3176" s="8"/>
      <c r="AF3176" s="13"/>
      <c r="AG3176" s="8"/>
      <c r="AH3176" s="8"/>
      <c r="AI3176" s="8"/>
      <c r="AJ3176" s="8"/>
      <c r="AK3176" s="8"/>
      <c r="AN3176" s="13"/>
      <c r="AO3176" s="8"/>
      <c r="AR3176" s="13"/>
      <c r="AS3176" s="8"/>
      <c r="AV3176" s="13"/>
      <c r="AW3176" s="8"/>
      <c r="AX3176" s="19" t="str">
        <f t="shared" si="354"/>
        <v/>
      </c>
      <c r="AY3176" s="55">
        <f t="shared" si="355"/>
        <v>0</v>
      </c>
      <c r="AZ3176" s="8"/>
      <c r="BA3176" s="8"/>
    </row>
    <row r="3177" spans="1:53" x14ac:dyDescent="0.25">
      <c r="A3177" s="9" t="str">
        <f>IF(B3177&lt;&gt;"",COUNTA($B$3:B3177)+$A$2,"")</f>
        <v/>
      </c>
      <c r="R3177" s="42"/>
      <c r="AB3177" s="13"/>
      <c r="AC3177" s="8"/>
      <c r="AF3177" s="13"/>
      <c r="AG3177" s="8"/>
      <c r="AH3177" s="8"/>
      <c r="AI3177" s="8"/>
      <c r="AJ3177" s="8"/>
      <c r="AK3177" s="8"/>
      <c r="AN3177" s="13"/>
      <c r="AO3177" s="8"/>
      <c r="AR3177" s="13"/>
      <c r="AS3177" s="8"/>
      <c r="AV3177" s="13"/>
      <c r="AW3177" s="8"/>
      <c r="AX3177" s="19" t="str">
        <f t="shared" si="354"/>
        <v/>
      </c>
      <c r="AY3177" s="55">
        <f t="shared" si="355"/>
        <v>0</v>
      </c>
      <c r="AZ3177" s="8"/>
      <c r="BA3177" s="8"/>
    </row>
    <row r="3178" spans="1:53" x14ac:dyDescent="0.25">
      <c r="A3178" s="9" t="str">
        <f>IF(B3178&lt;&gt;"",COUNTA($B$3:B3178)+$A$2,"")</f>
        <v/>
      </c>
      <c r="R3178" s="42"/>
      <c r="AB3178" s="13"/>
      <c r="AC3178" s="8"/>
      <c r="AF3178" s="13"/>
      <c r="AG3178" s="8"/>
      <c r="AH3178" s="8"/>
      <c r="AI3178" s="8"/>
      <c r="AJ3178" s="8"/>
      <c r="AK3178" s="8"/>
      <c r="AN3178" s="13"/>
      <c r="AO3178" s="8"/>
      <c r="AR3178" s="13"/>
      <c r="AS3178" s="8"/>
      <c r="AV3178" s="13"/>
      <c r="AW3178" s="8"/>
      <c r="AX3178" s="19" t="str">
        <f t="shared" si="354"/>
        <v/>
      </c>
      <c r="AY3178" s="55">
        <f t="shared" si="355"/>
        <v>0</v>
      </c>
      <c r="AZ3178" s="8"/>
      <c r="BA3178" s="8"/>
    </row>
    <row r="3179" spans="1:53" x14ac:dyDescent="0.25">
      <c r="A3179" s="9" t="str">
        <f>IF(B3179&lt;&gt;"",COUNTA($B$3:B3179)+$A$2,"")</f>
        <v/>
      </c>
      <c r="R3179" s="42"/>
      <c r="AB3179" s="13"/>
      <c r="AC3179" s="8"/>
      <c r="AF3179" s="13"/>
      <c r="AG3179" s="8"/>
      <c r="AH3179" s="8"/>
      <c r="AI3179" s="8"/>
      <c r="AJ3179" s="8"/>
      <c r="AK3179" s="8"/>
      <c r="AN3179" s="13"/>
      <c r="AO3179" s="8"/>
      <c r="AR3179" s="13"/>
      <c r="AS3179" s="8"/>
      <c r="AV3179" s="13"/>
      <c r="AW3179" s="8"/>
      <c r="AX3179" s="19" t="str">
        <f t="shared" si="354"/>
        <v/>
      </c>
      <c r="AY3179" s="55">
        <f t="shared" si="355"/>
        <v>0</v>
      </c>
      <c r="AZ3179" s="8"/>
      <c r="BA3179" s="8"/>
    </row>
    <row r="3180" spans="1:53" x14ac:dyDescent="0.25">
      <c r="A3180" s="9" t="str">
        <f>IF(B3180&lt;&gt;"",COUNTA($B$3:B3180)+$A$2,"")</f>
        <v/>
      </c>
      <c r="R3180" s="42"/>
      <c r="AB3180" s="13"/>
      <c r="AC3180" s="8"/>
      <c r="AF3180" s="13"/>
      <c r="AG3180" s="8"/>
      <c r="AH3180" s="8"/>
      <c r="AI3180" s="8"/>
      <c r="AJ3180" s="8"/>
      <c r="AK3180" s="8"/>
      <c r="AN3180" s="13"/>
      <c r="AO3180" s="8"/>
      <c r="AR3180" s="13"/>
      <c r="AS3180" s="8"/>
      <c r="AV3180" s="13"/>
      <c r="AW3180" s="8"/>
      <c r="AX3180" s="19" t="str">
        <f t="shared" si="354"/>
        <v/>
      </c>
      <c r="AY3180" s="55">
        <f t="shared" si="355"/>
        <v>0</v>
      </c>
      <c r="AZ3180" s="8"/>
      <c r="BA3180" s="8"/>
    </row>
    <row r="3181" spans="1:53" x14ac:dyDescent="0.25">
      <c r="A3181" s="9" t="str">
        <f>IF(B3181&lt;&gt;"",COUNTA($B$3:B3181)+$A$2,"")</f>
        <v/>
      </c>
      <c r="R3181" s="42"/>
      <c r="AB3181" s="13"/>
      <c r="AC3181" s="8"/>
      <c r="AF3181" s="13"/>
      <c r="AG3181" s="8"/>
      <c r="AH3181" s="8"/>
      <c r="AI3181" s="8"/>
      <c r="AJ3181" s="8"/>
      <c r="AK3181" s="8"/>
      <c r="AN3181" s="13"/>
      <c r="AO3181" s="8"/>
      <c r="AR3181" s="13"/>
      <c r="AS3181" s="8"/>
      <c r="AV3181" s="13"/>
      <c r="AW3181" s="8"/>
      <c r="AX3181" s="19" t="str">
        <f t="shared" si="354"/>
        <v/>
      </c>
      <c r="AY3181" s="55">
        <f t="shared" si="355"/>
        <v>0</v>
      </c>
      <c r="AZ3181" s="8"/>
      <c r="BA3181" s="8"/>
    </row>
    <row r="3182" spans="1:53" x14ac:dyDescent="0.25">
      <c r="A3182" s="9" t="str">
        <f>IF(B3182&lt;&gt;"",COUNTA($B$3:B3182)+$A$2,"")</f>
        <v/>
      </c>
      <c r="R3182" s="42"/>
      <c r="AB3182" s="13"/>
      <c r="AC3182" s="8"/>
      <c r="AF3182" s="13"/>
      <c r="AG3182" s="8"/>
      <c r="AH3182" s="8"/>
      <c r="AI3182" s="8"/>
      <c r="AJ3182" s="8"/>
      <c r="AK3182" s="8"/>
      <c r="AN3182" s="13"/>
      <c r="AO3182" s="8"/>
      <c r="AR3182" s="13"/>
      <c r="AS3182" s="8"/>
      <c r="AV3182" s="13"/>
      <c r="AW3182" s="8"/>
      <c r="AX3182" s="19" t="str">
        <f t="shared" si="354"/>
        <v/>
      </c>
      <c r="AY3182" s="55">
        <f t="shared" si="355"/>
        <v>0</v>
      </c>
      <c r="AZ3182" s="8"/>
      <c r="BA3182" s="8"/>
    </row>
    <row r="3183" spans="1:53" x14ac:dyDescent="0.25">
      <c r="A3183" s="9" t="str">
        <f>IF(B3183&lt;&gt;"",COUNTA($B$3:B3183)+$A$2,"")</f>
        <v/>
      </c>
      <c r="R3183" s="42"/>
      <c r="AB3183" s="13"/>
      <c r="AC3183" s="8"/>
      <c r="AF3183" s="13"/>
      <c r="AG3183" s="8"/>
      <c r="AH3183" s="8"/>
      <c r="AI3183" s="8"/>
      <c r="AJ3183" s="8"/>
      <c r="AK3183" s="8"/>
      <c r="AN3183" s="13"/>
      <c r="AO3183" s="8"/>
      <c r="AR3183" s="13"/>
      <c r="AS3183" s="8"/>
      <c r="AV3183" s="13"/>
      <c r="AW3183" s="8"/>
      <c r="AX3183" s="19" t="str">
        <f t="shared" si="354"/>
        <v/>
      </c>
      <c r="AY3183" s="55">
        <f t="shared" si="355"/>
        <v>0</v>
      </c>
      <c r="AZ3183" s="8"/>
      <c r="BA3183" s="8"/>
    </row>
    <row r="3184" spans="1:53" x14ac:dyDescent="0.25">
      <c r="A3184" s="9" t="str">
        <f>IF(B3184&lt;&gt;"",COUNTA($B$3:B3184)+$A$2,"")</f>
        <v/>
      </c>
      <c r="R3184" s="42"/>
      <c r="AB3184" s="13"/>
      <c r="AC3184" s="8"/>
      <c r="AF3184" s="13"/>
      <c r="AG3184" s="8"/>
      <c r="AH3184" s="8"/>
      <c r="AI3184" s="8"/>
      <c r="AJ3184" s="8"/>
      <c r="AK3184" s="8"/>
      <c r="AN3184" s="13"/>
      <c r="AO3184" s="8"/>
      <c r="AR3184" s="13"/>
      <c r="AS3184" s="8"/>
      <c r="AV3184" s="13"/>
      <c r="AW3184" s="8"/>
      <c r="AX3184" s="19" t="str">
        <f t="shared" si="354"/>
        <v/>
      </c>
      <c r="AY3184" s="55">
        <f t="shared" si="355"/>
        <v>0</v>
      </c>
      <c r="AZ3184" s="8"/>
      <c r="BA3184" s="8"/>
    </row>
    <row r="3185" spans="1:53" x14ac:dyDescent="0.25">
      <c r="A3185" s="9" t="str">
        <f>IF(B3185&lt;&gt;"",COUNTA($B$3:B3185)+$A$2,"")</f>
        <v/>
      </c>
      <c r="R3185" s="42"/>
      <c r="AB3185" s="13"/>
      <c r="AC3185" s="8"/>
      <c r="AF3185" s="13"/>
      <c r="AG3185" s="8"/>
      <c r="AH3185" s="8"/>
      <c r="AI3185" s="8"/>
      <c r="AJ3185" s="8"/>
      <c r="AK3185" s="8"/>
      <c r="AN3185" s="13"/>
      <c r="AO3185" s="8"/>
      <c r="AR3185" s="13"/>
      <c r="AS3185" s="8"/>
      <c r="AV3185" s="13"/>
      <c r="AW3185" s="8"/>
      <c r="AX3185" s="19" t="str">
        <f t="shared" si="354"/>
        <v/>
      </c>
      <c r="AY3185" s="55">
        <f t="shared" si="355"/>
        <v>0</v>
      </c>
      <c r="AZ3185" s="8"/>
      <c r="BA3185" s="8"/>
    </row>
    <row r="3186" spans="1:53" x14ac:dyDescent="0.25">
      <c r="A3186" s="9" t="str">
        <f>IF(B3186&lt;&gt;"",COUNTA($B$3:B3186)+$A$2,"")</f>
        <v/>
      </c>
      <c r="R3186" s="42"/>
      <c r="AB3186" s="13"/>
      <c r="AC3186" s="8"/>
      <c r="AF3186" s="13"/>
      <c r="AG3186" s="8"/>
      <c r="AH3186" s="8"/>
      <c r="AI3186" s="8"/>
      <c r="AJ3186" s="8"/>
      <c r="AK3186" s="8"/>
      <c r="AN3186" s="13"/>
      <c r="AO3186" s="8"/>
      <c r="AR3186" s="13"/>
      <c r="AS3186" s="8"/>
      <c r="AV3186" s="13"/>
      <c r="AW3186" s="8"/>
      <c r="AX3186" s="19" t="str">
        <f t="shared" si="354"/>
        <v/>
      </c>
      <c r="AY3186" s="55">
        <f t="shared" si="355"/>
        <v>0</v>
      </c>
      <c r="AZ3186" s="8"/>
      <c r="BA3186" s="8"/>
    </row>
    <row r="3187" spans="1:53" x14ac:dyDescent="0.25">
      <c r="A3187" s="9" t="str">
        <f>IF(B3187&lt;&gt;"",COUNTA($B$3:B3187)+$A$2,"")</f>
        <v/>
      </c>
      <c r="R3187" s="42"/>
      <c r="AB3187" s="13"/>
      <c r="AC3187" s="8"/>
      <c r="AF3187" s="13"/>
      <c r="AG3187" s="8"/>
      <c r="AH3187" s="8"/>
      <c r="AI3187" s="8"/>
      <c r="AJ3187" s="8"/>
      <c r="AK3187" s="8"/>
      <c r="AN3187" s="13"/>
      <c r="AO3187" s="8"/>
      <c r="AR3187" s="13"/>
      <c r="AS3187" s="8"/>
      <c r="AV3187" s="13"/>
      <c r="AW3187" s="8"/>
      <c r="AX3187" s="19" t="str">
        <f t="shared" si="354"/>
        <v/>
      </c>
      <c r="AY3187" s="55">
        <f t="shared" si="355"/>
        <v>0</v>
      </c>
      <c r="AZ3187" s="8"/>
      <c r="BA3187" s="8"/>
    </row>
    <row r="3188" spans="1:53" x14ac:dyDescent="0.25">
      <c r="A3188" s="9" t="str">
        <f>IF(B3188&lt;&gt;"",COUNTA($B$3:B3188)+$A$2,"")</f>
        <v/>
      </c>
      <c r="R3188" s="42"/>
      <c r="AB3188" s="13"/>
      <c r="AC3188" s="8"/>
      <c r="AF3188" s="13"/>
      <c r="AG3188" s="8"/>
      <c r="AH3188" s="8"/>
      <c r="AI3188" s="8"/>
      <c r="AJ3188" s="8"/>
      <c r="AK3188" s="8"/>
      <c r="AN3188" s="13"/>
      <c r="AO3188" s="8"/>
      <c r="AR3188" s="13"/>
      <c r="AS3188" s="8"/>
      <c r="AV3188" s="13"/>
      <c r="AW3188" s="8"/>
      <c r="AX3188" s="19" t="str">
        <f t="shared" si="354"/>
        <v/>
      </c>
      <c r="AY3188" s="55">
        <f t="shared" si="355"/>
        <v>0</v>
      </c>
      <c r="AZ3188" s="8"/>
      <c r="BA3188" s="8"/>
    </row>
    <row r="3189" spans="1:53" x14ac:dyDescent="0.25">
      <c r="A3189" s="9" t="str">
        <f>IF(B3189&lt;&gt;"",COUNTA($B$3:B3189)+$A$2,"")</f>
        <v/>
      </c>
      <c r="R3189" s="42"/>
      <c r="AB3189" s="13"/>
      <c r="AC3189" s="8"/>
      <c r="AF3189" s="13"/>
      <c r="AG3189" s="8"/>
      <c r="AH3189" s="8"/>
      <c r="AI3189" s="8"/>
      <c r="AJ3189" s="8"/>
      <c r="AK3189" s="8"/>
      <c r="AN3189" s="13"/>
      <c r="AO3189" s="8"/>
      <c r="AR3189" s="13"/>
      <c r="AS3189" s="8"/>
      <c r="AV3189" s="13"/>
      <c r="AW3189" s="8"/>
      <c r="AX3189" s="19" t="str">
        <f t="shared" si="354"/>
        <v/>
      </c>
      <c r="AY3189" s="55">
        <f t="shared" si="355"/>
        <v>0</v>
      </c>
      <c r="AZ3189" s="8"/>
      <c r="BA3189" s="8"/>
    </row>
    <row r="3190" spans="1:53" x14ac:dyDescent="0.25">
      <c r="A3190" s="9" t="str">
        <f>IF(B3190&lt;&gt;"",COUNTA($B$3:B3190)+$A$2,"")</f>
        <v/>
      </c>
      <c r="R3190" s="42"/>
      <c r="AB3190" s="13"/>
      <c r="AC3190" s="8"/>
      <c r="AF3190" s="13"/>
      <c r="AG3190" s="8"/>
      <c r="AH3190" s="8"/>
      <c r="AI3190" s="8"/>
      <c r="AJ3190" s="8"/>
      <c r="AK3190" s="8"/>
      <c r="AN3190" s="13"/>
      <c r="AO3190" s="8"/>
      <c r="AR3190" s="13"/>
      <c r="AS3190" s="8"/>
      <c r="AV3190" s="13"/>
      <c r="AW3190" s="8"/>
      <c r="AX3190" s="19" t="str">
        <f t="shared" si="354"/>
        <v/>
      </c>
      <c r="AY3190" s="55">
        <f t="shared" si="355"/>
        <v>0</v>
      </c>
      <c r="AZ3190" s="8"/>
      <c r="BA3190" s="8"/>
    </row>
    <row r="3191" spans="1:53" x14ac:dyDescent="0.25">
      <c r="A3191" s="9" t="str">
        <f>IF(B3191&lt;&gt;"",COUNTA($B$3:B3191)+$A$2,"")</f>
        <v/>
      </c>
      <c r="R3191" s="42"/>
      <c r="AB3191" s="13"/>
      <c r="AC3191" s="8"/>
      <c r="AF3191" s="13"/>
      <c r="AG3191" s="8"/>
      <c r="AH3191" s="8"/>
      <c r="AI3191" s="8"/>
      <c r="AJ3191" s="8"/>
      <c r="AK3191" s="8"/>
      <c r="AN3191" s="13"/>
      <c r="AO3191" s="8"/>
      <c r="AR3191" s="13"/>
      <c r="AS3191" s="8"/>
      <c r="AV3191" s="13"/>
      <c r="AW3191" s="8"/>
      <c r="AX3191" s="19" t="str">
        <f t="shared" si="354"/>
        <v/>
      </c>
      <c r="AY3191" s="55">
        <f t="shared" si="355"/>
        <v>0</v>
      </c>
      <c r="AZ3191" s="8"/>
      <c r="BA3191" s="8"/>
    </row>
    <row r="3192" spans="1:53" x14ac:dyDescent="0.25">
      <c r="A3192" s="9" t="str">
        <f>IF(B3192&lt;&gt;"",COUNTA($B$3:B3192)+$A$2,"")</f>
        <v/>
      </c>
      <c r="R3192" s="42"/>
      <c r="AB3192" s="13"/>
      <c r="AC3192" s="8"/>
      <c r="AF3192" s="13"/>
      <c r="AG3192" s="8"/>
      <c r="AH3192" s="8"/>
      <c r="AI3192" s="8"/>
      <c r="AJ3192" s="8"/>
      <c r="AK3192" s="8"/>
      <c r="AN3192" s="13"/>
      <c r="AO3192" s="8"/>
      <c r="AR3192" s="13"/>
      <c r="AS3192" s="8"/>
      <c r="AV3192" s="13"/>
      <c r="AW3192" s="8"/>
      <c r="AX3192" s="19" t="str">
        <f t="shared" si="354"/>
        <v/>
      </c>
      <c r="AY3192" s="55">
        <f t="shared" si="355"/>
        <v>0</v>
      </c>
      <c r="AZ3192" s="8"/>
      <c r="BA3192" s="8"/>
    </row>
    <row r="3193" spans="1:53" x14ac:dyDescent="0.25">
      <c r="A3193" s="9" t="str">
        <f>IF(B3193&lt;&gt;"",COUNTA($B$3:B3193)+$A$2,"")</f>
        <v/>
      </c>
      <c r="R3193" s="42"/>
      <c r="AB3193" s="13"/>
      <c r="AC3193" s="8"/>
      <c r="AF3193" s="13"/>
      <c r="AG3193" s="8"/>
      <c r="AH3193" s="8"/>
      <c r="AI3193" s="8"/>
      <c r="AJ3193" s="8"/>
      <c r="AK3193" s="8"/>
      <c r="AN3193" s="13"/>
      <c r="AO3193" s="8"/>
      <c r="AR3193" s="13"/>
      <c r="AS3193" s="8"/>
      <c r="AV3193" s="13"/>
      <c r="AW3193" s="8"/>
      <c r="AX3193" s="19" t="str">
        <f t="shared" si="354"/>
        <v/>
      </c>
      <c r="AY3193" s="55">
        <f t="shared" si="355"/>
        <v>0</v>
      </c>
      <c r="AZ3193" s="8"/>
      <c r="BA3193" s="8"/>
    </row>
    <row r="3194" spans="1:53" x14ac:dyDescent="0.25">
      <c r="A3194" s="9" t="str">
        <f>IF(B3194&lt;&gt;"",COUNTA($B$3:B3194)+$A$2,"")</f>
        <v/>
      </c>
      <c r="R3194" s="42"/>
      <c r="AB3194" s="13"/>
      <c r="AC3194" s="8"/>
      <c r="AF3194" s="13"/>
      <c r="AG3194" s="8"/>
      <c r="AH3194" s="8"/>
      <c r="AI3194" s="8"/>
      <c r="AJ3194" s="8"/>
      <c r="AK3194" s="8"/>
      <c r="AN3194" s="13"/>
      <c r="AO3194" s="8"/>
      <c r="AR3194" s="13"/>
      <c r="AS3194" s="8"/>
      <c r="AV3194" s="13"/>
      <c r="AW3194" s="8"/>
      <c r="AX3194" s="19" t="str">
        <f t="shared" si="354"/>
        <v/>
      </c>
      <c r="AY3194" s="55">
        <f t="shared" si="355"/>
        <v>0</v>
      </c>
      <c r="AZ3194" s="8"/>
      <c r="BA3194" s="8"/>
    </row>
    <row r="3195" spans="1:53" x14ac:dyDescent="0.25">
      <c r="A3195" s="9" t="str">
        <f>IF(B3195&lt;&gt;"",COUNTA($B$3:B3195)+$A$2,"")</f>
        <v/>
      </c>
      <c r="R3195" s="42"/>
      <c r="AB3195" s="13"/>
      <c r="AC3195" s="8"/>
      <c r="AF3195" s="13"/>
      <c r="AG3195" s="8"/>
      <c r="AH3195" s="8"/>
      <c r="AI3195" s="8"/>
      <c r="AJ3195" s="8"/>
      <c r="AK3195" s="8"/>
      <c r="AN3195" s="13"/>
      <c r="AO3195" s="8"/>
      <c r="AR3195" s="13"/>
      <c r="AS3195" s="8"/>
      <c r="AV3195" s="13"/>
      <c r="AW3195" s="8"/>
      <c r="AX3195" s="19" t="str">
        <f t="shared" si="354"/>
        <v/>
      </c>
      <c r="AY3195" s="55">
        <f t="shared" si="355"/>
        <v>0</v>
      </c>
      <c r="AZ3195" s="8"/>
      <c r="BA3195" s="8"/>
    </row>
    <row r="3196" spans="1:53" x14ac:dyDescent="0.25">
      <c r="A3196" s="9" t="str">
        <f>IF(B3196&lt;&gt;"",COUNTA($B$3:B3196)+$A$2,"")</f>
        <v/>
      </c>
      <c r="R3196" s="42"/>
      <c r="AB3196" s="13"/>
      <c r="AC3196" s="8"/>
      <c r="AF3196" s="13"/>
      <c r="AG3196" s="8"/>
      <c r="AH3196" s="8"/>
      <c r="AI3196" s="8"/>
      <c r="AJ3196" s="8"/>
      <c r="AK3196" s="8"/>
      <c r="AN3196" s="13"/>
      <c r="AO3196" s="8"/>
      <c r="AR3196" s="13"/>
      <c r="AS3196" s="8"/>
      <c r="AV3196" s="13"/>
      <c r="AW3196" s="8"/>
      <c r="AX3196" s="19" t="str">
        <f t="shared" si="354"/>
        <v/>
      </c>
      <c r="AY3196" s="55">
        <f t="shared" si="355"/>
        <v>0</v>
      </c>
      <c r="AZ3196" s="8"/>
      <c r="BA3196" s="8"/>
    </row>
    <row r="3197" spans="1:53" x14ac:dyDescent="0.25">
      <c r="A3197" s="9" t="str">
        <f>IF(B3197&lt;&gt;"",COUNTA($B$3:B3197)+$A$2,"")</f>
        <v/>
      </c>
      <c r="R3197" s="42"/>
      <c r="AB3197" s="13"/>
      <c r="AC3197" s="8"/>
      <c r="AF3197" s="13"/>
      <c r="AG3197" s="8"/>
      <c r="AH3197" s="8"/>
      <c r="AI3197" s="8"/>
      <c r="AJ3197" s="8"/>
      <c r="AK3197" s="8"/>
      <c r="AN3197" s="13"/>
      <c r="AO3197" s="8"/>
      <c r="AR3197" s="13"/>
      <c r="AS3197" s="8"/>
      <c r="AV3197" s="13"/>
      <c r="AW3197" s="8"/>
      <c r="AX3197" s="19" t="str">
        <f t="shared" si="354"/>
        <v/>
      </c>
      <c r="AY3197" s="55">
        <f t="shared" si="355"/>
        <v>0</v>
      </c>
      <c r="AZ3197" s="8"/>
      <c r="BA3197" s="8"/>
    </row>
    <row r="3198" spans="1:53" x14ac:dyDescent="0.25">
      <c r="A3198" s="9" t="str">
        <f>IF(B3198&lt;&gt;"",COUNTA($B$3:B3198)+$A$2,"")</f>
        <v/>
      </c>
      <c r="R3198" s="42"/>
      <c r="AB3198" s="13"/>
      <c r="AC3198" s="8"/>
      <c r="AF3198" s="13"/>
      <c r="AG3198" s="8"/>
      <c r="AH3198" s="8"/>
      <c r="AI3198" s="8"/>
      <c r="AJ3198" s="8"/>
      <c r="AK3198" s="8"/>
      <c r="AN3198" s="13"/>
      <c r="AO3198" s="8"/>
      <c r="AR3198" s="13"/>
      <c r="AS3198" s="8"/>
      <c r="AV3198" s="13"/>
      <c r="AW3198" s="8"/>
      <c r="AX3198" s="19" t="str">
        <f t="shared" si="354"/>
        <v/>
      </c>
      <c r="AY3198" s="55">
        <f t="shared" si="355"/>
        <v>0</v>
      </c>
      <c r="AZ3198" s="8"/>
      <c r="BA3198" s="8"/>
    </row>
    <row r="3199" spans="1:53" x14ac:dyDescent="0.25">
      <c r="A3199" s="9" t="str">
        <f>IF(B3199&lt;&gt;"",COUNTA($B$3:B3199)+$A$2,"")</f>
        <v/>
      </c>
      <c r="R3199" s="42"/>
      <c r="AB3199" s="13"/>
      <c r="AC3199" s="8"/>
      <c r="AF3199" s="13"/>
      <c r="AG3199" s="8"/>
      <c r="AH3199" s="8"/>
      <c r="AI3199" s="8"/>
      <c r="AJ3199" s="8"/>
      <c r="AK3199" s="8"/>
      <c r="AN3199" s="13"/>
      <c r="AO3199" s="8"/>
      <c r="AR3199" s="13"/>
      <c r="AS3199" s="8"/>
      <c r="AV3199" s="13"/>
      <c r="AW3199" s="8"/>
      <c r="AX3199" s="19" t="str">
        <f t="shared" si="354"/>
        <v/>
      </c>
      <c r="AY3199" s="55">
        <f t="shared" si="355"/>
        <v>0</v>
      </c>
      <c r="AZ3199" s="8"/>
      <c r="BA3199" s="8"/>
    </row>
    <row r="3200" spans="1:53" x14ac:dyDescent="0.25">
      <c r="A3200" s="9" t="str">
        <f>IF(B3200&lt;&gt;"",COUNTA($B$3:B3200)+$A$2,"")</f>
        <v/>
      </c>
      <c r="R3200" s="42"/>
      <c r="AB3200" s="13"/>
      <c r="AC3200" s="8"/>
      <c r="AF3200" s="13"/>
      <c r="AG3200" s="8"/>
      <c r="AH3200" s="8"/>
      <c r="AI3200" s="8"/>
      <c r="AJ3200" s="8"/>
      <c r="AK3200" s="8"/>
      <c r="AN3200" s="13"/>
      <c r="AO3200" s="8"/>
      <c r="AR3200" s="13"/>
      <c r="AS3200" s="8"/>
      <c r="AV3200" s="13"/>
      <c r="AW3200" s="8"/>
      <c r="AX3200" s="19" t="str">
        <f t="shared" si="354"/>
        <v/>
      </c>
      <c r="AY3200" s="55">
        <f t="shared" si="355"/>
        <v>0</v>
      </c>
      <c r="AZ3200" s="8"/>
      <c r="BA3200" s="8"/>
    </row>
    <row r="3201" spans="1:53" x14ac:dyDescent="0.25">
      <c r="A3201" s="9" t="str">
        <f>IF(B3201&lt;&gt;"",COUNTA($B$3:B3201)+$A$2,"")</f>
        <v/>
      </c>
      <c r="R3201" s="42"/>
      <c r="AB3201" s="13"/>
      <c r="AC3201" s="8"/>
      <c r="AF3201" s="13"/>
      <c r="AG3201" s="8"/>
      <c r="AH3201" s="8"/>
      <c r="AI3201" s="8"/>
      <c r="AJ3201" s="8"/>
      <c r="AK3201" s="8"/>
      <c r="AN3201" s="13"/>
      <c r="AO3201" s="8"/>
      <c r="AR3201" s="13"/>
      <c r="AS3201" s="8"/>
      <c r="AV3201" s="13"/>
      <c r="AW3201" s="8"/>
      <c r="AX3201" s="19" t="str">
        <f t="shared" si="354"/>
        <v/>
      </c>
      <c r="AY3201" s="55">
        <f t="shared" si="355"/>
        <v>0</v>
      </c>
      <c r="AZ3201" s="8"/>
      <c r="BA3201" s="8"/>
    </row>
    <row r="3202" spans="1:53" x14ac:dyDescent="0.25">
      <c r="A3202" s="9" t="str">
        <f>IF(B3202&lt;&gt;"",COUNTA($B$3:B3202)+$A$2,"")</f>
        <v/>
      </c>
      <c r="R3202" s="42"/>
      <c r="AB3202" s="13"/>
      <c r="AC3202" s="8"/>
      <c r="AF3202" s="13"/>
      <c r="AG3202" s="8"/>
      <c r="AH3202" s="8"/>
      <c r="AI3202" s="8"/>
      <c r="AJ3202" s="8"/>
      <c r="AK3202" s="8"/>
      <c r="AN3202" s="13"/>
      <c r="AO3202" s="8"/>
      <c r="AR3202" s="13"/>
      <c r="AS3202" s="8"/>
      <c r="AV3202" s="13"/>
      <c r="AW3202" s="8"/>
      <c r="AX3202" s="19" t="str">
        <f t="shared" si="354"/>
        <v/>
      </c>
      <c r="AY3202" s="55">
        <f t="shared" si="355"/>
        <v>0</v>
      </c>
      <c r="AZ3202" s="8"/>
      <c r="BA3202" s="8"/>
    </row>
    <row r="3203" spans="1:53" x14ac:dyDescent="0.25">
      <c r="A3203" s="9" t="str">
        <f>IF(B3203&lt;&gt;"",COUNTA($B$3:B3203)+$A$2,"")</f>
        <v/>
      </c>
      <c r="R3203" s="42"/>
      <c r="AB3203" s="13"/>
      <c r="AC3203" s="8"/>
      <c r="AF3203" s="13"/>
      <c r="AG3203" s="8"/>
      <c r="AH3203" s="8"/>
      <c r="AI3203" s="8"/>
      <c r="AJ3203" s="8"/>
      <c r="AK3203" s="8"/>
      <c r="AN3203" s="13"/>
      <c r="AO3203" s="8"/>
      <c r="AR3203" s="13"/>
      <c r="AS3203" s="8"/>
      <c r="AV3203" s="13"/>
      <c r="AW3203" s="8"/>
      <c r="AX3203" s="19" t="str">
        <f t="shared" ref="AX3203:AX3266" si="356">IF(R3203="","",AY3203/(1+0.025))</f>
        <v/>
      </c>
      <c r="AY3203" s="55">
        <f t="shared" ref="AY3203:AY3266" si="357">BC3203-AZ3203</f>
        <v>0</v>
      </c>
      <c r="AZ3203" s="8"/>
      <c r="BA3203" s="8"/>
    </row>
    <row r="3204" spans="1:53" x14ac:dyDescent="0.25">
      <c r="A3204" s="9" t="str">
        <f>IF(B3204&lt;&gt;"",COUNTA($B$3:B3204)+$A$2,"")</f>
        <v/>
      </c>
      <c r="R3204" s="42"/>
      <c r="AB3204" s="13"/>
      <c r="AC3204" s="8"/>
      <c r="AF3204" s="13"/>
      <c r="AG3204" s="8"/>
      <c r="AH3204" s="8"/>
      <c r="AI3204" s="8"/>
      <c r="AJ3204" s="8"/>
      <c r="AK3204" s="8"/>
      <c r="AN3204" s="13"/>
      <c r="AO3204" s="8"/>
      <c r="AR3204" s="13"/>
      <c r="AS3204" s="8"/>
      <c r="AV3204" s="13"/>
      <c r="AW3204" s="8"/>
      <c r="AX3204" s="19" t="str">
        <f t="shared" si="356"/>
        <v/>
      </c>
      <c r="AY3204" s="55">
        <f t="shared" si="357"/>
        <v>0</v>
      </c>
      <c r="AZ3204" s="8"/>
      <c r="BA3204" s="8"/>
    </row>
    <row r="3205" spans="1:53" x14ac:dyDescent="0.25">
      <c r="A3205" s="9" t="str">
        <f>IF(B3205&lt;&gt;"",COUNTA($B$3:B3205)+$A$2,"")</f>
        <v/>
      </c>
      <c r="R3205" s="42"/>
      <c r="AB3205" s="13"/>
      <c r="AC3205" s="8"/>
      <c r="AF3205" s="13"/>
      <c r="AG3205" s="8"/>
      <c r="AH3205" s="8"/>
      <c r="AI3205" s="8"/>
      <c r="AJ3205" s="8"/>
      <c r="AK3205" s="8"/>
      <c r="AN3205" s="13"/>
      <c r="AO3205" s="8"/>
      <c r="AR3205" s="13"/>
      <c r="AS3205" s="8"/>
      <c r="AV3205" s="13"/>
      <c r="AW3205" s="8"/>
      <c r="AX3205" s="19" t="str">
        <f t="shared" si="356"/>
        <v/>
      </c>
      <c r="AY3205" s="55">
        <f t="shared" si="357"/>
        <v>0</v>
      </c>
      <c r="AZ3205" s="8"/>
      <c r="BA3205" s="8"/>
    </row>
    <row r="3206" spans="1:53" x14ac:dyDescent="0.25">
      <c r="A3206" s="9" t="str">
        <f>IF(B3206&lt;&gt;"",COUNTA($B$3:B3206)+$A$2,"")</f>
        <v/>
      </c>
      <c r="R3206" s="42"/>
      <c r="AB3206" s="13"/>
      <c r="AC3206" s="8"/>
      <c r="AF3206" s="13"/>
      <c r="AG3206" s="8"/>
      <c r="AH3206" s="8"/>
      <c r="AI3206" s="8"/>
      <c r="AJ3206" s="8"/>
      <c r="AK3206" s="8"/>
      <c r="AN3206" s="13"/>
      <c r="AO3206" s="8"/>
      <c r="AR3206" s="13"/>
      <c r="AS3206" s="8"/>
      <c r="AV3206" s="13"/>
      <c r="AW3206" s="8"/>
      <c r="AX3206" s="19" t="str">
        <f t="shared" si="356"/>
        <v/>
      </c>
      <c r="AY3206" s="55">
        <f t="shared" si="357"/>
        <v>0</v>
      </c>
      <c r="AZ3206" s="8"/>
      <c r="BA3206" s="8"/>
    </row>
    <row r="3207" spans="1:53" x14ac:dyDescent="0.25">
      <c r="A3207" s="9" t="str">
        <f>IF(B3207&lt;&gt;"",COUNTA($B$3:B3207)+$A$2,"")</f>
        <v/>
      </c>
      <c r="R3207" s="42"/>
      <c r="AB3207" s="13"/>
      <c r="AC3207" s="8"/>
      <c r="AF3207" s="13"/>
      <c r="AG3207" s="8"/>
      <c r="AH3207" s="8"/>
      <c r="AI3207" s="8"/>
      <c r="AJ3207" s="8"/>
      <c r="AK3207" s="8"/>
      <c r="AN3207" s="13"/>
      <c r="AO3207" s="8"/>
      <c r="AR3207" s="13"/>
      <c r="AS3207" s="8"/>
      <c r="AV3207" s="13"/>
      <c r="AW3207" s="8"/>
      <c r="AX3207" s="19" t="str">
        <f t="shared" si="356"/>
        <v/>
      </c>
      <c r="AY3207" s="55">
        <f t="shared" si="357"/>
        <v>0</v>
      </c>
      <c r="AZ3207" s="8"/>
      <c r="BA3207" s="8"/>
    </row>
    <row r="3208" spans="1:53" x14ac:dyDescent="0.25">
      <c r="A3208" s="9" t="str">
        <f>IF(B3208&lt;&gt;"",COUNTA($B$3:B3208)+$A$2,"")</f>
        <v/>
      </c>
      <c r="R3208" s="42"/>
      <c r="AB3208" s="13"/>
      <c r="AC3208" s="8"/>
      <c r="AF3208" s="13"/>
      <c r="AG3208" s="8"/>
      <c r="AH3208" s="8"/>
      <c r="AI3208" s="8"/>
      <c r="AJ3208" s="8"/>
      <c r="AK3208" s="8"/>
      <c r="AN3208" s="13"/>
      <c r="AO3208" s="8"/>
      <c r="AR3208" s="13"/>
      <c r="AS3208" s="8"/>
      <c r="AV3208" s="13"/>
      <c r="AW3208" s="8"/>
      <c r="AX3208" s="19" t="str">
        <f t="shared" si="356"/>
        <v/>
      </c>
      <c r="AY3208" s="55">
        <f t="shared" si="357"/>
        <v>0</v>
      </c>
      <c r="AZ3208" s="8"/>
      <c r="BA3208" s="8"/>
    </row>
    <row r="3209" spans="1:53" x14ac:dyDescent="0.25">
      <c r="A3209" s="9" t="str">
        <f>IF(B3209&lt;&gt;"",COUNTA($B$3:B3209)+$A$2,"")</f>
        <v/>
      </c>
      <c r="R3209" s="42"/>
      <c r="AB3209" s="13"/>
      <c r="AC3209" s="8"/>
      <c r="AF3209" s="13"/>
      <c r="AG3209" s="8"/>
      <c r="AH3209" s="8"/>
      <c r="AI3209" s="8"/>
      <c r="AJ3209" s="8"/>
      <c r="AK3209" s="8"/>
      <c r="AN3209" s="13"/>
      <c r="AO3209" s="8"/>
      <c r="AR3209" s="13"/>
      <c r="AS3209" s="8"/>
      <c r="AV3209" s="13"/>
      <c r="AW3209" s="8"/>
      <c r="AX3209" s="19" t="str">
        <f t="shared" si="356"/>
        <v/>
      </c>
      <c r="AY3209" s="55">
        <f t="shared" si="357"/>
        <v>0</v>
      </c>
      <c r="AZ3209" s="8"/>
      <c r="BA3209" s="8"/>
    </row>
    <row r="3210" spans="1:53" x14ac:dyDescent="0.25">
      <c r="A3210" s="9" t="str">
        <f>IF(B3210&lt;&gt;"",COUNTA($B$3:B3210)+$A$2,"")</f>
        <v/>
      </c>
      <c r="R3210" s="42"/>
      <c r="AB3210" s="13"/>
      <c r="AC3210" s="8"/>
      <c r="AF3210" s="13"/>
      <c r="AG3210" s="8"/>
      <c r="AH3210" s="8"/>
      <c r="AI3210" s="8"/>
      <c r="AJ3210" s="8"/>
      <c r="AK3210" s="8"/>
      <c r="AN3210" s="13"/>
      <c r="AO3210" s="8"/>
      <c r="AR3210" s="13"/>
      <c r="AS3210" s="8"/>
      <c r="AV3210" s="13"/>
      <c r="AW3210" s="8"/>
      <c r="AX3210" s="19" t="str">
        <f t="shared" si="356"/>
        <v/>
      </c>
      <c r="AY3210" s="55">
        <f t="shared" si="357"/>
        <v>0</v>
      </c>
      <c r="AZ3210" s="8"/>
      <c r="BA3210" s="8"/>
    </row>
    <row r="3211" spans="1:53" x14ac:dyDescent="0.25">
      <c r="A3211" s="9" t="str">
        <f>IF(B3211&lt;&gt;"",COUNTA($B$3:B3211)+$A$2,"")</f>
        <v/>
      </c>
      <c r="R3211" s="42"/>
      <c r="AB3211" s="13"/>
      <c r="AC3211" s="8"/>
      <c r="AF3211" s="13"/>
      <c r="AG3211" s="8"/>
      <c r="AH3211" s="8"/>
      <c r="AI3211" s="8"/>
      <c r="AJ3211" s="8"/>
      <c r="AK3211" s="8"/>
      <c r="AN3211" s="13"/>
      <c r="AO3211" s="8"/>
      <c r="AR3211" s="13"/>
      <c r="AS3211" s="8"/>
      <c r="AV3211" s="13"/>
      <c r="AW3211" s="8"/>
      <c r="AX3211" s="19" t="str">
        <f t="shared" si="356"/>
        <v/>
      </c>
      <c r="AY3211" s="55">
        <f t="shared" si="357"/>
        <v>0</v>
      </c>
      <c r="AZ3211" s="8"/>
      <c r="BA3211" s="8"/>
    </row>
    <row r="3212" spans="1:53" x14ac:dyDescent="0.25">
      <c r="A3212" s="9" t="str">
        <f>IF(B3212&lt;&gt;"",COUNTA($B$3:B3212)+$A$2,"")</f>
        <v/>
      </c>
      <c r="R3212" s="42"/>
      <c r="AB3212" s="13"/>
      <c r="AC3212" s="8"/>
      <c r="AF3212" s="13"/>
      <c r="AG3212" s="8"/>
      <c r="AH3212" s="8"/>
      <c r="AI3212" s="8"/>
      <c r="AJ3212" s="8"/>
      <c r="AK3212" s="8"/>
      <c r="AN3212" s="13"/>
      <c r="AO3212" s="8"/>
      <c r="AR3212" s="13"/>
      <c r="AS3212" s="8"/>
      <c r="AV3212" s="13"/>
      <c r="AW3212" s="8"/>
      <c r="AX3212" s="19" t="str">
        <f t="shared" si="356"/>
        <v/>
      </c>
      <c r="AY3212" s="55">
        <f t="shared" si="357"/>
        <v>0</v>
      </c>
      <c r="AZ3212" s="8"/>
      <c r="BA3212" s="8"/>
    </row>
    <row r="3213" spans="1:53" x14ac:dyDescent="0.25">
      <c r="A3213" s="9" t="str">
        <f>IF(B3213&lt;&gt;"",COUNTA($B$3:B3213)+$A$2,"")</f>
        <v/>
      </c>
      <c r="R3213" s="42"/>
      <c r="AB3213" s="13"/>
      <c r="AC3213" s="8"/>
      <c r="AF3213" s="13"/>
      <c r="AG3213" s="8"/>
      <c r="AH3213" s="8"/>
      <c r="AI3213" s="8"/>
      <c r="AJ3213" s="8"/>
      <c r="AK3213" s="8"/>
      <c r="AN3213" s="13"/>
      <c r="AO3213" s="8"/>
      <c r="AR3213" s="13"/>
      <c r="AS3213" s="8"/>
      <c r="AV3213" s="13"/>
      <c r="AW3213" s="8"/>
      <c r="AX3213" s="19" t="str">
        <f t="shared" si="356"/>
        <v/>
      </c>
      <c r="AY3213" s="55">
        <f t="shared" si="357"/>
        <v>0</v>
      </c>
      <c r="AZ3213" s="8"/>
      <c r="BA3213" s="8"/>
    </row>
    <row r="3214" spans="1:53" x14ac:dyDescent="0.25">
      <c r="A3214" s="9" t="str">
        <f>IF(B3214&lt;&gt;"",COUNTA($B$3:B3214)+$A$2,"")</f>
        <v/>
      </c>
      <c r="R3214" s="42"/>
      <c r="AB3214" s="13"/>
      <c r="AC3214" s="8"/>
      <c r="AF3214" s="13"/>
      <c r="AG3214" s="8"/>
      <c r="AH3214" s="8"/>
      <c r="AI3214" s="8"/>
      <c r="AJ3214" s="8"/>
      <c r="AK3214" s="8"/>
      <c r="AN3214" s="13"/>
      <c r="AO3214" s="8"/>
      <c r="AR3214" s="13"/>
      <c r="AS3214" s="8"/>
      <c r="AV3214" s="13"/>
      <c r="AW3214" s="8"/>
      <c r="AX3214" s="19" t="str">
        <f t="shared" si="356"/>
        <v/>
      </c>
      <c r="AY3214" s="55">
        <f t="shared" si="357"/>
        <v>0</v>
      </c>
      <c r="AZ3214" s="8"/>
      <c r="BA3214" s="8"/>
    </row>
    <row r="3215" spans="1:53" x14ac:dyDescent="0.25">
      <c r="A3215" s="9" t="str">
        <f>IF(B3215&lt;&gt;"",COUNTA($B$3:B3215)+$A$2,"")</f>
        <v/>
      </c>
      <c r="R3215" s="42"/>
      <c r="AB3215" s="13"/>
      <c r="AC3215" s="8"/>
      <c r="AF3215" s="13"/>
      <c r="AG3215" s="8"/>
      <c r="AH3215" s="8"/>
      <c r="AI3215" s="8"/>
      <c r="AJ3215" s="8"/>
      <c r="AK3215" s="8"/>
      <c r="AN3215" s="13"/>
      <c r="AO3215" s="8"/>
      <c r="AR3215" s="13"/>
      <c r="AS3215" s="8"/>
      <c r="AV3215" s="13"/>
      <c r="AW3215" s="8"/>
      <c r="AX3215" s="19" t="str">
        <f t="shared" si="356"/>
        <v/>
      </c>
      <c r="AY3215" s="55">
        <f t="shared" si="357"/>
        <v>0</v>
      </c>
      <c r="AZ3215" s="8"/>
      <c r="BA3215" s="8"/>
    </row>
    <row r="3216" spans="1:53" x14ac:dyDescent="0.25">
      <c r="A3216" s="9" t="str">
        <f>IF(B3216&lt;&gt;"",COUNTA($B$3:B3216)+$A$2,"")</f>
        <v/>
      </c>
      <c r="R3216" s="42"/>
      <c r="AB3216" s="13"/>
      <c r="AC3216" s="8"/>
      <c r="AF3216" s="13"/>
      <c r="AG3216" s="8"/>
      <c r="AH3216" s="8"/>
      <c r="AI3216" s="8"/>
      <c r="AJ3216" s="8"/>
      <c r="AK3216" s="8"/>
      <c r="AN3216" s="13"/>
      <c r="AO3216" s="8"/>
      <c r="AR3216" s="13"/>
      <c r="AS3216" s="8"/>
      <c r="AV3216" s="13"/>
      <c r="AW3216" s="8"/>
      <c r="AX3216" s="19" t="str">
        <f t="shared" si="356"/>
        <v/>
      </c>
      <c r="AY3216" s="55">
        <f t="shared" si="357"/>
        <v>0</v>
      </c>
      <c r="AZ3216" s="8"/>
      <c r="BA3216" s="8"/>
    </row>
    <row r="3217" spans="1:53" x14ac:dyDescent="0.25">
      <c r="A3217" s="9" t="str">
        <f>IF(B3217&lt;&gt;"",COUNTA($B$3:B3217)+$A$2,"")</f>
        <v/>
      </c>
      <c r="R3217" s="42"/>
      <c r="AB3217" s="13"/>
      <c r="AC3217" s="8"/>
      <c r="AF3217" s="13"/>
      <c r="AG3217" s="8"/>
      <c r="AH3217" s="8"/>
      <c r="AI3217" s="8"/>
      <c r="AJ3217" s="8"/>
      <c r="AK3217" s="8"/>
      <c r="AN3217" s="13"/>
      <c r="AO3217" s="8"/>
      <c r="AR3217" s="13"/>
      <c r="AS3217" s="8"/>
      <c r="AV3217" s="13"/>
      <c r="AW3217" s="8"/>
      <c r="AX3217" s="19" t="str">
        <f t="shared" si="356"/>
        <v/>
      </c>
      <c r="AY3217" s="55">
        <f t="shared" si="357"/>
        <v>0</v>
      </c>
      <c r="AZ3217" s="8"/>
      <c r="BA3217" s="8"/>
    </row>
    <row r="3218" spans="1:53" x14ac:dyDescent="0.25">
      <c r="A3218" s="9" t="str">
        <f>IF(B3218&lt;&gt;"",COUNTA($B$3:B3218)+$A$2,"")</f>
        <v/>
      </c>
      <c r="R3218" s="42"/>
      <c r="AB3218" s="13"/>
      <c r="AC3218" s="8"/>
      <c r="AF3218" s="13"/>
      <c r="AG3218" s="8"/>
      <c r="AH3218" s="8"/>
      <c r="AI3218" s="8"/>
      <c r="AJ3218" s="8"/>
      <c r="AK3218" s="8"/>
      <c r="AN3218" s="13"/>
      <c r="AO3218" s="8"/>
      <c r="AR3218" s="13"/>
      <c r="AS3218" s="8"/>
      <c r="AV3218" s="13"/>
      <c r="AW3218" s="8"/>
      <c r="AX3218" s="19" t="str">
        <f t="shared" si="356"/>
        <v/>
      </c>
      <c r="AY3218" s="55">
        <f t="shared" si="357"/>
        <v>0</v>
      </c>
      <c r="AZ3218" s="8"/>
      <c r="BA3218" s="8"/>
    </row>
    <row r="3219" spans="1:53" x14ac:dyDescent="0.25">
      <c r="A3219" s="9" t="str">
        <f>IF(B3219&lt;&gt;"",COUNTA($B$3:B3219)+$A$2,"")</f>
        <v/>
      </c>
      <c r="R3219" s="42"/>
      <c r="AB3219" s="13"/>
      <c r="AC3219" s="8"/>
      <c r="AF3219" s="13"/>
      <c r="AG3219" s="8"/>
      <c r="AH3219" s="8"/>
      <c r="AI3219" s="8"/>
      <c r="AJ3219" s="8"/>
      <c r="AK3219" s="8"/>
      <c r="AN3219" s="13"/>
      <c r="AO3219" s="8"/>
      <c r="AR3219" s="13"/>
      <c r="AS3219" s="8"/>
      <c r="AV3219" s="13"/>
      <c r="AW3219" s="8"/>
      <c r="AX3219" s="19" t="str">
        <f t="shared" si="356"/>
        <v/>
      </c>
      <c r="AY3219" s="55">
        <f t="shared" si="357"/>
        <v>0</v>
      </c>
      <c r="AZ3219" s="8"/>
      <c r="BA3219" s="8"/>
    </row>
    <row r="3220" spans="1:53" x14ac:dyDescent="0.25">
      <c r="A3220" s="9" t="str">
        <f>IF(B3220&lt;&gt;"",COUNTA($B$3:B3220)+$A$2,"")</f>
        <v/>
      </c>
      <c r="R3220" s="42"/>
      <c r="AB3220" s="13"/>
      <c r="AC3220" s="8"/>
      <c r="AF3220" s="13"/>
      <c r="AG3220" s="8"/>
      <c r="AH3220" s="8"/>
      <c r="AI3220" s="8"/>
      <c r="AJ3220" s="8"/>
      <c r="AK3220" s="8"/>
      <c r="AN3220" s="13"/>
      <c r="AO3220" s="8"/>
      <c r="AR3220" s="13"/>
      <c r="AS3220" s="8"/>
      <c r="AV3220" s="13"/>
      <c r="AW3220" s="8"/>
      <c r="AX3220" s="19" t="str">
        <f t="shared" si="356"/>
        <v/>
      </c>
      <c r="AY3220" s="55">
        <f t="shared" si="357"/>
        <v>0</v>
      </c>
      <c r="AZ3220" s="8"/>
      <c r="BA3220" s="8"/>
    </row>
    <row r="3221" spans="1:53" x14ac:dyDescent="0.25">
      <c r="A3221" s="9" t="str">
        <f>IF(B3221&lt;&gt;"",COUNTA($B$3:B3221)+$A$2,"")</f>
        <v/>
      </c>
      <c r="R3221" s="42"/>
      <c r="AB3221" s="13"/>
      <c r="AC3221" s="8"/>
      <c r="AF3221" s="13"/>
      <c r="AG3221" s="8"/>
      <c r="AH3221" s="8"/>
      <c r="AI3221" s="8"/>
      <c r="AJ3221" s="8"/>
      <c r="AK3221" s="8"/>
      <c r="AN3221" s="13"/>
      <c r="AO3221" s="8"/>
      <c r="AR3221" s="13"/>
      <c r="AS3221" s="8"/>
      <c r="AV3221" s="13"/>
      <c r="AW3221" s="8"/>
      <c r="AX3221" s="19" t="str">
        <f t="shared" si="356"/>
        <v/>
      </c>
      <c r="AY3221" s="55">
        <f t="shared" si="357"/>
        <v>0</v>
      </c>
      <c r="AZ3221" s="8"/>
      <c r="BA3221" s="8"/>
    </row>
    <row r="3222" spans="1:53" x14ac:dyDescent="0.25">
      <c r="A3222" s="9" t="str">
        <f>IF(B3222&lt;&gt;"",COUNTA($B$3:B3222)+$A$2,"")</f>
        <v/>
      </c>
      <c r="R3222" s="42"/>
      <c r="AB3222" s="13"/>
      <c r="AC3222" s="8"/>
      <c r="AF3222" s="13"/>
      <c r="AG3222" s="8"/>
      <c r="AH3222" s="8"/>
      <c r="AI3222" s="8"/>
      <c r="AJ3222" s="8"/>
      <c r="AK3222" s="8"/>
      <c r="AN3222" s="13"/>
      <c r="AO3222" s="8"/>
      <c r="AR3222" s="13"/>
      <c r="AS3222" s="8"/>
      <c r="AV3222" s="13"/>
      <c r="AW3222" s="8"/>
      <c r="AX3222" s="19" t="str">
        <f t="shared" si="356"/>
        <v/>
      </c>
      <c r="AY3222" s="55">
        <f t="shared" si="357"/>
        <v>0</v>
      </c>
      <c r="AZ3222" s="8"/>
      <c r="BA3222" s="8"/>
    </row>
    <row r="3223" spans="1:53" x14ac:dyDescent="0.25">
      <c r="A3223" s="9" t="str">
        <f>IF(B3223&lt;&gt;"",COUNTA($B$3:B3223)+$A$2,"")</f>
        <v/>
      </c>
      <c r="R3223" s="42"/>
      <c r="AB3223" s="13"/>
      <c r="AC3223" s="8"/>
      <c r="AF3223" s="13"/>
      <c r="AG3223" s="8"/>
      <c r="AH3223" s="8"/>
      <c r="AI3223" s="8"/>
      <c r="AJ3223" s="8"/>
      <c r="AK3223" s="8"/>
      <c r="AN3223" s="13"/>
      <c r="AO3223" s="8"/>
      <c r="AR3223" s="13"/>
      <c r="AS3223" s="8"/>
      <c r="AV3223" s="13"/>
      <c r="AW3223" s="8"/>
      <c r="AX3223" s="19" t="str">
        <f t="shared" si="356"/>
        <v/>
      </c>
      <c r="AY3223" s="55">
        <f t="shared" si="357"/>
        <v>0</v>
      </c>
      <c r="AZ3223" s="8"/>
      <c r="BA3223" s="8"/>
    </row>
    <row r="3224" spans="1:53" x14ac:dyDescent="0.25">
      <c r="A3224" s="9" t="str">
        <f>IF(B3224&lt;&gt;"",COUNTA($B$3:B3224)+$A$2,"")</f>
        <v/>
      </c>
      <c r="R3224" s="42"/>
      <c r="AB3224" s="13"/>
      <c r="AC3224" s="8"/>
      <c r="AF3224" s="13"/>
      <c r="AG3224" s="8"/>
      <c r="AH3224" s="8"/>
      <c r="AI3224" s="8"/>
      <c r="AJ3224" s="8"/>
      <c r="AK3224" s="8"/>
      <c r="AN3224" s="13"/>
      <c r="AO3224" s="8"/>
      <c r="AR3224" s="13"/>
      <c r="AS3224" s="8"/>
      <c r="AV3224" s="13"/>
      <c r="AW3224" s="8"/>
      <c r="AX3224" s="19" t="str">
        <f t="shared" si="356"/>
        <v/>
      </c>
      <c r="AY3224" s="55">
        <f t="shared" si="357"/>
        <v>0</v>
      </c>
      <c r="AZ3224" s="8"/>
      <c r="BA3224" s="8"/>
    </row>
    <row r="3225" spans="1:53" x14ac:dyDescent="0.25">
      <c r="A3225" s="9" t="str">
        <f>IF(B3225&lt;&gt;"",COUNTA($B$3:B3225)+$A$2,"")</f>
        <v/>
      </c>
      <c r="R3225" s="42"/>
      <c r="AB3225" s="13"/>
      <c r="AC3225" s="8"/>
      <c r="AF3225" s="13"/>
      <c r="AG3225" s="8"/>
      <c r="AH3225" s="8"/>
      <c r="AI3225" s="8"/>
      <c r="AJ3225" s="8"/>
      <c r="AK3225" s="8"/>
      <c r="AN3225" s="13"/>
      <c r="AO3225" s="8"/>
      <c r="AR3225" s="13"/>
      <c r="AS3225" s="8"/>
      <c r="AV3225" s="13"/>
      <c r="AW3225" s="8"/>
      <c r="AX3225" s="19" t="str">
        <f t="shared" si="356"/>
        <v/>
      </c>
      <c r="AY3225" s="55">
        <f t="shared" si="357"/>
        <v>0</v>
      </c>
      <c r="AZ3225" s="8"/>
      <c r="BA3225" s="8"/>
    </row>
    <row r="3226" spans="1:53" x14ac:dyDescent="0.25">
      <c r="A3226" s="9" t="str">
        <f>IF(B3226&lt;&gt;"",COUNTA($B$3:B3226)+$A$2,"")</f>
        <v/>
      </c>
      <c r="R3226" s="42"/>
      <c r="AB3226" s="13"/>
      <c r="AC3226" s="8"/>
      <c r="AF3226" s="13"/>
      <c r="AG3226" s="8"/>
      <c r="AH3226" s="8"/>
      <c r="AI3226" s="8"/>
      <c r="AJ3226" s="8"/>
      <c r="AK3226" s="8"/>
      <c r="AN3226" s="13"/>
      <c r="AO3226" s="8"/>
      <c r="AR3226" s="13"/>
      <c r="AS3226" s="8"/>
      <c r="AV3226" s="13"/>
      <c r="AW3226" s="8"/>
      <c r="AX3226" s="19" t="str">
        <f t="shared" si="356"/>
        <v/>
      </c>
      <c r="AY3226" s="55">
        <f t="shared" si="357"/>
        <v>0</v>
      </c>
      <c r="AZ3226" s="8"/>
      <c r="BA3226" s="8"/>
    </row>
    <row r="3227" spans="1:53" x14ac:dyDescent="0.25">
      <c r="A3227" s="9" t="str">
        <f>IF(B3227&lt;&gt;"",COUNTA($B$3:B3227)+$A$2,"")</f>
        <v/>
      </c>
      <c r="R3227" s="42"/>
      <c r="AB3227" s="13"/>
      <c r="AC3227" s="8"/>
      <c r="AF3227" s="13"/>
      <c r="AG3227" s="8"/>
      <c r="AH3227" s="8"/>
      <c r="AI3227" s="8"/>
      <c r="AJ3227" s="8"/>
      <c r="AK3227" s="8"/>
      <c r="AN3227" s="13"/>
      <c r="AO3227" s="8"/>
      <c r="AR3227" s="13"/>
      <c r="AS3227" s="8"/>
      <c r="AV3227" s="13"/>
      <c r="AW3227" s="8"/>
      <c r="AX3227" s="19" t="str">
        <f t="shared" si="356"/>
        <v/>
      </c>
      <c r="AY3227" s="55">
        <f t="shared" si="357"/>
        <v>0</v>
      </c>
      <c r="AZ3227" s="8"/>
      <c r="BA3227" s="8"/>
    </row>
    <row r="3228" spans="1:53" x14ac:dyDescent="0.25">
      <c r="A3228" s="9" t="str">
        <f>IF(B3228&lt;&gt;"",COUNTA($B$3:B3228)+$A$2,"")</f>
        <v/>
      </c>
      <c r="R3228" s="42"/>
      <c r="AB3228" s="13"/>
      <c r="AC3228" s="8"/>
      <c r="AF3228" s="13"/>
      <c r="AG3228" s="8"/>
      <c r="AH3228" s="8"/>
      <c r="AI3228" s="8"/>
      <c r="AJ3228" s="8"/>
      <c r="AK3228" s="8"/>
      <c r="AN3228" s="13"/>
      <c r="AO3228" s="8"/>
      <c r="AR3228" s="13"/>
      <c r="AS3228" s="8"/>
      <c r="AV3228" s="13"/>
      <c r="AW3228" s="8"/>
      <c r="AX3228" s="19" t="str">
        <f t="shared" si="356"/>
        <v/>
      </c>
      <c r="AY3228" s="55">
        <f t="shared" si="357"/>
        <v>0</v>
      </c>
      <c r="AZ3228" s="8"/>
      <c r="BA3228" s="8"/>
    </row>
    <row r="3229" spans="1:53" x14ac:dyDescent="0.25">
      <c r="A3229" s="9" t="str">
        <f>IF(B3229&lt;&gt;"",COUNTA($B$3:B3229)+$A$2,"")</f>
        <v/>
      </c>
      <c r="R3229" s="42"/>
      <c r="AB3229" s="13"/>
      <c r="AC3229" s="8"/>
      <c r="AF3229" s="13"/>
      <c r="AG3229" s="8"/>
      <c r="AH3229" s="8"/>
      <c r="AI3229" s="8"/>
      <c r="AJ3229" s="8"/>
      <c r="AK3229" s="8"/>
      <c r="AN3229" s="13"/>
      <c r="AO3229" s="8"/>
      <c r="AR3229" s="13"/>
      <c r="AS3229" s="8"/>
      <c r="AV3229" s="13"/>
      <c r="AW3229" s="8"/>
      <c r="AX3229" s="19" t="str">
        <f t="shared" si="356"/>
        <v/>
      </c>
      <c r="AY3229" s="55">
        <f t="shared" si="357"/>
        <v>0</v>
      </c>
      <c r="AZ3229" s="8"/>
      <c r="BA3229" s="8"/>
    </row>
    <row r="3230" spans="1:53" x14ac:dyDescent="0.25">
      <c r="A3230" s="9" t="str">
        <f>IF(B3230&lt;&gt;"",COUNTA($B$3:B3230)+$A$2,"")</f>
        <v/>
      </c>
      <c r="R3230" s="42"/>
      <c r="AB3230" s="13"/>
      <c r="AC3230" s="8"/>
      <c r="AF3230" s="13"/>
      <c r="AG3230" s="8"/>
      <c r="AH3230" s="8"/>
      <c r="AI3230" s="8"/>
      <c r="AJ3230" s="8"/>
      <c r="AK3230" s="8"/>
      <c r="AN3230" s="13"/>
      <c r="AO3230" s="8"/>
      <c r="AR3230" s="13"/>
      <c r="AS3230" s="8"/>
      <c r="AV3230" s="13"/>
      <c r="AW3230" s="8"/>
      <c r="AX3230" s="19" t="str">
        <f t="shared" si="356"/>
        <v/>
      </c>
      <c r="AY3230" s="55">
        <f t="shared" si="357"/>
        <v>0</v>
      </c>
      <c r="AZ3230" s="8"/>
      <c r="BA3230" s="8"/>
    </row>
    <row r="3231" spans="1:53" x14ac:dyDescent="0.25">
      <c r="A3231" s="9" t="str">
        <f>IF(B3231&lt;&gt;"",COUNTA($B$3:B3231)+$A$2,"")</f>
        <v/>
      </c>
      <c r="R3231" s="42"/>
      <c r="AB3231" s="13"/>
      <c r="AC3231" s="8"/>
      <c r="AF3231" s="13"/>
      <c r="AG3231" s="8"/>
      <c r="AH3231" s="8"/>
      <c r="AI3231" s="8"/>
      <c r="AJ3231" s="8"/>
      <c r="AK3231" s="8"/>
      <c r="AN3231" s="13"/>
      <c r="AO3231" s="8"/>
      <c r="AR3231" s="13"/>
      <c r="AS3231" s="8"/>
      <c r="AV3231" s="13"/>
      <c r="AW3231" s="8"/>
      <c r="AX3231" s="19" t="str">
        <f t="shared" si="356"/>
        <v/>
      </c>
      <c r="AY3231" s="55">
        <f t="shared" si="357"/>
        <v>0</v>
      </c>
      <c r="AZ3231" s="8"/>
      <c r="BA3231" s="8"/>
    </row>
    <row r="3232" spans="1:53" x14ac:dyDescent="0.25">
      <c r="A3232" s="9" t="str">
        <f>IF(B3232&lt;&gt;"",COUNTA($B$3:B3232)+$A$2,"")</f>
        <v/>
      </c>
      <c r="R3232" s="42"/>
      <c r="AB3232" s="13"/>
      <c r="AC3232" s="8"/>
      <c r="AF3232" s="13"/>
      <c r="AG3232" s="8"/>
      <c r="AH3232" s="8"/>
      <c r="AI3232" s="8"/>
      <c r="AJ3232" s="8"/>
      <c r="AK3232" s="8"/>
      <c r="AN3232" s="13"/>
      <c r="AO3232" s="8"/>
      <c r="AR3232" s="13"/>
      <c r="AS3232" s="8"/>
      <c r="AV3232" s="13"/>
      <c r="AW3232" s="8"/>
      <c r="AX3232" s="19" t="str">
        <f t="shared" si="356"/>
        <v/>
      </c>
      <c r="AY3232" s="55">
        <f t="shared" si="357"/>
        <v>0</v>
      </c>
      <c r="AZ3232" s="8"/>
      <c r="BA3232" s="8"/>
    </row>
    <row r="3233" spans="1:53" x14ac:dyDescent="0.25">
      <c r="A3233" s="9" t="str">
        <f>IF(B3233&lt;&gt;"",COUNTA($B$3:B3233)+$A$2,"")</f>
        <v/>
      </c>
      <c r="R3233" s="42"/>
      <c r="AB3233" s="13"/>
      <c r="AC3233" s="8"/>
      <c r="AF3233" s="13"/>
      <c r="AG3233" s="8"/>
      <c r="AH3233" s="8"/>
      <c r="AI3233" s="8"/>
      <c r="AJ3233" s="8"/>
      <c r="AK3233" s="8"/>
      <c r="AN3233" s="13"/>
      <c r="AO3233" s="8"/>
      <c r="AR3233" s="13"/>
      <c r="AS3233" s="8"/>
      <c r="AV3233" s="13"/>
      <c r="AW3233" s="8"/>
      <c r="AX3233" s="19" t="str">
        <f t="shared" si="356"/>
        <v/>
      </c>
      <c r="AY3233" s="55">
        <f t="shared" si="357"/>
        <v>0</v>
      </c>
      <c r="AZ3233" s="8"/>
      <c r="BA3233" s="8"/>
    </row>
    <row r="3234" spans="1:53" x14ac:dyDescent="0.25">
      <c r="A3234" s="9" t="str">
        <f>IF(B3234&lt;&gt;"",COUNTA($B$3:B3234)+$A$2,"")</f>
        <v/>
      </c>
      <c r="R3234" s="42"/>
      <c r="AB3234" s="13"/>
      <c r="AC3234" s="8"/>
      <c r="AF3234" s="13"/>
      <c r="AG3234" s="8"/>
      <c r="AH3234" s="8"/>
      <c r="AI3234" s="8"/>
      <c r="AJ3234" s="8"/>
      <c r="AK3234" s="8"/>
      <c r="AN3234" s="13"/>
      <c r="AO3234" s="8"/>
      <c r="AR3234" s="13"/>
      <c r="AS3234" s="8"/>
      <c r="AV3234" s="13"/>
      <c r="AW3234" s="8"/>
      <c r="AX3234" s="19" t="str">
        <f t="shared" si="356"/>
        <v/>
      </c>
      <c r="AY3234" s="55">
        <f t="shared" si="357"/>
        <v>0</v>
      </c>
      <c r="AZ3234" s="8"/>
      <c r="BA3234" s="8"/>
    </row>
    <row r="3235" spans="1:53" x14ac:dyDescent="0.25">
      <c r="A3235" s="9" t="str">
        <f>IF(B3235&lt;&gt;"",COUNTA($B$3:B3235)+$A$2,"")</f>
        <v/>
      </c>
      <c r="R3235" s="42"/>
      <c r="AB3235" s="13"/>
      <c r="AC3235" s="8"/>
      <c r="AF3235" s="13"/>
      <c r="AG3235" s="8"/>
      <c r="AH3235" s="8"/>
      <c r="AI3235" s="8"/>
      <c r="AJ3235" s="8"/>
      <c r="AK3235" s="8"/>
      <c r="AN3235" s="13"/>
      <c r="AO3235" s="8"/>
      <c r="AR3235" s="13"/>
      <c r="AS3235" s="8"/>
      <c r="AV3235" s="13"/>
      <c r="AW3235" s="8"/>
      <c r="AX3235" s="19" t="str">
        <f t="shared" si="356"/>
        <v/>
      </c>
      <c r="AY3235" s="55">
        <f t="shared" si="357"/>
        <v>0</v>
      </c>
      <c r="AZ3235" s="8"/>
      <c r="BA3235" s="8"/>
    </row>
    <row r="3236" spans="1:53" x14ac:dyDescent="0.25">
      <c r="A3236" s="9" t="str">
        <f>IF(B3236&lt;&gt;"",COUNTA($B$3:B3236)+$A$2,"")</f>
        <v/>
      </c>
      <c r="R3236" s="42"/>
      <c r="AB3236" s="13"/>
      <c r="AC3236" s="8"/>
      <c r="AF3236" s="13"/>
      <c r="AG3236" s="8"/>
      <c r="AH3236" s="8"/>
      <c r="AI3236" s="8"/>
      <c r="AJ3236" s="8"/>
      <c r="AK3236" s="8"/>
      <c r="AN3236" s="13"/>
      <c r="AO3236" s="8"/>
      <c r="AR3236" s="13"/>
      <c r="AS3236" s="8"/>
      <c r="AV3236" s="13"/>
      <c r="AW3236" s="8"/>
      <c r="AX3236" s="19" t="str">
        <f t="shared" si="356"/>
        <v/>
      </c>
      <c r="AY3236" s="55">
        <f t="shared" si="357"/>
        <v>0</v>
      </c>
      <c r="AZ3236" s="8"/>
      <c r="BA3236" s="8"/>
    </row>
    <row r="3237" spans="1:53" x14ac:dyDescent="0.25">
      <c r="A3237" s="9" t="str">
        <f>IF(B3237&lt;&gt;"",COUNTA($B$3:B3237)+$A$2,"")</f>
        <v/>
      </c>
      <c r="R3237" s="42"/>
      <c r="AB3237" s="13"/>
      <c r="AC3237" s="8"/>
      <c r="AF3237" s="13"/>
      <c r="AG3237" s="8"/>
      <c r="AH3237" s="8"/>
      <c r="AI3237" s="8"/>
      <c r="AJ3237" s="8"/>
      <c r="AK3237" s="8"/>
      <c r="AN3237" s="13"/>
      <c r="AO3237" s="8"/>
      <c r="AR3237" s="13"/>
      <c r="AS3237" s="8"/>
      <c r="AV3237" s="13"/>
      <c r="AW3237" s="8"/>
      <c r="AX3237" s="19" t="str">
        <f t="shared" si="356"/>
        <v/>
      </c>
      <c r="AY3237" s="55">
        <f t="shared" si="357"/>
        <v>0</v>
      </c>
      <c r="AZ3237" s="8"/>
      <c r="BA3237" s="8"/>
    </row>
    <row r="3238" spans="1:53" x14ac:dyDescent="0.25">
      <c r="A3238" s="9" t="str">
        <f>IF(B3238&lt;&gt;"",COUNTA($B$3:B3238)+$A$2,"")</f>
        <v/>
      </c>
      <c r="R3238" s="42"/>
      <c r="AB3238" s="13"/>
      <c r="AC3238" s="8"/>
      <c r="AF3238" s="13"/>
      <c r="AG3238" s="8"/>
      <c r="AH3238" s="8"/>
      <c r="AI3238" s="8"/>
      <c r="AJ3238" s="8"/>
      <c r="AK3238" s="8"/>
      <c r="AN3238" s="13"/>
      <c r="AO3238" s="8"/>
      <c r="AR3238" s="13"/>
      <c r="AS3238" s="8"/>
      <c r="AV3238" s="13"/>
      <c r="AW3238" s="8"/>
      <c r="AX3238" s="19" t="str">
        <f t="shared" si="356"/>
        <v/>
      </c>
      <c r="AY3238" s="55">
        <f t="shared" si="357"/>
        <v>0</v>
      </c>
      <c r="AZ3238" s="8"/>
      <c r="BA3238" s="8"/>
    </row>
    <row r="3239" spans="1:53" x14ac:dyDescent="0.25">
      <c r="A3239" s="9" t="str">
        <f>IF(B3239&lt;&gt;"",COUNTA($B$3:B3239)+$A$2,"")</f>
        <v/>
      </c>
      <c r="R3239" s="42"/>
      <c r="AB3239" s="13"/>
      <c r="AC3239" s="8"/>
      <c r="AF3239" s="13"/>
      <c r="AG3239" s="8"/>
      <c r="AH3239" s="8"/>
      <c r="AI3239" s="8"/>
      <c r="AJ3239" s="8"/>
      <c r="AK3239" s="8"/>
      <c r="AN3239" s="13"/>
      <c r="AO3239" s="8"/>
      <c r="AR3239" s="13"/>
      <c r="AS3239" s="8"/>
      <c r="AV3239" s="13"/>
      <c r="AW3239" s="8"/>
      <c r="AX3239" s="19" t="str">
        <f t="shared" si="356"/>
        <v/>
      </c>
      <c r="AY3239" s="55">
        <f t="shared" si="357"/>
        <v>0</v>
      </c>
      <c r="AZ3239" s="8"/>
      <c r="BA3239" s="8"/>
    </row>
    <row r="3240" spans="1:53" x14ac:dyDescent="0.25">
      <c r="A3240" s="9" t="str">
        <f>IF(B3240&lt;&gt;"",COUNTA($B$3:B3240)+$A$2,"")</f>
        <v/>
      </c>
      <c r="R3240" s="42"/>
      <c r="AB3240" s="13"/>
      <c r="AC3240" s="8"/>
      <c r="AF3240" s="13"/>
      <c r="AG3240" s="8"/>
      <c r="AH3240" s="8"/>
      <c r="AI3240" s="8"/>
      <c r="AJ3240" s="8"/>
      <c r="AK3240" s="8"/>
      <c r="AN3240" s="13"/>
      <c r="AO3240" s="8"/>
      <c r="AR3240" s="13"/>
      <c r="AS3240" s="8"/>
      <c r="AV3240" s="13"/>
      <c r="AW3240" s="8"/>
      <c r="AX3240" s="19" t="str">
        <f t="shared" si="356"/>
        <v/>
      </c>
      <c r="AY3240" s="55">
        <f t="shared" si="357"/>
        <v>0</v>
      </c>
      <c r="AZ3240" s="8"/>
      <c r="BA3240" s="8"/>
    </row>
    <row r="3241" spans="1:53" x14ac:dyDescent="0.25">
      <c r="A3241" s="9" t="str">
        <f>IF(B3241&lt;&gt;"",COUNTA($B$3:B3241)+$A$2,"")</f>
        <v/>
      </c>
      <c r="R3241" s="42"/>
      <c r="AB3241" s="13"/>
      <c r="AC3241" s="8"/>
      <c r="AF3241" s="13"/>
      <c r="AG3241" s="8"/>
      <c r="AH3241" s="8"/>
      <c r="AI3241" s="8"/>
      <c r="AJ3241" s="8"/>
      <c r="AK3241" s="8"/>
      <c r="AN3241" s="13"/>
      <c r="AO3241" s="8"/>
      <c r="AR3241" s="13"/>
      <c r="AS3241" s="8"/>
      <c r="AV3241" s="13"/>
      <c r="AW3241" s="8"/>
      <c r="AX3241" s="19" t="str">
        <f t="shared" si="356"/>
        <v/>
      </c>
      <c r="AY3241" s="55">
        <f t="shared" si="357"/>
        <v>0</v>
      </c>
      <c r="AZ3241" s="8"/>
      <c r="BA3241" s="8"/>
    </row>
    <row r="3242" spans="1:53" x14ac:dyDescent="0.25">
      <c r="A3242" s="9" t="str">
        <f>IF(B3242&lt;&gt;"",COUNTA($B$3:B3242)+$A$2,"")</f>
        <v/>
      </c>
      <c r="R3242" s="42"/>
      <c r="AB3242" s="13"/>
      <c r="AC3242" s="8"/>
      <c r="AF3242" s="13"/>
      <c r="AG3242" s="8"/>
      <c r="AH3242" s="8"/>
      <c r="AI3242" s="8"/>
      <c r="AJ3242" s="8"/>
      <c r="AK3242" s="8"/>
      <c r="AN3242" s="13"/>
      <c r="AO3242" s="8"/>
      <c r="AR3242" s="13"/>
      <c r="AS3242" s="8"/>
      <c r="AV3242" s="13"/>
      <c r="AW3242" s="8"/>
      <c r="AX3242" s="19" t="str">
        <f t="shared" si="356"/>
        <v/>
      </c>
      <c r="AY3242" s="55">
        <f t="shared" si="357"/>
        <v>0</v>
      </c>
      <c r="AZ3242" s="8"/>
      <c r="BA3242" s="8"/>
    </row>
    <row r="3243" spans="1:53" x14ac:dyDescent="0.25">
      <c r="A3243" s="9" t="str">
        <f>IF(B3243&lt;&gt;"",COUNTA($B$3:B3243)+$A$2,"")</f>
        <v/>
      </c>
      <c r="R3243" s="42"/>
      <c r="AB3243" s="13"/>
      <c r="AC3243" s="8"/>
      <c r="AF3243" s="13"/>
      <c r="AG3243" s="8"/>
      <c r="AH3243" s="8"/>
      <c r="AI3243" s="8"/>
      <c r="AJ3243" s="8"/>
      <c r="AK3243" s="8"/>
      <c r="AN3243" s="13"/>
      <c r="AO3243" s="8"/>
      <c r="AR3243" s="13"/>
      <c r="AS3243" s="8"/>
      <c r="AV3243" s="13"/>
      <c r="AW3243" s="8"/>
      <c r="AX3243" s="19" t="str">
        <f t="shared" si="356"/>
        <v/>
      </c>
      <c r="AY3243" s="55">
        <f t="shared" si="357"/>
        <v>0</v>
      </c>
      <c r="AZ3243" s="8"/>
      <c r="BA3243" s="8"/>
    </row>
    <row r="3244" spans="1:53" x14ac:dyDescent="0.25">
      <c r="A3244" s="9" t="str">
        <f>IF(B3244&lt;&gt;"",COUNTA($B$3:B3244)+$A$2,"")</f>
        <v/>
      </c>
      <c r="R3244" s="42"/>
      <c r="AB3244" s="13"/>
      <c r="AC3244" s="8"/>
      <c r="AF3244" s="13"/>
      <c r="AG3244" s="8"/>
      <c r="AH3244" s="8"/>
      <c r="AI3244" s="8"/>
      <c r="AJ3244" s="8"/>
      <c r="AK3244" s="8"/>
      <c r="AN3244" s="13"/>
      <c r="AO3244" s="8"/>
      <c r="AR3244" s="13"/>
      <c r="AS3244" s="8"/>
      <c r="AV3244" s="13"/>
      <c r="AW3244" s="8"/>
      <c r="AX3244" s="19" t="str">
        <f t="shared" si="356"/>
        <v/>
      </c>
      <c r="AY3244" s="55">
        <f t="shared" si="357"/>
        <v>0</v>
      </c>
      <c r="AZ3244" s="8"/>
      <c r="BA3244" s="8"/>
    </row>
    <row r="3245" spans="1:53" x14ac:dyDescent="0.25">
      <c r="A3245" s="9" t="str">
        <f>IF(B3245&lt;&gt;"",COUNTA($B$3:B3245)+$A$2,"")</f>
        <v/>
      </c>
      <c r="R3245" s="42"/>
      <c r="AB3245" s="13"/>
      <c r="AC3245" s="8"/>
      <c r="AF3245" s="13"/>
      <c r="AG3245" s="8"/>
      <c r="AH3245" s="8"/>
      <c r="AI3245" s="8"/>
      <c r="AJ3245" s="8"/>
      <c r="AK3245" s="8"/>
      <c r="AN3245" s="13"/>
      <c r="AO3245" s="8"/>
      <c r="AR3245" s="13"/>
      <c r="AS3245" s="8"/>
      <c r="AV3245" s="13"/>
      <c r="AW3245" s="8"/>
      <c r="AX3245" s="19" t="str">
        <f t="shared" si="356"/>
        <v/>
      </c>
      <c r="AY3245" s="55">
        <f t="shared" si="357"/>
        <v>0</v>
      </c>
      <c r="AZ3245" s="8"/>
      <c r="BA3245" s="8"/>
    </row>
    <row r="3246" spans="1:53" x14ac:dyDescent="0.25">
      <c r="A3246" s="9" t="str">
        <f>IF(B3246&lt;&gt;"",COUNTA($B$3:B3246)+$A$2,"")</f>
        <v/>
      </c>
      <c r="R3246" s="42"/>
      <c r="AB3246" s="13"/>
      <c r="AC3246" s="8"/>
      <c r="AF3246" s="13"/>
      <c r="AG3246" s="8"/>
      <c r="AH3246" s="8"/>
      <c r="AI3246" s="8"/>
      <c r="AJ3246" s="8"/>
      <c r="AK3246" s="8"/>
      <c r="AN3246" s="13"/>
      <c r="AO3246" s="8"/>
      <c r="AR3246" s="13"/>
      <c r="AS3246" s="8"/>
      <c r="AV3246" s="13"/>
      <c r="AW3246" s="8"/>
      <c r="AX3246" s="19" t="str">
        <f t="shared" si="356"/>
        <v/>
      </c>
      <c r="AY3246" s="55">
        <f t="shared" si="357"/>
        <v>0</v>
      </c>
      <c r="AZ3246" s="8"/>
      <c r="BA3246" s="8"/>
    </row>
    <row r="3247" spans="1:53" x14ac:dyDescent="0.25">
      <c r="A3247" s="9" t="str">
        <f>IF(B3247&lt;&gt;"",COUNTA($B$3:B3247)+$A$2,"")</f>
        <v/>
      </c>
      <c r="R3247" s="42"/>
      <c r="AB3247" s="13"/>
      <c r="AC3247" s="8"/>
      <c r="AF3247" s="13"/>
      <c r="AG3247" s="8"/>
      <c r="AH3247" s="8"/>
      <c r="AI3247" s="8"/>
      <c r="AJ3247" s="8"/>
      <c r="AK3247" s="8"/>
      <c r="AN3247" s="13"/>
      <c r="AO3247" s="8"/>
      <c r="AR3247" s="13"/>
      <c r="AS3247" s="8"/>
      <c r="AV3247" s="13"/>
      <c r="AW3247" s="8"/>
      <c r="AX3247" s="19" t="str">
        <f t="shared" si="356"/>
        <v/>
      </c>
      <c r="AY3247" s="55">
        <f t="shared" si="357"/>
        <v>0</v>
      </c>
      <c r="AZ3247" s="8"/>
      <c r="BA3247" s="8"/>
    </row>
    <row r="3248" spans="1:53" x14ac:dyDescent="0.25">
      <c r="A3248" s="9" t="str">
        <f>IF(B3248&lt;&gt;"",COUNTA($B$3:B3248)+$A$2,"")</f>
        <v/>
      </c>
      <c r="R3248" s="42"/>
      <c r="AB3248" s="13"/>
      <c r="AC3248" s="8"/>
      <c r="AF3248" s="13"/>
      <c r="AG3248" s="8"/>
      <c r="AH3248" s="8"/>
      <c r="AI3248" s="8"/>
      <c r="AJ3248" s="8"/>
      <c r="AK3248" s="8"/>
      <c r="AN3248" s="13"/>
      <c r="AO3248" s="8"/>
      <c r="AR3248" s="13"/>
      <c r="AS3248" s="8"/>
      <c r="AV3248" s="13"/>
      <c r="AW3248" s="8"/>
      <c r="AX3248" s="19" t="str">
        <f t="shared" si="356"/>
        <v/>
      </c>
      <c r="AY3248" s="55">
        <f t="shared" si="357"/>
        <v>0</v>
      </c>
      <c r="AZ3248" s="8"/>
      <c r="BA3248" s="8"/>
    </row>
    <row r="3249" spans="1:53" x14ac:dyDescent="0.25">
      <c r="A3249" s="9" t="str">
        <f>IF(B3249&lt;&gt;"",COUNTA($B$3:B3249)+$A$2,"")</f>
        <v/>
      </c>
      <c r="R3249" s="42"/>
      <c r="AB3249" s="13"/>
      <c r="AC3249" s="8"/>
      <c r="AF3249" s="13"/>
      <c r="AG3249" s="8"/>
      <c r="AH3249" s="8"/>
      <c r="AI3249" s="8"/>
      <c r="AJ3249" s="8"/>
      <c r="AK3249" s="8"/>
      <c r="AN3249" s="13"/>
      <c r="AO3249" s="8"/>
      <c r="AR3249" s="13"/>
      <c r="AS3249" s="8"/>
      <c r="AV3249" s="13"/>
      <c r="AW3249" s="8"/>
      <c r="AX3249" s="19" t="str">
        <f t="shared" si="356"/>
        <v/>
      </c>
      <c r="AY3249" s="55">
        <f t="shared" si="357"/>
        <v>0</v>
      </c>
      <c r="AZ3249" s="8"/>
      <c r="BA3249" s="8"/>
    </row>
    <row r="3250" spans="1:53" x14ac:dyDescent="0.25">
      <c r="A3250" s="9" t="str">
        <f>IF(B3250&lt;&gt;"",COUNTA($B$3:B3250)+$A$2,"")</f>
        <v/>
      </c>
      <c r="R3250" s="42"/>
      <c r="AB3250" s="13"/>
      <c r="AC3250" s="8"/>
      <c r="AF3250" s="13"/>
      <c r="AG3250" s="8"/>
      <c r="AH3250" s="8"/>
      <c r="AI3250" s="8"/>
      <c r="AJ3250" s="8"/>
      <c r="AK3250" s="8"/>
      <c r="AN3250" s="13"/>
      <c r="AO3250" s="8"/>
      <c r="AR3250" s="13"/>
      <c r="AS3250" s="8"/>
      <c r="AV3250" s="13"/>
      <c r="AW3250" s="8"/>
      <c r="AX3250" s="19" t="str">
        <f t="shared" si="356"/>
        <v/>
      </c>
      <c r="AY3250" s="55">
        <f t="shared" si="357"/>
        <v>0</v>
      </c>
      <c r="AZ3250" s="8"/>
      <c r="BA3250" s="8"/>
    </row>
    <row r="3251" spans="1:53" x14ac:dyDescent="0.25">
      <c r="A3251" s="9" t="str">
        <f>IF(B3251&lt;&gt;"",COUNTA($B$3:B3251)+$A$2,"")</f>
        <v/>
      </c>
      <c r="R3251" s="42"/>
      <c r="AB3251" s="13"/>
      <c r="AC3251" s="8"/>
      <c r="AF3251" s="13"/>
      <c r="AG3251" s="8"/>
      <c r="AH3251" s="8"/>
      <c r="AI3251" s="8"/>
      <c r="AJ3251" s="8"/>
      <c r="AK3251" s="8"/>
      <c r="AN3251" s="13"/>
      <c r="AO3251" s="8"/>
      <c r="AR3251" s="13"/>
      <c r="AS3251" s="8"/>
      <c r="AV3251" s="13"/>
      <c r="AW3251" s="8"/>
      <c r="AX3251" s="19" t="str">
        <f t="shared" si="356"/>
        <v/>
      </c>
      <c r="AY3251" s="55">
        <f t="shared" si="357"/>
        <v>0</v>
      </c>
      <c r="AZ3251" s="8"/>
      <c r="BA3251" s="8"/>
    </row>
    <row r="3252" spans="1:53" x14ac:dyDescent="0.25">
      <c r="A3252" s="9" t="str">
        <f>IF(B3252&lt;&gt;"",COUNTA($B$3:B3252)+$A$2,"")</f>
        <v/>
      </c>
      <c r="R3252" s="42"/>
      <c r="AB3252" s="13"/>
      <c r="AC3252" s="8"/>
      <c r="AF3252" s="13"/>
      <c r="AG3252" s="8"/>
      <c r="AH3252" s="8"/>
      <c r="AI3252" s="8"/>
      <c r="AJ3252" s="8"/>
      <c r="AK3252" s="8"/>
      <c r="AN3252" s="13"/>
      <c r="AO3252" s="8"/>
      <c r="AR3252" s="13"/>
      <c r="AS3252" s="8"/>
      <c r="AV3252" s="13"/>
      <c r="AW3252" s="8"/>
      <c r="AX3252" s="19" t="str">
        <f t="shared" si="356"/>
        <v/>
      </c>
      <c r="AY3252" s="55">
        <f t="shared" si="357"/>
        <v>0</v>
      </c>
      <c r="AZ3252" s="8"/>
      <c r="BA3252" s="8"/>
    </row>
    <row r="3253" spans="1:53" x14ac:dyDescent="0.25">
      <c r="A3253" s="9" t="str">
        <f>IF(B3253&lt;&gt;"",COUNTA($B$3:B3253)+$A$2,"")</f>
        <v/>
      </c>
      <c r="R3253" s="42"/>
      <c r="AB3253" s="13"/>
      <c r="AC3253" s="8"/>
      <c r="AF3253" s="13"/>
      <c r="AG3253" s="8"/>
      <c r="AH3253" s="8"/>
      <c r="AI3253" s="8"/>
      <c r="AJ3253" s="8"/>
      <c r="AK3253" s="8"/>
      <c r="AN3253" s="13"/>
      <c r="AO3253" s="8"/>
      <c r="AR3253" s="13"/>
      <c r="AS3253" s="8"/>
      <c r="AV3253" s="13"/>
      <c r="AW3253" s="8"/>
      <c r="AX3253" s="19" t="str">
        <f t="shared" si="356"/>
        <v/>
      </c>
      <c r="AY3253" s="55">
        <f t="shared" si="357"/>
        <v>0</v>
      </c>
      <c r="AZ3253" s="8"/>
      <c r="BA3253" s="8"/>
    </row>
    <row r="3254" spans="1:53" x14ac:dyDescent="0.25">
      <c r="A3254" s="9" t="str">
        <f>IF(B3254&lt;&gt;"",COUNTA($B$3:B3254)+$A$2,"")</f>
        <v/>
      </c>
      <c r="R3254" s="42"/>
      <c r="AB3254" s="13"/>
      <c r="AC3254" s="8"/>
      <c r="AF3254" s="13"/>
      <c r="AG3254" s="8"/>
      <c r="AH3254" s="8"/>
      <c r="AI3254" s="8"/>
      <c r="AJ3254" s="8"/>
      <c r="AK3254" s="8"/>
      <c r="AN3254" s="13"/>
      <c r="AO3254" s="8"/>
      <c r="AR3254" s="13"/>
      <c r="AS3254" s="8"/>
      <c r="AV3254" s="13"/>
      <c r="AW3254" s="8"/>
      <c r="AX3254" s="19" t="str">
        <f t="shared" si="356"/>
        <v/>
      </c>
      <c r="AY3254" s="55">
        <f t="shared" si="357"/>
        <v>0</v>
      </c>
      <c r="AZ3254" s="8"/>
      <c r="BA3254" s="8"/>
    </row>
    <row r="3255" spans="1:53" x14ac:dyDescent="0.25">
      <c r="A3255" s="9" t="str">
        <f>IF(B3255&lt;&gt;"",COUNTA($B$3:B3255)+$A$2,"")</f>
        <v/>
      </c>
      <c r="R3255" s="42"/>
      <c r="AB3255" s="13"/>
      <c r="AC3255" s="8"/>
      <c r="AF3255" s="13"/>
      <c r="AG3255" s="8"/>
      <c r="AH3255" s="8"/>
      <c r="AI3255" s="8"/>
      <c r="AJ3255" s="8"/>
      <c r="AK3255" s="8"/>
      <c r="AN3255" s="13"/>
      <c r="AO3255" s="8"/>
      <c r="AR3255" s="13"/>
      <c r="AS3255" s="8"/>
      <c r="AV3255" s="13"/>
      <c r="AW3255" s="8"/>
      <c r="AX3255" s="19" t="str">
        <f t="shared" si="356"/>
        <v/>
      </c>
      <c r="AY3255" s="55">
        <f t="shared" si="357"/>
        <v>0</v>
      </c>
      <c r="AZ3255" s="8"/>
      <c r="BA3255" s="8"/>
    </row>
    <row r="3256" spans="1:53" x14ac:dyDescent="0.25">
      <c r="A3256" s="9" t="str">
        <f>IF(B3256&lt;&gt;"",COUNTA($B$3:B3256)+$A$2,"")</f>
        <v/>
      </c>
      <c r="R3256" s="42"/>
      <c r="AB3256" s="13"/>
      <c r="AC3256" s="8"/>
      <c r="AF3256" s="13"/>
      <c r="AG3256" s="8"/>
      <c r="AH3256" s="8"/>
      <c r="AI3256" s="8"/>
      <c r="AJ3256" s="8"/>
      <c r="AK3256" s="8"/>
      <c r="AN3256" s="13"/>
      <c r="AO3256" s="8"/>
      <c r="AR3256" s="13"/>
      <c r="AS3256" s="8"/>
      <c r="AV3256" s="13"/>
      <c r="AW3256" s="8"/>
      <c r="AX3256" s="19" t="str">
        <f t="shared" si="356"/>
        <v/>
      </c>
      <c r="AY3256" s="55">
        <f t="shared" si="357"/>
        <v>0</v>
      </c>
      <c r="AZ3256" s="8"/>
      <c r="BA3256" s="8"/>
    </row>
    <row r="3257" spans="1:53" x14ac:dyDescent="0.25">
      <c r="A3257" s="9" t="str">
        <f>IF(B3257&lt;&gt;"",COUNTA($B$3:B3257)+$A$2,"")</f>
        <v/>
      </c>
      <c r="R3257" s="42"/>
      <c r="AB3257" s="13"/>
      <c r="AC3257" s="8"/>
      <c r="AF3257" s="13"/>
      <c r="AG3257" s="8"/>
      <c r="AH3257" s="8"/>
      <c r="AI3257" s="8"/>
      <c r="AJ3257" s="8"/>
      <c r="AK3257" s="8"/>
      <c r="AN3257" s="13"/>
      <c r="AO3257" s="8"/>
      <c r="AR3257" s="13"/>
      <c r="AS3257" s="8"/>
      <c r="AV3257" s="13"/>
      <c r="AW3257" s="8"/>
      <c r="AX3257" s="19" t="str">
        <f t="shared" si="356"/>
        <v/>
      </c>
      <c r="AY3257" s="55">
        <f t="shared" si="357"/>
        <v>0</v>
      </c>
      <c r="AZ3257" s="8"/>
      <c r="BA3257" s="8"/>
    </row>
    <row r="3258" spans="1:53" x14ac:dyDescent="0.25">
      <c r="A3258" s="9" t="str">
        <f>IF(B3258&lt;&gt;"",COUNTA($B$3:B3258)+$A$2,"")</f>
        <v/>
      </c>
      <c r="R3258" s="42"/>
      <c r="AB3258" s="13"/>
      <c r="AC3258" s="8"/>
      <c r="AF3258" s="13"/>
      <c r="AG3258" s="8"/>
      <c r="AH3258" s="8"/>
      <c r="AI3258" s="8"/>
      <c r="AJ3258" s="8"/>
      <c r="AK3258" s="8"/>
      <c r="AN3258" s="13"/>
      <c r="AO3258" s="8"/>
      <c r="AR3258" s="13"/>
      <c r="AS3258" s="8"/>
      <c r="AV3258" s="13"/>
      <c r="AW3258" s="8"/>
      <c r="AX3258" s="19" t="str">
        <f t="shared" si="356"/>
        <v/>
      </c>
      <c r="AY3258" s="55">
        <f t="shared" si="357"/>
        <v>0</v>
      </c>
      <c r="AZ3258" s="8"/>
      <c r="BA3258" s="8"/>
    </row>
    <row r="3259" spans="1:53" x14ac:dyDescent="0.25">
      <c r="A3259" s="9" t="str">
        <f>IF(B3259&lt;&gt;"",COUNTA($B$3:B3259)+$A$2,"")</f>
        <v/>
      </c>
      <c r="R3259" s="42"/>
      <c r="AB3259" s="13"/>
      <c r="AC3259" s="8"/>
      <c r="AF3259" s="13"/>
      <c r="AG3259" s="8"/>
      <c r="AH3259" s="8"/>
      <c r="AI3259" s="8"/>
      <c r="AJ3259" s="8"/>
      <c r="AK3259" s="8"/>
      <c r="AN3259" s="13"/>
      <c r="AO3259" s="8"/>
      <c r="AR3259" s="13"/>
      <c r="AS3259" s="8"/>
      <c r="AV3259" s="13"/>
      <c r="AW3259" s="8"/>
      <c r="AX3259" s="19" t="str">
        <f t="shared" si="356"/>
        <v/>
      </c>
      <c r="AY3259" s="55">
        <f t="shared" si="357"/>
        <v>0</v>
      </c>
      <c r="AZ3259" s="8"/>
      <c r="BA3259" s="8"/>
    </row>
    <row r="3260" spans="1:53" x14ac:dyDescent="0.25">
      <c r="A3260" s="9" t="str">
        <f>IF(B3260&lt;&gt;"",COUNTA($B$3:B3260)+$A$2,"")</f>
        <v/>
      </c>
      <c r="R3260" s="42"/>
      <c r="AB3260" s="13"/>
      <c r="AC3260" s="8"/>
      <c r="AF3260" s="13"/>
      <c r="AG3260" s="8"/>
      <c r="AH3260" s="8"/>
      <c r="AI3260" s="8"/>
      <c r="AJ3260" s="8"/>
      <c r="AK3260" s="8"/>
      <c r="AN3260" s="13"/>
      <c r="AO3260" s="8"/>
      <c r="AR3260" s="13"/>
      <c r="AS3260" s="8"/>
      <c r="AV3260" s="13"/>
      <c r="AW3260" s="8"/>
      <c r="AX3260" s="19" t="str">
        <f t="shared" si="356"/>
        <v/>
      </c>
      <c r="AY3260" s="55">
        <f t="shared" si="357"/>
        <v>0</v>
      </c>
      <c r="AZ3260" s="8"/>
      <c r="BA3260" s="8"/>
    </row>
    <row r="3261" spans="1:53" x14ac:dyDescent="0.25">
      <c r="A3261" s="9" t="str">
        <f>IF(B3261&lt;&gt;"",COUNTA($B$3:B3261)+$A$2,"")</f>
        <v/>
      </c>
      <c r="R3261" s="42"/>
      <c r="AB3261" s="13"/>
      <c r="AC3261" s="8"/>
      <c r="AF3261" s="13"/>
      <c r="AG3261" s="8"/>
      <c r="AH3261" s="8"/>
      <c r="AI3261" s="8"/>
      <c r="AJ3261" s="8"/>
      <c r="AK3261" s="8"/>
      <c r="AN3261" s="13"/>
      <c r="AO3261" s="8"/>
      <c r="AR3261" s="13"/>
      <c r="AS3261" s="8"/>
      <c r="AV3261" s="13"/>
      <c r="AW3261" s="8"/>
      <c r="AX3261" s="19" t="str">
        <f t="shared" si="356"/>
        <v/>
      </c>
      <c r="AY3261" s="55">
        <f t="shared" si="357"/>
        <v>0</v>
      </c>
      <c r="AZ3261" s="8"/>
      <c r="BA3261" s="8"/>
    </row>
    <row r="3262" spans="1:53" x14ac:dyDescent="0.25">
      <c r="A3262" s="9" t="str">
        <f>IF(B3262&lt;&gt;"",COUNTA($B$3:B3262)+$A$2,"")</f>
        <v/>
      </c>
      <c r="R3262" s="42"/>
      <c r="AB3262" s="13"/>
      <c r="AC3262" s="8"/>
      <c r="AF3262" s="13"/>
      <c r="AG3262" s="8"/>
      <c r="AH3262" s="8"/>
      <c r="AI3262" s="8"/>
      <c r="AJ3262" s="8"/>
      <c r="AK3262" s="8"/>
      <c r="AN3262" s="13"/>
      <c r="AO3262" s="8"/>
      <c r="AR3262" s="13"/>
      <c r="AS3262" s="8"/>
      <c r="AV3262" s="13"/>
      <c r="AW3262" s="8"/>
      <c r="AX3262" s="19" t="str">
        <f t="shared" si="356"/>
        <v/>
      </c>
      <c r="AY3262" s="55">
        <f t="shared" si="357"/>
        <v>0</v>
      </c>
      <c r="AZ3262" s="8"/>
      <c r="BA3262" s="8"/>
    </row>
    <row r="3263" spans="1:53" x14ac:dyDescent="0.25">
      <c r="A3263" s="9" t="str">
        <f>IF(B3263&lt;&gt;"",COUNTA($B$3:B3263)+$A$2,"")</f>
        <v/>
      </c>
      <c r="R3263" s="42"/>
      <c r="AB3263" s="13"/>
      <c r="AC3263" s="8"/>
      <c r="AF3263" s="13"/>
      <c r="AG3263" s="8"/>
      <c r="AH3263" s="8"/>
      <c r="AI3263" s="8"/>
      <c r="AJ3263" s="8"/>
      <c r="AK3263" s="8"/>
      <c r="AN3263" s="13"/>
      <c r="AO3263" s="8"/>
      <c r="AR3263" s="13"/>
      <c r="AS3263" s="8"/>
      <c r="AV3263" s="13"/>
      <c r="AW3263" s="8"/>
      <c r="AX3263" s="19" t="str">
        <f t="shared" si="356"/>
        <v/>
      </c>
      <c r="AY3263" s="55">
        <f t="shared" si="357"/>
        <v>0</v>
      </c>
      <c r="AZ3263" s="8"/>
      <c r="BA3263" s="8"/>
    </row>
    <row r="3264" spans="1:53" x14ac:dyDescent="0.25">
      <c r="A3264" s="9" t="str">
        <f>IF(B3264&lt;&gt;"",COUNTA($B$3:B3264)+$A$2,"")</f>
        <v/>
      </c>
      <c r="R3264" s="42"/>
      <c r="AB3264" s="13"/>
      <c r="AC3264" s="8"/>
      <c r="AF3264" s="13"/>
      <c r="AG3264" s="8"/>
      <c r="AH3264" s="8"/>
      <c r="AI3264" s="8"/>
      <c r="AJ3264" s="8"/>
      <c r="AK3264" s="8"/>
      <c r="AN3264" s="13"/>
      <c r="AO3264" s="8"/>
      <c r="AR3264" s="13"/>
      <c r="AS3264" s="8"/>
      <c r="AV3264" s="13"/>
      <c r="AW3264" s="8"/>
      <c r="AX3264" s="19" t="str">
        <f t="shared" si="356"/>
        <v/>
      </c>
      <c r="AY3264" s="55">
        <f t="shared" si="357"/>
        <v>0</v>
      </c>
      <c r="AZ3264" s="8"/>
      <c r="BA3264" s="8"/>
    </row>
    <row r="3265" spans="1:53" x14ac:dyDescent="0.25">
      <c r="A3265" s="9" t="str">
        <f>IF(B3265&lt;&gt;"",COUNTA($B$3:B3265)+$A$2,"")</f>
        <v/>
      </c>
      <c r="R3265" s="42"/>
      <c r="AB3265" s="13"/>
      <c r="AC3265" s="8"/>
      <c r="AF3265" s="13"/>
      <c r="AG3265" s="8"/>
      <c r="AH3265" s="8"/>
      <c r="AI3265" s="8"/>
      <c r="AJ3265" s="8"/>
      <c r="AK3265" s="8"/>
      <c r="AN3265" s="13"/>
      <c r="AO3265" s="8"/>
      <c r="AR3265" s="13"/>
      <c r="AS3265" s="8"/>
      <c r="AV3265" s="13"/>
      <c r="AW3265" s="8"/>
      <c r="AX3265" s="19" t="str">
        <f t="shared" si="356"/>
        <v/>
      </c>
      <c r="AY3265" s="55">
        <f t="shared" si="357"/>
        <v>0</v>
      </c>
      <c r="AZ3265" s="8"/>
      <c r="BA3265" s="8"/>
    </row>
    <row r="3266" spans="1:53" x14ac:dyDescent="0.25">
      <c r="A3266" s="9" t="str">
        <f>IF(B3266&lt;&gt;"",COUNTA($B$3:B3266)+$A$2,"")</f>
        <v/>
      </c>
      <c r="R3266" s="42"/>
      <c r="AB3266" s="13"/>
      <c r="AC3266" s="8"/>
      <c r="AF3266" s="13"/>
      <c r="AG3266" s="8"/>
      <c r="AH3266" s="8"/>
      <c r="AI3266" s="8"/>
      <c r="AJ3266" s="8"/>
      <c r="AK3266" s="8"/>
      <c r="AN3266" s="13"/>
      <c r="AO3266" s="8"/>
      <c r="AR3266" s="13"/>
      <c r="AS3266" s="8"/>
      <c r="AV3266" s="13"/>
      <c r="AW3266" s="8"/>
      <c r="AX3266" s="19" t="str">
        <f t="shared" si="356"/>
        <v/>
      </c>
      <c r="AY3266" s="55">
        <f t="shared" si="357"/>
        <v>0</v>
      </c>
      <c r="AZ3266" s="8"/>
      <c r="BA3266" s="8"/>
    </row>
    <row r="3267" spans="1:53" x14ac:dyDescent="0.25">
      <c r="A3267" s="9" t="str">
        <f>IF(B3267&lt;&gt;"",COUNTA($B$3:B3267)+$A$2,"")</f>
        <v/>
      </c>
      <c r="R3267" s="42"/>
      <c r="AB3267" s="13"/>
      <c r="AC3267" s="8"/>
      <c r="AF3267" s="13"/>
      <c r="AG3267" s="8"/>
      <c r="AH3267" s="8"/>
      <c r="AI3267" s="8"/>
      <c r="AJ3267" s="8"/>
      <c r="AK3267" s="8"/>
      <c r="AN3267" s="13"/>
      <c r="AO3267" s="8"/>
      <c r="AR3267" s="13"/>
      <c r="AS3267" s="8"/>
      <c r="AV3267" s="13"/>
      <c r="AW3267" s="8"/>
      <c r="AX3267" s="19" t="str">
        <f t="shared" ref="AX3267:AX3330" si="358">IF(R3267="","",AY3267/(1+0.025))</f>
        <v/>
      </c>
      <c r="AY3267" s="55">
        <f t="shared" ref="AY3267:AY3330" si="359">BC3267-AZ3267</f>
        <v>0</v>
      </c>
      <c r="AZ3267" s="8"/>
      <c r="BA3267" s="8"/>
    </row>
    <row r="3268" spans="1:53" x14ac:dyDescent="0.25">
      <c r="A3268" s="9" t="str">
        <f>IF(B3268&lt;&gt;"",COUNTA($B$3:B3268)+$A$2,"")</f>
        <v/>
      </c>
      <c r="R3268" s="42"/>
      <c r="AB3268" s="13"/>
      <c r="AC3268" s="8"/>
      <c r="AF3268" s="13"/>
      <c r="AG3268" s="8"/>
      <c r="AH3268" s="8"/>
      <c r="AI3268" s="8"/>
      <c r="AJ3268" s="8"/>
      <c r="AK3268" s="8"/>
      <c r="AN3268" s="13"/>
      <c r="AO3268" s="8"/>
      <c r="AR3268" s="13"/>
      <c r="AS3268" s="8"/>
      <c r="AV3268" s="13"/>
      <c r="AW3268" s="8"/>
      <c r="AX3268" s="19" t="str">
        <f t="shared" si="358"/>
        <v/>
      </c>
      <c r="AY3268" s="55">
        <f t="shared" si="359"/>
        <v>0</v>
      </c>
      <c r="AZ3268" s="8"/>
      <c r="BA3268" s="8"/>
    </row>
    <row r="3269" spans="1:53" x14ac:dyDescent="0.25">
      <c r="A3269" s="9" t="str">
        <f>IF(B3269&lt;&gt;"",COUNTA($B$3:B3269)+$A$2,"")</f>
        <v/>
      </c>
      <c r="R3269" s="42"/>
      <c r="AB3269" s="13"/>
      <c r="AC3269" s="8"/>
      <c r="AF3269" s="13"/>
      <c r="AG3269" s="8"/>
      <c r="AH3269" s="8"/>
      <c r="AI3269" s="8"/>
      <c r="AJ3269" s="8"/>
      <c r="AK3269" s="8"/>
      <c r="AN3269" s="13"/>
      <c r="AO3269" s="8"/>
      <c r="AR3269" s="13"/>
      <c r="AS3269" s="8"/>
      <c r="AV3269" s="13"/>
      <c r="AW3269" s="8"/>
      <c r="AX3269" s="19" t="str">
        <f t="shared" si="358"/>
        <v/>
      </c>
      <c r="AY3269" s="55">
        <f t="shared" si="359"/>
        <v>0</v>
      </c>
      <c r="AZ3269" s="8"/>
      <c r="BA3269" s="8"/>
    </row>
    <row r="3270" spans="1:53" x14ac:dyDescent="0.25">
      <c r="A3270" s="9" t="str">
        <f>IF(B3270&lt;&gt;"",COUNTA($B$3:B3270)+$A$2,"")</f>
        <v/>
      </c>
      <c r="R3270" s="42"/>
      <c r="AB3270" s="13"/>
      <c r="AC3270" s="8"/>
      <c r="AF3270" s="13"/>
      <c r="AG3270" s="8"/>
      <c r="AH3270" s="8"/>
      <c r="AI3270" s="8"/>
      <c r="AJ3270" s="8"/>
      <c r="AK3270" s="8"/>
      <c r="AN3270" s="13"/>
      <c r="AO3270" s="8"/>
      <c r="AR3270" s="13"/>
      <c r="AS3270" s="8"/>
      <c r="AV3270" s="13"/>
      <c r="AW3270" s="8"/>
      <c r="AX3270" s="19" t="str">
        <f t="shared" si="358"/>
        <v/>
      </c>
      <c r="AY3270" s="55">
        <f t="shared" si="359"/>
        <v>0</v>
      </c>
      <c r="AZ3270" s="8"/>
      <c r="BA3270" s="8"/>
    </row>
    <row r="3271" spans="1:53" x14ac:dyDescent="0.25">
      <c r="A3271" s="9" t="str">
        <f>IF(B3271&lt;&gt;"",COUNTA($B$3:B3271)+$A$2,"")</f>
        <v/>
      </c>
      <c r="R3271" s="42"/>
      <c r="AB3271" s="13"/>
      <c r="AC3271" s="8"/>
      <c r="AF3271" s="13"/>
      <c r="AG3271" s="8"/>
      <c r="AH3271" s="8"/>
      <c r="AI3271" s="8"/>
      <c r="AJ3271" s="8"/>
      <c r="AK3271" s="8"/>
      <c r="AN3271" s="13"/>
      <c r="AO3271" s="8"/>
      <c r="AR3271" s="13"/>
      <c r="AS3271" s="8"/>
      <c r="AV3271" s="13"/>
      <c r="AW3271" s="8"/>
      <c r="AX3271" s="19" t="str">
        <f t="shared" si="358"/>
        <v/>
      </c>
      <c r="AY3271" s="55">
        <f t="shared" si="359"/>
        <v>0</v>
      </c>
      <c r="AZ3271" s="8"/>
      <c r="BA3271" s="8"/>
    </row>
    <row r="3272" spans="1:53" x14ac:dyDescent="0.25">
      <c r="A3272" s="9" t="str">
        <f>IF(B3272&lt;&gt;"",COUNTA($B$3:B3272)+$A$2,"")</f>
        <v/>
      </c>
      <c r="R3272" s="42"/>
      <c r="AB3272" s="13"/>
      <c r="AC3272" s="8"/>
      <c r="AF3272" s="13"/>
      <c r="AG3272" s="8"/>
      <c r="AH3272" s="8"/>
      <c r="AI3272" s="8"/>
      <c r="AJ3272" s="8"/>
      <c r="AK3272" s="8"/>
      <c r="AN3272" s="13"/>
      <c r="AO3272" s="8"/>
      <c r="AR3272" s="13"/>
      <c r="AS3272" s="8"/>
      <c r="AV3272" s="13"/>
      <c r="AW3272" s="8"/>
      <c r="AX3272" s="19" t="str">
        <f t="shared" si="358"/>
        <v/>
      </c>
      <c r="AY3272" s="55">
        <f t="shared" si="359"/>
        <v>0</v>
      </c>
      <c r="AZ3272" s="8"/>
      <c r="BA3272" s="8"/>
    </row>
    <row r="3273" spans="1:53" x14ac:dyDescent="0.25">
      <c r="A3273" s="9" t="str">
        <f>IF(B3273&lt;&gt;"",COUNTA($B$3:B3273)+$A$2,"")</f>
        <v/>
      </c>
      <c r="R3273" s="42"/>
      <c r="AB3273" s="13"/>
      <c r="AC3273" s="8"/>
      <c r="AF3273" s="13"/>
      <c r="AG3273" s="8"/>
      <c r="AH3273" s="8"/>
      <c r="AI3273" s="8"/>
      <c r="AJ3273" s="8"/>
      <c r="AK3273" s="8"/>
      <c r="AN3273" s="13"/>
      <c r="AO3273" s="8"/>
      <c r="AR3273" s="13"/>
      <c r="AS3273" s="8"/>
      <c r="AV3273" s="13"/>
      <c r="AW3273" s="8"/>
      <c r="AX3273" s="19" t="str">
        <f t="shared" si="358"/>
        <v/>
      </c>
      <c r="AY3273" s="55">
        <f t="shared" si="359"/>
        <v>0</v>
      </c>
      <c r="AZ3273" s="8"/>
      <c r="BA3273" s="8"/>
    </row>
    <row r="3274" spans="1:53" x14ac:dyDescent="0.25">
      <c r="A3274" s="9" t="str">
        <f>IF(B3274&lt;&gt;"",COUNTA($B$3:B3274)+$A$2,"")</f>
        <v/>
      </c>
      <c r="R3274" s="42"/>
      <c r="AB3274" s="13"/>
      <c r="AC3274" s="8"/>
      <c r="AF3274" s="13"/>
      <c r="AG3274" s="8"/>
      <c r="AH3274" s="8"/>
      <c r="AI3274" s="8"/>
      <c r="AJ3274" s="8"/>
      <c r="AK3274" s="8"/>
      <c r="AN3274" s="13"/>
      <c r="AO3274" s="8"/>
      <c r="AR3274" s="13"/>
      <c r="AS3274" s="8"/>
      <c r="AV3274" s="13"/>
      <c r="AW3274" s="8"/>
      <c r="AX3274" s="19" t="str">
        <f t="shared" si="358"/>
        <v/>
      </c>
      <c r="AY3274" s="55">
        <f t="shared" si="359"/>
        <v>0</v>
      </c>
      <c r="AZ3274" s="8"/>
      <c r="BA3274" s="8"/>
    </row>
    <row r="3275" spans="1:53" x14ac:dyDescent="0.25">
      <c r="A3275" s="9" t="str">
        <f>IF(B3275&lt;&gt;"",COUNTA($B$3:B3275)+$A$2,"")</f>
        <v/>
      </c>
      <c r="R3275" s="42"/>
      <c r="AB3275" s="13"/>
      <c r="AC3275" s="8"/>
      <c r="AF3275" s="13"/>
      <c r="AG3275" s="8"/>
      <c r="AH3275" s="8"/>
      <c r="AI3275" s="8"/>
      <c r="AJ3275" s="8"/>
      <c r="AK3275" s="8"/>
      <c r="AN3275" s="13"/>
      <c r="AO3275" s="8"/>
      <c r="AR3275" s="13"/>
      <c r="AS3275" s="8"/>
      <c r="AV3275" s="13"/>
      <c r="AW3275" s="8"/>
      <c r="AX3275" s="19" t="str">
        <f t="shared" si="358"/>
        <v/>
      </c>
      <c r="AY3275" s="55">
        <f t="shared" si="359"/>
        <v>0</v>
      </c>
      <c r="AZ3275" s="8"/>
      <c r="BA3275" s="8"/>
    </row>
    <row r="3276" spans="1:53" x14ac:dyDescent="0.25">
      <c r="A3276" s="9" t="str">
        <f>IF(B3276&lt;&gt;"",COUNTA($B$3:B3276)+$A$2,"")</f>
        <v/>
      </c>
      <c r="R3276" s="42"/>
      <c r="AB3276" s="13"/>
      <c r="AC3276" s="8"/>
      <c r="AF3276" s="13"/>
      <c r="AG3276" s="8"/>
      <c r="AH3276" s="8"/>
      <c r="AI3276" s="8"/>
      <c r="AJ3276" s="8"/>
      <c r="AK3276" s="8"/>
      <c r="AN3276" s="13"/>
      <c r="AO3276" s="8"/>
      <c r="AR3276" s="13"/>
      <c r="AS3276" s="8"/>
      <c r="AV3276" s="13"/>
      <c r="AW3276" s="8"/>
      <c r="AX3276" s="19" t="str">
        <f t="shared" si="358"/>
        <v/>
      </c>
      <c r="AY3276" s="55">
        <f t="shared" si="359"/>
        <v>0</v>
      </c>
      <c r="AZ3276" s="8"/>
      <c r="BA3276" s="8"/>
    </row>
    <row r="3277" spans="1:53" x14ac:dyDescent="0.25">
      <c r="A3277" s="9" t="str">
        <f>IF(B3277&lt;&gt;"",COUNTA($B$3:B3277)+$A$2,"")</f>
        <v/>
      </c>
      <c r="R3277" s="42"/>
      <c r="AB3277" s="13"/>
      <c r="AC3277" s="8"/>
      <c r="AF3277" s="13"/>
      <c r="AG3277" s="8"/>
      <c r="AH3277" s="8"/>
      <c r="AI3277" s="8"/>
      <c r="AJ3277" s="8"/>
      <c r="AK3277" s="8"/>
      <c r="AN3277" s="13"/>
      <c r="AO3277" s="8"/>
      <c r="AR3277" s="13"/>
      <c r="AS3277" s="8"/>
      <c r="AV3277" s="13"/>
      <c r="AW3277" s="8"/>
      <c r="AX3277" s="19" t="str">
        <f t="shared" si="358"/>
        <v/>
      </c>
      <c r="AY3277" s="55">
        <f t="shared" si="359"/>
        <v>0</v>
      </c>
      <c r="AZ3277" s="8"/>
      <c r="BA3277" s="8"/>
    </row>
    <row r="3278" spans="1:53" x14ac:dyDescent="0.25">
      <c r="A3278" s="9" t="str">
        <f>IF(B3278&lt;&gt;"",COUNTA($B$3:B3278)+$A$2,"")</f>
        <v/>
      </c>
      <c r="R3278" s="42"/>
      <c r="AB3278" s="13"/>
      <c r="AC3278" s="8"/>
      <c r="AF3278" s="13"/>
      <c r="AG3278" s="8"/>
      <c r="AH3278" s="8"/>
      <c r="AI3278" s="8"/>
      <c r="AJ3278" s="8"/>
      <c r="AK3278" s="8"/>
      <c r="AN3278" s="13"/>
      <c r="AO3278" s="8"/>
      <c r="AR3278" s="13"/>
      <c r="AS3278" s="8"/>
      <c r="AV3278" s="13"/>
      <c r="AW3278" s="8"/>
      <c r="AX3278" s="19" t="str">
        <f t="shared" si="358"/>
        <v/>
      </c>
      <c r="AY3278" s="55">
        <f t="shared" si="359"/>
        <v>0</v>
      </c>
      <c r="AZ3278" s="8"/>
      <c r="BA3278" s="8"/>
    </row>
    <row r="3279" spans="1:53" x14ac:dyDescent="0.25">
      <c r="A3279" s="9" t="str">
        <f>IF(B3279&lt;&gt;"",COUNTA($B$3:B3279)+$A$2,"")</f>
        <v/>
      </c>
      <c r="R3279" s="42"/>
      <c r="AB3279" s="13"/>
      <c r="AC3279" s="8"/>
      <c r="AF3279" s="13"/>
      <c r="AG3279" s="8"/>
      <c r="AH3279" s="8"/>
      <c r="AI3279" s="8"/>
      <c r="AJ3279" s="8"/>
      <c r="AK3279" s="8"/>
      <c r="AN3279" s="13"/>
      <c r="AO3279" s="8"/>
      <c r="AR3279" s="13"/>
      <c r="AS3279" s="8"/>
      <c r="AV3279" s="13"/>
      <c r="AW3279" s="8"/>
      <c r="AX3279" s="19" t="str">
        <f t="shared" si="358"/>
        <v/>
      </c>
      <c r="AY3279" s="55">
        <f t="shared" si="359"/>
        <v>0</v>
      </c>
      <c r="AZ3279" s="8"/>
      <c r="BA3279" s="8"/>
    </row>
    <row r="3280" spans="1:53" x14ac:dyDescent="0.25">
      <c r="A3280" s="9" t="str">
        <f>IF(B3280&lt;&gt;"",COUNTA($B$3:B3280)+$A$2,"")</f>
        <v/>
      </c>
      <c r="R3280" s="42"/>
      <c r="AB3280" s="13"/>
      <c r="AC3280" s="8"/>
      <c r="AF3280" s="13"/>
      <c r="AG3280" s="8"/>
      <c r="AH3280" s="8"/>
      <c r="AI3280" s="8"/>
      <c r="AJ3280" s="8"/>
      <c r="AK3280" s="8"/>
      <c r="AN3280" s="13"/>
      <c r="AO3280" s="8"/>
      <c r="AR3280" s="13"/>
      <c r="AS3280" s="8"/>
      <c r="AV3280" s="13"/>
      <c r="AW3280" s="8"/>
      <c r="AX3280" s="19" t="str">
        <f t="shared" si="358"/>
        <v/>
      </c>
      <c r="AY3280" s="55">
        <f t="shared" si="359"/>
        <v>0</v>
      </c>
      <c r="AZ3280" s="8"/>
      <c r="BA3280" s="8"/>
    </row>
    <row r="3281" spans="1:53" x14ac:dyDescent="0.25">
      <c r="A3281" s="9" t="str">
        <f>IF(B3281&lt;&gt;"",COUNTA($B$3:B3281)+$A$2,"")</f>
        <v/>
      </c>
      <c r="R3281" s="42"/>
      <c r="AB3281" s="13"/>
      <c r="AC3281" s="8"/>
      <c r="AF3281" s="13"/>
      <c r="AG3281" s="8"/>
      <c r="AH3281" s="8"/>
      <c r="AI3281" s="8"/>
      <c r="AJ3281" s="8"/>
      <c r="AK3281" s="8"/>
      <c r="AN3281" s="13"/>
      <c r="AO3281" s="8"/>
      <c r="AR3281" s="13"/>
      <c r="AS3281" s="8"/>
      <c r="AV3281" s="13"/>
      <c r="AW3281" s="8"/>
      <c r="AX3281" s="19" t="str">
        <f t="shared" si="358"/>
        <v/>
      </c>
      <c r="AY3281" s="55">
        <f t="shared" si="359"/>
        <v>0</v>
      </c>
      <c r="AZ3281" s="8"/>
      <c r="BA3281" s="8"/>
    </row>
    <row r="3282" spans="1:53" x14ac:dyDescent="0.25">
      <c r="A3282" s="9" t="str">
        <f>IF(B3282&lt;&gt;"",COUNTA($B$3:B3282)+$A$2,"")</f>
        <v/>
      </c>
      <c r="R3282" s="42"/>
      <c r="AB3282" s="13"/>
      <c r="AC3282" s="8"/>
      <c r="AF3282" s="13"/>
      <c r="AG3282" s="8"/>
      <c r="AH3282" s="8"/>
      <c r="AI3282" s="8"/>
      <c r="AJ3282" s="8"/>
      <c r="AK3282" s="8"/>
      <c r="AN3282" s="13"/>
      <c r="AO3282" s="8"/>
      <c r="AR3282" s="13"/>
      <c r="AS3282" s="8"/>
      <c r="AV3282" s="13"/>
      <c r="AW3282" s="8"/>
      <c r="AX3282" s="19" t="str">
        <f t="shared" si="358"/>
        <v/>
      </c>
      <c r="AY3282" s="55">
        <f t="shared" si="359"/>
        <v>0</v>
      </c>
      <c r="AZ3282" s="8"/>
      <c r="BA3282" s="8"/>
    </row>
    <row r="3283" spans="1:53" x14ac:dyDescent="0.25">
      <c r="A3283" s="9" t="str">
        <f>IF(B3283&lt;&gt;"",COUNTA($B$3:B3283)+$A$2,"")</f>
        <v/>
      </c>
      <c r="R3283" s="42"/>
      <c r="AB3283" s="13"/>
      <c r="AC3283" s="8"/>
      <c r="AF3283" s="13"/>
      <c r="AG3283" s="8"/>
      <c r="AH3283" s="8"/>
      <c r="AI3283" s="8"/>
      <c r="AJ3283" s="8"/>
      <c r="AK3283" s="8"/>
      <c r="AN3283" s="13"/>
      <c r="AO3283" s="8"/>
      <c r="AR3283" s="13"/>
      <c r="AS3283" s="8"/>
      <c r="AV3283" s="13"/>
      <c r="AW3283" s="8"/>
      <c r="AX3283" s="19" t="str">
        <f t="shared" si="358"/>
        <v/>
      </c>
      <c r="AY3283" s="55">
        <f t="shared" si="359"/>
        <v>0</v>
      </c>
      <c r="AZ3283" s="8"/>
      <c r="BA3283" s="8"/>
    </row>
    <row r="3284" spans="1:53" x14ac:dyDescent="0.25">
      <c r="A3284" s="9" t="str">
        <f>IF(B3284&lt;&gt;"",COUNTA($B$3:B3284)+$A$2,"")</f>
        <v/>
      </c>
      <c r="R3284" s="42"/>
      <c r="AB3284" s="13"/>
      <c r="AC3284" s="8"/>
      <c r="AF3284" s="13"/>
      <c r="AG3284" s="8"/>
      <c r="AH3284" s="8"/>
      <c r="AI3284" s="8"/>
      <c r="AJ3284" s="8"/>
      <c r="AK3284" s="8"/>
      <c r="AN3284" s="13"/>
      <c r="AO3284" s="8"/>
      <c r="AR3284" s="13"/>
      <c r="AS3284" s="8"/>
      <c r="AV3284" s="13"/>
      <c r="AW3284" s="8"/>
      <c r="AX3284" s="19" t="str">
        <f t="shared" si="358"/>
        <v/>
      </c>
      <c r="AY3284" s="55">
        <f t="shared" si="359"/>
        <v>0</v>
      </c>
      <c r="AZ3284" s="8"/>
      <c r="BA3284" s="8"/>
    </row>
    <row r="3285" spans="1:53" x14ac:dyDescent="0.25">
      <c r="A3285" s="9" t="str">
        <f>IF(B3285&lt;&gt;"",COUNTA($B$3:B3285)+$A$2,"")</f>
        <v/>
      </c>
      <c r="R3285" s="42"/>
      <c r="AB3285" s="13"/>
      <c r="AC3285" s="8"/>
      <c r="AF3285" s="13"/>
      <c r="AG3285" s="8"/>
      <c r="AH3285" s="8"/>
      <c r="AI3285" s="8"/>
      <c r="AJ3285" s="8"/>
      <c r="AK3285" s="8"/>
      <c r="AN3285" s="13"/>
      <c r="AO3285" s="8"/>
      <c r="AR3285" s="13"/>
      <c r="AS3285" s="8"/>
      <c r="AV3285" s="13"/>
      <c r="AW3285" s="8"/>
      <c r="AX3285" s="19" t="str">
        <f t="shared" si="358"/>
        <v/>
      </c>
      <c r="AY3285" s="55">
        <f t="shared" si="359"/>
        <v>0</v>
      </c>
      <c r="AZ3285" s="8"/>
      <c r="BA3285" s="8"/>
    </row>
    <row r="3286" spans="1:53" x14ac:dyDescent="0.25">
      <c r="A3286" s="9" t="str">
        <f>IF(B3286&lt;&gt;"",COUNTA($B$3:B3286)+$A$2,"")</f>
        <v/>
      </c>
      <c r="R3286" s="42"/>
      <c r="AB3286" s="13"/>
      <c r="AC3286" s="8"/>
      <c r="AF3286" s="13"/>
      <c r="AG3286" s="8"/>
      <c r="AH3286" s="8"/>
      <c r="AI3286" s="8"/>
      <c r="AJ3286" s="8"/>
      <c r="AK3286" s="8"/>
      <c r="AN3286" s="13"/>
      <c r="AO3286" s="8"/>
      <c r="AR3286" s="13"/>
      <c r="AS3286" s="8"/>
      <c r="AV3286" s="13"/>
      <c r="AW3286" s="8"/>
      <c r="AX3286" s="19" t="str">
        <f t="shared" si="358"/>
        <v/>
      </c>
      <c r="AY3286" s="55">
        <f t="shared" si="359"/>
        <v>0</v>
      </c>
      <c r="AZ3286" s="8"/>
      <c r="BA3286" s="8"/>
    </row>
    <row r="3287" spans="1:53" x14ac:dyDescent="0.25">
      <c r="A3287" s="9" t="str">
        <f>IF(B3287&lt;&gt;"",COUNTA($B$3:B3287)+$A$2,"")</f>
        <v/>
      </c>
      <c r="R3287" s="42"/>
      <c r="AB3287" s="13"/>
      <c r="AC3287" s="8"/>
      <c r="AF3287" s="13"/>
      <c r="AG3287" s="8"/>
      <c r="AH3287" s="8"/>
      <c r="AI3287" s="8"/>
      <c r="AJ3287" s="8"/>
      <c r="AK3287" s="8"/>
      <c r="AN3287" s="13"/>
      <c r="AO3287" s="8"/>
      <c r="AR3287" s="13"/>
      <c r="AS3287" s="8"/>
      <c r="AV3287" s="13"/>
      <c r="AW3287" s="8"/>
      <c r="AX3287" s="19" t="str">
        <f t="shared" si="358"/>
        <v/>
      </c>
      <c r="AY3287" s="55">
        <f t="shared" si="359"/>
        <v>0</v>
      </c>
      <c r="AZ3287" s="8"/>
      <c r="BA3287" s="8"/>
    </row>
    <row r="3288" spans="1:53" x14ac:dyDescent="0.25">
      <c r="A3288" s="9" t="str">
        <f>IF(B3288&lt;&gt;"",COUNTA($B$3:B3288)+$A$2,"")</f>
        <v/>
      </c>
      <c r="R3288" s="42"/>
      <c r="AB3288" s="13"/>
      <c r="AC3288" s="8"/>
      <c r="AF3288" s="13"/>
      <c r="AG3288" s="8"/>
      <c r="AH3288" s="8"/>
      <c r="AI3288" s="8"/>
      <c r="AJ3288" s="8"/>
      <c r="AK3288" s="8"/>
      <c r="AN3288" s="13"/>
      <c r="AO3288" s="8"/>
      <c r="AR3288" s="13"/>
      <c r="AS3288" s="8"/>
      <c r="AV3288" s="13"/>
      <c r="AW3288" s="8"/>
      <c r="AX3288" s="19" t="str">
        <f t="shared" si="358"/>
        <v/>
      </c>
      <c r="AY3288" s="55">
        <f t="shared" si="359"/>
        <v>0</v>
      </c>
      <c r="AZ3288" s="8"/>
      <c r="BA3288" s="8"/>
    </row>
    <row r="3289" spans="1:53" x14ac:dyDescent="0.25">
      <c r="A3289" s="9" t="str">
        <f>IF(B3289&lt;&gt;"",COUNTA($B$3:B3289)+$A$2,"")</f>
        <v/>
      </c>
      <c r="R3289" s="42"/>
      <c r="AB3289" s="13"/>
      <c r="AC3289" s="8"/>
      <c r="AF3289" s="13"/>
      <c r="AG3289" s="8"/>
      <c r="AH3289" s="8"/>
      <c r="AI3289" s="8"/>
      <c r="AJ3289" s="8"/>
      <c r="AK3289" s="8"/>
      <c r="AN3289" s="13"/>
      <c r="AO3289" s="8"/>
      <c r="AR3289" s="13"/>
      <c r="AS3289" s="8"/>
      <c r="AV3289" s="13"/>
      <c r="AW3289" s="8"/>
      <c r="AX3289" s="19" t="str">
        <f t="shared" si="358"/>
        <v/>
      </c>
      <c r="AY3289" s="55">
        <f t="shared" si="359"/>
        <v>0</v>
      </c>
      <c r="AZ3289" s="8"/>
      <c r="BA3289" s="8"/>
    </row>
    <row r="3290" spans="1:53" x14ac:dyDescent="0.25">
      <c r="A3290" s="9" t="str">
        <f>IF(B3290&lt;&gt;"",COUNTA($B$3:B3290)+$A$2,"")</f>
        <v/>
      </c>
      <c r="R3290" s="42"/>
      <c r="AB3290" s="13"/>
      <c r="AC3290" s="8"/>
      <c r="AF3290" s="13"/>
      <c r="AG3290" s="8"/>
      <c r="AH3290" s="8"/>
      <c r="AI3290" s="8"/>
      <c r="AJ3290" s="8"/>
      <c r="AK3290" s="8"/>
      <c r="AN3290" s="13"/>
      <c r="AO3290" s="8"/>
      <c r="AR3290" s="13"/>
      <c r="AS3290" s="8"/>
      <c r="AV3290" s="13"/>
      <c r="AW3290" s="8"/>
      <c r="AX3290" s="19" t="str">
        <f t="shared" si="358"/>
        <v/>
      </c>
      <c r="AY3290" s="55">
        <f t="shared" si="359"/>
        <v>0</v>
      </c>
      <c r="AZ3290" s="8"/>
      <c r="BA3290" s="8"/>
    </row>
    <row r="3291" spans="1:53" x14ac:dyDescent="0.25">
      <c r="A3291" s="9" t="str">
        <f>IF(B3291&lt;&gt;"",COUNTA($B$3:B3291)+$A$2,"")</f>
        <v/>
      </c>
      <c r="R3291" s="42"/>
      <c r="AB3291" s="13"/>
      <c r="AC3291" s="8"/>
      <c r="AF3291" s="13"/>
      <c r="AG3291" s="8"/>
      <c r="AH3291" s="8"/>
      <c r="AI3291" s="8"/>
      <c r="AJ3291" s="8"/>
      <c r="AK3291" s="8"/>
      <c r="AN3291" s="13"/>
      <c r="AO3291" s="8"/>
      <c r="AR3291" s="13"/>
      <c r="AS3291" s="8"/>
      <c r="AV3291" s="13"/>
      <c r="AW3291" s="8"/>
      <c r="AX3291" s="19" t="str">
        <f t="shared" si="358"/>
        <v/>
      </c>
      <c r="AY3291" s="55">
        <f t="shared" si="359"/>
        <v>0</v>
      </c>
      <c r="AZ3291" s="8"/>
      <c r="BA3291" s="8"/>
    </row>
    <row r="3292" spans="1:53" x14ac:dyDescent="0.25">
      <c r="A3292" s="9" t="str">
        <f>IF(B3292&lt;&gt;"",COUNTA($B$3:B3292)+$A$2,"")</f>
        <v/>
      </c>
      <c r="R3292" s="42"/>
      <c r="AB3292" s="13"/>
      <c r="AC3292" s="8"/>
      <c r="AF3292" s="13"/>
      <c r="AG3292" s="8"/>
      <c r="AH3292" s="8"/>
      <c r="AI3292" s="8"/>
      <c r="AJ3292" s="8"/>
      <c r="AK3292" s="8"/>
      <c r="AN3292" s="13"/>
      <c r="AO3292" s="8"/>
      <c r="AR3292" s="13"/>
      <c r="AS3292" s="8"/>
      <c r="AV3292" s="13"/>
      <c r="AW3292" s="8"/>
      <c r="AX3292" s="19" t="str">
        <f t="shared" si="358"/>
        <v/>
      </c>
      <c r="AY3292" s="55">
        <f t="shared" si="359"/>
        <v>0</v>
      </c>
      <c r="AZ3292" s="8"/>
      <c r="BA3292" s="8"/>
    </row>
    <row r="3293" spans="1:53" x14ac:dyDescent="0.25">
      <c r="A3293" s="9" t="str">
        <f>IF(B3293&lt;&gt;"",COUNTA($B$3:B3293)+$A$2,"")</f>
        <v/>
      </c>
      <c r="R3293" s="42"/>
      <c r="AB3293" s="13"/>
      <c r="AC3293" s="8"/>
      <c r="AF3293" s="13"/>
      <c r="AG3293" s="8"/>
      <c r="AH3293" s="8"/>
      <c r="AI3293" s="8"/>
      <c r="AJ3293" s="8"/>
      <c r="AK3293" s="8"/>
      <c r="AN3293" s="13"/>
      <c r="AO3293" s="8"/>
      <c r="AR3293" s="13"/>
      <c r="AS3293" s="8"/>
      <c r="AV3293" s="13"/>
      <c r="AW3293" s="8"/>
      <c r="AX3293" s="19" t="str">
        <f t="shared" si="358"/>
        <v/>
      </c>
      <c r="AY3293" s="55">
        <f t="shared" si="359"/>
        <v>0</v>
      </c>
      <c r="AZ3293" s="8"/>
      <c r="BA3293" s="8"/>
    </row>
    <row r="3294" spans="1:53" x14ac:dyDescent="0.25">
      <c r="A3294" s="9" t="str">
        <f>IF(B3294&lt;&gt;"",COUNTA($B$3:B3294)+$A$2,"")</f>
        <v/>
      </c>
      <c r="R3294" s="42"/>
      <c r="AB3294" s="13"/>
      <c r="AC3294" s="8"/>
      <c r="AF3294" s="13"/>
      <c r="AG3294" s="8"/>
      <c r="AH3294" s="8"/>
      <c r="AI3294" s="8"/>
      <c r="AJ3294" s="8"/>
      <c r="AK3294" s="8"/>
      <c r="AN3294" s="13"/>
      <c r="AO3294" s="8"/>
      <c r="AR3294" s="13"/>
      <c r="AS3294" s="8"/>
      <c r="AV3294" s="13"/>
      <c r="AW3294" s="8"/>
      <c r="AX3294" s="19" t="str">
        <f t="shared" si="358"/>
        <v/>
      </c>
      <c r="AY3294" s="55">
        <f t="shared" si="359"/>
        <v>0</v>
      </c>
      <c r="AZ3294" s="8"/>
      <c r="BA3294" s="8"/>
    </row>
    <row r="3295" spans="1:53" x14ac:dyDescent="0.25">
      <c r="A3295" s="9" t="str">
        <f>IF(B3295&lt;&gt;"",COUNTA($B$3:B3295)+$A$2,"")</f>
        <v/>
      </c>
      <c r="R3295" s="42"/>
      <c r="AB3295" s="13"/>
      <c r="AC3295" s="8"/>
      <c r="AF3295" s="13"/>
      <c r="AG3295" s="8"/>
      <c r="AH3295" s="8"/>
      <c r="AI3295" s="8"/>
      <c r="AJ3295" s="8"/>
      <c r="AK3295" s="8"/>
      <c r="AN3295" s="13"/>
      <c r="AO3295" s="8"/>
      <c r="AR3295" s="13"/>
      <c r="AS3295" s="8"/>
      <c r="AV3295" s="13"/>
      <c r="AW3295" s="8"/>
      <c r="AX3295" s="19" t="str">
        <f t="shared" si="358"/>
        <v/>
      </c>
      <c r="AY3295" s="55">
        <f t="shared" si="359"/>
        <v>0</v>
      </c>
      <c r="AZ3295" s="8"/>
      <c r="BA3295" s="8"/>
    </row>
    <row r="3296" spans="1:53" x14ac:dyDescent="0.25">
      <c r="A3296" s="9" t="str">
        <f>IF(B3296&lt;&gt;"",COUNTA($B$3:B3296)+$A$2,"")</f>
        <v/>
      </c>
      <c r="R3296" s="42"/>
      <c r="AB3296" s="13"/>
      <c r="AC3296" s="8"/>
      <c r="AF3296" s="13"/>
      <c r="AG3296" s="8"/>
      <c r="AH3296" s="8"/>
      <c r="AI3296" s="8"/>
      <c r="AJ3296" s="8"/>
      <c r="AK3296" s="8"/>
      <c r="AN3296" s="13"/>
      <c r="AO3296" s="8"/>
      <c r="AR3296" s="13"/>
      <c r="AS3296" s="8"/>
      <c r="AV3296" s="13"/>
      <c r="AW3296" s="8"/>
      <c r="AX3296" s="19" t="str">
        <f t="shared" si="358"/>
        <v/>
      </c>
      <c r="AY3296" s="55">
        <f t="shared" si="359"/>
        <v>0</v>
      </c>
      <c r="AZ3296" s="8"/>
      <c r="BA3296" s="8"/>
    </row>
    <row r="3297" spans="1:53" x14ac:dyDescent="0.25">
      <c r="A3297" s="9" t="str">
        <f>IF(B3297&lt;&gt;"",COUNTA($B$3:B3297)+$A$2,"")</f>
        <v/>
      </c>
      <c r="R3297" s="42"/>
      <c r="AB3297" s="13"/>
      <c r="AC3297" s="8"/>
      <c r="AF3297" s="13"/>
      <c r="AG3297" s="8"/>
      <c r="AH3297" s="8"/>
      <c r="AI3297" s="8"/>
      <c r="AJ3297" s="8"/>
      <c r="AK3297" s="8"/>
      <c r="AN3297" s="13"/>
      <c r="AO3297" s="8"/>
      <c r="AR3297" s="13"/>
      <c r="AS3297" s="8"/>
      <c r="AV3297" s="13"/>
      <c r="AW3297" s="8"/>
      <c r="AX3297" s="19" t="str">
        <f t="shared" si="358"/>
        <v/>
      </c>
      <c r="AY3297" s="55">
        <f t="shared" si="359"/>
        <v>0</v>
      </c>
      <c r="AZ3297" s="8"/>
      <c r="BA3297" s="8"/>
    </row>
    <row r="3298" spans="1:53" x14ac:dyDescent="0.25">
      <c r="A3298" s="9" t="str">
        <f>IF(B3298&lt;&gt;"",COUNTA($B$3:B3298)+$A$2,"")</f>
        <v/>
      </c>
      <c r="R3298" s="42"/>
      <c r="AB3298" s="13"/>
      <c r="AC3298" s="8"/>
      <c r="AF3298" s="13"/>
      <c r="AG3298" s="8"/>
      <c r="AH3298" s="8"/>
      <c r="AI3298" s="8"/>
      <c r="AJ3298" s="8"/>
      <c r="AK3298" s="8"/>
      <c r="AN3298" s="13"/>
      <c r="AO3298" s="8"/>
      <c r="AR3298" s="13"/>
      <c r="AS3298" s="8"/>
      <c r="AV3298" s="13"/>
      <c r="AW3298" s="8"/>
      <c r="AX3298" s="19" t="str">
        <f t="shared" si="358"/>
        <v/>
      </c>
      <c r="AY3298" s="55">
        <f t="shared" si="359"/>
        <v>0</v>
      </c>
      <c r="AZ3298" s="8"/>
      <c r="BA3298" s="8"/>
    </row>
    <row r="3299" spans="1:53" x14ac:dyDescent="0.25">
      <c r="A3299" s="9" t="str">
        <f>IF(B3299&lt;&gt;"",COUNTA($B$3:B3299)+$A$2,"")</f>
        <v/>
      </c>
      <c r="R3299" s="42"/>
      <c r="AB3299" s="13"/>
      <c r="AC3299" s="8"/>
      <c r="AF3299" s="13"/>
      <c r="AG3299" s="8"/>
      <c r="AH3299" s="8"/>
      <c r="AI3299" s="8"/>
      <c r="AJ3299" s="8"/>
      <c r="AK3299" s="8"/>
      <c r="AN3299" s="13"/>
      <c r="AO3299" s="8"/>
      <c r="AR3299" s="13"/>
      <c r="AS3299" s="8"/>
      <c r="AV3299" s="13"/>
      <c r="AW3299" s="8"/>
      <c r="AX3299" s="19" t="str">
        <f t="shared" si="358"/>
        <v/>
      </c>
      <c r="AY3299" s="55">
        <f t="shared" si="359"/>
        <v>0</v>
      </c>
      <c r="AZ3299" s="8"/>
      <c r="BA3299" s="8"/>
    </row>
    <row r="3300" spans="1:53" x14ac:dyDescent="0.25">
      <c r="A3300" s="9" t="str">
        <f>IF(B3300&lt;&gt;"",COUNTA($B$3:B3300)+$A$2,"")</f>
        <v/>
      </c>
      <c r="R3300" s="42"/>
      <c r="AB3300" s="13"/>
      <c r="AC3300" s="8"/>
      <c r="AF3300" s="13"/>
      <c r="AG3300" s="8"/>
      <c r="AH3300" s="8"/>
      <c r="AI3300" s="8"/>
      <c r="AJ3300" s="8"/>
      <c r="AK3300" s="8"/>
      <c r="AN3300" s="13"/>
      <c r="AO3300" s="8"/>
      <c r="AR3300" s="13"/>
      <c r="AS3300" s="8"/>
      <c r="AV3300" s="13"/>
      <c r="AW3300" s="8"/>
      <c r="AX3300" s="19" t="str">
        <f t="shared" si="358"/>
        <v/>
      </c>
      <c r="AY3300" s="55">
        <f t="shared" si="359"/>
        <v>0</v>
      </c>
      <c r="AZ3300" s="8"/>
      <c r="BA3300" s="8"/>
    </row>
    <row r="3301" spans="1:53" x14ac:dyDescent="0.25">
      <c r="A3301" s="9" t="str">
        <f>IF(B3301&lt;&gt;"",COUNTA($B$3:B3301)+$A$2,"")</f>
        <v/>
      </c>
      <c r="R3301" s="42"/>
      <c r="AB3301" s="13"/>
      <c r="AC3301" s="8"/>
      <c r="AF3301" s="13"/>
      <c r="AG3301" s="8"/>
      <c r="AH3301" s="8"/>
      <c r="AI3301" s="8"/>
      <c r="AJ3301" s="8"/>
      <c r="AK3301" s="8"/>
      <c r="AN3301" s="13"/>
      <c r="AO3301" s="8"/>
      <c r="AR3301" s="13"/>
      <c r="AS3301" s="8"/>
      <c r="AV3301" s="13"/>
      <c r="AW3301" s="8"/>
      <c r="AX3301" s="19" t="str">
        <f t="shared" si="358"/>
        <v/>
      </c>
      <c r="AY3301" s="55">
        <f t="shared" si="359"/>
        <v>0</v>
      </c>
      <c r="AZ3301" s="8"/>
      <c r="BA3301" s="8"/>
    </row>
    <row r="3302" spans="1:53" x14ac:dyDescent="0.25">
      <c r="A3302" s="9" t="str">
        <f>IF(B3302&lt;&gt;"",COUNTA($B$3:B3302)+$A$2,"")</f>
        <v/>
      </c>
      <c r="R3302" s="42"/>
      <c r="AB3302" s="13"/>
      <c r="AC3302" s="8"/>
      <c r="AF3302" s="13"/>
      <c r="AG3302" s="8"/>
      <c r="AH3302" s="8"/>
      <c r="AI3302" s="8"/>
      <c r="AJ3302" s="8"/>
      <c r="AK3302" s="8"/>
      <c r="AN3302" s="13"/>
      <c r="AO3302" s="8"/>
      <c r="AR3302" s="13"/>
      <c r="AS3302" s="8"/>
      <c r="AV3302" s="13"/>
      <c r="AW3302" s="8"/>
      <c r="AX3302" s="19" t="str">
        <f t="shared" si="358"/>
        <v/>
      </c>
      <c r="AY3302" s="55">
        <f t="shared" si="359"/>
        <v>0</v>
      </c>
      <c r="AZ3302" s="8"/>
      <c r="BA3302" s="8"/>
    </row>
    <row r="3303" spans="1:53" x14ac:dyDescent="0.25">
      <c r="A3303" s="9" t="str">
        <f>IF(B3303&lt;&gt;"",COUNTA($B$3:B3303)+$A$2,"")</f>
        <v/>
      </c>
      <c r="R3303" s="42"/>
      <c r="AB3303" s="13"/>
      <c r="AC3303" s="8"/>
      <c r="AF3303" s="13"/>
      <c r="AG3303" s="8"/>
      <c r="AH3303" s="8"/>
      <c r="AI3303" s="8"/>
      <c r="AJ3303" s="8"/>
      <c r="AK3303" s="8"/>
      <c r="AN3303" s="13"/>
      <c r="AO3303" s="8"/>
      <c r="AR3303" s="13"/>
      <c r="AS3303" s="8"/>
      <c r="AV3303" s="13"/>
      <c r="AW3303" s="8"/>
      <c r="AX3303" s="19" t="str">
        <f t="shared" si="358"/>
        <v/>
      </c>
      <c r="AY3303" s="55">
        <f t="shared" si="359"/>
        <v>0</v>
      </c>
      <c r="AZ3303" s="8"/>
      <c r="BA3303" s="8"/>
    </row>
    <row r="3304" spans="1:53" x14ac:dyDescent="0.25">
      <c r="A3304" s="9" t="str">
        <f>IF(B3304&lt;&gt;"",COUNTA($B$3:B3304)+$A$2,"")</f>
        <v/>
      </c>
      <c r="R3304" s="42"/>
      <c r="AB3304" s="13"/>
      <c r="AC3304" s="8"/>
      <c r="AF3304" s="13"/>
      <c r="AG3304" s="8"/>
      <c r="AH3304" s="8"/>
      <c r="AI3304" s="8"/>
      <c r="AJ3304" s="8"/>
      <c r="AK3304" s="8"/>
      <c r="AN3304" s="13"/>
      <c r="AO3304" s="8"/>
      <c r="AR3304" s="13"/>
      <c r="AS3304" s="8"/>
      <c r="AV3304" s="13"/>
      <c r="AW3304" s="8"/>
      <c r="AX3304" s="19" t="str">
        <f t="shared" si="358"/>
        <v/>
      </c>
      <c r="AY3304" s="55">
        <f t="shared" si="359"/>
        <v>0</v>
      </c>
      <c r="AZ3304" s="8"/>
      <c r="BA3304" s="8"/>
    </row>
    <row r="3305" spans="1:53" x14ac:dyDescent="0.25">
      <c r="A3305" s="9" t="str">
        <f>IF(B3305&lt;&gt;"",COUNTA($B$3:B3305)+$A$2,"")</f>
        <v/>
      </c>
      <c r="R3305" s="42"/>
      <c r="AB3305" s="13"/>
      <c r="AC3305" s="8"/>
      <c r="AF3305" s="13"/>
      <c r="AG3305" s="8"/>
      <c r="AH3305" s="8"/>
      <c r="AI3305" s="8"/>
      <c r="AJ3305" s="8"/>
      <c r="AK3305" s="8"/>
      <c r="AN3305" s="13"/>
      <c r="AO3305" s="8"/>
      <c r="AR3305" s="13"/>
      <c r="AS3305" s="8"/>
      <c r="AV3305" s="13"/>
      <c r="AW3305" s="8"/>
      <c r="AX3305" s="19" t="str">
        <f t="shared" si="358"/>
        <v/>
      </c>
      <c r="AY3305" s="55">
        <f t="shared" si="359"/>
        <v>0</v>
      </c>
      <c r="AZ3305" s="8"/>
      <c r="BA3305" s="8"/>
    </row>
    <row r="3306" spans="1:53" x14ac:dyDescent="0.25">
      <c r="A3306" s="9" t="str">
        <f>IF(B3306&lt;&gt;"",COUNTA($B$3:B3306)+$A$2,"")</f>
        <v/>
      </c>
      <c r="R3306" s="42"/>
      <c r="AB3306" s="13"/>
      <c r="AC3306" s="8"/>
      <c r="AF3306" s="13"/>
      <c r="AG3306" s="8"/>
      <c r="AH3306" s="8"/>
      <c r="AI3306" s="8"/>
      <c r="AJ3306" s="8"/>
      <c r="AK3306" s="8"/>
      <c r="AN3306" s="13"/>
      <c r="AO3306" s="8"/>
      <c r="AR3306" s="13"/>
      <c r="AS3306" s="8"/>
      <c r="AV3306" s="13"/>
      <c r="AW3306" s="8"/>
      <c r="AX3306" s="19" t="str">
        <f t="shared" si="358"/>
        <v/>
      </c>
      <c r="AY3306" s="55">
        <f t="shared" si="359"/>
        <v>0</v>
      </c>
      <c r="AZ3306" s="8"/>
      <c r="BA3306" s="8"/>
    </row>
    <row r="3307" spans="1:53" x14ac:dyDescent="0.25">
      <c r="A3307" s="9" t="str">
        <f>IF(B3307&lt;&gt;"",COUNTA($B$3:B3307)+$A$2,"")</f>
        <v/>
      </c>
      <c r="R3307" s="42"/>
      <c r="AB3307" s="13"/>
      <c r="AC3307" s="8"/>
      <c r="AF3307" s="13"/>
      <c r="AG3307" s="8"/>
      <c r="AH3307" s="8"/>
      <c r="AI3307" s="8"/>
      <c r="AJ3307" s="8"/>
      <c r="AK3307" s="8"/>
      <c r="AN3307" s="13"/>
      <c r="AO3307" s="8"/>
      <c r="AR3307" s="13"/>
      <c r="AS3307" s="8"/>
      <c r="AV3307" s="13"/>
      <c r="AW3307" s="8"/>
      <c r="AX3307" s="19" t="str">
        <f t="shared" si="358"/>
        <v/>
      </c>
      <c r="AY3307" s="55">
        <f t="shared" si="359"/>
        <v>0</v>
      </c>
      <c r="AZ3307" s="8"/>
      <c r="BA3307" s="8"/>
    </row>
    <row r="3308" spans="1:53" x14ac:dyDescent="0.25">
      <c r="A3308" s="9" t="str">
        <f>IF(B3308&lt;&gt;"",COUNTA($B$3:B3308)+$A$2,"")</f>
        <v/>
      </c>
      <c r="R3308" s="42"/>
      <c r="AB3308" s="13"/>
      <c r="AC3308" s="8"/>
      <c r="AF3308" s="13"/>
      <c r="AG3308" s="8"/>
      <c r="AH3308" s="8"/>
      <c r="AI3308" s="8"/>
      <c r="AJ3308" s="8"/>
      <c r="AK3308" s="8"/>
      <c r="AN3308" s="13"/>
      <c r="AO3308" s="8"/>
      <c r="AR3308" s="13"/>
      <c r="AS3308" s="8"/>
      <c r="AV3308" s="13"/>
      <c r="AW3308" s="8"/>
      <c r="AX3308" s="19" t="str">
        <f t="shared" si="358"/>
        <v/>
      </c>
      <c r="AY3308" s="55">
        <f t="shared" si="359"/>
        <v>0</v>
      </c>
      <c r="AZ3308" s="8"/>
      <c r="BA3308" s="8"/>
    </row>
    <row r="3309" spans="1:53" x14ac:dyDescent="0.25">
      <c r="A3309" s="9" t="str">
        <f>IF(B3309&lt;&gt;"",COUNTA($B$3:B3309)+$A$2,"")</f>
        <v/>
      </c>
      <c r="R3309" s="42"/>
      <c r="AB3309" s="13"/>
      <c r="AC3309" s="8"/>
      <c r="AF3309" s="13"/>
      <c r="AG3309" s="8"/>
      <c r="AH3309" s="8"/>
      <c r="AI3309" s="8"/>
      <c r="AJ3309" s="8"/>
      <c r="AK3309" s="8"/>
      <c r="AN3309" s="13"/>
      <c r="AO3309" s="8"/>
      <c r="AR3309" s="13"/>
      <c r="AS3309" s="8"/>
      <c r="AV3309" s="13"/>
      <c r="AW3309" s="8"/>
      <c r="AX3309" s="19" t="str">
        <f t="shared" si="358"/>
        <v/>
      </c>
      <c r="AY3309" s="55">
        <f t="shared" si="359"/>
        <v>0</v>
      </c>
      <c r="AZ3309" s="8"/>
      <c r="BA3309" s="8"/>
    </row>
    <row r="3310" spans="1:53" x14ac:dyDescent="0.25">
      <c r="A3310" s="9" t="str">
        <f>IF(B3310&lt;&gt;"",COUNTA($B$3:B3310)+$A$2,"")</f>
        <v/>
      </c>
      <c r="R3310" s="42"/>
      <c r="AB3310" s="13"/>
      <c r="AC3310" s="8"/>
      <c r="AF3310" s="13"/>
      <c r="AG3310" s="8"/>
      <c r="AH3310" s="8"/>
      <c r="AI3310" s="8"/>
      <c r="AJ3310" s="8"/>
      <c r="AK3310" s="8"/>
      <c r="AN3310" s="13"/>
      <c r="AO3310" s="8"/>
      <c r="AR3310" s="13"/>
      <c r="AS3310" s="8"/>
      <c r="AV3310" s="13"/>
      <c r="AW3310" s="8"/>
      <c r="AX3310" s="19" t="str">
        <f t="shared" si="358"/>
        <v/>
      </c>
      <c r="AY3310" s="55">
        <f t="shared" si="359"/>
        <v>0</v>
      </c>
      <c r="AZ3310" s="8"/>
      <c r="BA3310" s="8"/>
    </row>
    <row r="3311" spans="1:53" x14ac:dyDescent="0.25">
      <c r="A3311" s="9" t="str">
        <f>IF(B3311&lt;&gt;"",COUNTA($B$3:B3311)+$A$2,"")</f>
        <v/>
      </c>
      <c r="R3311" s="42"/>
      <c r="AB3311" s="13"/>
      <c r="AC3311" s="8"/>
      <c r="AF3311" s="13"/>
      <c r="AG3311" s="8"/>
      <c r="AH3311" s="8"/>
      <c r="AI3311" s="8"/>
      <c r="AJ3311" s="8"/>
      <c r="AK3311" s="8"/>
      <c r="AN3311" s="13"/>
      <c r="AO3311" s="8"/>
      <c r="AR3311" s="13"/>
      <c r="AS3311" s="8"/>
      <c r="AV3311" s="13"/>
      <c r="AW3311" s="8"/>
      <c r="AX3311" s="19" t="str">
        <f t="shared" si="358"/>
        <v/>
      </c>
      <c r="AY3311" s="55">
        <f t="shared" si="359"/>
        <v>0</v>
      </c>
      <c r="AZ3311" s="8"/>
      <c r="BA3311" s="8"/>
    </row>
    <row r="3312" spans="1:53" x14ac:dyDescent="0.25">
      <c r="A3312" s="9" t="str">
        <f>IF(B3312&lt;&gt;"",COUNTA($B$3:B3312)+$A$2,"")</f>
        <v/>
      </c>
      <c r="R3312" s="42"/>
      <c r="AB3312" s="13"/>
      <c r="AC3312" s="8"/>
      <c r="AF3312" s="13"/>
      <c r="AG3312" s="8"/>
      <c r="AH3312" s="8"/>
      <c r="AI3312" s="8"/>
      <c r="AJ3312" s="8"/>
      <c r="AK3312" s="8"/>
      <c r="AN3312" s="13"/>
      <c r="AO3312" s="8"/>
      <c r="AR3312" s="13"/>
      <c r="AS3312" s="8"/>
      <c r="AV3312" s="13"/>
      <c r="AW3312" s="8"/>
      <c r="AX3312" s="19" t="str">
        <f t="shared" si="358"/>
        <v/>
      </c>
      <c r="AY3312" s="55">
        <f t="shared" si="359"/>
        <v>0</v>
      </c>
      <c r="AZ3312" s="8"/>
      <c r="BA3312" s="8"/>
    </row>
    <row r="3313" spans="1:53" x14ac:dyDescent="0.25">
      <c r="A3313" s="9" t="str">
        <f>IF(B3313&lt;&gt;"",COUNTA($B$3:B3313)+$A$2,"")</f>
        <v/>
      </c>
      <c r="R3313" s="42"/>
      <c r="AB3313" s="13"/>
      <c r="AC3313" s="8"/>
      <c r="AF3313" s="13"/>
      <c r="AG3313" s="8"/>
      <c r="AH3313" s="8"/>
      <c r="AI3313" s="8"/>
      <c r="AJ3313" s="8"/>
      <c r="AK3313" s="8"/>
      <c r="AN3313" s="13"/>
      <c r="AO3313" s="8"/>
      <c r="AR3313" s="13"/>
      <c r="AS3313" s="8"/>
      <c r="AV3313" s="13"/>
      <c r="AW3313" s="8"/>
      <c r="AX3313" s="19" t="str">
        <f t="shared" si="358"/>
        <v/>
      </c>
      <c r="AY3313" s="55">
        <f t="shared" si="359"/>
        <v>0</v>
      </c>
      <c r="AZ3313" s="8"/>
      <c r="BA3313" s="8"/>
    </row>
    <row r="3314" spans="1:53" x14ac:dyDescent="0.25">
      <c r="A3314" s="9" t="str">
        <f>IF(B3314&lt;&gt;"",COUNTA($B$3:B3314)+$A$2,"")</f>
        <v/>
      </c>
      <c r="R3314" s="42"/>
      <c r="AB3314" s="13"/>
      <c r="AC3314" s="8"/>
      <c r="AF3314" s="13"/>
      <c r="AG3314" s="8"/>
      <c r="AH3314" s="8"/>
      <c r="AI3314" s="8"/>
      <c r="AJ3314" s="8"/>
      <c r="AK3314" s="8"/>
      <c r="AN3314" s="13"/>
      <c r="AO3314" s="8"/>
      <c r="AR3314" s="13"/>
      <c r="AS3314" s="8"/>
      <c r="AV3314" s="13"/>
      <c r="AW3314" s="8"/>
      <c r="AX3314" s="19" t="str">
        <f t="shared" si="358"/>
        <v/>
      </c>
      <c r="AY3314" s="55">
        <f t="shared" si="359"/>
        <v>0</v>
      </c>
      <c r="AZ3314" s="8"/>
      <c r="BA3314" s="8"/>
    </row>
    <row r="3315" spans="1:53" x14ac:dyDescent="0.25">
      <c r="A3315" s="9" t="str">
        <f>IF(B3315&lt;&gt;"",COUNTA($B$3:B3315)+$A$2,"")</f>
        <v/>
      </c>
      <c r="R3315" s="42"/>
      <c r="AB3315" s="13"/>
      <c r="AC3315" s="8"/>
      <c r="AF3315" s="13"/>
      <c r="AG3315" s="8"/>
      <c r="AH3315" s="8"/>
      <c r="AI3315" s="8"/>
      <c r="AJ3315" s="8"/>
      <c r="AK3315" s="8"/>
      <c r="AN3315" s="13"/>
      <c r="AO3315" s="8"/>
      <c r="AR3315" s="13"/>
      <c r="AS3315" s="8"/>
      <c r="AV3315" s="13"/>
      <c r="AW3315" s="8"/>
      <c r="AX3315" s="19" t="str">
        <f t="shared" si="358"/>
        <v/>
      </c>
      <c r="AY3315" s="55">
        <f t="shared" si="359"/>
        <v>0</v>
      </c>
      <c r="AZ3315" s="8"/>
      <c r="BA3315" s="8"/>
    </row>
    <row r="3316" spans="1:53" x14ac:dyDescent="0.25">
      <c r="A3316" s="9" t="str">
        <f>IF(B3316&lt;&gt;"",COUNTA($B$3:B3316)+$A$2,"")</f>
        <v/>
      </c>
      <c r="R3316" s="42"/>
      <c r="AB3316" s="13"/>
      <c r="AC3316" s="8"/>
      <c r="AF3316" s="13"/>
      <c r="AG3316" s="8"/>
      <c r="AH3316" s="8"/>
      <c r="AI3316" s="8"/>
      <c r="AJ3316" s="8"/>
      <c r="AK3316" s="8"/>
      <c r="AN3316" s="13"/>
      <c r="AO3316" s="8"/>
      <c r="AR3316" s="13"/>
      <c r="AS3316" s="8"/>
      <c r="AV3316" s="13"/>
      <c r="AW3316" s="8"/>
      <c r="AX3316" s="19" t="str">
        <f t="shared" si="358"/>
        <v/>
      </c>
      <c r="AY3316" s="55">
        <f t="shared" si="359"/>
        <v>0</v>
      </c>
      <c r="AZ3316" s="8"/>
      <c r="BA3316" s="8"/>
    </row>
    <row r="3317" spans="1:53" x14ac:dyDescent="0.25">
      <c r="A3317" s="9" t="str">
        <f>IF(B3317&lt;&gt;"",COUNTA($B$3:B3317)+$A$2,"")</f>
        <v/>
      </c>
      <c r="R3317" s="42"/>
      <c r="AB3317" s="13"/>
      <c r="AC3317" s="8"/>
      <c r="AF3317" s="13"/>
      <c r="AG3317" s="8"/>
      <c r="AH3317" s="8"/>
      <c r="AI3317" s="8"/>
      <c r="AJ3317" s="8"/>
      <c r="AK3317" s="8"/>
      <c r="AN3317" s="13"/>
      <c r="AO3317" s="8"/>
      <c r="AR3317" s="13"/>
      <c r="AS3317" s="8"/>
      <c r="AV3317" s="13"/>
      <c r="AW3317" s="8"/>
      <c r="AX3317" s="19" t="str">
        <f t="shared" si="358"/>
        <v/>
      </c>
      <c r="AY3317" s="55">
        <f t="shared" si="359"/>
        <v>0</v>
      </c>
      <c r="AZ3317" s="8"/>
      <c r="BA3317" s="8"/>
    </row>
    <row r="3318" spans="1:53" x14ac:dyDescent="0.25">
      <c r="A3318" s="9" t="str">
        <f>IF(B3318&lt;&gt;"",COUNTA($B$3:B3318)+$A$2,"")</f>
        <v/>
      </c>
      <c r="R3318" s="42"/>
      <c r="AB3318" s="13"/>
      <c r="AC3318" s="8"/>
      <c r="AF3318" s="13"/>
      <c r="AG3318" s="8"/>
      <c r="AH3318" s="8"/>
      <c r="AI3318" s="8"/>
      <c r="AJ3318" s="8"/>
      <c r="AK3318" s="8"/>
      <c r="AN3318" s="13"/>
      <c r="AO3318" s="8"/>
      <c r="AR3318" s="13"/>
      <c r="AS3318" s="8"/>
      <c r="AV3318" s="13"/>
      <c r="AW3318" s="8"/>
      <c r="AX3318" s="19" t="str">
        <f t="shared" si="358"/>
        <v/>
      </c>
      <c r="AY3318" s="55">
        <f t="shared" si="359"/>
        <v>0</v>
      </c>
      <c r="AZ3318" s="8"/>
      <c r="BA3318" s="8"/>
    </row>
    <row r="3319" spans="1:53" x14ac:dyDescent="0.25">
      <c r="A3319" s="9" t="str">
        <f>IF(B3319&lt;&gt;"",COUNTA($B$3:B3319)+$A$2,"")</f>
        <v/>
      </c>
      <c r="R3319" s="42"/>
      <c r="AB3319" s="13"/>
      <c r="AC3319" s="8"/>
      <c r="AF3319" s="13"/>
      <c r="AG3319" s="8"/>
      <c r="AH3319" s="8"/>
      <c r="AI3319" s="8"/>
      <c r="AJ3319" s="8"/>
      <c r="AK3319" s="8"/>
      <c r="AN3319" s="13"/>
      <c r="AO3319" s="8"/>
      <c r="AR3319" s="13"/>
      <c r="AS3319" s="8"/>
      <c r="AV3319" s="13"/>
      <c r="AW3319" s="8"/>
      <c r="AX3319" s="19" t="str">
        <f t="shared" si="358"/>
        <v/>
      </c>
      <c r="AY3319" s="55">
        <f t="shared" si="359"/>
        <v>0</v>
      </c>
      <c r="AZ3319" s="8"/>
      <c r="BA3319" s="8"/>
    </row>
    <row r="3320" spans="1:53" x14ac:dyDescent="0.25">
      <c r="A3320" s="9" t="str">
        <f>IF(B3320&lt;&gt;"",COUNTA($B$3:B3320)+$A$2,"")</f>
        <v/>
      </c>
      <c r="R3320" s="42"/>
      <c r="AB3320" s="13"/>
      <c r="AC3320" s="8"/>
      <c r="AF3320" s="13"/>
      <c r="AG3320" s="8"/>
      <c r="AH3320" s="8"/>
      <c r="AI3320" s="8"/>
      <c r="AJ3320" s="8"/>
      <c r="AK3320" s="8"/>
      <c r="AN3320" s="13"/>
      <c r="AO3320" s="8"/>
      <c r="AR3320" s="13"/>
      <c r="AS3320" s="8"/>
      <c r="AV3320" s="13"/>
      <c r="AW3320" s="8"/>
      <c r="AX3320" s="19" t="str">
        <f t="shared" si="358"/>
        <v/>
      </c>
      <c r="AY3320" s="55">
        <f t="shared" si="359"/>
        <v>0</v>
      </c>
      <c r="AZ3320" s="8"/>
      <c r="BA3320" s="8"/>
    </row>
    <row r="3321" spans="1:53" x14ac:dyDescent="0.25">
      <c r="A3321" s="9" t="str">
        <f>IF(B3321&lt;&gt;"",COUNTA($B$3:B3321)+$A$2,"")</f>
        <v/>
      </c>
      <c r="R3321" s="42"/>
      <c r="AB3321" s="13"/>
      <c r="AC3321" s="8"/>
      <c r="AF3321" s="13"/>
      <c r="AG3321" s="8"/>
      <c r="AH3321" s="8"/>
      <c r="AI3321" s="8"/>
      <c r="AJ3321" s="8"/>
      <c r="AK3321" s="8"/>
      <c r="AN3321" s="13"/>
      <c r="AO3321" s="8"/>
      <c r="AR3321" s="13"/>
      <c r="AS3321" s="8"/>
      <c r="AV3321" s="13"/>
      <c r="AW3321" s="8"/>
      <c r="AX3321" s="19" t="str">
        <f t="shared" si="358"/>
        <v/>
      </c>
      <c r="AY3321" s="55">
        <f t="shared" si="359"/>
        <v>0</v>
      </c>
      <c r="AZ3321" s="8"/>
      <c r="BA3321" s="8"/>
    </row>
    <row r="3322" spans="1:53" x14ac:dyDescent="0.25">
      <c r="A3322" s="9" t="str">
        <f>IF(B3322&lt;&gt;"",COUNTA($B$3:B3322)+$A$2,"")</f>
        <v/>
      </c>
      <c r="R3322" s="42"/>
      <c r="AB3322" s="13"/>
      <c r="AC3322" s="8"/>
      <c r="AF3322" s="13"/>
      <c r="AG3322" s="8"/>
      <c r="AH3322" s="8"/>
      <c r="AI3322" s="8"/>
      <c r="AJ3322" s="8"/>
      <c r="AK3322" s="8"/>
      <c r="AN3322" s="13"/>
      <c r="AO3322" s="8"/>
      <c r="AR3322" s="13"/>
      <c r="AS3322" s="8"/>
      <c r="AV3322" s="13"/>
      <c r="AW3322" s="8"/>
      <c r="AX3322" s="19" t="str">
        <f t="shared" si="358"/>
        <v/>
      </c>
      <c r="AY3322" s="55">
        <f t="shared" si="359"/>
        <v>0</v>
      </c>
      <c r="AZ3322" s="8"/>
      <c r="BA3322" s="8"/>
    </row>
    <row r="3323" spans="1:53" x14ac:dyDescent="0.25">
      <c r="A3323" s="9" t="str">
        <f>IF(B3323&lt;&gt;"",COUNTA($B$3:B3323)+$A$2,"")</f>
        <v/>
      </c>
      <c r="R3323" s="42"/>
      <c r="AB3323" s="13"/>
      <c r="AC3323" s="8"/>
      <c r="AF3323" s="13"/>
      <c r="AG3323" s="8"/>
      <c r="AH3323" s="8"/>
      <c r="AI3323" s="8"/>
      <c r="AJ3323" s="8"/>
      <c r="AK3323" s="8"/>
      <c r="AN3323" s="13"/>
      <c r="AO3323" s="8"/>
      <c r="AR3323" s="13"/>
      <c r="AS3323" s="8"/>
      <c r="AV3323" s="13"/>
      <c r="AW3323" s="8"/>
      <c r="AX3323" s="19" t="str">
        <f t="shared" si="358"/>
        <v/>
      </c>
      <c r="AY3323" s="55">
        <f t="shared" si="359"/>
        <v>0</v>
      </c>
      <c r="AZ3323" s="8"/>
      <c r="BA3323" s="8"/>
    </row>
    <row r="3324" spans="1:53" x14ac:dyDescent="0.25">
      <c r="A3324" s="9" t="str">
        <f>IF(B3324&lt;&gt;"",COUNTA($B$3:B3324)+$A$2,"")</f>
        <v/>
      </c>
      <c r="R3324" s="42"/>
      <c r="AB3324" s="13"/>
      <c r="AC3324" s="8"/>
      <c r="AF3324" s="13"/>
      <c r="AG3324" s="8"/>
      <c r="AH3324" s="8"/>
      <c r="AI3324" s="8"/>
      <c r="AJ3324" s="8"/>
      <c r="AK3324" s="8"/>
      <c r="AN3324" s="13"/>
      <c r="AO3324" s="8"/>
      <c r="AR3324" s="13"/>
      <c r="AS3324" s="8"/>
      <c r="AV3324" s="13"/>
      <c r="AW3324" s="8"/>
      <c r="AX3324" s="19" t="str">
        <f t="shared" si="358"/>
        <v/>
      </c>
      <c r="AY3324" s="55">
        <f t="shared" si="359"/>
        <v>0</v>
      </c>
      <c r="AZ3324" s="8"/>
      <c r="BA3324" s="8"/>
    </row>
    <row r="3325" spans="1:53" x14ac:dyDescent="0.25">
      <c r="A3325" s="9" t="str">
        <f>IF(B3325&lt;&gt;"",COUNTA($B$3:B3325)+$A$2,"")</f>
        <v/>
      </c>
      <c r="R3325" s="42"/>
      <c r="AB3325" s="13"/>
      <c r="AC3325" s="8"/>
      <c r="AF3325" s="13"/>
      <c r="AG3325" s="8"/>
      <c r="AH3325" s="8"/>
      <c r="AI3325" s="8"/>
      <c r="AJ3325" s="8"/>
      <c r="AK3325" s="8"/>
      <c r="AN3325" s="13"/>
      <c r="AO3325" s="8"/>
      <c r="AR3325" s="13"/>
      <c r="AS3325" s="8"/>
      <c r="AV3325" s="13"/>
      <c r="AW3325" s="8"/>
      <c r="AX3325" s="19" t="str">
        <f t="shared" si="358"/>
        <v/>
      </c>
      <c r="AY3325" s="55">
        <f t="shared" si="359"/>
        <v>0</v>
      </c>
      <c r="AZ3325" s="8"/>
      <c r="BA3325" s="8"/>
    </row>
    <row r="3326" spans="1:53" x14ac:dyDescent="0.25">
      <c r="A3326" s="9" t="str">
        <f>IF(B3326&lt;&gt;"",COUNTA($B$3:B3326)+$A$2,"")</f>
        <v/>
      </c>
      <c r="R3326" s="42"/>
      <c r="AB3326" s="13"/>
      <c r="AC3326" s="8"/>
      <c r="AF3326" s="13"/>
      <c r="AG3326" s="8"/>
      <c r="AH3326" s="8"/>
      <c r="AI3326" s="8"/>
      <c r="AJ3326" s="8"/>
      <c r="AK3326" s="8"/>
      <c r="AN3326" s="13"/>
      <c r="AO3326" s="8"/>
      <c r="AR3326" s="13"/>
      <c r="AS3326" s="8"/>
      <c r="AV3326" s="13"/>
      <c r="AW3326" s="8"/>
      <c r="AX3326" s="19" t="str">
        <f t="shared" si="358"/>
        <v/>
      </c>
      <c r="AY3326" s="55">
        <f t="shared" si="359"/>
        <v>0</v>
      </c>
      <c r="AZ3326" s="8"/>
      <c r="BA3326" s="8"/>
    </row>
    <row r="3327" spans="1:53" x14ac:dyDescent="0.25">
      <c r="A3327" s="9" t="str">
        <f>IF(B3327&lt;&gt;"",COUNTA($B$3:B3327)+$A$2,"")</f>
        <v/>
      </c>
      <c r="R3327" s="42"/>
      <c r="AB3327" s="13"/>
      <c r="AC3327" s="8"/>
      <c r="AF3327" s="13"/>
      <c r="AG3327" s="8"/>
      <c r="AH3327" s="8"/>
      <c r="AI3327" s="8"/>
      <c r="AJ3327" s="8"/>
      <c r="AK3327" s="8"/>
      <c r="AN3327" s="13"/>
      <c r="AO3327" s="8"/>
      <c r="AR3327" s="13"/>
      <c r="AS3327" s="8"/>
      <c r="AV3327" s="13"/>
      <c r="AW3327" s="8"/>
      <c r="AX3327" s="19" t="str">
        <f t="shared" si="358"/>
        <v/>
      </c>
      <c r="AY3327" s="55">
        <f t="shared" si="359"/>
        <v>0</v>
      </c>
      <c r="AZ3327" s="8"/>
      <c r="BA3327" s="8"/>
    </row>
    <row r="3328" spans="1:53" x14ac:dyDescent="0.25">
      <c r="A3328" s="9" t="str">
        <f>IF(B3328&lt;&gt;"",COUNTA($B$3:B3328)+$A$2,"")</f>
        <v/>
      </c>
      <c r="R3328" s="42"/>
      <c r="AB3328" s="13"/>
      <c r="AC3328" s="8"/>
      <c r="AF3328" s="13"/>
      <c r="AG3328" s="8"/>
      <c r="AH3328" s="8"/>
      <c r="AI3328" s="8"/>
      <c r="AJ3328" s="8"/>
      <c r="AK3328" s="8"/>
      <c r="AN3328" s="13"/>
      <c r="AO3328" s="8"/>
      <c r="AR3328" s="13"/>
      <c r="AS3328" s="8"/>
      <c r="AV3328" s="13"/>
      <c r="AW3328" s="8"/>
      <c r="AX3328" s="19" t="str">
        <f t="shared" si="358"/>
        <v/>
      </c>
      <c r="AY3328" s="55">
        <f t="shared" si="359"/>
        <v>0</v>
      </c>
      <c r="AZ3328" s="8"/>
      <c r="BA3328" s="8"/>
    </row>
    <row r="3329" spans="1:53" x14ac:dyDescent="0.25">
      <c r="A3329" s="9" t="str">
        <f>IF(B3329&lt;&gt;"",COUNTA($B$3:B3329)+$A$2,"")</f>
        <v/>
      </c>
      <c r="R3329" s="42"/>
      <c r="AB3329" s="13"/>
      <c r="AC3329" s="8"/>
      <c r="AF3329" s="13"/>
      <c r="AG3329" s="8"/>
      <c r="AH3329" s="8"/>
      <c r="AI3329" s="8"/>
      <c r="AJ3329" s="8"/>
      <c r="AK3329" s="8"/>
      <c r="AN3329" s="13"/>
      <c r="AO3329" s="8"/>
      <c r="AR3329" s="13"/>
      <c r="AS3329" s="8"/>
      <c r="AV3329" s="13"/>
      <c r="AW3329" s="8"/>
      <c r="AX3329" s="19" t="str">
        <f t="shared" si="358"/>
        <v/>
      </c>
      <c r="AY3329" s="55">
        <f t="shared" si="359"/>
        <v>0</v>
      </c>
      <c r="AZ3329" s="8"/>
      <c r="BA3329" s="8"/>
    </row>
    <row r="3330" spans="1:53" x14ac:dyDescent="0.25">
      <c r="A3330" s="9" t="str">
        <f>IF(B3330&lt;&gt;"",COUNTA($B$3:B3330)+$A$2,"")</f>
        <v/>
      </c>
      <c r="R3330" s="42"/>
      <c r="AB3330" s="13"/>
      <c r="AC3330" s="8"/>
      <c r="AF3330" s="13"/>
      <c r="AG3330" s="8"/>
      <c r="AH3330" s="8"/>
      <c r="AI3330" s="8"/>
      <c r="AJ3330" s="8"/>
      <c r="AK3330" s="8"/>
      <c r="AN3330" s="13"/>
      <c r="AO3330" s="8"/>
      <c r="AR3330" s="13"/>
      <c r="AS3330" s="8"/>
      <c r="AV3330" s="13"/>
      <c r="AW3330" s="8"/>
      <c r="AX3330" s="19" t="str">
        <f t="shared" si="358"/>
        <v/>
      </c>
      <c r="AY3330" s="55">
        <f t="shared" si="359"/>
        <v>0</v>
      </c>
      <c r="AZ3330" s="8"/>
      <c r="BA3330" s="8"/>
    </row>
    <row r="3331" spans="1:53" x14ac:dyDescent="0.25">
      <c r="A3331" s="9" t="str">
        <f>IF(B3331&lt;&gt;"",COUNTA($B$3:B3331)+$A$2,"")</f>
        <v/>
      </c>
      <c r="R3331" s="42"/>
      <c r="AB3331" s="13"/>
      <c r="AC3331" s="8"/>
      <c r="AF3331" s="13"/>
      <c r="AG3331" s="8"/>
      <c r="AH3331" s="8"/>
      <c r="AI3331" s="8"/>
      <c r="AJ3331" s="8"/>
      <c r="AK3331" s="8"/>
      <c r="AN3331" s="13"/>
      <c r="AO3331" s="8"/>
      <c r="AR3331" s="13"/>
      <c r="AS3331" s="8"/>
      <c r="AV3331" s="13"/>
      <c r="AW3331" s="8"/>
      <c r="AX3331" s="19" t="str">
        <f t="shared" ref="AX3331:AX3394" si="360">IF(R3331="","",AY3331/(1+0.025))</f>
        <v/>
      </c>
      <c r="AY3331" s="55">
        <f t="shared" ref="AY3331:AY3394" si="361">BC3331-AZ3331</f>
        <v>0</v>
      </c>
      <c r="AZ3331" s="8"/>
      <c r="BA3331" s="8"/>
    </row>
    <row r="3332" spans="1:53" x14ac:dyDescent="0.25">
      <c r="A3332" s="9" t="str">
        <f>IF(B3332&lt;&gt;"",COUNTA($B$3:B3332)+$A$2,"")</f>
        <v/>
      </c>
      <c r="R3332" s="42"/>
      <c r="AB3332" s="13"/>
      <c r="AC3332" s="8"/>
      <c r="AF3332" s="13"/>
      <c r="AG3332" s="8"/>
      <c r="AH3332" s="8"/>
      <c r="AI3332" s="8"/>
      <c r="AJ3332" s="8"/>
      <c r="AK3332" s="8"/>
      <c r="AN3332" s="13"/>
      <c r="AO3332" s="8"/>
      <c r="AR3332" s="13"/>
      <c r="AS3332" s="8"/>
      <c r="AV3332" s="13"/>
      <c r="AW3332" s="8"/>
      <c r="AX3332" s="19" t="str">
        <f t="shared" si="360"/>
        <v/>
      </c>
      <c r="AY3332" s="55">
        <f t="shared" si="361"/>
        <v>0</v>
      </c>
      <c r="AZ3332" s="8"/>
      <c r="BA3332" s="8"/>
    </row>
    <row r="3333" spans="1:53" x14ac:dyDescent="0.25">
      <c r="A3333" s="9" t="str">
        <f>IF(B3333&lt;&gt;"",COUNTA($B$3:B3333)+$A$2,"")</f>
        <v/>
      </c>
      <c r="R3333" s="42"/>
      <c r="AB3333" s="13"/>
      <c r="AC3333" s="8"/>
      <c r="AF3333" s="13"/>
      <c r="AG3333" s="8"/>
      <c r="AH3333" s="8"/>
      <c r="AI3333" s="8"/>
      <c r="AJ3333" s="8"/>
      <c r="AK3333" s="8"/>
      <c r="AN3333" s="13"/>
      <c r="AO3333" s="8"/>
      <c r="AR3333" s="13"/>
      <c r="AS3333" s="8"/>
      <c r="AV3333" s="13"/>
      <c r="AW3333" s="8"/>
      <c r="AX3333" s="19" t="str">
        <f t="shared" si="360"/>
        <v/>
      </c>
      <c r="AY3333" s="55">
        <f t="shared" si="361"/>
        <v>0</v>
      </c>
      <c r="AZ3333" s="8"/>
      <c r="BA3333" s="8"/>
    </row>
    <row r="3334" spans="1:53" x14ac:dyDescent="0.25">
      <c r="A3334" s="9" t="str">
        <f>IF(B3334&lt;&gt;"",COUNTA($B$3:B3334)+$A$2,"")</f>
        <v/>
      </c>
      <c r="R3334" s="42"/>
      <c r="AB3334" s="13"/>
      <c r="AC3334" s="8"/>
      <c r="AF3334" s="13"/>
      <c r="AG3334" s="8"/>
      <c r="AH3334" s="8"/>
      <c r="AI3334" s="8"/>
      <c r="AJ3334" s="8"/>
      <c r="AK3334" s="8"/>
      <c r="AN3334" s="13"/>
      <c r="AO3334" s="8"/>
      <c r="AR3334" s="13"/>
      <c r="AS3334" s="8"/>
      <c r="AV3334" s="13"/>
      <c r="AW3334" s="8"/>
      <c r="AX3334" s="19" t="str">
        <f t="shared" si="360"/>
        <v/>
      </c>
      <c r="AY3334" s="55">
        <f t="shared" si="361"/>
        <v>0</v>
      </c>
      <c r="AZ3334" s="8"/>
      <c r="BA3334" s="8"/>
    </row>
    <row r="3335" spans="1:53" x14ac:dyDescent="0.25">
      <c r="A3335" s="9" t="str">
        <f>IF(B3335&lt;&gt;"",COUNTA($B$3:B3335)+$A$2,"")</f>
        <v/>
      </c>
      <c r="R3335" s="42"/>
      <c r="AB3335" s="13"/>
      <c r="AC3335" s="8"/>
      <c r="AF3335" s="13"/>
      <c r="AG3335" s="8"/>
      <c r="AH3335" s="8"/>
      <c r="AI3335" s="8"/>
      <c r="AJ3335" s="8"/>
      <c r="AK3335" s="8"/>
      <c r="AN3335" s="13"/>
      <c r="AO3335" s="8"/>
      <c r="AR3335" s="13"/>
      <c r="AS3335" s="8"/>
      <c r="AV3335" s="13"/>
      <c r="AW3335" s="8"/>
      <c r="AX3335" s="19" t="str">
        <f t="shared" si="360"/>
        <v/>
      </c>
      <c r="AY3335" s="55">
        <f t="shared" si="361"/>
        <v>0</v>
      </c>
      <c r="AZ3335" s="8"/>
      <c r="BA3335" s="8"/>
    </row>
    <row r="3336" spans="1:53" x14ac:dyDescent="0.25">
      <c r="A3336" s="9" t="str">
        <f>IF(B3336&lt;&gt;"",COUNTA($B$3:B3336)+$A$2,"")</f>
        <v/>
      </c>
      <c r="R3336" s="42"/>
      <c r="AB3336" s="13"/>
      <c r="AC3336" s="8"/>
      <c r="AF3336" s="13"/>
      <c r="AG3336" s="8"/>
      <c r="AH3336" s="8"/>
      <c r="AI3336" s="8"/>
      <c r="AJ3336" s="8"/>
      <c r="AK3336" s="8"/>
      <c r="AN3336" s="13"/>
      <c r="AO3336" s="8"/>
      <c r="AR3336" s="13"/>
      <c r="AS3336" s="8"/>
      <c r="AV3336" s="13"/>
      <c r="AW3336" s="8"/>
      <c r="AX3336" s="19" t="str">
        <f t="shared" si="360"/>
        <v/>
      </c>
      <c r="AY3336" s="55">
        <f t="shared" si="361"/>
        <v>0</v>
      </c>
      <c r="AZ3336" s="8"/>
      <c r="BA3336" s="8"/>
    </row>
    <row r="3337" spans="1:53" x14ac:dyDescent="0.25">
      <c r="A3337" s="9" t="str">
        <f>IF(B3337&lt;&gt;"",COUNTA($B$3:B3337)+$A$2,"")</f>
        <v/>
      </c>
      <c r="R3337" s="42"/>
      <c r="AB3337" s="13"/>
      <c r="AC3337" s="8"/>
      <c r="AF3337" s="13"/>
      <c r="AG3337" s="8"/>
      <c r="AH3337" s="8"/>
      <c r="AI3337" s="8"/>
      <c r="AJ3337" s="8"/>
      <c r="AK3337" s="8"/>
      <c r="AN3337" s="13"/>
      <c r="AO3337" s="8"/>
      <c r="AR3337" s="13"/>
      <c r="AS3337" s="8"/>
      <c r="AV3337" s="13"/>
      <c r="AW3337" s="8"/>
      <c r="AX3337" s="19" t="str">
        <f t="shared" si="360"/>
        <v/>
      </c>
      <c r="AY3337" s="55">
        <f t="shared" si="361"/>
        <v>0</v>
      </c>
      <c r="AZ3337" s="8"/>
      <c r="BA3337" s="8"/>
    </row>
    <row r="3338" spans="1:53" x14ac:dyDescent="0.25">
      <c r="A3338" s="9" t="str">
        <f>IF(B3338&lt;&gt;"",COUNTA($B$3:B3338)+$A$2,"")</f>
        <v/>
      </c>
      <c r="R3338" s="42"/>
      <c r="AB3338" s="13"/>
      <c r="AC3338" s="8"/>
      <c r="AF3338" s="13"/>
      <c r="AG3338" s="8"/>
      <c r="AH3338" s="8"/>
      <c r="AI3338" s="8"/>
      <c r="AJ3338" s="8"/>
      <c r="AK3338" s="8"/>
      <c r="AN3338" s="13"/>
      <c r="AO3338" s="8"/>
      <c r="AR3338" s="13"/>
      <c r="AS3338" s="8"/>
      <c r="AV3338" s="13"/>
      <c r="AW3338" s="8"/>
      <c r="AX3338" s="19" t="str">
        <f t="shared" si="360"/>
        <v/>
      </c>
      <c r="AY3338" s="55">
        <f t="shared" si="361"/>
        <v>0</v>
      </c>
      <c r="AZ3338" s="8"/>
      <c r="BA3338" s="8"/>
    </row>
    <row r="3339" spans="1:53" x14ac:dyDescent="0.25">
      <c r="A3339" s="9" t="str">
        <f>IF(B3339&lt;&gt;"",COUNTA($B$3:B3339)+$A$2,"")</f>
        <v/>
      </c>
      <c r="R3339" s="42"/>
      <c r="AB3339" s="13"/>
      <c r="AC3339" s="8"/>
      <c r="AF3339" s="13"/>
      <c r="AG3339" s="8"/>
      <c r="AH3339" s="8"/>
      <c r="AI3339" s="8"/>
      <c r="AJ3339" s="8"/>
      <c r="AK3339" s="8"/>
      <c r="AN3339" s="13"/>
      <c r="AO3339" s="8"/>
      <c r="AR3339" s="13"/>
      <c r="AS3339" s="8"/>
      <c r="AV3339" s="13"/>
      <c r="AW3339" s="8"/>
      <c r="AX3339" s="19" t="str">
        <f t="shared" si="360"/>
        <v/>
      </c>
      <c r="AY3339" s="55">
        <f t="shared" si="361"/>
        <v>0</v>
      </c>
      <c r="AZ3339" s="8"/>
      <c r="BA3339" s="8"/>
    </row>
    <row r="3340" spans="1:53" x14ac:dyDescent="0.25">
      <c r="A3340" s="9" t="str">
        <f>IF(B3340&lt;&gt;"",COUNTA($B$3:B3340)+$A$2,"")</f>
        <v/>
      </c>
      <c r="R3340" s="42"/>
      <c r="AB3340" s="13"/>
      <c r="AC3340" s="8"/>
      <c r="AF3340" s="13"/>
      <c r="AG3340" s="8"/>
      <c r="AH3340" s="8"/>
      <c r="AI3340" s="8"/>
      <c r="AJ3340" s="8"/>
      <c r="AK3340" s="8"/>
      <c r="AN3340" s="13"/>
      <c r="AO3340" s="8"/>
      <c r="AR3340" s="13"/>
      <c r="AS3340" s="8"/>
      <c r="AV3340" s="13"/>
      <c r="AW3340" s="8"/>
      <c r="AX3340" s="19" t="str">
        <f t="shared" si="360"/>
        <v/>
      </c>
      <c r="AY3340" s="55">
        <f t="shared" si="361"/>
        <v>0</v>
      </c>
      <c r="AZ3340" s="8"/>
      <c r="BA3340" s="8"/>
    </row>
    <row r="3341" spans="1:53" x14ac:dyDescent="0.25">
      <c r="A3341" s="9" t="str">
        <f>IF(B3341&lt;&gt;"",COUNTA($B$3:B3341)+$A$2,"")</f>
        <v/>
      </c>
      <c r="R3341" s="42"/>
      <c r="AB3341" s="13"/>
      <c r="AC3341" s="8"/>
      <c r="AF3341" s="13"/>
      <c r="AG3341" s="8"/>
      <c r="AH3341" s="8"/>
      <c r="AI3341" s="8"/>
      <c r="AJ3341" s="8"/>
      <c r="AK3341" s="8"/>
      <c r="AN3341" s="13"/>
      <c r="AO3341" s="8"/>
      <c r="AR3341" s="13"/>
      <c r="AS3341" s="8"/>
      <c r="AV3341" s="13"/>
      <c r="AW3341" s="8"/>
      <c r="AX3341" s="19" t="str">
        <f t="shared" si="360"/>
        <v/>
      </c>
      <c r="AY3341" s="55">
        <f t="shared" si="361"/>
        <v>0</v>
      </c>
      <c r="AZ3341" s="8"/>
      <c r="BA3341" s="8"/>
    </row>
    <row r="3342" spans="1:53" x14ac:dyDescent="0.25">
      <c r="A3342" s="9" t="str">
        <f>IF(B3342&lt;&gt;"",COUNTA($B$3:B3342)+$A$2,"")</f>
        <v/>
      </c>
      <c r="R3342" s="42"/>
      <c r="AB3342" s="13"/>
      <c r="AC3342" s="8"/>
      <c r="AF3342" s="13"/>
      <c r="AG3342" s="8"/>
      <c r="AH3342" s="8"/>
      <c r="AI3342" s="8"/>
      <c r="AJ3342" s="8"/>
      <c r="AK3342" s="8"/>
      <c r="AN3342" s="13"/>
      <c r="AO3342" s="8"/>
      <c r="AR3342" s="13"/>
      <c r="AS3342" s="8"/>
      <c r="AV3342" s="13"/>
      <c r="AW3342" s="8"/>
      <c r="AX3342" s="19" t="str">
        <f t="shared" si="360"/>
        <v/>
      </c>
      <c r="AY3342" s="55">
        <f t="shared" si="361"/>
        <v>0</v>
      </c>
      <c r="AZ3342" s="8"/>
      <c r="BA3342" s="8"/>
    </row>
    <row r="3343" spans="1:53" x14ac:dyDescent="0.25">
      <c r="A3343" s="9" t="str">
        <f>IF(B3343&lt;&gt;"",COUNTA($B$3:B3343)+$A$2,"")</f>
        <v/>
      </c>
      <c r="R3343" s="42"/>
      <c r="AB3343" s="13"/>
      <c r="AC3343" s="8"/>
      <c r="AF3343" s="13"/>
      <c r="AG3343" s="8"/>
      <c r="AH3343" s="8"/>
      <c r="AI3343" s="8"/>
      <c r="AJ3343" s="8"/>
      <c r="AK3343" s="8"/>
      <c r="AN3343" s="13"/>
      <c r="AO3343" s="8"/>
      <c r="AR3343" s="13"/>
      <c r="AS3343" s="8"/>
      <c r="AV3343" s="13"/>
      <c r="AW3343" s="8"/>
      <c r="AX3343" s="19" t="str">
        <f t="shared" si="360"/>
        <v/>
      </c>
      <c r="AY3343" s="55">
        <f t="shared" si="361"/>
        <v>0</v>
      </c>
      <c r="AZ3343" s="8"/>
      <c r="BA3343" s="8"/>
    </row>
    <row r="3344" spans="1:53" x14ac:dyDescent="0.25">
      <c r="A3344" s="9" t="str">
        <f>IF(B3344&lt;&gt;"",COUNTA($B$3:B3344)+$A$2,"")</f>
        <v/>
      </c>
      <c r="R3344" s="42"/>
      <c r="AB3344" s="13"/>
      <c r="AC3344" s="8"/>
      <c r="AF3344" s="13"/>
      <c r="AG3344" s="8"/>
      <c r="AH3344" s="8"/>
      <c r="AI3344" s="8"/>
      <c r="AJ3344" s="8"/>
      <c r="AK3344" s="8"/>
      <c r="AN3344" s="13"/>
      <c r="AO3344" s="8"/>
      <c r="AR3344" s="13"/>
      <c r="AS3344" s="8"/>
      <c r="AV3344" s="13"/>
      <c r="AW3344" s="8"/>
      <c r="AX3344" s="19" t="str">
        <f t="shared" si="360"/>
        <v/>
      </c>
      <c r="AY3344" s="55">
        <f t="shared" si="361"/>
        <v>0</v>
      </c>
      <c r="AZ3344" s="8"/>
      <c r="BA3344" s="8"/>
    </row>
    <row r="3345" spans="1:53" x14ac:dyDescent="0.25">
      <c r="A3345" s="9" t="str">
        <f>IF(B3345&lt;&gt;"",COUNTA($B$3:B3345)+$A$2,"")</f>
        <v/>
      </c>
      <c r="R3345" s="42"/>
      <c r="AB3345" s="13"/>
      <c r="AC3345" s="8"/>
      <c r="AF3345" s="13"/>
      <c r="AG3345" s="8"/>
      <c r="AH3345" s="8"/>
      <c r="AI3345" s="8"/>
      <c r="AJ3345" s="8"/>
      <c r="AK3345" s="8"/>
      <c r="AN3345" s="13"/>
      <c r="AO3345" s="8"/>
      <c r="AR3345" s="13"/>
      <c r="AS3345" s="8"/>
      <c r="AV3345" s="13"/>
      <c r="AW3345" s="8"/>
      <c r="AX3345" s="19" t="str">
        <f t="shared" si="360"/>
        <v/>
      </c>
      <c r="AY3345" s="55">
        <f t="shared" si="361"/>
        <v>0</v>
      </c>
      <c r="AZ3345" s="8"/>
      <c r="BA3345" s="8"/>
    </row>
    <row r="3346" spans="1:53" x14ac:dyDescent="0.25">
      <c r="A3346" s="9" t="str">
        <f>IF(B3346&lt;&gt;"",COUNTA($B$3:B3346)+$A$2,"")</f>
        <v/>
      </c>
      <c r="R3346" s="42"/>
      <c r="AB3346" s="13"/>
      <c r="AC3346" s="8"/>
      <c r="AF3346" s="13"/>
      <c r="AG3346" s="8"/>
      <c r="AH3346" s="8"/>
      <c r="AI3346" s="8"/>
      <c r="AJ3346" s="8"/>
      <c r="AK3346" s="8"/>
      <c r="AN3346" s="13"/>
      <c r="AO3346" s="8"/>
      <c r="AR3346" s="13"/>
      <c r="AS3346" s="8"/>
      <c r="AV3346" s="13"/>
      <c r="AW3346" s="8"/>
      <c r="AX3346" s="19" t="str">
        <f t="shared" si="360"/>
        <v/>
      </c>
      <c r="AY3346" s="55">
        <f t="shared" si="361"/>
        <v>0</v>
      </c>
      <c r="AZ3346" s="8"/>
      <c r="BA3346" s="8"/>
    </row>
    <row r="3347" spans="1:53" x14ac:dyDescent="0.25">
      <c r="A3347" s="9" t="str">
        <f>IF(B3347&lt;&gt;"",COUNTA($B$3:B3347)+$A$2,"")</f>
        <v/>
      </c>
      <c r="R3347" s="42"/>
      <c r="AB3347" s="13"/>
      <c r="AC3347" s="8"/>
      <c r="AF3347" s="13"/>
      <c r="AG3347" s="8"/>
      <c r="AH3347" s="8"/>
      <c r="AI3347" s="8"/>
      <c r="AJ3347" s="8"/>
      <c r="AK3347" s="8"/>
      <c r="AN3347" s="13"/>
      <c r="AO3347" s="8"/>
      <c r="AR3347" s="13"/>
      <c r="AS3347" s="8"/>
      <c r="AV3347" s="13"/>
      <c r="AW3347" s="8"/>
      <c r="AX3347" s="19" t="str">
        <f t="shared" si="360"/>
        <v/>
      </c>
      <c r="AY3347" s="55">
        <f t="shared" si="361"/>
        <v>0</v>
      </c>
      <c r="AZ3347" s="8"/>
      <c r="BA3347" s="8"/>
    </row>
    <row r="3348" spans="1:53" x14ac:dyDescent="0.25">
      <c r="A3348" s="9" t="str">
        <f>IF(B3348&lt;&gt;"",COUNTA($B$3:B3348)+$A$2,"")</f>
        <v/>
      </c>
      <c r="R3348" s="42"/>
      <c r="AB3348" s="13"/>
      <c r="AC3348" s="8"/>
      <c r="AF3348" s="13"/>
      <c r="AG3348" s="8"/>
      <c r="AH3348" s="8"/>
      <c r="AI3348" s="8"/>
      <c r="AJ3348" s="8"/>
      <c r="AK3348" s="8"/>
      <c r="AN3348" s="13"/>
      <c r="AO3348" s="8"/>
      <c r="AR3348" s="13"/>
      <c r="AS3348" s="8"/>
      <c r="AV3348" s="13"/>
      <c r="AW3348" s="8"/>
      <c r="AX3348" s="19" t="str">
        <f t="shared" si="360"/>
        <v/>
      </c>
      <c r="AY3348" s="55">
        <f t="shared" si="361"/>
        <v>0</v>
      </c>
      <c r="AZ3348" s="8"/>
      <c r="BA3348" s="8"/>
    </row>
    <row r="3349" spans="1:53" x14ac:dyDescent="0.25">
      <c r="A3349" s="9" t="str">
        <f>IF(B3349&lt;&gt;"",COUNTA($B$3:B3349)+$A$2,"")</f>
        <v/>
      </c>
      <c r="R3349" s="42"/>
      <c r="AB3349" s="13"/>
      <c r="AC3349" s="8"/>
      <c r="AF3349" s="13"/>
      <c r="AG3349" s="8"/>
      <c r="AH3349" s="8"/>
      <c r="AI3349" s="8"/>
      <c r="AJ3349" s="8"/>
      <c r="AK3349" s="8"/>
      <c r="AN3349" s="13"/>
      <c r="AO3349" s="8"/>
      <c r="AR3349" s="13"/>
      <c r="AS3349" s="8"/>
      <c r="AV3349" s="13"/>
      <c r="AW3349" s="8"/>
      <c r="AX3349" s="19" t="str">
        <f t="shared" si="360"/>
        <v/>
      </c>
      <c r="AY3349" s="55">
        <f t="shared" si="361"/>
        <v>0</v>
      </c>
      <c r="AZ3349" s="8"/>
      <c r="BA3349" s="8"/>
    </row>
    <row r="3350" spans="1:53" x14ac:dyDescent="0.25">
      <c r="A3350" s="9" t="str">
        <f>IF(B3350&lt;&gt;"",COUNTA($B$3:B3350)+$A$2,"")</f>
        <v/>
      </c>
      <c r="R3350" s="42"/>
      <c r="AB3350" s="13"/>
      <c r="AC3350" s="8"/>
      <c r="AF3350" s="13"/>
      <c r="AG3350" s="8"/>
      <c r="AH3350" s="8"/>
      <c r="AI3350" s="8"/>
      <c r="AJ3350" s="8"/>
      <c r="AK3350" s="8"/>
      <c r="AN3350" s="13"/>
      <c r="AO3350" s="8"/>
      <c r="AR3350" s="13"/>
      <c r="AS3350" s="8"/>
      <c r="AV3350" s="13"/>
      <c r="AW3350" s="8"/>
      <c r="AX3350" s="19" t="str">
        <f t="shared" si="360"/>
        <v/>
      </c>
      <c r="AY3350" s="55">
        <f t="shared" si="361"/>
        <v>0</v>
      </c>
      <c r="AZ3350" s="8"/>
      <c r="BA3350" s="8"/>
    </row>
    <row r="3351" spans="1:53" x14ac:dyDescent="0.25">
      <c r="A3351" s="9" t="str">
        <f>IF(B3351&lt;&gt;"",COUNTA($B$3:B3351)+$A$2,"")</f>
        <v/>
      </c>
      <c r="R3351" s="42"/>
      <c r="AB3351" s="13"/>
      <c r="AC3351" s="8"/>
      <c r="AF3351" s="13"/>
      <c r="AG3351" s="8"/>
      <c r="AH3351" s="8"/>
      <c r="AI3351" s="8"/>
      <c r="AJ3351" s="8"/>
      <c r="AK3351" s="8"/>
      <c r="AN3351" s="13"/>
      <c r="AO3351" s="8"/>
      <c r="AR3351" s="13"/>
      <c r="AS3351" s="8"/>
      <c r="AV3351" s="13"/>
      <c r="AW3351" s="8"/>
      <c r="AX3351" s="19" t="str">
        <f t="shared" si="360"/>
        <v/>
      </c>
      <c r="AY3351" s="55">
        <f t="shared" si="361"/>
        <v>0</v>
      </c>
      <c r="AZ3351" s="8"/>
      <c r="BA3351" s="8"/>
    </row>
    <row r="3352" spans="1:53" x14ac:dyDescent="0.25">
      <c r="A3352" s="9" t="str">
        <f>IF(B3352&lt;&gt;"",COUNTA($B$3:B3352)+$A$2,"")</f>
        <v/>
      </c>
      <c r="R3352" s="42"/>
      <c r="AB3352" s="13"/>
      <c r="AC3352" s="8"/>
      <c r="AF3352" s="13"/>
      <c r="AG3352" s="8"/>
      <c r="AH3352" s="8"/>
      <c r="AI3352" s="8"/>
      <c r="AJ3352" s="8"/>
      <c r="AK3352" s="8"/>
      <c r="AN3352" s="13"/>
      <c r="AO3352" s="8"/>
      <c r="AR3352" s="13"/>
      <c r="AS3352" s="8"/>
      <c r="AV3352" s="13"/>
      <c r="AW3352" s="8"/>
      <c r="AX3352" s="19" t="str">
        <f t="shared" si="360"/>
        <v/>
      </c>
      <c r="AY3352" s="55">
        <f t="shared" si="361"/>
        <v>0</v>
      </c>
      <c r="AZ3352" s="8"/>
      <c r="BA3352" s="8"/>
    </row>
    <row r="3353" spans="1:53" x14ac:dyDescent="0.25">
      <c r="A3353" s="9" t="str">
        <f>IF(B3353&lt;&gt;"",COUNTA($B$3:B3353)+$A$2,"")</f>
        <v/>
      </c>
      <c r="R3353" s="42"/>
      <c r="AB3353" s="13"/>
      <c r="AC3353" s="8"/>
      <c r="AF3353" s="13"/>
      <c r="AG3353" s="8"/>
      <c r="AH3353" s="8"/>
      <c r="AI3353" s="8"/>
      <c r="AJ3353" s="8"/>
      <c r="AK3353" s="8"/>
      <c r="AN3353" s="13"/>
      <c r="AO3353" s="8"/>
      <c r="AR3353" s="13"/>
      <c r="AS3353" s="8"/>
      <c r="AV3353" s="13"/>
      <c r="AW3353" s="8"/>
      <c r="AX3353" s="19" t="str">
        <f t="shared" si="360"/>
        <v/>
      </c>
      <c r="AY3353" s="55">
        <f t="shared" si="361"/>
        <v>0</v>
      </c>
      <c r="AZ3353" s="8"/>
      <c r="BA3353" s="8"/>
    </row>
    <row r="3354" spans="1:53" x14ac:dyDescent="0.25">
      <c r="A3354" s="9" t="str">
        <f>IF(B3354&lt;&gt;"",COUNTA($B$3:B3354)+$A$2,"")</f>
        <v/>
      </c>
      <c r="R3354" s="42"/>
      <c r="AB3354" s="13"/>
      <c r="AC3354" s="8"/>
      <c r="AF3354" s="13"/>
      <c r="AG3354" s="8"/>
      <c r="AH3354" s="8"/>
      <c r="AI3354" s="8"/>
      <c r="AJ3354" s="8"/>
      <c r="AK3354" s="8"/>
      <c r="AN3354" s="13"/>
      <c r="AO3354" s="8"/>
      <c r="AR3354" s="13"/>
      <c r="AS3354" s="8"/>
      <c r="AV3354" s="13"/>
      <c r="AW3354" s="8"/>
      <c r="AX3354" s="19" t="str">
        <f t="shared" si="360"/>
        <v/>
      </c>
      <c r="AY3354" s="55">
        <f t="shared" si="361"/>
        <v>0</v>
      </c>
      <c r="AZ3354" s="8"/>
      <c r="BA3354" s="8"/>
    </row>
    <row r="3355" spans="1:53" x14ac:dyDescent="0.25">
      <c r="A3355" s="9" t="str">
        <f>IF(B3355&lt;&gt;"",COUNTA($B$3:B3355)+$A$2,"")</f>
        <v/>
      </c>
      <c r="R3355" s="42"/>
      <c r="AB3355" s="13"/>
      <c r="AC3355" s="8"/>
      <c r="AF3355" s="13"/>
      <c r="AG3355" s="8"/>
      <c r="AH3355" s="8"/>
      <c r="AI3355" s="8"/>
      <c r="AJ3355" s="8"/>
      <c r="AK3355" s="8"/>
      <c r="AN3355" s="13"/>
      <c r="AO3355" s="8"/>
      <c r="AR3355" s="13"/>
      <c r="AS3355" s="8"/>
      <c r="AV3355" s="13"/>
      <c r="AW3355" s="8"/>
      <c r="AX3355" s="19" t="str">
        <f t="shared" si="360"/>
        <v/>
      </c>
      <c r="AY3355" s="55">
        <f t="shared" si="361"/>
        <v>0</v>
      </c>
      <c r="AZ3355" s="8"/>
      <c r="BA3355" s="8"/>
    </row>
    <row r="3356" spans="1:53" x14ac:dyDescent="0.25">
      <c r="A3356" s="9" t="str">
        <f>IF(B3356&lt;&gt;"",COUNTA($B$3:B3356)+$A$2,"")</f>
        <v/>
      </c>
      <c r="R3356" s="42"/>
      <c r="AB3356" s="13"/>
      <c r="AC3356" s="8"/>
      <c r="AF3356" s="13"/>
      <c r="AG3356" s="8"/>
      <c r="AH3356" s="8"/>
      <c r="AI3356" s="8"/>
      <c r="AJ3356" s="8"/>
      <c r="AK3356" s="8"/>
      <c r="AN3356" s="13"/>
      <c r="AO3356" s="8"/>
      <c r="AR3356" s="13"/>
      <c r="AS3356" s="8"/>
      <c r="AV3356" s="13"/>
      <c r="AW3356" s="8"/>
      <c r="AX3356" s="19" t="str">
        <f t="shared" si="360"/>
        <v/>
      </c>
      <c r="AY3356" s="55">
        <f t="shared" si="361"/>
        <v>0</v>
      </c>
      <c r="AZ3356" s="8"/>
      <c r="BA3356" s="8"/>
    </row>
    <row r="3357" spans="1:53" x14ac:dyDescent="0.25">
      <c r="A3357" s="9" t="str">
        <f>IF(B3357&lt;&gt;"",COUNTA($B$3:B3357)+$A$2,"")</f>
        <v/>
      </c>
      <c r="R3357" s="42"/>
      <c r="AB3357" s="13"/>
      <c r="AC3357" s="8"/>
      <c r="AF3357" s="13"/>
      <c r="AG3357" s="8"/>
      <c r="AH3357" s="8"/>
      <c r="AI3357" s="8"/>
      <c r="AJ3357" s="8"/>
      <c r="AK3357" s="8"/>
      <c r="AN3357" s="13"/>
      <c r="AO3357" s="8"/>
      <c r="AR3357" s="13"/>
      <c r="AS3357" s="8"/>
      <c r="AV3357" s="13"/>
      <c r="AW3357" s="8"/>
      <c r="AX3357" s="19" t="str">
        <f t="shared" si="360"/>
        <v/>
      </c>
      <c r="AY3357" s="55">
        <f t="shared" si="361"/>
        <v>0</v>
      </c>
      <c r="AZ3357" s="8"/>
      <c r="BA3357" s="8"/>
    </row>
    <row r="3358" spans="1:53" x14ac:dyDescent="0.25">
      <c r="A3358" s="9" t="str">
        <f>IF(B3358&lt;&gt;"",COUNTA($B$3:B3358)+$A$2,"")</f>
        <v/>
      </c>
      <c r="R3358" s="42"/>
      <c r="AB3358" s="13"/>
      <c r="AC3358" s="8"/>
      <c r="AF3358" s="13"/>
      <c r="AG3358" s="8"/>
      <c r="AH3358" s="8"/>
      <c r="AI3358" s="8"/>
      <c r="AJ3358" s="8"/>
      <c r="AK3358" s="8"/>
      <c r="AN3358" s="13"/>
      <c r="AO3358" s="8"/>
      <c r="AR3358" s="13"/>
      <c r="AS3358" s="8"/>
      <c r="AV3358" s="13"/>
      <c r="AW3358" s="8"/>
      <c r="AX3358" s="19" t="str">
        <f t="shared" si="360"/>
        <v/>
      </c>
      <c r="AY3358" s="55">
        <f t="shared" si="361"/>
        <v>0</v>
      </c>
      <c r="AZ3358" s="8"/>
      <c r="BA3358" s="8"/>
    </row>
    <row r="3359" spans="1:53" x14ac:dyDescent="0.25">
      <c r="A3359" s="9" t="str">
        <f>IF(B3359&lt;&gt;"",COUNTA($B$3:B3359)+$A$2,"")</f>
        <v/>
      </c>
      <c r="R3359" s="42"/>
      <c r="AB3359" s="13"/>
      <c r="AC3359" s="8"/>
      <c r="AF3359" s="13"/>
      <c r="AG3359" s="8"/>
      <c r="AH3359" s="8"/>
      <c r="AI3359" s="8"/>
      <c r="AJ3359" s="8"/>
      <c r="AK3359" s="8"/>
      <c r="AN3359" s="13"/>
      <c r="AO3359" s="8"/>
      <c r="AR3359" s="13"/>
      <c r="AS3359" s="8"/>
      <c r="AV3359" s="13"/>
      <c r="AW3359" s="8"/>
      <c r="AX3359" s="19" t="str">
        <f t="shared" si="360"/>
        <v/>
      </c>
      <c r="AY3359" s="55">
        <f t="shared" si="361"/>
        <v>0</v>
      </c>
      <c r="AZ3359" s="8"/>
      <c r="BA3359" s="8"/>
    </row>
    <row r="3360" spans="1:53" x14ac:dyDescent="0.25">
      <c r="A3360" s="9" t="str">
        <f>IF(B3360&lt;&gt;"",COUNTA($B$3:B3360)+$A$2,"")</f>
        <v/>
      </c>
      <c r="R3360" s="42"/>
      <c r="AB3360" s="13"/>
      <c r="AC3360" s="8"/>
      <c r="AF3360" s="13"/>
      <c r="AG3360" s="8"/>
      <c r="AH3360" s="8"/>
      <c r="AI3360" s="8"/>
      <c r="AJ3360" s="8"/>
      <c r="AK3360" s="8"/>
      <c r="AN3360" s="13"/>
      <c r="AO3360" s="8"/>
      <c r="AR3360" s="13"/>
      <c r="AS3360" s="8"/>
      <c r="AV3360" s="13"/>
      <c r="AW3360" s="8"/>
      <c r="AX3360" s="19" t="str">
        <f t="shared" si="360"/>
        <v/>
      </c>
      <c r="AY3360" s="55">
        <f t="shared" si="361"/>
        <v>0</v>
      </c>
      <c r="AZ3360" s="8"/>
      <c r="BA3360" s="8"/>
    </row>
    <row r="3361" spans="1:53" x14ac:dyDescent="0.25">
      <c r="A3361" s="9" t="str">
        <f>IF(B3361&lt;&gt;"",COUNTA($B$3:B3361)+$A$2,"")</f>
        <v/>
      </c>
      <c r="R3361" s="42"/>
      <c r="AB3361" s="13"/>
      <c r="AC3361" s="8"/>
      <c r="AF3361" s="13"/>
      <c r="AG3361" s="8"/>
      <c r="AH3361" s="8"/>
      <c r="AI3361" s="8"/>
      <c r="AJ3361" s="8"/>
      <c r="AK3361" s="8"/>
      <c r="AN3361" s="13"/>
      <c r="AO3361" s="8"/>
      <c r="AR3361" s="13"/>
      <c r="AS3361" s="8"/>
      <c r="AV3361" s="13"/>
      <c r="AW3361" s="8"/>
      <c r="AX3361" s="19" t="str">
        <f t="shared" si="360"/>
        <v/>
      </c>
      <c r="AY3361" s="55">
        <f t="shared" si="361"/>
        <v>0</v>
      </c>
      <c r="AZ3361" s="8"/>
      <c r="BA3361" s="8"/>
    </row>
    <row r="3362" spans="1:53" x14ac:dyDescent="0.25">
      <c r="A3362" s="9" t="str">
        <f>IF(B3362&lt;&gt;"",COUNTA($B$3:B3362)+$A$2,"")</f>
        <v/>
      </c>
      <c r="R3362" s="42"/>
      <c r="AB3362" s="13"/>
      <c r="AC3362" s="8"/>
      <c r="AF3362" s="13"/>
      <c r="AG3362" s="8"/>
      <c r="AH3362" s="8"/>
      <c r="AI3362" s="8"/>
      <c r="AJ3362" s="8"/>
      <c r="AK3362" s="8"/>
      <c r="AN3362" s="13"/>
      <c r="AO3362" s="8"/>
      <c r="AR3362" s="13"/>
      <c r="AS3362" s="8"/>
      <c r="AV3362" s="13"/>
      <c r="AW3362" s="8"/>
      <c r="AX3362" s="19" t="str">
        <f t="shared" si="360"/>
        <v/>
      </c>
      <c r="AY3362" s="55">
        <f t="shared" si="361"/>
        <v>0</v>
      </c>
      <c r="AZ3362" s="8"/>
      <c r="BA3362" s="8"/>
    </row>
    <row r="3363" spans="1:53" x14ac:dyDescent="0.25">
      <c r="A3363" s="9" t="str">
        <f>IF(B3363&lt;&gt;"",COUNTA($B$3:B3363)+$A$2,"")</f>
        <v/>
      </c>
      <c r="R3363" s="42"/>
      <c r="AB3363" s="13"/>
      <c r="AC3363" s="8"/>
      <c r="AF3363" s="13"/>
      <c r="AG3363" s="8"/>
      <c r="AH3363" s="8"/>
      <c r="AI3363" s="8"/>
      <c r="AJ3363" s="8"/>
      <c r="AK3363" s="8"/>
      <c r="AN3363" s="13"/>
      <c r="AO3363" s="8"/>
      <c r="AR3363" s="13"/>
      <c r="AS3363" s="8"/>
      <c r="AV3363" s="13"/>
      <c r="AW3363" s="8"/>
      <c r="AX3363" s="19" t="str">
        <f t="shared" si="360"/>
        <v/>
      </c>
      <c r="AY3363" s="55">
        <f t="shared" si="361"/>
        <v>0</v>
      </c>
      <c r="AZ3363" s="8"/>
      <c r="BA3363" s="8"/>
    </row>
    <row r="3364" spans="1:53" x14ac:dyDescent="0.25">
      <c r="A3364" s="9" t="str">
        <f>IF(B3364&lt;&gt;"",COUNTA($B$3:B3364)+$A$2,"")</f>
        <v/>
      </c>
      <c r="R3364" s="42"/>
      <c r="AB3364" s="13"/>
      <c r="AC3364" s="8"/>
      <c r="AF3364" s="13"/>
      <c r="AG3364" s="8"/>
      <c r="AH3364" s="8"/>
      <c r="AI3364" s="8"/>
      <c r="AJ3364" s="8"/>
      <c r="AK3364" s="8"/>
      <c r="AN3364" s="13"/>
      <c r="AO3364" s="8"/>
      <c r="AR3364" s="13"/>
      <c r="AS3364" s="8"/>
      <c r="AV3364" s="13"/>
      <c r="AW3364" s="8"/>
      <c r="AX3364" s="19" t="str">
        <f t="shared" si="360"/>
        <v/>
      </c>
      <c r="AY3364" s="55">
        <f t="shared" si="361"/>
        <v>0</v>
      </c>
      <c r="AZ3364" s="8"/>
      <c r="BA3364" s="8"/>
    </row>
    <row r="3365" spans="1:53" x14ac:dyDescent="0.25">
      <c r="A3365" s="9" t="str">
        <f>IF(B3365&lt;&gt;"",COUNTA($B$3:B3365)+$A$2,"")</f>
        <v/>
      </c>
      <c r="R3365" s="42"/>
      <c r="AB3365" s="13"/>
      <c r="AC3365" s="8"/>
      <c r="AF3365" s="13"/>
      <c r="AG3365" s="8"/>
      <c r="AH3365" s="8"/>
      <c r="AI3365" s="8"/>
      <c r="AJ3365" s="8"/>
      <c r="AK3365" s="8"/>
      <c r="AN3365" s="13"/>
      <c r="AO3365" s="8"/>
      <c r="AR3365" s="13"/>
      <c r="AS3365" s="8"/>
      <c r="AV3365" s="13"/>
      <c r="AW3365" s="8"/>
      <c r="AX3365" s="19" t="str">
        <f t="shared" si="360"/>
        <v/>
      </c>
      <c r="AY3365" s="55">
        <f t="shared" si="361"/>
        <v>0</v>
      </c>
      <c r="AZ3365" s="8"/>
      <c r="BA3365" s="8"/>
    </row>
    <row r="3366" spans="1:53" x14ac:dyDescent="0.25">
      <c r="A3366" s="9" t="str">
        <f>IF(B3366&lt;&gt;"",COUNTA($B$3:B3366)+$A$2,"")</f>
        <v/>
      </c>
      <c r="R3366" s="42"/>
      <c r="AB3366" s="13"/>
      <c r="AC3366" s="8"/>
      <c r="AF3366" s="13"/>
      <c r="AG3366" s="8"/>
      <c r="AH3366" s="8"/>
      <c r="AI3366" s="8"/>
      <c r="AJ3366" s="8"/>
      <c r="AK3366" s="8"/>
      <c r="AN3366" s="13"/>
      <c r="AO3366" s="8"/>
      <c r="AR3366" s="13"/>
      <c r="AS3366" s="8"/>
      <c r="AV3366" s="13"/>
      <c r="AW3366" s="8"/>
      <c r="AX3366" s="19" t="str">
        <f t="shared" si="360"/>
        <v/>
      </c>
      <c r="AY3366" s="55">
        <f t="shared" si="361"/>
        <v>0</v>
      </c>
      <c r="AZ3366" s="8"/>
      <c r="BA3366" s="8"/>
    </row>
    <row r="3367" spans="1:53" x14ac:dyDescent="0.25">
      <c r="A3367" s="9" t="str">
        <f>IF(B3367&lt;&gt;"",COUNTA($B$3:B3367)+$A$2,"")</f>
        <v/>
      </c>
      <c r="R3367" s="42"/>
      <c r="AB3367" s="13"/>
      <c r="AC3367" s="8"/>
      <c r="AF3367" s="13"/>
      <c r="AG3367" s="8"/>
      <c r="AH3367" s="8"/>
      <c r="AI3367" s="8"/>
      <c r="AJ3367" s="8"/>
      <c r="AK3367" s="8"/>
      <c r="AN3367" s="13"/>
      <c r="AO3367" s="8"/>
      <c r="AR3367" s="13"/>
      <c r="AS3367" s="8"/>
      <c r="AV3367" s="13"/>
      <c r="AW3367" s="8"/>
      <c r="AX3367" s="19" t="str">
        <f t="shared" si="360"/>
        <v/>
      </c>
      <c r="AY3367" s="55">
        <f t="shared" si="361"/>
        <v>0</v>
      </c>
      <c r="AZ3367" s="8"/>
      <c r="BA3367" s="8"/>
    </row>
    <row r="3368" spans="1:53" x14ac:dyDescent="0.25">
      <c r="A3368" s="9" t="str">
        <f>IF(B3368&lt;&gt;"",COUNTA($B$3:B3368)+$A$2,"")</f>
        <v/>
      </c>
      <c r="R3368" s="42"/>
      <c r="AB3368" s="13"/>
      <c r="AC3368" s="8"/>
      <c r="AF3368" s="13"/>
      <c r="AG3368" s="8"/>
      <c r="AH3368" s="8"/>
      <c r="AI3368" s="8"/>
      <c r="AJ3368" s="8"/>
      <c r="AK3368" s="8"/>
      <c r="AN3368" s="13"/>
      <c r="AO3368" s="8"/>
      <c r="AR3368" s="13"/>
      <c r="AS3368" s="8"/>
      <c r="AV3368" s="13"/>
      <c r="AW3368" s="8"/>
      <c r="AX3368" s="19" t="str">
        <f t="shared" si="360"/>
        <v/>
      </c>
      <c r="AY3368" s="55">
        <f t="shared" si="361"/>
        <v>0</v>
      </c>
      <c r="AZ3368" s="8"/>
      <c r="BA3368" s="8"/>
    </row>
    <row r="3369" spans="1:53" x14ac:dyDescent="0.25">
      <c r="A3369" s="9" t="str">
        <f>IF(B3369&lt;&gt;"",COUNTA($B$3:B3369)+$A$2,"")</f>
        <v/>
      </c>
      <c r="R3369" s="42"/>
      <c r="AB3369" s="13"/>
      <c r="AC3369" s="8"/>
      <c r="AF3369" s="13"/>
      <c r="AG3369" s="8"/>
      <c r="AH3369" s="8"/>
      <c r="AI3369" s="8"/>
      <c r="AJ3369" s="8"/>
      <c r="AK3369" s="8"/>
      <c r="AN3369" s="13"/>
      <c r="AO3369" s="8"/>
      <c r="AR3369" s="13"/>
      <c r="AS3369" s="8"/>
      <c r="AV3369" s="13"/>
      <c r="AW3369" s="8"/>
      <c r="AX3369" s="19" t="str">
        <f t="shared" si="360"/>
        <v/>
      </c>
      <c r="AY3369" s="55">
        <f t="shared" si="361"/>
        <v>0</v>
      </c>
      <c r="AZ3369" s="8"/>
      <c r="BA3369" s="8"/>
    </row>
    <row r="3370" spans="1:53" x14ac:dyDescent="0.25">
      <c r="A3370" s="9" t="str">
        <f>IF(B3370&lt;&gt;"",COUNTA($B$3:B3370)+$A$2,"")</f>
        <v/>
      </c>
      <c r="R3370" s="42"/>
      <c r="AB3370" s="13"/>
      <c r="AC3370" s="8"/>
      <c r="AF3370" s="13"/>
      <c r="AG3370" s="8"/>
      <c r="AH3370" s="8"/>
      <c r="AI3370" s="8"/>
      <c r="AJ3370" s="8"/>
      <c r="AK3370" s="8"/>
      <c r="AN3370" s="13"/>
      <c r="AO3370" s="8"/>
      <c r="AR3370" s="13"/>
      <c r="AS3370" s="8"/>
      <c r="AV3370" s="13"/>
      <c r="AW3370" s="8"/>
      <c r="AX3370" s="19" t="str">
        <f t="shared" si="360"/>
        <v/>
      </c>
      <c r="AY3370" s="55">
        <f t="shared" si="361"/>
        <v>0</v>
      </c>
      <c r="AZ3370" s="8"/>
      <c r="BA3370" s="8"/>
    </row>
    <row r="3371" spans="1:53" x14ac:dyDescent="0.25">
      <c r="A3371" s="9" t="str">
        <f>IF(B3371&lt;&gt;"",COUNTA($B$3:B3371)+$A$2,"")</f>
        <v/>
      </c>
      <c r="R3371" s="42"/>
      <c r="AB3371" s="13"/>
      <c r="AC3371" s="8"/>
      <c r="AF3371" s="13"/>
      <c r="AG3371" s="8"/>
      <c r="AH3371" s="8"/>
      <c r="AI3371" s="8"/>
      <c r="AJ3371" s="8"/>
      <c r="AK3371" s="8"/>
      <c r="AN3371" s="13"/>
      <c r="AO3371" s="8"/>
      <c r="AR3371" s="13"/>
      <c r="AS3371" s="8"/>
      <c r="AV3371" s="13"/>
      <c r="AW3371" s="8"/>
      <c r="AX3371" s="19" t="str">
        <f t="shared" si="360"/>
        <v/>
      </c>
      <c r="AY3371" s="55">
        <f t="shared" si="361"/>
        <v>0</v>
      </c>
      <c r="AZ3371" s="8"/>
      <c r="BA3371" s="8"/>
    </row>
    <row r="3372" spans="1:53" x14ac:dyDescent="0.25">
      <c r="A3372" s="9" t="str">
        <f>IF(B3372&lt;&gt;"",COUNTA($B$3:B3372)+$A$2,"")</f>
        <v/>
      </c>
      <c r="R3372" s="42"/>
      <c r="AB3372" s="13"/>
      <c r="AC3372" s="8"/>
      <c r="AF3372" s="13"/>
      <c r="AG3372" s="8"/>
      <c r="AH3372" s="8"/>
      <c r="AI3372" s="8"/>
      <c r="AJ3372" s="8"/>
      <c r="AK3372" s="8"/>
      <c r="AN3372" s="13"/>
      <c r="AO3372" s="8"/>
      <c r="AR3372" s="13"/>
      <c r="AS3372" s="8"/>
      <c r="AV3372" s="13"/>
      <c r="AW3372" s="8"/>
      <c r="AX3372" s="19" t="str">
        <f t="shared" si="360"/>
        <v/>
      </c>
      <c r="AY3372" s="55">
        <f t="shared" si="361"/>
        <v>0</v>
      </c>
      <c r="AZ3372" s="8"/>
      <c r="BA3372" s="8"/>
    </row>
    <row r="3373" spans="1:53" x14ac:dyDescent="0.25">
      <c r="A3373" s="9" t="str">
        <f>IF(B3373&lt;&gt;"",COUNTA($B$3:B3373)+$A$2,"")</f>
        <v/>
      </c>
      <c r="R3373" s="42"/>
      <c r="AB3373" s="13"/>
      <c r="AC3373" s="8"/>
      <c r="AF3373" s="13"/>
      <c r="AG3373" s="8"/>
      <c r="AH3373" s="8"/>
      <c r="AI3373" s="8"/>
      <c r="AJ3373" s="8"/>
      <c r="AK3373" s="8"/>
      <c r="AN3373" s="13"/>
      <c r="AO3373" s="8"/>
      <c r="AR3373" s="13"/>
      <c r="AS3373" s="8"/>
      <c r="AV3373" s="13"/>
      <c r="AW3373" s="8"/>
      <c r="AX3373" s="19" t="str">
        <f t="shared" si="360"/>
        <v/>
      </c>
      <c r="AY3373" s="55">
        <f t="shared" si="361"/>
        <v>0</v>
      </c>
      <c r="AZ3373" s="8"/>
      <c r="BA3373" s="8"/>
    </row>
    <row r="3374" spans="1:53" x14ac:dyDescent="0.25">
      <c r="A3374" s="9" t="str">
        <f>IF(B3374&lt;&gt;"",COUNTA($B$3:B3374)+$A$2,"")</f>
        <v/>
      </c>
      <c r="R3374" s="42"/>
      <c r="AB3374" s="13"/>
      <c r="AC3374" s="8"/>
      <c r="AF3374" s="13"/>
      <c r="AG3374" s="8"/>
      <c r="AH3374" s="8"/>
      <c r="AI3374" s="8"/>
      <c r="AJ3374" s="8"/>
      <c r="AK3374" s="8"/>
      <c r="AN3374" s="13"/>
      <c r="AO3374" s="8"/>
      <c r="AR3374" s="13"/>
      <c r="AS3374" s="8"/>
      <c r="AV3374" s="13"/>
      <c r="AW3374" s="8"/>
      <c r="AX3374" s="19" t="str">
        <f t="shared" si="360"/>
        <v/>
      </c>
      <c r="AY3374" s="55">
        <f t="shared" si="361"/>
        <v>0</v>
      </c>
      <c r="AZ3374" s="8"/>
      <c r="BA3374" s="8"/>
    </row>
    <row r="3375" spans="1:53" x14ac:dyDescent="0.25">
      <c r="A3375" s="9" t="str">
        <f>IF(B3375&lt;&gt;"",COUNTA($B$3:B3375)+$A$2,"")</f>
        <v/>
      </c>
      <c r="R3375" s="42"/>
      <c r="AB3375" s="13"/>
      <c r="AC3375" s="8"/>
      <c r="AF3375" s="13"/>
      <c r="AG3375" s="8"/>
      <c r="AH3375" s="8"/>
      <c r="AI3375" s="8"/>
      <c r="AJ3375" s="8"/>
      <c r="AK3375" s="8"/>
      <c r="AN3375" s="13"/>
      <c r="AO3375" s="8"/>
      <c r="AR3375" s="13"/>
      <c r="AS3375" s="8"/>
      <c r="AV3375" s="13"/>
      <c r="AW3375" s="8"/>
      <c r="AX3375" s="19" t="str">
        <f t="shared" si="360"/>
        <v/>
      </c>
      <c r="AY3375" s="55">
        <f t="shared" si="361"/>
        <v>0</v>
      </c>
      <c r="AZ3375" s="8"/>
      <c r="BA3375" s="8"/>
    </row>
    <row r="3376" spans="1:53" x14ac:dyDescent="0.25">
      <c r="A3376" s="9" t="str">
        <f>IF(B3376&lt;&gt;"",COUNTA($B$3:B3376)+$A$2,"")</f>
        <v/>
      </c>
      <c r="R3376" s="42"/>
      <c r="AB3376" s="13"/>
      <c r="AC3376" s="8"/>
      <c r="AF3376" s="13"/>
      <c r="AG3376" s="8"/>
      <c r="AH3376" s="8"/>
      <c r="AI3376" s="8"/>
      <c r="AJ3376" s="8"/>
      <c r="AK3376" s="8"/>
      <c r="AN3376" s="13"/>
      <c r="AO3376" s="8"/>
      <c r="AR3376" s="13"/>
      <c r="AS3376" s="8"/>
      <c r="AV3376" s="13"/>
      <c r="AW3376" s="8"/>
      <c r="AX3376" s="19" t="str">
        <f t="shared" si="360"/>
        <v/>
      </c>
      <c r="AY3376" s="55">
        <f t="shared" si="361"/>
        <v>0</v>
      </c>
      <c r="AZ3376" s="8"/>
      <c r="BA3376" s="8"/>
    </row>
    <row r="3377" spans="1:53" x14ac:dyDescent="0.25">
      <c r="A3377" s="9" t="str">
        <f>IF(B3377&lt;&gt;"",COUNTA($B$3:B3377)+$A$2,"")</f>
        <v/>
      </c>
      <c r="R3377" s="42"/>
      <c r="AB3377" s="13"/>
      <c r="AC3377" s="8"/>
      <c r="AF3377" s="13"/>
      <c r="AG3377" s="8"/>
      <c r="AH3377" s="8"/>
      <c r="AI3377" s="8"/>
      <c r="AJ3377" s="8"/>
      <c r="AK3377" s="8"/>
      <c r="AN3377" s="13"/>
      <c r="AO3377" s="8"/>
      <c r="AR3377" s="13"/>
      <c r="AS3377" s="8"/>
      <c r="AV3377" s="13"/>
      <c r="AW3377" s="8"/>
      <c r="AX3377" s="19" t="str">
        <f t="shared" si="360"/>
        <v/>
      </c>
      <c r="AY3377" s="55">
        <f t="shared" si="361"/>
        <v>0</v>
      </c>
      <c r="AZ3377" s="8"/>
      <c r="BA3377" s="8"/>
    </row>
    <row r="3378" spans="1:53" x14ac:dyDescent="0.25">
      <c r="A3378" s="9" t="str">
        <f>IF(B3378&lt;&gt;"",COUNTA($B$3:B3378)+$A$2,"")</f>
        <v/>
      </c>
      <c r="R3378" s="42"/>
      <c r="AB3378" s="13"/>
      <c r="AC3378" s="8"/>
      <c r="AF3378" s="13"/>
      <c r="AG3378" s="8"/>
      <c r="AH3378" s="8"/>
      <c r="AI3378" s="8"/>
      <c r="AJ3378" s="8"/>
      <c r="AK3378" s="8"/>
      <c r="AN3378" s="13"/>
      <c r="AO3378" s="8"/>
      <c r="AR3378" s="13"/>
      <c r="AS3378" s="8"/>
      <c r="AV3378" s="13"/>
      <c r="AW3378" s="8"/>
      <c r="AX3378" s="19" t="str">
        <f t="shared" si="360"/>
        <v/>
      </c>
      <c r="AY3378" s="55">
        <f t="shared" si="361"/>
        <v>0</v>
      </c>
      <c r="AZ3378" s="8"/>
      <c r="BA3378" s="8"/>
    </row>
    <row r="3379" spans="1:53" x14ac:dyDescent="0.25">
      <c r="A3379" s="9" t="str">
        <f>IF(B3379&lt;&gt;"",COUNTA($B$3:B3379)+$A$2,"")</f>
        <v/>
      </c>
      <c r="R3379" s="42"/>
      <c r="AB3379" s="13"/>
      <c r="AC3379" s="8"/>
      <c r="AF3379" s="13"/>
      <c r="AG3379" s="8"/>
      <c r="AH3379" s="8"/>
      <c r="AI3379" s="8"/>
      <c r="AJ3379" s="8"/>
      <c r="AK3379" s="8"/>
      <c r="AN3379" s="13"/>
      <c r="AO3379" s="8"/>
      <c r="AR3379" s="13"/>
      <c r="AS3379" s="8"/>
      <c r="AV3379" s="13"/>
      <c r="AW3379" s="8"/>
      <c r="AX3379" s="19" t="str">
        <f t="shared" si="360"/>
        <v/>
      </c>
      <c r="AY3379" s="55">
        <f t="shared" si="361"/>
        <v>0</v>
      </c>
      <c r="AZ3379" s="8"/>
      <c r="BA3379" s="8"/>
    </row>
    <row r="3380" spans="1:53" x14ac:dyDescent="0.25">
      <c r="A3380" s="9" t="str">
        <f>IF(B3380&lt;&gt;"",COUNTA($B$3:B3380)+$A$2,"")</f>
        <v/>
      </c>
      <c r="R3380" s="42"/>
      <c r="AB3380" s="13"/>
      <c r="AC3380" s="8"/>
      <c r="AF3380" s="13"/>
      <c r="AG3380" s="8"/>
      <c r="AH3380" s="8"/>
      <c r="AI3380" s="8"/>
      <c r="AJ3380" s="8"/>
      <c r="AK3380" s="8"/>
      <c r="AN3380" s="13"/>
      <c r="AO3380" s="8"/>
      <c r="AR3380" s="13"/>
      <c r="AS3380" s="8"/>
      <c r="AV3380" s="13"/>
      <c r="AW3380" s="8"/>
      <c r="AX3380" s="19" t="str">
        <f t="shared" si="360"/>
        <v/>
      </c>
      <c r="AY3380" s="55">
        <f t="shared" si="361"/>
        <v>0</v>
      </c>
      <c r="AZ3380" s="8"/>
      <c r="BA3380" s="8"/>
    </row>
    <row r="3381" spans="1:53" x14ac:dyDescent="0.25">
      <c r="A3381" s="9" t="str">
        <f>IF(B3381&lt;&gt;"",COUNTA($B$3:B3381)+$A$2,"")</f>
        <v/>
      </c>
      <c r="R3381" s="42"/>
      <c r="AB3381" s="13"/>
      <c r="AC3381" s="8"/>
      <c r="AF3381" s="13"/>
      <c r="AG3381" s="8"/>
      <c r="AH3381" s="8"/>
      <c r="AI3381" s="8"/>
      <c r="AJ3381" s="8"/>
      <c r="AK3381" s="8"/>
      <c r="AN3381" s="13"/>
      <c r="AO3381" s="8"/>
      <c r="AR3381" s="13"/>
      <c r="AS3381" s="8"/>
      <c r="AV3381" s="13"/>
      <c r="AW3381" s="8"/>
      <c r="AX3381" s="19" t="str">
        <f t="shared" si="360"/>
        <v/>
      </c>
      <c r="AY3381" s="55">
        <f t="shared" si="361"/>
        <v>0</v>
      </c>
      <c r="AZ3381" s="8"/>
      <c r="BA3381" s="8"/>
    </row>
    <row r="3382" spans="1:53" x14ac:dyDescent="0.25">
      <c r="A3382" s="9" t="str">
        <f>IF(B3382&lt;&gt;"",COUNTA($B$3:B3382)+$A$2,"")</f>
        <v/>
      </c>
      <c r="R3382" s="42"/>
      <c r="AB3382" s="13"/>
      <c r="AC3382" s="8"/>
      <c r="AF3382" s="13"/>
      <c r="AG3382" s="8"/>
      <c r="AH3382" s="8"/>
      <c r="AI3382" s="8"/>
      <c r="AJ3382" s="8"/>
      <c r="AK3382" s="8"/>
      <c r="AN3382" s="13"/>
      <c r="AO3382" s="8"/>
      <c r="AR3382" s="13"/>
      <c r="AS3382" s="8"/>
      <c r="AV3382" s="13"/>
      <c r="AW3382" s="8"/>
      <c r="AX3382" s="19" t="str">
        <f t="shared" si="360"/>
        <v/>
      </c>
      <c r="AY3382" s="55">
        <f t="shared" si="361"/>
        <v>0</v>
      </c>
      <c r="AZ3382" s="8"/>
      <c r="BA3382" s="8"/>
    </row>
    <row r="3383" spans="1:53" x14ac:dyDescent="0.25">
      <c r="A3383" s="9" t="str">
        <f>IF(B3383&lt;&gt;"",COUNTA($B$3:B3383)+$A$2,"")</f>
        <v/>
      </c>
      <c r="R3383" s="42"/>
      <c r="AB3383" s="13"/>
      <c r="AC3383" s="8"/>
      <c r="AF3383" s="13"/>
      <c r="AG3383" s="8"/>
      <c r="AH3383" s="8"/>
      <c r="AI3383" s="8"/>
      <c r="AJ3383" s="8"/>
      <c r="AK3383" s="8"/>
      <c r="AN3383" s="13"/>
      <c r="AO3383" s="8"/>
      <c r="AR3383" s="13"/>
      <c r="AS3383" s="8"/>
      <c r="AV3383" s="13"/>
      <c r="AW3383" s="8"/>
      <c r="AX3383" s="19" t="str">
        <f t="shared" si="360"/>
        <v/>
      </c>
      <c r="AY3383" s="55">
        <f t="shared" si="361"/>
        <v>0</v>
      </c>
      <c r="AZ3383" s="8"/>
      <c r="BA3383" s="8"/>
    </row>
    <row r="3384" spans="1:53" x14ac:dyDescent="0.25">
      <c r="A3384" s="9" t="str">
        <f>IF(B3384&lt;&gt;"",COUNTA($B$3:B3384)+$A$2,"")</f>
        <v/>
      </c>
      <c r="R3384" s="42"/>
      <c r="AB3384" s="13"/>
      <c r="AC3384" s="8"/>
      <c r="AF3384" s="13"/>
      <c r="AG3384" s="8"/>
      <c r="AH3384" s="8"/>
      <c r="AI3384" s="8"/>
      <c r="AJ3384" s="8"/>
      <c r="AK3384" s="8"/>
      <c r="AN3384" s="13"/>
      <c r="AO3384" s="8"/>
      <c r="AR3384" s="13"/>
      <c r="AS3384" s="8"/>
      <c r="AV3384" s="13"/>
      <c r="AW3384" s="8"/>
      <c r="AX3384" s="19" t="str">
        <f t="shared" si="360"/>
        <v/>
      </c>
      <c r="AY3384" s="55">
        <f t="shared" si="361"/>
        <v>0</v>
      </c>
      <c r="AZ3384" s="8"/>
      <c r="BA3384" s="8"/>
    </row>
    <row r="3385" spans="1:53" x14ac:dyDescent="0.25">
      <c r="A3385" s="9" t="str">
        <f>IF(B3385&lt;&gt;"",COUNTA($B$3:B3385)+$A$2,"")</f>
        <v/>
      </c>
      <c r="R3385" s="42"/>
      <c r="AB3385" s="13"/>
      <c r="AC3385" s="8"/>
      <c r="AF3385" s="13"/>
      <c r="AG3385" s="8"/>
      <c r="AH3385" s="8"/>
      <c r="AI3385" s="8"/>
      <c r="AJ3385" s="8"/>
      <c r="AK3385" s="8"/>
      <c r="AN3385" s="13"/>
      <c r="AO3385" s="8"/>
      <c r="AR3385" s="13"/>
      <c r="AS3385" s="8"/>
      <c r="AV3385" s="13"/>
      <c r="AW3385" s="8"/>
      <c r="AX3385" s="19" t="str">
        <f t="shared" si="360"/>
        <v/>
      </c>
      <c r="AY3385" s="55">
        <f t="shared" si="361"/>
        <v>0</v>
      </c>
      <c r="AZ3385" s="8"/>
      <c r="BA3385" s="8"/>
    </row>
    <row r="3386" spans="1:53" x14ac:dyDescent="0.25">
      <c r="A3386" s="9" t="str">
        <f>IF(B3386&lt;&gt;"",COUNTA($B$3:B3386)+$A$2,"")</f>
        <v/>
      </c>
      <c r="R3386" s="42"/>
      <c r="AB3386" s="13"/>
      <c r="AC3386" s="8"/>
      <c r="AF3386" s="13"/>
      <c r="AG3386" s="8"/>
      <c r="AH3386" s="8"/>
      <c r="AI3386" s="8"/>
      <c r="AJ3386" s="8"/>
      <c r="AK3386" s="8"/>
      <c r="AN3386" s="13"/>
      <c r="AO3386" s="8"/>
      <c r="AR3386" s="13"/>
      <c r="AS3386" s="8"/>
      <c r="AV3386" s="13"/>
      <c r="AW3386" s="8"/>
      <c r="AX3386" s="19" t="str">
        <f t="shared" si="360"/>
        <v/>
      </c>
      <c r="AY3386" s="55">
        <f t="shared" si="361"/>
        <v>0</v>
      </c>
      <c r="AZ3386" s="8"/>
      <c r="BA3386" s="8"/>
    </row>
    <row r="3387" spans="1:53" x14ac:dyDescent="0.25">
      <c r="A3387" s="9" t="str">
        <f>IF(B3387&lt;&gt;"",COUNTA($B$3:B3387)+$A$2,"")</f>
        <v/>
      </c>
      <c r="R3387" s="42"/>
      <c r="AB3387" s="13"/>
      <c r="AC3387" s="8"/>
      <c r="AF3387" s="13"/>
      <c r="AG3387" s="8"/>
      <c r="AH3387" s="8"/>
      <c r="AI3387" s="8"/>
      <c r="AJ3387" s="8"/>
      <c r="AK3387" s="8"/>
      <c r="AN3387" s="13"/>
      <c r="AO3387" s="8"/>
      <c r="AR3387" s="13"/>
      <c r="AS3387" s="8"/>
      <c r="AV3387" s="13"/>
      <c r="AW3387" s="8"/>
      <c r="AX3387" s="19" t="str">
        <f t="shared" si="360"/>
        <v/>
      </c>
      <c r="AY3387" s="55">
        <f t="shared" si="361"/>
        <v>0</v>
      </c>
      <c r="AZ3387" s="8"/>
      <c r="BA3387" s="8"/>
    </row>
    <row r="3388" spans="1:53" x14ac:dyDescent="0.25">
      <c r="A3388" s="9" t="str">
        <f>IF(B3388&lt;&gt;"",COUNTA($B$3:B3388)+$A$2,"")</f>
        <v/>
      </c>
      <c r="R3388" s="42"/>
      <c r="AB3388" s="13"/>
      <c r="AC3388" s="8"/>
      <c r="AF3388" s="13"/>
      <c r="AG3388" s="8"/>
      <c r="AH3388" s="8"/>
      <c r="AI3388" s="8"/>
      <c r="AJ3388" s="8"/>
      <c r="AK3388" s="8"/>
      <c r="AN3388" s="13"/>
      <c r="AO3388" s="8"/>
      <c r="AR3388" s="13"/>
      <c r="AS3388" s="8"/>
      <c r="AV3388" s="13"/>
      <c r="AW3388" s="8"/>
      <c r="AX3388" s="19" t="str">
        <f t="shared" si="360"/>
        <v/>
      </c>
      <c r="AY3388" s="55">
        <f t="shared" si="361"/>
        <v>0</v>
      </c>
      <c r="AZ3388" s="8"/>
      <c r="BA3388" s="8"/>
    </row>
    <row r="3389" spans="1:53" x14ac:dyDescent="0.25">
      <c r="A3389" s="9" t="str">
        <f>IF(B3389&lt;&gt;"",COUNTA($B$3:B3389)+$A$2,"")</f>
        <v/>
      </c>
      <c r="R3389" s="42"/>
      <c r="AB3389" s="13"/>
      <c r="AC3389" s="8"/>
      <c r="AF3389" s="13"/>
      <c r="AG3389" s="8"/>
      <c r="AH3389" s="8"/>
      <c r="AI3389" s="8"/>
      <c r="AJ3389" s="8"/>
      <c r="AK3389" s="8"/>
      <c r="AN3389" s="13"/>
      <c r="AO3389" s="8"/>
      <c r="AR3389" s="13"/>
      <c r="AS3389" s="8"/>
      <c r="AV3389" s="13"/>
      <c r="AW3389" s="8"/>
      <c r="AX3389" s="19" t="str">
        <f t="shared" si="360"/>
        <v/>
      </c>
      <c r="AY3389" s="55">
        <f t="shared" si="361"/>
        <v>0</v>
      </c>
      <c r="AZ3389" s="8"/>
      <c r="BA3389" s="8"/>
    </row>
    <row r="3390" spans="1:53" x14ac:dyDescent="0.25">
      <c r="A3390" s="9" t="str">
        <f>IF(B3390&lt;&gt;"",COUNTA($B$3:B3390)+$A$2,"")</f>
        <v/>
      </c>
      <c r="R3390" s="42"/>
      <c r="AB3390" s="13"/>
      <c r="AC3390" s="8"/>
      <c r="AF3390" s="13"/>
      <c r="AG3390" s="8"/>
      <c r="AH3390" s="8"/>
      <c r="AI3390" s="8"/>
      <c r="AJ3390" s="8"/>
      <c r="AK3390" s="8"/>
      <c r="AN3390" s="13"/>
      <c r="AO3390" s="8"/>
      <c r="AR3390" s="13"/>
      <c r="AS3390" s="8"/>
      <c r="AV3390" s="13"/>
      <c r="AW3390" s="8"/>
      <c r="AX3390" s="19" t="str">
        <f t="shared" si="360"/>
        <v/>
      </c>
      <c r="AY3390" s="55">
        <f t="shared" si="361"/>
        <v>0</v>
      </c>
      <c r="AZ3390" s="8"/>
      <c r="BA3390" s="8"/>
    </row>
    <row r="3391" spans="1:53" x14ac:dyDescent="0.25">
      <c r="A3391" s="9" t="str">
        <f>IF(B3391&lt;&gt;"",COUNTA($B$3:B3391)+$A$2,"")</f>
        <v/>
      </c>
      <c r="R3391" s="42"/>
      <c r="AB3391" s="13"/>
      <c r="AC3391" s="8"/>
      <c r="AF3391" s="13"/>
      <c r="AG3391" s="8"/>
      <c r="AH3391" s="8"/>
      <c r="AI3391" s="8"/>
      <c r="AJ3391" s="8"/>
      <c r="AK3391" s="8"/>
      <c r="AN3391" s="13"/>
      <c r="AO3391" s="8"/>
      <c r="AR3391" s="13"/>
      <c r="AS3391" s="8"/>
      <c r="AV3391" s="13"/>
      <c r="AW3391" s="8"/>
      <c r="AX3391" s="19" t="str">
        <f t="shared" si="360"/>
        <v/>
      </c>
      <c r="AY3391" s="55">
        <f t="shared" si="361"/>
        <v>0</v>
      </c>
      <c r="AZ3391" s="8"/>
      <c r="BA3391" s="8"/>
    </row>
    <row r="3392" spans="1:53" x14ac:dyDescent="0.25">
      <c r="A3392" s="9" t="str">
        <f>IF(B3392&lt;&gt;"",COUNTA($B$3:B3392)+$A$2,"")</f>
        <v/>
      </c>
      <c r="R3392" s="42"/>
      <c r="AB3392" s="13"/>
      <c r="AC3392" s="8"/>
      <c r="AF3392" s="13"/>
      <c r="AG3392" s="8"/>
      <c r="AH3392" s="8"/>
      <c r="AI3392" s="8"/>
      <c r="AJ3392" s="8"/>
      <c r="AK3392" s="8"/>
      <c r="AN3392" s="13"/>
      <c r="AO3392" s="8"/>
      <c r="AR3392" s="13"/>
      <c r="AS3392" s="8"/>
      <c r="AV3392" s="13"/>
      <c r="AW3392" s="8"/>
      <c r="AX3392" s="19" t="str">
        <f t="shared" si="360"/>
        <v/>
      </c>
      <c r="AY3392" s="55">
        <f t="shared" si="361"/>
        <v>0</v>
      </c>
      <c r="AZ3392" s="8"/>
      <c r="BA3392" s="8"/>
    </row>
    <row r="3393" spans="1:53" x14ac:dyDescent="0.25">
      <c r="A3393" s="9" t="str">
        <f>IF(B3393&lt;&gt;"",COUNTA($B$3:B3393)+$A$2,"")</f>
        <v/>
      </c>
      <c r="R3393" s="42"/>
      <c r="AB3393" s="13"/>
      <c r="AC3393" s="8"/>
      <c r="AF3393" s="13"/>
      <c r="AG3393" s="8"/>
      <c r="AH3393" s="8"/>
      <c r="AI3393" s="8"/>
      <c r="AJ3393" s="8"/>
      <c r="AK3393" s="8"/>
      <c r="AN3393" s="13"/>
      <c r="AO3393" s="8"/>
      <c r="AR3393" s="13"/>
      <c r="AS3393" s="8"/>
      <c r="AV3393" s="13"/>
      <c r="AW3393" s="8"/>
      <c r="AX3393" s="19" t="str">
        <f t="shared" si="360"/>
        <v/>
      </c>
      <c r="AY3393" s="55">
        <f t="shared" si="361"/>
        <v>0</v>
      </c>
      <c r="AZ3393" s="8"/>
      <c r="BA3393" s="8"/>
    </row>
    <row r="3394" spans="1:53" x14ac:dyDescent="0.25">
      <c r="A3394" s="9" t="str">
        <f>IF(B3394&lt;&gt;"",COUNTA($B$3:B3394)+$A$2,"")</f>
        <v/>
      </c>
      <c r="R3394" s="42"/>
      <c r="AB3394" s="13"/>
      <c r="AC3394" s="8"/>
      <c r="AF3394" s="13"/>
      <c r="AG3394" s="8"/>
      <c r="AH3394" s="8"/>
      <c r="AI3394" s="8"/>
      <c r="AJ3394" s="8"/>
      <c r="AK3394" s="8"/>
      <c r="AN3394" s="13"/>
      <c r="AO3394" s="8"/>
      <c r="AR3394" s="13"/>
      <c r="AS3394" s="8"/>
      <c r="AV3394" s="13"/>
      <c r="AW3394" s="8"/>
      <c r="AX3394" s="19" t="str">
        <f t="shared" si="360"/>
        <v/>
      </c>
      <c r="AY3394" s="55">
        <f t="shared" si="361"/>
        <v>0</v>
      </c>
      <c r="AZ3394" s="8"/>
      <c r="BA3394" s="8"/>
    </row>
    <row r="3395" spans="1:53" x14ac:dyDescent="0.25">
      <c r="A3395" s="9" t="str">
        <f>IF(B3395&lt;&gt;"",COUNTA($B$3:B3395)+$A$2,"")</f>
        <v/>
      </c>
      <c r="R3395" s="42"/>
      <c r="AB3395" s="13"/>
      <c r="AC3395" s="8"/>
      <c r="AF3395" s="13"/>
      <c r="AG3395" s="8"/>
      <c r="AH3395" s="8"/>
      <c r="AI3395" s="8"/>
      <c r="AJ3395" s="8"/>
      <c r="AK3395" s="8"/>
      <c r="AN3395" s="13"/>
      <c r="AO3395" s="8"/>
      <c r="AR3395" s="13"/>
      <c r="AS3395" s="8"/>
      <c r="AV3395" s="13"/>
      <c r="AW3395" s="8"/>
      <c r="AX3395" s="19" t="str">
        <f t="shared" ref="AX3395:AX3458" si="362">IF(R3395="","",AY3395/(1+0.025))</f>
        <v/>
      </c>
      <c r="AY3395" s="55">
        <f t="shared" ref="AY3395:AY3458" si="363">BC3395-AZ3395</f>
        <v>0</v>
      </c>
      <c r="AZ3395" s="8"/>
      <c r="BA3395" s="8"/>
    </row>
    <row r="3396" spans="1:53" x14ac:dyDescent="0.25">
      <c r="A3396" s="9" t="str">
        <f>IF(B3396&lt;&gt;"",COUNTA($B$3:B3396)+$A$2,"")</f>
        <v/>
      </c>
      <c r="R3396" s="42"/>
      <c r="AB3396" s="13"/>
      <c r="AC3396" s="8"/>
      <c r="AF3396" s="13"/>
      <c r="AG3396" s="8"/>
      <c r="AH3396" s="8"/>
      <c r="AI3396" s="8"/>
      <c r="AJ3396" s="8"/>
      <c r="AK3396" s="8"/>
      <c r="AN3396" s="13"/>
      <c r="AO3396" s="8"/>
      <c r="AR3396" s="13"/>
      <c r="AS3396" s="8"/>
      <c r="AV3396" s="13"/>
      <c r="AW3396" s="8"/>
      <c r="AX3396" s="19" t="str">
        <f t="shared" si="362"/>
        <v/>
      </c>
      <c r="AY3396" s="55">
        <f t="shared" si="363"/>
        <v>0</v>
      </c>
      <c r="AZ3396" s="8"/>
      <c r="BA3396" s="8"/>
    </row>
    <row r="3397" spans="1:53" x14ac:dyDescent="0.25">
      <c r="A3397" s="9" t="str">
        <f>IF(B3397&lt;&gt;"",COUNTA($B$3:B3397)+$A$2,"")</f>
        <v/>
      </c>
      <c r="R3397" s="42"/>
      <c r="AB3397" s="13"/>
      <c r="AC3397" s="8"/>
      <c r="AF3397" s="13"/>
      <c r="AG3397" s="8"/>
      <c r="AH3397" s="8"/>
      <c r="AI3397" s="8"/>
      <c r="AJ3397" s="8"/>
      <c r="AK3397" s="8"/>
      <c r="AN3397" s="13"/>
      <c r="AO3397" s="8"/>
      <c r="AR3397" s="13"/>
      <c r="AS3397" s="8"/>
      <c r="AV3397" s="13"/>
      <c r="AW3397" s="8"/>
      <c r="AX3397" s="19" t="str">
        <f t="shared" si="362"/>
        <v/>
      </c>
      <c r="AY3397" s="55">
        <f t="shared" si="363"/>
        <v>0</v>
      </c>
      <c r="AZ3397" s="8"/>
      <c r="BA3397" s="8"/>
    </row>
    <row r="3398" spans="1:53" x14ac:dyDescent="0.25">
      <c r="A3398" s="9" t="str">
        <f>IF(B3398&lt;&gt;"",COUNTA($B$3:B3398)+$A$2,"")</f>
        <v/>
      </c>
      <c r="R3398" s="42"/>
      <c r="AB3398" s="13"/>
      <c r="AC3398" s="8"/>
      <c r="AF3398" s="13"/>
      <c r="AG3398" s="8"/>
      <c r="AH3398" s="8"/>
      <c r="AI3398" s="8"/>
      <c r="AJ3398" s="8"/>
      <c r="AK3398" s="8"/>
      <c r="AN3398" s="13"/>
      <c r="AO3398" s="8"/>
      <c r="AR3398" s="13"/>
      <c r="AS3398" s="8"/>
      <c r="AV3398" s="13"/>
      <c r="AW3398" s="8"/>
      <c r="AX3398" s="19" t="str">
        <f t="shared" si="362"/>
        <v/>
      </c>
      <c r="AY3398" s="55">
        <f t="shared" si="363"/>
        <v>0</v>
      </c>
      <c r="AZ3398" s="8"/>
      <c r="BA3398" s="8"/>
    </row>
    <row r="3399" spans="1:53" x14ac:dyDescent="0.25">
      <c r="A3399" s="9" t="str">
        <f>IF(B3399&lt;&gt;"",COUNTA($B$3:B3399)+$A$2,"")</f>
        <v/>
      </c>
      <c r="R3399" s="42"/>
      <c r="AB3399" s="13"/>
      <c r="AC3399" s="8"/>
      <c r="AF3399" s="13"/>
      <c r="AG3399" s="8"/>
      <c r="AH3399" s="8"/>
      <c r="AI3399" s="8"/>
      <c r="AJ3399" s="8"/>
      <c r="AK3399" s="8"/>
      <c r="AN3399" s="13"/>
      <c r="AO3399" s="8"/>
      <c r="AR3399" s="13"/>
      <c r="AS3399" s="8"/>
      <c r="AV3399" s="13"/>
      <c r="AW3399" s="8"/>
      <c r="AX3399" s="19" t="str">
        <f t="shared" si="362"/>
        <v/>
      </c>
      <c r="AY3399" s="55">
        <f t="shared" si="363"/>
        <v>0</v>
      </c>
      <c r="AZ3399" s="8"/>
      <c r="BA3399" s="8"/>
    </row>
    <row r="3400" spans="1:53" x14ac:dyDescent="0.25">
      <c r="A3400" s="9" t="str">
        <f>IF(B3400&lt;&gt;"",COUNTA($B$3:B3400)+$A$2,"")</f>
        <v/>
      </c>
      <c r="R3400" s="42"/>
      <c r="AB3400" s="13"/>
      <c r="AC3400" s="8"/>
      <c r="AF3400" s="13"/>
      <c r="AG3400" s="8"/>
      <c r="AH3400" s="8"/>
      <c r="AI3400" s="8"/>
      <c r="AJ3400" s="8"/>
      <c r="AK3400" s="8"/>
      <c r="AN3400" s="13"/>
      <c r="AO3400" s="8"/>
      <c r="AR3400" s="13"/>
      <c r="AS3400" s="8"/>
      <c r="AV3400" s="13"/>
      <c r="AW3400" s="8"/>
      <c r="AX3400" s="19" t="str">
        <f t="shared" si="362"/>
        <v/>
      </c>
      <c r="AY3400" s="55">
        <f t="shared" si="363"/>
        <v>0</v>
      </c>
      <c r="AZ3400" s="8"/>
      <c r="BA3400" s="8"/>
    </row>
    <row r="3401" spans="1:53" x14ac:dyDescent="0.25">
      <c r="A3401" s="9" t="str">
        <f>IF(B3401&lt;&gt;"",COUNTA($B$3:B3401)+$A$2,"")</f>
        <v/>
      </c>
      <c r="R3401" s="42"/>
      <c r="AB3401" s="13"/>
      <c r="AC3401" s="8"/>
      <c r="AF3401" s="13"/>
      <c r="AG3401" s="8"/>
      <c r="AH3401" s="8"/>
      <c r="AI3401" s="8"/>
      <c r="AJ3401" s="8"/>
      <c r="AK3401" s="8"/>
      <c r="AN3401" s="13"/>
      <c r="AO3401" s="8"/>
      <c r="AR3401" s="13"/>
      <c r="AS3401" s="8"/>
      <c r="AV3401" s="13"/>
      <c r="AW3401" s="8"/>
      <c r="AX3401" s="19" t="str">
        <f t="shared" si="362"/>
        <v/>
      </c>
      <c r="AY3401" s="55">
        <f t="shared" si="363"/>
        <v>0</v>
      </c>
      <c r="AZ3401" s="8"/>
      <c r="BA3401" s="8"/>
    </row>
    <row r="3402" spans="1:53" x14ac:dyDescent="0.25">
      <c r="A3402" s="9" t="str">
        <f>IF(B3402&lt;&gt;"",COUNTA($B$3:B3402)+$A$2,"")</f>
        <v/>
      </c>
      <c r="R3402" s="42"/>
      <c r="AB3402" s="13"/>
      <c r="AC3402" s="8"/>
      <c r="AF3402" s="13"/>
      <c r="AG3402" s="8"/>
      <c r="AH3402" s="8"/>
      <c r="AI3402" s="8"/>
      <c r="AJ3402" s="8"/>
      <c r="AK3402" s="8"/>
      <c r="AN3402" s="13"/>
      <c r="AO3402" s="8"/>
      <c r="AR3402" s="13"/>
      <c r="AS3402" s="8"/>
      <c r="AV3402" s="13"/>
      <c r="AW3402" s="8"/>
      <c r="AX3402" s="19" t="str">
        <f t="shared" si="362"/>
        <v/>
      </c>
      <c r="AY3402" s="55">
        <f t="shared" si="363"/>
        <v>0</v>
      </c>
      <c r="AZ3402" s="8"/>
      <c r="BA3402" s="8"/>
    </row>
    <row r="3403" spans="1:53" x14ac:dyDescent="0.25">
      <c r="A3403" s="9" t="str">
        <f>IF(B3403&lt;&gt;"",COUNTA($B$3:B3403)+$A$2,"")</f>
        <v/>
      </c>
      <c r="R3403" s="42"/>
      <c r="AB3403" s="13"/>
      <c r="AC3403" s="8"/>
      <c r="AF3403" s="13"/>
      <c r="AG3403" s="8"/>
      <c r="AH3403" s="8"/>
      <c r="AI3403" s="8"/>
      <c r="AJ3403" s="8"/>
      <c r="AK3403" s="8"/>
      <c r="AN3403" s="13"/>
      <c r="AO3403" s="8"/>
      <c r="AR3403" s="13"/>
      <c r="AS3403" s="8"/>
      <c r="AV3403" s="13"/>
      <c r="AW3403" s="8"/>
      <c r="AX3403" s="19" t="str">
        <f t="shared" si="362"/>
        <v/>
      </c>
      <c r="AY3403" s="55">
        <f t="shared" si="363"/>
        <v>0</v>
      </c>
      <c r="AZ3403" s="8"/>
      <c r="BA3403" s="8"/>
    </row>
    <row r="3404" spans="1:53" x14ac:dyDescent="0.25">
      <c r="A3404" s="9" t="str">
        <f>IF(B3404&lt;&gt;"",COUNTA($B$3:B3404)+$A$2,"")</f>
        <v/>
      </c>
      <c r="R3404" s="42"/>
      <c r="AB3404" s="13"/>
      <c r="AC3404" s="8"/>
      <c r="AF3404" s="13"/>
      <c r="AG3404" s="8"/>
      <c r="AH3404" s="8"/>
      <c r="AI3404" s="8"/>
      <c r="AJ3404" s="8"/>
      <c r="AK3404" s="8"/>
      <c r="AN3404" s="13"/>
      <c r="AO3404" s="8"/>
      <c r="AR3404" s="13"/>
      <c r="AS3404" s="8"/>
      <c r="AV3404" s="13"/>
      <c r="AW3404" s="8"/>
      <c r="AX3404" s="19" t="str">
        <f t="shared" si="362"/>
        <v/>
      </c>
      <c r="AY3404" s="55">
        <f t="shared" si="363"/>
        <v>0</v>
      </c>
      <c r="AZ3404" s="8"/>
      <c r="BA3404" s="8"/>
    </row>
    <row r="3405" spans="1:53" x14ac:dyDescent="0.25">
      <c r="A3405" s="9" t="str">
        <f>IF(B3405&lt;&gt;"",COUNTA($B$3:B3405)+$A$2,"")</f>
        <v/>
      </c>
      <c r="R3405" s="42"/>
      <c r="AB3405" s="13"/>
      <c r="AC3405" s="8"/>
      <c r="AF3405" s="13"/>
      <c r="AG3405" s="8"/>
      <c r="AH3405" s="8"/>
      <c r="AI3405" s="8"/>
      <c r="AJ3405" s="8"/>
      <c r="AK3405" s="8"/>
      <c r="AN3405" s="13"/>
      <c r="AO3405" s="8"/>
      <c r="AR3405" s="13"/>
      <c r="AS3405" s="8"/>
      <c r="AV3405" s="13"/>
      <c r="AW3405" s="8"/>
      <c r="AX3405" s="19" t="str">
        <f t="shared" si="362"/>
        <v/>
      </c>
      <c r="AY3405" s="55">
        <f t="shared" si="363"/>
        <v>0</v>
      </c>
      <c r="AZ3405" s="8"/>
      <c r="BA3405" s="8"/>
    </row>
    <row r="3406" spans="1:53" x14ac:dyDescent="0.25">
      <c r="A3406" s="9" t="str">
        <f>IF(B3406&lt;&gt;"",COUNTA($B$3:B3406)+$A$2,"")</f>
        <v/>
      </c>
      <c r="R3406" s="42"/>
      <c r="AB3406" s="13"/>
      <c r="AC3406" s="8"/>
      <c r="AF3406" s="13"/>
      <c r="AG3406" s="8"/>
      <c r="AH3406" s="8"/>
      <c r="AI3406" s="8"/>
      <c r="AJ3406" s="8"/>
      <c r="AK3406" s="8"/>
      <c r="AN3406" s="13"/>
      <c r="AO3406" s="8"/>
      <c r="AR3406" s="13"/>
      <c r="AS3406" s="8"/>
      <c r="AV3406" s="13"/>
      <c r="AW3406" s="8"/>
      <c r="AX3406" s="19" t="str">
        <f t="shared" si="362"/>
        <v/>
      </c>
      <c r="AY3406" s="55">
        <f t="shared" si="363"/>
        <v>0</v>
      </c>
      <c r="AZ3406" s="8"/>
      <c r="BA3406" s="8"/>
    </row>
    <row r="3407" spans="1:53" x14ac:dyDescent="0.25">
      <c r="A3407" s="9" t="str">
        <f>IF(B3407&lt;&gt;"",COUNTA($B$3:B3407)+$A$2,"")</f>
        <v/>
      </c>
      <c r="R3407" s="42"/>
      <c r="AB3407" s="13"/>
      <c r="AC3407" s="8"/>
      <c r="AF3407" s="13"/>
      <c r="AG3407" s="8"/>
      <c r="AH3407" s="8"/>
      <c r="AI3407" s="8"/>
      <c r="AJ3407" s="8"/>
      <c r="AK3407" s="8"/>
      <c r="AN3407" s="13"/>
      <c r="AO3407" s="8"/>
      <c r="AR3407" s="13"/>
      <c r="AS3407" s="8"/>
      <c r="AV3407" s="13"/>
      <c r="AW3407" s="8"/>
      <c r="AX3407" s="19" t="str">
        <f t="shared" si="362"/>
        <v/>
      </c>
      <c r="AY3407" s="55">
        <f t="shared" si="363"/>
        <v>0</v>
      </c>
      <c r="AZ3407" s="8"/>
      <c r="BA3407" s="8"/>
    </row>
    <row r="3408" spans="1:53" x14ac:dyDescent="0.25">
      <c r="A3408" s="9" t="str">
        <f>IF(B3408&lt;&gt;"",COUNTA($B$3:B3408)+$A$2,"")</f>
        <v/>
      </c>
      <c r="R3408" s="42"/>
      <c r="AB3408" s="13"/>
      <c r="AC3408" s="8"/>
      <c r="AF3408" s="13"/>
      <c r="AG3408" s="8"/>
      <c r="AH3408" s="8"/>
      <c r="AI3408" s="8"/>
      <c r="AJ3408" s="8"/>
      <c r="AK3408" s="8"/>
      <c r="AN3408" s="13"/>
      <c r="AO3408" s="8"/>
      <c r="AR3408" s="13"/>
      <c r="AS3408" s="8"/>
      <c r="AV3408" s="13"/>
      <c r="AW3408" s="8"/>
      <c r="AX3408" s="19" t="str">
        <f t="shared" si="362"/>
        <v/>
      </c>
      <c r="AY3408" s="55">
        <f t="shared" si="363"/>
        <v>0</v>
      </c>
      <c r="AZ3408" s="8"/>
      <c r="BA3408" s="8"/>
    </row>
    <row r="3409" spans="1:53" x14ac:dyDescent="0.25">
      <c r="A3409" s="9" t="str">
        <f>IF(B3409&lt;&gt;"",COUNTA($B$3:B3409)+$A$2,"")</f>
        <v/>
      </c>
      <c r="R3409" s="42"/>
      <c r="AB3409" s="13"/>
      <c r="AC3409" s="8"/>
      <c r="AF3409" s="13"/>
      <c r="AG3409" s="8"/>
      <c r="AH3409" s="8"/>
      <c r="AI3409" s="8"/>
      <c r="AJ3409" s="8"/>
      <c r="AK3409" s="8"/>
      <c r="AN3409" s="13"/>
      <c r="AO3409" s="8"/>
      <c r="AR3409" s="13"/>
      <c r="AS3409" s="8"/>
      <c r="AV3409" s="13"/>
      <c r="AW3409" s="8"/>
      <c r="AX3409" s="19" t="str">
        <f t="shared" si="362"/>
        <v/>
      </c>
      <c r="AY3409" s="55">
        <f t="shared" si="363"/>
        <v>0</v>
      </c>
      <c r="AZ3409" s="8"/>
      <c r="BA3409" s="8"/>
    </row>
    <row r="3410" spans="1:53" x14ac:dyDescent="0.25">
      <c r="A3410" s="9" t="str">
        <f>IF(B3410&lt;&gt;"",COUNTA($B$3:B3410)+$A$2,"")</f>
        <v/>
      </c>
      <c r="R3410" s="42"/>
      <c r="AB3410" s="13"/>
      <c r="AC3410" s="8"/>
      <c r="AF3410" s="13"/>
      <c r="AG3410" s="8"/>
      <c r="AH3410" s="8"/>
      <c r="AI3410" s="8"/>
      <c r="AJ3410" s="8"/>
      <c r="AK3410" s="8"/>
      <c r="AN3410" s="13"/>
      <c r="AO3410" s="8"/>
      <c r="AR3410" s="13"/>
      <c r="AS3410" s="8"/>
      <c r="AV3410" s="13"/>
      <c r="AW3410" s="8"/>
      <c r="AX3410" s="19" t="str">
        <f t="shared" si="362"/>
        <v/>
      </c>
      <c r="AY3410" s="55">
        <f t="shared" si="363"/>
        <v>0</v>
      </c>
      <c r="AZ3410" s="8"/>
      <c r="BA3410" s="8"/>
    </row>
    <row r="3411" spans="1:53" x14ac:dyDescent="0.25">
      <c r="A3411" s="9" t="str">
        <f>IF(B3411&lt;&gt;"",COUNTA($B$3:B3411)+$A$2,"")</f>
        <v/>
      </c>
      <c r="R3411" s="42"/>
      <c r="AB3411" s="13"/>
      <c r="AC3411" s="8"/>
      <c r="AF3411" s="13"/>
      <c r="AG3411" s="8"/>
      <c r="AH3411" s="8"/>
      <c r="AI3411" s="8"/>
      <c r="AJ3411" s="8"/>
      <c r="AK3411" s="8"/>
      <c r="AN3411" s="13"/>
      <c r="AO3411" s="8"/>
      <c r="AR3411" s="13"/>
      <c r="AS3411" s="8"/>
      <c r="AV3411" s="13"/>
      <c r="AW3411" s="8"/>
      <c r="AX3411" s="19" t="str">
        <f t="shared" si="362"/>
        <v/>
      </c>
      <c r="AY3411" s="55">
        <f t="shared" si="363"/>
        <v>0</v>
      </c>
      <c r="AZ3411" s="8"/>
      <c r="BA3411" s="8"/>
    </row>
    <row r="3412" spans="1:53" x14ac:dyDescent="0.25">
      <c r="A3412" s="9" t="str">
        <f>IF(B3412&lt;&gt;"",COUNTA($B$3:B3412)+$A$2,"")</f>
        <v/>
      </c>
      <c r="R3412" s="42"/>
      <c r="AB3412" s="13"/>
      <c r="AC3412" s="8"/>
      <c r="AF3412" s="13"/>
      <c r="AG3412" s="8"/>
      <c r="AH3412" s="8"/>
      <c r="AI3412" s="8"/>
      <c r="AJ3412" s="8"/>
      <c r="AK3412" s="8"/>
      <c r="AN3412" s="13"/>
      <c r="AO3412" s="8"/>
      <c r="AR3412" s="13"/>
      <c r="AS3412" s="8"/>
      <c r="AV3412" s="13"/>
      <c r="AW3412" s="8"/>
      <c r="AX3412" s="19" t="str">
        <f t="shared" si="362"/>
        <v/>
      </c>
      <c r="AY3412" s="55">
        <f t="shared" si="363"/>
        <v>0</v>
      </c>
      <c r="AZ3412" s="8"/>
      <c r="BA3412" s="8"/>
    </row>
    <row r="3413" spans="1:53" x14ac:dyDescent="0.25">
      <c r="A3413" s="9" t="str">
        <f>IF(B3413&lt;&gt;"",COUNTA($B$3:B3413)+$A$2,"")</f>
        <v/>
      </c>
      <c r="R3413" s="42"/>
      <c r="AB3413" s="13"/>
      <c r="AC3413" s="8"/>
      <c r="AF3413" s="13"/>
      <c r="AG3413" s="8"/>
      <c r="AH3413" s="8"/>
      <c r="AI3413" s="8"/>
      <c r="AJ3413" s="8"/>
      <c r="AK3413" s="8"/>
      <c r="AN3413" s="13"/>
      <c r="AO3413" s="8"/>
      <c r="AR3413" s="13"/>
      <c r="AS3413" s="8"/>
      <c r="AV3413" s="13"/>
      <c r="AW3413" s="8"/>
      <c r="AX3413" s="19" t="str">
        <f t="shared" si="362"/>
        <v/>
      </c>
      <c r="AY3413" s="55">
        <f t="shared" si="363"/>
        <v>0</v>
      </c>
      <c r="AZ3413" s="8"/>
      <c r="BA3413" s="8"/>
    </row>
    <row r="3414" spans="1:53" x14ac:dyDescent="0.25">
      <c r="A3414" s="9" t="str">
        <f>IF(B3414&lt;&gt;"",COUNTA($B$3:B3414)+$A$2,"")</f>
        <v/>
      </c>
      <c r="R3414" s="42"/>
      <c r="AB3414" s="13"/>
      <c r="AC3414" s="8"/>
      <c r="AF3414" s="13"/>
      <c r="AG3414" s="8"/>
      <c r="AH3414" s="8"/>
      <c r="AI3414" s="8"/>
      <c r="AJ3414" s="8"/>
      <c r="AK3414" s="8"/>
      <c r="AN3414" s="13"/>
      <c r="AO3414" s="8"/>
      <c r="AR3414" s="13"/>
      <c r="AS3414" s="8"/>
      <c r="AV3414" s="13"/>
      <c r="AW3414" s="8"/>
      <c r="AX3414" s="19" t="str">
        <f t="shared" si="362"/>
        <v/>
      </c>
      <c r="AY3414" s="55">
        <f t="shared" si="363"/>
        <v>0</v>
      </c>
      <c r="AZ3414" s="8"/>
      <c r="BA3414" s="8"/>
    </row>
    <row r="3415" spans="1:53" x14ac:dyDescent="0.25">
      <c r="A3415" s="9" t="str">
        <f>IF(B3415&lt;&gt;"",COUNTA($B$3:B3415)+$A$2,"")</f>
        <v/>
      </c>
      <c r="R3415" s="42"/>
      <c r="AB3415" s="13"/>
      <c r="AC3415" s="8"/>
      <c r="AF3415" s="13"/>
      <c r="AG3415" s="8"/>
      <c r="AH3415" s="8"/>
      <c r="AI3415" s="8"/>
      <c r="AJ3415" s="8"/>
      <c r="AK3415" s="8"/>
      <c r="AN3415" s="13"/>
      <c r="AO3415" s="8"/>
      <c r="AR3415" s="13"/>
      <c r="AS3415" s="8"/>
      <c r="AV3415" s="13"/>
      <c r="AW3415" s="8"/>
      <c r="AX3415" s="19" t="str">
        <f t="shared" si="362"/>
        <v/>
      </c>
      <c r="AY3415" s="55">
        <f t="shared" si="363"/>
        <v>0</v>
      </c>
      <c r="AZ3415" s="8"/>
      <c r="BA3415" s="8"/>
    </row>
    <row r="3416" spans="1:53" x14ac:dyDescent="0.25">
      <c r="A3416" s="9" t="str">
        <f>IF(B3416&lt;&gt;"",COUNTA($B$3:B3416)+$A$2,"")</f>
        <v/>
      </c>
      <c r="R3416" s="42"/>
      <c r="AB3416" s="13"/>
      <c r="AC3416" s="8"/>
      <c r="AF3416" s="13"/>
      <c r="AG3416" s="8"/>
      <c r="AH3416" s="8"/>
      <c r="AI3416" s="8"/>
      <c r="AJ3416" s="8"/>
      <c r="AK3416" s="8"/>
      <c r="AN3416" s="13"/>
      <c r="AO3416" s="8"/>
      <c r="AR3416" s="13"/>
      <c r="AS3416" s="8"/>
      <c r="AV3416" s="13"/>
      <c r="AW3416" s="8"/>
      <c r="AX3416" s="19" t="str">
        <f t="shared" si="362"/>
        <v/>
      </c>
      <c r="AY3416" s="55">
        <f t="shared" si="363"/>
        <v>0</v>
      </c>
      <c r="AZ3416" s="8"/>
      <c r="BA3416" s="8"/>
    </row>
    <row r="3417" spans="1:53" x14ac:dyDescent="0.25">
      <c r="A3417" s="9" t="str">
        <f>IF(B3417&lt;&gt;"",COUNTA($B$3:B3417)+$A$2,"")</f>
        <v/>
      </c>
      <c r="R3417" s="42"/>
      <c r="AB3417" s="13"/>
      <c r="AC3417" s="8"/>
      <c r="AF3417" s="13"/>
      <c r="AG3417" s="8"/>
      <c r="AH3417" s="8"/>
      <c r="AI3417" s="8"/>
      <c r="AJ3417" s="8"/>
      <c r="AK3417" s="8"/>
      <c r="AN3417" s="13"/>
      <c r="AO3417" s="8"/>
      <c r="AR3417" s="13"/>
      <c r="AS3417" s="8"/>
      <c r="AV3417" s="13"/>
      <c r="AW3417" s="8"/>
      <c r="AX3417" s="19" t="str">
        <f t="shared" si="362"/>
        <v/>
      </c>
      <c r="AY3417" s="55">
        <f t="shared" si="363"/>
        <v>0</v>
      </c>
      <c r="AZ3417" s="8"/>
      <c r="BA3417" s="8"/>
    </row>
    <row r="3418" spans="1:53" x14ac:dyDescent="0.25">
      <c r="A3418" s="9" t="str">
        <f>IF(B3418&lt;&gt;"",COUNTA($B$3:B3418)+$A$2,"")</f>
        <v/>
      </c>
      <c r="R3418" s="42"/>
      <c r="AB3418" s="13"/>
      <c r="AC3418" s="8"/>
      <c r="AF3418" s="13"/>
      <c r="AG3418" s="8"/>
      <c r="AH3418" s="8"/>
      <c r="AI3418" s="8"/>
      <c r="AJ3418" s="8"/>
      <c r="AK3418" s="8"/>
      <c r="AN3418" s="13"/>
      <c r="AO3418" s="8"/>
      <c r="AR3418" s="13"/>
      <c r="AS3418" s="8"/>
      <c r="AV3418" s="13"/>
      <c r="AW3418" s="8"/>
      <c r="AX3418" s="19" t="str">
        <f t="shared" si="362"/>
        <v/>
      </c>
      <c r="AY3418" s="55">
        <f t="shared" si="363"/>
        <v>0</v>
      </c>
      <c r="AZ3418" s="8"/>
      <c r="BA3418" s="8"/>
    </row>
    <row r="3419" spans="1:53" x14ac:dyDescent="0.25">
      <c r="A3419" s="9" t="str">
        <f>IF(B3419&lt;&gt;"",COUNTA($B$3:B3419)+$A$2,"")</f>
        <v/>
      </c>
      <c r="R3419" s="42"/>
      <c r="AB3419" s="13"/>
      <c r="AC3419" s="8"/>
      <c r="AF3419" s="13"/>
      <c r="AG3419" s="8"/>
      <c r="AH3419" s="8"/>
      <c r="AI3419" s="8"/>
      <c r="AJ3419" s="8"/>
      <c r="AK3419" s="8"/>
      <c r="AN3419" s="13"/>
      <c r="AO3419" s="8"/>
      <c r="AR3419" s="13"/>
      <c r="AS3419" s="8"/>
      <c r="AV3419" s="13"/>
      <c r="AW3419" s="8"/>
      <c r="AX3419" s="19" t="str">
        <f t="shared" si="362"/>
        <v/>
      </c>
      <c r="AY3419" s="55">
        <f t="shared" si="363"/>
        <v>0</v>
      </c>
      <c r="AZ3419" s="8"/>
      <c r="BA3419" s="8"/>
    </row>
    <row r="3420" spans="1:53" x14ac:dyDescent="0.25">
      <c r="A3420" s="9" t="str">
        <f>IF(B3420&lt;&gt;"",COUNTA($B$3:B3420)+$A$2,"")</f>
        <v/>
      </c>
      <c r="R3420" s="42"/>
      <c r="AB3420" s="13"/>
      <c r="AC3420" s="8"/>
      <c r="AF3420" s="13"/>
      <c r="AG3420" s="8"/>
      <c r="AH3420" s="8"/>
      <c r="AI3420" s="8"/>
      <c r="AJ3420" s="8"/>
      <c r="AK3420" s="8"/>
      <c r="AN3420" s="13"/>
      <c r="AO3420" s="8"/>
      <c r="AR3420" s="13"/>
      <c r="AS3420" s="8"/>
      <c r="AV3420" s="13"/>
      <c r="AW3420" s="8"/>
      <c r="AX3420" s="19" t="str">
        <f t="shared" si="362"/>
        <v/>
      </c>
      <c r="AY3420" s="55">
        <f t="shared" si="363"/>
        <v>0</v>
      </c>
      <c r="AZ3420" s="8"/>
      <c r="BA3420" s="8"/>
    </row>
    <row r="3421" spans="1:53" x14ac:dyDescent="0.25">
      <c r="A3421" s="9" t="str">
        <f>IF(B3421&lt;&gt;"",COUNTA($B$3:B3421)+$A$2,"")</f>
        <v/>
      </c>
      <c r="R3421" s="42"/>
      <c r="AB3421" s="13"/>
      <c r="AC3421" s="8"/>
      <c r="AF3421" s="13"/>
      <c r="AG3421" s="8"/>
      <c r="AH3421" s="8"/>
      <c r="AI3421" s="8"/>
      <c r="AJ3421" s="8"/>
      <c r="AK3421" s="8"/>
      <c r="AN3421" s="13"/>
      <c r="AO3421" s="8"/>
      <c r="AR3421" s="13"/>
      <c r="AS3421" s="8"/>
      <c r="AV3421" s="13"/>
      <c r="AW3421" s="8"/>
      <c r="AX3421" s="19" t="str">
        <f t="shared" si="362"/>
        <v/>
      </c>
      <c r="AY3421" s="55">
        <f t="shared" si="363"/>
        <v>0</v>
      </c>
      <c r="AZ3421" s="8"/>
      <c r="BA3421" s="8"/>
    </row>
    <row r="3422" spans="1:53" x14ac:dyDescent="0.25">
      <c r="A3422" s="9" t="str">
        <f>IF(B3422&lt;&gt;"",COUNTA($B$3:B3422)+$A$2,"")</f>
        <v/>
      </c>
      <c r="R3422" s="42"/>
      <c r="AB3422" s="13"/>
      <c r="AC3422" s="8"/>
      <c r="AF3422" s="13"/>
      <c r="AG3422" s="8"/>
      <c r="AH3422" s="8"/>
      <c r="AI3422" s="8"/>
      <c r="AJ3422" s="8"/>
      <c r="AK3422" s="8"/>
      <c r="AN3422" s="13"/>
      <c r="AO3422" s="8"/>
      <c r="AR3422" s="13"/>
      <c r="AS3422" s="8"/>
      <c r="AV3422" s="13"/>
      <c r="AW3422" s="8"/>
      <c r="AX3422" s="19" t="str">
        <f t="shared" si="362"/>
        <v/>
      </c>
      <c r="AY3422" s="55">
        <f t="shared" si="363"/>
        <v>0</v>
      </c>
      <c r="AZ3422" s="8"/>
      <c r="BA3422" s="8"/>
    </row>
    <row r="3423" spans="1:53" x14ac:dyDescent="0.25">
      <c r="A3423" s="9" t="str">
        <f>IF(B3423&lt;&gt;"",COUNTA($B$3:B3423)+$A$2,"")</f>
        <v/>
      </c>
      <c r="R3423" s="42"/>
      <c r="AB3423" s="13"/>
      <c r="AC3423" s="8"/>
      <c r="AF3423" s="13"/>
      <c r="AG3423" s="8"/>
      <c r="AH3423" s="8"/>
      <c r="AI3423" s="8"/>
      <c r="AJ3423" s="8"/>
      <c r="AK3423" s="8"/>
      <c r="AN3423" s="13"/>
      <c r="AO3423" s="8"/>
      <c r="AR3423" s="13"/>
      <c r="AS3423" s="8"/>
      <c r="AV3423" s="13"/>
      <c r="AW3423" s="8"/>
      <c r="AX3423" s="19" t="str">
        <f t="shared" si="362"/>
        <v/>
      </c>
      <c r="AY3423" s="55">
        <f t="shared" si="363"/>
        <v>0</v>
      </c>
      <c r="AZ3423" s="8"/>
      <c r="BA3423" s="8"/>
    </row>
    <row r="3424" spans="1:53" x14ac:dyDescent="0.25">
      <c r="A3424" s="9" t="str">
        <f>IF(B3424&lt;&gt;"",COUNTA($B$3:B3424)+$A$2,"")</f>
        <v/>
      </c>
      <c r="R3424" s="42"/>
      <c r="AB3424" s="13"/>
      <c r="AC3424" s="8"/>
      <c r="AF3424" s="13"/>
      <c r="AG3424" s="8"/>
      <c r="AH3424" s="8"/>
      <c r="AI3424" s="8"/>
      <c r="AJ3424" s="8"/>
      <c r="AK3424" s="8"/>
      <c r="AN3424" s="13"/>
      <c r="AO3424" s="8"/>
      <c r="AR3424" s="13"/>
      <c r="AS3424" s="8"/>
      <c r="AV3424" s="13"/>
      <c r="AW3424" s="8"/>
      <c r="AX3424" s="19" t="str">
        <f t="shared" si="362"/>
        <v/>
      </c>
      <c r="AY3424" s="55">
        <f t="shared" si="363"/>
        <v>0</v>
      </c>
      <c r="AZ3424" s="8"/>
      <c r="BA3424" s="8"/>
    </row>
    <row r="3425" spans="1:53" x14ac:dyDescent="0.25">
      <c r="A3425" s="9" t="str">
        <f>IF(B3425&lt;&gt;"",COUNTA($B$3:B3425)+$A$2,"")</f>
        <v/>
      </c>
      <c r="R3425" s="42"/>
      <c r="AB3425" s="13"/>
      <c r="AC3425" s="8"/>
      <c r="AF3425" s="13"/>
      <c r="AG3425" s="8"/>
      <c r="AH3425" s="8"/>
      <c r="AI3425" s="8"/>
      <c r="AJ3425" s="8"/>
      <c r="AK3425" s="8"/>
      <c r="AN3425" s="13"/>
      <c r="AO3425" s="8"/>
      <c r="AR3425" s="13"/>
      <c r="AS3425" s="8"/>
      <c r="AV3425" s="13"/>
      <c r="AW3425" s="8"/>
      <c r="AX3425" s="19" t="str">
        <f t="shared" si="362"/>
        <v/>
      </c>
      <c r="AY3425" s="55">
        <f t="shared" si="363"/>
        <v>0</v>
      </c>
      <c r="AZ3425" s="8"/>
      <c r="BA3425" s="8"/>
    </row>
    <row r="3426" spans="1:53" x14ac:dyDescent="0.25">
      <c r="A3426" s="9" t="str">
        <f>IF(B3426&lt;&gt;"",COUNTA($B$3:B3426)+$A$2,"")</f>
        <v/>
      </c>
      <c r="R3426" s="42"/>
      <c r="AB3426" s="13"/>
      <c r="AC3426" s="8"/>
      <c r="AF3426" s="13"/>
      <c r="AG3426" s="8"/>
      <c r="AH3426" s="8"/>
      <c r="AI3426" s="8"/>
      <c r="AJ3426" s="8"/>
      <c r="AK3426" s="8"/>
      <c r="AN3426" s="13"/>
      <c r="AO3426" s="8"/>
      <c r="AR3426" s="13"/>
      <c r="AS3426" s="8"/>
      <c r="AV3426" s="13"/>
      <c r="AW3426" s="8"/>
      <c r="AX3426" s="19" t="str">
        <f t="shared" si="362"/>
        <v/>
      </c>
      <c r="AY3426" s="55">
        <f t="shared" si="363"/>
        <v>0</v>
      </c>
      <c r="AZ3426" s="8"/>
      <c r="BA3426" s="8"/>
    </row>
    <row r="3427" spans="1:53" x14ac:dyDescent="0.25">
      <c r="A3427" s="9" t="str">
        <f>IF(B3427&lt;&gt;"",COUNTA($B$3:B3427)+$A$2,"")</f>
        <v/>
      </c>
      <c r="R3427" s="42"/>
      <c r="AB3427" s="13"/>
      <c r="AC3427" s="8"/>
      <c r="AF3427" s="13"/>
      <c r="AG3427" s="8"/>
      <c r="AH3427" s="8"/>
      <c r="AI3427" s="8"/>
      <c r="AJ3427" s="8"/>
      <c r="AK3427" s="8"/>
      <c r="AN3427" s="13"/>
      <c r="AO3427" s="8"/>
      <c r="AR3427" s="13"/>
      <c r="AS3427" s="8"/>
      <c r="AV3427" s="13"/>
      <c r="AW3427" s="8"/>
      <c r="AX3427" s="19" t="str">
        <f t="shared" si="362"/>
        <v/>
      </c>
      <c r="AY3427" s="55">
        <f t="shared" si="363"/>
        <v>0</v>
      </c>
      <c r="AZ3427" s="8"/>
      <c r="BA3427" s="8"/>
    </row>
    <row r="3428" spans="1:53" x14ac:dyDescent="0.25">
      <c r="A3428" s="9" t="str">
        <f>IF(B3428&lt;&gt;"",COUNTA($B$3:B3428)+$A$2,"")</f>
        <v/>
      </c>
      <c r="R3428" s="42"/>
      <c r="AB3428" s="13"/>
      <c r="AC3428" s="8"/>
      <c r="AF3428" s="13"/>
      <c r="AG3428" s="8"/>
      <c r="AH3428" s="8"/>
      <c r="AI3428" s="8"/>
      <c r="AJ3428" s="8"/>
      <c r="AK3428" s="8"/>
      <c r="AN3428" s="13"/>
      <c r="AO3428" s="8"/>
      <c r="AR3428" s="13"/>
      <c r="AS3428" s="8"/>
      <c r="AV3428" s="13"/>
      <c r="AW3428" s="8"/>
      <c r="AX3428" s="19" t="str">
        <f t="shared" si="362"/>
        <v/>
      </c>
      <c r="AY3428" s="55">
        <f t="shared" si="363"/>
        <v>0</v>
      </c>
      <c r="AZ3428" s="8"/>
      <c r="BA3428" s="8"/>
    </row>
    <row r="3429" spans="1:53" x14ac:dyDescent="0.25">
      <c r="A3429" s="9" t="str">
        <f>IF(B3429&lt;&gt;"",COUNTA($B$3:B3429)+$A$2,"")</f>
        <v/>
      </c>
      <c r="R3429" s="42"/>
      <c r="AB3429" s="13"/>
      <c r="AC3429" s="8"/>
      <c r="AF3429" s="13"/>
      <c r="AG3429" s="8"/>
      <c r="AH3429" s="8"/>
      <c r="AI3429" s="8"/>
      <c r="AJ3429" s="8"/>
      <c r="AK3429" s="8"/>
      <c r="AN3429" s="13"/>
      <c r="AO3429" s="8"/>
      <c r="AR3429" s="13"/>
      <c r="AS3429" s="8"/>
      <c r="AV3429" s="13"/>
      <c r="AW3429" s="8"/>
      <c r="AX3429" s="19" t="str">
        <f t="shared" si="362"/>
        <v/>
      </c>
      <c r="AY3429" s="55">
        <f t="shared" si="363"/>
        <v>0</v>
      </c>
      <c r="AZ3429" s="8"/>
      <c r="BA3429" s="8"/>
    </row>
    <row r="3430" spans="1:53" x14ac:dyDescent="0.25">
      <c r="A3430" s="9" t="str">
        <f>IF(B3430&lt;&gt;"",COUNTA($B$3:B3430)+$A$2,"")</f>
        <v/>
      </c>
      <c r="R3430" s="42"/>
      <c r="AB3430" s="13"/>
      <c r="AC3430" s="8"/>
      <c r="AF3430" s="13"/>
      <c r="AG3430" s="8"/>
      <c r="AH3430" s="8"/>
      <c r="AI3430" s="8"/>
      <c r="AJ3430" s="8"/>
      <c r="AK3430" s="8"/>
      <c r="AN3430" s="13"/>
      <c r="AO3430" s="8"/>
      <c r="AR3430" s="13"/>
      <c r="AS3430" s="8"/>
      <c r="AV3430" s="13"/>
      <c r="AW3430" s="8"/>
      <c r="AX3430" s="19" t="str">
        <f t="shared" si="362"/>
        <v/>
      </c>
      <c r="AY3430" s="55">
        <f t="shared" si="363"/>
        <v>0</v>
      </c>
      <c r="AZ3430" s="8"/>
      <c r="BA3430" s="8"/>
    </row>
    <row r="3431" spans="1:53" x14ac:dyDescent="0.25">
      <c r="A3431" s="9" t="str">
        <f>IF(B3431&lt;&gt;"",COUNTA($B$3:B3431)+$A$2,"")</f>
        <v/>
      </c>
      <c r="R3431" s="42"/>
      <c r="AB3431" s="13"/>
      <c r="AC3431" s="8"/>
      <c r="AF3431" s="13"/>
      <c r="AG3431" s="8"/>
      <c r="AH3431" s="8"/>
      <c r="AI3431" s="8"/>
      <c r="AJ3431" s="8"/>
      <c r="AK3431" s="8"/>
      <c r="AN3431" s="13"/>
      <c r="AO3431" s="8"/>
      <c r="AR3431" s="13"/>
      <c r="AS3431" s="8"/>
      <c r="AV3431" s="13"/>
      <c r="AW3431" s="8"/>
      <c r="AX3431" s="19" t="str">
        <f t="shared" si="362"/>
        <v/>
      </c>
      <c r="AY3431" s="55">
        <f t="shared" si="363"/>
        <v>0</v>
      </c>
      <c r="AZ3431" s="8"/>
      <c r="BA3431" s="8"/>
    </row>
    <row r="3432" spans="1:53" x14ac:dyDescent="0.25">
      <c r="A3432" s="9" t="str">
        <f>IF(B3432&lt;&gt;"",COUNTA($B$3:B3432)+$A$2,"")</f>
        <v/>
      </c>
      <c r="R3432" s="42"/>
      <c r="AB3432" s="13"/>
      <c r="AC3432" s="8"/>
      <c r="AF3432" s="13"/>
      <c r="AG3432" s="8"/>
      <c r="AH3432" s="8"/>
      <c r="AI3432" s="8"/>
      <c r="AJ3432" s="8"/>
      <c r="AK3432" s="8"/>
      <c r="AN3432" s="13"/>
      <c r="AO3432" s="8"/>
      <c r="AR3432" s="13"/>
      <c r="AS3432" s="8"/>
      <c r="AV3432" s="13"/>
      <c r="AW3432" s="8"/>
      <c r="AX3432" s="19" t="str">
        <f t="shared" si="362"/>
        <v/>
      </c>
      <c r="AY3432" s="55">
        <f t="shared" si="363"/>
        <v>0</v>
      </c>
      <c r="AZ3432" s="8"/>
      <c r="BA3432" s="8"/>
    </row>
    <row r="3433" spans="1:53" x14ac:dyDescent="0.25">
      <c r="A3433" s="9" t="str">
        <f>IF(B3433&lt;&gt;"",COUNTA($B$3:B3433)+$A$2,"")</f>
        <v/>
      </c>
      <c r="R3433" s="42"/>
      <c r="AB3433" s="13"/>
      <c r="AC3433" s="8"/>
      <c r="AF3433" s="13"/>
      <c r="AG3433" s="8"/>
      <c r="AH3433" s="8"/>
      <c r="AI3433" s="8"/>
      <c r="AJ3433" s="8"/>
      <c r="AK3433" s="8"/>
      <c r="AN3433" s="13"/>
      <c r="AO3433" s="8"/>
      <c r="AR3433" s="13"/>
      <c r="AS3433" s="8"/>
      <c r="AV3433" s="13"/>
      <c r="AW3433" s="8"/>
      <c r="AX3433" s="19" t="str">
        <f t="shared" si="362"/>
        <v/>
      </c>
      <c r="AY3433" s="55">
        <f t="shared" si="363"/>
        <v>0</v>
      </c>
      <c r="AZ3433" s="8"/>
      <c r="BA3433" s="8"/>
    </row>
    <row r="3434" spans="1:53" x14ac:dyDescent="0.25">
      <c r="A3434" s="9" t="str">
        <f>IF(B3434&lt;&gt;"",COUNTA($B$3:B3434)+$A$2,"")</f>
        <v/>
      </c>
      <c r="R3434" s="42"/>
      <c r="AB3434" s="13"/>
      <c r="AC3434" s="8"/>
      <c r="AF3434" s="13"/>
      <c r="AG3434" s="8"/>
      <c r="AH3434" s="8"/>
      <c r="AI3434" s="8"/>
      <c r="AJ3434" s="8"/>
      <c r="AK3434" s="8"/>
      <c r="AN3434" s="13"/>
      <c r="AO3434" s="8"/>
      <c r="AR3434" s="13"/>
      <c r="AS3434" s="8"/>
      <c r="AV3434" s="13"/>
      <c r="AW3434" s="8"/>
      <c r="AX3434" s="19" t="str">
        <f t="shared" si="362"/>
        <v/>
      </c>
      <c r="AY3434" s="55">
        <f t="shared" si="363"/>
        <v>0</v>
      </c>
      <c r="AZ3434" s="8"/>
      <c r="BA3434" s="8"/>
    </row>
    <row r="3435" spans="1:53" x14ac:dyDescent="0.25">
      <c r="A3435" s="9" t="str">
        <f>IF(B3435&lt;&gt;"",COUNTA($B$3:B3435)+$A$2,"")</f>
        <v/>
      </c>
      <c r="R3435" s="42"/>
      <c r="AB3435" s="13"/>
      <c r="AC3435" s="8"/>
      <c r="AF3435" s="13"/>
      <c r="AG3435" s="8"/>
      <c r="AH3435" s="8"/>
      <c r="AI3435" s="8"/>
      <c r="AJ3435" s="8"/>
      <c r="AK3435" s="8"/>
      <c r="AN3435" s="13"/>
      <c r="AO3435" s="8"/>
      <c r="AR3435" s="13"/>
      <c r="AS3435" s="8"/>
      <c r="AV3435" s="13"/>
      <c r="AW3435" s="8"/>
      <c r="AX3435" s="19" t="str">
        <f t="shared" si="362"/>
        <v/>
      </c>
      <c r="AY3435" s="55">
        <f t="shared" si="363"/>
        <v>0</v>
      </c>
      <c r="AZ3435" s="8"/>
      <c r="BA3435" s="8"/>
    </row>
    <row r="3436" spans="1:53" x14ac:dyDescent="0.25">
      <c r="A3436" s="9" t="str">
        <f>IF(B3436&lt;&gt;"",COUNTA($B$3:B3436)+$A$2,"")</f>
        <v/>
      </c>
      <c r="R3436" s="42"/>
      <c r="AB3436" s="13"/>
      <c r="AC3436" s="8"/>
      <c r="AF3436" s="13"/>
      <c r="AG3436" s="8"/>
      <c r="AH3436" s="8"/>
      <c r="AI3436" s="8"/>
      <c r="AJ3436" s="8"/>
      <c r="AK3436" s="8"/>
      <c r="AN3436" s="13"/>
      <c r="AO3436" s="8"/>
      <c r="AR3436" s="13"/>
      <c r="AS3436" s="8"/>
      <c r="AV3436" s="13"/>
      <c r="AW3436" s="8"/>
      <c r="AX3436" s="19" t="str">
        <f t="shared" si="362"/>
        <v/>
      </c>
      <c r="AY3436" s="55">
        <f t="shared" si="363"/>
        <v>0</v>
      </c>
      <c r="AZ3436" s="8"/>
      <c r="BA3436" s="8"/>
    </row>
    <row r="3437" spans="1:53" x14ac:dyDescent="0.25">
      <c r="A3437" s="9" t="str">
        <f>IF(B3437&lt;&gt;"",COUNTA($B$3:B3437)+$A$2,"")</f>
        <v/>
      </c>
      <c r="R3437" s="42"/>
      <c r="AB3437" s="13"/>
      <c r="AC3437" s="8"/>
      <c r="AF3437" s="13"/>
      <c r="AG3437" s="8"/>
      <c r="AH3437" s="8"/>
      <c r="AI3437" s="8"/>
      <c r="AJ3437" s="8"/>
      <c r="AK3437" s="8"/>
      <c r="AN3437" s="13"/>
      <c r="AO3437" s="8"/>
      <c r="AR3437" s="13"/>
      <c r="AS3437" s="8"/>
      <c r="AV3437" s="13"/>
      <c r="AW3437" s="8"/>
      <c r="AX3437" s="19" t="str">
        <f t="shared" si="362"/>
        <v/>
      </c>
      <c r="AY3437" s="55">
        <f t="shared" si="363"/>
        <v>0</v>
      </c>
      <c r="AZ3437" s="8"/>
      <c r="BA3437" s="8"/>
    </row>
    <row r="3438" spans="1:53" x14ac:dyDescent="0.25">
      <c r="A3438" s="9" t="str">
        <f>IF(B3438&lt;&gt;"",COUNTA($B$3:B3438)+$A$2,"")</f>
        <v/>
      </c>
      <c r="R3438" s="42"/>
      <c r="AB3438" s="13"/>
      <c r="AC3438" s="8"/>
      <c r="AF3438" s="13"/>
      <c r="AG3438" s="8"/>
      <c r="AH3438" s="8"/>
      <c r="AI3438" s="8"/>
      <c r="AJ3438" s="8"/>
      <c r="AK3438" s="8"/>
      <c r="AN3438" s="13"/>
      <c r="AO3438" s="8"/>
      <c r="AR3438" s="13"/>
      <c r="AS3438" s="8"/>
      <c r="AV3438" s="13"/>
      <c r="AW3438" s="8"/>
      <c r="AX3438" s="19" t="str">
        <f t="shared" si="362"/>
        <v/>
      </c>
      <c r="AY3438" s="55">
        <f t="shared" si="363"/>
        <v>0</v>
      </c>
      <c r="AZ3438" s="8"/>
      <c r="BA3438" s="8"/>
    </row>
    <row r="3439" spans="1:53" x14ac:dyDescent="0.25">
      <c r="A3439" s="9" t="str">
        <f>IF(B3439&lt;&gt;"",COUNTA($B$3:B3439)+$A$2,"")</f>
        <v/>
      </c>
      <c r="R3439" s="42"/>
      <c r="AB3439" s="13"/>
      <c r="AC3439" s="8"/>
      <c r="AF3439" s="13"/>
      <c r="AG3439" s="8"/>
      <c r="AH3439" s="8"/>
      <c r="AI3439" s="8"/>
      <c r="AJ3439" s="8"/>
      <c r="AK3439" s="8"/>
      <c r="AN3439" s="13"/>
      <c r="AO3439" s="8"/>
      <c r="AR3439" s="13"/>
      <c r="AS3439" s="8"/>
      <c r="AV3439" s="13"/>
      <c r="AW3439" s="8"/>
      <c r="AX3439" s="19" t="str">
        <f t="shared" si="362"/>
        <v/>
      </c>
      <c r="AY3439" s="55">
        <f t="shared" si="363"/>
        <v>0</v>
      </c>
      <c r="AZ3439" s="8"/>
      <c r="BA3439" s="8"/>
    </row>
    <row r="3440" spans="1:53" x14ac:dyDescent="0.25">
      <c r="A3440" s="9" t="str">
        <f>IF(B3440&lt;&gt;"",COUNTA($B$3:B3440)+$A$2,"")</f>
        <v/>
      </c>
      <c r="R3440" s="42"/>
      <c r="AB3440" s="13"/>
      <c r="AC3440" s="8"/>
      <c r="AF3440" s="13"/>
      <c r="AG3440" s="8"/>
      <c r="AH3440" s="8"/>
      <c r="AI3440" s="8"/>
      <c r="AJ3440" s="8"/>
      <c r="AK3440" s="8"/>
      <c r="AN3440" s="13"/>
      <c r="AO3440" s="8"/>
      <c r="AR3440" s="13"/>
      <c r="AS3440" s="8"/>
      <c r="AV3440" s="13"/>
      <c r="AW3440" s="8"/>
      <c r="AX3440" s="19" t="str">
        <f t="shared" si="362"/>
        <v/>
      </c>
      <c r="AY3440" s="55">
        <f t="shared" si="363"/>
        <v>0</v>
      </c>
      <c r="AZ3440" s="8"/>
      <c r="BA3440" s="8"/>
    </row>
    <row r="3441" spans="1:53" x14ac:dyDescent="0.25">
      <c r="A3441" s="9" t="str">
        <f>IF(B3441&lt;&gt;"",COUNTA($B$3:B3441)+$A$2,"")</f>
        <v/>
      </c>
      <c r="R3441" s="42"/>
      <c r="AB3441" s="13"/>
      <c r="AC3441" s="8"/>
      <c r="AF3441" s="13"/>
      <c r="AG3441" s="8"/>
      <c r="AH3441" s="8"/>
      <c r="AI3441" s="8"/>
      <c r="AJ3441" s="8"/>
      <c r="AK3441" s="8"/>
      <c r="AN3441" s="13"/>
      <c r="AO3441" s="8"/>
      <c r="AR3441" s="13"/>
      <c r="AS3441" s="8"/>
      <c r="AV3441" s="13"/>
      <c r="AW3441" s="8"/>
      <c r="AX3441" s="19" t="str">
        <f t="shared" si="362"/>
        <v/>
      </c>
      <c r="AY3441" s="55">
        <f t="shared" si="363"/>
        <v>0</v>
      </c>
      <c r="AZ3441" s="8"/>
      <c r="BA3441" s="8"/>
    </row>
    <row r="3442" spans="1:53" x14ac:dyDescent="0.25">
      <c r="A3442" s="9" t="str">
        <f>IF(B3442&lt;&gt;"",COUNTA($B$3:B3442)+$A$2,"")</f>
        <v/>
      </c>
      <c r="R3442" s="42"/>
      <c r="AB3442" s="13"/>
      <c r="AC3442" s="8"/>
      <c r="AF3442" s="13"/>
      <c r="AG3442" s="8"/>
      <c r="AH3442" s="8"/>
      <c r="AI3442" s="8"/>
      <c r="AJ3442" s="8"/>
      <c r="AK3442" s="8"/>
      <c r="AN3442" s="13"/>
      <c r="AO3442" s="8"/>
      <c r="AR3442" s="13"/>
      <c r="AS3442" s="8"/>
      <c r="AV3442" s="13"/>
      <c r="AW3442" s="8"/>
      <c r="AX3442" s="19" t="str">
        <f t="shared" si="362"/>
        <v/>
      </c>
      <c r="AY3442" s="55">
        <f t="shared" si="363"/>
        <v>0</v>
      </c>
      <c r="AZ3442" s="8"/>
      <c r="BA3442" s="8"/>
    </row>
    <row r="3443" spans="1:53" x14ac:dyDescent="0.25">
      <c r="A3443" s="9" t="str">
        <f>IF(B3443&lt;&gt;"",COUNTA($B$3:B3443)+$A$2,"")</f>
        <v/>
      </c>
      <c r="R3443" s="42"/>
      <c r="AB3443" s="13"/>
      <c r="AC3443" s="8"/>
      <c r="AF3443" s="13"/>
      <c r="AG3443" s="8"/>
      <c r="AH3443" s="8"/>
      <c r="AI3443" s="8"/>
      <c r="AJ3443" s="8"/>
      <c r="AK3443" s="8"/>
      <c r="AN3443" s="13"/>
      <c r="AO3443" s="8"/>
      <c r="AR3443" s="13"/>
      <c r="AS3443" s="8"/>
      <c r="AV3443" s="13"/>
      <c r="AW3443" s="8"/>
      <c r="AX3443" s="19" t="str">
        <f t="shared" si="362"/>
        <v/>
      </c>
      <c r="AY3443" s="55">
        <f t="shared" si="363"/>
        <v>0</v>
      </c>
      <c r="AZ3443" s="8"/>
      <c r="BA3443" s="8"/>
    </row>
    <row r="3444" spans="1:53" x14ac:dyDescent="0.25">
      <c r="A3444" s="9" t="str">
        <f>IF(B3444&lt;&gt;"",COUNTA($B$3:B3444)+$A$2,"")</f>
        <v/>
      </c>
      <c r="R3444" s="42"/>
      <c r="AB3444" s="13"/>
      <c r="AC3444" s="8"/>
      <c r="AF3444" s="13"/>
      <c r="AG3444" s="8"/>
      <c r="AH3444" s="8"/>
      <c r="AI3444" s="8"/>
      <c r="AJ3444" s="8"/>
      <c r="AK3444" s="8"/>
      <c r="AN3444" s="13"/>
      <c r="AO3444" s="8"/>
      <c r="AR3444" s="13"/>
      <c r="AS3444" s="8"/>
      <c r="AV3444" s="13"/>
      <c r="AW3444" s="8"/>
      <c r="AX3444" s="19" t="str">
        <f t="shared" si="362"/>
        <v/>
      </c>
      <c r="AY3444" s="55">
        <f t="shared" si="363"/>
        <v>0</v>
      </c>
      <c r="AZ3444" s="8"/>
      <c r="BA3444" s="8"/>
    </row>
    <row r="3445" spans="1:53" x14ac:dyDescent="0.25">
      <c r="A3445" s="9" t="str">
        <f>IF(B3445&lt;&gt;"",COUNTA($B$3:B3445)+$A$2,"")</f>
        <v/>
      </c>
      <c r="R3445" s="42"/>
      <c r="AB3445" s="13"/>
      <c r="AC3445" s="8"/>
      <c r="AF3445" s="13"/>
      <c r="AG3445" s="8"/>
      <c r="AH3445" s="8"/>
      <c r="AI3445" s="8"/>
      <c r="AJ3445" s="8"/>
      <c r="AK3445" s="8"/>
      <c r="AN3445" s="13"/>
      <c r="AO3445" s="8"/>
      <c r="AR3445" s="13"/>
      <c r="AS3445" s="8"/>
      <c r="AV3445" s="13"/>
      <c r="AW3445" s="8"/>
      <c r="AX3445" s="19" t="str">
        <f t="shared" si="362"/>
        <v/>
      </c>
      <c r="AY3445" s="55">
        <f t="shared" si="363"/>
        <v>0</v>
      </c>
      <c r="AZ3445" s="8"/>
      <c r="BA3445" s="8"/>
    </row>
    <row r="3446" spans="1:53" x14ac:dyDescent="0.25">
      <c r="A3446" s="9" t="str">
        <f>IF(B3446&lt;&gt;"",COUNTA($B$3:B3446)+$A$2,"")</f>
        <v/>
      </c>
      <c r="R3446" s="42"/>
      <c r="AB3446" s="13"/>
      <c r="AC3446" s="8"/>
      <c r="AF3446" s="13"/>
      <c r="AG3446" s="8"/>
      <c r="AH3446" s="8"/>
      <c r="AI3446" s="8"/>
      <c r="AJ3446" s="8"/>
      <c r="AK3446" s="8"/>
      <c r="AN3446" s="13"/>
      <c r="AO3446" s="8"/>
      <c r="AR3446" s="13"/>
      <c r="AS3446" s="8"/>
      <c r="AV3446" s="13"/>
      <c r="AW3446" s="8"/>
      <c r="AX3446" s="19" t="str">
        <f t="shared" si="362"/>
        <v/>
      </c>
      <c r="AY3446" s="55">
        <f t="shared" si="363"/>
        <v>0</v>
      </c>
      <c r="AZ3446" s="8"/>
      <c r="BA3446" s="8"/>
    </row>
    <row r="3447" spans="1:53" x14ac:dyDescent="0.25">
      <c r="A3447" s="9" t="str">
        <f>IF(B3447&lt;&gt;"",COUNTA($B$3:B3447)+$A$2,"")</f>
        <v/>
      </c>
      <c r="R3447" s="42"/>
      <c r="AB3447" s="13"/>
      <c r="AC3447" s="8"/>
      <c r="AF3447" s="13"/>
      <c r="AG3447" s="8"/>
      <c r="AH3447" s="8"/>
      <c r="AI3447" s="8"/>
      <c r="AJ3447" s="8"/>
      <c r="AK3447" s="8"/>
      <c r="AN3447" s="13"/>
      <c r="AO3447" s="8"/>
      <c r="AR3447" s="13"/>
      <c r="AS3447" s="8"/>
      <c r="AV3447" s="13"/>
      <c r="AW3447" s="8"/>
      <c r="AX3447" s="19" t="str">
        <f t="shared" si="362"/>
        <v/>
      </c>
      <c r="AY3447" s="55">
        <f t="shared" si="363"/>
        <v>0</v>
      </c>
      <c r="AZ3447" s="8"/>
      <c r="BA3447" s="8"/>
    </row>
    <row r="3448" spans="1:53" x14ac:dyDescent="0.25">
      <c r="A3448" s="9" t="str">
        <f>IF(B3448&lt;&gt;"",COUNTA($B$3:B3448)+$A$2,"")</f>
        <v/>
      </c>
      <c r="R3448" s="42"/>
      <c r="AB3448" s="13"/>
      <c r="AC3448" s="8"/>
      <c r="AF3448" s="13"/>
      <c r="AG3448" s="8"/>
      <c r="AH3448" s="8"/>
      <c r="AI3448" s="8"/>
      <c r="AJ3448" s="8"/>
      <c r="AK3448" s="8"/>
      <c r="AN3448" s="13"/>
      <c r="AO3448" s="8"/>
      <c r="AR3448" s="13"/>
      <c r="AS3448" s="8"/>
      <c r="AV3448" s="13"/>
      <c r="AW3448" s="8"/>
      <c r="AX3448" s="19" t="str">
        <f t="shared" si="362"/>
        <v/>
      </c>
      <c r="AY3448" s="55">
        <f t="shared" si="363"/>
        <v>0</v>
      </c>
      <c r="AZ3448" s="8"/>
      <c r="BA3448" s="8"/>
    </row>
    <row r="3449" spans="1:53" x14ac:dyDescent="0.25">
      <c r="A3449" s="9" t="str">
        <f>IF(B3449&lt;&gt;"",COUNTA($B$3:B3449)+$A$2,"")</f>
        <v/>
      </c>
      <c r="R3449" s="42"/>
      <c r="AB3449" s="13"/>
      <c r="AC3449" s="8"/>
      <c r="AF3449" s="13"/>
      <c r="AG3449" s="8"/>
      <c r="AH3449" s="8"/>
      <c r="AI3449" s="8"/>
      <c r="AJ3449" s="8"/>
      <c r="AK3449" s="8"/>
      <c r="AN3449" s="13"/>
      <c r="AO3449" s="8"/>
      <c r="AR3449" s="13"/>
      <c r="AS3449" s="8"/>
      <c r="AV3449" s="13"/>
      <c r="AW3449" s="8"/>
      <c r="AX3449" s="19" t="str">
        <f t="shared" si="362"/>
        <v/>
      </c>
      <c r="AY3449" s="55">
        <f t="shared" si="363"/>
        <v>0</v>
      </c>
      <c r="AZ3449" s="8"/>
      <c r="BA3449" s="8"/>
    </row>
    <row r="3450" spans="1:53" x14ac:dyDescent="0.25">
      <c r="A3450" s="9" t="str">
        <f>IF(B3450&lt;&gt;"",COUNTA($B$3:B3450)+$A$2,"")</f>
        <v/>
      </c>
      <c r="R3450" s="42"/>
      <c r="AB3450" s="13"/>
      <c r="AC3450" s="8"/>
      <c r="AF3450" s="13"/>
      <c r="AG3450" s="8"/>
      <c r="AH3450" s="8"/>
      <c r="AI3450" s="8"/>
      <c r="AJ3450" s="8"/>
      <c r="AK3450" s="8"/>
      <c r="AN3450" s="13"/>
      <c r="AO3450" s="8"/>
      <c r="AR3450" s="13"/>
      <c r="AS3450" s="8"/>
      <c r="AV3450" s="13"/>
      <c r="AW3450" s="8"/>
      <c r="AX3450" s="19" t="str">
        <f t="shared" si="362"/>
        <v/>
      </c>
      <c r="AY3450" s="55">
        <f t="shared" si="363"/>
        <v>0</v>
      </c>
      <c r="AZ3450" s="8"/>
      <c r="BA3450" s="8"/>
    </row>
    <row r="3451" spans="1:53" x14ac:dyDescent="0.25">
      <c r="A3451" s="9" t="str">
        <f>IF(B3451&lt;&gt;"",COUNTA($B$3:B3451)+$A$2,"")</f>
        <v/>
      </c>
      <c r="R3451" s="42"/>
      <c r="AB3451" s="13"/>
      <c r="AC3451" s="8"/>
      <c r="AF3451" s="13"/>
      <c r="AG3451" s="8"/>
      <c r="AH3451" s="8"/>
      <c r="AI3451" s="8"/>
      <c r="AJ3451" s="8"/>
      <c r="AK3451" s="8"/>
      <c r="AN3451" s="13"/>
      <c r="AO3451" s="8"/>
      <c r="AR3451" s="13"/>
      <c r="AS3451" s="8"/>
      <c r="AV3451" s="13"/>
      <c r="AW3451" s="8"/>
      <c r="AX3451" s="19" t="str">
        <f t="shared" si="362"/>
        <v/>
      </c>
      <c r="AY3451" s="55">
        <f t="shared" si="363"/>
        <v>0</v>
      </c>
      <c r="AZ3451" s="8"/>
      <c r="BA3451" s="8"/>
    </row>
    <row r="3452" spans="1:53" x14ac:dyDescent="0.25">
      <c r="A3452" s="9" t="str">
        <f>IF(B3452&lt;&gt;"",COUNTA($B$3:B3452)+$A$2,"")</f>
        <v/>
      </c>
      <c r="R3452" s="42"/>
      <c r="AB3452" s="13"/>
      <c r="AC3452" s="8"/>
      <c r="AF3452" s="13"/>
      <c r="AG3452" s="8"/>
      <c r="AH3452" s="8"/>
      <c r="AI3452" s="8"/>
      <c r="AJ3452" s="8"/>
      <c r="AK3452" s="8"/>
      <c r="AN3452" s="13"/>
      <c r="AO3452" s="8"/>
      <c r="AR3452" s="13"/>
      <c r="AS3452" s="8"/>
      <c r="AV3452" s="13"/>
      <c r="AW3452" s="8"/>
      <c r="AX3452" s="19" t="str">
        <f t="shared" si="362"/>
        <v/>
      </c>
      <c r="AY3452" s="55">
        <f t="shared" si="363"/>
        <v>0</v>
      </c>
      <c r="AZ3452" s="8"/>
      <c r="BA3452" s="8"/>
    </row>
    <row r="3453" spans="1:53" x14ac:dyDescent="0.25">
      <c r="A3453" s="9" t="str">
        <f>IF(B3453&lt;&gt;"",COUNTA($B$3:B3453)+$A$2,"")</f>
        <v/>
      </c>
      <c r="R3453" s="42"/>
      <c r="AB3453" s="13"/>
      <c r="AC3453" s="8"/>
      <c r="AF3453" s="13"/>
      <c r="AG3453" s="8"/>
      <c r="AH3453" s="8"/>
      <c r="AI3453" s="8"/>
      <c r="AJ3453" s="8"/>
      <c r="AK3453" s="8"/>
      <c r="AN3453" s="13"/>
      <c r="AO3453" s="8"/>
      <c r="AR3453" s="13"/>
      <c r="AS3453" s="8"/>
      <c r="AV3453" s="13"/>
      <c r="AW3453" s="8"/>
      <c r="AX3453" s="19" t="str">
        <f t="shared" si="362"/>
        <v/>
      </c>
      <c r="AY3453" s="55">
        <f t="shared" si="363"/>
        <v>0</v>
      </c>
      <c r="AZ3453" s="8"/>
      <c r="BA3453" s="8"/>
    </row>
    <row r="3454" spans="1:53" x14ac:dyDescent="0.25">
      <c r="A3454" s="9" t="str">
        <f>IF(B3454&lt;&gt;"",COUNTA($B$3:B3454)+$A$2,"")</f>
        <v/>
      </c>
      <c r="R3454" s="42"/>
      <c r="AB3454" s="13"/>
      <c r="AC3454" s="8"/>
      <c r="AF3454" s="13"/>
      <c r="AG3454" s="8"/>
      <c r="AH3454" s="8"/>
      <c r="AI3454" s="8"/>
      <c r="AJ3454" s="8"/>
      <c r="AK3454" s="8"/>
      <c r="AN3454" s="13"/>
      <c r="AO3454" s="8"/>
      <c r="AR3454" s="13"/>
      <c r="AS3454" s="8"/>
      <c r="AV3454" s="13"/>
      <c r="AW3454" s="8"/>
      <c r="AX3454" s="19" t="str">
        <f t="shared" si="362"/>
        <v/>
      </c>
      <c r="AY3454" s="55">
        <f t="shared" si="363"/>
        <v>0</v>
      </c>
      <c r="AZ3454" s="8"/>
      <c r="BA3454" s="8"/>
    </row>
    <row r="3455" spans="1:53" x14ac:dyDescent="0.25">
      <c r="A3455" s="9" t="str">
        <f>IF(B3455&lt;&gt;"",COUNTA($B$3:B3455)+$A$2,"")</f>
        <v/>
      </c>
      <c r="R3455" s="42"/>
      <c r="AB3455" s="13"/>
      <c r="AC3455" s="8"/>
      <c r="AF3455" s="13"/>
      <c r="AG3455" s="8"/>
      <c r="AH3455" s="8"/>
      <c r="AI3455" s="8"/>
      <c r="AJ3455" s="8"/>
      <c r="AK3455" s="8"/>
      <c r="AN3455" s="13"/>
      <c r="AO3455" s="8"/>
      <c r="AR3455" s="13"/>
      <c r="AS3455" s="8"/>
      <c r="AV3455" s="13"/>
      <c r="AW3455" s="8"/>
      <c r="AX3455" s="19" t="str">
        <f t="shared" si="362"/>
        <v/>
      </c>
      <c r="AY3455" s="55">
        <f t="shared" si="363"/>
        <v>0</v>
      </c>
      <c r="AZ3455" s="8"/>
      <c r="BA3455" s="8"/>
    </row>
    <row r="3456" spans="1:53" x14ac:dyDescent="0.25">
      <c r="A3456" s="9" t="str">
        <f>IF(B3456&lt;&gt;"",COUNTA($B$3:B3456)+$A$2,"")</f>
        <v/>
      </c>
      <c r="R3456" s="42"/>
      <c r="AB3456" s="13"/>
      <c r="AC3456" s="8"/>
      <c r="AF3456" s="13"/>
      <c r="AG3456" s="8"/>
      <c r="AH3456" s="8"/>
      <c r="AI3456" s="8"/>
      <c r="AJ3456" s="8"/>
      <c r="AK3456" s="8"/>
      <c r="AN3456" s="13"/>
      <c r="AO3456" s="8"/>
      <c r="AR3456" s="13"/>
      <c r="AS3456" s="8"/>
      <c r="AV3456" s="13"/>
      <c r="AW3456" s="8"/>
      <c r="AX3456" s="19" t="str">
        <f t="shared" si="362"/>
        <v/>
      </c>
      <c r="AY3456" s="55">
        <f t="shared" si="363"/>
        <v>0</v>
      </c>
      <c r="AZ3456" s="8"/>
      <c r="BA3456" s="8"/>
    </row>
    <row r="3457" spans="1:53" x14ac:dyDescent="0.25">
      <c r="A3457" s="9" t="str">
        <f>IF(B3457&lt;&gt;"",COUNTA($B$3:B3457)+$A$2,"")</f>
        <v/>
      </c>
      <c r="R3457" s="42"/>
      <c r="AB3457" s="13"/>
      <c r="AC3457" s="8"/>
      <c r="AF3457" s="13"/>
      <c r="AG3457" s="8"/>
      <c r="AH3457" s="8"/>
      <c r="AI3457" s="8"/>
      <c r="AJ3457" s="8"/>
      <c r="AK3457" s="8"/>
      <c r="AN3457" s="13"/>
      <c r="AO3457" s="8"/>
      <c r="AR3457" s="13"/>
      <c r="AS3457" s="8"/>
      <c r="AV3457" s="13"/>
      <c r="AW3457" s="8"/>
      <c r="AX3457" s="19" t="str">
        <f t="shared" si="362"/>
        <v/>
      </c>
      <c r="AY3457" s="55">
        <f t="shared" si="363"/>
        <v>0</v>
      </c>
      <c r="AZ3457" s="8"/>
      <c r="BA3457" s="8"/>
    </row>
    <row r="3458" spans="1:53" x14ac:dyDescent="0.25">
      <c r="A3458" s="9" t="str">
        <f>IF(B3458&lt;&gt;"",COUNTA($B$3:B3458)+$A$2,"")</f>
        <v/>
      </c>
      <c r="R3458" s="42"/>
      <c r="AB3458" s="13"/>
      <c r="AC3458" s="8"/>
      <c r="AF3458" s="13"/>
      <c r="AG3458" s="8"/>
      <c r="AH3458" s="8"/>
      <c r="AI3458" s="8"/>
      <c r="AJ3458" s="8"/>
      <c r="AK3458" s="8"/>
      <c r="AN3458" s="13"/>
      <c r="AO3458" s="8"/>
      <c r="AR3458" s="13"/>
      <c r="AS3458" s="8"/>
      <c r="AV3458" s="13"/>
      <c r="AW3458" s="8"/>
      <c r="AX3458" s="19" t="str">
        <f t="shared" si="362"/>
        <v/>
      </c>
      <c r="AY3458" s="55">
        <f t="shared" si="363"/>
        <v>0</v>
      </c>
      <c r="AZ3458" s="8"/>
      <c r="BA3458" s="8"/>
    </row>
    <row r="3459" spans="1:53" x14ac:dyDescent="0.25">
      <c r="A3459" s="9" t="str">
        <f>IF(B3459&lt;&gt;"",COUNTA($B$3:B3459)+$A$2,"")</f>
        <v/>
      </c>
      <c r="R3459" s="42"/>
      <c r="AB3459" s="13"/>
      <c r="AC3459" s="8"/>
      <c r="AF3459" s="13"/>
      <c r="AG3459" s="8"/>
      <c r="AH3459" s="8"/>
      <c r="AI3459" s="8"/>
      <c r="AJ3459" s="8"/>
      <c r="AK3459" s="8"/>
      <c r="AN3459" s="13"/>
      <c r="AO3459" s="8"/>
      <c r="AR3459" s="13"/>
      <c r="AS3459" s="8"/>
      <c r="AV3459" s="13"/>
      <c r="AW3459" s="8"/>
      <c r="AX3459" s="19" t="str">
        <f t="shared" ref="AX3459:AX3522" si="364">IF(R3459="","",AY3459/(1+0.025))</f>
        <v/>
      </c>
      <c r="AY3459" s="55">
        <f t="shared" ref="AY3459:AY3522" si="365">BC3459-AZ3459</f>
        <v>0</v>
      </c>
      <c r="AZ3459" s="8"/>
      <c r="BA3459" s="8"/>
    </row>
    <row r="3460" spans="1:53" x14ac:dyDescent="0.25">
      <c r="A3460" s="9" t="str">
        <f>IF(B3460&lt;&gt;"",COUNTA($B$3:B3460)+$A$2,"")</f>
        <v/>
      </c>
      <c r="R3460" s="42"/>
      <c r="AB3460" s="13"/>
      <c r="AC3460" s="8"/>
      <c r="AF3460" s="13"/>
      <c r="AG3460" s="8"/>
      <c r="AH3460" s="8"/>
      <c r="AI3460" s="8"/>
      <c r="AJ3460" s="8"/>
      <c r="AK3460" s="8"/>
      <c r="AN3460" s="13"/>
      <c r="AO3460" s="8"/>
      <c r="AR3460" s="13"/>
      <c r="AS3460" s="8"/>
      <c r="AV3460" s="13"/>
      <c r="AW3460" s="8"/>
      <c r="AX3460" s="19" t="str">
        <f t="shared" si="364"/>
        <v/>
      </c>
      <c r="AY3460" s="55">
        <f t="shared" si="365"/>
        <v>0</v>
      </c>
      <c r="AZ3460" s="8"/>
      <c r="BA3460" s="8"/>
    </row>
    <row r="3461" spans="1:53" x14ac:dyDescent="0.25">
      <c r="A3461" s="9" t="str">
        <f>IF(B3461&lt;&gt;"",COUNTA($B$3:B3461)+$A$2,"")</f>
        <v/>
      </c>
      <c r="R3461" s="42"/>
      <c r="AB3461" s="13"/>
      <c r="AC3461" s="8"/>
      <c r="AF3461" s="13"/>
      <c r="AG3461" s="8"/>
      <c r="AH3461" s="8"/>
      <c r="AI3461" s="8"/>
      <c r="AJ3461" s="8"/>
      <c r="AK3461" s="8"/>
      <c r="AN3461" s="13"/>
      <c r="AO3461" s="8"/>
      <c r="AR3461" s="13"/>
      <c r="AS3461" s="8"/>
      <c r="AV3461" s="13"/>
      <c r="AW3461" s="8"/>
      <c r="AX3461" s="19" t="str">
        <f t="shared" si="364"/>
        <v/>
      </c>
      <c r="AY3461" s="55">
        <f t="shared" si="365"/>
        <v>0</v>
      </c>
      <c r="AZ3461" s="8"/>
      <c r="BA3461" s="8"/>
    </row>
    <row r="3462" spans="1:53" x14ac:dyDescent="0.25">
      <c r="A3462" s="9" t="str">
        <f>IF(B3462&lt;&gt;"",COUNTA($B$3:B3462)+$A$2,"")</f>
        <v/>
      </c>
      <c r="R3462" s="42"/>
      <c r="AB3462" s="13"/>
      <c r="AC3462" s="8"/>
      <c r="AF3462" s="13"/>
      <c r="AG3462" s="8"/>
      <c r="AH3462" s="8"/>
      <c r="AI3462" s="8"/>
      <c r="AJ3462" s="8"/>
      <c r="AK3462" s="8"/>
      <c r="AN3462" s="13"/>
      <c r="AO3462" s="8"/>
      <c r="AR3462" s="13"/>
      <c r="AS3462" s="8"/>
      <c r="AV3462" s="13"/>
      <c r="AW3462" s="8"/>
      <c r="AX3462" s="19" t="str">
        <f t="shared" si="364"/>
        <v/>
      </c>
      <c r="AY3462" s="55">
        <f t="shared" si="365"/>
        <v>0</v>
      </c>
      <c r="AZ3462" s="8"/>
      <c r="BA3462" s="8"/>
    </row>
    <row r="3463" spans="1:53" x14ac:dyDescent="0.25">
      <c r="A3463" s="9" t="str">
        <f>IF(B3463&lt;&gt;"",COUNTA($B$3:B3463)+$A$2,"")</f>
        <v/>
      </c>
      <c r="R3463" s="42"/>
      <c r="AB3463" s="13"/>
      <c r="AC3463" s="8"/>
      <c r="AF3463" s="13"/>
      <c r="AG3463" s="8"/>
      <c r="AH3463" s="8"/>
      <c r="AI3463" s="8"/>
      <c r="AJ3463" s="8"/>
      <c r="AK3463" s="8"/>
      <c r="AN3463" s="13"/>
      <c r="AO3463" s="8"/>
      <c r="AR3463" s="13"/>
      <c r="AS3463" s="8"/>
      <c r="AV3463" s="13"/>
      <c r="AW3463" s="8"/>
      <c r="AX3463" s="19" t="str">
        <f t="shared" si="364"/>
        <v/>
      </c>
      <c r="AY3463" s="55">
        <f t="shared" si="365"/>
        <v>0</v>
      </c>
      <c r="AZ3463" s="8"/>
      <c r="BA3463" s="8"/>
    </row>
    <row r="3464" spans="1:53" x14ac:dyDescent="0.25">
      <c r="A3464" s="9" t="str">
        <f>IF(B3464&lt;&gt;"",COUNTA($B$3:B3464)+$A$2,"")</f>
        <v/>
      </c>
      <c r="R3464" s="42"/>
      <c r="AB3464" s="13"/>
      <c r="AC3464" s="8"/>
      <c r="AF3464" s="13"/>
      <c r="AG3464" s="8"/>
      <c r="AH3464" s="8"/>
      <c r="AI3464" s="8"/>
      <c r="AJ3464" s="8"/>
      <c r="AK3464" s="8"/>
      <c r="AN3464" s="13"/>
      <c r="AO3464" s="8"/>
      <c r="AR3464" s="13"/>
      <c r="AS3464" s="8"/>
      <c r="AV3464" s="13"/>
      <c r="AW3464" s="8"/>
      <c r="AX3464" s="19" t="str">
        <f t="shared" si="364"/>
        <v/>
      </c>
      <c r="AY3464" s="55">
        <f t="shared" si="365"/>
        <v>0</v>
      </c>
      <c r="AZ3464" s="8"/>
      <c r="BA3464" s="8"/>
    </row>
    <row r="3465" spans="1:53" x14ac:dyDescent="0.25">
      <c r="A3465" s="9" t="str">
        <f>IF(B3465&lt;&gt;"",COUNTA($B$3:B3465)+$A$2,"")</f>
        <v/>
      </c>
      <c r="R3465" s="42"/>
      <c r="AB3465" s="13"/>
      <c r="AC3465" s="8"/>
      <c r="AF3465" s="13"/>
      <c r="AG3465" s="8"/>
      <c r="AH3465" s="8"/>
      <c r="AI3465" s="8"/>
      <c r="AJ3465" s="8"/>
      <c r="AK3465" s="8"/>
      <c r="AN3465" s="13"/>
      <c r="AO3465" s="8"/>
      <c r="AR3465" s="13"/>
      <c r="AS3465" s="8"/>
      <c r="AV3465" s="13"/>
      <c r="AW3465" s="8"/>
      <c r="AX3465" s="19" t="str">
        <f t="shared" si="364"/>
        <v/>
      </c>
      <c r="AY3465" s="55">
        <f t="shared" si="365"/>
        <v>0</v>
      </c>
      <c r="AZ3465" s="8"/>
      <c r="BA3465" s="8"/>
    </row>
    <row r="3466" spans="1:53" x14ac:dyDescent="0.25">
      <c r="A3466" s="9" t="str">
        <f>IF(B3466&lt;&gt;"",COUNTA($B$3:B3466)+$A$2,"")</f>
        <v/>
      </c>
      <c r="R3466" s="42"/>
      <c r="AB3466" s="13"/>
      <c r="AC3466" s="8"/>
      <c r="AF3466" s="13"/>
      <c r="AG3466" s="8"/>
      <c r="AH3466" s="8"/>
      <c r="AI3466" s="8"/>
      <c r="AJ3466" s="8"/>
      <c r="AK3466" s="8"/>
      <c r="AN3466" s="13"/>
      <c r="AO3466" s="8"/>
      <c r="AR3466" s="13"/>
      <c r="AS3466" s="8"/>
      <c r="AV3466" s="13"/>
      <c r="AW3466" s="8"/>
      <c r="AX3466" s="19" t="str">
        <f t="shared" si="364"/>
        <v/>
      </c>
      <c r="AY3466" s="55">
        <f t="shared" si="365"/>
        <v>0</v>
      </c>
      <c r="AZ3466" s="8"/>
      <c r="BA3466" s="8"/>
    </row>
    <row r="3467" spans="1:53" x14ac:dyDescent="0.25">
      <c r="A3467" s="9" t="str">
        <f>IF(B3467&lt;&gt;"",COUNTA($B$3:B3467)+$A$2,"")</f>
        <v/>
      </c>
      <c r="R3467" s="42"/>
      <c r="AB3467" s="13"/>
      <c r="AC3467" s="8"/>
      <c r="AF3467" s="13"/>
      <c r="AG3467" s="8"/>
      <c r="AH3467" s="8"/>
      <c r="AI3467" s="8"/>
      <c r="AJ3467" s="8"/>
      <c r="AK3467" s="8"/>
      <c r="AN3467" s="13"/>
      <c r="AO3467" s="8"/>
      <c r="AR3467" s="13"/>
      <c r="AS3467" s="8"/>
      <c r="AV3467" s="13"/>
      <c r="AW3467" s="8"/>
      <c r="AX3467" s="19" t="str">
        <f t="shared" si="364"/>
        <v/>
      </c>
      <c r="AY3467" s="55">
        <f t="shared" si="365"/>
        <v>0</v>
      </c>
      <c r="AZ3467" s="8"/>
      <c r="BA3467" s="8"/>
    </row>
    <row r="3468" spans="1:53" x14ac:dyDescent="0.25">
      <c r="A3468" s="9" t="str">
        <f>IF(B3468&lt;&gt;"",COUNTA($B$3:B3468)+$A$2,"")</f>
        <v/>
      </c>
      <c r="R3468" s="42"/>
      <c r="AB3468" s="13"/>
      <c r="AC3468" s="8"/>
      <c r="AF3468" s="13"/>
      <c r="AG3468" s="8"/>
      <c r="AH3468" s="8"/>
      <c r="AI3468" s="8"/>
      <c r="AJ3468" s="8"/>
      <c r="AK3468" s="8"/>
      <c r="AN3468" s="13"/>
      <c r="AO3468" s="8"/>
      <c r="AR3468" s="13"/>
      <c r="AS3468" s="8"/>
      <c r="AV3468" s="13"/>
      <c r="AW3468" s="8"/>
      <c r="AX3468" s="19" t="str">
        <f t="shared" si="364"/>
        <v/>
      </c>
      <c r="AY3468" s="55">
        <f t="shared" si="365"/>
        <v>0</v>
      </c>
      <c r="AZ3468" s="8"/>
      <c r="BA3468" s="8"/>
    </row>
    <row r="3469" spans="1:53" x14ac:dyDescent="0.25">
      <c r="A3469" s="9" t="str">
        <f>IF(B3469&lt;&gt;"",COUNTA($B$3:B3469)+$A$2,"")</f>
        <v/>
      </c>
      <c r="R3469" s="42"/>
      <c r="AB3469" s="13"/>
      <c r="AC3469" s="8"/>
      <c r="AF3469" s="13"/>
      <c r="AG3469" s="8"/>
      <c r="AH3469" s="8"/>
      <c r="AI3469" s="8"/>
      <c r="AJ3469" s="8"/>
      <c r="AK3469" s="8"/>
      <c r="AN3469" s="13"/>
      <c r="AO3469" s="8"/>
      <c r="AR3469" s="13"/>
      <c r="AS3469" s="8"/>
      <c r="AV3469" s="13"/>
      <c r="AW3469" s="8"/>
      <c r="AX3469" s="19" t="str">
        <f t="shared" si="364"/>
        <v/>
      </c>
      <c r="AY3469" s="55">
        <f t="shared" si="365"/>
        <v>0</v>
      </c>
      <c r="AZ3469" s="8"/>
      <c r="BA3469" s="8"/>
    </row>
    <row r="3470" spans="1:53" x14ac:dyDescent="0.25">
      <c r="A3470" s="9" t="str">
        <f>IF(B3470&lt;&gt;"",COUNTA($B$3:B3470)+$A$2,"")</f>
        <v/>
      </c>
      <c r="R3470" s="42"/>
      <c r="AB3470" s="13"/>
      <c r="AC3470" s="8"/>
      <c r="AF3470" s="13"/>
      <c r="AG3470" s="8"/>
      <c r="AH3470" s="8"/>
      <c r="AI3470" s="8"/>
      <c r="AJ3470" s="8"/>
      <c r="AK3470" s="8"/>
      <c r="AN3470" s="13"/>
      <c r="AO3470" s="8"/>
      <c r="AR3470" s="13"/>
      <c r="AS3470" s="8"/>
      <c r="AV3470" s="13"/>
      <c r="AW3470" s="8"/>
      <c r="AX3470" s="19" t="str">
        <f t="shared" si="364"/>
        <v/>
      </c>
      <c r="AY3470" s="55">
        <f t="shared" si="365"/>
        <v>0</v>
      </c>
      <c r="AZ3470" s="8"/>
      <c r="BA3470" s="8"/>
    </row>
    <row r="3471" spans="1:53" x14ac:dyDescent="0.25">
      <c r="A3471" s="9" t="str">
        <f>IF(B3471&lt;&gt;"",COUNTA($B$3:B3471)+$A$2,"")</f>
        <v/>
      </c>
      <c r="R3471" s="42"/>
      <c r="AB3471" s="13"/>
      <c r="AC3471" s="8"/>
      <c r="AF3471" s="13"/>
      <c r="AG3471" s="8"/>
      <c r="AH3471" s="8"/>
      <c r="AI3471" s="8"/>
      <c r="AJ3471" s="8"/>
      <c r="AK3471" s="8"/>
      <c r="AN3471" s="13"/>
      <c r="AO3471" s="8"/>
      <c r="AR3471" s="13"/>
      <c r="AS3471" s="8"/>
      <c r="AV3471" s="13"/>
      <c r="AW3471" s="8"/>
      <c r="AX3471" s="19" t="str">
        <f t="shared" si="364"/>
        <v/>
      </c>
      <c r="AY3471" s="55">
        <f t="shared" si="365"/>
        <v>0</v>
      </c>
      <c r="AZ3471" s="8"/>
      <c r="BA3471" s="8"/>
    </row>
    <row r="3472" spans="1:53" x14ac:dyDescent="0.25">
      <c r="A3472" s="9" t="str">
        <f>IF(B3472&lt;&gt;"",COUNTA($B$3:B3472)+$A$2,"")</f>
        <v/>
      </c>
      <c r="R3472" s="42"/>
      <c r="AB3472" s="13"/>
      <c r="AC3472" s="8"/>
      <c r="AF3472" s="13"/>
      <c r="AG3472" s="8"/>
      <c r="AH3472" s="8"/>
      <c r="AI3472" s="8"/>
      <c r="AJ3472" s="8"/>
      <c r="AK3472" s="8"/>
      <c r="AN3472" s="13"/>
      <c r="AO3472" s="8"/>
      <c r="AR3472" s="13"/>
      <c r="AS3472" s="8"/>
      <c r="AV3472" s="13"/>
      <c r="AW3472" s="8"/>
      <c r="AX3472" s="19" t="str">
        <f t="shared" si="364"/>
        <v/>
      </c>
      <c r="AY3472" s="55">
        <f t="shared" si="365"/>
        <v>0</v>
      </c>
      <c r="AZ3472" s="8"/>
      <c r="BA3472" s="8"/>
    </row>
    <row r="3473" spans="1:53" x14ac:dyDescent="0.25">
      <c r="A3473" s="9" t="str">
        <f>IF(B3473&lt;&gt;"",COUNTA($B$3:B3473)+$A$2,"")</f>
        <v/>
      </c>
      <c r="R3473" s="42"/>
      <c r="AB3473" s="13"/>
      <c r="AC3473" s="8"/>
      <c r="AF3473" s="13"/>
      <c r="AG3473" s="8"/>
      <c r="AH3473" s="8"/>
      <c r="AI3473" s="8"/>
      <c r="AJ3473" s="8"/>
      <c r="AK3473" s="8"/>
      <c r="AN3473" s="13"/>
      <c r="AO3473" s="8"/>
      <c r="AR3473" s="13"/>
      <c r="AS3473" s="8"/>
      <c r="AV3473" s="13"/>
      <c r="AW3473" s="8"/>
      <c r="AX3473" s="19" t="str">
        <f t="shared" si="364"/>
        <v/>
      </c>
      <c r="AY3473" s="55">
        <f t="shared" si="365"/>
        <v>0</v>
      </c>
      <c r="AZ3473" s="8"/>
      <c r="BA3473" s="8"/>
    </row>
    <row r="3474" spans="1:53" x14ac:dyDescent="0.25">
      <c r="A3474" s="9" t="str">
        <f>IF(B3474&lt;&gt;"",COUNTA($B$3:B3474)+$A$2,"")</f>
        <v/>
      </c>
      <c r="R3474" s="42"/>
      <c r="AB3474" s="13"/>
      <c r="AC3474" s="8"/>
      <c r="AF3474" s="13"/>
      <c r="AG3474" s="8"/>
      <c r="AH3474" s="8"/>
      <c r="AI3474" s="8"/>
      <c r="AJ3474" s="8"/>
      <c r="AK3474" s="8"/>
      <c r="AN3474" s="13"/>
      <c r="AO3474" s="8"/>
      <c r="AR3474" s="13"/>
      <c r="AS3474" s="8"/>
      <c r="AV3474" s="13"/>
      <c r="AW3474" s="8"/>
      <c r="AX3474" s="19" t="str">
        <f t="shared" si="364"/>
        <v/>
      </c>
      <c r="AY3474" s="55">
        <f t="shared" si="365"/>
        <v>0</v>
      </c>
      <c r="AZ3474" s="8"/>
      <c r="BA3474" s="8"/>
    </row>
    <row r="3475" spans="1:53" x14ac:dyDescent="0.25">
      <c r="A3475" s="9" t="str">
        <f>IF(B3475&lt;&gt;"",COUNTA($B$3:B3475)+$A$2,"")</f>
        <v/>
      </c>
      <c r="R3475" s="42"/>
      <c r="AB3475" s="13"/>
      <c r="AC3475" s="8"/>
      <c r="AF3475" s="13"/>
      <c r="AG3475" s="8"/>
      <c r="AH3475" s="8"/>
      <c r="AI3475" s="8"/>
      <c r="AJ3475" s="8"/>
      <c r="AK3475" s="8"/>
      <c r="AN3475" s="13"/>
      <c r="AO3475" s="8"/>
      <c r="AR3475" s="13"/>
      <c r="AS3475" s="8"/>
      <c r="AV3475" s="13"/>
      <c r="AW3475" s="8"/>
      <c r="AX3475" s="19" t="str">
        <f t="shared" si="364"/>
        <v/>
      </c>
      <c r="AY3475" s="55">
        <f t="shared" si="365"/>
        <v>0</v>
      </c>
      <c r="AZ3475" s="8"/>
      <c r="BA3475" s="8"/>
    </row>
    <row r="3476" spans="1:53" x14ac:dyDescent="0.25">
      <c r="A3476" s="9" t="str">
        <f>IF(B3476&lt;&gt;"",COUNTA($B$3:B3476)+$A$2,"")</f>
        <v/>
      </c>
      <c r="R3476" s="42"/>
      <c r="AB3476" s="13"/>
      <c r="AC3476" s="8"/>
      <c r="AF3476" s="13"/>
      <c r="AG3476" s="8"/>
      <c r="AH3476" s="8"/>
      <c r="AI3476" s="8"/>
      <c r="AJ3476" s="8"/>
      <c r="AK3476" s="8"/>
      <c r="AN3476" s="13"/>
      <c r="AO3476" s="8"/>
      <c r="AR3476" s="13"/>
      <c r="AS3476" s="8"/>
      <c r="AV3476" s="13"/>
      <c r="AW3476" s="8"/>
      <c r="AX3476" s="19" t="str">
        <f t="shared" si="364"/>
        <v/>
      </c>
      <c r="AY3476" s="55">
        <f t="shared" si="365"/>
        <v>0</v>
      </c>
      <c r="AZ3476" s="8"/>
      <c r="BA3476" s="8"/>
    </row>
    <row r="3477" spans="1:53" x14ac:dyDescent="0.25">
      <c r="A3477" s="9" t="str">
        <f>IF(B3477&lt;&gt;"",COUNTA($B$3:B3477)+$A$2,"")</f>
        <v/>
      </c>
      <c r="R3477" s="42"/>
      <c r="AB3477" s="13"/>
      <c r="AC3477" s="8"/>
      <c r="AF3477" s="13"/>
      <c r="AG3477" s="8"/>
      <c r="AH3477" s="8"/>
      <c r="AI3477" s="8"/>
      <c r="AJ3477" s="8"/>
      <c r="AK3477" s="8"/>
      <c r="AN3477" s="13"/>
      <c r="AO3477" s="8"/>
      <c r="AR3477" s="13"/>
      <c r="AS3477" s="8"/>
      <c r="AV3477" s="13"/>
      <c r="AW3477" s="8"/>
      <c r="AX3477" s="19" t="str">
        <f t="shared" si="364"/>
        <v/>
      </c>
      <c r="AY3477" s="55">
        <f t="shared" si="365"/>
        <v>0</v>
      </c>
      <c r="AZ3477" s="8"/>
      <c r="BA3477" s="8"/>
    </row>
    <row r="3478" spans="1:53" x14ac:dyDescent="0.25">
      <c r="A3478" s="9" t="str">
        <f>IF(B3478&lt;&gt;"",COUNTA($B$3:B3478)+$A$2,"")</f>
        <v/>
      </c>
      <c r="R3478" s="42"/>
      <c r="AB3478" s="13"/>
      <c r="AC3478" s="8"/>
      <c r="AF3478" s="13"/>
      <c r="AG3478" s="8"/>
      <c r="AH3478" s="8"/>
      <c r="AI3478" s="8"/>
      <c r="AJ3478" s="8"/>
      <c r="AK3478" s="8"/>
      <c r="AN3478" s="13"/>
      <c r="AO3478" s="8"/>
      <c r="AR3478" s="13"/>
      <c r="AS3478" s="8"/>
      <c r="AV3478" s="13"/>
      <c r="AW3478" s="8"/>
      <c r="AX3478" s="19" t="str">
        <f t="shared" si="364"/>
        <v/>
      </c>
      <c r="AY3478" s="55">
        <f t="shared" si="365"/>
        <v>0</v>
      </c>
      <c r="AZ3478" s="8"/>
      <c r="BA3478" s="8"/>
    </row>
    <row r="3479" spans="1:53" x14ac:dyDescent="0.25">
      <c r="A3479" s="9" t="str">
        <f>IF(B3479&lt;&gt;"",COUNTA($B$3:B3479)+$A$2,"")</f>
        <v/>
      </c>
      <c r="R3479" s="42"/>
      <c r="AB3479" s="13"/>
      <c r="AC3479" s="8"/>
      <c r="AF3479" s="13"/>
      <c r="AG3479" s="8"/>
      <c r="AH3479" s="8"/>
      <c r="AI3479" s="8"/>
      <c r="AJ3479" s="8"/>
      <c r="AK3479" s="8"/>
      <c r="AN3479" s="13"/>
      <c r="AO3479" s="8"/>
      <c r="AR3479" s="13"/>
      <c r="AS3479" s="8"/>
      <c r="AV3479" s="13"/>
      <c r="AW3479" s="8"/>
      <c r="AX3479" s="19" t="str">
        <f t="shared" si="364"/>
        <v/>
      </c>
      <c r="AY3479" s="55">
        <f t="shared" si="365"/>
        <v>0</v>
      </c>
      <c r="AZ3479" s="8"/>
      <c r="BA3479" s="8"/>
    </row>
    <row r="3480" spans="1:53" x14ac:dyDescent="0.25">
      <c r="A3480" s="9" t="str">
        <f>IF(B3480&lt;&gt;"",COUNTA($B$3:B3480)+$A$2,"")</f>
        <v/>
      </c>
      <c r="R3480" s="42"/>
      <c r="AB3480" s="13"/>
      <c r="AC3480" s="8"/>
      <c r="AF3480" s="13"/>
      <c r="AG3480" s="8"/>
      <c r="AH3480" s="8"/>
      <c r="AI3480" s="8"/>
      <c r="AJ3480" s="8"/>
      <c r="AK3480" s="8"/>
      <c r="AN3480" s="13"/>
      <c r="AO3480" s="8"/>
      <c r="AR3480" s="13"/>
      <c r="AS3480" s="8"/>
      <c r="AV3480" s="13"/>
      <c r="AW3480" s="8"/>
      <c r="AX3480" s="19" t="str">
        <f t="shared" si="364"/>
        <v/>
      </c>
      <c r="AY3480" s="55">
        <f t="shared" si="365"/>
        <v>0</v>
      </c>
      <c r="AZ3480" s="8"/>
      <c r="BA3480" s="8"/>
    </row>
    <row r="3481" spans="1:53" x14ac:dyDescent="0.25">
      <c r="A3481" s="9" t="str">
        <f>IF(B3481&lt;&gt;"",COUNTA($B$3:B3481)+$A$2,"")</f>
        <v/>
      </c>
      <c r="R3481" s="42"/>
      <c r="AB3481" s="13"/>
      <c r="AC3481" s="8"/>
      <c r="AF3481" s="13"/>
      <c r="AG3481" s="8"/>
      <c r="AH3481" s="8"/>
      <c r="AI3481" s="8"/>
      <c r="AJ3481" s="8"/>
      <c r="AK3481" s="8"/>
      <c r="AN3481" s="13"/>
      <c r="AO3481" s="8"/>
      <c r="AR3481" s="13"/>
      <c r="AS3481" s="8"/>
      <c r="AV3481" s="13"/>
      <c r="AW3481" s="8"/>
      <c r="AX3481" s="19" t="str">
        <f t="shared" si="364"/>
        <v/>
      </c>
      <c r="AY3481" s="55">
        <f t="shared" si="365"/>
        <v>0</v>
      </c>
      <c r="AZ3481" s="8"/>
      <c r="BA3481" s="8"/>
    </row>
    <row r="3482" spans="1:53" x14ac:dyDescent="0.25">
      <c r="A3482" s="9" t="str">
        <f>IF(B3482&lt;&gt;"",COUNTA($B$3:B3482)+$A$2,"")</f>
        <v/>
      </c>
      <c r="R3482" s="42"/>
      <c r="AB3482" s="13"/>
      <c r="AC3482" s="8"/>
      <c r="AF3482" s="13"/>
      <c r="AG3482" s="8"/>
      <c r="AH3482" s="8"/>
      <c r="AI3482" s="8"/>
      <c r="AJ3482" s="8"/>
      <c r="AK3482" s="8"/>
      <c r="AN3482" s="13"/>
      <c r="AO3482" s="8"/>
      <c r="AR3482" s="13"/>
      <c r="AS3482" s="8"/>
      <c r="AV3482" s="13"/>
      <c r="AW3482" s="8"/>
      <c r="AX3482" s="19" t="str">
        <f t="shared" si="364"/>
        <v/>
      </c>
      <c r="AY3482" s="55">
        <f t="shared" si="365"/>
        <v>0</v>
      </c>
      <c r="AZ3482" s="8"/>
      <c r="BA3482" s="8"/>
    </row>
    <row r="3483" spans="1:53" x14ac:dyDescent="0.25">
      <c r="A3483" s="9" t="str">
        <f>IF(B3483&lt;&gt;"",COUNTA($B$3:B3483)+$A$2,"")</f>
        <v/>
      </c>
      <c r="R3483" s="42"/>
      <c r="AB3483" s="13"/>
      <c r="AC3483" s="8"/>
      <c r="AF3483" s="13"/>
      <c r="AG3483" s="8"/>
      <c r="AH3483" s="8"/>
      <c r="AI3483" s="8"/>
      <c r="AJ3483" s="8"/>
      <c r="AK3483" s="8"/>
      <c r="AN3483" s="13"/>
      <c r="AO3483" s="8"/>
      <c r="AR3483" s="13"/>
      <c r="AS3483" s="8"/>
      <c r="AV3483" s="13"/>
      <c r="AW3483" s="8"/>
      <c r="AX3483" s="19" t="str">
        <f t="shared" si="364"/>
        <v/>
      </c>
      <c r="AY3483" s="55">
        <f t="shared" si="365"/>
        <v>0</v>
      </c>
      <c r="AZ3483" s="8"/>
      <c r="BA3483" s="8"/>
    </row>
    <row r="3484" spans="1:53" x14ac:dyDescent="0.25">
      <c r="A3484" s="9" t="str">
        <f>IF(B3484&lt;&gt;"",COUNTA($B$3:B3484)+$A$2,"")</f>
        <v/>
      </c>
      <c r="R3484" s="42"/>
      <c r="AB3484" s="13"/>
      <c r="AC3484" s="8"/>
      <c r="AF3484" s="13"/>
      <c r="AG3484" s="8"/>
      <c r="AH3484" s="8"/>
      <c r="AI3484" s="8"/>
      <c r="AJ3484" s="8"/>
      <c r="AK3484" s="8"/>
      <c r="AN3484" s="13"/>
      <c r="AO3484" s="8"/>
      <c r="AR3484" s="13"/>
      <c r="AS3484" s="8"/>
      <c r="AV3484" s="13"/>
      <c r="AW3484" s="8"/>
      <c r="AX3484" s="19" t="str">
        <f t="shared" si="364"/>
        <v/>
      </c>
      <c r="AY3484" s="55">
        <f t="shared" si="365"/>
        <v>0</v>
      </c>
      <c r="AZ3484" s="8"/>
      <c r="BA3484" s="8"/>
    </row>
    <row r="3485" spans="1:53" x14ac:dyDescent="0.25">
      <c r="A3485" s="9" t="str">
        <f>IF(B3485&lt;&gt;"",COUNTA($B$3:B3485)+$A$2,"")</f>
        <v/>
      </c>
      <c r="R3485" s="42"/>
      <c r="AB3485" s="13"/>
      <c r="AC3485" s="8"/>
      <c r="AF3485" s="13"/>
      <c r="AG3485" s="8"/>
      <c r="AH3485" s="8"/>
      <c r="AI3485" s="8"/>
      <c r="AJ3485" s="8"/>
      <c r="AK3485" s="8"/>
      <c r="AN3485" s="13"/>
      <c r="AO3485" s="8"/>
      <c r="AR3485" s="13"/>
      <c r="AS3485" s="8"/>
      <c r="AV3485" s="13"/>
      <c r="AW3485" s="8"/>
      <c r="AX3485" s="19" t="str">
        <f t="shared" si="364"/>
        <v/>
      </c>
      <c r="AY3485" s="55">
        <f t="shared" si="365"/>
        <v>0</v>
      </c>
      <c r="AZ3485" s="8"/>
      <c r="BA3485" s="8"/>
    </row>
    <row r="3486" spans="1:53" x14ac:dyDescent="0.25">
      <c r="A3486" s="9" t="str">
        <f>IF(B3486&lt;&gt;"",COUNTA($B$3:B3486)+$A$2,"")</f>
        <v/>
      </c>
      <c r="R3486" s="42"/>
      <c r="AB3486" s="13"/>
      <c r="AC3486" s="8"/>
      <c r="AF3486" s="13"/>
      <c r="AG3486" s="8"/>
      <c r="AH3486" s="8"/>
      <c r="AI3486" s="8"/>
      <c r="AJ3486" s="8"/>
      <c r="AK3486" s="8"/>
      <c r="AN3486" s="13"/>
      <c r="AO3486" s="8"/>
      <c r="AR3486" s="13"/>
      <c r="AS3486" s="8"/>
      <c r="AV3486" s="13"/>
      <c r="AW3486" s="8"/>
      <c r="AX3486" s="19" t="str">
        <f t="shared" si="364"/>
        <v/>
      </c>
      <c r="AY3486" s="55">
        <f t="shared" si="365"/>
        <v>0</v>
      </c>
      <c r="AZ3486" s="8"/>
      <c r="BA3486" s="8"/>
    </row>
    <row r="3487" spans="1:53" x14ac:dyDescent="0.25">
      <c r="A3487" s="9" t="str">
        <f>IF(B3487&lt;&gt;"",COUNTA($B$3:B3487)+$A$2,"")</f>
        <v/>
      </c>
      <c r="R3487" s="42"/>
      <c r="AB3487" s="13"/>
      <c r="AC3487" s="8"/>
      <c r="AF3487" s="13"/>
      <c r="AG3487" s="8"/>
      <c r="AH3487" s="8"/>
      <c r="AI3487" s="8"/>
      <c r="AJ3487" s="8"/>
      <c r="AK3487" s="8"/>
      <c r="AN3487" s="13"/>
      <c r="AO3487" s="8"/>
      <c r="AR3487" s="13"/>
      <c r="AS3487" s="8"/>
      <c r="AV3487" s="13"/>
      <c r="AW3487" s="8"/>
      <c r="AX3487" s="19" t="str">
        <f t="shared" si="364"/>
        <v/>
      </c>
      <c r="AY3487" s="55">
        <f t="shared" si="365"/>
        <v>0</v>
      </c>
      <c r="AZ3487" s="8"/>
      <c r="BA3487" s="8"/>
    </row>
    <row r="3488" spans="1:53" x14ac:dyDescent="0.25">
      <c r="A3488" s="9" t="str">
        <f>IF(B3488&lt;&gt;"",COUNTA($B$3:B3488)+$A$2,"")</f>
        <v/>
      </c>
      <c r="R3488" s="42"/>
      <c r="AB3488" s="13"/>
      <c r="AC3488" s="8"/>
      <c r="AF3488" s="13"/>
      <c r="AG3488" s="8"/>
      <c r="AH3488" s="8"/>
      <c r="AI3488" s="8"/>
      <c r="AJ3488" s="8"/>
      <c r="AK3488" s="8"/>
      <c r="AN3488" s="13"/>
      <c r="AO3488" s="8"/>
      <c r="AR3488" s="13"/>
      <c r="AS3488" s="8"/>
      <c r="AV3488" s="13"/>
      <c r="AW3488" s="8"/>
      <c r="AX3488" s="19" t="str">
        <f t="shared" si="364"/>
        <v/>
      </c>
      <c r="AY3488" s="55">
        <f t="shared" si="365"/>
        <v>0</v>
      </c>
      <c r="AZ3488" s="8"/>
      <c r="BA3488" s="8"/>
    </row>
    <row r="3489" spans="1:53" x14ac:dyDescent="0.25">
      <c r="A3489" s="9" t="str">
        <f>IF(B3489&lt;&gt;"",COUNTA($B$3:B3489)+$A$2,"")</f>
        <v/>
      </c>
      <c r="R3489" s="42"/>
      <c r="AB3489" s="13"/>
      <c r="AC3489" s="8"/>
      <c r="AF3489" s="13"/>
      <c r="AG3489" s="8"/>
      <c r="AH3489" s="8"/>
      <c r="AI3489" s="8"/>
      <c r="AJ3489" s="8"/>
      <c r="AK3489" s="8"/>
      <c r="AN3489" s="13"/>
      <c r="AO3489" s="8"/>
      <c r="AR3489" s="13"/>
      <c r="AS3489" s="8"/>
      <c r="AV3489" s="13"/>
      <c r="AW3489" s="8"/>
      <c r="AX3489" s="19" t="str">
        <f t="shared" si="364"/>
        <v/>
      </c>
      <c r="AY3489" s="55">
        <f t="shared" si="365"/>
        <v>0</v>
      </c>
      <c r="AZ3489" s="8"/>
      <c r="BA3489" s="8"/>
    </row>
    <row r="3490" spans="1:53" x14ac:dyDescent="0.25">
      <c r="A3490" s="9" t="str">
        <f>IF(B3490&lt;&gt;"",COUNTA($B$3:B3490)+$A$2,"")</f>
        <v/>
      </c>
      <c r="R3490" s="42"/>
      <c r="AB3490" s="13"/>
      <c r="AC3490" s="8"/>
      <c r="AF3490" s="13"/>
      <c r="AG3490" s="8"/>
      <c r="AH3490" s="8"/>
      <c r="AI3490" s="8"/>
      <c r="AJ3490" s="8"/>
      <c r="AK3490" s="8"/>
      <c r="AN3490" s="13"/>
      <c r="AO3490" s="8"/>
      <c r="AR3490" s="13"/>
      <c r="AS3490" s="8"/>
      <c r="AV3490" s="13"/>
      <c r="AW3490" s="8"/>
      <c r="AX3490" s="19" t="str">
        <f t="shared" si="364"/>
        <v/>
      </c>
      <c r="AY3490" s="55">
        <f t="shared" si="365"/>
        <v>0</v>
      </c>
      <c r="AZ3490" s="8"/>
      <c r="BA3490" s="8"/>
    </row>
    <row r="3491" spans="1:53" x14ac:dyDescent="0.25">
      <c r="A3491" s="9" t="str">
        <f>IF(B3491&lt;&gt;"",COUNTA($B$3:B3491)+$A$2,"")</f>
        <v/>
      </c>
      <c r="R3491" s="42"/>
      <c r="AB3491" s="13"/>
      <c r="AC3491" s="8"/>
      <c r="AF3491" s="13"/>
      <c r="AG3491" s="8"/>
      <c r="AH3491" s="8"/>
      <c r="AI3491" s="8"/>
      <c r="AJ3491" s="8"/>
      <c r="AK3491" s="8"/>
      <c r="AN3491" s="13"/>
      <c r="AO3491" s="8"/>
      <c r="AR3491" s="13"/>
      <c r="AS3491" s="8"/>
      <c r="AV3491" s="13"/>
      <c r="AW3491" s="8"/>
      <c r="AX3491" s="19" t="str">
        <f t="shared" si="364"/>
        <v/>
      </c>
      <c r="AY3491" s="55">
        <f t="shared" si="365"/>
        <v>0</v>
      </c>
      <c r="AZ3491" s="8"/>
      <c r="BA3491" s="8"/>
    </row>
    <row r="3492" spans="1:53" x14ac:dyDescent="0.25">
      <c r="A3492" s="9" t="str">
        <f>IF(B3492&lt;&gt;"",COUNTA($B$3:B3492)+$A$2,"")</f>
        <v/>
      </c>
      <c r="R3492" s="42"/>
      <c r="AB3492" s="13"/>
      <c r="AC3492" s="8"/>
      <c r="AF3492" s="13"/>
      <c r="AG3492" s="8"/>
      <c r="AH3492" s="8"/>
      <c r="AI3492" s="8"/>
      <c r="AJ3492" s="8"/>
      <c r="AK3492" s="8"/>
      <c r="AN3492" s="13"/>
      <c r="AO3492" s="8"/>
      <c r="AR3492" s="13"/>
      <c r="AS3492" s="8"/>
      <c r="AV3492" s="13"/>
      <c r="AW3492" s="8"/>
      <c r="AX3492" s="19" t="str">
        <f t="shared" si="364"/>
        <v/>
      </c>
      <c r="AY3492" s="55">
        <f t="shared" si="365"/>
        <v>0</v>
      </c>
      <c r="AZ3492" s="8"/>
      <c r="BA3492" s="8"/>
    </row>
    <row r="3493" spans="1:53" x14ac:dyDescent="0.25">
      <c r="A3493" s="9" t="str">
        <f>IF(B3493&lt;&gt;"",COUNTA($B$3:B3493)+$A$2,"")</f>
        <v/>
      </c>
      <c r="R3493" s="42"/>
      <c r="AB3493" s="13"/>
      <c r="AC3493" s="8"/>
      <c r="AF3493" s="13"/>
      <c r="AG3493" s="8"/>
      <c r="AH3493" s="8"/>
      <c r="AI3493" s="8"/>
      <c r="AJ3493" s="8"/>
      <c r="AK3493" s="8"/>
      <c r="AN3493" s="13"/>
      <c r="AO3493" s="8"/>
      <c r="AR3493" s="13"/>
      <c r="AS3493" s="8"/>
      <c r="AV3493" s="13"/>
      <c r="AW3493" s="8"/>
      <c r="AX3493" s="19" t="str">
        <f t="shared" si="364"/>
        <v/>
      </c>
      <c r="AY3493" s="55">
        <f t="shared" si="365"/>
        <v>0</v>
      </c>
      <c r="AZ3493" s="8"/>
      <c r="BA3493" s="8"/>
    </row>
    <row r="3494" spans="1:53" x14ac:dyDescent="0.25">
      <c r="A3494" s="9" t="str">
        <f>IF(B3494&lt;&gt;"",COUNTA($B$3:B3494)+$A$2,"")</f>
        <v/>
      </c>
      <c r="R3494" s="42"/>
      <c r="AB3494" s="13"/>
      <c r="AC3494" s="8"/>
      <c r="AF3494" s="13"/>
      <c r="AG3494" s="8"/>
      <c r="AH3494" s="8"/>
      <c r="AI3494" s="8"/>
      <c r="AJ3494" s="8"/>
      <c r="AK3494" s="8"/>
      <c r="AN3494" s="13"/>
      <c r="AO3494" s="8"/>
      <c r="AR3494" s="13"/>
      <c r="AS3494" s="8"/>
      <c r="AV3494" s="13"/>
      <c r="AW3494" s="8"/>
      <c r="AX3494" s="19" t="str">
        <f t="shared" si="364"/>
        <v/>
      </c>
      <c r="AY3494" s="55">
        <f t="shared" si="365"/>
        <v>0</v>
      </c>
      <c r="AZ3494" s="8"/>
      <c r="BA3494" s="8"/>
    </row>
    <row r="3495" spans="1:53" x14ac:dyDescent="0.25">
      <c r="A3495" s="9" t="str">
        <f>IF(B3495&lt;&gt;"",COUNTA($B$3:B3495)+$A$2,"")</f>
        <v/>
      </c>
      <c r="R3495" s="42"/>
      <c r="AB3495" s="13"/>
      <c r="AC3495" s="8"/>
      <c r="AF3495" s="13"/>
      <c r="AG3495" s="8"/>
      <c r="AH3495" s="8"/>
      <c r="AI3495" s="8"/>
      <c r="AJ3495" s="8"/>
      <c r="AK3495" s="8"/>
      <c r="AN3495" s="13"/>
      <c r="AO3495" s="8"/>
      <c r="AR3495" s="13"/>
      <c r="AS3495" s="8"/>
      <c r="AV3495" s="13"/>
      <c r="AW3495" s="8"/>
      <c r="AX3495" s="19" t="str">
        <f t="shared" si="364"/>
        <v/>
      </c>
      <c r="AY3495" s="55">
        <f t="shared" si="365"/>
        <v>0</v>
      </c>
      <c r="AZ3495" s="8"/>
      <c r="BA3495" s="8"/>
    </row>
    <row r="3496" spans="1:53" x14ac:dyDescent="0.25">
      <c r="A3496" s="9" t="str">
        <f>IF(B3496&lt;&gt;"",COUNTA($B$3:B3496)+$A$2,"")</f>
        <v/>
      </c>
      <c r="R3496" s="42"/>
      <c r="AB3496" s="13"/>
      <c r="AC3496" s="8"/>
      <c r="AF3496" s="13"/>
      <c r="AG3496" s="8"/>
      <c r="AH3496" s="8"/>
      <c r="AI3496" s="8"/>
      <c r="AJ3496" s="8"/>
      <c r="AK3496" s="8"/>
      <c r="AN3496" s="13"/>
      <c r="AO3496" s="8"/>
      <c r="AR3496" s="13"/>
      <c r="AS3496" s="8"/>
      <c r="AV3496" s="13"/>
      <c r="AW3496" s="8"/>
      <c r="AX3496" s="19" t="str">
        <f t="shared" si="364"/>
        <v/>
      </c>
      <c r="AY3496" s="55">
        <f t="shared" si="365"/>
        <v>0</v>
      </c>
      <c r="AZ3496" s="8"/>
      <c r="BA3496" s="8"/>
    </row>
    <row r="3497" spans="1:53" x14ac:dyDescent="0.25">
      <c r="A3497" s="9" t="str">
        <f>IF(B3497&lt;&gt;"",COUNTA($B$3:B3497)+$A$2,"")</f>
        <v/>
      </c>
      <c r="R3497" s="42"/>
      <c r="AB3497" s="13"/>
      <c r="AC3497" s="8"/>
      <c r="AF3497" s="13"/>
      <c r="AG3497" s="8"/>
      <c r="AH3497" s="8"/>
      <c r="AI3497" s="8"/>
      <c r="AJ3497" s="8"/>
      <c r="AK3497" s="8"/>
      <c r="AN3497" s="13"/>
      <c r="AO3497" s="8"/>
      <c r="AR3497" s="13"/>
      <c r="AS3497" s="8"/>
      <c r="AV3497" s="13"/>
      <c r="AW3497" s="8"/>
      <c r="AX3497" s="19" t="str">
        <f t="shared" si="364"/>
        <v/>
      </c>
      <c r="AY3497" s="55">
        <f t="shared" si="365"/>
        <v>0</v>
      </c>
      <c r="AZ3497" s="8"/>
      <c r="BA3497" s="8"/>
    </row>
    <row r="3498" spans="1:53" x14ac:dyDescent="0.25">
      <c r="A3498" s="9" t="str">
        <f>IF(B3498&lt;&gt;"",COUNTA($B$3:B3498)+$A$2,"")</f>
        <v/>
      </c>
      <c r="R3498" s="42"/>
      <c r="AB3498" s="13"/>
      <c r="AC3498" s="8"/>
      <c r="AF3498" s="13"/>
      <c r="AG3498" s="8"/>
      <c r="AH3498" s="8"/>
      <c r="AI3498" s="8"/>
      <c r="AJ3498" s="8"/>
      <c r="AK3498" s="8"/>
      <c r="AN3498" s="13"/>
      <c r="AO3498" s="8"/>
      <c r="AR3498" s="13"/>
      <c r="AS3498" s="8"/>
      <c r="AV3498" s="13"/>
      <c r="AW3498" s="8"/>
      <c r="AX3498" s="19" t="str">
        <f t="shared" si="364"/>
        <v/>
      </c>
      <c r="AY3498" s="55">
        <f t="shared" si="365"/>
        <v>0</v>
      </c>
      <c r="AZ3498" s="8"/>
      <c r="BA3498" s="8"/>
    </row>
    <row r="3499" spans="1:53" x14ac:dyDescent="0.25">
      <c r="A3499" s="9" t="str">
        <f>IF(B3499&lt;&gt;"",COUNTA($B$3:B3499)+$A$2,"")</f>
        <v/>
      </c>
      <c r="R3499" s="42"/>
      <c r="AB3499" s="13"/>
      <c r="AC3499" s="8"/>
      <c r="AF3499" s="13"/>
      <c r="AG3499" s="8"/>
      <c r="AH3499" s="8"/>
      <c r="AI3499" s="8"/>
      <c r="AJ3499" s="8"/>
      <c r="AK3499" s="8"/>
      <c r="AN3499" s="13"/>
      <c r="AO3499" s="8"/>
      <c r="AR3499" s="13"/>
      <c r="AS3499" s="8"/>
      <c r="AV3499" s="13"/>
      <c r="AW3499" s="8"/>
      <c r="AX3499" s="19" t="str">
        <f t="shared" si="364"/>
        <v/>
      </c>
      <c r="AY3499" s="55">
        <f t="shared" si="365"/>
        <v>0</v>
      </c>
      <c r="AZ3499" s="8"/>
      <c r="BA3499" s="8"/>
    </row>
    <row r="3500" spans="1:53" x14ac:dyDescent="0.25">
      <c r="A3500" s="9" t="str">
        <f>IF(B3500&lt;&gt;"",COUNTA($B$3:B3500)+$A$2,"")</f>
        <v/>
      </c>
      <c r="R3500" s="42"/>
      <c r="AB3500" s="13"/>
      <c r="AC3500" s="8"/>
      <c r="AF3500" s="13"/>
      <c r="AG3500" s="8"/>
      <c r="AH3500" s="8"/>
      <c r="AI3500" s="8"/>
      <c r="AJ3500" s="8"/>
      <c r="AK3500" s="8"/>
      <c r="AN3500" s="13"/>
      <c r="AO3500" s="8"/>
      <c r="AR3500" s="13"/>
      <c r="AS3500" s="8"/>
      <c r="AV3500" s="13"/>
      <c r="AW3500" s="8"/>
      <c r="AX3500" s="19" t="str">
        <f t="shared" si="364"/>
        <v/>
      </c>
      <c r="AY3500" s="55">
        <f t="shared" si="365"/>
        <v>0</v>
      </c>
      <c r="AZ3500" s="8"/>
      <c r="BA3500" s="8"/>
    </row>
    <row r="3501" spans="1:53" x14ac:dyDescent="0.25">
      <c r="A3501" s="9" t="str">
        <f>IF(B3501&lt;&gt;"",COUNTA($B$3:B3501)+$A$2,"")</f>
        <v/>
      </c>
      <c r="R3501" s="42"/>
      <c r="AB3501" s="13"/>
      <c r="AC3501" s="8"/>
      <c r="AF3501" s="13"/>
      <c r="AG3501" s="8"/>
      <c r="AH3501" s="8"/>
      <c r="AI3501" s="8"/>
      <c r="AJ3501" s="8"/>
      <c r="AK3501" s="8"/>
      <c r="AN3501" s="13"/>
      <c r="AO3501" s="8"/>
      <c r="AR3501" s="13"/>
      <c r="AS3501" s="8"/>
      <c r="AV3501" s="13"/>
      <c r="AW3501" s="8"/>
      <c r="AX3501" s="19" t="str">
        <f t="shared" si="364"/>
        <v/>
      </c>
      <c r="AY3501" s="55">
        <f t="shared" si="365"/>
        <v>0</v>
      </c>
      <c r="AZ3501" s="8"/>
      <c r="BA3501" s="8"/>
    </row>
    <row r="3502" spans="1:53" x14ac:dyDescent="0.25">
      <c r="A3502" s="9" t="str">
        <f>IF(B3502&lt;&gt;"",COUNTA($B$3:B3502)+$A$2,"")</f>
        <v/>
      </c>
      <c r="R3502" s="42"/>
      <c r="AB3502" s="13"/>
      <c r="AC3502" s="8"/>
      <c r="AF3502" s="13"/>
      <c r="AG3502" s="8"/>
      <c r="AH3502" s="8"/>
      <c r="AI3502" s="8"/>
      <c r="AJ3502" s="8"/>
      <c r="AK3502" s="8"/>
      <c r="AN3502" s="13"/>
      <c r="AO3502" s="8"/>
      <c r="AR3502" s="13"/>
      <c r="AS3502" s="8"/>
      <c r="AV3502" s="13"/>
      <c r="AW3502" s="8"/>
      <c r="AX3502" s="19" t="str">
        <f t="shared" si="364"/>
        <v/>
      </c>
      <c r="AY3502" s="55">
        <f t="shared" si="365"/>
        <v>0</v>
      </c>
      <c r="AZ3502" s="8"/>
      <c r="BA3502" s="8"/>
    </row>
    <row r="3503" spans="1:53" x14ac:dyDescent="0.25">
      <c r="A3503" s="9" t="str">
        <f>IF(B3503&lt;&gt;"",COUNTA($B$3:B3503)+$A$2,"")</f>
        <v/>
      </c>
      <c r="R3503" s="42"/>
      <c r="AB3503" s="13"/>
      <c r="AC3503" s="8"/>
      <c r="AF3503" s="13"/>
      <c r="AG3503" s="8"/>
      <c r="AH3503" s="8"/>
      <c r="AI3503" s="8"/>
      <c r="AJ3503" s="8"/>
      <c r="AK3503" s="8"/>
      <c r="AN3503" s="13"/>
      <c r="AO3503" s="8"/>
      <c r="AR3503" s="13"/>
      <c r="AS3503" s="8"/>
      <c r="AV3503" s="13"/>
      <c r="AW3503" s="8"/>
      <c r="AX3503" s="19" t="str">
        <f t="shared" si="364"/>
        <v/>
      </c>
      <c r="AY3503" s="55">
        <f t="shared" si="365"/>
        <v>0</v>
      </c>
      <c r="AZ3503" s="8"/>
      <c r="BA3503" s="8"/>
    </row>
    <row r="3504" spans="1:53" x14ac:dyDescent="0.25">
      <c r="A3504" s="9" t="str">
        <f>IF(B3504&lt;&gt;"",COUNTA($B$3:B3504)+$A$2,"")</f>
        <v/>
      </c>
      <c r="R3504" s="42"/>
      <c r="AB3504" s="13"/>
      <c r="AC3504" s="8"/>
      <c r="AF3504" s="13"/>
      <c r="AG3504" s="8"/>
      <c r="AH3504" s="8"/>
      <c r="AI3504" s="8"/>
      <c r="AJ3504" s="8"/>
      <c r="AK3504" s="8"/>
      <c r="AN3504" s="13"/>
      <c r="AO3504" s="8"/>
      <c r="AR3504" s="13"/>
      <c r="AS3504" s="8"/>
      <c r="AV3504" s="13"/>
      <c r="AW3504" s="8"/>
      <c r="AX3504" s="19" t="str">
        <f t="shared" si="364"/>
        <v/>
      </c>
      <c r="AY3504" s="55">
        <f t="shared" si="365"/>
        <v>0</v>
      </c>
      <c r="AZ3504" s="8"/>
      <c r="BA3504" s="8"/>
    </row>
    <row r="3505" spans="1:53" x14ac:dyDescent="0.25">
      <c r="A3505" s="9" t="str">
        <f>IF(B3505&lt;&gt;"",COUNTA($B$3:B3505)+$A$2,"")</f>
        <v/>
      </c>
      <c r="R3505" s="42"/>
      <c r="AB3505" s="13"/>
      <c r="AC3505" s="8"/>
      <c r="AF3505" s="13"/>
      <c r="AG3505" s="8"/>
      <c r="AH3505" s="8"/>
      <c r="AI3505" s="8"/>
      <c r="AJ3505" s="8"/>
      <c r="AK3505" s="8"/>
      <c r="AN3505" s="13"/>
      <c r="AO3505" s="8"/>
      <c r="AR3505" s="13"/>
      <c r="AS3505" s="8"/>
      <c r="AV3505" s="13"/>
      <c r="AW3505" s="8"/>
      <c r="AX3505" s="19" t="str">
        <f t="shared" si="364"/>
        <v/>
      </c>
      <c r="AY3505" s="55">
        <f t="shared" si="365"/>
        <v>0</v>
      </c>
      <c r="AZ3505" s="8"/>
      <c r="BA3505" s="8"/>
    </row>
    <row r="3506" spans="1:53" x14ac:dyDescent="0.25">
      <c r="A3506" s="9" t="str">
        <f>IF(B3506&lt;&gt;"",COUNTA($B$3:B3506)+$A$2,"")</f>
        <v/>
      </c>
      <c r="R3506" s="42"/>
      <c r="AB3506" s="13"/>
      <c r="AC3506" s="8"/>
      <c r="AF3506" s="13"/>
      <c r="AG3506" s="8"/>
      <c r="AH3506" s="8"/>
      <c r="AI3506" s="8"/>
      <c r="AJ3506" s="8"/>
      <c r="AK3506" s="8"/>
      <c r="AN3506" s="13"/>
      <c r="AO3506" s="8"/>
      <c r="AR3506" s="13"/>
      <c r="AS3506" s="8"/>
      <c r="AV3506" s="13"/>
      <c r="AW3506" s="8"/>
      <c r="AX3506" s="19" t="str">
        <f t="shared" si="364"/>
        <v/>
      </c>
      <c r="AY3506" s="55">
        <f t="shared" si="365"/>
        <v>0</v>
      </c>
      <c r="AZ3506" s="8"/>
      <c r="BA3506" s="8"/>
    </row>
    <row r="3507" spans="1:53" x14ac:dyDescent="0.25">
      <c r="A3507" s="9" t="str">
        <f>IF(B3507&lt;&gt;"",COUNTA($B$3:B3507)+$A$2,"")</f>
        <v/>
      </c>
      <c r="R3507" s="42"/>
      <c r="AB3507" s="13"/>
      <c r="AC3507" s="8"/>
      <c r="AF3507" s="13"/>
      <c r="AG3507" s="8"/>
      <c r="AH3507" s="8"/>
      <c r="AI3507" s="8"/>
      <c r="AJ3507" s="8"/>
      <c r="AK3507" s="8"/>
      <c r="AN3507" s="13"/>
      <c r="AO3507" s="8"/>
      <c r="AR3507" s="13"/>
      <c r="AS3507" s="8"/>
      <c r="AV3507" s="13"/>
      <c r="AW3507" s="8"/>
      <c r="AX3507" s="19" t="str">
        <f t="shared" si="364"/>
        <v/>
      </c>
      <c r="AY3507" s="55">
        <f t="shared" si="365"/>
        <v>0</v>
      </c>
      <c r="AZ3507" s="8"/>
      <c r="BA3507" s="8"/>
    </row>
    <row r="3508" spans="1:53" x14ac:dyDescent="0.25">
      <c r="A3508" s="9" t="str">
        <f>IF(B3508&lt;&gt;"",COUNTA($B$3:B3508)+$A$2,"")</f>
        <v/>
      </c>
      <c r="R3508" s="42"/>
      <c r="AB3508" s="13"/>
      <c r="AC3508" s="8"/>
      <c r="AF3508" s="13"/>
      <c r="AG3508" s="8"/>
      <c r="AH3508" s="8"/>
      <c r="AI3508" s="8"/>
      <c r="AJ3508" s="8"/>
      <c r="AK3508" s="8"/>
      <c r="AN3508" s="13"/>
      <c r="AO3508" s="8"/>
      <c r="AR3508" s="13"/>
      <c r="AS3508" s="8"/>
      <c r="AV3508" s="13"/>
      <c r="AW3508" s="8"/>
      <c r="AX3508" s="19" t="str">
        <f t="shared" si="364"/>
        <v/>
      </c>
      <c r="AY3508" s="55">
        <f t="shared" si="365"/>
        <v>0</v>
      </c>
      <c r="AZ3508" s="8"/>
      <c r="BA3508" s="8"/>
    </row>
    <row r="3509" spans="1:53" x14ac:dyDescent="0.25">
      <c r="A3509" s="9" t="str">
        <f>IF(B3509&lt;&gt;"",COUNTA($B$3:B3509)+$A$2,"")</f>
        <v/>
      </c>
      <c r="R3509" s="42"/>
      <c r="AB3509" s="13"/>
      <c r="AC3509" s="8"/>
      <c r="AF3509" s="13"/>
      <c r="AG3509" s="8"/>
      <c r="AH3509" s="8"/>
      <c r="AI3509" s="8"/>
      <c r="AJ3509" s="8"/>
      <c r="AK3509" s="8"/>
      <c r="AN3509" s="13"/>
      <c r="AO3509" s="8"/>
      <c r="AR3509" s="13"/>
      <c r="AS3509" s="8"/>
      <c r="AV3509" s="13"/>
      <c r="AW3509" s="8"/>
      <c r="AX3509" s="19" t="str">
        <f t="shared" si="364"/>
        <v/>
      </c>
      <c r="AY3509" s="55">
        <f t="shared" si="365"/>
        <v>0</v>
      </c>
      <c r="AZ3509" s="8"/>
      <c r="BA3509" s="8"/>
    </row>
    <row r="3510" spans="1:53" x14ac:dyDescent="0.25">
      <c r="A3510" s="9" t="str">
        <f>IF(B3510&lt;&gt;"",COUNTA($B$3:B3510)+$A$2,"")</f>
        <v/>
      </c>
      <c r="R3510" s="42"/>
      <c r="AB3510" s="13"/>
      <c r="AC3510" s="8"/>
      <c r="AF3510" s="13"/>
      <c r="AG3510" s="8"/>
      <c r="AH3510" s="8"/>
      <c r="AI3510" s="8"/>
      <c r="AJ3510" s="8"/>
      <c r="AK3510" s="8"/>
      <c r="AN3510" s="13"/>
      <c r="AO3510" s="8"/>
      <c r="AR3510" s="13"/>
      <c r="AS3510" s="8"/>
      <c r="AV3510" s="13"/>
      <c r="AW3510" s="8"/>
      <c r="AX3510" s="19" t="str">
        <f t="shared" si="364"/>
        <v/>
      </c>
      <c r="AY3510" s="55">
        <f t="shared" si="365"/>
        <v>0</v>
      </c>
      <c r="AZ3510" s="8"/>
      <c r="BA3510" s="8"/>
    </row>
    <row r="3511" spans="1:53" x14ac:dyDescent="0.25">
      <c r="A3511" s="9" t="str">
        <f>IF(B3511&lt;&gt;"",COUNTA($B$3:B3511)+$A$2,"")</f>
        <v/>
      </c>
      <c r="R3511" s="42"/>
      <c r="AB3511" s="13"/>
      <c r="AC3511" s="8"/>
      <c r="AF3511" s="13"/>
      <c r="AG3511" s="8"/>
      <c r="AH3511" s="8"/>
      <c r="AI3511" s="8"/>
      <c r="AJ3511" s="8"/>
      <c r="AK3511" s="8"/>
      <c r="AN3511" s="13"/>
      <c r="AO3511" s="8"/>
      <c r="AR3511" s="13"/>
      <c r="AS3511" s="8"/>
      <c r="AV3511" s="13"/>
      <c r="AW3511" s="8"/>
      <c r="AX3511" s="19" t="str">
        <f t="shared" si="364"/>
        <v/>
      </c>
      <c r="AY3511" s="55">
        <f t="shared" si="365"/>
        <v>0</v>
      </c>
      <c r="AZ3511" s="8"/>
      <c r="BA3511" s="8"/>
    </row>
    <row r="3512" spans="1:53" x14ac:dyDescent="0.25">
      <c r="A3512" s="9" t="str">
        <f>IF(B3512&lt;&gt;"",COUNTA($B$3:B3512)+$A$2,"")</f>
        <v/>
      </c>
      <c r="R3512" s="42"/>
      <c r="AB3512" s="13"/>
      <c r="AC3512" s="8"/>
      <c r="AF3512" s="13"/>
      <c r="AG3512" s="8"/>
      <c r="AH3512" s="8"/>
      <c r="AI3512" s="8"/>
      <c r="AJ3512" s="8"/>
      <c r="AK3512" s="8"/>
      <c r="AN3512" s="13"/>
      <c r="AO3512" s="8"/>
      <c r="AR3512" s="13"/>
      <c r="AS3512" s="8"/>
      <c r="AV3512" s="13"/>
      <c r="AW3512" s="8"/>
      <c r="AX3512" s="19" t="str">
        <f t="shared" si="364"/>
        <v/>
      </c>
      <c r="AY3512" s="55">
        <f t="shared" si="365"/>
        <v>0</v>
      </c>
      <c r="AZ3512" s="8"/>
      <c r="BA3512" s="8"/>
    </row>
    <row r="3513" spans="1:53" x14ac:dyDescent="0.25">
      <c r="A3513" s="9" t="str">
        <f>IF(B3513&lt;&gt;"",COUNTA($B$3:B3513)+$A$2,"")</f>
        <v/>
      </c>
      <c r="R3513" s="42"/>
      <c r="AB3513" s="13"/>
      <c r="AC3513" s="8"/>
      <c r="AF3513" s="13"/>
      <c r="AG3513" s="8"/>
      <c r="AH3513" s="8"/>
      <c r="AI3513" s="8"/>
      <c r="AJ3513" s="8"/>
      <c r="AK3513" s="8"/>
      <c r="AN3513" s="13"/>
      <c r="AO3513" s="8"/>
      <c r="AR3513" s="13"/>
      <c r="AS3513" s="8"/>
      <c r="AV3513" s="13"/>
      <c r="AW3513" s="8"/>
      <c r="AX3513" s="19" t="str">
        <f t="shared" si="364"/>
        <v/>
      </c>
      <c r="AY3513" s="55">
        <f t="shared" si="365"/>
        <v>0</v>
      </c>
      <c r="AZ3513" s="8"/>
      <c r="BA3513" s="8"/>
    </row>
    <row r="3514" spans="1:53" x14ac:dyDescent="0.25">
      <c r="A3514" s="9" t="str">
        <f>IF(B3514&lt;&gt;"",COUNTA($B$3:B3514)+$A$2,"")</f>
        <v/>
      </c>
      <c r="R3514" s="42"/>
      <c r="AB3514" s="13"/>
      <c r="AC3514" s="8"/>
      <c r="AF3514" s="13"/>
      <c r="AG3514" s="8"/>
      <c r="AH3514" s="8"/>
      <c r="AI3514" s="8"/>
      <c r="AJ3514" s="8"/>
      <c r="AK3514" s="8"/>
      <c r="AN3514" s="13"/>
      <c r="AO3514" s="8"/>
      <c r="AR3514" s="13"/>
      <c r="AS3514" s="8"/>
      <c r="AV3514" s="13"/>
      <c r="AW3514" s="8"/>
      <c r="AX3514" s="19" t="str">
        <f t="shared" si="364"/>
        <v/>
      </c>
      <c r="AY3514" s="55">
        <f t="shared" si="365"/>
        <v>0</v>
      </c>
      <c r="AZ3514" s="8"/>
      <c r="BA3514" s="8"/>
    </row>
    <row r="3515" spans="1:53" x14ac:dyDescent="0.25">
      <c r="A3515" s="9" t="str">
        <f>IF(B3515&lt;&gt;"",COUNTA($B$3:B3515)+$A$2,"")</f>
        <v/>
      </c>
      <c r="R3515" s="42"/>
      <c r="AB3515" s="13"/>
      <c r="AC3515" s="8"/>
      <c r="AF3515" s="13"/>
      <c r="AG3515" s="8"/>
      <c r="AH3515" s="8"/>
      <c r="AI3515" s="8"/>
      <c r="AJ3515" s="8"/>
      <c r="AK3515" s="8"/>
      <c r="AN3515" s="13"/>
      <c r="AO3515" s="8"/>
      <c r="AR3515" s="13"/>
      <c r="AS3515" s="8"/>
      <c r="AV3515" s="13"/>
      <c r="AW3515" s="8"/>
      <c r="AX3515" s="19" t="str">
        <f t="shared" si="364"/>
        <v/>
      </c>
      <c r="AY3515" s="55">
        <f t="shared" si="365"/>
        <v>0</v>
      </c>
      <c r="AZ3515" s="8"/>
      <c r="BA3515" s="8"/>
    </row>
    <row r="3516" spans="1:53" x14ac:dyDescent="0.25">
      <c r="A3516" s="9" t="str">
        <f>IF(B3516&lt;&gt;"",COUNTA($B$3:B3516)+$A$2,"")</f>
        <v/>
      </c>
      <c r="R3516" s="42"/>
      <c r="AB3516" s="13"/>
      <c r="AC3516" s="8"/>
      <c r="AF3516" s="13"/>
      <c r="AG3516" s="8"/>
      <c r="AH3516" s="8"/>
      <c r="AI3516" s="8"/>
      <c r="AJ3516" s="8"/>
      <c r="AK3516" s="8"/>
      <c r="AN3516" s="13"/>
      <c r="AO3516" s="8"/>
      <c r="AR3516" s="13"/>
      <c r="AS3516" s="8"/>
      <c r="AV3516" s="13"/>
      <c r="AW3516" s="8"/>
      <c r="AX3516" s="19" t="str">
        <f t="shared" si="364"/>
        <v/>
      </c>
      <c r="AY3516" s="55">
        <f t="shared" si="365"/>
        <v>0</v>
      </c>
      <c r="AZ3516" s="8"/>
      <c r="BA3516" s="8"/>
    </row>
    <row r="3517" spans="1:53" x14ac:dyDescent="0.25">
      <c r="A3517" s="9" t="str">
        <f>IF(B3517&lt;&gt;"",COUNTA($B$3:B3517)+$A$2,"")</f>
        <v/>
      </c>
      <c r="R3517" s="42"/>
      <c r="AB3517" s="13"/>
      <c r="AC3517" s="8"/>
      <c r="AF3517" s="13"/>
      <c r="AG3517" s="8"/>
      <c r="AH3517" s="8"/>
      <c r="AI3517" s="8"/>
      <c r="AJ3517" s="8"/>
      <c r="AK3517" s="8"/>
      <c r="AN3517" s="13"/>
      <c r="AO3517" s="8"/>
      <c r="AR3517" s="13"/>
      <c r="AS3517" s="8"/>
      <c r="AV3517" s="13"/>
      <c r="AW3517" s="8"/>
      <c r="AX3517" s="19" t="str">
        <f t="shared" si="364"/>
        <v/>
      </c>
      <c r="AY3517" s="55">
        <f t="shared" si="365"/>
        <v>0</v>
      </c>
      <c r="AZ3517" s="8"/>
      <c r="BA3517" s="8"/>
    </row>
    <row r="3518" spans="1:53" x14ac:dyDescent="0.25">
      <c r="A3518" s="9" t="str">
        <f>IF(B3518&lt;&gt;"",COUNTA($B$3:B3518)+$A$2,"")</f>
        <v/>
      </c>
      <c r="R3518" s="42"/>
      <c r="AB3518" s="13"/>
      <c r="AC3518" s="8"/>
      <c r="AF3518" s="13"/>
      <c r="AG3518" s="8"/>
      <c r="AH3518" s="8"/>
      <c r="AI3518" s="8"/>
      <c r="AJ3518" s="8"/>
      <c r="AK3518" s="8"/>
      <c r="AN3518" s="13"/>
      <c r="AO3518" s="8"/>
      <c r="AR3518" s="13"/>
      <c r="AS3518" s="8"/>
      <c r="AV3518" s="13"/>
      <c r="AW3518" s="8"/>
      <c r="AX3518" s="19" t="str">
        <f t="shared" si="364"/>
        <v/>
      </c>
      <c r="AY3518" s="55">
        <f t="shared" si="365"/>
        <v>0</v>
      </c>
      <c r="AZ3518" s="8"/>
      <c r="BA3518" s="8"/>
    </row>
    <row r="3519" spans="1:53" x14ac:dyDescent="0.25">
      <c r="A3519" s="9" t="str">
        <f>IF(B3519&lt;&gt;"",COUNTA($B$3:B3519)+$A$2,"")</f>
        <v/>
      </c>
      <c r="R3519" s="42"/>
      <c r="AB3519" s="13"/>
      <c r="AC3519" s="8"/>
      <c r="AF3519" s="13"/>
      <c r="AG3519" s="8"/>
      <c r="AH3519" s="8"/>
      <c r="AI3519" s="8"/>
      <c r="AJ3519" s="8"/>
      <c r="AK3519" s="8"/>
      <c r="AN3519" s="13"/>
      <c r="AO3519" s="8"/>
      <c r="AR3519" s="13"/>
      <c r="AS3519" s="8"/>
      <c r="AV3519" s="13"/>
      <c r="AW3519" s="8"/>
      <c r="AX3519" s="19" t="str">
        <f t="shared" si="364"/>
        <v/>
      </c>
      <c r="AY3519" s="55">
        <f t="shared" si="365"/>
        <v>0</v>
      </c>
      <c r="AZ3519" s="8"/>
      <c r="BA3519" s="8"/>
    </row>
    <row r="3520" spans="1:53" x14ac:dyDescent="0.25">
      <c r="A3520" s="9" t="str">
        <f>IF(B3520&lt;&gt;"",COUNTA($B$3:B3520)+$A$2,"")</f>
        <v/>
      </c>
      <c r="R3520" s="42"/>
      <c r="AB3520" s="13"/>
      <c r="AC3520" s="8"/>
      <c r="AF3520" s="13"/>
      <c r="AG3520" s="8"/>
      <c r="AH3520" s="8"/>
      <c r="AI3520" s="8"/>
      <c r="AJ3520" s="8"/>
      <c r="AK3520" s="8"/>
      <c r="AN3520" s="13"/>
      <c r="AO3520" s="8"/>
      <c r="AR3520" s="13"/>
      <c r="AS3520" s="8"/>
      <c r="AV3520" s="13"/>
      <c r="AW3520" s="8"/>
      <c r="AX3520" s="19" t="str">
        <f t="shared" si="364"/>
        <v/>
      </c>
      <c r="AY3520" s="55">
        <f t="shared" si="365"/>
        <v>0</v>
      </c>
      <c r="AZ3520" s="8"/>
      <c r="BA3520" s="8"/>
    </row>
    <row r="3521" spans="1:53" x14ac:dyDescent="0.25">
      <c r="A3521" s="9" t="str">
        <f>IF(B3521&lt;&gt;"",COUNTA($B$3:B3521)+$A$2,"")</f>
        <v/>
      </c>
      <c r="R3521" s="42"/>
      <c r="AB3521" s="13"/>
      <c r="AC3521" s="8"/>
      <c r="AF3521" s="13"/>
      <c r="AG3521" s="8"/>
      <c r="AH3521" s="8"/>
      <c r="AI3521" s="8"/>
      <c r="AJ3521" s="8"/>
      <c r="AK3521" s="8"/>
      <c r="AN3521" s="13"/>
      <c r="AO3521" s="8"/>
      <c r="AR3521" s="13"/>
      <c r="AS3521" s="8"/>
      <c r="AV3521" s="13"/>
      <c r="AW3521" s="8"/>
      <c r="AX3521" s="19" t="str">
        <f t="shared" si="364"/>
        <v/>
      </c>
      <c r="AY3521" s="55">
        <f t="shared" si="365"/>
        <v>0</v>
      </c>
      <c r="AZ3521" s="8"/>
      <c r="BA3521" s="8"/>
    </row>
    <row r="3522" spans="1:53" x14ac:dyDescent="0.25">
      <c r="A3522" s="9" t="str">
        <f>IF(B3522&lt;&gt;"",COUNTA($B$3:B3522)+$A$2,"")</f>
        <v/>
      </c>
      <c r="R3522" s="42"/>
      <c r="AB3522" s="13"/>
      <c r="AC3522" s="8"/>
      <c r="AF3522" s="13"/>
      <c r="AG3522" s="8"/>
      <c r="AH3522" s="8"/>
      <c r="AI3522" s="8"/>
      <c r="AJ3522" s="8"/>
      <c r="AK3522" s="8"/>
      <c r="AN3522" s="13"/>
      <c r="AO3522" s="8"/>
      <c r="AR3522" s="13"/>
      <c r="AS3522" s="8"/>
      <c r="AV3522" s="13"/>
      <c r="AW3522" s="8"/>
      <c r="AX3522" s="19" t="str">
        <f t="shared" si="364"/>
        <v/>
      </c>
      <c r="AY3522" s="55">
        <f t="shared" si="365"/>
        <v>0</v>
      </c>
      <c r="AZ3522" s="8"/>
      <c r="BA3522" s="8"/>
    </row>
    <row r="3523" spans="1:53" x14ac:dyDescent="0.25">
      <c r="A3523" s="9" t="str">
        <f>IF(B3523&lt;&gt;"",COUNTA($B$3:B3523)+$A$2,"")</f>
        <v/>
      </c>
      <c r="R3523" s="42"/>
      <c r="AB3523" s="13"/>
      <c r="AC3523" s="8"/>
      <c r="AF3523" s="13"/>
      <c r="AG3523" s="8"/>
      <c r="AH3523" s="8"/>
      <c r="AI3523" s="8"/>
      <c r="AJ3523" s="8"/>
      <c r="AK3523" s="8"/>
      <c r="AN3523" s="13"/>
      <c r="AO3523" s="8"/>
      <c r="AR3523" s="13"/>
      <c r="AS3523" s="8"/>
      <c r="AV3523" s="13"/>
      <c r="AW3523" s="8"/>
      <c r="AX3523" s="19" t="str">
        <f t="shared" ref="AX3523:AX3586" si="366">IF(R3523="","",AY3523/(1+0.025))</f>
        <v/>
      </c>
      <c r="AY3523" s="55">
        <f t="shared" ref="AY3523:AY3586" si="367">BC3523-AZ3523</f>
        <v>0</v>
      </c>
      <c r="AZ3523" s="8"/>
      <c r="BA3523" s="8"/>
    </row>
    <row r="3524" spans="1:53" x14ac:dyDescent="0.25">
      <c r="A3524" s="9" t="str">
        <f>IF(B3524&lt;&gt;"",COUNTA($B$3:B3524)+$A$2,"")</f>
        <v/>
      </c>
      <c r="R3524" s="42"/>
      <c r="AB3524" s="13"/>
      <c r="AC3524" s="8"/>
      <c r="AF3524" s="13"/>
      <c r="AG3524" s="8"/>
      <c r="AH3524" s="8"/>
      <c r="AI3524" s="8"/>
      <c r="AJ3524" s="8"/>
      <c r="AK3524" s="8"/>
      <c r="AN3524" s="13"/>
      <c r="AO3524" s="8"/>
      <c r="AR3524" s="13"/>
      <c r="AS3524" s="8"/>
      <c r="AV3524" s="13"/>
      <c r="AW3524" s="8"/>
      <c r="AX3524" s="19" t="str">
        <f t="shared" si="366"/>
        <v/>
      </c>
      <c r="AY3524" s="55">
        <f t="shared" si="367"/>
        <v>0</v>
      </c>
      <c r="AZ3524" s="8"/>
      <c r="BA3524" s="8"/>
    </row>
    <row r="3525" spans="1:53" x14ac:dyDescent="0.25">
      <c r="A3525" s="9" t="str">
        <f>IF(B3525&lt;&gt;"",COUNTA($B$3:B3525)+$A$2,"")</f>
        <v/>
      </c>
      <c r="R3525" s="42"/>
      <c r="AB3525" s="13"/>
      <c r="AC3525" s="8"/>
      <c r="AF3525" s="13"/>
      <c r="AG3525" s="8"/>
      <c r="AH3525" s="8"/>
      <c r="AI3525" s="8"/>
      <c r="AJ3525" s="8"/>
      <c r="AK3525" s="8"/>
      <c r="AN3525" s="13"/>
      <c r="AO3525" s="8"/>
      <c r="AR3525" s="13"/>
      <c r="AS3525" s="8"/>
      <c r="AV3525" s="13"/>
      <c r="AW3525" s="8"/>
      <c r="AX3525" s="19" t="str">
        <f t="shared" si="366"/>
        <v/>
      </c>
      <c r="AY3525" s="55">
        <f t="shared" si="367"/>
        <v>0</v>
      </c>
      <c r="AZ3525" s="8"/>
      <c r="BA3525" s="8"/>
    </row>
    <row r="3526" spans="1:53" x14ac:dyDescent="0.25">
      <c r="A3526" s="9" t="str">
        <f>IF(B3526&lt;&gt;"",COUNTA($B$3:B3526)+$A$2,"")</f>
        <v/>
      </c>
      <c r="R3526" s="42"/>
      <c r="AB3526" s="13"/>
      <c r="AC3526" s="8"/>
      <c r="AF3526" s="13"/>
      <c r="AG3526" s="8"/>
      <c r="AH3526" s="8"/>
      <c r="AI3526" s="8"/>
      <c r="AJ3526" s="8"/>
      <c r="AK3526" s="8"/>
      <c r="AN3526" s="13"/>
      <c r="AO3526" s="8"/>
      <c r="AR3526" s="13"/>
      <c r="AS3526" s="8"/>
      <c r="AV3526" s="13"/>
      <c r="AW3526" s="8"/>
      <c r="AX3526" s="19" t="str">
        <f t="shared" si="366"/>
        <v/>
      </c>
      <c r="AY3526" s="55">
        <f t="shared" si="367"/>
        <v>0</v>
      </c>
      <c r="AZ3526" s="8"/>
      <c r="BA3526" s="8"/>
    </row>
    <row r="3527" spans="1:53" x14ac:dyDescent="0.25">
      <c r="A3527" s="9" t="str">
        <f>IF(B3527&lt;&gt;"",COUNTA($B$3:B3527)+$A$2,"")</f>
        <v/>
      </c>
      <c r="R3527" s="42"/>
      <c r="AB3527" s="13"/>
      <c r="AC3527" s="8"/>
      <c r="AF3527" s="13"/>
      <c r="AG3527" s="8"/>
      <c r="AH3527" s="8"/>
      <c r="AI3527" s="8"/>
      <c r="AJ3527" s="8"/>
      <c r="AK3527" s="8"/>
      <c r="AN3527" s="13"/>
      <c r="AO3527" s="8"/>
      <c r="AR3527" s="13"/>
      <c r="AS3527" s="8"/>
      <c r="AV3527" s="13"/>
      <c r="AW3527" s="8"/>
      <c r="AX3527" s="19" t="str">
        <f t="shared" si="366"/>
        <v/>
      </c>
      <c r="AY3527" s="55">
        <f t="shared" si="367"/>
        <v>0</v>
      </c>
      <c r="AZ3527" s="8"/>
      <c r="BA3527" s="8"/>
    </row>
    <row r="3528" spans="1:53" x14ac:dyDescent="0.25">
      <c r="A3528" s="9" t="str">
        <f>IF(B3528&lt;&gt;"",COUNTA($B$3:B3528)+$A$2,"")</f>
        <v/>
      </c>
      <c r="R3528" s="42"/>
      <c r="AB3528" s="13"/>
      <c r="AC3528" s="8"/>
      <c r="AF3528" s="13"/>
      <c r="AG3528" s="8"/>
      <c r="AH3528" s="8"/>
      <c r="AI3528" s="8"/>
      <c r="AJ3528" s="8"/>
      <c r="AK3528" s="8"/>
      <c r="AN3528" s="13"/>
      <c r="AO3528" s="8"/>
      <c r="AR3528" s="13"/>
      <c r="AS3528" s="8"/>
      <c r="AV3528" s="13"/>
      <c r="AW3528" s="8"/>
      <c r="AX3528" s="19" t="str">
        <f t="shared" si="366"/>
        <v/>
      </c>
      <c r="AY3528" s="55">
        <f t="shared" si="367"/>
        <v>0</v>
      </c>
      <c r="AZ3528" s="8"/>
      <c r="BA3528" s="8"/>
    </row>
    <row r="3529" spans="1:53" x14ac:dyDescent="0.25">
      <c r="A3529" s="9" t="str">
        <f>IF(B3529&lt;&gt;"",COUNTA($B$3:B3529)+$A$2,"")</f>
        <v/>
      </c>
      <c r="R3529" s="42"/>
      <c r="AB3529" s="13"/>
      <c r="AC3529" s="8"/>
      <c r="AF3529" s="13"/>
      <c r="AG3529" s="8"/>
      <c r="AH3529" s="8"/>
      <c r="AI3529" s="8"/>
      <c r="AJ3529" s="8"/>
      <c r="AK3529" s="8"/>
      <c r="AN3529" s="13"/>
      <c r="AO3529" s="8"/>
      <c r="AR3529" s="13"/>
      <c r="AS3529" s="8"/>
      <c r="AV3529" s="13"/>
      <c r="AW3529" s="8"/>
      <c r="AX3529" s="19" t="str">
        <f t="shared" si="366"/>
        <v/>
      </c>
      <c r="AY3529" s="55">
        <f t="shared" si="367"/>
        <v>0</v>
      </c>
      <c r="AZ3529" s="8"/>
      <c r="BA3529" s="8"/>
    </row>
    <row r="3530" spans="1:53" x14ac:dyDescent="0.25">
      <c r="A3530" s="9" t="str">
        <f>IF(B3530&lt;&gt;"",COUNTA($B$3:B3530)+$A$2,"")</f>
        <v/>
      </c>
      <c r="R3530" s="42"/>
      <c r="AB3530" s="13"/>
      <c r="AC3530" s="8"/>
      <c r="AF3530" s="13"/>
      <c r="AG3530" s="8"/>
      <c r="AH3530" s="8"/>
      <c r="AI3530" s="8"/>
      <c r="AJ3530" s="8"/>
      <c r="AK3530" s="8"/>
      <c r="AN3530" s="13"/>
      <c r="AO3530" s="8"/>
      <c r="AR3530" s="13"/>
      <c r="AS3530" s="8"/>
      <c r="AV3530" s="13"/>
      <c r="AW3530" s="8"/>
      <c r="AX3530" s="19" t="str">
        <f t="shared" si="366"/>
        <v/>
      </c>
      <c r="AY3530" s="55">
        <f t="shared" si="367"/>
        <v>0</v>
      </c>
      <c r="AZ3530" s="8"/>
      <c r="BA3530" s="8"/>
    </row>
    <row r="3531" spans="1:53" x14ac:dyDescent="0.25">
      <c r="A3531" s="9" t="str">
        <f>IF(B3531&lt;&gt;"",COUNTA($B$3:B3531)+$A$2,"")</f>
        <v/>
      </c>
      <c r="R3531" s="42"/>
      <c r="AB3531" s="13"/>
      <c r="AC3531" s="8"/>
      <c r="AF3531" s="13"/>
      <c r="AG3531" s="8"/>
      <c r="AH3531" s="8"/>
      <c r="AI3531" s="8"/>
      <c r="AJ3531" s="8"/>
      <c r="AK3531" s="8"/>
      <c r="AN3531" s="13"/>
      <c r="AO3531" s="8"/>
      <c r="AR3531" s="13"/>
      <c r="AS3531" s="8"/>
      <c r="AV3531" s="13"/>
      <c r="AW3531" s="8"/>
      <c r="AX3531" s="19" t="str">
        <f t="shared" si="366"/>
        <v/>
      </c>
      <c r="AY3531" s="55">
        <f t="shared" si="367"/>
        <v>0</v>
      </c>
      <c r="AZ3531" s="8"/>
      <c r="BA3531" s="8"/>
    </row>
    <row r="3532" spans="1:53" x14ac:dyDescent="0.25">
      <c r="A3532" s="9" t="str">
        <f>IF(B3532&lt;&gt;"",COUNTA($B$3:B3532)+$A$2,"")</f>
        <v/>
      </c>
      <c r="R3532" s="42"/>
      <c r="AB3532" s="13"/>
      <c r="AC3532" s="8"/>
      <c r="AF3532" s="13"/>
      <c r="AG3532" s="8"/>
      <c r="AH3532" s="8"/>
      <c r="AI3532" s="8"/>
      <c r="AJ3532" s="8"/>
      <c r="AK3532" s="8"/>
      <c r="AN3532" s="13"/>
      <c r="AO3532" s="8"/>
      <c r="AR3532" s="13"/>
      <c r="AS3532" s="8"/>
      <c r="AV3532" s="13"/>
      <c r="AW3532" s="8"/>
      <c r="AX3532" s="19" t="str">
        <f t="shared" si="366"/>
        <v/>
      </c>
      <c r="AY3532" s="55">
        <f t="shared" si="367"/>
        <v>0</v>
      </c>
      <c r="AZ3532" s="8"/>
      <c r="BA3532" s="8"/>
    </row>
    <row r="3533" spans="1:53" x14ac:dyDescent="0.25">
      <c r="A3533" s="9" t="str">
        <f>IF(B3533&lt;&gt;"",COUNTA($B$3:B3533)+$A$2,"")</f>
        <v/>
      </c>
      <c r="R3533" s="42"/>
      <c r="AB3533" s="13"/>
      <c r="AC3533" s="8"/>
      <c r="AF3533" s="13"/>
      <c r="AG3533" s="8"/>
      <c r="AH3533" s="8"/>
      <c r="AI3533" s="8"/>
      <c r="AJ3533" s="8"/>
      <c r="AK3533" s="8"/>
      <c r="AN3533" s="13"/>
      <c r="AO3533" s="8"/>
      <c r="AR3533" s="13"/>
      <c r="AS3533" s="8"/>
      <c r="AV3533" s="13"/>
      <c r="AW3533" s="8"/>
      <c r="AX3533" s="19" t="str">
        <f t="shared" si="366"/>
        <v/>
      </c>
      <c r="AY3533" s="55">
        <f t="shared" si="367"/>
        <v>0</v>
      </c>
      <c r="AZ3533" s="8"/>
      <c r="BA3533" s="8"/>
    </row>
    <row r="3534" spans="1:53" x14ac:dyDescent="0.25">
      <c r="A3534" s="9" t="str">
        <f>IF(B3534&lt;&gt;"",COUNTA($B$3:B3534)+$A$2,"")</f>
        <v/>
      </c>
      <c r="R3534" s="42"/>
      <c r="AB3534" s="13"/>
      <c r="AC3534" s="8"/>
      <c r="AF3534" s="13"/>
      <c r="AG3534" s="8"/>
      <c r="AH3534" s="8"/>
      <c r="AI3534" s="8"/>
      <c r="AJ3534" s="8"/>
      <c r="AK3534" s="8"/>
      <c r="AN3534" s="13"/>
      <c r="AO3534" s="8"/>
      <c r="AR3534" s="13"/>
      <c r="AS3534" s="8"/>
      <c r="AV3534" s="13"/>
      <c r="AW3534" s="8"/>
      <c r="AX3534" s="19" t="str">
        <f t="shared" si="366"/>
        <v/>
      </c>
      <c r="AY3534" s="55">
        <f t="shared" si="367"/>
        <v>0</v>
      </c>
      <c r="AZ3534" s="8"/>
      <c r="BA3534" s="8"/>
    </row>
    <row r="3535" spans="1:53" x14ac:dyDescent="0.25">
      <c r="A3535" s="9" t="str">
        <f>IF(B3535&lt;&gt;"",COUNTA($B$3:B3535)+$A$2,"")</f>
        <v/>
      </c>
      <c r="R3535" s="42"/>
      <c r="AB3535" s="13"/>
      <c r="AC3535" s="8"/>
      <c r="AF3535" s="13"/>
      <c r="AG3535" s="8"/>
      <c r="AH3535" s="8"/>
      <c r="AI3535" s="8"/>
      <c r="AJ3535" s="8"/>
      <c r="AK3535" s="8"/>
      <c r="AN3535" s="13"/>
      <c r="AO3535" s="8"/>
      <c r="AR3535" s="13"/>
      <c r="AS3535" s="8"/>
      <c r="AV3535" s="13"/>
      <c r="AW3535" s="8"/>
      <c r="AX3535" s="19" t="str">
        <f t="shared" si="366"/>
        <v/>
      </c>
      <c r="AY3535" s="55">
        <f t="shared" si="367"/>
        <v>0</v>
      </c>
      <c r="AZ3535" s="8"/>
      <c r="BA3535" s="8"/>
    </row>
    <row r="3536" spans="1:53" x14ac:dyDescent="0.25">
      <c r="A3536" s="9" t="str">
        <f>IF(B3536&lt;&gt;"",COUNTA($B$3:B3536)+$A$2,"")</f>
        <v/>
      </c>
      <c r="R3536" s="42"/>
      <c r="AB3536" s="13"/>
      <c r="AC3536" s="8"/>
      <c r="AF3536" s="13"/>
      <c r="AG3536" s="8"/>
      <c r="AH3536" s="8"/>
      <c r="AI3536" s="8"/>
      <c r="AJ3536" s="8"/>
      <c r="AK3536" s="8"/>
      <c r="AN3536" s="13"/>
      <c r="AO3536" s="8"/>
      <c r="AR3536" s="13"/>
      <c r="AS3536" s="8"/>
      <c r="AV3536" s="13"/>
      <c r="AW3536" s="8"/>
      <c r="AX3536" s="19" t="str">
        <f t="shared" si="366"/>
        <v/>
      </c>
      <c r="AY3536" s="55">
        <f t="shared" si="367"/>
        <v>0</v>
      </c>
      <c r="AZ3536" s="8"/>
      <c r="BA3536" s="8"/>
    </row>
    <row r="3537" spans="1:53" x14ac:dyDescent="0.25">
      <c r="A3537" s="9" t="str">
        <f>IF(B3537&lt;&gt;"",COUNTA($B$3:B3537)+$A$2,"")</f>
        <v/>
      </c>
      <c r="R3537" s="42"/>
      <c r="AB3537" s="13"/>
      <c r="AC3537" s="8"/>
      <c r="AF3537" s="13"/>
      <c r="AG3537" s="8"/>
      <c r="AH3537" s="8"/>
      <c r="AI3537" s="8"/>
      <c r="AJ3537" s="8"/>
      <c r="AK3537" s="8"/>
      <c r="AN3537" s="13"/>
      <c r="AO3537" s="8"/>
      <c r="AR3537" s="13"/>
      <c r="AS3537" s="8"/>
      <c r="AV3537" s="13"/>
      <c r="AW3537" s="8"/>
      <c r="AX3537" s="19" t="str">
        <f t="shared" si="366"/>
        <v/>
      </c>
      <c r="AY3537" s="55">
        <f t="shared" si="367"/>
        <v>0</v>
      </c>
      <c r="AZ3537" s="8"/>
      <c r="BA3537" s="8"/>
    </row>
    <row r="3538" spans="1:53" x14ac:dyDescent="0.25">
      <c r="A3538" s="9" t="str">
        <f>IF(B3538&lt;&gt;"",COUNTA($B$3:B3538)+$A$2,"")</f>
        <v/>
      </c>
      <c r="R3538" s="42"/>
      <c r="AB3538" s="13"/>
      <c r="AC3538" s="8"/>
      <c r="AF3538" s="13"/>
      <c r="AG3538" s="8"/>
      <c r="AH3538" s="8"/>
      <c r="AI3538" s="8"/>
      <c r="AJ3538" s="8"/>
      <c r="AK3538" s="8"/>
      <c r="AN3538" s="13"/>
      <c r="AO3538" s="8"/>
      <c r="AR3538" s="13"/>
      <c r="AS3538" s="8"/>
      <c r="AV3538" s="13"/>
      <c r="AW3538" s="8"/>
      <c r="AX3538" s="19" t="str">
        <f t="shared" si="366"/>
        <v/>
      </c>
      <c r="AY3538" s="55">
        <f t="shared" si="367"/>
        <v>0</v>
      </c>
      <c r="AZ3538" s="8"/>
      <c r="BA3538" s="8"/>
    </row>
    <row r="3539" spans="1:53" x14ac:dyDescent="0.25">
      <c r="A3539" s="9" t="str">
        <f>IF(B3539&lt;&gt;"",COUNTA($B$3:B3539)+$A$2,"")</f>
        <v/>
      </c>
      <c r="R3539" s="42"/>
      <c r="AB3539" s="13"/>
      <c r="AC3539" s="8"/>
      <c r="AF3539" s="13"/>
      <c r="AG3539" s="8"/>
      <c r="AH3539" s="8"/>
      <c r="AI3539" s="8"/>
      <c r="AJ3539" s="8"/>
      <c r="AK3539" s="8"/>
      <c r="AN3539" s="13"/>
      <c r="AO3539" s="8"/>
      <c r="AR3539" s="13"/>
      <c r="AS3539" s="8"/>
      <c r="AV3539" s="13"/>
      <c r="AW3539" s="8"/>
      <c r="AX3539" s="19" t="str">
        <f t="shared" si="366"/>
        <v/>
      </c>
      <c r="AY3539" s="55">
        <f t="shared" si="367"/>
        <v>0</v>
      </c>
      <c r="AZ3539" s="8"/>
      <c r="BA3539" s="8"/>
    </row>
    <row r="3540" spans="1:53" x14ac:dyDescent="0.25">
      <c r="A3540" s="9" t="str">
        <f>IF(B3540&lt;&gt;"",COUNTA($B$3:B3540)+$A$2,"")</f>
        <v/>
      </c>
      <c r="R3540" s="42"/>
      <c r="AB3540" s="13"/>
      <c r="AC3540" s="8"/>
      <c r="AF3540" s="13"/>
      <c r="AG3540" s="8"/>
      <c r="AH3540" s="8"/>
      <c r="AI3540" s="8"/>
      <c r="AJ3540" s="8"/>
      <c r="AK3540" s="8"/>
      <c r="AN3540" s="13"/>
      <c r="AO3540" s="8"/>
      <c r="AR3540" s="13"/>
      <c r="AS3540" s="8"/>
      <c r="AV3540" s="13"/>
      <c r="AW3540" s="8"/>
      <c r="AX3540" s="19" t="str">
        <f t="shared" si="366"/>
        <v/>
      </c>
      <c r="AY3540" s="55">
        <f t="shared" si="367"/>
        <v>0</v>
      </c>
      <c r="AZ3540" s="8"/>
      <c r="BA3540" s="8"/>
    </row>
    <row r="3541" spans="1:53" x14ac:dyDescent="0.25">
      <c r="A3541" s="9" t="str">
        <f>IF(B3541&lt;&gt;"",COUNTA($B$3:B3541)+$A$2,"")</f>
        <v/>
      </c>
      <c r="R3541" s="42"/>
      <c r="AB3541" s="13"/>
      <c r="AC3541" s="8"/>
      <c r="AF3541" s="13"/>
      <c r="AG3541" s="8"/>
      <c r="AH3541" s="8"/>
      <c r="AI3541" s="8"/>
      <c r="AJ3541" s="8"/>
      <c r="AK3541" s="8"/>
      <c r="AN3541" s="13"/>
      <c r="AO3541" s="8"/>
      <c r="AR3541" s="13"/>
      <c r="AS3541" s="8"/>
      <c r="AV3541" s="13"/>
      <c r="AW3541" s="8"/>
      <c r="AX3541" s="19" t="str">
        <f t="shared" si="366"/>
        <v/>
      </c>
      <c r="AY3541" s="55">
        <f t="shared" si="367"/>
        <v>0</v>
      </c>
      <c r="AZ3541" s="8"/>
      <c r="BA3541" s="8"/>
    </row>
    <row r="3542" spans="1:53" x14ac:dyDescent="0.25">
      <c r="A3542" s="9" t="str">
        <f>IF(B3542&lt;&gt;"",COUNTA($B$3:B3542)+$A$2,"")</f>
        <v/>
      </c>
      <c r="R3542" s="42"/>
      <c r="AB3542" s="13"/>
      <c r="AC3542" s="8"/>
      <c r="AF3542" s="13"/>
      <c r="AG3542" s="8"/>
      <c r="AH3542" s="8"/>
      <c r="AI3542" s="8"/>
      <c r="AJ3542" s="8"/>
      <c r="AK3542" s="8"/>
      <c r="AN3542" s="13"/>
      <c r="AO3542" s="8"/>
      <c r="AR3542" s="13"/>
      <c r="AS3542" s="8"/>
      <c r="AV3542" s="13"/>
      <c r="AW3542" s="8"/>
      <c r="AX3542" s="19" t="str">
        <f t="shared" si="366"/>
        <v/>
      </c>
      <c r="AY3542" s="55">
        <f t="shared" si="367"/>
        <v>0</v>
      </c>
      <c r="AZ3542" s="8"/>
      <c r="BA3542" s="8"/>
    </row>
    <row r="3543" spans="1:53" x14ac:dyDescent="0.25">
      <c r="A3543" s="9" t="str">
        <f>IF(B3543&lt;&gt;"",COUNTA($B$3:B3543)+$A$2,"")</f>
        <v/>
      </c>
      <c r="R3543" s="42"/>
      <c r="AB3543" s="13"/>
      <c r="AC3543" s="8"/>
      <c r="AF3543" s="13"/>
      <c r="AG3543" s="8"/>
      <c r="AH3543" s="8"/>
      <c r="AI3543" s="8"/>
      <c r="AJ3543" s="8"/>
      <c r="AK3543" s="8"/>
      <c r="AN3543" s="13"/>
      <c r="AO3543" s="8"/>
      <c r="AR3543" s="13"/>
      <c r="AS3543" s="8"/>
      <c r="AV3543" s="13"/>
      <c r="AW3543" s="8"/>
      <c r="AX3543" s="19" t="str">
        <f t="shared" si="366"/>
        <v/>
      </c>
      <c r="AY3543" s="55">
        <f t="shared" si="367"/>
        <v>0</v>
      </c>
      <c r="AZ3543" s="8"/>
      <c r="BA3543" s="8"/>
    </row>
    <row r="3544" spans="1:53" x14ac:dyDescent="0.25">
      <c r="A3544" s="9" t="str">
        <f>IF(B3544&lt;&gt;"",COUNTA($B$3:B3544)+$A$2,"")</f>
        <v/>
      </c>
      <c r="R3544" s="42"/>
      <c r="AB3544" s="13"/>
      <c r="AC3544" s="8"/>
      <c r="AF3544" s="13"/>
      <c r="AG3544" s="8"/>
      <c r="AH3544" s="8"/>
      <c r="AI3544" s="8"/>
      <c r="AJ3544" s="8"/>
      <c r="AK3544" s="8"/>
      <c r="AN3544" s="13"/>
      <c r="AO3544" s="8"/>
      <c r="AR3544" s="13"/>
      <c r="AS3544" s="8"/>
      <c r="AV3544" s="13"/>
      <c r="AW3544" s="8"/>
      <c r="AX3544" s="19" t="str">
        <f t="shared" si="366"/>
        <v/>
      </c>
      <c r="AY3544" s="55">
        <f t="shared" si="367"/>
        <v>0</v>
      </c>
      <c r="AZ3544" s="8"/>
      <c r="BA3544" s="8"/>
    </row>
    <row r="3545" spans="1:53" x14ac:dyDescent="0.25">
      <c r="A3545" s="9" t="str">
        <f>IF(B3545&lt;&gt;"",COUNTA($B$3:B3545)+$A$2,"")</f>
        <v/>
      </c>
      <c r="R3545" s="42"/>
      <c r="AB3545" s="13"/>
      <c r="AC3545" s="8"/>
      <c r="AF3545" s="13"/>
      <c r="AG3545" s="8"/>
      <c r="AH3545" s="8"/>
      <c r="AI3545" s="8"/>
      <c r="AJ3545" s="8"/>
      <c r="AK3545" s="8"/>
      <c r="AN3545" s="13"/>
      <c r="AO3545" s="8"/>
      <c r="AR3545" s="13"/>
      <c r="AS3545" s="8"/>
      <c r="AV3545" s="13"/>
      <c r="AW3545" s="8"/>
      <c r="AX3545" s="19" t="str">
        <f t="shared" si="366"/>
        <v/>
      </c>
      <c r="AY3545" s="55">
        <f t="shared" si="367"/>
        <v>0</v>
      </c>
      <c r="AZ3545" s="8"/>
      <c r="BA3545" s="8"/>
    </row>
    <row r="3546" spans="1:53" x14ac:dyDescent="0.25">
      <c r="A3546" s="9" t="str">
        <f>IF(B3546&lt;&gt;"",COUNTA($B$3:B3546)+$A$2,"")</f>
        <v/>
      </c>
      <c r="R3546" s="42"/>
      <c r="AB3546" s="13"/>
      <c r="AC3546" s="8"/>
      <c r="AF3546" s="13"/>
      <c r="AG3546" s="8"/>
      <c r="AH3546" s="8"/>
      <c r="AI3546" s="8"/>
      <c r="AJ3546" s="8"/>
      <c r="AK3546" s="8"/>
      <c r="AN3546" s="13"/>
      <c r="AO3546" s="8"/>
      <c r="AR3546" s="13"/>
      <c r="AS3546" s="8"/>
      <c r="AV3546" s="13"/>
      <c r="AW3546" s="8"/>
      <c r="AX3546" s="19" t="str">
        <f t="shared" si="366"/>
        <v/>
      </c>
      <c r="AY3546" s="55">
        <f t="shared" si="367"/>
        <v>0</v>
      </c>
      <c r="AZ3546" s="8"/>
      <c r="BA3546" s="8"/>
    </row>
    <row r="3547" spans="1:53" x14ac:dyDescent="0.25">
      <c r="A3547" s="9" t="str">
        <f>IF(B3547&lt;&gt;"",COUNTA($B$3:B3547)+$A$2,"")</f>
        <v/>
      </c>
      <c r="R3547" s="42"/>
      <c r="AB3547" s="13"/>
      <c r="AC3547" s="8"/>
      <c r="AF3547" s="13"/>
      <c r="AG3547" s="8"/>
      <c r="AH3547" s="8"/>
      <c r="AI3547" s="8"/>
      <c r="AJ3547" s="8"/>
      <c r="AK3547" s="8"/>
      <c r="AN3547" s="13"/>
      <c r="AO3547" s="8"/>
      <c r="AR3547" s="13"/>
      <c r="AS3547" s="8"/>
      <c r="AV3547" s="13"/>
      <c r="AW3547" s="8"/>
      <c r="AX3547" s="19" t="str">
        <f t="shared" si="366"/>
        <v/>
      </c>
      <c r="AY3547" s="55">
        <f t="shared" si="367"/>
        <v>0</v>
      </c>
      <c r="AZ3547" s="8"/>
      <c r="BA3547" s="8"/>
    </row>
    <row r="3548" spans="1:53" x14ac:dyDescent="0.25">
      <c r="A3548" s="9" t="str">
        <f>IF(B3548&lt;&gt;"",COUNTA($B$3:B3548)+$A$2,"")</f>
        <v/>
      </c>
      <c r="R3548" s="42"/>
      <c r="AB3548" s="13"/>
      <c r="AC3548" s="8"/>
      <c r="AF3548" s="13"/>
      <c r="AG3548" s="8"/>
      <c r="AH3548" s="8"/>
      <c r="AI3548" s="8"/>
      <c r="AJ3548" s="8"/>
      <c r="AK3548" s="8"/>
      <c r="AN3548" s="13"/>
      <c r="AO3548" s="8"/>
      <c r="AR3548" s="13"/>
      <c r="AS3548" s="8"/>
      <c r="AV3548" s="13"/>
      <c r="AW3548" s="8"/>
      <c r="AX3548" s="19" t="str">
        <f t="shared" si="366"/>
        <v/>
      </c>
      <c r="AY3548" s="55">
        <f t="shared" si="367"/>
        <v>0</v>
      </c>
      <c r="AZ3548" s="8"/>
      <c r="BA3548" s="8"/>
    </row>
    <row r="3549" spans="1:53" x14ac:dyDescent="0.25">
      <c r="A3549" s="9" t="str">
        <f>IF(B3549&lt;&gt;"",COUNTA($B$3:B3549)+$A$2,"")</f>
        <v/>
      </c>
      <c r="R3549" s="42"/>
      <c r="AB3549" s="13"/>
      <c r="AC3549" s="8"/>
      <c r="AF3549" s="13"/>
      <c r="AG3549" s="8"/>
      <c r="AH3549" s="8"/>
      <c r="AI3549" s="8"/>
      <c r="AJ3549" s="8"/>
      <c r="AK3549" s="8"/>
      <c r="AN3549" s="13"/>
      <c r="AO3549" s="8"/>
      <c r="AR3549" s="13"/>
      <c r="AS3549" s="8"/>
      <c r="AV3549" s="13"/>
      <c r="AW3549" s="8"/>
      <c r="AX3549" s="19" t="str">
        <f t="shared" si="366"/>
        <v/>
      </c>
      <c r="AY3549" s="55">
        <f t="shared" si="367"/>
        <v>0</v>
      </c>
      <c r="AZ3549" s="8"/>
      <c r="BA3549" s="8"/>
    </row>
    <row r="3550" spans="1:53" x14ac:dyDescent="0.25">
      <c r="A3550" s="9" t="str">
        <f>IF(B3550&lt;&gt;"",COUNTA($B$3:B3550)+$A$2,"")</f>
        <v/>
      </c>
      <c r="R3550" s="42"/>
      <c r="AB3550" s="13"/>
      <c r="AC3550" s="8"/>
      <c r="AF3550" s="13"/>
      <c r="AG3550" s="8"/>
      <c r="AH3550" s="8"/>
      <c r="AI3550" s="8"/>
      <c r="AJ3550" s="8"/>
      <c r="AK3550" s="8"/>
      <c r="AN3550" s="13"/>
      <c r="AO3550" s="8"/>
      <c r="AR3550" s="13"/>
      <c r="AS3550" s="8"/>
      <c r="AV3550" s="13"/>
      <c r="AW3550" s="8"/>
      <c r="AX3550" s="19" t="str">
        <f t="shared" si="366"/>
        <v/>
      </c>
      <c r="AY3550" s="55">
        <f t="shared" si="367"/>
        <v>0</v>
      </c>
      <c r="AZ3550" s="8"/>
      <c r="BA3550" s="8"/>
    </row>
    <row r="3551" spans="1:53" x14ac:dyDescent="0.25">
      <c r="A3551" s="9" t="str">
        <f>IF(B3551&lt;&gt;"",COUNTA($B$3:B3551)+$A$2,"")</f>
        <v/>
      </c>
      <c r="R3551" s="42"/>
      <c r="AB3551" s="13"/>
      <c r="AC3551" s="8"/>
      <c r="AF3551" s="13"/>
      <c r="AG3551" s="8"/>
      <c r="AH3551" s="8"/>
      <c r="AI3551" s="8"/>
      <c r="AJ3551" s="8"/>
      <c r="AK3551" s="8"/>
      <c r="AN3551" s="13"/>
      <c r="AO3551" s="8"/>
      <c r="AR3551" s="13"/>
      <c r="AS3551" s="8"/>
      <c r="AV3551" s="13"/>
      <c r="AW3551" s="8"/>
      <c r="AX3551" s="19" t="str">
        <f t="shared" si="366"/>
        <v/>
      </c>
      <c r="AY3551" s="55">
        <f t="shared" si="367"/>
        <v>0</v>
      </c>
      <c r="AZ3551" s="8"/>
      <c r="BA3551" s="8"/>
    </row>
    <row r="3552" spans="1:53" x14ac:dyDescent="0.25">
      <c r="A3552" s="9" t="str">
        <f>IF(B3552&lt;&gt;"",COUNTA($B$3:B3552)+$A$2,"")</f>
        <v/>
      </c>
      <c r="R3552" s="42"/>
      <c r="AB3552" s="13"/>
      <c r="AC3552" s="8"/>
      <c r="AF3552" s="13"/>
      <c r="AG3552" s="8"/>
      <c r="AH3552" s="8"/>
      <c r="AI3552" s="8"/>
      <c r="AJ3552" s="8"/>
      <c r="AK3552" s="8"/>
      <c r="AN3552" s="13"/>
      <c r="AO3552" s="8"/>
      <c r="AR3552" s="13"/>
      <c r="AS3552" s="8"/>
      <c r="AV3552" s="13"/>
      <c r="AW3552" s="8"/>
      <c r="AX3552" s="19" t="str">
        <f t="shared" si="366"/>
        <v/>
      </c>
      <c r="AY3552" s="55">
        <f t="shared" si="367"/>
        <v>0</v>
      </c>
      <c r="AZ3552" s="8"/>
      <c r="BA3552" s="8"/>
    </row>
    <row r="3553" spans="1:53" x14ac:dyDescent="0.25">
      <c r="A3553" s="9" t="str">
        <f>IF(B3553&lt;&gt;"",COUNTA($B$3:B3553)+$A$2,"")</f>
        <v/>
      </c>
      <c r="R3553" s="42"/>
      <c r="AB3553" s="13"/>
      <c r="AC3553" s="8"/>
      <c r="AF3553" s="13"/>
      <c r="AG3553" s="8"/>
      <c r="AH3553" s="8"/>
      <c r="AI3553" s="8"/>
      <c r="AJ3553" s="8"/>
      <c r="AK3553" s="8"/>
      <c r="AN3553" s="13"/>
      <c r="AO3553" s="8"/>
      <c r="AR3553" s="13"/>
      <c r="AS3553" s="8"/>
      <c r="AV3553" s="13"/>
      <c r="AW3553" s="8"/>
      <c r="AX3553" s="19" t="str">
        <f t="shared" si="366"/>
        <v/>
      </c>
      <c r="AY3553" s="55">
        <f t="shared" si="367"/>
        <v>0</v>
      </c>
      <c r="AZ3553" s="8"/>
      <c r="BA3553" s="8"/>
    </row>
    <row r="3554" spans="1:53" x14ac:dyDescent="0.25">
      <c r="A3554" s="9" t="str">
        <f>IF(B3554&lt;&gt;"",COUNTA($B$3:B3554)+$A$2,"")</f>
        <v/>
      </c>
      <c r="R3554" s="42"/>
      <c r="AB3554" s="13"/>
      <c r="AC3554" s="8"/>
      <c r="AF3554" s="13"/>
      <c r="AG3554" s="8"/>
      <c r="AH3554" s="8"/>
      <c r="AI3554" s="8"/>
      <c r="AJ3554" s="8"/>
      <c r="AK3554" s="8"/>
      <c r="AN3554" s="13"/>
      <c r="AO3554" s="8"/>
      <c r="AR3554" s="13"/>
      <c r="AS3554" s="8"/>
      <c r="AV3554" s="13"/>
      <c r="AW3554" s="8"/>
      <c r="AX3554" s="19" t="str">
        <f t="shared" si="366"/>
        <v/>
      </c>
      <c r="AY3554" s="55">
        <f t="shared" si="367"/>
        <v>0</v>
      </c>
      <c r="AZ3554" s="8"/>
      <c r="BA3554" s="8"/>
    </row>
    <row r="3555" spans="1:53" x14ac:dyDescent="0.25">
      <c r="A3555" s="9" t="str">
        <f>IF(B3555&lt;&gt;"",COUNTA($B$3:B3555)+$A$2,"")</f>
        <v/>
      </c>
      <c r="R3555" s="42"/>
      <c r="AB3555" s="13"/>
      <c r="AC3555" s="8"/>
      <c r="AF3555" s="13"/>
      <c r="AG3555" s="8"/>
      <c r="AH3555" s="8"/>
      <c r="AI3555" s="8"/>
      <c r="AJ3555" s="8"/>
      <c r="AK3555" s="8"/>
      <c r="AN3555" s="13"/>
      <c r="AO3555" s="8"/>
      <c r="AR3555" s="13"/>
      <c r="AS3555" s="8"/>
      <c r="AV3555" s="13"/>
      <c r="AW3555" s="8"/>
      <c r="AX3555" s="19" t="str">
        <f t="shared" si="366"/>
        <v/>
      </c>
      <c r="AY3555" s="55">
        <f t="shared" si="367"/>
        <v>0</v>
      </c>
      <c r="AZ3555" s="8"/>
      <c r="BA3555" s="8"/>
    </row>
    <row r="3556" spans="1:53" x14ac:dyDescent="0.25">
      <c r="A3556" s="9" t="str">
        <f>IF(B3556&lt;&gt;"",COUNTA($B$3:B3556)+$A$2,"")</f>
        <v/>
      </c>
      <c r="R3556" s="42"/>
      <c r="AB3556" s="13"/>
      <c r="AC3556" s="8"/>
      <c r="AF3556" s="13"/>
      <c r="AG3556" s="8"/>
      <c r="AH3556" s="8"/>
      <c r="AI3556" s="8"/>
      <c r="AJ3556" s="8"/>
      <c r="AK3556" s="8"/>
      <c r="AN3556" s="13"/>
      <c r="AO3556" s="8"/>
      <c r="AR3556" s="13"/>
      <c r="AS3556" s="8"/>
      <c r="AV3556" s="13"/>
      <c r="AW3556" s="8"/>
      <c r="AX3556" s="19" t="str">
        <f t="shared" si="366"/>
        <v/>
      </c>
      <c r="AY3556" s="55">
        <f t="shared" si="367"/>
        <v>0</v>
      </c>
      <c r="AZ3556" s="8"/>
      <c r="BA3556" s="8"/>
    </row>
    <row r="3557" spans="1:53" x14ac:dyDescent="0.25">
      <c r="A3557" s="9" t="str">
        <f>IF(B3557&lt;&gt;"",COUNTA($B$3:B3557)+$A$2,"")</f>
        <v/>
      </c>
      <c r="R3557" s="42"/>
      <c r="AB3557" s="13"/>
      <c r="AC3557" s="8"/>
      <c r="AF3557" s="13"/>
      <c r="AG3557" s="8"/>
      <c r="AH3557" s="8"/>
      <c r="AI3557" s="8"/>
      <c r="AJ3557" s="8"/>
      <c r="AK3557" s="8"/>
      <c r="AN3557" s="13"/>
      <c r="AO3557" s="8"/>
      <c r="AR3557" s="13"/>
      <c r="AS3557" s="8"/>
      <c r="AV3557" s="13"/>
      <c r="AW3557" s="8"/>
      <c r="AX3557" s="19" t="str">
        <f t="shared" si="366"/>
        <v/>
      </c>
      <c r="AY3557" s="55">
        <f t="shared" si="367"/>
        <v>0</v>
      </c>
      <c r="AZ3557" s="8"/>
      <c r="BA3557" s="8"/>
    </row>
    <row r="3558" spans="1:53" x14ac:dyDescent="0.25">
      <c r="A3558" s="9" t="str">
        <f>IF(B3558&lt;&gt;"",COUNTA($B$3:B3558)+$A$2,"")</f>
        <v/>
      </c>
      <c r="R3558" s="42"/>
      <c r="AB3558" s="13"/>
      <c r="AC3558" s="8"/>
      <c r="AF3558" s="13"/>
      <c r="AG3558" s="8"/>
      <c r="AH3558" s="8"/>
      <c r="AI3558" s="8"/>
      <c r="AJ3558" s="8"/>
      <c r="AK3558" s="8"/>
      <c r="AN3558" s="13"/>
      <c r="AO3558" s="8"/>
      <c r="AR3558" s="13"/>
      <c r="AS3558" s="8"/>
      <c r="AV3558" s="13"/>
      <c r="AW3558" s="8"/>
      <c r="AX3558" s="19" t="str">
        <f t="shared" si="366"/>
        <v/>
      </c>
      <c r="AY3558" s="55">
        <f t="shared" si="367"/>
        <v>0</v>
      </c>
      <c r="AZ3558" s="8"/>
      <c r="BA3558" s="8"/>
    </row>
    <row r="3559" spans="1:53" x14ac:dyDescent="0.25">
      <c r="A3559" s="9" t="str">
        <f>IF(B3559&lt;&gt;"",COUNTA($B$3:B3559)+$A$2,"")</f>
        <v/>
      </c>
      <c r="R3559" s="42"/>
      <c r="AB3559" s="13"/>
      <c r="AC3559" s="8"/>
      <c r="AF3559" s="13"/>
      <c r="AG3559" s="8"/>
      <c r="AH3559" s="8"/>
      <c r="AI3559" s="8"/>
      <c r="AJ3559" s="8"/>
      <c r="AK3559" s="8"/>
      <c r="AN3559" s="13"/>
      <c r="AO3559" s="8"/>
      <c r="AR3559" s="13"/>
      <c r="AS3559" s="8"/>
      <c r="AV3559" s="13"/>
      <c r="AW3559" s="8"/>
      <c r="AX3559" s="19" t="str">
        <f t="shared" si="366"/>
        <v/>
      </c>
      <c r="AY3559" s="55">
        <f t="shared" si="367"/>
        <v>0</v>
      </c>
      <c r="AZ3559" s="8"/>
      <c r="BA3559" s="8"/>
    </row>
    <row r="3560" spans="1:53" x14ac:dyDescent="0.25">
      <c r="A3560" s="9" t="str">
        <f>IF(B3560&lt;&gt;"",COUNTA($B$3:B3560)+$A$2,"")</f>
        <v/>
      </c>
      <c r="R3560" s="42"/>
      <c r="AB3560" s="13"/>
      <c r="AC3560" s="8"/>
      <c r="AF3560" s="13"/>
      <c r="AG3560" s="8"/>
      <c r="AH3560" s="8"/>
      <c r="AI3560" s="8"/>
      <c r="AJ3560" s="8"/>
      <c r="AK3560" s="8"/>
      <c r="AN3560" s="13"/>
      <c r="AO3560" s="8"/>
      <c r="AR3560" s="13"/>
      <c r="AS3560" s="8"/>
      <c r="AV3560" s="13"/>
      <c r="AW3560" s="8"/>
      <c r="AX3560" s="19" t="str">
        <f t="shared" si="366"/>
        <v/>
      </c>
      <c r="AY3560" s="55">
        <f t="shared" si="367"/>
        <v>0</v>
      </c>
      <c r="AZ3560" s="8"/>
      <c r="BA3560" s="8"/>
    </row>
    <row r="3561" spans="1:53" x14ac:dyDescent="0.25">
      <c r="A3561" s="9" t="str">
        <f>IF(B3561&lt;&gt;"",COUNTA($B$3:B3561)+$A$2,"")</f>
        <v/>
      </c>
      <c r="R3561" s="42"/>
      <c r="AB3561" s="13"/>
      <c r="AC3561" s="8"/>
      <c r="AF3561" s="13"/>
      <c r="AG3561" s="8"/>
      <c r="AH3561" s="8"/>
      <c r="AI3561" s="8"/>
      <c r="AJ3561" s="8"/>
      <c r="AK3561" s="8"/>
      <c r="AN3561" s="13"/>
      <c r="AO3561" s="8"/>
      <c r="AR3561" s="13"/>
      <c r="AS3561" s="8"/>
      <c r="AV3561" s="13"/>
      <c r="AW3561" s="8"/>
      <c r="AX3561" s="19" t="str">
        <f t="shared" si="366"/>
        <v/>
      </c>
      <c r="AY3561" s="55">
        <f t="shared" si="367"/>
        <v>0</v>
      </c>
      <c r="AZ3561" s="8"/>
      <c r="BA3561" s="8"/>
    </row>
    <row r="3562" spans="1:53" x14ac:dyDescent="0.25">
      <c r="A3562" s="9" t="str">
        <f>IF(B3562&lt;&gt;"",COUNTA($B$3:B3562)+$A$2,"")</f>
        <v/>
      </c>
      <c r="R3562" s="42"/>
      <c r="AB3562" s="13"/>
      <c r="AC3562" s="8"/>
      <c r="AF3562" s="13"/>
      <c r="AG3562" s="8"/>
      <c r="AH3562" s="8"/>
      <c r="AI3562" s="8"/>
      <c r="AJ3562" s="8"/>
      <c r="AK3562" s="8"/>
      <c r="AN3562" s="13"/>
      <c r="AO3562" s="8"/>
      <c r="AR3562" s="13"/>
      <c r="AS3562" s="8"/>
      <c r="AV3562" s="13"/>
      <c r="AW3562" s="8"/>
      <c r="AX3562" s="19" t="str">
        <f t="shared" si="366"/>
        <v/>
      </c>
      <c r="AY3562" s="55">
        <f t="shared" si="367"/>
        <v>0</v>
      </c>
      <c r="AZ3562" s="8"/>
      <c r="BA3562" s="8"/>
    </row>
    <row r="3563" spans="1:53" x14ac:dyDescent="0.25">
      <c r="A3563" s="9" t="str">
        <f>IF(B3563&lt;&gt;"",COUNTA($B$3:B3563)+$A$2,"")</f>
        <v/>
      </c>
      <c r="R3563" s="42"/>
      <c r="AB3563" s="13"/>
      <c r="AC3563" s="8"/>
      <c r="AF3563" s="13"/>
      <c r="AG3563" s="8"/>
      <c r="AH3563" s="8"/>
      <c r="AI3563" s="8"/>
      <c r="AJ3563" s="8"/>
      <c r="AK3563" s="8"/>
      <c r="AN3563" s="13"/>
      <c r="AO3563" s="8"/>
      <c r="AR3563" s="13"/>
      <c r="AS3563" s="8"/>
      <c r="AV3563" s="13"/>
      <c r="AW3563" s="8"/>
      <c r="AX3563" s="19" t="str">
        <f t="shared" si="366"/>
        <v/>
      </c>
      <c r="AY3563" s="55">
        <f t="shared" si="367"/>
        <v>0</v>
      </c>
      <c r="AZ3563" s="8"/>
      <c r="BA3563" s="8"/>
    </row>
    <row r="3564" spans="1:53" x14ac:dyDescent="0.25">
      <c r="A3564" s="9" t="str">
        <f>IF(B3564&lt;&gt;"",COUNTA($B$3:B3564)+$A$2,"")</f>
        <v/>
      </c>
      <c r="R3564" s="42"/>
      <c r="AB3564" s="13"/>
      <c r="AC3564" s="8"/>
      <c r="AF3564" s="13"/>
      <c r="AG3564" s="8"/>
      <c r="AH3564" s="8"/>
      <c r="AI3564" s="8"/>
      <c r="AJ3564" s="8"/>
      <c r="AK3564" s="8"/>
      <c r="AN3564" s="13"/>
      <c r="AO3564" s="8"/>
      <c r="AR3564" s="13"/>
      <c r="AS3564" s="8"/>
      <c r="AV3564" s="13"/>
      <c r="AW3564" s="8"/>
      <c r="AX3564" s="19" t="str">
        <f t="shared" si="366"/>
        <v/>
      </c>
      <c r="AY3564" s="55">
        <f t="shared" si="367"/>
        <v>0</v>
      </c>
      <c r="AZ3564" s="8"/>
      <c r="BA3564" s="8"/>
    </row>
    <row r="3565" spans="1:53" x14ac:dyDescent="0.25">
      <c r="A3565" s="9" t="str">
        <f>IF(B3565&lt;&gt;"",COUNTA($B$3:B3565)+$A$2,"")</f>
        <v/>
      </c>
      <c r="R3565" s="42"/>
      <c r="AB3565" s="13"/>
      <c r="AC3565" s="8"/>
      <c r="AF3565" s="13"/>
      <c r="AG3565" s="8"/>
      <c r="AH3565" s="8"/>
      <c r="AI3565" s="8"/>
      <c r="AJ3565" s="8"/>
      <c r="AK3565" s="8"/>
      <c r="AN3565" s="13"/>
      <c r="AO3565" s="8"/>
      <c r="AR3565" s="13"/>
      <c r="AS3565" s="8"/>
      <c r="AV3565" s="13"/>
      <c r="AW3565" s="8"/>
      <c r="AX3565" s="19" t="str">
        <f t="shared" si="366"/>
        <v/>
      </c>
      <c r="AY3565" s="55">
        <f t="shared" si="367"/>
        <v>0</v>
      </c>
      <c r="AZ3565" s="8"/>
      <c r="BA3565" s="8"/>
    </row>
    <row r="3566" spans="1:53" x14ac:dyDescent="0.25">
      <c r="A3566" s="9" t="str">
        <f>IF(B3566&lt;&gt;"",COUNTA($B$3:B3566)+$A$2,"")</f>
        <v/>
      </c>
      <c r="R3566" s="42"/>
      <c r="AB3566" s="13"/>
      <c r="AC3566" s="8"/>
      <c r="AF3566" s="13"/>
      <c r="AG3566" s="8"/>
      <c r="AH3566" s="8"/>
      <c r="AI3566" s="8"/>
      <c r="AJ3566" s="8"/>
      <c r="AK3566" s="8"/>
      <c r="AN3566" s="13"/>
      <c r="AO3566" s="8"/>
      <c r="AR3566" s="13"/>
      <c r="AS3566" s="8"/>
      <c r="AV3566" s="13"/>
      <c r="AW3566" s="8"/>
      <c r="AX3566" s="19" t="str">
        <f t="shared" si="366"/>
        <v/>
      </c>
      <c r="AY3566" s="55">
        <f t="shared" si="367"/>
        <v>0</v>
      </c>
      <c r="AZ3566" s="8"/>
      <c r="BA3566" s="8"/>
    </row>
    <row r="3567" spans="1:53" x14ac:dyDescent="0.25">
      <c r="A3567" s="9" t="str">
        <f>IF(B3567&lt;&gt;"",COUNTA($B$3:B3567)+$A$2,"")</f>
        <v/>
      </c>
      <c r="R3567" s="42"/>
      <c r="AB3567" s="13"/>
      <c r="AC3567" s="8"/>
      <c r="AF3567" s="13"/>
      <c r="AG3567" s="8"/>
      <c r="AH3567" s="8"/>
      <c r="AI3567" s="8"/>
      <c r="AJ3567" s="8"/>
      <c r="AK3567" s="8"/>
      <c r="AN3567" s="13"/>
      <c r="AO3567" s="8"/>
      <c r="AR3567" s="13"/>
      <c r="AS3567" s="8"/>
      <c r="AV3567" s="13"/>
      <c r="AW3567" s="8"/>
      <c r="AX3567" s="19" t="str">
        <f t="shared" si="366"/>
        <v/>
      </c>
      <c r="AY3567" s="55">
        <f t="shared" si="367"/>
        <v>0</v>
      </c>
      <c r="AZ3567" s="8"/>
      <c r="BA3567" s="8"/>
    </row>
    <row r="3568" spans="1:53" x14ac:dyDescent="0.25">
      <c r="A3568" s="9" t="str">
        <f>IF(B3568&lt;&gt;"",COUNTA($B$3:B3568)+$A$2,"")</f>
        <v/>
      </c>
      <c r="R3568" s="42"/>
      <c r="AB3568" s="13"/>
      <c r="AC3568" s="8"/>
      <c r="AF3568" s="13"/>
      <c r="AG3568" s="8"/>
      <c r="AH3568" s="8"/>
      <c r="AI3568" s="8"/>
      <c r="AJ3568" s="8"/>
      <c r="AK3568" s="8"/>
      <c r="AN3568" s="13"/>
      <c r="AO3568" s="8"/>
      <c r="AR3568" s="13"/>
      <c r="AS3568" s="8"/>
      <c r="AV3568" s="13"/>
      <c r="AW3568" s="8"/>
      <c r="AX3568" s="19" t="str">
        <f t="shared" si="366"/>
        <v/>
      </c>
      <c r="AY3568" s="55">
        <f t="shared" si="367"/>
        <v>0</v>
      </c>
      <c r="AZ3568" s="8"/>
      <c r="BA3568" s="8"/>
    </row>
    <row r="3569" spans="1:53" x14ac:dyDescent="0.25">
      <c r="A3569" s="9" t="str">
        <f>IF(B3569&lt;&gt;"",COUNTA($B$3:B3569)+$A$2,"")</f>
        <v/>
      </c>
      <c r="R3569" s="42"/>
      <c r="AB3569" s="13"/>
      <c r="AC3569" s="8"/>
      <c r="AF3569" s="13"/>
      <c r="AG3569" s="8"/>
      <c r="AH3569" s="8"/>
      <c r="AI3569" s="8"/>
      <c r="AJ3569" s="8"/>
      <c r="AK3569" s="8"/>
      <c r="AN3569" s="13"/>
      <c r="AO3569" s="8"/>
      <c r="AR3569" s="13"/>
      <c r="AS3569" s="8"/>
      <c r="AV3569" s="13"/>
      <c r="AW3569" s="8"/>
      <c r="AX3569" s="19" t="str">
        <f t="shared" si="366"/>
        <v/>
      </c>
      <c r="AY3569" s="55">
        <f t="shared" si="367"/>
        <v>0</v>
      </c>
      <c r="AZ3569" s="8"/>
      <c r="BA3569" s="8"/>
    </row>
    <row r="3570" spans="1:53" x14ac:dyDescent="0.25">
      <c r="A3570" s="9" t="str">
        <f>IF(B3570&lt;&gt;"",COUNTA($B$3:B3570)+$A$2,"")</f>
        <v/>
      </c>
      <c r="R3570" s="42"/>
      <c r="AB3570" s="13"/>
      <c r="AC3570" s="8"/>
      <c r="AF3570" s="13"/>
      <c r="AG3570" s="8"/>
      <c r="AH3570" s="8"/>
      <c r="AI3570" s="8"/>
      <c r="AJ3570" s="8"/>
      <c r="AK3570" s="8"/>
      <c r="AN3570" s="13"/>
      <c r="AO3570" s="8"/>
      <c r="AR3570" s="13"/>
      <c r="AS3570" s="8"/>
      <c r="AV3570" s="13"/>
      <c r="AW3570" s="8"/>
      <c r="AX3570" s="19" t="str">
        <f t="shared" si="366"/>
        <v/>
      </c>
      <c r="AY3570" s="55">
        <f t="shared" si="367"/>
        <v>0</v>
      </c>
      <c r="AZ3570" s="8"/>
      <c r="BA3570" s="8"/>
    </row>
    <row r="3571" spans="1:53" x14ac:dyDescent="0.25">
      <c r="A3571" s="9" t="str">
        <f>IF(B3571&lt;&gt;"",COUNTA($B$3:B3571)+$A$2,"")</f>
        <v/>
      </c>
      <c r="R3571" s="42"/>
      <c r="AB3571" s="13"/>
      <c r="AC3571" s="8"/>
      <c r="AF3571" s="13"/>
      <c r="AG3571" s="8"/>
      <c r="AH3571" s="8"/>
      <c r="AI3571" s="8"/>
      <c r="AJ3571" s="8"/>
      <c r="AK3571" s="8"/>
      <c r="AN3571" s="13"/>
      <c r="AO3571" s="8"/>
      <c r="AR3571" s="13"/>
      <c r="AS3571" s="8"/>
      <c r="AV3571" s="13"/>
      <c r="AW3571" s="8"/>
      <c r="AX3571" s="19" t="str">
        <f t="shared" si="366"/>
        <v/>
      </c>
      <c r="AY3571" s="55">
        <f t="shared" si="367"/>
        <v>0</v>
      </c>
      <c r="AZ3571" s="8"/>
      <c r="BA3571" s="8"/>
    </row>
    <row r="3572" spans="1:53" x14ac:dyDescent="0.25">
      <c r="A3572" s="9" t="str">
        <f>IF(B3572&lt;&gt;"",COUNTA($B$3:B3572)+$A$2,"")</f>
        <v/>
      </c>
      <c r="R3572" s="42"/>
      <c r="AB3572" s="13"/>
      <c r="AC3572" s="8"/>
      <c r="AF3572" s="13"/>
      <c r="AG3572" s="8"/>
      <c r="AH3572" s="8"/>
      <c r="AI3572" s="8"/>
      <c r="AJ3572" s="8"/>
      <c r="AK3572" s="8"/>
      <c r="AN3572" s="13"/>
      <c r="AO3572" s="8"/>
      <c r="AR3572" s="13"/>
      <c r="AS3572" s="8"/>
      <c r="AV3572" s="13"/>
      <c r="AW3572" s="8"/>
      <c r="AX3572" s="19" t="str">
        <f t="shared" si="366"/>
        <v/>
      </c>
      <c r="AY3572" s="55">
        <f t="shared" si="367"/>
        <v>0</v>
      </c>
      <c r="AZ3572" s="8"/>
      <c r="BA3572" s="8"/>
    </row>
    <row r="3573" spans="1:53" x14ac:dyDescent="0.25">
      <c r="A3573" s="9" t="str">
        <f>IF(B3573&lt;&gt;"",COUNTA($B$3:B3573)+$A$2,"")</f>
        <v/>
      </c>
      <c r="R3573" s="42"/>
      <c r="AB3573" s="13"/>
      <c r="AC3573" s="8"/>
      <c r="AF3573" s="13"/>
      <c r="AG3573" s="8"/>
      <c r="AH3573" s="8"/>
      <c r="AI3573" s="8"/>
      <c r="AJ3573" s="8"/>
      <c r="AK3573" s="8"/>
      <c r="AN3573" s="13"/>
      <c r="AO3573" s="8"/>
      <c r="AR3573" s="13"/>
      <c r="AS3573" s="8"/>
      <c r="AV3573" s="13"/>
      <c r="AW3573" s="8"/>
      <c r="AX3573" s="19" t="str">
        <f t="shared" si="366"/>
        <v/>
      </c>
      <c r="AY3573" s="55">
        <f t="shared" si="367"/>
        <v>0</v>
      </c>
      <c r="AZ3573" s="8"/>
      <c r="BA3573" s="8"/>
    </row>
    <row r="3574" spans="1:53" x14ac:dyDescent="0.25">
      <c r="A3574" s="9" t="str">
        <f>IF(B3574&lt;&gt;"",COUNTA($B$3:B3574)+$A$2,"")</f>
        <v/>
      </c>
      <c r="R3574" s="42"/>
      <c r="AB3574" s="13"/>
      <c r="AC3574" s="8"/>
      <c r="AF3574" s="13"/>
      <c r="AG3574" s="8"/>
      <c r="AH3574" s="8"/>
      <c r="AI3574" s="8"/>
      <c r="AJ3574" s="8"/>
      <c r="AK3574" s="8"/>
      <c r="AN3574" s="13"/>
      <c r="AO3574" s="8"/>
      <c r="AR3574" s="13"/>
      <c r="AS3574" s="8"/>
      <c r="AV3574" s="13"/>
      <c r="AW3574" s="8"/>
      <c r="AX3574" s="19" t="str">
        <f t="shared" si="366"/>
        <v/>
      </c>
      <c r="AY3574" s="55">
        <f t="shared" si="367"/>
        <v>0</v>
      </c>
      <c r="AZ3574" s="8"/>
      <c r="BA3574" s="8"/>
    </row>
    <row r="3575" spans="1:53" x14ac:dyDescent="0.25">
      <c r="A3575" s="9" t="str">
        <f>IF(B3575&lt;&gt;"",COUNTA($B$3:B3575)+$A$2,"")</f>
        <v/>
      </c>
      <c r="R3575" s="42"/>
      <c r="AB3575" s="13"/>
      <c r="AC3575" s="8"/>
      <c r="AF3575" s="13"/>
      <c r="AG3575" s="8"/>
      <c r="AH3575" s="8"/>
      <c r="AI3575" s="8"/>
      <c r="AJ3575" s="8"/>
      <c r="AK3575" s="8"/>
      <c r="AN3575" s="13"/>
      <c r="AO3575" s="8"/>
      <c r="AR3575" s="13"/>
      <c r="AS3575" s="8"/>
      <c r="AV3575" s="13"/>
      <c r="AW3575" s="8"/>
      <c r="AX3575" s="19" t="str">
        <f t="shared" si="366"/>
        <v/>
      </c>
      <c r="AY3575" s="55">
        <f t="shared" si="367"/>
        <v>0</v>
      </c>
      <c r="AZ3575" s="8"/>
      <c r="BA3575" s="8"/>
    </row>
    <row r="3576" spans="1:53" x14ac:dyDescent="0.25">
      <c r="A3576" s="9" t="str">
        <f>IF(B3576&lt;&gt;"",COUNTA($B$3:B3576)+$A$2,"")</f>
        <v/>
      </c>
      <c r="R3576" s="42"/>
      <c r="AB3576" s="13"/>
      <c r="AC3576" s="8"/>
      <c r="AF3576" s="13"/>
      <c r="AG3576" s="8"/>
      <c r="AH3576" s="8"/>
      <c r="AI3576" s="8"/>
      <c r="AJ3576" s="8"/>
      <c r="AK3576" s="8"/>
      <c r="AN3576" s="13"/>
      <c r="AO3576" s="8"/>
      <c r="AR3576" s="13"/>
      <c r="AS3576" s="8"/>
      <c r="AV3576" s="13"/>
      <c r="AW3576" s="8"/>
      <c r="AX3576" s="19" t="str">
        <f t="shared" si="366"/>
        <v/>
      </c>
      <c r="AY3576" s="55">
        <f t="shared" si="367"/>
        <v>0</v>
      </c>
      <c r="AZ3576" s="8"/>
      <c r="BA3576" s="8"/>
    </row>
    <row r="3577" spans="1:53" x14ac:dyDescent="0.25">
      <c r="A3577" s="9" t="str">
        <f>IF(B3577&lt;&gt;"",COUNTA($B$3:B3577)+$A$2,"")</f>
        <v/>
      </c>
      <c r="R3577" s="42"/>
      <c r="AB3577" s="13"/>
      <c r="AC3577" s="8"/>
      <c r="AF3577" s="13"/>
      <c r="AG3577" s="8"/>
      <c r="AH3577" s="8"/>
      <c r="AI3577" s="8"/>
      <c r="AJ3577" s="8"/>
      <c r="AK3577" s="8"/>
      <c r="AN3577" s="13"/>
      <c r="AO3577" s="8"/>
      <c r="AR3577" s="13"/>
      <c r="AS3577" s="8"/>
      <c r="AV3577" s="13"/>
      <c r="AW3577" s="8"/>
      <c r="AX3577" s="19" t="str">
        <f t="shared" si="366"/>
        <v/>
      </c>
      <c r="AY3577" s="55">
        <f t="shared" si="367"/>
        <v>0</v>
      </c>
      <c r="AZ3577" s="8"/>
      <c r="BA3577" s="8"/>
    </row>
    <row r="3578" spans="1:53" x14ac:dyDescent="0.25">
      <c r="A3578" s="9" t="str">
        <f>IF(B3578&lt;&gt;"",COUNTA($B$3:B3578)+$A$2,"")</f>
        <v/>
      </c>
      <c r="R3578" s="42"/>
      <c r="AB3578" s="13"/>
      <c r="AC3578" s="8"/>
      <c r="AF3578" s="13"/>
      <c r="AG3578" s="8"/>
      <c r="AH3578" s="8"/>
      <c r="AI3578" s="8"/>
      <c r="AJ3578" s="8"/>
      <c r="AK3578" s="8"/>
      <c r="AN3578" s="13"/>
      <c r="AO3578" s="8"/>
      <c r="AR3578" s="13"/>
      <c r="AS3578" s="8"/>
      <c r="AV3578" s="13"/>
      <c r="AW3578" s="8"/>
      <c r="AX3578" s="19" t="str">
        <f t="shared" si="366"/>
        <v/>
      </c>
      <c r="AY3578" s="55">
        <f t="shared" si="367"/>
        <v>0</v>
      </c>
      <c r="AZ3578" s="8"/>
      <c r="BA3578" s="8"/>
    </row>
    <row r="3579" spans="1:53" x14ac:dyDescent="0.25">
      <c r="A3579" s="9" t="str">
        <f>IF(B3579&lt;&gt;"",COUNTA($B$3:B3579)+$A$2,"")</f>
        <v/>
      </c>
      <c r="R3579" s="42"/>
      <c r="AB3579" s="13"/>
      <c r="AC3579" s="8"/>
      <c r="AF3579" s="13"/>
      <c r="AG3579" s="8"/>
      <c r="AH3579" s="8"/>
      <c r="AI3579" s="8"/>
      <c r="AJ3579" s="8"/>
      <c r="AK3579" s="8"/>
      <c r="AN3579" s="13"/>
      <c r="AO3579" s="8"/>
      <c r="AR3579" s="13"/>
      <c r="AS3579" s="8"/>
      <c r="AV3579" s="13"/>
      <c r="AW3579" s="8"/>
      <c r="AX3579" s="19" t="str">
        <f t="shared" si="366"/>
        <v/>
      </c>
      <c r="AY3579" s="55">
        <f t="shared" si="367"/>
        <v>0</v>
      </c>
      <c r="AZ3579" s="8"/>
      <c r="BA3579" s="8"/>
    </row>
    <row r="3580" spans="1:53" x14ac:dyDescent="0.25">
      <c r="A3580" s="9" t="str">
        <f>IF(B3580&lt;&gt;"",COUNTA($B$3:B3580)+$A$2,"")</f>
        <v/>
      </c>
      <c r="R3580" s="42"/>
      <c r="AB3580" s="13"/>
      <c r="AC3580" s="8"/>
      <c r="AF3580" s="13"/>
      <c r="AG3580" s="8"/>
      <c r="AH3580" s="8"/>
      <c r="AI3580" s="8"/>
      <c r="AJ3580" s="8"/>
      <c r="AK3580" s="8"/>
      <c r="AN3580" s="13"/>
      <c r="AO3580" s="8"/>
      <c r="AR3580" s="13"/>
      <c r="AS3580" s="8"/>
      <c r="AV3580" s="13"/>
      <c r="AW3580" s="8"/>
      <c r="AX3580" s="19" t="str">
        <f t="shared" si="366"/>
        <v/>
      </c>
      <c r="AY3580" s="55">
        <f t="shared" si="367"/>
        <v>0</v>
      </c>
      <c r="AZ3580" s="8"/>
      <c r="BA3580" s="8"/>
    </row>
    <row r="3581" spans="1:53" x14ac:dyDescent="0.25">
      <c r="A3581" s="9" t="str">
        <f>IF(B3581&lt;&gt;"",COUNTA($B$3:B3581)+$A$2,"")</f>
        <v/>
      </c>
      <c r="R3581" s="42"/>
      <c r="AB3581" s="13"/>
      <c r="AC3581" s="8"/>
      <c r="AF3581" s="13"/>
      <c r="AG3581" s="8"/>
      <c r="AH3581" s="8"/>
      <c r="AI3581" s="8"/>
      <c r="AJ3581" s="8"/>
      <c r="AK3581" s="8"/>
      <c r="AN3581" s="13"/>
      <c r="AO3581" s="8"/>
      <c r="AR3581" s="13"/>
      <c r="AS3581" s="8"/>
      <c r="AV3581" s="13"/>
      <c r="AW3581" s="8"/>
      <c r="AX3581" s="19" t="str">
        <f t="shared" si="366"/>
        <v/>
      </c>
      <c r="AY3581" s="55">
        <f t="shared" si="367"/>
        <v>0</v>
      </c>
      <c r="AZ3581" s="8"/>
      <c r="BA3581" s="8"/>
    </row>
    <row r="3582" spans="1:53" x14ac:dyDescent="0.25">
      <c r="A3582" s="9" t="str">
        <f>IF(B3582&lt;&gt;"",COUNTA($B$3:B3582)+$A$2,"")</f>
        <v/>
      </c>
      <c r="R3582" s="42"/>
      <c r="AB3582" s="13"/>
      <c r="AC3582" s="8"/>
      <c r="AF3582" s="13"/>
      <c r="AG3582" s="8"/>
      <c r="AH3582" s="8"/>
      <c r="AI3582" s="8"/>
      <c r="AJ3582" s="8"/>
      <c r="AK3582" s="8"/>
      <c r="AN3582" s="13"/>
      <c r="AO3582" s="8"/>
      <c r="AR3582" s="13"/>
      <c r="AS3582" s="8"/>
      <c r="AV3582" s="13"/>
      <c r="AW3582" s="8"/>
      <c r="AX3582" s="19" t="str">
        <f t="shared" si="366"/>
        <v/>
      </c>
      <c r="AY3582" s="55">
        <f t="shared" si="367"/>
        <v>0</v>
      </c>
      <c r="AZ3582" s="8"/>
      <c r="BA3582" s="8"/>
    </row>
    <row r="3583" spans="1:53" x14ac:dyDescent="0.25">
      <c r="A3583" s="9" t="str">
        <f>IF(B3583&lt;&gt;"",COUNTA($B$3:B3583)+$A$2,"")</f>
        <v/>
      </c>
      <c r="R3583" s="42"/>
      <c r="AB3583" s="13"/>
      <c r="AC3583" s="8"/>
      <c r="AF3583" s="13"/>
      <c r="AG3583" s="8"/>
      <c r="AH3583" s="8"/>
      <c r="AI3583" s="8"/>
      <c r="AJ3583" s="8"/>
      <c r="AK3583" s="8"/>
      <c r="AN3583" s="13"/>
      <c r="AO3583" s="8"/>
      <c r="AR3583" s="13"/>
      <c r="AS3583" s="8"/>
      <c r="AV3583" s="13"/>
      <c r="AW3583" s="8"/>
      <c r="AX3583" s="19" t="str">
        <f t="shared" si="366"/>
        <v/>
      </c>
      <c r="AY3583" s="55">
        <f t="shared" si="367"/>
        <v>0</v>
      </c>
      <c r="AZ3583" s="8"/>
      <c r="BA3583" s="8"/>
    </row>
    <row r="3584" spans="1:53" x14ac:dyDescent="0.25">
      <c r="A3584" s="9" t="str">
        <f>IF(B3584&lt;&gt;"",COUNTA($B$3:B3584)+$A$2,"")</f>
        <v/>
      </c>
      <c r="R3584" s="42"/>
      <c r="AB3584" s="13"/>
      <c r="AC3584" s="8"/>
      <c r="AF3584" s="13"/>
      <c r="AG3584" s="8"/>
      <c r="AH3584" s="8"/>
      <c r="AI3584" s="8"/>
      <c r="AJ3584" s="8"/>
      <c r="AK3584" s="8"/>
      <c r="AN3584" s="13"/>
      <c r="AO3584" s="8"/>
      <c r="AR3584" s="13"/>
      <c r="AS3584" s="8"/>
      <c r="AV3584" s="13"/>
      <c r="AW3584" s="8"/>
      <c r="AX3584" s="19" t="str">
        <f t="shared" si="366"/>
        <v/>
      </c>
      <c r="AY3584" s="55">
        <f t="shared" si="367"/>
        <v>0</v>
      </c>
      <c r="AZ3584" s="8"/>
      <c r="BA3584" s="8"/>
    </row>
    <row r="3585" spans="1:53" x14ac:dyDescent="0.25">
      <c r="A3585" s="9" t="str">
        <f>IF(B3585&lt;&gt;"",COUNTA($B$3:B3585)+$A$2,"")</f>
        <v/>
      </c>
      <c r="R3585" s="42"/>
      <c r="AB3585" s="13"/>
      <c r="AC3585" s="8"/>
      <c r="AF3585" s="13"/>
      <c r="AG3585" s="8"/>
      <c r="AH3585" s="8"/>
      <c r="AI3585" s="8"/>
      <c r="AJ3585" s="8"/>
      <c r="AK3585" s="8"/>
      <c r="AN3585" s="13"/>
      <c r="AO3585" s="8"/>
      <c r="AR3585" s="13"/>
      <c r="AS3585" s="8"/>
      <c r="AV3585" s="13"/>
      <c r="AW3585" s="8"/>
      <c r="AX3585" s="19" t="str">
        <f t="shared" si="366"/>
        <v/>
      </c>
      <c r="AY3585" s="55">
        <f t="shared" si="367"/>
        <v>0</v>
      </c>
      <c r="AZ3585" s="8"/>
      <c r="BA3585" s="8"/>
    </row>
    <row r="3586" spans="1:53" x14ac:dyDescent="0.25">
      <c r="A3586" s="9" t="str">
        <f>IF(B3586&lt;&gt;"",COUNTA($B$3:B3586)+$A$2,"")</f>
        <v/>
      </c>
      <c r="R3586" s="42"/>
      <c r="AB3586" s="13"/>
      <c r="AC3586" s="8"/>
      <c r="AF3586" s="13"/>
      <c r="AG3586" s="8"/>
      <c r="AH3586" s="8"/>
      <c r="AI3586" s="8"/>
      <c r="AJ3586" s="8"/>
      <c r="AK3586" s="8"/>
      <c r="AN3586" s="13"/>
      <c r="AO3586" s="8"/>
      <c r="AR3586" s="13"/>
      <c r="AS3586" s="8"/>
      <c r="AV3586" s="13"/>
      <c r="AW3586" s="8"/>
      <c r="AX3586" s="19" t="str">
        <f t="shared" si="366"/>
        <v/>
      </c>
      <c r="AY3586" s="55">
        <f t="shared" si="367"/>
        <v>0</v>
      </c>
      <c r="AZ3586" s="8"/>
      <c r="BA3586" s="8"/>
    </row>
    <row r="3587" spans="1:53" x14ac:dyDescent="0.25">
      <c r="A3587" s="9" t="str">
        <f>IF(B3587&lt;&gt;"",COUNTA($B$3:B3587)+$A$2,"")</f>
        <v/>
      </c>
      <c r="R3587" s="42"/>
      <c r="AB3587" s="13"/>
      <c r="AC3587" s="8"/>
      <c r="AF3587" s="13"/>
      <c r="AG3587" s="8"/>
      <c r="AH3587" s="8"/>
      <c r="AI3587" s="8"/>
      <c r="AJ3587" s="8"/>
      <c r="AK3587" s="8"/>
      <c r="AN3587" s="13"/>
      <c r="AO3587" s="8"/>
      <c r="AR3587" s="13"/>
      <c r="AS3587" s="8"/>
      <c r="AV3587" s="13"/>
      <c r="AW3587" s="8"/>
      <c r="AX3587" s="19" t="str">
        <f t="shared" ref="AX3587:AX3650" si="368">IF(R3587="","",AY3587/(1+0.025))</f>
        <v/>
      </c>
      <c r="AY3587" s="55">
        <f t="shared" ref="AY3587:AY3650" si="369">BC3587-AZ3587</f>
        <v>0</v>
      </c>
      <c r="AZ3587" s="8"/>
      <c r="BA3587" s="8"/>
    </row>
    <row r="3588" spans="1:53" x14ac:dyDescent="0.25">
      <c r="A3588" s="9" t="str">
        <f>IF(B3588&lt;&gt;"",COUNTA($B$3:B3588)+$A$2,"")</f>
        <v/>
      </c>
      <c r="R3588" s="42"/>
      <c r="AB3588" s="13"/>
      <c r="AC3588" s="8"/>
      <c r="AF3588" s="13"/>
      <c r="AG3588" s="8"/>
      <c r="AH3588" s="8"/>
      <c r="AI3588" s="8"/>
      <c r="AJ3588" s="8"/>
      <c r="AK3588" s="8"/>
      <c r="AN3588" s="13"/>
      <c r="AO3588" s="8"/>
      <c r="AR3588" s="13"/>
      <c r="AS3588" s="8"/>
      <c r="AV3588" s="13"/>
      <c r="AW3588" s="8"/>
      <c r="AX3588" s="19" t="str">
        <f t="shared" si="368"/>
        <v/>
      </c>
      <c r="AY3588" s="55">
        <f t="shared" si="369"/>
        <v>0</v>
      </c>
      <c r="AZ3588" s="8"/>
      <c r="BA3588" s="8"/>
    </row>
    <row r="3589" spans="1:53" x14ac:dyDescent="0.25">
      <c r="A3589" s="9" t="str">
        <f>IF(B3589&lt;&gt;"",COUNTA($B$3:B3589)+$A$2,"")</f>
        <v/>
      </c>
      <c r="R3589" s="42"/>
      <c r="AB3589" s="13"/>
      <c r="AC3589" s="8"/>
      <c r="AF3589" s="13"/>
      <c r="AG3589" s="8"/>
      <c r="AH3589" s="8"/>
      <c r="AI3589" s="8"/>
      <c r="AJ3589" s="8"/>
      <c r="AK3589" s="8"/>
      <c r="AN3589" s="13"/>
      <c r="AO3589" s="8"/>
      <c r="AR3589" s="13"/>
      <c r="AS3589" s="8"/>
      <c r="AV3589" s="13"/>
      <c r="AW3589" s="8"/>
      <c r="AX3589" s="19" t="str">
        <f t="shared" si="368"/>
        <v/>
      </c>
      <c r="AY3589" s="55">
        <f t="shared" si="369"/>
        <v>0</v>
      </c>
      <c r="AZ3589" s="8"/>
      <c r="BA3589" s="8"/>
    </row>
    <row r="3590" spans="1:53" x14ac:dyDescent="0.25">
      <c r="A3590" s="9" t="str">
        <f>IF(B3590&lt;&gt;"",COUNTA($B$3:B3590)+$A$2,"")</f>
        <v/>
      </c>
      <c r="R3590" s="42"/>
      <c r="AB3590" s="13"/>
      <c r="AC3590" s="8"/>
      <c r="AF3590" s="13"/>
      <c r="AG3590" s="8"/>
      <c r="AH3590" s="8"/>
      <c r="AI3590" s="8"/>
      <c r="AJ3590" s="8"/>
      <c r="AK3590" s="8"/>
      <c r="AN3590" s="13"/>
      <c r="AO3590" s="8"/>
      <c r="AR3590" s="13"/>
      <c r="AS3590" s="8"/>
      <c r="AV3590" s="13"/>
      <c r="AW3590" s="8"/>
      <c r="AX3590" s="19" t="str">
        <f t="shared" si="368"/>
        <v/>
      </c>
      <c r="AY3590" s="55">
        <f t="shared" si="369"/>
        <v>0</v>
      </c>
      <c r="AZ3590" s="8"/>
      <c r="BA3590" s="8"/>
    </row>
    <row r="3591" spans="1:53" x14ac:dyDescent="0.25">
      <c r="A3591" s="9" t="str">
        <f>IF(B3591&lt;&gt;"",COUNTA($B$3:B3591)+$A$2,"")</f>
        <v/>
      </c>
      <c r="R3591" s="42"/>
      <c r="AB3591" s="13"/>
      <c r="AC3591" s="8"/>
      <c r="AF3591" s="13"/>
      <c r="AG3591" s="8"/>
      <c r="AH3591" s="8"/>
      <c r="AI3591" s="8"/>
      <c r="AJ3591" s="8"/>
      <c r="AK3591" s="8"/>
      <c r="AN3591" s="13"/>
      <c r="AO3591" s="8"/>
      <c r="AR3591" s="13"/>
      <c r="AS3591" s="8"/>
      <c r="AV3591" s="13"/>
      <c r="AW3591" s="8"/>
      <c r="AX3591" s="19" t="str">
        <f t="shared" si="368"/>
        <v/>
      </c>
      <c r="AY3591" s="55">
        <f t="shared" si="369"/>
        <v>0</v>
      </c>
      <c r="AZ3591" s="8"/>
      <c r="BA3591" s="8"/>
    </row>
    <row r="3592" spans="1:53" x14ac:dyDescent="0.25">
      <c r="A3592" s="9" t="str">
        <f>IF(B3592&lt;&gt;"",COUNTA($B$3:B3592)+$A$2,"")</f>
        <v/>
      </c>
      <c r="R3592" s="42"/>
      <c r="AB3592" s="13"/>
      <c r="AC3592" s="8"/>
      <c r="AF3592" s="13"/>
      <c r="AG3592" s="8"/>
      <c r="AH3592" s="8"/>
      <c r="AI3592" s="8"/>
      <c r="AJ3592" s="8"/>
      <c r="AK3592" s="8"/>
      <c r="AN3592" s="13"/>
      <c r="AO3592" s="8"/>
      <c r="AR3592" s="13"/>
      <c r="AS3592" s="8"/>
      <c r="AV3592" s="13"/>
      <c r="AW3592" s="8"/>
      <c r="AX3592" s="19" t="str">
        <f t="shared" si="368"/>
        <v/>
      </c>
      <c r="AY3592" s="55">
        <f t="shared" si="369"/>
        <v>0</v>
      </c>
      <c r="AZ3592" s="8"/>
      <c r="BA3592" s="8"/>
    </row>
    <row r="3593" spans="1:53" x14ac:dyDescent="0.25">
      <c r="A3593" s="9" t="str">
        <f>IF(B3593&lt;&gt;"",COUNTA($B$3:B3593)+$A$2,"")</f>
        <v/>
      </c>
      <c r="R3593" s="42"/>
      <c r="AB3593" s="13"/>
      <c r="AC3593" s="8"/>
      <c r="AF3593" s="13"/>
      <c r="AG3593" s="8"/>
      <c r="AH3593" s="8"/>
      <c r="AI3593" s="8"/>
      <c r="AJ3593" s="8"/>
      <c r="AK3593" s="8"/>
      <c r="AN3593" s="13"/>
      <c r="AO3593" s="8"/>
      <c r="AR3593" s="13"/>
      <c r="AS3593" s="8"/>
      <c r="AV3593" s="13"/>
      <c r="AW3593" s="8"/>
      <c r="AX3593" s="19" t="str">
        <f t="shared" si="368"/>
        <v/>
      </c>
      <c r="AY3593" s="55">
        <f t="shared" si="369"/>
        <v>0</v>
      </c>
      <c r="AZ3593" s="8"/>
      <c r="BA3593" s="8"/>
    </row>
    <row r="3594" spans="1:53" x14ac:dyDescent="0.25">
      <c r="A3594" s="9" t="str">
        <f>IF(B3594&lt;&gt;"",COUNTA($B$3:B3594)+$A$2,"")</f>
        <v/>
      </c>
      <c r="R3594" s="42"/>
      <c r="AB3594" s="13"/>
      <c r="AC3594" s="8"/>
      <c r="AF3594" s="13"/>
      <c r="AG3594" s="8"/>
      <c r="AH3594" s="8"/>
      <c r="AI3594" s="8"/>
      <c r="AJ3594" s="8"/>
      <c r="AK3594" s="8"/>
      <c r="AN3594" s="13"/>
      <c r="AO3594" s="8"/>
      <c r="AR3594" s="13"/>
      <c r="AS3594" s="8"/>
      <c r="AV3594" s="13"/>
      <c r="AW3594" s="8"/>
      <c r="AX3594" s="19" t="str">
        <f t="shared" si="368"/>
        <v/>
      </c>
      <c r="AY3594" s="55">
        <f t="shared" si="369"/>
        <v>0</v>
      </c>
      <c r="AZ3594" s="8"/>
      <c r="BA3594" s="8"/>
    </row>
    <row r="3595" spans="1:53" x14ac:dyDescent="0.25">
      <c r="A3595" s="9" t="str">
        <f>IF(B3595&lt;&gt;"",COUNTA($B$3:B3595)+$A$2,"")</f>
        <v/>
      </c>
      <c r="R3595" s="42"/>
      <c r="AB3595" s="13"/>
      <c r="AC3595" s="8"/>
      <c r="AF3595" s="13"/>
      <c r="AG3595" s="8"/>
      <c r="AH3595" s="8"/>
      <c r="AI3595" s="8"/>
      <c r="AJ3595" s="8"/>
      <c r="AK3595" s="8"/>
      <c r="AN3595" s="13"/>
      <c r="AO3595" s="8"/>
      <c r="AR3595" s="13"/>
      <c r="AS3595" s="8"/>
      <c r="AV3595" s="13"/>
      <c r="AW3595" s="8"/>
      <c r="AX3595" s="19" t="str">
        <f t="shared" si="368"/>
        <v/>
      </c>
      <c r="AY3595" s="55">
        <f t="shared" si="369"/>
        <v>0</v>
      </c>
      <c r="AZ3595" s="8"/>
      <c r="BA3595" s="8"/>
    </row>
    <row r="3596" spans="1:53" x14ac:dyDescent="0.25">
      <c r="A3596" s="9" t="str">
        <f>IF(B3596&lt;&gt;"",COUNTA($B$3:B3596)+$A$2,"")</f>
        <v/>
      </c>
      <c r="R3596" s="42"/>
      <c r="AB3596" s="13"/>
      <c r="AC3596" s="8"/>
      <c r="AF3596" s="13"/>
      <c r="AG3596" s="8"/>
      <c r="AH3596" s="8"/>
      <c r="AI3596" s="8"/>
      <c r="AJ3596" s="8"/>
      <c r="AK3596" s="8"/>
      <c r="AN3596" s="13"/>
      <c r="AO3596" s="8"/>
      <c r="AR3596" s="13"/>
      <c r="AS3596" s="8"/>
      <c r="AV3596" s="13"/>
      <c r="AW3596" s="8"/>
      <c r="AX3596" s="19" t="str">
        <f t="shared" si="368"/>
        <v/>
      </c>
      <c r="AY3596" s="55">
        <f t="shared" si="369"/>
        <v>0</v>
      </c>
      <c r="AZ3596" s="8"/>
      <c r="BA3596" s="8"/>
    </row>
    <row r="3597" spans="1:53" x14ac:dyDescent="0.25">
      <c r="A3597" s="9" t="str">
        <f>IF(B3597&lt;&gt;"",COUNTA($B$3:B3597)+$A$2,"")</f>
        <v/>
      </c>
      <c r="R3597" s="42"/>
      <c r="AB3597" s="13"/>
      <c r="AC3597" s="8"/>
      <c r="AF3597" s="13"/>
      <c r="AG3597" s="8"/>
      <c r="AH3597" s="8"/>
      <c r="AI3597" s="8"/>
      <c r="AJ3597" s="8"/>
      <c r="AK3597" s="8"/>
      <c r="AN3597" s="13"/>
      <c r="AO3597" s="8"/>
      <c r="AR3597" s="13"/>
      <c r="AS3597" s="8"/>
      <c r="AV3597" s="13"/>
      <c r="AW3597" s="8"/>
      <c r="AX3597" s="19" t="str">
        <f t="shared" si="368"/>
        <v/>
      </c>
      <c r="AY3597" s="55">
        <f t="shared" si="369"/>
        <v>0</v>
      </c>
      <c r="AZ3597" s="8"/>
      <c r="BA3597" s="8"/>
    </row>
    <row r="3598" spans="1:53" x14ac:dyDescent="0.25">
      <c r="A3598" s="9" t="str">
        <f>IF(B3598&lt;&gt;"",COUNTA($B$3:B3598)+$A$2,"")</f>
        <v/>
      </c>
      <c r="R3598" s="42"/>
      <c r="AB3598" s="13"/>
      <c r="AC3598" s="8"/>
      <c r="AF3598" s="13"/>
      <c r="AG3598" s="8"/>
      <c r="AH3598" s="8"/>
      <c r="AI3598" s="8"/>
      <c r="AJ3598" s="8"/>
      <c r="AK3598" s="8"/>
      <c r="AN3598" s="13"/>
      <c r="AO3598" s="8"/>
      <c r="AR3598" s="13"/>
      <c r="AS3598" s="8"/>
      <c r="AV3598" s="13"/>
      <c r="AW3598" s="8"/>
      <c r="AX3598" s="19" t="str">
        <f t="shared" si="368"/>
        <v/>
      </c>
      <c r="AY3598" s="55">
        <f t="shared" si="369"/>
        <v>0</v>
      </c>
      <c r="AZ3598" s="8"/>
      <c r="BA3598" s="8"/>
    </row>
    <row r="3599" spans="1:53" x14ac:dyDescent="0.25">
      <c r="A3599" s="9" t="str">
        <f>IF(B3599&lt;&gt;"",COUNTA($B$3:B3599)+$A$2,"")</f>
        <v/>
      </c>
      <c r="R3599" s="42"/>
      <c r="AB3599" s="13"/>
      <c r="AC3599" s="8"/>
      <c r="AF3599" s="13"/>
      <c r="AG3599" s="8"/>
      <c r="AH3599" s="8"/>
      <c r="AI3599" s="8"/>
      <c r="AJ3599" s="8"/>
      <c r="AK3599" s="8"/>
      <c r="AN3599" s="13"/>
      <c r="AO3599" s="8"/>
      <c r="AR3599" s="13"/>
      <c r="AS3599" s="8"/>
      <c r="AV3599" s="13"/>
      <c r="AW3599" s="8"/>
      <c r="AX3599" s="19" t="str">
        <f t="shared" si="368"/>
        <v/>
      </c>
      <c r="AY3599" s="55">
        <f t="shared" si="369"/>
        <v>0</v>
      </c>
      <c r="AZ3599" s="8"/>
      <c r="BA3599" s="8"/>
    </row>
    <row r="3600" spans="1:53" x14ac:dyDescent="0.25">
      <c r="A3600" s="9" t="str">
        <f>IF(B3600&lt;&gt;"",COUNTA($B$3:B3600)+$A$2,"")</f>
        <v/>
      </c>
      <c r="R3600" s="42"/>
      <c r="AB3600" s="13"/>
      <c r="AC3600" s="8"/>
      <c r="AF3600" s="13"/>
      <c r="AG3600" s="8"/>
      <c r="AH3600" s="8"/>
      <c r="AI3600" s="8"/>
      <c r="AJ3600" s="8"/>
      <c r="AK3600" s="8"/>
      <c r="AN3600" s="13"/>
      <c r="AO3600" s="8"/>
      <c r="AR3600" s="13"/>
      <c r="AS3600" s="8"/>
      <c r="AV3600" s="13"/>
      <c r="AW3600" s="8"/>
      <c r="AX3600" s="19" t="str">
        <f t="shared" si="368"/>
        <v/>
      </c>
      <c r="AY3600" s="55">
        <f t="shared" si="369"/>
        <v>0</v>
      </c>
      <c r="AZ3600" s="8"/>
      <c r="BA3600" s="8"/>
    </row>
    <row r="3601" spans="1:53" x14ac:dyDescent="0.25">
      <c r="A3601" s="9" t="str">
        <f>IF(B3601&lt;&gt;"",COUNTA($B$3:B3601)+$A$2,"")</f>
        <v/>
      </c>
      <c r="R3601" s="42"/>
      <c r="AB3601" s="13"/>
      <c r="AC3601" s="8"/>
      <c r="AF3601" s="13"/>
      <c r="AG3601" s="8"/>
      <c r="AH3601" s="8"/>
      <c r="AI3601" s="8"/>
      <c r="AJ3601" s="8"/>
      <c r="AK3601" s="8"/>
      <c r="AN3601" s="13"/>
      <c r="AO3601" s="8"/>
      <c r="AR3601" s="13"/>
      <c r="AS3601" s="8"/>
      <c r="AV3601" s="13"/>
      <c r="AW3601" s="8"/>
      <c r="AX3601" s="19" t="str">
        <f t="shared" si="368"/>
        <v/>
      </c>
      <c r="AY3601" s="55">
        <f t="shared" si="369"/>
        <v>0</v>
      </c>
      <c r="AZ3601" s="8"/>
      <c r="BA3601" s="8"/>
    </row>
    <row r="3602" spans="1:53" x14ac:dyDescent="0.25">
      <c r="A3602" s="9" t="str">
        <f>IF(B3602&lt;&gt;"",COUNTA($B$3:B3602)+$A$2,"")</f>
        <v/>
      </c>
      <c r="R3602" s="42"/>
      <c r="AB3602" s="13"/>
      <c r="AC3602" s="8"/>
      <c r="AF3602" s="13"/>
      <c r="AG3602" s="8"/>
      <c r="AH3602" s="8"/>
      <c r="AI3602" s="8"/>
      <c r="AJ3602" s="8"/>
      <c r="AK3602" s="8"/>
      <c r="AN3602" s="13"/>
      <c r="AO3602" s="8"/>
      <c r="AR3602" s="13"/>
      <c r="AS3602" s="8"/>
      <c r="AV3602" s="13"/>
      <c r="AW3602" s="8"/>
      <c r="AX3602" s="19" t="str">
        <f t="shared" si="368"/>
        <v/>
      </c>
      <c r="AY3602" s="55">
        <f t="shared" si="369"/>
        <v>0</v>
      </c>
      <c r="AZ3602" s="8"/>
      <c r="BA3602" s="8"/>
    </row>
    <row r="3603" spans="1:53" x14ac:dyDescent="0.25">
      <c r="A3603" s="9" t="str">
        <f>IF(B3603&lt;&gt;"",COUNTA($B$3:B3603)+$A$2,"")</f>
        <v/>
      </c>
      <c r="R3603" s="42"/>
      <c r="AB3603" s="13"/>
      <c r="AC3603" s="8"/>
      <c r="AF3603" s="13"/>
      <c r="AG3603" s="8"/>
      <c r="AH3603" s="8"/>
      <c r="AI3603" s="8"/>
      <c r="AJ3603" s="8"/>
      <c r="AK3603" s="8"/>
      <c r="AN3603" s="13"/>
      <c r="AO3603" s="8"/>
      <c r="AR3603" s="13"/>
      <c r="AS3603" s="8"/>
      <c r="AV3603" s="13"/>
      <c r="AW3603" s="8"/>
      <c r="AX3603" s="19" t="str">
        <f t="shared" si="368"/>
        <v/>
      </c>
      <c r="AY3603" s="55">
        <f t="shared" si="369"/>
        <v>0</v>
      </c>
      <c r="AZ3603" s="8"/>
      <c r="BA3603" s="8"/>
    </row>
    <row r="3604" spans="1:53" x14ac:dyDescent="0.25">
      <c r="A3604" s="9" t="str">
        <f>IF(B3604&lt;&gt;"",COUNTA($B$3:B3604)+$A$2,"")</f>
        <v/>
      </c>
      <c r="R3604" s="42"/>
      <c r="AB3604" s="13"/>
      <c r="AC3604" s="8"/>
      <c r="AF3604" s="13"/>
      <c r="AG3604" s="8"/>
      <c r="AH3604" s="8"/>
      <c r="AI3604" s="8"/>
      <c r="AJ3604" s="8"/>
      <c r="AK3604" s="8"/>
      <c r="AN3604" s="13"/>
      <c r="AO3604" s="8"/>
      <c r="AR3604" s="13"/>
      <c r="AS3604" s="8"/>
      <c r="AV3604" s="13"/>
      <c r="AW3604" s="8"/>
      <c r="AX3604" s="19" t="str">
        <f t="shared" si="368"/>
        <v/>
      </c>
      <c r="AY3604" s="55">
        <f t="shared" si="369"/>
        <v>0</v>
      </c>
      <c r="AZ3604" s="8"/>
      <c r="BA3604" s="8"/>
    </row>
    <row r="3605" spans="1:53" x14ac:dyDescent="0.25">
      <c r="A3605" s="9" t="str">
        <f>IF(B3605&lt;&gt;"",COUNTA($B$3:B3605)+$A$2,"")</f>
        <v/>
      </c>
      <c r="R3605" s="42"/>
      <c r="AB3605" s="13"/>
      <c r="AC3605" s="8"/>
      <c r="AF3605" s="13"/>
      <c r="AG3605" s="8"/>
      <c r="AH3605" s="8"/>
      <c r="AI3605" s="8"/>
      <c r="AJ3605" s="8"/>
      <c r="AK3605" s="8"/>
      <c r="AN3605" s="13"/>
      <c r="AO3605" s="8"/>
      <c r="AR3605" s="13"/>
      <c r="AS3605" s="8"/>
      <c r="AV3605" s="13"/>
      <c r="AW3605" s="8"/>
      <c r="AX3605" s="19" t="str">
        <f t="shared" si="368"/>
        <v/>
      </c>
      <c r="AY3605" s="55">
        <f t="shared" si="369"/>
        <v>0</v>
      </c>
      <c r="AZ3605" s="8"/>
      <c r="BA3605" s="8"/>
    </row>
    <row r="3606" spans="1:53" x14ac:dyDescent="0.25">
      <c r="A3606" s="9" t="str">
        <f>IF(B3606&lt;&gt;"",COUNTA($B$3:B3606)+$A$2,"")</f>
        <v/>
      </c>
      <c r="R3606" s="42"/>
      <c r="AB3606" s="13"/>
      <c r="AC3606" s="8"/>
      <c r="AF3606" s="13"/>
      <c r="AG3606" s="8"/>
      <c r="AH3606" s="8"/>
      <c r="AI3606" s="8"/>
      <c r="AJ3606" s="8"/>
      <c r="AK3606" s="8"/>
      <c r="AN3606" s="13"/>
      <c r="AO3606" s="8"/>
      <c r="AR3606" s="13"/>
      <c r="AS3606" s="8"/>
      <c r="AV3606" s="13"/>
      <c r="AW3606" s="8"/>
      <c r="AX3606" s="19" t="str">
        <f t="shared" si="368"/>
        <v/>
      </c>
      <c r="AY3606" s="55">
        <f t="shared" si="369"/>
        <v>0</v>
      </c>
      <c r="AZ3606" s="8"/>
      <c r="BA3606" s="8"/>
    </row>
    <row r="3607" spans="1:53" x14ac:dyDescent="0.25">
      <c r="A3607" s="9" t="str">
        <f>IF(B3607&lt;&gt;"",COUNTA($B$3:B3607)+$A$2,"")</f>
        <v/>
      </c>
      <c r="R3607" s="42"/>
      <c r="AB3607" s="13"/>
      <c r="AC3607" s="8"/>
      <c r="AF3607" s="13"/>
      <c r="AG3607" s="8"/>
      <c r="AH3607" s="8"/>
      <c r="AI3607" s="8"/>
      <c r="AJ3607" s="8"/>
      <c r="AK3607" s="8"/>
      <c r="AN3607" s="13"/>
      <c r="AO3607" s="8"/>
      <c r="AR3607" s="13"/>
      <c r="AS3607" s="8"/>
      <c r="AV3607" s="13"/>
      <c r="AW3607" s="8"/>
      <c r="AX3607" s="19" t="str">
        <f t="shared" si="368"/>
        <v/>
      </c>
      <c r="AY3607" s="55">
        <f t="shared" si="369"/>
        <v>0</v>
      </c>
      <c r="AZ3607" s="8"/>
      <c r="BA3607" s="8"/>
    </row>
    <row r="3608" spans="1:53" x14ac:dyDescent="0.25">
      <c r="A3608" s="9" t="str">
        <f>IF(B3608&lt;&gt;"",COUNTA($B$3:B3608)+$A$2,"")</f>
        <v/>
      </c>
      <c r="R3608" s="42"/>
      <c r="AB3608" s="13"/>
      <c r="AC3608" s="8"/>
      <c r="AF3608" s="13"/>
      <c r="AG3608" s="8"/>
      <c r="AH3608" s="8"/>
      <c r="AI3608" s="8"/>
      <c r="AJ3608" s="8"/>
      <c r="AK3608" s="8"/>
      <c r="AN3608" s="13"/>
      <c r="AO3608" s="8"/>
      <c r="AR3608" s="13"/>
      <c r="AS3608" s="8"/>
      <c r="AV3608" s="13"/>
      <c r="AW3608" s="8"/>
      <c r="AX3608" s="19" t="str">
        <f t="shared" si="368"/>
        <v/>
      </c>
      <c r="AY3608" s="55">
        <f t="shared" si="369"/>
        <v>0</v>
      </c>
      <c r="AZ3608" s="8"/>
      <c r="BA3608" s="8"/>
    </row>
    <row r="3609" spans="1:53" x14ac:dyDescent="0.25">
      <c r="A3609" s="9" t="str">
        <f>IF(B3609&lt;&gt;"",COUNTA($B$3:B3609)+$A$2,"")</f>
        <v/>
      </c>
      <c r="R3609" s="42"/>
      <c r="AB3609" s="13"/>
      <c r="AC3609" s="8"/>
      <c r="AF3609" s="13"/>
      <c r="AG3609" s="8"/>
      <c r="AH3609" s="8"/>
      <c r="AI3609" s="8"/>
      <c r="AJ3609" s="8"/>
      <c r="AK3609" s="8"/>
      <c r="AN3609" s="13"/>
      <c r="AO3609" s="8"/>
      <c r="AR3609" s="13"/>
      <c r="AS3609" s="8"/>
      <c r="AV3609" s="13"/>
      <c r="AW3609" s="8"/>
      <c r="AX3609" s="19" t="str">
        <f t="shared" si="368"/>
        <v/>
      </c>
      <c r="AY3609" s="55">
        <f t="shared" si="369"/>
        <v>0</v>
      </c>
      <c r="AZ3609" s="8"/>
      <c r="BA3609" s="8"/>
    </row>
    <row r="3610" spans="1:53" x14ac:dyDescent="0.25">
      <c r="A3610" s="9" t="str">
        <f>IF(B3610&lt;&gt;"",COUNTA($B$3:B3610)+$A$2,"")</f>
        <v/>
      </c>
      <c r="R3610" s="42"/>
      <c r="AB3610" s="13"/>
      <c r="AC3610" s="8"/>
      <c r="AF3610" s="13"/>
      <c r="AG3610" s="8"/>
      <c r="AH3610" s="8"/>
      <c r="AI3610" s="8"/>
      <c r="AJ3610" s="8"/>
      <c r="AK3610" s="8"/>
      <c r="AN3610" s="13"/>
      <c r="AO3610" s="8"/>
      <c r="AR3610" s="13"/>
      <c r="AS3610" s="8"/>
      <c r="AV3610" s="13"/>
      <c r="AW3610" s="8"/>
      <c r="AX3610" s="19" t="str">
        <f t="shared" si="368"/>
        <v/>
      </c>
      <c r="AY3610" s="55">
        <f t="shared" si="369"/>
        <v>0</v>
      </c>
      <c r="AZ3610" s="8"/>
      <c r="BA3610" s="8"/>
    </row>
    <row r="3611" spans="1:53" x14ac:dyDescent="0.25">
      <c r="A3611" s="9" t="str">
        <f>IF(B3611&lt;&gt;"",COUNTA($B$3:B3611)+$A$2,"")</f>
        <v/>
      </c>
      <c r="R3611" s="42"/>
      <c r="AB3611" s="13"/>
      <c r="AC3611" s="8"/>
      <c r="AF3611" s="13"/>
      <c r="AG3611" s="8"/>
      <c r="AH3611" s="8"/>
      <c r="AI3611" s="8"/>
      <c r="AJ3611" s="8"/>
      <c r="AK3611" s="8"/>
      <c r="AN3611" s="13"/>
      <c r="AO3611" s="8"/>
      <c r="AR3611" s="13"/>
      <c r="AS3611" s="8"/>
      <c r="AV3611" s="13"/>
      <c r="AW3611" s="8"/>
      <c r="AX3611" s="19" t="str">
        <f t="shared" si="368"/>
        <v/>
      </c>
      <c r="AY3611" s="55">
        <f t="shared" si="369"/>
        <v>0</v>
      </c>
      <c r="AZ3611" s="8"/>
      <c r="BA3611" s="8"/>
    </row>
    <row r="3612" spans="1:53" x14ac:dyDescent="0.25">
      <c r="A3612" s="9" t="str">
        <f>IF(B3612&lt;&gt;"",COUNTA($B$3:B3612)+$A$2,"")</f>
        <v/>
      </c>
      <c r="R3612" s="42"/>
      <c r="AB3612" s="13"/>
      <c r="AC3612" s="8"/>
      <c r="AF3612" s="13"/>
      <c r="AG3612" s="8"/>
      <c r="AH3612" s="8"/>
      <c r="AI3612" s="8"/>
      <c r="AJ3612" s="8"/>
      <c r="AK3612" s="8"/>
      <c r="AN3612" s="13"/>
      <c r="AO3612" s="8"/>
      <c r="AR3612" s="13"/>
      <c r="AS3612" s="8"/>
      <c r="AV3612" s="13"/>
      <c r="AW3612" s="8"/>
      <c r="AX3612" s="19" t="str">
        <f t="shared" si="368"/>
        <v/>
      </c>
      <c r="AY3612" s="55">
        <f t="shared" si="369"/>
        <v>0</v>
      </c>
      <c r="AZ3612" s="8"/>
      <c r="BA3612" s="8"/>
    </row>
    <row r="3613" spans="1:53" x14ac:dyDescent="0.25">
      <c r="A3613" s="9" t="str">
        <f>IF(B3613&lt;&gt;"",COUNTA($B$3:B3613)+$A$2,"")</f>
        <v/>
      </c>
      <c r="R3613" s="42"/>
      <c r="AB3613" s="13"/>
      <c r="AC3613" s="8"/>
      <c r="AF3613" s="13"/>
      <c r="AG3613" s="8"/>
      <c r="AH3613" s="8"/>
      <c r="AI3613" s="8"/>
      <c r="AJ3613" s="8"/>
      <c r="AK3613" s="8"/>
      <c r="AN3613" s="13"/>
      <c r="AO3613" s="8"/>
      <c r="AR3613" s="13"/>
      <c r="AS3613" s="8"/>
      <c r="AV3613" s="13"/>
      <c r="AW3613" s="8"/>
      <c r="AX3613" s="19" t="str">
        <f t="shared" si="368"/>
        <v/>
      </c>
      <c r="AY3613" s="55">
        <f t="shared" si="369"/>
        <v>0</v>
      </c>
      <c r="AZ3613" s="8"/>
      <c r="BA3613" s="8"/>
    </row>
    <row r="3614" spans="1:53" x14ac:dyDescent="0.25">
      <c r="A3614" s="9" t="str">
        <f>IF(B3614&lt;&gt;"",COUNTA($B$3:B3614)+$A$2,"")</f>
        <v/>
      </c>
      <c r="R3614" s="42"/>
      <c r="AB3614" s="13"/>
      <c r="AC3614" s="8"/>
      <c r="AF3614" s="13"/>
      <c r="AG3614" s="8"/>
      <c r="AH3614" s="8"/>
      <c r="AI3614" s="8"/>
      <c r="AJ3614" s="8"/>
      <c r="AK3614" s="8"/>
      <c r="AN3614" s="13"/>
      <c r="AO3614" s="8"/>
      <c r="AR3614" s="13"/>
      <c r="AS3614" s="8"/>
      <c r="AV3614" s="13"/>
      <c r="AW3614" s="8"/>
      <c r="AX3614" s="19" t="str">
        <f t="shared" si="368"/>
        <v/>
      </c>
      <c r="AY3614" s="55">
        <f t="shared" si="369"/>
        <v>0</v>
      </c>
      <c r="AZ3614" s="8"/>
      <c r="BA3614" s="8"/>
    </row>
    <row r="3615" spans="1:53" x14ac:dyDescent="0.25">
      <c r="A3615" s="9" t="str">
        <f>IF(B3615&lt;&gt;"",COUNTA($B$3:B3615)+$A$2,"")</f>
        <v/>
      </c>
      <c r="R3615" s="42"/>
      <c r="AB3615" s="13"/>
      <c r="AC3615" s="8"/>
      <c r="AF3615" s="13"/>
      <c r="AG3615" s="8"/>
      <c r="AH3615" s="8"/>
      <c r="AI3615" s="8"/>
      <c r="AJ3615" s="8"/>
      <c r="AK3615" s="8"/>
      <c r="AN3615" s="13"/>
      <c r="AO3615" s="8"/>
      <c r="AR3615" s="13"/>
      <c r="AS3615" s="8"/>
      <c r="AV3615" s="13"/>
      <c r="AW3615" s="8"/>
      <c r="AX3615" s="19" t="str">
        <f t="shared" si="368"/>
        <v/>
      </c>
      <c r="AY3615" s="55">
        <f t="shared" si="369"/>
        <v>0</v>
      </c>
      <c r="AZ3615" s="8"/>
      <c r="BA3615" s="8"/>
    </row>
    <row r="3616" spans="1:53" x14ac:dyDescent="0.25">
      <c r="A3616" s="9" t="str">
        <f>IF(B3616&lt;&gt;"",COUNTA($B$3:B3616)+$A$2,"")</f>
        <v/>
      </c>
      <c r="R3616" s="42"/>
      <c r="AB3616" s="13"/>
      <c r="AC3616" s="8"/>
      <c r="AF3616" s="13"/>
      <c r="AG3616" s="8"/>
      <c r="AH3616" s="8"/>
      <c r="AI3616" s="8"/>
      <c r="AJ3616" s="8"/>
      <c r="AK3616" s="8"/>
      <c r="AN3616" s="13"/>
      <c r="AO3616" s="8"/>
      <c r="AR3616" s="13"/>
      <c r="AS3616" s="8"/>
      <c r="AV3616" s="13"/>
      <c r="AW3616" s="8"/>
      <c r="AX3616" s="19" t="str">
        <f t="shared" si="368"/>
        <v/>
      </c>
      <c r="AY3616" s="55">
        <f t="shared" si="369"/>
        <v>0</v>
      </c>
      <c r="AZ3616" s="8"/>
      <c r="BA3616" s="8"/>
    </row>
    <row r="3617" spans="1:53" x14ac:dyDescent="0.25">
      <c r="A3617" s="9" t="str">
        <f>IF(B3617&lt;&gt;"",COUNTA($B$3:B3617)+$A$2,"")</f>
        <v/>
      </c>
      <c r="R3617" s="42"/>
      <c r="AB3617" s="13"/>
      <c r="AC3617" s="8"/>
      <c r="AF3617" s="13"/>
      <c r="AG3617" s="8"/>
      <c r="AH3617" s="8"/>
      <c r="AI3617" s="8"/>
      <c r="AJ3617" s="8"/>
      <c r="AK3617" s="8"/>
      <c r="AN3617" s="13"/>
      <c r="AO3617" s="8"/>
      <c r="AR3617" s="13"/>
      <c r="AS3617" s="8"/>
      <c r="AV3617" s="13"/>
      <c r="AW3617" s="8"/>
      <c r="AX3617" s="19" t="str">
        <f t="shared" si="368"/>
        <v/>
      </c>
      <c r="AY3617" s="55">
        <f t="shared" si="369"/>
        <v>0</v>
      </c>
      <c r="AZ3617" s="8"/>
      <c r="BA3617" s="8"/>
    </row>
    <row r="3618" spans="1:53" x14ac:dyDescent="0.25">
      <c r="A3618" s="9" t="str">
        <f>IF(B3618&lt;&gt;"",COUNTA($B$3:B3618)+$A$2,"")</f>
        <v/>
      </c>
      <c r="R3618" s="42"/>
      <c r="AB3618" s="13"/>
      <c r="AC3618" s="8"/>
      <c r="AF3618" s="13"/>
      <c r="AG3618" s="8"/>
      <c r="AH3618" s="8"/>
      <c r="AI3618" s="8"/>
      <c r="AJ3618" s="8"/>
      <c r="AK3618" s="8"/>
      <c r="AN3618" s="13"/>
      <c r="AO3618" s="8"/>
      <c r="AR3618" s="13"/>
      <c r="AS3618" s="8"/>
      <c r="AV3618" s="13"/>
      <c r="AW3618" s="8"/>
      <c r="AX3618" s="19" t="str">
        <f t="shared" si="368"/>
        <v/>
      </c>
      <c r="AY3618" s="55">
        <f t="shared" si="369"/>
        <v>0</v>
      </c>
      <c r="AZ3618" s="8"/>
      <c r="BA3618" s="8"/>
    </row>
    <row r="3619" spans="1:53" x14ac:dyDescent="0.25">
      <c r="A3619" s="9" t="str">
        <f>IF(B3619&lt;&gt;"",COUNTA($B$3:B3619)+$A$2,"")</f>
        <v/>
      </c>
      <c r="R3619" s="42"/>
      <c r="AB3619" s="13"/>
      <c r="AC3619" s="8"/>
      <c r="AF3619" s="13"/>
      <c r="AG3619" s="8"/>
      <c r="AH3619" s="8"/>
      <c r="AI3619" s="8"/>
      <c r="AJ3619" s="8"/>
      <c r="AK3619" s="8"/>
      <c r="AN3619" s="13"/>
      <c r="AO3619" s="8"/>
      <c r="AR3619" s="13"/>
      <c r="AS3619" s="8"/>
      <c r="AV3619" s="13"/>
      <c r="AW3619" s="8"/>
      <c r="AX3619" s="19" t="str">
        <f t="shared" si="368"/>
        <v/>
      </c>
      <c r="AY3619" s="55">
        <f t="shared" si="369"/>
        <v>0</v>
      </c>
      <c r="AZ3619" s="8"/>
      <c r="BA3619" s="8"/>
    </row>
    <row r="3620" spans="1:53" x14ac:dyDescent="0.25">
      <c r="A3620" s="9" t="str">
        <f>IF(B3620&lt;&gt;"",COUNTA($B$3:B3620)+$A$2,"")</f>
        <v/>
      </c>
      <c r="R3620" s="42"/>
      <c r="AB3620" s="13"/>
      <c r="AC3620" s="8"/>
      <c r="AF3620" s="13"/>
      <c r="AG3620" s="8"/>
      <c r="AH3620" s="8"/>
      <c r="AI3620" s="8"/>
      <c r="AJ3620" s="8"/>
      <c r="AK3620" s="8"/>
      <c r="AN3620" s="13"/>
      <c r="AO3620" s="8"/>
      <c r="AR3620" s="13"/>
      <c r="AS3620" s="8"/>
      <c r="AV3620" s="13"/>
      <c r="AW3620" s="8"/>
      <c r="AX3620" s="19" t="str">
        <f t="shared" si="368"/>
        <v/>
      </c>
      <c r="AY3620" s="55">
        <f t="shared" si="369"/>
        <v>0</v>
      </c>
      <c r="AZ3620" s="8"/>
      <c r="BA3620" s="8"/>
    </row>
    <row r="3621" spans="1:53" x14ac:dyDescent="0.25">
      <c r="A3621" s="9" t="str">
        <f>IF(B3621&lt;&gt;"",COUNTA($B$3:B3621)+$A$2,"")</f>
        <v/>
      </c>
      <c r="R3621" s="42"/>
      <c r="AB3621" s="13"/>
      <c r="AC3621" s="8"/>
      <c r="AF3621" s="13"/>
      <c r="AG3621" s="8"/>
      <c r="AH3621" s="8"/>
      <c r="AI3621" s="8"/>
      <c r="AJ3621" s="8"/>
      <c r="AK3621" s="8"/>
      <c r="AN3621" s="13"/>
      <c r="AO3621" s="8"/>
      <c r="AR3621" s="13"/>
      <c r="AS3621" s="8"/>
      <c r="AV3621" s="13"/>
      <c r="AW3621" s="8"/>
      <c r="AX3621" s="19" t="str">
        <f t="shared" si="368"/>
        <v/>
      </c>
      <c r="AY3621" s="55">
        <f t="shared" si="369"/>
        <v>0</v>
      </c>
      <c r="AZ3621" s="8"/>
      <c r="BA3621" s="8"/>
    </row>
    <row r="3622" spans="1:53" x14ac:dyDescent="0.25">
      <c r="A3622" s="9" t="str">
        <f>IF(B3622&lt;&gt;"",COUNTA($B$3:B3622)+$A$2,"")</f>
        <v/>
      </c>
      <c r="R3622" s="42"/>
      <c r="AB3622" s="13"/>
      <c r="AC3622" s="8"/>
      <c r="AF3622" s="13"/>
      <c r="AG3622" s="8"/>
      <c r="AH3622" s="8"/>
      <c r="AI3622" s="8"/>
      <c r="AJ3622" s="8"/>
      <c r="AK3622" s="8"/>
      <c r="AN3622" s="13"/>
      <c r="AO3622" s="8"/>
      <c r="AR3622" s="13"/>
      <c r="AS3622" s="8"/>
      <c r="AV3622" s="13"/>
      <c r="AW3622" s="8"/>
      <c r="AX3622" s="19" t="str">
        <f t="shared" si="368"/>
        <v/>
      </c>
      <c r="AY3622" s="55">
        <f t="shared" si="369"/>
        <v>0</v>
      </c>
      <c r="AZ3622" s="8"/>
      <c r="BA3622" s="8"/>
    </row>
    <row r="3623" spans="1:53" x14ac:dyDescent="0.25">
      <c r="A3623" s="9" t="str">
        <f>IF(B3623&lt;&gt;"",COUNTA($B$3:B3623)+$A$2,"")</f>
        <v/>
      </c>
      <c r="R3623" s="42"/>
      <c r="AB3623" s="13"/>
      <c r="AC3623" s="8"/>
      <c r="AF3623" s="13"/>
      <c r="AG3623" s="8"/>
      <c r="AH3623" s="8"/>
      <c r="AI3623" s="8"/>
      <c r="AJ3623" s="8"/>
      <c r="AK3623" s="8"/>
      <c r="AN3623" s="13"/>
      <c r="AO3623" s="8"/>
      <c r="AR3623" s="13"/>
      <c r="AS3623" s="8"/>
      <c r="AV3623" s="13"/>
      <c r="AW3623" s="8"/>
      <c r="AX3623" s="19" t="str">
        <f t="shared" si="368"/>
        <v/>
      </c>
      <c r="AY3623" s="55">
        <f t="shared" si="369"/>
        <v>0</v>
      </c>
      <c r="AZ3623" s="8"/>
      <c r="BA3623" s="8"/>
    </row>
    <row r="3624" spans="1:53" x14ac:dyDescent="0.25">
      <c r="A3624" s="9" t="str">
        <f>IF(B3624&lt;&gt;"",COUNTA($B$3:B3624)+$A$2,"")</f>
        <v/>
      </c>
      <c r="R3624" s="42"/>
      <c r="AB3624" s="13"/>
      <c r="AC3624" s="8"/>
      <c r="AF3624" s="13"/>
      <c r="AG3624" s="8"/>
      <c r="AH3624" s="8"/>
      <c r="AI3624" s="8"/>
      <c r="AJ3624" s="8"/>
      <c r="AK3624" s="8"/>
      <c r="AN3624" s="13"/>
      <c r="AO3624" s="8"/>
      <c r="AR3624" s="13"/>
      <c r="AS3624" s="8"/>
      <c r="AV3624" s="13"/>
      <c r="AW3624" s="8"/>
      <c r="AX3624" s="19" t="str">
        <f t="shared" si="368"/>
        <v/>
      </c>
      <c r="AY3624" s="55">
        <f t="shared" si="369"/>
        <v>0</v>
      </c>
      <c r="AZ3624" s="8"/>
      <c r="BA3624" s="8"/>
    </row>
    <row r="3625" spans="1:53" x14ac:dyDescent="0.25">
      <c r="A3625" s="9" t="str">
        <f>IF(B3625&lt;&gt;"",COUNTA($B$3:B3625)+$A$2,"")</f>
        <v/>
      </c>
      <c r="R3625" s="42"/>
      <c r="AB3625" s="13"/>
      <c r="AC3625" s="8"/>
      <c r="AF3625" s="13"/>
      <c r="AG3625" s="8"/>
      <c r="AH3625" s="8"/>
      <c r="AI3625" s="8"/>
      <c r="AJ3625" s="8"/>
      <c r="AK3625" s="8"/>
      <c r="AN3625" s="13"/>
      <c r="AO3625" s="8"/>
      <c r="AR3625" s="13"/>
      <c r="AS3625" s="8"/>
      <c r="AV3625" s="13"/>
      <c r="AW3625" s="8"/>
      <c r="AX3625" s="19" t="str">
        <f t="shared" si="368"/>
        <v/>
      </c>
      <c r="AY3625" s="55">
        <f t="shared" si="369"/>
        <v>0</v>
      </c>
      <c r="AZ3625" s="8"/>
      <c r="BA3625" s="8"/>
    </row>
    <row r="3626" spans="1:53" x14ac:dyDescent="0.25">
      <c r="A3626" s="9" t="str">
        <f>IF(B3626&lt;&gt;"",COUNTA($B$3:B3626)+$A$2,"")</f>
        <v/>
      </c>
      <c r="R3626" s="42"/>
      <c r="AB3626" s="13"/>
      <c r="AC3626" s="8"/>
      <c r="AF3626" s="13"/>
      <c r="AG3626" s="8"/>
      <c r="AH3626" s="8"/>
      <c r="AI3626" s="8"/>
      <c r="AJ3626" s="8"/>
      <c r="AK3626" s="8"/>
      <c r="AN3626" s="13"/>
      <c r="AO3626" s="8"/>
      <c r="AR3626" s="13"/>
      <c r="AS3626" s="8"/>
      <c r="AV3626" s="13"/>
      <c r="AW3626" s="8"/>
      <c r="AX3626" s="19" t="str">
        <f t="shared" si="368"/>
        <v/>
      </c>
      <c r="AY3626" s="55">
        <f t="shared" si="369"/>
        <v>0</v>
      </c>
      <c r="AZ3626" s="8"/>
      <c r="BA3626" s="8"/>
    </row>
    <row r="3627" spans="1:53" x14ac:dyDescent="0.25">
      <c r="A3627" s="9" t="str">
        <f>IF(B3627&lt;&gt;"",COUNTA($B$3:B3627)+$A$2,"")</f>
        <v/>
      </c>
      <c r="R3627" s="42"/>
      <c r="AB3627" s="13"/>
      <c r="AC3627" s="8"/>
      <c r="AF3627" s="13"/>
      <c r="AG3627" s="8"/>
      <c r="AH3627" s="8"/>
      <c r="AI3627" s="8"/>
      <c r="AJ3627" s="8"/>
      <c r="AK3627" s="8"/>
      <c r="AN3627" s="13"/>
      <c r="AO3627" s="8"/>
      <c r="AR3627" s="13"/>
      <c r="AS3627" s="8"/>
      <c r="AV3627" s="13"/>
      <c r="AW3627" s="8"/>
      <c r="AX3627" s="19" t="str">
        <f t="shared" si="368"/>
        <v/>
      </c>
      <c r="AY3627" s="55">
        <f t="shared" si="369"/>
        <v>0</v>
      </c>
      <c r="AZ3627" s="8"/>
      <c r="BA3627" s="8"/>
    </row>
    <row r="3628" spans="1:53" x14ac:dyDescent="0.25">
      <c r="A3628" s="9" t="str">
        <f>IF(B3628&lt;&gt;"",COUNTA($B$3:B3628)+$A$2,"")</f>
        <v/>
      </c>
      <c r="R3628" s="42"/>
      <c r="AB3628" s="13"/>
      <c r="AC3628" s="8"/>
      <c r="AF3628" s="13"/>
      <c r="AG3628" s="8"/>
      <c r="AH3628" s="8"/>
      <c r="AI3628" s="8"/>
      <c r="AJ3628" s="8"/>
      <c r="AK3628" s="8"/>
      <c r="AN3628" s="13"/>
      <c r="AO3628" s="8"/>
      <c r="AR3628" s="13"/>
      <c r="AS3628" s="8"/>
      <c r="AV3628" s="13"/>
      <c r="AW3628" s="8"/>
      <c r="AX3628" s="19" t="str">
        <f t="shared" si="368"/>
        <v/>
      </c>
      <c r="AY3628" s="55">
        <f t="shared" si="369"/>
        <v>0</v>
      </c>
      <c r="AZ3628" s="8"/>
      <c r="BA3628" s="8"/>
    </row>
    <row r="3629" spans="1:53" x14ac:dyDescent="0.25">
      <c r="A3629" s="9" t="str">
        <f>IF(B3629&lt;&gt;"",COUNTA($B$3:B3629)+$A$2,"")</f>
        <v/>
      </c>
      <c r="R3629" s="42"/>
      <c r="AB3629" s="13"/>
      <c r="AC3629" s="8"/>
      <c r="AF3629" s="13"/>
      <c r="AG3629" s="8"/>
      <c r="AH3629" s="8"/>
      <c r="AI3629" s="8"/>
      <c r="AJ3629" s="8"/>
      <c r="AK3629" s="8"/>
      <c r="AN3629" s="13"/>
      <c r="AO3629" s="8"/>
      <c r="AR3629" s="13"/>
      <c r="AS3629" s="8"/>
      <c r="AV3629" s="13"/>
      <c r="AW3629" s="8"/>
      <c r="AX3629" s="19" t="str">
        <f t="shared" si="368"/>
        <v/>
      </c>
      <c r="AY3629" s="55">
        <f t="shared" si="369"/>
        <v>0</v>
      </c>
      <c r="AZ3629" s="8"/>
      <c r="BA3629" s="8"/>
    </row>
    <row r="3630" spans="1:53" x14ac:dyDescent="0.25">
      <c r="A3630" s="9" t="str">
        <f>IF(B3630&lt;&gt;"",COUNTA($B$3:B3630)+$A$2,"")</f>
        <v/>
      </c>
      <c r="R3630" s="42"/>
      <c r="AB3630" s="13"/>
      <c r="AC3630" s="8"/>
      <c r="AF3630" s="13"/>
      <c r="AG3630" s="8"/>
      <c r="AH3630" s="8"/>
      <c r="AI3630" s="8"/>
      <c r="AJ3630" s="8"/>
      <c r="AK3630" s="8"/>
      <c r="AN3630" s="13"/>
      <c r="AO3630" s="8"/>
      <c r="AR3630" s="13"/>
      <c r="AS3630" s="8"/>
      <c r="AV3630" s="13"/>
      <c r="AW3630" s="8"/>
      <c r="AX3630" s="19" t="str">
        <f t="shared" si="368"/>
        <v/>
      </c>
      <c r="AY3630" s="55">
        <f t="shared" si="369"/>
        <v>0</v>
      </c>
      <c r="AZ3630" s="8"/>
      <c r="BA3630" s="8"/>
    </row>
    <row r="3631" spans="1:53" x14ac:dyDescent="0.25">
      <c r="A3631" s="9" t="str">
        <f>IF(B3631&lt;&gt;"",COUNTA($B$3:B3631)+$A$2,"")</f>
        <v/>
      </c>
      <c r="R3631" s="42"/>
      <c r="AB3631" s="13"/>
      <c r="AC3631" s="8"/>
      <c r="AF3631" s="13"/>
      <c r="AG3631" s="8"/>
      <c r="AH3631" s="8"/>
      <c r="AI3631" s="8"/>
      <c r="AJ3631" s="8"/>
      <c r="AK3631" s="8"/>
      <c r="AN3631" s="13"/>
      <c r="AO3631" s="8"/>
      <c r="AR3631" s="13"/>
      <c r="AS3631" s="8"/>
      <c r="AV3631" s="13"/>
      <c r="AW3631" s="8"/>
      <c r="AX3631" s="19" t="str">
        <f t="shared" si="368"/>
        <v/>
      </c>
      <c r="AY3631" s="55">
        <f t="shared" si="369"/>
        <v>0</v>
      </c>
      <c r="AZ3631" s="8"/>
      <c r="BA3631" s="8"/>
    </row>
    <row r="3632" spans="1:53" x14ac:dyDescent="0.25">
      <c r="A3632" s="9" t="str">
        <f>IF(B3632&lt;&gt;"",COUNTA($B$3:B3632)+$A$2,"")</f>
        <v/>
      </c>
      <c r="R3632" s="42"/>
      <c r="AB3632" s="13"/>
      <c r="AC3632" s="8"/>
      <c r="AF3632" s="13"/>
      <c r="AG3632" s="8"/>
      <c r="AH3632" s="8"/>
      <c r="AI3632" s="8"/>
      <c r="AJ3632" s="8"/>
      <c r="AK3632" s="8"/>
      <c r="AN3632" s="13"/>
      <c r="AO3632" s="8"/>
      <c r="AR3632" s="13"/>
      <c r="AS3632" s="8"/>
      <c r="AV3632" s="13"/>
      <c r="AW3632" s="8"/>
      <c r="AX3632" s="19" t="str">
        <f t="shared" si="368"/>
        <v/>
      </c>
      <c r="AY3632" s="55">
        <f t="shared" si="369"/>
        <v>0</v>
      </c>
      <c r="AZ3632" s="8"/>
      <c r="BA3632" s="8"/>
    </row>
    <row r="3633" spans="1:53" x14ac:dyDescent="0.25">
      <c r="A3633" s="9" t="str">
        <f>IF(B3633&lt;&gt;"",COUNTA($B$3:B3633)+$A$2,"")</f>
        <v/>
      </c>
      <c r="R3633" s="42"/>
      <c r="AB3633" s="13"/>
      <c r="AC3633" s="8"/>
      <c r="AF3633" s="13"/>
      <c r="AG3633" s="8"/>
      <c r="AH3633" s="8"/>
      <c r="AI3633" s="8"/>
      <c r="AJ3633" s="8"/>
      <c r="AK3633" s="8"/>
      <c r="AN3633" s="13"/>
      <c r="AO3633" s="8"/>
      <c r="AR3633" s="13"/>
      <c r="AS3633" s="8"/>
      <c r="AV3633" s="13"/>
      <c r="AW3633" s="8"/>
      <c r="AX3633" s="19" t="str">
        <f t="shared" si="368"/>
        <v/>
      </c>
      <c r="AY3633" s="55">
        <f t="shared" si="369"/>
        <v>0</v>
      </c>
      <c r="AZ3633" s="8"/>
      <c r="BA3633" s="8"/>
    </row>
    <row r="3634" spans="1:53" x14ac:dyDescent="0.25">
      <c r="A3634" s="9" t="str">
        <f>IF(B3634&lt;&gt;"",COUNTA($B$3:B3634)+$A$2,"")</f>
        <v/>
      </c>
      <c r="R3634" s="42"/>
      <c r="AB3634" s="13"/>
      <c r="AC3634" s="8"/>
      <c r="AF3634" s="13"/>
      <c r="AG3634" s="8"/>
      <c r="AH3634" s="8"/>
      <c r="AI3634" s="8"/>
      <c r="AJ3634" s="8"/>
      <c r="AK3634" s="8"/>
      <c r="AN3634" s="13"/>
      <c r="AO3634" s="8"/>
      <c r="AR3634" s="13"/>
      <c r="AS3634" s="8"/>
      <c r="AV3634" s="13"/>
      <c r="AW3634" s="8"/>
      <c r="AX3634" s="19" t="str">
        <f t="shared" si="368"/>
        <v/>
      </c>
      <c r="AY3634" s="55">
        <f t="shared" si="369"/>
        <v>0</v>
      </c>
      <c r="AZ3634" s="8"/>
      <c r="BA3634" s="8"/>
    </row>
    <row r="3635" spans="1:53" x14ac:dyDescent="0.25">
      <c r="A3635" s="9" t="str">
        <f>IF(B3635&lt;&gt;"",COUNTA($B$3:B3635)+$A$2,"")</f>
        <v/>
      </c>
      <c r="R3635" s="42"/>
      <c r="AB3635" s="13"/>
      <c r="AC3635" s="8"/>
      <c r="AF3635" s="13"/>
      <c r="AG3635" s="8"/>
      <c r="AH3635" s="8"/>
      <c r="AI3635" s="8"/>
      <c r="AJ3635" s="8"/>
      <c r="AK3635" s="8"/>
      <c r="AN3635" s="13"/>
      <c r="AO3635" s="8"/>
      <c r="AR3635" s="13"/>
      <c r="AS3635" s="8"/>
      <c r="AV3635" s="13"/>
      <c r="AW3635" s="8"/>
      <c r="AX3635" s="19" t="str">
        <f t="shared" si="368"/>
        <v/>
      </c>
      <c r="AY3635" s="55">
        <f t="shared" si="369"/>
        <v>0</v>
      </c>
      <c r="AZ3635" s="8"/>
      <c r="BA3635" s="8"/>
    </row>
    <row r="3636" spans="1:53" x14ac:dyDescent="0.25">
      <c r="A3636" s="9" t="str">
        <f>IF(B3636&lt;&gt;"",COUNTA($B$3:B3636)+$A$2,"")</f>
        <v/>
      </c>
      <c r="R3636" s="42"/>
      <c r="AB3636" s="13"/>
      <c r="AC3636" s="8"/>
      <c r="AF3636" s="13"/>
      <c r="AG3636" s="8"/>
      <c r="AH3636" s="8"/>
      <c r="AI3636" s="8"/>
      <c r="AJ3636" s="8"/>
      <c r="AK3636" s="8"/>
      <c r="AN3636" s="13"/>
      <c r="AO3636" s="8"/>
      <c r="AR3636" s="13"/>
      <c r="AS3636" s="8"/>
      <c r="AV3636" s="13"/>
      <c r="AW3636" s="8"/>
      <c r="AX3636" s="19" t="str">
        <f t="shared" si="368"/>
        <v/>
      </c>
      <c r="AY3636" s="55">
        <f t="shared" si="369"/>
        <v>0</v>
      </c>
      <c r="AZ3636" s="8"/>
      <c r="BA3636" s="8"/>
    </row>
    <row r="3637" spans="1:53" x14ac:dyDescent="0.25">
      <c r="A3637" s="9" t="str">
        <f>IF(B3637&lt;&gt;"",COUNTA($B$3:B3637)+$A$2,"")</f>
        <v/>
      </c>
      <c r="R3637" s="42"/>
      <c r="AB3637" s="13"/>
      <c r="AC3637" s="8"/>
      <c r="AF3637" s="13"/>
      <c r="AG3637" s="8"/>
      <c r="AH3637" s="8"/>
      <c r="AI3637" s="8"/>
      <c r="AJ3637" s="8"/>
      <c r="AK3637" s="8"/>
      <c r="AN3637" s="13"/>
      <c r="AO3637" s="8"/>
      <c r="AR3637" s="13"/>
      <c r="AS3637" s="8"/>
      <c r="AV3637" s="13"/>
      <c r="AW3637" s="8"/>
      <c r="AX3637" s="19" t="str">
        <f t="shared" si="368"/>
        <v/>
      </c>
      <c r="AY3637" s="55">
        <f t="shared" si="369"/>
        <v>0</v>
      </c>
      <c r="AZ3637" s="8"/>
      <c r="BA3637" s="8"/>
    </row>
    <row r="3638" spans="1:53" x14ac:dyDescent="0.25">
      <c r="A3638" s="9" t="str">
        <f>IF(B3638&lt;&gt;"",COUNTA($B$3:B3638)+$A$2,"")</f>
        <v/>
      </c>
      <c r="R3638" s="42"/>
      <c r="AB3638" s="13"/>
      <c r="AC3638" s="8"/>
      <c r="AF3638" s="13"/>
      <c r="AG3638" s="8"/>
      <c r="AH3638" s="8"/>
      <c r="AI3638" s="8"/>
      <c r="AJ3638" s="8"/>
      <c r="AK3638" s="8"/>
      <c r="AN3638" s="13"/>
      <c r="AO3638" s="8"/>
      <c r="AR3638" s="13"/>
      <c r="AS3638" s="8"/>
      <c r="AV3638" s="13"/>
      <c r="AW3638" s="8"/>
      <c r="AX3638" s="19" t="str">
        <f t="shared" si="368"/>
        <v/>
      </c>
      <c r="AY3638" s="55">
        <f t="shared" si="369"/>
        <v>0</v>
      </c>
      <c r="AZ3638" s="8"/>
      <c r="BA3638" s="8"/>
    </row>
    <row r="3639" spans="1:53" x14ac:dyDescent="0.25">
      <c r="A3639" s="9" t="str">
        <f>IF(B3639&lt;&gt;"",COUNTA($B$3:B3639)+$A$2,"")</f>
        <v/>
      </c>
      <c r="R3639" s="42"/>
      <c r="AB3639" s="13"/>
      <c r="AC3639" s="8"/>
      <c r="AF3639" s="13"/>
      <c r="AG3639" s="8"/>
      <c r="AH3639" s="8"/>
      <c r="AI3639" s="8"/>
      <c r="AJ3639" s="8"/>
      <c r="AK3639" s="8"/>
      <c r="AN3639" s="13"/>
      <c r="AO3639" s="8"/>
      <c r="AR3639" s="13"/>
      <c r="AS3639" s="8"/>
      <c r="AV3639" s="13"/>
      <c r="AW3639" s="8"/>
      <c r="AX3639" s="19" t="str">
        <f t="shared" si="368"/>
        <v/>
      </c>
      <c r="AY3639" s="55">
        <f t="shared" si="369"/>
        <v>0</v>
      </c>
      <c r="AZ3639" s="8"/>
      <c r="BA3639" s="8"/>
    </row>
    <row r="3640" spans="1:53" x14ac:dyDescent="0.25">
      <c r="A3640" s="9" t="str">
        <f>IF(B3640&lt;&gt;"",COUNTA($B$3:B3640)+$A$2,"")</f>
        <v/>
      </c>
      <c r="R3640" s="42"/>
      <c r="AB3640" s="13"/>
      <c r="AC3640" s="8"/>
      <c r="AF3640" s="13"/>
      <c r="AG3640" s="8"/>
      <c r="AH3640" s="8"/>
      <c r="AI3640" s="8"/>
      <c r="AJ3640" s="8"/>
      <c r="AK3640" s="8"/>
      <c r="AN3640" s="13"/>
      <c r="AO3640" s="8"/>
      <c r="AR3640" s="13"/>
      <c r="AS3640" s="8"/>
      <c r="AV3640" s="13"/>
      <c r="AW3640" s="8"/>
      <c r="AX3640" s="19" t="str">
        <f t="shared" si="368"/>
        <v/>
      </c>
      <c r="AY3640" s="55">
        <f t="shared" si="369"/>
        <v>0</v>
      </c>
      <c r="AZ3640" s="8"/>
      <c r="BA3640" s="8"/>
    </row>
    <row r="3641" spans="1:53" x14ac:dyDescent="0.25">
      <c r="A3641" s="9" t="str">
        <f>IF(B3641&lt;&gt;"",COUNTA($B$3:B3641)+$A$2,"")</f>
        <v/>
      </c>
      <c r="R3641" s="42"/>
      <c r="AB3641" s="13"/>
      <c r="AC3641" s="8"/>
      <c r="AF3641" s="13"/>
      <c r="AG3641" s="8"/>
      <c r="AH3641" s="8"/>
      <c r="AI3641" s="8"/>
      <c r="AJ3641" s="8"/>
      <c r="AK3641" s="8"/>
      <c r="AN3641" s="13"/>
      <c r="AO3641" s="8"/>
      <c r="AR3641" s="13"/>
      <c r="AS3641" s="8"/>
      <c r="AV3641" s="13"/>
      <c r="AW3641" s="8"/>
      <c r="AX3641" s="19" t="str">
        <f t="shared" si="368"/>
        <v/>
      </c>
      <c r="AY3641" s="55">
        <f t="shared" si="369"/>
        <v>0</v>
      </c>
      <c r="AZ3641" s="8"/>
      <c r="BA3641" s="8"/>
    </row>
    <row r="3642" spans="1:53" x14ac:dyDescent="0.25">
      <c r="A3642" s="9" t="str">
        <f>IF(B3642&lt;&gt;"",COUNTA($B$3:B3642)+$A$2,"")</f>
        <v/>
      </c>
      <c r="R3642" s="42"/>
      <c r="AB3642" s="13"/>
      <c r="AC3642" s="8"/>
      <c r="AF3642" s="13"/>
      <c r="AG3642" s="8"/>
      <c r="AH3642" s="8"/>
      <c r="AI3642" s="8"/>
      <c r="AJ3642" s="8"/>
      <c r="AK3642" s="8"/>
      <c r="AN3642" s="13"/>
      <c r="AO3642" s="8"/>
      <c r="AR3642" s="13"/>
      <c r="AS3642" s="8"/>
      <c r="AV3642" s="13"/>
      <c r="AW3642" s="8"/>
      <c r="AX3642" s="19" t="str">
        <f t="shared" si="368"/>
        <v/>
      </c>
      <c r="AY3642" s="55">
        <f t="shared" si="369"/>
        <v>0</v>
      </c>
      <c r="AZ3642" s="8"/>
      <c r="BA3642" s="8"/>
    </row>
    <row r="3643" spans="1:53" x14ac:dyDescent="0.25">
      <c r="A3643" s="9" t="str">
        <f>IF(B3643&lt;&gt;"",COUNTA($B$3:B3643)+$A$2,"")</f>
        <v/>
      </c>
      <c r="R3643" s="42"/>
      <c r="AB3643" s="13"/>
      <c r="AC3643" s="8"/>
      <c r="AF3643" s="13"/>
      <c r="AG3643" s="8"/>
      <c r="AH3643" s="8"/>
      <c r="AI3643" s="8"/>
      <c r="AJ3643" s="8"/>
      <c r="AK3643" s="8"/>
      <c r="AN3643" s="13"/>
      <c r="AO3643" s="8"/>
      <c r="AR3643" s="13"/>
      <c r="AS3643" s="8"/>
      <c r="AV3643" s="13"/>
      <c r="AW3643" s="8"/>
      <c r="AX3643" s="19" t="str">
        <f t="shared" si="368"/>
        <v/>
      </c>
      <c r="AY3643" s="55">
        <f t="shared" si="369"/>
        <v>0</v>
      </c>
      <c r="AZ3643" s="8"/>
      <c r="BA3643" s="8"/>
    </row>
    <row r="3644" spans="1:53" x14ac:dyDescent="0.25">
      <c r="A3644" s="9" t="str">
        <f>IF(B3644&lt;&gt;"",COUNTA($B$3:B3644)+$A$2,"")</f>
        <v/>
      </c>
      <c r="R3644" s="42"/>
      <c r="AB3644" s="13"/>
      <c r="AC3644" s="8"/>
      <c r="AF3644" s="13"/>
      <c r="AG3644" s="8"/>
      <c r="AH3644" s="8"/>
      <c r="AI3644" s="8"/>
      <c r="AJ3644" s="8"/>
      <c r="AK3644" s="8"/>
      <c r="AN3644" s="13"/>
      <c r="AO3644" s="8"/>
      <c r="AR3644" s="13"/>
      <c r="AS3644" s="8"/>
      <c r="AV3644" s="13"/>
      <c r="AW3644" s="8"/>
      <c r="AX3644" s="19" t="str">
        <f t="shared" si="368"/>
        <v/>
      </c>
      <c r="AY3644" s="55">
        <f t="shared" si="369"/>
        <v>0</v>
      </c>
      <c r="AZ3644" s="8"/>
      <c r="BA3644" s="8"/>
    </row>
    <row r="3645" spans="1:53" x14ac:dyDescent="0.25">
      <c r="A3645" s="9" t="str">
        <f>IF(B3645&lt;&gt;"",COUNTA($B$3:B3645)+$A$2,"")</f>
        <v/>
      </c>
      <c r="R3645" s="42"/>
      <c r="AB3645" s="13"/>
      <c r="AC3645" s="8"/>
      <c r="AF3645" s="13"/>
      <c r="AG3645" s="8"/>
      <c r="AH3645" s="8"/>
      <c r="AI3645" s="8"/>
      <c r="AJ3645" s="8"/>
      <c r="AK3645" s="8"/>
      <c r="AN3645" s="13"/>
      <c r="AO3645" s="8"/>
      <c r="AR3645" s="13"/>
      <c r="AS3645" s="8"/>
      <c r="AV3645" s="13"/>
      <c r="AW3645" s="8"/>
      <c r="AX3645" s="19" t="str">
        <f t="shared" si="368"/>
        <v/>
      </c>
      <c r="AY3645" s="55">
        <f t="shared" si="369"/>
        <v>0</v>
      </c>
      <c r="AZ3645" s="8"/>
      <c r="BA3645" s="8"/>
    </row>
    <row r="3646" spans="1:53" x14ac:dyDescent="0.25">
      <c r="A3646" s="9" t="str">
        <f>IF(B3646&lt;&gt;"",COUNTA($B$3:B3646)+$A$2,"")</f>
        <v/>
      </c>
      <c r="R3646" s="42"/>
      <c r="AB3646" s="13"/>
      <c r="AC3646" s="8"/>
      <c r="AF3646" s="13"/>
      <c r="AG3646" s="8"/>
      <c r="AH3646" s="8"/>
      <c r="AI3646" s="8"/>
      <c r="AJ3646" s="8"/>
      <c r="AK3646" s="8"/>
      <c r="AN3646" s="13"/>
      <c r="AO3646" s="8"/>
      <c r="AR3646" s="13"/>
      <c r="AS3646" s="8"/>
      <c r="AV3646" s="13"/>
      <c r="AW3646" s="8"/>
      <c r="AX3646" s="19" t="str">
        <f t="shared" si="368"/>
        <v/>
      </c>
      <c r="AY3646" s="55">
        <f t="shared" si="369"/>
        <v>0</v>
      </c>
      <c r="AZ3646" s="8"/>
      <c r="BA3646" s="8"/>
    </row>
    <row r="3647" spans="1:53" x14ac:dyDescent="0.25">
      <c r="A3647" s="9" t="str">
        <f>IF(B3647&lt;&gt;"",COUNTA($B$3:B3647)+$A$2,"")</f>
        <v/>
      </c>
      <c r="R3647" s="42"/>
      <c r="AB3647" s="13"/>
      <c r="AC3647" s="8"/>
      <c r="AF3647" s="13"/>
      <c r="AG3647" s="8"/>
      <c r="AH3647" s="8"/>
      <c r="AI3647" s="8"/>
      <c r="AJ3647" s="8"/>
      <c r="AK3647" s="8"/>
      <c r="AN3647" s="13"/>
      <c r="AO3647" s="8"/>
      <c r="AR3647" s="13"/>
      <c r="AS3647" s="8"/>
      <c r="AV3647" s="13"/>
      <c r="AW3647" s="8"/>
      <c r="AX3647" s="19" t="str">
        <f t="shared" si="368"/>
        <v/>
      </c>
      <c r="AY3647" s="55">
        <f t="shared" si="369"/>
        <v>0</v>
      </c>
      <c r="AZ3647" s="8"/>
      <c r="BA3647" s="8"/>
    </row>
    <row r="3648" spans="1:53" x14ac:dyDescent="0.25">
      <c r="A3648" s="9" t="str">
        <f>IF(B3648&lt;&gt;"",COUNTA($B$3:B3648)+$A$2,"")</f>
        <v/>
      </c>
      <c r="R3648" s="42"/>
      <c r="AB3648" s="13"/>
      <c r="AC3648" s="8"/>
      <c r="AF3648" s="13"/>
      <c r="AG3648" s="8"/>
      <c r="AH3648" s="8"/>
      <c r="AI3648" s="8"/>
      <c r="AJ3648" s="8"/>
      <c r="AK3648" s="8"/>
      <c r="AN3648" s="13"/>
      <c r="AO3648" s="8"/>
      <c r="AR3648" s="13"/>
      <c r="AS3648" s="8"/>
      <c r="AV3648" s="13"/>
      <c r="AW3648" s="8"/>
      <c r="AX3648" s="19" t="str">
        <f t="shared" si="368"/>
        <v/>
      </c>
      <c r="AY3648" s="55">
        <f t="shared" si="369"/>
        <v>0</v>
      </c>
      <c r="AZ3648" s="8"/>
      <c r="BA3648" s="8"/>
    </row>
    <row r="3649" spans="1:53" x14ac:dyDescent="0.25">
      <c r="A3649" s="9" t="str">
        <f>IF(B3649&lt;&gt;"",COUNTA($B$3:B3649)+$A$2,"")</f>
        <v/>
      </c>
      <c r="R3649" s="42"/>
      <c r="AB3649" s="13"/>
      <c r="AC3649" s="8"/>
      <c r="AF3649" s="13"/>
      <c r="AG3649" s="8"/>
      <c r="AH3649" s="8"/>
      <c r="AI3649" s="8"/>
      <c r="AJ3649" s="8"/>
      <c r="AK3649" s="8"/>
      <c r="AN3649" s="13"/>
      <c r="AO3649" s="8"/>
      <c r="AR3649" s="13"/>
      <c r="AS3649" s="8"/>
      <c r="AV3649" s="13"/>
      <c r="AW3649" s="8"/>
      <c r="AX3649" s="19" t="str">
        <f t="shared" si="368"/>
        <v/>
      </c>
      <c r="AY3649" s="55">
        <f t="shared" si="369"/>
        <v>0</v>
      </c>
      <c r="AZ3649" s="8"/>
      <c r="BA3649" s="8"/>
    </row>
    <row r="3650" spans="1:53" x14ac:dyDescent="0.25">
      <c r="A3650" s="9" t="str">
        <f>IF(B3650&lt;&gt;"",COUNTA($B$3:B3650)+$A$2,"")</f>
        <v/>
      </c>
      <c r="R3650" s="42"/>
      <c r="AB3650" s="13"/>
      <c r="AC3650" s="8"/>
      <c r="AF3650" s="13"/>
      <c r="AG3650" s="8"/>
      <c r="AH3650" s="8"/>
      <c r="AI3650" s="8"/>
      <c r="AJ3650" s="8"/>
      <c r="AK3650" s="8"/>
      <c r="AN3650" s="13"/>
      <c r="AO3650" s="8"/>
      <c r="AR3650" s="13"/>
      <c r="AS3650" s="8"/>
      <c r="AV3650" s="13"/>
      <c r="AW3650" s="8"/>
      <c r="AX3650" s="19" t="str">
        <f t="shared" si="368"/>
        <v/>
      </c>
      <c r="AY3650" s="55">
        <f t="shared" si="369"/>
        <v>0</v>
      </c>
      <c r="AZ3650" s="8"/>
      <c r="BA3650" s="8"/>
    </row>
    <row r="3651" spans="1:53" x14ac:dyDescent="0.25">
      <c r="A3651" s="9" t="str">
        <f>IF(B3651&lt;&gt;"",COUNTA($B$3:B3651)+$A$2,"")</f>
        <v/>
      </c>
      <c r="R3651" s="42"/>
      <c r="AB3651" s="13"/>
      <c r="AC3651" s="8"/>
      <c r="AF3651" s="13"/>
      <c r="AG3651" s="8"/>
      <c r="AH3651" s="8"/>
      <c r="AI3651" s="8"/>
      <c r="AJ3651" s="8"/>
      <c r="AK3651" s="8"/>
      <c r="AN3651" s="13"/>
      <c r="AO3651" s="8"/>
      <c r="AR3651" s="13"/>
      <c r="AS3651" s="8"/>
      <c r="AV3651" s="13"/>
      <c r="AW3651" s="8"/>
      <c r="AX3651" s="19" t="str">
        <f t="shared" ref="AX3651:AX3714" si="370">IF(R3651="","",AY3651/(1+0.025))</f>
        <v/>
      </c>
      <c r="AY3651" s="55">
        <f t="shared" ref="AY3651:AY3714" si="371">BC3651-AZ3651</f>
        <v>0</v>
      </c>
      <c r="AZ3651" s="8"/>
      <c r="BA3651" s="8"/>
    </row>
    <row r="3652" spans="1:53" x14ac:dyDescent="0.25">
      <c r="A3652" s="9" t="str">
        <f>IF(B3652&lt;&gt;"",COUNTA($B$3:B3652)+$A$2,"")</f>
        <v/>
      </c>
      <c r="R3652" s="42"/>
      <c r="AB3652" s="13"/>
      <c r="AC3652" s="8"/>
      <c r="AF3652" s="13"/>
      <c r="AG3652" s="8"/>
      <c r="AH3652" s="8"/>
      <c r="AI3652" s="8"/>
      <c r="AJ3652" s="8"/>
      <c r="AK3652" s="8"/>
      <c r="AN3652" s="13"/>
      <c r="AO3652" s="8"/>
      <c r="AR3652" s="13"/>
      <c r="AS3652" s="8"/>
      <c r="AV3652" s="13"/>
      <c r="AW3652" s="8"/>
      <c r="AX3652" s="19" t="str">
        <f t="shared" si="370"/>
        <v/>
      </c>
      <c r="AY3652" s="55">
        <f t="shared" si="371"/>
        <v>0</v>
      </c>
      <c r="AZ3652" s="8"/>
      <c r="BA3652" s="8"/>
    </row>
    <row r="3653" spans="1:53" x14ac:dyDescent="0.25">
      <c r="A3653" s="9" t="str">
        <f>IF(B3653&lt;&gt;"",COUNTA($B$3:B3653)+$A$2,"")</f>
        <v/>
      </c>
      <c r="R3653" s="42"/>
      <c r="AB3653" s="13"/>
      <c r="AC3653" s="8"/>
      <c r="AF3653" s="13"/>
      <c r="AG3653" s="8"/>
      <c r="AH3653" s="8"/>
      <c r="AI3653" s="8"/>
      <c r="AJ3653" s="8"/>
      <c r="AK3653" s="8"/>
      <c r="AN3653" s="13"/>
      <c r="AO3653" s="8"/>
      <c r="AR3653" s="13"/>
      <c r="AS3653" s="8"/>
      <c r="AV3653" s="13"/>
      <c r="AW3653" s="8"/>
      <c r="AX3653" s="19" t="str">
        <f t="shared" si="370"/>
        <v/>
      </c>
      <c r="AY3653" s="55">
        <f t="shared" si="371"/>
        <v>0</v>
      </c>
      <c r="AZ3653" s="8"/>
      <c r="BA3653" s="8"/>
    </row>
    <row r="3654" spans="1:53" x14ac:dyDescent="0.25">
      <c r="A3654" s="9" t="str">
        <f>IF(B3654&lt;&gt;"",COUNTA($B$3:B3654)+$A$2,"")</f>
        <v/>
      </c>
      <c r="R3654" s="42"/>
      <c r="AB3654" s="13"/>
      <c r="AC3654" s="8"/>
      <c r="AF3654" s="13"/>
      <c r="AG3654" s="8"/>
      <c r="AH3654" s="8"/>
      <c r="AI3654" s="8"/>
      <c r="AJ3654" s="8"/>
      <c r="AK3654" s="8"/>
      <c r="AN3654" s="13"/>
      <c r="AO3654" s="8"/>
      <c r="AR3654" s="13"/>
      <c r="AS3654" s="8"/>
      <c r="AV3654" s="13"/>
      <c r="AW3654" s="8"/>
      <c r="AX3654" s="19" t="str">
        <f t="shared" si="370"/>
        <v/>
      </c>
      <c r="AY3654" s="55">
        <f t="shared" si="371"/>
        <v>0</v>
      </c>
      <c r="AZ3654" s="8"/>
      <c r="BA3654" s="8"/>
    </row>
    <row r="3655" spans="1:53" x14ac:dyDescent="0.25">
      <c r="A3655" s="9" t="str">
        <f>IF(B3655&lt;&gt;"",COUNTA($B$3:B3655)+$A$2,"")</f>
        <v/>
      </c>
      <c r="R3655" s="42"/>
      <c r="AB3655" s="13"/>
      <c r="AC3655" s="8"/>
      <c r="AF3655" s="13"/>
      <c r="AG3655" s="8"/>
      <c r="AH3655" s="8"/>
      <c r="AI3655" s="8"/>
      <c r="AJ3655" s="8"/>
      <c r="AK3655" s="8"/>
      <c r="AN3655" s="13"/>
      <c r="AO3655" s="8"/>
      <c r="AR3655" s="13"/>
      <c r="AS3655" s="8"/>
      <c r="AV3655" s="13"/>
      <c r="AW3655" s="8"/>
      <c r="AX3655" s="19" t="str">
        <f t="shared" si="370"/>
        <v/>
      </c>
      <c r="AY3655" s="55">
        <f t="shared" si="371"/>
        <v>0</v>
      </c>
      <c r="AZ3655" s="8"/>
      <c r="BA3655" s="8"/>
    </row>
    <row r="3656" spans="1:53" x14ac:dyDescent="0.25">
      <c r="A3656" s="9" t="str">
        <f>IF(B3656&lt;&gt;"",COUNTA($B$3:B3656)+$A$2,"")</f>
        <v/>
      </c>
      <c r="R3656" s="42"/>
      <c r="AB3656" s="13"/>
      <c r="AC3656" s="8"/>
      <c r="AF3656" s="13"/>
      <c r="AG3656" s="8"/>
      <c r="AH3656" s="8"/>
      <c r="AI3656" s="8"/>
      <c r="AJ3656" s="8"/>
      <c r="AK3656" s="8"/>
      <c r="AN3656" s="13"/>
      <c r="AO3656" s="8"/>
      <c r="AR3656" s="13"/>
      <c r="AS3656" s="8"/>
      <c r="AV3656" s="13"/>
      <c r="AW3656" s="8"/>
      <c r="AX3656" s="19" t="str">
        <f t="shared" si="370"/>
        <v/>
      </c>
      <c r="AY3656" s="55">
        <f t="shared" si="371"/>
        <v>0</v>
      </c>
      <c r="AZ3656" s="8"/>
      <c r="BA3656" s="8"/>
    </row>
    <row r="3657" spans="1:53" x14ac:dyDescent="0.25">
      <c r="A3657" s="9" t="str">
        <f>IF(B3657&lt;&gt;"",COUNTA($B$3:B3657)+$A$2,"")</f>
        <v/>
      </c>
      <c r="R3657" s="42"/>
      <c r="AB3657" s="13"/>
      <c r="AC3657" s="8"/>
      <c r="AF3657" s="13"/>
      <c r="AG3657" s="8"/>
      <c r="AH3657" s="8"/>
      <c r="AI3657" s="8"/>
      <c r="AJ3657" s="8"/>
      <c r="AK3657" s="8"/>
      <c r="AN3657" s="13"/>
      <c r="AO3657" s="8"/>
      <c r="AR3657" s="13"/>
      <c r="AS3657" s="8"/>
      <c r="AV3657" s="13"/>
      <c r="AW3657" s="8"/>
      <c r="AX3657" s="19" t="str">
        <f t="shared" si="370"/>
        <v/>
      </c>
      <c r="AY3657" s="55">
        <f t="shared" si="371"/>
        <v>0</v>
      </c>
      <c r="AZ3657" s="8"/>
      <c r="BA3657" s="8"/>
    </row>
    <row r="3658" spans="1:53" x14ac:dyDescent="0.25">
      <c r="A3658" s="9" t="str">
        <f>IF(B3658&lt;&gt;"",COUNTA($B$3:B3658)+$A$2,"")</f>
        <v/>
      </c>
      <c r="R3658" s="42"/>
      <c r="AB3658" s="13"/>
      <c r="AC3658" s="8"/>
      <c r="AF3658" s="13"/>
      <c r="AG3658" s="8"/>
      <c r="AH3658" s="8"/>
      <c r="AI3658" s="8"/>
      <c r="AJ3658" s="8"/>
      <c r="AK3658" s="8"/>
      <c r="AN3658" s="13"/>
      <c r="AO3658" s="8"/>
      <c r="AR3658" s="13"/>
      <c r="AS3658" s="8"/>
      <c r="AV3658" s="13"/>
      <c r="AW3658" s="8"/>
      <c r="AX3658" s="19" t="str">
        <f t="shared" si="370"/>
        <v/>
      </c>
      <c r="AY3658" s="55">
        <f t="shared" si="371"/>
        <v>0</v>
      </c>
      <c r="AZ3658" s="8"/>
      <c r="BA3658" s="8"/>
    </row>
    <row r="3659" spans="1:53" x14ac:dyDescent="0.25">
      <c r="A3659" s="9" t="str">
        <f>IF(B3659&lt;&gt;"",COUNTA($B$3:B3659)+$A$2,"")</f>
        <v/>
      </c>
      <c r="R3659" s="42"/>
      <c r="AB3659" s="13"/>
      <c r="AC3659" s="8"/>
      <c r="AF3659" s="13"/>
      <c r="AG3659" s="8"/>
      <c r="AH3659" s="8"/>
      <c r="AI3659" s="8"/>
      <c r="AJ3659" s="8"/>
      <c r="AK3659" s="8"/>
      <c r="AN3659" s="13"/>
      <c r="AO3659" s="8"/>
      <c r="AR3659" s="13"/>
      <c r="AS3659" s="8"/>
      <c r="AV3659" s="13"/>
      <c r="AW3659" s="8"/>
      <c r="AX3659" s="19" t="str">
        <f t="shared" si="370"/>
        <v/>
      </c>
      <c r="AY3659" s="55">
        <f t="shared" si="371"/>
        <v>0</v>
      </c>
      <c r="AZ3659" s="8"/>
      <c r="BA3659" s="8"/>
    </row>
    <row r="3660" spans="1:53" x14ac:dyDescent="0.25">
      <c r="A3660" s="9" t="str">
        <f>IF(B3660&lt;&gt;"",COUNTA($B$3:B3660)+$A$2,"")</f>
        <v/>
      </c>
      <c r="R3660" s="42"/>
      <c r="AB3660" s="13"/>
      <c r="AC3660" s="8"/>
      <c r="AF3660" s="13"/>
      <c r="AG3660" s="8"/>
      <c r="AH3660" s="8"/>
      <c r="AI3660" s="8"/>
      <c r="AJ3660" s="8"/>
      <c r="AK3660" s="8"/>
      <c r="AN3660" s="13"/>
      <c r="AO3660" s="8"/>
      <c r="AR3660" s="13"/>
      <c r="AS3660" s="8"/>
      <c r="AV3660" s="13"/>
      <c r="AW3660" s="8"/>
      <c r="AX3660" s="19" t="str">
        <f t="shared" si="370"/>
        <v/>
      </c>
      <c r="AY3660" s="55">
        <f t="shared" si="371"/>
        <v>0</v>
      </c>
      <c r="AZ3660" s="8"/>
      <c r="BA3660" s="8"/>
    </row>
    <row r="3661" spans="1:53" x14ac:dyDescent="0.25">
      <c r="A3661" s="9" t="str">
        <f>IF(B3661&lt;&gt;"",COUNTA($B$3:B3661)+$A$2,"")</f>
        <v/>
      </c>
      <c r="R3661" s="42"/>
      <c r="AB3661" s="13"/>
      <c r="AC3661" s="8"/>
      <c r="AF3661" s="13"/>
      <c r="AG3661" s="8"/>
      <c r="AH3661" s="8"/>
      <c r="AI3661" s="8"/>
      <c r="AJ3661" s="8"/>
      <c r="AK3661" s="8"/>
      <c r="AN3661" s="13"/>
      <c r="AO3661" s="8"/>
      <c r="AR3661" s="13"/>
      <c r="AS3661" s="8"/>
      <c r="AV3661" s="13"/>
      <c r="AW3661" s="8"/>
      <c r="AX3661" s="19" t="str">
        <f t="shared" si="370"/>
        <v/>
      </c>
      <c r="AY3661" s="55">
        <f t="shared" si="371"/>
        <v>0</v>
      </c>
      <c r="AZ3661" s="8"/>
      <c r="BA3661" s="8"/>
    </row>
    <row r="3662" spans="1:53" x14ac:dyDescent="0.25">
      <c r="A3662" s="9" t="str">
        <f>IF(B3662&lt;&gt;"",COUNTA($B$3:B3662)+$A$2,"")</f>
        <v/>
      </c>
      <c r="R3662" s="42"/>
      <c r="AB3662" s="13"/>
      <c r="AC3662" s="8"/>
      <c r="AF3662" s="13"/>
      <c r="AG3662" s="8"/>
      <c r="AH3662" s="8"/>
      <c r="AI3662" s="8"/>
      <c r="AJ3662" s="8"/>
      <c r="AK3662" s="8"/>
      <c r="AN3662" s="13"/>
      <c r="AO3662" s="8"/>
      <c r="AR3662" s="13"/>
      <c r="AS3662" s="8"/>
      <c r="AV3662" s="13"/>
      <c r="AW3662" s="8"/>
      <c r="AX3662" s="19" t="str">
        <f t="shared" si="370"/>
        <v/>
      </c>
      <c r="AY3662" s="55">
        <f t="shared" si="371"/>
        <v>0</v>
      </c>
      <c r="AZ3662" s="8"/>
      <c r="BA3662" s="8"/>
    </row>
    <row r="3663" spans="1:53" x14ac:dyDescent="0.25">
      <c r="A3663" s="9" t="str">
        <f>IF(B3663&lt;&gt;"",COUNTA($B$3:B3663)+$A$2,"")</f>
        <v/>
      </c>
      <c r="R3663" s="42"/>
      <c r="AB3663" s="13"/>
      <c r="AC3663" s="8"/>
      <c r="AF3663" s="13"/>
      <c r="AG3663" s="8"/>
      <c r="AH3663" s="8"/>
      <c r="AI3663" s="8"/>
      <c r="AJ3663" s="8"/>
      <c r="AK3663" s="8"/>
      <c r="AN3663" s="13"/>
      <c r="AO3663" s="8"/>
      <c r="AR3663" s="13"/>
      <c r="AS3663" s="8"/>
      <c r="AV3663" s="13"/>
      <c r="AW3663" s="8"/>
      <c r="AX3663" s="19" t="str">
        <f t="shared" si="370"/>
        <v/>
      </c>
      <c r="AY3663" s="55">
        <f t="shared" si="371"/>
        <v>0</v>
      </c>
      <c r="AZ3663" s="8"/>
      <c r="BA3663" s="8"/>
    </row>
    <row r="3664" spans="1:53" x14ac:dyDescent="0.25">
      <c r="A3664" s="9" t="str">
        <f>IF(B3664&lt;&gt;"",COUNTA($B$3:B3664)+$A$2,"")</f>
        <v/>
      </c>
      <c r="R3664" s="42"/>
      <c r="AB3664" s="13"/>
      <c r="AC3664" s="8"/>
      <c r="AF3664" s="13"/>
      <c r="AG3664" s="8"/>
      <c r="AH3664" s="8"/>
      <c r="AI3664" s="8"/>
      <c r="AJ3664" s="8"/>
      <c r="AK3664" s="8"/>
      <c r="AN3664" s="13"/>
      <c r="AO3664" s="8"/>
      <c r="AR3664" s="13"/>
      <c r="AS3664" s="8"/>
      <c r="AV3664" s="13"/>
      <c r="AW3664" s="8"/>
      <c r="AX3664" s="19" t="str">
        <f t="shared" si="370"/>
        <v/>
      </c>
      <c r="AY3664" s="55">
        <f t="shared" si="371"/>
        <v>0</v>
      </c>
      <c r="AZ3664" s="8"/>
      <c r="BA3664" s="8"/>
    </row>
    <row r="3665" spans="1:53" x14ac:dyDescent="0.25">
      <c r="A3665" s="9" t="str">
        <f>IF(B3665&lt;&gt;"",COUNTA($B$3:B3665)+$A$2,"")</f>
        <v/>
      </c>
      <c r="R3665" s="42"/>
      <c r="AB3665" s="13"/>
      <c r="AC3665" s="8"/>
      <c r="AF3665" s="13"/>
      <c r="AG3665" s="8"/>
      <c r="AH3665" s="8"/>
      <c r="AI3665" s="8"/>
      <c r="AJ3665" s="8"/>
      <c r="AK3665" s="8"/>
      <c r="AN3665" s="13"/>
      <c r="AO3665" s="8"/>
      <c r="AR3665" s="13"/>
      <c r="AS3665" s="8"/>
      <c r="AV3665" s="13"/>
      <c r="AW3665" s="8"/>
      <c r="AX3665" s="19" t="str">
        <f t="shared" si="370"/>
        <v/>
      </c>
      <c r="AY3665" s="55">
        <f t="shared" si="371"/>
        <v>0</v>
      </c>
      <c r="AZ3665" s="8"/>
      <c r="BA3665" s="8"/>
    </row>
    <row r="3666" spans="1:53" x14ac:dyDescent="0.25">
      <c r="A3666" s="9" t="str">
        <f>IF(B3666&lt;&gt;"",COUNTA($B$3:B3666)+$A$2,"")</f>
        <v/>
      </c>
      <c r="R3666" s="42"/>
      <c r="AB3666" s="13"/>
      <c r="AC3666" s="8"/>
      <c r="AF3666" s="13"/>
      <c r="AG3666" s="8"/>
      <c r="AH3666" s="8"/>
      <c r="AI3666" s="8"/>
      <c r="AJ3666" s="8"/>
      <c r="AK3666" s="8"/>
      <c r="AN3666" s="13"/>
      <c r="AO3666" s="8"/>
      <c r="AR3666" s="13"/>
      <c r="AS3666" s="8"/>
      <c r="AV3666" s="13"/>
      <c r="AW3666" s="8"/>
      <c r="AX3666" s="19" t="str">
        <f t="shared" si="370"/>
        <v/>
      </c>
      <c r="AY3666" s="55">
        <f t="shared" si="371"/>
        <v>0</v>
      </c>
      <c r="AZ3666" s="8"/>
      <c r="BA3666" s="8"/>
    </row>
    <row r="3667" spans="1:53" x14ac:dyDescent="0.25">
      <c r="A3667" s="9" t="str">
        <f>IF(B3667&lt;&gt;"",COUNTA($B$3:B3667)+$A$2,"")</f>
        <v/>
      </c>
      <c r="R3667" s="42"/>
      <c r="AB3667" s="13"/>
      <c r="AC3667" s="8"/>
      <c r="AF3667" s="13"/>
      <c r="AG3667" s="8"/>
      <c r="AH3667" s="8"/>
      <c r="AI3667" s="8"/>
      <c r="AJ3667" s="8"/>
      <c r="AK3667" s="8"/>
      <c r="AN3667" s="13"/>
      <c r="AO3667" s="8"/>
      <c r="AR3667" s="13"/>
      <c r="AS3667" s="8"/>
      <c r="AV3667" s="13"/>
      <c r="AW3667" s="8"/>
      <c r="AX3667" s="19" t="str">
        <f t="shared" si="370"/>
        <v/>
      </c>
      <c r="AY3667" s="55">
        <f t="shared" si="371"/>
        <v>0</v>
      </c>
      <c r="AZ3667" s="8"/>
      <c r="BA3667" s="8"/>
    </row>
    <row r="3668" spans="1:53" x14ac:dyDescent="0.25">
      <c r="A3668" s="9" t="str">
        <f>IF(B3668&lt;&gt;"",COUNTA($B$3:B3668)+$A$2,"")</f>
        <v/>
      </c>
      <c r="R3668" s="42"/>
      <c r="AB3668" s="13"/>
      <c r="AC3668" s="8"/>
      <c r="AF3668" s="13"/>
      <c r="AG3668" s="8"/>
      <c r="AH3668" s="8"/>
      <c r="AI3668" s="8"/>
      <c r="AJ3668" s="8"/>
      <c r="AK3668" s="8"/>
      <c r="AN3668" s="13"/>
      <c r="AO3668" s="8"/>
      <c r="AR3668" s="13"/>
      <c r="AS3668" s="8"/>
      <c r="AV3668" s="13"/>
      <c r="AW3668" s="8"/>
      <c r="AX3668" s="19" t="str">
        <f t="shared" si="370"/>
        <v/>
      </c>
      <c r="AY3668" s="55">
        <f t="shared" si="371"/>
        <v>0</v>
      </c>
      <c r="AZ3668" s="8"/>
      <c r="BA3668" s="8"/>
    </row>
    <row r="3669" spans="1:53" x14ac:dyDescent="0.25">
      <c r="A3669" s="9" t="str">
        <f>IF(B3669&lt;&gt;"",COUNTA($B$3:B3669)+$A$2,"")</f>
        <v/>
      </c>
      <c r="R3669" s="42"/>
      <c r="AB3669" s="13"/>
      <c r="AC3669" s="8"/>
      <c r="AF3669" s="13"/>
      <c r="AG3669" s="8"/>
      <c r="AH3669" s="8"/>
      <c r="AI3669" s="8"/>
      <c r="AJ3669" s="8"/>
      <c r="AK3669" s="8"/>
      <c r="AN3669" s="13"/>
      <c r="AO3669" s="8"/>
      <c r="AR3669" s="13"/>
      <c r="AS3669" s="8"/>
      <c r="AV3669" s="13"/>
      <c r="AW3669" s="8"/>
      <c r="AX3669" s="19" t="str">
        <f t="shared" si="370"/>
        <v/>
      </c>
      <c r="AY3669" s="55">
        <f t="shared" si="371"/>
        <v>0</v>
      </c>
      <c r="AZ3669" s="8"/>
      <c r="BA3669" s="8"/>
    </row>
    <row r="3670" spans="1:53" x14ac:dyDescent="0.25">
      <c r="A3670" s="9" t="str">
        <f>IF(B3670&lt;&gt;"",COUNTA($B$3:B3670)+$A$2,"")</f>
        <v/>
      </c>
      <c r="R3670" s="42"/>
      <c r="AB3670" s="13"/>
      <c r="AC3670" s="8"/>
      <c r="AF3670" s="13"/>
      <c r="AG3670" s="8"/>
      <c r="AH3670" s="8"/>
      <c r="AI3670" s="8"/>
      <c r="AJ3670" s="8"/>
      <c r="AK3670" s="8"/>
      <c r="AN3670" s="13"/>
      <c r="AO3670" s="8"/>
      <c r="AR3670" s="13"/>
      <c r="AS3670" s="8"/>
      <c r="AV3670" s="13"/>
      <c r="AW3670" s="8"/>
      <c r="AX3670" s="19" t="str">
        <f t="shared" si="370"/>
        <v/>
      </c>
      <c r="AY3670" s="55">
        <f t="shared" si="371"/>
        <v>0</v>
      </c>
      <c r="AZ3670" s="8"/>
      <c r="BA3670" s="8"/>
    </row>
    <row r="3671" spans="1:53" x14ac:dyDescent="0.25">
      <c r="A3671" s="9" t="str">
        <f>IF(B3671&lt;&gt;"",COUNTA($B$3:B3671)+$A$2,"")</f>
        <v/>
      </c>
      <c r="R3671" s="42"/>
      <c r="AB3671" s="13"/>
      <c r="AC3671" s="8"/>
      <c r="AF3671" s="13"/>
      <c r="AG3671" s="8"/>
      <c r="AH3671" s="8"/>
      <c r="AI3671" s="8"/>
      <c r="AJ3671" s="8"/>
      <c r="AK3671" s="8"/>
      <c r="AN3671" s="13"/>
      <c r="AO3671" s="8"/>
      <c r="AR3671" s="13"/>
      <c r="AS3671" s="8"/>
      <c r="AV3671" s="13"/>
      <c r="AW3671" s="8"/>
      <c r="AX3671" s="19" t="str">
        <f t="shared" si="370"/>
        <v/>
      </c>
      <c r="AY3671" s="55">
        <f t="shared" si="371"/>
        <v>0</v>
      </c>
      <c r="AZ3671" s="8"/>
      <c r="BA3671" s="8"/>
    </row>
    <row r="3672" spans="1:53" x14ac:dyDescent="0.25">
      <c r="A3672" s="9" t="str">
        <f>IF(B3672&lt;&gt;"",COUNTA($B$3:B3672)+$A$2,"")</f>
        <v/>
      </c>
      <c r="R3672" s="42"/>
      <c r="AB3672" s="13"/>
      <c r="AC3672" s="8"/>
      <c r="AF3672" s="13"/>
      <c r="AG3672" s="8"/>
      <c r="AH3672" s="8"/>
      <c r="AI3672" s="8"/>
      <c r="AJ3672" s="8"/>
      <c r="AK3672" s="8"/>
      <c r="AN3672" s="13"/>
      <c r="AO3672" s="8"/>
      <c r="AR3672" s="13"/>
      <c r="AS3672" s="8"/>
      <c r="AV3672" s="13"/>
      <c r="AW3672" s="8"/>
      <c r="AX3672" s="19" t="str">
        <f t="shared" si="370"/>
        <v/>
      </c>
      <c r="AY3672" s="55">
        <f t="shared" si="371"/>
        <v>0</v>
      </c>
      <c r="AZ3672" s="8"/>
      <c r="BA3672" s="8"/>
    </row>
    <row r="3673" spans="1:53" x14ac:dyDescent="0.25">
      <c r="A3673" s="9" t="str">
        <f>IF(B3673&lt;&gt;"",COUNTA($B$3:B3673)+$A$2,"")</f>
        <v/>
      </c>
      <c r="R3673" s="42"/>
      <c r="AB3673" s="13"/>
      <c r="AC3673" s="8"/>
      <c r="AF3673" s="13"/>
      <c r="AG3673" s="8"/>
      <c r="AH3673" s="8"/>
      <c r="AI3673" s="8"/>
      <c r="AJ3673" s="8"/>
      <c r="AK3673" s="8"/>
      <c r="AN3673" s="13"/>
      <c r="AO3673" s="8"/>
      <c r="AR3673" s="13"/>
      <c r="AS3673" s="8"/>
      <c r="AV3673" s="13"/>
      <c r="AW3673" s="8"/>
      <c r="AX3673" s="19" t="str">
        <f t="shared" si="370"/>
        <v/>
      </c>
      <c r="AY3673" s="55">
        <f t="shared" si="371"/>
        <v>0</v>
      </c>
      <c r="AZ3673" s="8"/>
      <c r="BA3673" s="8"/>
    </row>
    <row r="3674" spans="1:53" x14ac:dyDescent="0.25">
      <c r="A3674" s="9" t="str">
        <f>IF(B3674&lt;&gt;"",COUNTA($B$3:B3674)+$A$2,"")</f>
        <v/>
      </c>
      <c r="R3674" s="42"/>
      <c r="AB3674" s="13"/>
      <c r="AC3674" s="8"/>
      <c r="AF3674" s="13"/>
      <c r="AG3674" s="8"/>
      <c r="AH3674" s="8"/>
      <c r="AI3674" s="8"/>
      <c r="AJ3674" s="8"/>
      <c r="AK3674" s="8"/>
      <c r="AN3674" s="13"/>
      <c r="AO3674" s="8"/>
      <c r="AR3674" s="13"/>
      <c r="AS3674" s="8"/>
      <c r="AV3674" s="13"/>
      <c r="AW3674" s="8"/>
      <c r="AX3674" s="19" t="str">
        <f t="shared" si="370"/>
        <v/>
      </c>
      <c r="AY3674" s="55">
        <f t="shared" si="371"/>
        <v>0</v>
      </c>
      <c r="AZ3674" s="8"/>
      <c r="BA3674" s="8"/>
    </row>
    <row r="3675" spans="1:53" x14ac:dyDescent="0.25">
      <c r="A3675" s="9" t="str">
        <f>IF(B3675&lt;&gt;"",COUNTA($B$3:B3675)+$A$2,"")</f>
        <v/>
      </c>
      <c r="R3675" s="42"/>
      <c r="AB3675" s="13"/>
      <c r="AC3675" s="8"/>
      <c r="AF3675" s="13"/>
      <c r="AG3675" s="8"/>
      <c r="AH3675" s="8"/>
      <c r="AI3675" s="8"/>
      <c r="AJ3675" s="8"/>
      <c r="AK3675" s="8"/>
      <c r="AN3675" s="13"/>
      <c r="AO3675" s="8"/>
      <c r="AR3675" s="13"/>
      <c r="AS3675" s="8"/>
      <c r="AV3675" s="13"/>
      <c r="AW3675" s="8"/>
      <c r="AX3675" s="19" t="str">
        <f t="shared" si="370"/>
        <v/>
      </c>
      <c r="AY3675" s="55">
        <f t="shared" si="371"/>
        <v>0</v>
      </c>
      <c r="AZ3675" s="8"/>
      <c r="BA3675" s="8"/>
    </row>
    <row r="3676" spans="1:53" x14ac:dyDescent="0.25">
      <c r="A3676" s="9" t="str">
        <f>IF(B3676&lt;&gt;"",COUNTA($B$3:B3676)+$A$2,"")</f>
        <v/>
      </c>
      <c r="R3676" s="42"/>
      <c r="AB3676" s="13"/>
      <c r="AC3676" s="8"/>
      <c r="AF3676" s="13"/>
      <c r="AG3676" s="8"/>
      <c r="AH3676" s="8"/>
      <c r="AI3676" s="8"/>
      <c r="AJ3676" s="8"/>
      <c r="AK3676" s="8"/>
      <c r="AN3676" s="13"/>
      <c r="AO3676" s="8"/>
      <c r="AR3676" s="13"/>
      <c r="AS3676" s="8"/>
      <c r="AV3676" s="13"/>
      <c r="AW3676" s="8"/>
      <c r="AX3676" s="19" t="str">
        <f t="shared" si="370"/>
        <v/>
      </c>
      <c r="AY3676" s="55">
        <f t="shared" si="371"/>
        <v>0</v>
      </c>
      <c r="AZ3676" s="8"/>
      <c r="BA3676" s="8"/>
    </row>
    <row r="3677" spans="1:53" x14ac:dyDescent="0.25">
      <c r="A3677" s="9" t="str">
        <f>IF(B3677&lt;&gt;"",COUNTA($B$3:B3677)+$A$2,"")</f>
        <v/>
      </c>
      <c r="R3677" s="42"/>
      <c r="AB3677" s="13"/>
      <c r="AC3677" s="8"/>
      <c r="AF3677" s="13"/>
      <c r="AG3677" s="8"/>
      <c r="AH3677" s="8"/>
      <c r="AI3677" s="8"/>
      <c r="AJ3677" s="8"/>
      <c r="AK3677" s="8"/>
      <c r="AN3677" s="13"/>
      <c r="AO3677" s="8"/>
      <c r="AR3677" s="13"/>
      <c r="AS3677" s="8"/>
      <c r="AV3677" s="13"/>
      <c r="AW3677" s="8"/>
      <c r="AX3677" s="19" t="str">
        <f t="shared" si="370"/>
        <v/>
      </c>
      <c r="AY3677" s="55">
        <f t="shared" si="371"/>
        <v>0</v>
      </c>
      <c r="AZ3677" s="8"/>
      <c r="BA3677" s="8"/>
    </row>
    <row r="3678" spans="1:53" x14ac:dyDescent="0.25">
      <c r="A3678" s="9" t="str">
        <f>IF(B3678&lt;&gt;"",COUNTA($B$3:B3678)+$A$2,"")</f>
        <v/>
      </c>
      <c r="R3678" s="42"/>
      <c r="AB3678" s="13"/>
      <c r="AC3678" s="8"/>
      <c r="AF3678" s="13"/>
      <c r="AG3678" s="8"/>
      <c r="AH3678" s="8"/>
      <c r="AI3678" s="8"/>
      <c r="AJ3678" s="8"/>
      <c r="AK3678" s="8"/>
      <c r="AN3678" s="13"/>
      <c r="AO3678" s="8"/>
      <c r="AR3678" s="13"/>
      <c r="AS3678" s="8"/>
      <c r="AV3678" s="13"/>
      <c r="AW3678" s="8"/>
      <c r="AX3678" s="19" t="str">
        <f t="shared" si="370"/>
        <v/>
      </c>
      <c r="AY3678" s="55">
        <f t="shared" si="371"/>
        <v>0</v>
      </c>
      <c r="AZ3678" s="8"/>
      <c r="BA3678" s="8"/>
    </row>
    <row r="3679" spans="1:53" x14ac:dyDescent="0.25">
      <c r="A3679" s="9" t="str">
        <f>IF(B3679&lt;&gt;"",COUNTA($B$3:B3679)+$A$2,"")</f>
        <v/>
      </c>
      <c r="R3679" s="42"/>
      <c r="AB3679" s="13"/>
      <c r="AC3679" s="8"/>
      <c r="AF3679" s="13"/>
      <c r="AG3679" s="8"/>
      <c r="AH3679" s="8"/>
      <c r="AI3679" s="8"/>
      <c r="AJ3679" s="8"/>
      <c r="AK3679" s="8"/>
      <c r="AN3679" s="13"/>
      <c r="AO3679" s="8"/>
      <c r="AR3679" s="13"/>
      <c r="AS3679" s="8"/>
      <c r="AV3679" s="13"/>
      <c r="AW3679" s="8"/>
      <c r="AX3679" s="19" t="str">
        <f t="shared" si="370"/>
        <v/>
      </c>
      <c r="AY3679" s="55">
        <f t="shared" si="371"/>
        <v>0</v>
      </c>
      <c r="AZ3679" s="8"/>
      <c r="BA3679" s="8"/>
    </row>
    <row r="3680" spans="1:53" x14ac:dyDescent="0.25">
      <c r="A3680" s="9" t="str">
        <f>IF(B3680&lt;&gt;"",COUNTA($B$3:B3680)+$A$2,"")</f>
        <v/>
      </c>
      <c r="R3680" s="42"/>
      <c r="AB3680" s="13"/>
      <c r="AC3680" s="8"/>
      <c r="AF3680" s="13"/>
      <c r="AG3680" s="8"/>
      <c r="AH3680" s="8"/>
      <c r="AI3680" s="8"/>
      <c r="AJ3680" s="8"/>
      <c r="AK3680" s="8"/>
      <c r="AN3680" s="13"/>
      <c r="AO3680" s="8"/>
      <c r="AR3680" s="13"/>
      <c r="AS3680" s="8"/>
      <c r="AV3680" s="13"/>
      <c r="AW3680" s="8"/>
      <c r="AX3680" s="19" t="str">
        <f t="shared" si="370"/>
        <v/>
      </c>
      <c r="AY3680" s="55">
        <f t="shared" si="371"/>
        <v>0</v>
      </c>
      <c r="AZ3680" s="8"/>
      <c r="BA3680" s="8"/>
    </row>
    <row r="3681" spans="1:53" x14ac:dyDescent="0.25">
      <c r="A3681" s="9" t="str">
        <f>IF(B3681&lt;&gt;"",COUNTA($B$3:B3681)+$A$2,"")</f>
        <v/>
      </c>
      <c r="R3681" s="42"/>
      <c r="AB3681" s="13"/>
      <c r="AC3681" s="8"/>
      <c r="AF3681" s="13"/>
      <c r="AG3681" s="8"/>
      <c r="AH3681" s="8"/>
      <c r="AI3681" s="8"/>
      <c r="AJ3681" s="8"/>
      <c r="AK3681" s="8"/>
      <c r="AN3681" s="13"/>
      <c r="AO3681" s="8"/>
      <c r="AR3681" s="13"/>
      <c r="AS3681" s="8"/>
      <c r="AV3681" s="13"/>
      <c r="AW3681" s="8"/>
      <c r="AX3681" s="19" t="str">
        <f t="shared" si="370"/>
        <v/>
      </c>
      <c r="AY3681" s="55">
        <f t="shared" si="371"/>
        <v>0</v>
      </c>
      <c r="AZ3681" s="8"/>
      <c r="BA3681" s="8"/>
    </row>
    <row r="3682" spans="1:53" x14ac:dyDescent="0.25">
      <c r="A3682" s="9" t="str">
        <f>IF(B3682&lt;&gt;"",COUNTA($B$3:B3682)+$A$2,"")</f>
        <v/>
      </c>
      <c r="R3682" s="42"/>
      <c r="AB3682" s="13"/>
      <c r="AC3682" s="8"/>
      <c r="AF3682" s="13"/>
      <c r="AG3682" s="8"/>
      <c r="AH3682" s="8"/>
      <c r="AI3682" s="8"/>
      <c r="AJ3682" s="8"/>
      <c r="AK3682" s="8"/>
      <c r="AN3682" s="13"/>
      <c r="AO3682" s="8"/>
      <c r="AR3682" s="13"/>
      <c r="AS3682" s="8"/>
      <c r="AV3682" s="13"/>
      <c r="AW3682" s="8"/>
      <c r="AX3682" s="19" t="str">
        <f t="shared" si="370"/>
        <v/>
      </c>
      <c r="AY3682" s="55">
        <f t="shared" si="371"/>
        <v>0</v>
      </c>
      <c r="AZ3682" s="8"/>
      <c r="BA3682" s="8"/>
    </row>
    <row r="3683" spans="1:53" x14ac:dyDescent="0.25">
      <c r="A3683" s="9" t="str">
        <f>IF(B3683&lt;&gt;"",COUNTA($B$3:B3683)+$A$2,"")</f>
        <v/>
      </c>
      <c r="R3683" s="42"/>
      <c r="AB3683" s="13"/>
      <c r="AC3683" s="8"/>
      <c r="AF3683" s="13"/>
      <c r="AG3683" s="8"/>
      <c r="AH3683" s="8"/>
      <c r="AI3683" s="8"/>
      <c r="AJ3683" s="8"/>
      <c r="AK3683" s="8"/>
      <c r="AN3683" s="13"/>
      <c r="AO3683" s="8"/>
      <c r="AR3683" s="13"/>
      <c r="AS3683" s="8"/>
      <c r="AV3683" s="13"/>
      <c r="AW3683" s="8"/>
      <c r="AX3683" s="19" t="str">
        <f t="shared" si="370"/>
        <v/>
      </c>
      <c r="AY3683" s="55">
        <f t="shared" si="371"/>
        <v>0</v>
      </c>
      <c r="AZ3683" s="8"/>
      <c r="BA3683" s="8"/>
    </row>
    <row r="3684" spans="1:53" x14ac:dyDescent="0.25">
      <c r="A3684" s="9" t="str">
        <f>IF(B3684&lt;&gt;"",COUNTA($B$3:B3684)+$A$2,"")</f>
        <v/>
      </c>
      <c r="R3684" s="42"/>
      <c r="AB3684" s="13"/>
      <c r="AC3684" s="8"/>
      <c r="AF3684" s="13"/>
      <c r="AG3684" s="8"/>
      <c r="AH3684" s="8"/>
      <c r="AI3684" s="8"/>
      <c r="AJ3684" s="8"/>
      <c r="AK3684" s="8"/>
      <c r="AN3684" s="13"/>
      <c r="AO3684" s="8"/>
      <c r="AR3684" s="13"/>
      <c r="AS3684" s="8"/>
      <c r="AV3684" s="13"/>
      <c r="AW3684" s="8"/>
      <c r="AX3684" s="19" t="str">
        <f t="shared" si="370"/>
        <v/>
      </c>
      <c r="AY3684" s="55">
        <f t="shared" si="371"/>
        <v>0</v>
      </c>
      <c r="AZ3684" s="8"/>
      <c r="BA3684" s="8"/>
    </row>
    <row r="3685" spans="1:53" x14ac:dyDescent="0.25">
      <c r="A3685" s="9" t="str">
        <f>IF(B3685&lt;&gt;"",COUNTA($B$3:B3685)+$A$2,"")</f>
        <v/>
      </c>
      <c r="R3685" s="42"/>
      <c r="AB3685" s="13"/>
      <c r="AC3685" s="8"/>
      <c r="AF3685" s="13"/>
      <c r="AG3685" s="8"/>
      <c r="AH3685" s="8"/>
      <c r="AI3685" s="8"/>
      <c r="AJ3685" s="8"/>
      <c r="AK3685" s="8"/>
      <c r="AN3685" s="13"/>
      <c r="AO3685" s="8"/>
      <c r="AR3685" s="13"/>
      <c r="AS3685" s="8"/>
      <c r="AV3685" s="13"/>
      <c r="AW3685" s="8"/>
      <c r="AX3685" s="19" t="str">
        <f t="shared" si="370"/>
        <v/>
      </c>
      <c r="AY3685" s="55">
        <f t="shared" si="371"/>
        <v>0</v>
      </c>
      <c r="AZ3685" s="8"/>
      <c r="BA3685" s="8"/>
    </row>
    <row r="3686" spans="1:53" x14ac:dyDescent="0.25">
      <c r="A3686" s="9" t="str">
        <f>IF(B3686&lt;&gt;"",COUNTA($B$3:B3686)+$A$2,"")</f>
        <v/>
      </c>
      <c r="R3686" s="42"/>
      <c r="AB3686" s="13"/>
      <c r="AC3686" s="8"/>
      <c r="AF3686" s="13"/>
      <c r="AG3686" s="8"/>
      <c r="AH3686" s="8"/>
      <c r="AI3686" s="8"/>
      <c r="AJ3686" s="8"/>
      <c r="AK3686" s="8"/>
      <c r="AN3686" s="13"/>
      <c r="AO3686" s="8"/>
      <c r="AR3686" s="13"/>
      <c r="AS3686" s="8"/>
      <c r="AV3686" s="13"/>
      <c r="AW3686" s="8"/>
      <c r="AX3686" s="19" t="str">
        <f t="shared" si="370"/>
        <v/>
      </c>
      <c r="AY3686" s="55">
        <f t="shared" si="371"/>
        <v>0</v>
      </c>
      <c r="AZ3686" s="8"/>
      <c r="BA3686" s="8"/>
    </row>
    <row r="3687" spans="1:53" x14ac:dyDescent="0.25">
      <c r="A3687" s="9" t="str">
        <f>IF(B3687&lt;&gt;"",COUNTA($B$3:B3687)+$A$2,"")</f>
        <v/>
      </c>
      <c r="R3687" s="42"/>
      <c r="AB3687" s="13"/>
      <c r="AC3687" s="8"/>
      <c r="AF3687" s="13"/>
      <c r="AG3687" s="8"/>
      <c r="AH3687" s="8"/>
      <c r="AI3687" s="8"/>
      <c r="AJ3687" s="8"/>
      <c r="AK3687" s="8"/>
      <c r="AN3687" s="13"/>
      <c r="AO3687" s="8"/>
      <c r="AR3687" s="13"/>
      <c r="AS3687" s="8"/>
      <c r="AV3687" s="13"/>
      <c r="AW3687" s="8"/>
      <c r="AX3687" s="19" t="str">
        <f t="shared" si="370"/>
        <v/>
      </c>
      <c r="AY3687" s="55">
        <f t="shared" si="371"/>
        <v>0</v>
      </c>
      <c r="AZ3687" s="8"/>
      <c r="BA3687" s="8"/>
    </row>
    <row r="3688" spans="1:53" x14ac:dyDescent="0.25">
      <c r="A3688" s="9" t="str">
        <f>IF(B3688&lt;&gt;"",COUNTA($B$3:B3688)+$A$2,"")</f>
        <v/>
      </c>
      <c r="R3688" s="42"/>
      <c r="AB3688" s="13"/>
      <c r="AC3688" s="8"/>
      <c r="AF3688" s="13"/>
      <c r="AG3688" s="8"/>
      <c r="AH3688" s="8"/>
      <c r="AI3688" s="8"/>
      <c r="AJ3688" s="8"/>
      <c r="AK3688" s="8"/>
      <c r="AN3688" s="13"/>
      <c r="AO3688" s="8"/>
      <c r="AR3688" s="13"/>
      <c r="AS3688" s="8"/>
      <c r="AV3688" s="13"/>
      <c r="AW3688" s="8"/>
      <c r="AX3688" s="19" t="str">
        <f t="shared" si="370"/>
        <v/>
      </c>
      <c r="AY3688" s="55">
        <f t="shared" si="371"/>
        <v>0</v>
      </c>
      <c r="AZ3688" s="8"/>
      <c r="BA3688" s="8"/>
    </row>
    <row r="3689" spans="1:53" x14ac:dyDescent="0.25">
      <c r="A3689" s="9" t="str">
        <f>IF(B3689&lt;&gt;"",COUNTA($B$3:B3689)+$A$2,"")</f>
        <v/>
      </c>
      <c r="R3689" s="42"/>
      <c r="AB3689" s="13"/>
      <c r="AC3689" s="8"/>
      <c r="AF3689" s="13"/>
      <c r="AG3689" s="8"/>
      <c r="AH3689" s="8"/>
      <c r="AI3689" s="8"/>
      <c r="AJ3689" s="8"/>
      <c r="AK3689" s="8"/>
      <c r="AN3689" s="13"/>
      <c r="AO3689" s="8"/>
      <c r="AR3689" s="13"/>
      <c r="AS3689" s="8"/>
      <c r="AV3689" s="13"/>
      <c r="AW3689" s="8"/>
      <c r="AX3689" s="19" t="str">
        <f t="shared" si="370"/>
        <v/>
      </c>
      <c r="AY3689" s="55">
        <f t="shared" si="371"/>
        <v>0</v>
      </c>
      <c r="AZ3689" s="8"/>
      <c r="BA3689" s="8"/>
    </row>
    <row r="3690" spans="1:53" x14ac:dyDescent="0.25">
      <c r="A3690" s="9" t="str">
        <f>IF(B3690&lt;&gt;"",COUNTA($B$3:B3690)+$A$2,"")</f>
        <v/>
      </c>
      <c r="R3690" s="42"/>
      <c r="AB3690" s="13"/>
      <c r="AC3690" s="8"/>
      <c r="AF3690" s="13"/>
      <c r="AG3690" s="8"/>
      <c r="AH3690" s="8"/>
      <c r="AI3690" s="8"/>
      <c r="AJ3690" s="8"/>
      <c r="AK3690" s="8"/>
      <c r="AN3690" s="13"/>
      <c r="AO3690" s="8"/>
      <c r="AR3690" s="13"/>
      <c r="AS3690" s="8"/>
      <c r="AV3690" s="13"/>
      <c r="AW3690" s="8"/>
      <c r="AX3690" s="19" t="str">
        <f t="shared" si="370"/>
        <v/>
      </c>
      <c r="AY3690" s="55">
        <f t="shared" si="371"/>
        <v>0</v>
      </c>
      <c r="AZ3690" s="8"/>
      <c r="BA3690" s="8"/>
    </row>
    <row r="3691" spans="1:53" x14ac:dyDescent="0.25">
      <c r="A3691" s="9" t="str">
        <f>IF(B3691&lt;&gt;"",COUNTA($B$3:B3691)+$A$2,"")</f>
        <v/>
      </c>
      <c r="R3691" s="42"/>
      <c r="AB3691" s="13"/>
      <c r="AC3691" s="8"/>
      <c r="AF3691" s="13"/>
      <c r="AG3691" s="8"/>
      <c r="AH3691" s="8"/>
      <c r="AI3691" s="8"/>
      <c r="AJ3691" s="8"/>
      <c r="AK3691" s="8"/>
      <c r="AN3691" s="13"/>
      <c r="AO3691" s="8"/>
      <c r="AR3691" s="13"/>
      <c r="AS3691" s="8"/>
      <c r="AV3691" s="13"/>
      <c r="AW3691" s="8"/>
      <c r="AX3691" s="19" t="str">
        <f t="shared" si="370"/>
        <v/>
      </c>
      <c r="AY3691" s="55">
        <f t="shared" si="371"/>
        <v>0</v>
      </c>
      <c r="AZ3691" s="8"/>
      <c r="BA3691" s="8"/>
    </row>
    <row r="3692" spans="1:53" x14ac:dyDescent="0.25">
      <c r="A3692" s="9" t="str">
        <f>IF(B3692&lt;&gt;"",COUNTA($B$3:B3692)+$A$2,"")</f>
        <v/>
      </c>
      <c r="R3692" s="42"/>
      <c r="AB3692" s="13"/>
      <c r="AC3692" s="8"/>
      <c r="AF3692" s="13"/>
      <c r="AG3692" s="8"/>
      <c r="AH3692" s="8"/>
      <c r="AI3692" s="8"/>
      <c r="AJ3692" s="8"/>
      <c r="AK3692" s="8"/>
      <c r="AN3692" s="13"/>
      <c r="AO3692" s="8"/>
      <c r="AR3692" s="13"/>
      <c r="AS3692" s="8"/>
      <c r="AV3692" s="13"/>
      <c r="AW3692" s="8"/>
      <c r="AX3692" s="19" t="str">
        <f t="shared" si="370"/>
        <v/>
      </c>
      <c r="AY3692" s="55">
        <f t="shared" si="371"/>
        <v>0</v>
      </c>
      <c r="AZ3692" s="8"/>
      <c r="BA3692" s="8"/>
    </row>
    <row r="3693" spans="1:53" x14ac:dyDescent="0.25">
      <c r="A3693" s="9" t="str">
        <f>IF(B3693&lt;&gt;"",COUNTA($B$3:B3693)+$A$2,"")</f>
        <v/>
      </c>
      <c r="R3693" s="42"/>
      <c r="AB3693" s="13"/>
      <c r="AC3693" s="8"/>
      <c r="AF3693" s="13"/>
      <c r="AG3693" s="8"/>
      <c r="AH3693" s="8"/>
      <c r="AI3693" s="8"/>
      <c r="AJ3693" s="8"/>
      <c r="AK3693" s="8"/>
      <c r="AN3693" s="13"/>
      <c r="AO3693" s="8"/>
      <c r="AR3693" s="13"/>
      <c r="AS3693" s="8"/>
      <c r="AV3693" s="13"/>
      <c r="AW3693" s="8"/>
      <c r="AX3693" s="19" t="str">
        <f t="shared" si="370"/>
        <v/>
      </c>
      <c r="AY3693" s="55">
        <f t="shared" si="371"/>
        <v>0</v>
      </c>
      <c r="AZ3693" s="8"/>
      <c r="BA3693" s="8"/>
    </row>
    <row r="3694" spans="1:53" x14ac:dyDescent="0.25">
      <c r="A3694" s="9" t="str">
        <f>IF(B3694&lt;&gt;"",COUNTA($B$3:B3694)+$A$2,"")</f>
        <v/>
      </c>
      <c r="R3694" s="42"/>
      <c r="AB3694" s="13"/>
      <c r="AC3694" s="8"/>
      <c r="AF3694" s="13"/>
      <c r="AG3694" s="8"/>
      <c r="AH3694" s="8"/>
      <c r="AI3694" s="8"/>
      <c r="AJ3694" s="8"/>
      <c r="AK3694" s="8"/>
      <c r="AN3694" s="13"/>
      <c r="AO3694" s="8"/>
      <c r="AR3694" s="13"/>
      <c r="AS3694" s="8"/>
      <c r="AV3694" s="13"/>
      <c r="AW3694" s="8"/>
      <c r="AX3694" s="19" t="str">
        <f t="shared" si="370"/>
        <v/>
      </c>
      <c r="AY3694" s="55">
        <f t="shared" si="371"/>
        <v>0</v>
      </c>
      <c r="AZ3694" s="8"/>
      <c r="BA3694" s="8"/>
    </row>
    <row r="3695" spans="1:53" x14ac:dyDescent="0.25">
      <c r="A3695" s="9" t="str">
        <f>IF(B3695&lt;&gt;"",COUNTA($B$3:B3695)+$A$2,"")</f>
        <v/>
      </c>
      <c r="R3695" s="42"/>
      <c r="AB3695" s="13"/>
      <c r="AC3695" s="8"/>
      <c r="AF3695" s="13"/>
      <c r="AG3695" s="8"/>
      <c r="AH3695" s="8"/>
      <c r="AI3695" s="8"/>
      <c r="AJ3695" s="8"/>
      <c r="AK3695" s="8"/>
      <c r="AN3695" s="13"/>
      <c r="AO3695" s="8"/>
      <c r="AR3695" s="13"/>
      <c r="AS3695" s="8"/>
      <c r="AV3695" s="13"/>
      <c r="AW3695" s="8"/>
      <c r="AX3695" s="19" t="str">
        <f t="shared" si="370"/>
        <v/>
      </c>
      <c r="AY3695" s="55">
        <f t="shared" si="371"/>
        <v>0</v>
      </c>
      <c r="AZ3695" s="8"/>
      <c r="BA3695" s="8"/>
    </row>
    <row r="3696" spans="1:53" x14ac:dyDescent="0.25">
      <c r="A3696" s="9" t="str">
        <f>IF(B3696&lt;&gt;"",COUNTA($B$3:B3696)+$A$2,"")</f>
        <v/>
      </c>
      <c r="R3696" s="42"/>
      <c r="AB3696" s="13"/>
      <c r="AC3696" s="8"/>
      <c r="AF3696" s="13"/>
      <c r="AG3696" s="8"/>
      <c r="AH3696" s="8"/>
      <c r="AI3696" s="8"/>
      <c r="AJ3696" s="8"/>
      <c r="AK3696" s="8"/>
      <c r="AN3696" s="13"/>
      <c r="AO3696" s="8"/>
      <c r="AR3696" s="13"/>
      <c r="AS3696" s="8"/>
      <c r="AV3696" s="13"/>
      <c r="AW3696" s="8"/>
      <c r="AX3696" s="19" t="str">
        <f t="shared" si="370"/>
        <v/>
      </c>
      <c r="AY3696" s="55">
        <f t="shared" si="371"/>
        <v>0</v>
      </c>
      <c r="AZ3696" s="8"/>
      <c r="BA3696" s="8"/>
    </row>
    <row r="3697" spans="1:53" x14ac:dyDescent="0.25">
      <c r="A3697" s="9" t="str">
        <f>IF(B3697&lt;&gt;"",COUNTA($B$3:B3697)+$A$2,"")</f>
        <v/>
      </c>
      <c r="R3697" s="42"/>
      <c r="AB3697" s="13"/>
      <c r="AC3697" s="8"/>
      <c r="AF3697" s="13"/>
      <c r="AG3697" s="8"/>
      <c r="AH3697" s="8"/>
      <c r="AI3697" s="8"/>
      <c r="AJ3697" s="8"/>
      <c r="AK3697" s="8"/>
      <c r="AN3697" s="13"/>
      <c r="AO3697" s="8"/>
      <c r="AR3697" s="13"/>
      <c r="AS3697" s="8"/>
      <c r="AV3697" s="13"/>
      <c r="AW3697" s="8"/>
      <c r="AX3697" s="19" t="str">
        <f t="shared" si="370"/>
        <v/>
      </c>
      <c r="AY3697" s="55">
        <f t="shared" si="371"/>
        <v>0</v>
      </c>
      <c r="AZ3697" s="8"/>
      <c r="BA3697" s="8"/>
    </row>
    <row r="3698" spans="1:53" x14ac:dyDescent="0.25">
      <c r="A3698" s="9" t="str">
        <f>IF(B3698&lt;&gt;"",COUNTA($B$3:B3698)+$A$2,"")</f>
        <v/>
      </c>
      <c r="R3698" s="42"/>
      <c r="AB3698" s="13"/>
      <c r="AC3698" s="8"/>
      <c r="AF3698" s="13"/>
      <c r="AG3698" s="8"/>
      <c r="AH3698" s="8"/>
      <c r="AI3698" s="8"/>
      <c r="AJ3698" s="8"/>
      <c r="AK3698" s="8"/>
      <c r="AN3698" s="13"/>
      <c r="AO3698" s="8"/>
      <c r="AR3698" s="13"/>
      <c r="AS3698" s="8"/>
      <c r="AV3698" s="13"/>
      <c r="AW3698" s="8"/>
      <c r="AX3698" s="19" t="str">
        <f t="shared" si="370"/>
        <v/>
      </c>
      <c r="AY3698" s="55">
        <f t="shared" si="371"/>
        <v>0</v>
      </c>
      <c r="AZ3698" s="8"/>
      <c r="BA3698" s="8"/>
    </row>
    <row r="3699" spans="1:53" x14ac:dyDescent="0.25">
      <c r="A3699" s="9" t="str">
        <f>IF(B3699&lt;&gt;"",COUNTA($B$3:B3699)+$A$2,"")</f>
        <v/>
      </c>
      <c r="R3699" s="42"/>
      <c r="AB3699" s="13"/>
      <c r="AC3699" s="8"/>
      <c r="AF3699" s="13"/>
      <c r="AG3699" s="8"/>
      <c r="AH3699" s="8"/>
      <c r="AI3699" s="8"/>
      <c r="AJ3699" s="8"/>
      <c r="AK3699" s="8"/>
      <c r="AN3699" s="13"/>
      <c r="AO3699" s="8"/>
      <c r="AR3699" s="13"/>
      <c r="AS3699" s="8"/>
      <c r="AV3699" s="13"/>
      <c r="AW3699" s="8"/>
      <c r="AX3699" s="19" t="str">
        <f t="shared" si="370"/>
        <v/>
      </c>
      <c r="AY3699" s="55">
        <f t="shared" si="371"/>
        <v>0</v>
      </c>
      <c r="AZ3699" s="8"/>
      <c r="BA3699" s="8"/>
    </row>
    <row r="3700" spans="1:53" x14ac:dyDescent="0.25">
      <c r="A3700" s="9" t="str">
        <f>IF(B3700&lt;&gt;"",COUNTA($B$3:B3700)+$A$2,"")</f>
        <v/>
      </c>
      <c r="R3700" s="42"/>
      <c r="AB3700" s="13"/>
      <c r="AC3700" s="8"/>
      <c r="AF3700" s="13"/>
      <c r="AG3700" s="8"/>
      <c r="AH3700" s="8"/>
      <c r="AI3700" s="8"/>
      <c r="AJ3700" s="8"/>
      <c r="AK3700" s="8"/>
      <c r="AN3700" s="13"/>
      <c r="AO3700" s="8"/>
      <c r="AR3700" s="13"/>
      <c r="AS3700" s="8"/>
      <c r="AV3700" s="13"/>
      <c r="AW3700" s="8"/>
      <c r="AX3700" s="19" t="str">
        <f t="shared" si="370"/>
        <v/>
      </c>
      <c r="AY3700" s="55">
        <f t="shared" si="371"/>
        <v>0</v>
      </c>
      <c r="AZ3700" s="8"/>
      <c r="BA3700" s="8"/>
    </row>
    <row r="3701" spans="1:53" x14ac:dyDescent="0.25">
      <c r="A3701" s="9" t="str">
        <f>IF(B3701&lt;&gt;"",COUNTA($B$3:B3701)+$A$2,"")</f>
        <v/>
      </c>
      <c r="R3701" s="42"/>
      <c r="AB3701" s="13"/>
      <c r="AC3701" s="8"/>
      <c r="AF3701" s="13"/>
      <c r="AG3701" s="8"/>
      <c r="AH3701" s="8"/>
      <c r="AI3701" s="8"/>
      <c r="AJ3701" s="8"/>
      <c r="AK3701" s="8"/>
      <c r="AN3701" s="13"/>
      <c r="AO3701" s="8"/>
      <c r="AR3701" s="13"/>
      <c r="AS3701" s="8"/>
      <c r="AV3701" s="13"/>
      <c r="AW3701" s="8"/>
      <c r="AX3701" s="19" t="str">
        <f t="shared" si="370"/>
        <v/>
      </c>
      <c r="AY3701" s="55">
        <f t="shared" si="371"/>
        <v>0</v>
      </c>
      <c r="AZ3701" s="8"/>
      <c r="BA3701" s="8"/>
    </row>
    <row r="3702" spans="1:53" x14ac:dyDescent="0.25">
      <c r="A3702" s="9" t="str">
        <f>IF(B3702&lt;&gt;"",COUNTA($B$3:B3702)+$A$2,"")</f>
        <v/>
      </c>
      <c r="R3702" s="42"/>
      <c r="AB3702" s="13"/>
      <c r="AC3702" s="8"/>
      <c r="AF3702" s="13"/>
      <c r="AG3702" s="8"/>
      <c r="AH3702" s="8"/>
      <c r="AI3702" s="8"/>
      <c r="AJ3702" s="8"/>
      <c r="AK3702" s="8"/>
      <c r="AN3702" s="13"/>
      <c r="AO3702" s="8"/>
      <c r="AR3702" s="13"/>
      <c r="AS3702" s="8"/>
      <c r="AV3702" s="13"/>
      <c r="AW3702" s="8"/>
      <c r="AX3702" s="19" t="str">
        <f t="shared" si="370"/>
        <v/>
      </c>
      <c r="AY3702" s="55">
        <f t="shared" si="371"/>
        <v>0</v>
      </c>
      <c r="AZ3702" s="8"/>
      <c r="BA3702" s="8"/>
    </row>
    <row r="3703" spans="1:53" x14ac:dyDescent="0.25">
      <c r="A3703" s="9" t="str">
        <f>IF(B3703&lt;&gt;"",COUNTA($B$3:B3703)+$A$2,"")</f>
        <v/>
      </c>
      <c r="R3703" s="42"/>
      <c r="AB3703" s="13"/>
      <c r="AC3703" s="8"/>
      <c r="AF3703" s="13"/>
      <c r="AG3703" s="8"/>
      <c r="AH3703" s="8"/>
      <c r="AI3703" s="8"/>
      <c r="AJ3703" s="8"/>
      <c r="AK3703" s="8"/>
      <c r="AN3703" s="13"/>
      <c r="AO3703" s="8"/>
      <c r="AR3703" s="13"/>
      <c r="AS3703" s="8"/>
      <c r="AV3703" s="13"/>
      <c r="AW3703" s="8"/>
      <c r="AX3703" s="19" t="str">
        <f t="shared" si="370"/>
        <v/>
      </c>
      <c r="AY3703" s="55">
        <f t="shared" si="371"/>
        <v>0</v>
      </c>
      <c r="AZ3703" s="8"/>
      <c r="BA3703" s="8"/>
    </row>
    <row r="3704" spans="1:53" x14ac:dyDescent="0.25">
      <c r="A3704" s="9" t="str">
        <f>IF(B3704&lt;&gt;"",COUNTA($B$3:B3704)+$A$2,"")</f>
        <v/>
      </c>
      <c r="R3704" s="42"/>
      <c r="AB3704" s="13"/>
      <c r="AC3704" s="8"/>
      <c r="AF3704" s="13"/>
      <c r="AG3704" s="8"/>
      <c r="AH3704" s="8"/>
      <c r="AI3704" s="8"/>
      <c r="AJ3704" s="8"/>
      <c r="AK3704" s="8"/>
      <c r="AN3704" s="13"/>
      <c r="AO3704" s="8"/>
      <c r="AR3704" s="13"/>
      <c r="AS3704" s="8"/>
      <c r="AV3704" s="13"/>
      <c r="AW3704" s="8"/>
      <c r="AX3704" s="19" t="str">
        <f t="shared" si="370"/>
        <v/>
      </c>
      <c r="AY3704" s="55">
        <f t="shared" si="371"/>
        <v>0</v>
      </c>
      <c r="AZ3704" s="8"/>
      <c r="BA3704" s="8"/>
    </row>
    <row r="3705" spans="1:53" x14ac:dyDescent="0.25">
      <c r="A3705" s="9" t="str">
        <f>IF(B3705&lt;&gt;"",COUNTA($B$3:B3705)+$A$2,"")</f>
        <v/>
      </c>
      <c r="R3705" s="42"/>
      <c r="AB3705" s="13"/>
      <c r="AC3705" s="8"/>
      <c r="AF3705" s="13"/>
      <c r="AG3705" s="8"/>
      <c r="AH3705" s="8"/>
      <c r="AI3705" s="8"/>
      <c r="AJ3705" s="8"/>
      <c r="AK3705" s="8"/>
      <c r="AN3705" s="13"/>
      <c r="AO3705" s="8"/>
      <c r="AR3705" s="13"/>
      <c r="AS3705" s="8"/>
      <c r="AV3705" s="13"/>
      <c r="AW3705" s="8"/>
      <c r="AX3705" s="19" t="str">
        <f t="shared" si="370"/>
        <v/>
      </c>
      <c r="AY3705" s="55">
        <f t="shared" si="371"/>
        <v>0</v>
      </c>
      <c r="AZ3705" s="8"/>
      <c r="BA3705" s="8"/>
    </row>
    <row r="3706" spans="1:53" x14ac:dyDescent="0.25">
      <c r="A3706" s="9" t="str">
        <f>IF(B3706&lt;&gt;"",COUNTA($B$3:B3706)+$A$2,"")</f>
        <v/>
      </c>
      <c r="R3706" s="42"/>
      <c r="AB3706" s="13"/>
      <c r="AC3706" s="8"/>
      <c r="AF3706" s="13"/>
      <c r="AG3706" s="8"/>
      <c r="AH3706" s="8"/>
      <c r="AI3706" s="8"/>
      <c r="AJ3706" s="8"/>
      <c r="AK3706" s="8"/>
      <c r="AN3706" s="13"/>
      <c r="AO3706" s="8"/>
      <c r="AR3706" s="13"/>
      <c r="AS3706" s="8"/>
      <c r="AV3706" s="13"/>
      <c r="AW3706" s="8"/>
      <c r="AX3706" s="19" t="str">
        <f t="shared" si="370"/>
        <v/>
      </c>
      <c r="AY3706" s="55">
        <f t="shared" si="371"/>
        <v>0</v>
      </c>
      <c r="AZ3706" s="8"/>
      <c r="BA3706" s="8"/>
    </row>
    <row r="3707" spans="1:53" x14ac:dyDescent="0.25">
      <c r="A3707" s="9" t="str">
        <f>IF(B3707&lt;&gt;"",COUNTA($B$3:B3707)+$A$2,"")</f>
        <v/>
      </c>
      <c r="R3707" s="42"/>
      <c r="AB3707" s="13"/>
      <c r="AC3707" s="8"/>
      <c r="AF3707" s="13"/>
      <c r="AG3707" s="8"/>
      <c r="AH3707" s="8"/>
      <c r="AI3707" s="8"/>
      <c r="AJ3707" s="8"/>
      <c r="AK3707" s="8"/>
      <c r="AN3707" s="13"/>
      <c r="AO3707" s="8"/>
      <c r="AR3707" s="13"/>
      <c r="AS3707" s="8"/>
      <c r="AV3707" s="13"/>
      <c r="AW3707" s="8"/>
      <c r="AX3707" s="19" t="str">
        <f t="shared" si="370"/>
        <v/>
      </c>
      <c r="AY3707" s="55">
        <f t="shared" si="371"/>
        <v>0</v>
      </c>
      <c r="AZ3707" s="8"/>
      <c r="BA3707" s="8"/>
    </row>
    <row r="3708" spans="1:53" x14ac:dyDescent="0.25">
      <c r="A3708" s="9" t="str">
        <f>IF(B3708&lt;&gt;"",COUNTA($B$3:B3708)+$A$2,"")</f>
        <v/>
      </c>
      <c r="R3708" s="42"/>
      <c r="AB3708" s="13"/>
      <c r="AC3708" s="8"/>
      <c r="AF3708" s="13"/>
      <c r="AG3708" s="8"/>
      <c r="AH3708" s="8"/>
      <c r="AI3708" s="8"/>
      <c r="AJ3708" s="8"/>
      <c r="AK3708" s="8"/>
      <c r="AN3708" s="13"/>
      <c r="AO3708" s="8"/>
      <c r="AR3708" s="13"/>
      <c r="AS3708" s="8"/>
      <c r="AV3708" s="13"/>
      <c r="AW3708" s="8"/>
      <c r="AX3708" s="19" t="str">
        <f t="shared" si="370"/>
        <v/>
      </c>
      <c r="AY3708" s="55">
        <f t="shared" si="371"/>
        <v>0</v>
      </c>
      <c r="AZ3708" s="8"/>
      <c r="BA3708" s="8"/>
    </row>
    <row r="3709" spans="1:53" x14ac:dyDescent="0.25">
      <c r="A3709" s="9" t="str">
        <f>IF(B3709&lt;&gt;"",COUNTA($B$3:B3709)+$A$2,"")</f>
        <v/>
      </c>
      <c r="R3709" s="42"/>
      <c r="AB3709" s="13"/>
      <c r="AC3709" s="8"/>
      <c r="AF3709" s="13"/>
      <c r="AG3709" s="8"/>
      <c r="AH3709" s="8"/>
      <c r="AI3709" s="8"/>
      <c r="AJ3709" s="8"/>
      <c r="AK3709" s="8"/>
      <c r="AN3709" s="13"/>
      <c r="AO3709" s="8"/>
      <c r="AR3709" s="13"/>
      <c r="AS3709" s="8"/>
      <c r="AV3709" s="13"/>
      <c r="AW3709" s="8"/>
      <c r="AX3709" s="19" t="str">
        <f t="shared" si="370"/>
        <v/>
      </c>
      <c r="AY3709" s="55">
        <f t="shared" si="371"/>
        <v>0</v>
      </c>
      <c r="AZ3709" s="8"/>
      <c r="BA3709" s="8"/>
    </row>
    <row r="3710" spans="1:53" x14ac:dyDescent="0.25">
      <c r="A3710" s="9" t="str">
        <f>IF(B3710&lt;&gt;"",COUNTA($B$3:B3710)+$A$2,"")</f>
        <v/>
      </c>
      <c r="R3710" s="42"/>
      <c r="AB3710" s="13"/>
      <c r="AC3710" s="8"/>
      <c r="AF3710" s="13"/>
      <c r="AG3710" s="8"/>
      <c r="AH3710" s="8"/>
      <c r="AI3710" s="8"/>
      <c r="AJ3710" s="8"/>
      <c r="AK3710" s="8"/>
      <c r="AN3710" s="13"/>
      <c r="AO3710" s="8"/>
      <c r="AR3710" s="13"/>
      <c r="AS3710" s="8"/>
      <c r="AV3710" s="13"/>
      <c r="AW3710" s="8"/>
      <c r="AX3710" s="19" t="str">
        <f t="shared" si="370"/>
        <v/>
      </c>
      <c r="AY3710" s="55">
        <f t="shared" si="371"/>
        <v>0</v>
      </c>
      <c r="AZ3710" s="8"/>
      <c r="BA3710" s="8"/>
    </row>
    <row r="3711" spans="1:53" x14ac:dyDescent="0.25">
      <c r="A3711" s="9" t="str">
        <f>IF(B3711&lt;&gt;"",COUNTA($B$3:B3711)+$A$2,"")</f>
        <v/>
      </c>
      <c r="R3711" s="42"/>
      <c r="AB3711" s="13"/>
      <c r="AC3711" s="8"/>
      <c r="AF3711" s="13"/>
      <c r="AG3711" s="8"/>
      <c r="AH3711" s="8"/>
      <c r="AI3711" s="8"/>
      <c r="AJ3711" s="8"/>
      <c r="AK3711" s="8"/>
      <c r="AN3711" s="13"/>
      <c r="AO3711" s="8"/>
      <c r="AR3711" s="13"/>
      <c r="AS3711" s="8"/>
      <c r="AV3711" s="13"/>
      <c r="AW3711" s="8"/>
      <c r="AX3711" s="19" t="str">
        <f t="shared" si="370"/>
        <v/>
      </c>
      <c r="AY3711" s="55">
        <f t="shared" si="371"/>
        <v>0</v>
      </c>
      <c r="AZ3711" s="8"/>
      <c r="BA3711" s="8"/>
    </row>
    <row r="3712" spans="1:53" x14ac:dyDescent="0.25">
      <c r="A3712" s="9" t="str">
        <f>IF(B3712&lt;&gt;"",COUNTA($B$3:B3712)+$A$2,"")</f>
        <v/>
      </c>
      <c r="R3712" s="42"/>
      <c r="AB3712" s="13"/>
      <c r="AC3712" s="8"/>
      <c r="AF3712" s="13"/>
      <c r="AG3712" s="8"/>
      <c r="AH3712" s="8"/>
      <c r="AI3712" s="8"/>
      <c r="AJ3712" s="8"/>
      <c r="AK3712" s="8"/>
      <c r="AN3712" s="13"/>
      <c r="AO3712" s="8"/>
      <c r="AR3712" s="13"/>
      <c r="AS3712" s="8"/>
      <c r="AV3712" s="13"/>
      <c r="AW3712" s="8"/>
      <c r="AX3712" s="19" t="str">
        <f t="shared" si="370"/>
        <v/>
      </c>
      <c r="AY3712" s="55">
        <f t="shared" si="371"/>
        <v>0</v>
      </c>
      <c r="AZ3712" s="8"/>
      <c r="BA3712" s="8"/>
    </row>
    <row r="3713" spans="1:53" x14ac:dyDescent="0.25">
      <c r="A3713" s="9" t="str">
        <f>IF(B3713&lt;&gt;"",COUNTA($B$3:B3713)+$A$2,"")</f>
        <v/>
      </c>
      <c r="R3713" s="42"/>
      <c r="AB3713" s="13"/>
      <c r="AC3713" s="8"/>
      <c r="AF3713" s="13"/>
      <c r="AG3713" s="8"/>
      <c r="AH3713" s="8"/>
      <c r="AI3713" s="8"/>
      <c r="AJ3713" s="8"/>
      <c r="AK3713" s="8"/>
      <c r="AN3713" s="13"/>
      <c r="AO3713" s="8"/>
      <c r="AR3713" s="13"/>
      <c r="AS3713" s="8"/>
      <c r="AV3713" s="13"/>
      <c r="AW3713" s="8"/>
      <c r="AX3713" s="19" t="str">
        <f t="shared" si="370"/>
        <v/>
      </c>
      <c r="AY3713" s="55">
        <f t="shared" si="371"/>
        <v>0</v>
      </c>
      <c r="AZ3713" s="8"/>
      <c r="BA3713" s="8"/>
    </row>
    <row r="3714" spans="1:53" x14ac:dyDescent="0.25">
      <c r="A3714" s="9" t="str">
        <f>IF(B3714&lt;&gt;"",COUNTA($B$3:B3714)+$A$2,"")</f>
        <v/>
      </c>
      <c r="R3714" s="42"/>
      <c r="AB3714" s="13"/>
      <c r="AC3714" s="8"/>
      <c r="AF3714" s="13"/>
      <c r="AG3714" s="8"/>
      <c r="AH3714" s="8"/>
      <c r="AI3714" s="8"/>
      <c r="AJ3714" s="8"/>
      <c r="AK3714" s="8"/>
      <c r="AN3714" s="13"/>
      <c r="AO3714" s="8"/>
      <c r="AR3714" s="13"/>
      <c r="AS3714" s="8"/>
      <c r="AV3714" s="13"/>
      <c r="AW3714" s="8"/>
      <c r="AX3714" s="19" t="str">
        <f t="shared" si="370"/>
        <v/>
      </c>
      <c r="AY3714" s="55">
        <f t="shared" si="371"/>
        <v>0</v>
      </c>
      <c r="AZ3714" s="8"/>
      <c r="BA3714" s="8"/>
    </row>
    <row r="3715" spans="1:53" x14ac:dyDescent="0.25">
      <c r="A3715" s="9" t="str">
        <f>IF(B3715&lt;&gt;"",COUNTA($B$3:B3715)+$A$2,"")</f>
        <v/>
      </c>
      <c r="R3715" s="42"/>
      <c r="AB3715" s="13"/>
      <c r="AC3715" s="8"/>
      <c r="AF3715" s="13"/>
      <c r="AG3715" s="8"/>
      <c r="AH3715" s="8"/>
      <c r="AI3715" s="8"/>
      <c r="AJ3715" s="8"/>
      <c r="AK3715" s="8"/>
      <c r="AN3715" s="13"/>
      <c r="AO3715" s="8"/>
      <c r="AR3715" s="13"/>
      <c r="AS3715" s="8"/>
      <c r="AV3715" s="13"/>
      <c r="AW3715" s="8"/>
      <c r="AX3715" s="19" t="str">
        <f t="shared" ref="AX3715:AX3778" si="372">IF(R3715="","",AY3715/(1+0.025))</f>
        <v/>
      </c>
      <c r="AY3715" s="55">
        <f t="shared" ref="AY3715:AY3778" si="373">BC3715-AZ3715</f>
        <v>0</v>
      </c>
      <c r="AZ3715" s="8"/>
      <c r="BA3715" s="8"/>
    </row>
    <row r="3716" spans="1:53" x14ac:dyDescent="0.25">
      <c r="A3716" s="9" t="str">
        <f>IF(B3716&lt;&gt;"",COUNTA($B$3:B3716)+$A$2,"")</f>
        <v/>
      </c>
      <c r="R3716" s="42"/>
      <c r="AB3716" s="13"/>
      <c r="AC3716" s="8"/>
      <c r="AF3716" s="13"/>
      <c r="AG3716" s="8"/>
      <c r="AH3716" s="8"/>
      <c r="AI3716" s="8"/>
      <c r="AJ3716" s="8"/>
      <c r="AK3716" s="8"/>
      <c r="AN3716" s="13"/>
      <c r="AO3716" s="8"/>
      <c r="AR3716" s="13"/>
      <c r="AS3716" s="8"/>
      <c r="AV3716" s="13"/>
      <c r="AW3716" s="8"/>
      <c r="AX3716" s="19" t="str">
        <f t="shared" si="372"/>
        <v/>
      </c>
      <c r="AY3716" s="55">
        <f t="shared" si="373"/>
        <v>0</v>
      </c>
      <c r="AZ3716" s="8"/>
      <c r="BA3716" s="8"/>
    </row>
    <row r="3717" spans="1:53" x14ac:dyDescent="0.25">
      <c r="A3717" s="9" t="str">
        <f>IF(B3717&lt;&gt;"",COUNTA($B$3:B3717)+$A$2,"")</f>
        <v/>
      </c>
      <c r="R3717" s="42"/>
      <c r="AB3717" s="13"/>
      <c r="AC3717" s="8"/>
      <c r="AF3717" s="13"/>
      <c r="AG3717" s="8"/>
      <c r="AH3717" s="8"/>
      <c r="AI3717" s="8"/>
      <c r="AJ3717" s="8"/>
      <c r="AK3717" s="8"/>
      <c r="AN3717" s="13"/>
      <c r="AO3717" s="8"/>
      <c r="AR3717" s="13"/>
      <c r="AS3717" s="8"/>
      <c r="AV3717" s="13"/>
      <c r="AW3717" s="8"/>
      <c r="AX3717" s="19" t="str">
        <f t="shared" si="372"/>
        <v/>
      </c>
      <c r="AY3717" s="55">
        <f t="shared" si="373"/>
        <v>0</v>
      </c>
      <c r="AZ3717" s="8"/>
      <c r="BA3717" s="8"/>
    </row>
    <row r="3718" spans="1:53" x14ac:dyDescent="0.25">
      <c r="A3718" s="9" t="str">
        <f>IF(B3718&lt;&gt;"",COUNTA($B$3:B3718)+$A$2,"")</f>
        <v/>
      </c>
      <c r="R3718" s="42"/>
      <c r="AB3718" s="13"/>
      <c r="AC3718" s="8"/>
      <c r="AF3718" s="13"/>
      <c r="AG3718" s="8"/>
      <c r="AH3718" s="8"/>
      <c r="AI3718" s="8"/>
      <c r="AJ3718" s="8"/>
      <c r="AK3718" s="8"/>
      <c r="AN3718" s="13"/>
      <c r="AO3718" s="8"/>
      <c r="AR3718" s="13"/>
      <c r="AS3718" s="8"/>
      <c r="AV3718" s="13"/>
      <c r="AW3718" s="8"/>
      <c r="AX3718" s="19" t="str">
        <f t="shared" si="372"/>
        <v/>
      </c>
      <c r="AY3718" s="55">
        <f t="shared" si="373"/>
        <v>0</v>
      </c>
      <c r="AZ3718" s="8"/>
      <c r="BA3718" s="8"/>
    </row>
    <row r="3719" spans="1:53" x14ac:dyDescent="0.25">
      <c r="A3719" s="9" t="str">
        <f>IF(B3719&lt;&gt;"",COUNTA($B$3:B3719)+$A$2,"")</f>
        <v/>
      </c>
      <c r="R3719" s="42"/>
      <c r="AB3719" s="13"/>
      <c r="AC3719" s="8"/>
      <c r="AF3719" s="13"/>
      <c r="AG3719" s="8"/>
      <c r="AH3719" s="8"/>
      <c r="AI3719" s="8"/>
      <c r="AJ3719" s="8"/>
      <c r="AK3719" s="8"/>
      <c r="AN3719" s="13"/>
      <c r="AO3719" s="8"/>
      <c r="AR3719" s="13"/>
      <c r="AS3719" s="8"/>
      <c r="AV3719" s="13"/>
      <c r="AW3719" s="8"/>
      <c r="AX3719" s="19" t="str">
        <f t="shared" si="372"/>
        <v/>
      </c>
      <c r="AY3719" s="55">
        <f t="shared" si="373"/>
        <v>0</v>
      </c>
      <c r="AZ3719" s="8"/>
      <c r="BA3719" s="8"/>
    </row>
    <row r="3720" spans="1:53" x14ac:dyDescent="0.25">
      <c r="A3720" s="9" t="str">
        <f>IF(B3720&lt;&gt;"",COUNTA($B$3:B3720)+$A$2,"")</f>
        <v/>
      </c>
      <c r="R3720" s="42"/>
      <c r="AB3720" s="13"/>
      <c r="AC3720" s="8"/>
      <c r="AF3720" s="13"/>
      <c r="AG3720" s="8"/>
      <c r="AH3720" s="8"/>
      <c r="AI3720" s="8"/>
      <c r="AJ3720" s="8"/>
      <c r="AK3720" s="8"/>
      <c r="AN3720" s="13"/>
      <c r="AO3720" s="8"/>
      <c r="AR3720" s="13"/>
      <c r="AS3720" s="8"/>
      <c r="AV3720" s="13"/>
      <c r="AW3720" s="8"/>
      <c r="AX3720" s="19" t="str">
        <f t="shared" si="372"/>
        <v/>
      </c>
      <c r="AY3720" s="55">
        <f t="shared" si="373"/>
        <v>0</v>
      </c>
      <c r="AZ3720" s="8"/>
      <c r="BA3720" s="8"/>
    </row>
    <row r="3721" spans="1:53" x14ac:dyDescent="0.25">
      <c r="A3721" s="9" t="str">
        <f>IF(B3721&lt;&gt;"",COUNTA($B$3:B3721)+$A$2,"")</f>
        <v/>
      </c>
      <c r="R3721" s="42"/>
      <c r="AB3721" s="13"/>
      <c r="AC3721" s="8"/>
      <c r="AF3721" s="13"/>
      <c r="AG3721" s="8"/>
      <c r="AH3721" s="8"/>
      <c r="AI3721" s="8"/>
      <c r="AJ3721" s="8"/>
      <c r="AK3721" s="8"/>
      <c r="AN3721" s="13"/>
      <c r="AO3721" s="8"/>
      <c r="AR3721" s="13"/>
      <c r="AS3721" s="8"/>
      <c r="AV3721" s="13"/>
      <c r="AW3721" s="8"/>
      <c r="AX3721" s="19" t="str">
        <f t="shared" si="372"/>
        <v/>
      </c>
      <c r="AY3721" s="55">
        <f t="shared" si="373"/>
        <v>0</v>
      </c>
      <c r="AZ3721" s="8"/>
      <c r="BA3721" s="8"/>
    </row>
    <row r="3722" spans="1:53" x14ac:dyDescent="0.25">
      <c r="A3722" s="9" t="str">
        <f>IF(B3722&lt;&gt;"",COUNTA($B$3:B3722)+$A$2,"")</f>
        <v/>
      </c>
      <c r="R3722" s="42"/>
      <c r="AB3722" s="13"/>
      <c r="AC3722" s="8"/>
      <c r="AF3722" s="13"/>
      <c r="AG3722" s="8"/>
      <c r="AH3722" s="8"/>
      <c r="AI3722" s="8"/>
      <c r="AJ3722" s="8"/>
      <c r="AK3722" s="8"/>
      <c r="AN3722" s="13"/>
      <c r="AO3722" s="8"/>
      <c r="AR3722" s="13"/>
      <c r="AS3722" s="8"/>
      <c r="AV3722" s="13"/>
      <c r="AW3722" s="8"/>
      <c r="AX3722" s="19" t="str">
        <f t="shared" si="372"/>
        <v/>
      </c>
      <c r="AY3722" s="55">
        <f t="shared" si="373"/>
        <v>0</v>
      </c>
      <c r="AZ3722" s="8"/>
      <c r="BA3722" s="8"/>
    </row>
    <row r="3723" spans="1:53" x14ac:dyDescent="0.25">
      <c r="A3723" s="9" t="str">
        <f>IF(B3723&lt;&gt;"",COUNTA($B$3:B3723)+$A$2,"")</f>
        <v/>
      </c>
      <c r="R3723" s="42"/>
      <c r="AB3723" s="13"/>
      <c r="AC3723" s="8"/>
      <c r="AF3723" s="13"/>
      <c r="AG3723" s="8"/>
      <c r="AH3723" s="8"/>
      <c r="AI3723" s="8"/>
      <c r="AJ3723" s="8"/>
      <c r="AK3723" s="8"/>
      <c r="AN3723" s="13"/>
      <c r="AO3723" s="8"/>
      <c r="AR3723" s="13"/>
      <c r="AS3723" s="8"/>
      <c r="AV3723" s="13"/>
      <c r="AW3723" s="8"/>
      <c r="AX3723" s="19" t="str">
        <f t="shared" si="372"/>
        <v/>
      </c>
      <c r="AY3723" s="55">
        <f t="shared" si="373"/>
        <v>0</v>
      </c>
      <c r="AZ3723" s="8"/>
      <c r="BA3723" s="8"/>
    </row>
    <row r="3724" spans="1:53" x14ac:dyDescent="0.25">
      <c r="A3724" s="9" t="str">
        <f>IF(B3724&lt;&gt;"",COUNTA($B$3:B3724)+$A$2,"")</f>
        <v/>
      </c>
      <c r="R3724" s="42"/>
      <c r="AB3724" s="13"/>
      <c r="AC3724" s="8"/>
      <c r="AF3724" s="13"/>
      <c r="AG3724" s="8"/>
      <c r="AH3724" s="8"/>
      <c r="AI3724" s="8"/>
      <c r="AJ3724" s="8"/>
      <c r="AK3724" s="8"/>
      <c r="AN3724" s="13"/>
      <c r="AO3724" s="8"/>
      <c r="AR3724" s="13"/>
      <c r="AS3724" s="8"/>
      <c r="AV3724" s="13"/>
      <c r="AW3724" s="8"/>
      <c r="AX3724" s="19" t="str">
        <f t="shared" si="372"/>
        <v/>
      </c>
      <c r="AY3724" s="55">
        <f t="shared" si="373"/>
        <v>0</v>
      </c>
      <c r="AZ3724" s="8"/>
      <c r="BA3724" s="8"/>
    </row>
    <row r="3725" spans="1:53" x14ac:dyDescent="0.25">
      <c r="A3725" s="9" t="str">
        <f>IF(B3725&lt;&gt;"",COUNTA($B$3:B3725)+$A$2,"")</f>
        <v/>
      </c>
      <c r="R3725" s="42"/>
      <c r="AB3725" s="13"/>
      <c r="AC3725" s="8"/>
      <c r="AF3725" s="13"/>
      <c r="AG3725" s="8"/>
      <c r="AH3725" s="8"/>
      <c r="AI3725" s="8"/>
      <c r="AJ3725" s="8"/>
      <c r="AK3725" s="8"/>
      <c r="AN3725" s="13"/>
      <c r="AO3725" s="8"/>
      <c r="AR3725" s="13"/>
      <c r="AS3725" s="8"/>
      <c r="AV3725" s="13"/>
      <c r="AW3725" s="8"/>
      <c r="AX3725" s="19" t="str">
        <f t="shared" si="372"/>
        <v/>
      </c>
      <c r="AY3725" s="55">
        <f t="shared" si="373"/>
        <v>0</v>
      </c>
      <c r="AZ3725" s="8"/>
      <c r="BA3725" s="8"/>
    </row>
    <row r="3726" spans="1:53" x14ac:dyDescent="0.25">
      <c r="A3726" s="9" t="str">
        <f>IF(B3726&lt;&gt;"",COUNTA($B$3:B3726)+$A$2,"")</f>
        <v/>
      </c>
      <c r="R3726" s="42"/>
      <c r="AB3726" s="13"/>
      <c r="AC3726" s="8"/>
      <c r="AF3726" s="13"/>
      <c r="AG3726" s="8"/>
      <c r="AH3726" s="8"/>
      <c r="AI3726" s="8"/>
      <c r="AJ3726" s="8"/>
      <c r="AK3726" s="8"/>
      <c r="AN3726" s="13"/>
      <c r="AO3726" s="8"/>
      <c r="AR3726" s="13"/>
      <c r="AS3726" s="8"/>
      <c r="AV3726" s="13"/>
      <c r="AW3726" s="8"/>
      <c r="AX3726" s="19" t="str">
        <f t="shared" si="372"/>
        <v/>
      </c>
      <c r="AY3726" s="55">
        <f t="shared" si="373"/>
        <v>0</v>
      </c>
      <c r="AZ3726" s="8"/>
      <c r="BA3726" s="8"/>
    </row>
    <row r="3727" spans="1:53" x14ac:dyDescent="0.25">
      <c r="A3727" s="9" t="str">
        <f>IF(B3727&lt;&gt;"",COUNTA($B$3:B3727)+$A$2,"")</f>
        <v/>
      </c>
      <c r="R3727" s="42"/>
      <c r="AB3727" s="13"/>
      <c r="AC3727" s="8"/>
      <c r="AF3727" s="13"/>
      <c r="AG3727" s="8"/>
      <c r="AH3727" s="8"/>
      <c r="AI3727" s="8"/>
      <c r="AJ3727" s="8"/>
      <c r="AK3727" s="8"/>
      <c r="AN3727" s="13"/>
      <c r="AO3727" s="8"/>
      <c r="AR3727" s="13"/>
      <c r="AS3727" s="8"/>
      <c r="AV3727" s="13"/>
      <c r="AW3727" s="8"/>
      <c r="AX3727" s="19" t="str">
        <f t="shared" si="372"/>
        <v/>
      </c>
      <c r="AY3727" s="55">
        <f t="shared" si="373"/>
        <v>0</v>
      </c>
      <c r="AZ3727" s="8"/>
      <c r="BA3727" s="8"/>
    </row>
    <row r="3728" spans="1:53" x14ac:dyDescent="0.25">
      <c r="A3728" s="9" t="str">
        <f>IF(B3728&lt;&gt;"",COUNTA($B$3:B3728)+$A$2,"")</f>
        <v/>
      </c>
      <c r="R3728" s="42"/>
      <c r="AB3728" s="13"/>
      <c r="AC3728" s="8"/>
      <c r="AF3728" s="13"/>
      <c r="AG3728" s="8"/>
      <c r="AH3728" s="8"/>
      <c r="AI3728" s="8"/>
      <c r="AJ3728" s="8"/>
      <c r="AK3728" s="8"/>
      <c r="AN3728" s="13"/>
      <c r="AO3728" s="8"/>
      <c r="AR3728" s="13"/>
      <c r="AS3728" s="8"/>
      <c r="AV3728" s="13"/>
      <c r="AW3728" s="8"/>
      <c r="AX3728" s="19" t="str">
        <f t="shared" si="372"/>
        <v/>
      </c>
      <c r="AY3728" s="55">
        <f t="shared" si="373"/>
        <v>0</v>
      </c>
      <c r="AZ3728" s="8"/>
      <c r="BA3728" s="8"/>
    </row>
    <row r="3729" spans="1:53" x14ac:dyDescent="0.25">
      <c r="A3729" s="9" t="str">
        <f>IF(B3729&lt;&gt;"",COUNTA($B$3:B3729)+$A$2,"")</f>
        <v/>
      </c>
      <c r="R3729" s="42"/>
      <c r="AB3729" s="13"/>
      <c r="AC3729" s="8"/>
      <c r="AF3729" s="13"/>
      <c r="AG3729" s="8"/>
      <c r="AH3729" s="8"/>
      <c r="AI3729" s="8"/>
      <c r="AJ3729" s="8"/>
      <c r="AK3729" s="8"/>
      <c r="AN3729" s="13"/>
      <c r="AO3729" s="8"/>
      <c r="AR3729" s="13"/>
      <c r="AS3729" s="8"/>
      <c r="AV3729" s="13"/>
      <c r="AW3729" s="8"/>
      <c r="AX3729" s="19" t="str">
        <f t="shared" si="372"/>
        <v/>
      </c>
      <c r="AY3729" s="55">
        <f t="shared" si="373"/>
        <v>0</v>
      </c>
      <c r="AZ3729" s="8"/>
      <c r="BA3729" s="8"/>
    </row>
    <row r="3730" spans="1:53" x14ac:dyDescent="0.25">
      <c r="A3730" s="9" t="str">
        <f>IF(B3730&lt;&gt;"",COUNTA($B$3:B3730)+$A$2,"")</f>
        <v/>
      </c>
      <c r="R3730" s="42"/>
      <c r="AB3730" s="13"/>
      <c r="AC3730" s="8"/>
      <c r="AF3730" s="13"/>
      <c r="AG3730" s="8"/>
      <c r="AH3730" s="8"/>
      <c r="AI3730" s="8"/>
      <c r="AJ3730" s="8"/>
      <c r="AK3730" s="8"/>
      <c r="AN3730" s="13"/>
      <c r="AO3730" s="8"/>
      <c r="AR3730" s="13"/>
      <c r="AS3730" s="8"/>
      <c r="AV3730" s="13"/>
      <c r="AW3730" s="8"/>
      <c r="AX3730" s="19" t="str">
        <f t="shared" si="372"/>
        <v/>
      </c>
      <c r="AY3730" s="55">
        <f t="shared" si="373"/>
        <v>0</v>
      </c>
      <c r="AZ3730" s="8"/>
      <c r="BA3730" s="8"/>
    </row>
    <row r="3731" spans="1:53" x14ac:dyDescent="0.25">
      <c r="A3731" s="9" t="str">
        <f>IF(B3731&lt;&gt;"",COUNTA($B$3:B3731)+$A$2,"")</f>
        <v/>
      </c>
      <c r="R3731" s="42"/>
      <c r="AB3731" s="13"/>
      <c r="AC3731" s="8"/>
      <c r="AF3731" s="13"/>
      <c r="AG3731" s="8"/>
      <c r="AH3731" s="8"/>
      <c r="AI3731" s="8"/>
      <c r="AJ3731" s="8"/>
      <c r="AK3731" s="8"/>
      <c r="AN3731" s="13"/>
      <c r="AO3731" s="8"/>
      <c r="AR3731" s="13"/>
      <c r="AS3731" s="8"/>
      <c r="AV3731" s="13"/>
      <c r="AW3731" s="8"/>
      <c r="AX3731" s="19" t="str">
        <f t="shared" si="372"/>
        <v/>
      </c>
      <c r="AY3731" s="55">
        <f t="shared" si="373"/>
        <v>0</v>
      </c>
      <c r="AZ3731" s="8"/>
      <c r="BA3731" s="8"/>
    </row>
    <row r="3732" spans="1:53" x14ac:dyDescent="0.25">
      <c r="A3732" s="9" t="str">
        <f>IF(B3732&lt;&gt;"",COUNTA($B$3:B3732)+$A$2,"")</f>
        <v/>
      </c>
      <c r="R3732" s="42"/>
      <c r="AB3732" s="13"/>
      <c r="AC3732" s="8"/>
      <c r="AF3732" s="13"/>
      <c r="AG3732" s="8"/>
      <c r="AH3732" s="8"/>
      <c r="AI3732" s="8"/>
      <c r="AJ3732" s="8"/>
      <c r="AK3732" s="8"/>
      <c r="AN3732" s="13"/>
      <c r="AO3732" s="8"/>
      <c r="AR3732" s="13"/>
      <c r="AS3732" s="8"/>
      <c r="AV3732" s="13"/>
      <c r="AW3732" s="8"/>
      <c r="AX3732" s="19" t="str">
        <f t="shared" si="372"/>
        <v/>
      </c>
      <c r="AY3732" s="55">
        <f t="shared" si="373"/>
        <v>0</v>
      </c>
      <c r="AZ3732" s="8"/>
      <c r="BA3732" s="8"/>
    </row>
    <row r="3733" spans="1:53" x14ac:dyDescent="0.25">
      <c r="A3733" s="9" t="str">
        <f>IF(B3733&lt;&gt;"",COUNTA($B$3:B3733)+$A$2,"")</f>
        <v/>
      </c>
      <c r="R3733" s="42"/>
      <c r="AB3733" s="13"/>
      <c r="AC3733" s="8"/>
      <c r="AF3733" s="13"/>
      <c r="AG3733" s="8"/>
      <c r="AH3733" s="8"/>
      <c r="AI3733" s="8"/>
      <c r="AJ3733" s="8"/>
      <c r="AK3733" s="8"/>
      <c r="AN3733" s="13"/>
      <c r="AO3733" s="8"/>
      <c r="AR3733" s="13"/>
      <c r="AS3733" s="8"/>
      <c r="AV3733" s="13"/>
      <c r="AW3733" s="8"/>
      <c r="AX3733" s="19" t="str">
        <f t="shared" si="372"/>
        <v/>
      </c>
      <c r="AY3733" s="55">
        <f t="shared" si="373"/>
        <v>0</v>
      </c>
      <c r="AZ3733" s="8"/>
      <c r="BA3733" s="8"/>
    </row>
    <row r="3734" spans="1:53" x14ac:dyDescent="0.25">
      <c r="A3734" s="9" t="str">
        <f>IF(B3734&lt;&gt;"",COUNTA($B$3:B3734)+$A$2,"")</f>
        <v/>
      </c>
      <c r="R3734" s="42"/>
      <c r="AB3734" s="13"/>
      <c r="AC3734" s="8"/>
      <c r="AF3734" s="13"/>
      <c r="AG3734" s="8"/>
      <c r="AH3734" s="8"/>
      <c r="AI3734" s="8"/>
      <c r="AJ3734" s="8"/>
      <c r="AK3734" s="8"/>
      <c r="AN3734" s="13"/>
      <c r="AO3734" s="8"/>
      <c r="AR3734" s="13"/>
      <c r="AS3734" s="8"/>
      <c r="AV3734" s="13"/>
      <c r="AW3734" s="8"/>
      <c r="AX3734" s="19" t="str">
        <f t="shared" si="372"/>
        <v/>
      </c>
      <c r="AY3734" s="55">
        <f t="shared" si="373"/>
        <v>0</v>
      </c>
      <c r="AZ3734" s="8"/>
      <c r="BA3734" s="8"/>
    </row>
    <row r="3735" spans="1:53" x14ac:dyDescent="0.25">
      <c r="A3735" s="9" t="str">
        <f>IF(B3735&lt;&gt;"",COUNTA($B$3:B3735)+$A$2,"")</f>
        <v/>
      </c>
      <c r="R3735" s="42"/>
      <c r="AB3735" s="13"/>
      <c r="AC3735" s="8"/>
      <c r="AF3735" s="13"/>
      <c r="AG3735" s="8"/>
      <c r="AH3735" s="8"/>
      <c r="AI3735" s="8"/>
      <c r="AJ3735" s="8"/>
      <c r="AK3735" s="8"/>
      <c r="AN3735" s="13"/>
      <c r="AO3735" s="8"/>
      <c r="AR3735" s="13"/>
      <c r="AS3735" s="8"/>
      <c r="AV3735" s="13"/>
      <c r="AW3735" s="8"/>
      <c r="AX3735" s="19" t="str">
        <f t="shared" si="372"/>
        <v/>
      </c>
      <c r="AY3735" s="55">
        <f t="shared" si="373"/>
        <v>0</v>
      </c>
      <c r="AZ3735" s="8"/>
      <c r="BA3735" s="8"/>
    </row>
    <row r="3736" spans="1:53" x14ac:dyDescent="0.25">
      <c r="A3736" s="9" t="str">
        <f>IF(B3736&lt;&gt;"",COUNTA($B$3:B3736)+$A$2,"")</f>
        <v/>
      </c>
      <c r="R3736" s="42"/>
      <c r="AB3736" s="13"/>
      <c r="AC3736" s="8"/>
      <c r="AF3736" s="13"/>
      <c r="AG3736" s="8"/>
      <c r="AH3736" s="8"/>
      <c r="AI3736" s="8"/>
      <c r="AJ3736" s="8"/>
      <c r="AK3736" s="8"/>
      <c r="AN3736" s="13"/>
      <c r="AO3736" s="8"/>
      <c r="AR3736" s="13"/>
      <c r="AS3736" s="8"/>
      <c r="AV3736" s="13"/>
      <c r="AW3736" s="8"/>
      <c r="AX3736" s="19" t="str">
        <f t="shared" si="372"/>
        <v/>
      </c>
      <c r="AY3736" s="55">
        <f t="shared" si="373"/>
        <v>0</v>
      </c>
      <c r="AZ3736" s="8"/>
      <c r="BA3736" s="8"/>
    </row>
    <row r="3737" spans="1:53" x14ac:dyDescent="0.25">
      <c r="A3737" s="9" t="str">
        <f>IF(B3737&lt;&gt;"",COUNTA($B$3:B3737)+$A$2,"")</f>
        <v/>
      </c>
      <c r="R3737" s="42"/>
      <c r="AB3737" s="13"/>
      <c r="AC3737" s="8"/>
      <c r="AF3737" s="13"/>
      <c r="AG3737" s="8"/>
      <c r="AH3737" s="8"/>
      <c r="AI3737" s="8"/>
      <c r="AJ3737" s="8"/>
      <c r="AK3737" s="8"/>
      <c r="AN3737" s="13"/>
      <c r="AO3737" s="8"/>
      <c r="AR3737" s="13"/>
      <c r="AS3737" s="8"/>
      <c r="AV3737" s="13"/>
      <c r="AW3737" s="8"/>
      <c r="AX3737" s="19" t="str">
        <f t="shared" si="372"/>
        <v/>
      </c>
      <c r="AY3737" s="55">
        <f t="shared" si="373"/>
        <v>0</v>
      </c>
      <c r="AZ3737" s="8"/>
      <c r="BA3737" s="8"/>
    </row>
    <row r="3738" spans="1:53" x14ac:dyDescent="0.25">
      <c r="A3738" s="9" t="str">
        <f>IF(B3738&lt;&gt;"",COUNTA($B$3:B3738)+$A$2,"")</f>
        <v/>
      </c>
      <c r="R3738" s="42"/>
      <c r="AB3738" s="13"/>
      <c r="AC3738" s="8"/>
      <c r="AF3738" s="13"/>
      <c r="AG3738" s="8"/>
      <c r="AH3738" s="8"/>
      <c r="AI3738" s="8"/>
      <c r="AJ3738" s="8"/>
      <c r="AK3738" s="8"/>
      <c r="AN3738" s="13"/>
      <c r="AO3738" s="8"/>
      <c r="AR3738" s="13"/>
      <c r="AS3738" s="8"/>
      <c r="AV3738" s="13"/>
      <c r="AW3738" s="8"/>
      <c r="AX3738" s="19" t="str">
        <f t="shared" si="372"/>
        <v/>
      </c>
      <c r="AY3738" s="55">
        <f t="shared" si="373"/>
        <v>0</v>
      </c>
      <c r="AZ3738" s="8"/>
      <c r="BA3738" s="8"/>
    </row>
    <row r="3739" spans="1:53" x14ac:dyDescent="0.25">
      <c r="A3739" s="9" t="str">
        <f>IF(B3739&lt;&gt;"",COUNTA($B$3:B3739)+$A$2,"")</f>
        <v/>
      </c>
      <c r="R3739" s="42"/>
      <c r="AB3739" s="13"/>
      <c r="AC3739" s="8"/>
      <c r="AF3739" s="13"/>
      <c r="AG3739" s="8"/>
      <c r="AH3739" s="8"/>
      <c r="AI3739" s="8"/>
      <c r="AJ3739" s="8"/>
      <c r="AK3739" s="8"/>
      <c r="AN3739" s="13"/>
      <c r="AO3739" s="8"/>
      <c r="AR3739" s="13"/>
      <c r="AS3739" s="8"/>
      <c r="AV3739" s="13"/>
      <c r="AW3739" s="8"/>
      <c r="AX3739" s="19" t="str">
        <f t="shared" si="372"/>
        <v/>
      </c>
      <c r="AY3739" s="55">
        <f t="shared" si="373"/>
        <v>0</v>
      </c>
      <c r="AZ3739" s="8"/>
      <c r="BA3739" s="8"/>
    </row>
    <row r="3740" spans="1:53" x14ac:dyDescent="0.25">
      <c r="A3740" s="9" t="str">
        <f>IF(B3740&lt;&gt;"",COUNTA($B$3:B3740)+$A$2,"")</f>
        <v/>
      </c>
      <c r="R3740" s="42"/>
      <c r="AB3740" s="13"/>
      <c r="AC3740" s="8"/>
      <c r="AF3740" s="13"/>
      <c r="AG3740" s="8"/>
      <c r="AH3740" s="8"/>
      <c r="AI3740" s="8"/>
      <c r="AJ3740" s="8"/>
      <c r="AK3740" s="8"/>
      <c r="AN3740" s="13"/>
      <c r="AO3740" s="8"/>
      <c r="AR3740" s="13"/>
      <c r="AS3740" s="8"/>
      <c r="AV3740" s="13"/>
      <c r="AW3740" s="8"/>
      <c r="AX3740" s="19" t="str">
        <f t="shared" si="372"/>
        <v/>
      </c>
      <c r="AY3740" s="55">
        <f t="shared" si="373"/>
        <v>0</v>
      </c>
      <c r="AZ3740" s="8"/>
      <c r="BA3740" s="8"/>
    </row>
    <row r="3741" spans="1:53" x14ac:dyDescent="0.25">
      <c r="A3741" s="9" t="str">
        <f>IF(B3741&lt;&gt;"",COUNTA($B$3:B3741)+$A$2,"")</f>
        <v/>
      </c>
      <c r="R3741" s="42"/>
      <c r="AB3741" s="13"/>
      <c r="AC3741" s="8"/>
      <c r="AF3741" s="13"/>
      <c r="AG3741" s="8"/>
      <c r="AH3741" s="8"/>
      <c r="AI3741" s="8"/>
      <c r="AJ3741" s="8"/>
      <c r="AK3741" s="8"/>
      <c r="AN3741" s="13"/>
      <c r="AO3741" s="8"/>
      <c r="AR3741" s="13"/>
      <c r="AS3741" s="8"/>
      <c r="AV3741" s="13"/>
      <c r="AW3741" s="8"/>
      <c r="AX3741" s="19" t="str">
        <f t="shared" si="372"/>
        <v/>
      </c>
      <c r="AY3741" s="55">
        <f t="shared" si="373"/>
        <v>0</v>
      </c>
      <c r="AZ3741" s="8"/>
      <c r="BA3741" s="8"/>
    </row>
    <row r="3742" spans="1:53" x14ac:dyDescent="0.25">
      <c r="A3742" s="9" t="str">
        <f>IF(B3742&lt;&gt;"",COUNTA($B$3:B3742)+$A$2,"")</f>
        <v/>
      </c>
      <c r="R3742" s="42"/>
      <c r="AB3742" s="13"/>
      <c r="AC3742" s="8"/>
      <c r="AF3742" s="13"/>
      <c r="AG3742" s="8"/>
      <c r="AH3742" s="8"/>
      <c r="AI3742" s="8"/>
      <c r="AJ3742" s="8"/>
      <c r="AK3742" s="8"/>
      <c r="AN3742" s="13"/>
      <c r="AO3742" s="8"/>
      <c r="AR3742" s="13"/>
      <c r="AS3742" s="8"/>
      <c r="AV3742" s="13"/>
      <c r="AW3742" s="8"/>
      <c r="AX3742" s="19" t="str">
        <f t="shared" si="372"/>
        <v/>
      </c>
      <c r="AY3742" s="55">
        <f t="shared" si="373"/>
        <v>0</v>
      </c>
      <c r="AZ3742" s="8"/>
      <c r="BA3742" s="8"/>
    </row>
    <row r="3743" spans="1:53" x14ac:dyDescent="0.25">
      <c r="A3743" s="9" t="str">
        <f>IF(B3743&lt;&gt;"",COUNTA($B$3:B3743)+$A$2,"")</f>
        <v/>
      </c>
      <c r="R3743" s="42"/>
      <c r="AB3743" s="13"/>
      <c r="AC3743" s="8"/>
      <c r="AF3743" s="13"/>
      <c r="AG3743" s="8"/>
      <c r="AH3743" s="8"/>
      <c r="AI3743" s="8"/>
      <c r="AJ3743" s="8"/>
      <c r="AK3743" s="8"/>
      <c r="AN3743" s="13"/>
      <c r="AO3743" s="8"/>
      <c r="AR3743" s="13"/>
      <c r="AS3743" s="8"/>
      <c r="AV3743" s="13"/>
      <c r="AW3743" s="8"/>
      <c r="AX3743" s="19" t="str">
        <f t="shared" si="372"/>
        <v/>
      </c>
      <c r="AY3743" s="55">
        <f t="shared" si="373"/>
        <v>0</v>
      </c>
      <c r="AZ3743" s="8"/>
      <c r="BA3743" s="8"/>
    </row>
    <row r="3744" spans="1:53" x14ac:dyDescent="0.25">
      <c r="A3744" s="9" t="str">
        <f>IF(B3744&lt;&gt;"",COUNTA($B$3:B3744)+$A$2,"")</f>
        <v/>
      </c>
      <c r="R3744" s="42"/>
      <c r="AB3744" s="13"/>
      <c r="AC3744" s="8"/>
      <c r="AF3744" s="13"/>
      <c r="AG3744" s="8"/>
      <c r="AH3744" s="8"/>
      <c r="AI3744" s="8"/>
      <c r="AJ3744" s="8"/>
      <c r="AK3744" s="8"/>
      <c r="AN3744" s="13"/>
      <c r="AO3744" s="8"/>
      <c r="AR3744" s="13"/>
      <c r="AS3744" s="8"/>
      <c r="AV3744" s="13"/>
      <c r="AW3744" s="8"/>
      <c r="AX3744" s="19" t="str">
        <f t="shared" si="372"/>
        <v/>
      </c>
      <c r="AY3744" s="55">
        <f t="shared" si="373"/>
        <v>0</v>
      </c>
      <c r="AZ3744" s="8"/>
      <c r="BA3744" s="8"/>
    </row>
    <row r="3745" spans="1:53" x14ac:dyDescent="0.25">
      <c r="A3745" s="9" t="str">
        <f>IF(B3745&lt;&gt;"",COUNTA($B$3:B3745)+$A$2,"")</f>
        <v/>
      </c>
      <c r="R3745" s="42"/>
      <c r="AB3745" s="13"/>
      <c r="AC3745" s="8"/>
      <c r="AF3745" s="13"/>
      <c r="AG3745" s="8"/>
      <c r="AH3745" s="8"/>
      <c r="AI3745" s="8"/>
      <c r="AJ3745" s="8"/>
      <c r="AK3745" s="8"/>
      <c r="AN3745" s="13"/>
      <c r="AO3745" s="8"/>
      <c r="AR3745" s="13"/>
      <c r="AS3745" s="8"/>
      <c r="AV3745" s="13"/>
      <c r="AW3745" s="8"/>
      <c r="AX3745" s="19" t="str">
        <f t="shared" si="372"/>
        <v/>
      </c>
      <c r="AY3745" s="55">
        <f t="shared" si="373"/>
        <v>0</v>
      </c>
      <c r="AZ3745" s="8"/>
      <c r="BA3745" s="8"/>
    </row>
    <row r="3746" spans="1:53" x14ac:dyDescent="0.25">
      <c r="A3746" s="9" t="str">
        <f>IF(B3746&lt;&gt;"",COUNTA($B$3:B3746)+$A$2,"")</f>
        <v/>
      </c>
      <c r="R3746" s="42"/>
      <c r="AB3746" s="13"/>
      <c r="AC3746" s="8"/>
      <c r="AF3746" s="13"/>
      <c r="AG3746" s="8"/>
      <c r="AH3746" s="8"/>
      <c r="AI3746" s="8"/>
      <c r="AJ3746" s="8"/>
      <c r="AK3746" s="8"/>
      <c r="AN3746" s="13"/>
      <c r="AO3746" s="8"/>
      <c r="AR3746" s="13"/>
      <c r="AS3746" s="8"/>
      <c r="AV3746" s="13"/>
      <c r="AW3746" s="8"/>
      <c r="AX3746" s="19" t="str">
        <f t="shared" si="372"/>
        <v/>
      </c>
      <c r="AY3746" s="55">
        <f t="shared" si="373"/>
        <v>0</v>
      </c>
      <c r="AZ3746" s="8"/>
      <c r="BA3746" s="8"/>
    </row>
    <row r="3747" spans="1:53" x14ac:dyDescent="0.25">
      <c r="A3747" s="9" t="str">
        <f>IF(B3747&lt;&gt;"",COUNTA($B$3:B3747)+$A$2,"")</f>
        <v/>
      </c>
      <c r="R3747" s="42"/>
      <c r="AB3747" s="13"/>
      <c r="AC3747" s="8"/>
      <c r="AF3747" s="13"/>
      <c r="AG3747" s="8"/>
      <c r="AH3747" s="8"/>
      <c r="AI3747" s="8"/>
      <c r="AJ3747" s="8"/>
      <c r="AK3747" s="8"/>
      <c r="AN3747" s="13"/>
      <c r="AO3747" s="8"/>
      <c r="AR3747" s="13"/>
      <c r="AS3747" s="8"/>
      <c r="AV3747" s="13"/>
      <c r="AW3747" s="8"/>
      <c r="AX3747" s="19" t="str">
        <f t="shared" si="372"/>
        <v/>
      </c>
      <c r="AY3747" s="55">
        <f t="shared" si="373"/>
        <v>0</v>
      </c>
      <c r="AZ3747" s="8"/>
      <c r="BA3747" s="8"/>
    </row>
    <row r="3748" spans="1:53" x14ac:dyDescent="0.25">
      <c r="A3748" s="9" t="str">
        <f>IF(B3748&lt;&gt;"",COUNTA($B$3:B3748)+$A$2,"")</f>
        <v/>
      </c>
      <c r="R3748" s="42"/>
      <c r="AB3748" s="13"/>
      <c r="AC3748" s="8"/>
      <c r="AF3748" s="13"/>
      <c r="AG3748" s="8"/>
      <c r="AH3748" s="8"/>
      <c r="AI3748" s="8"/>
      <c r="AJ3748" s="8"/>
      <c r="AK3748" s="8"/>
      <c r="AN3748" s="13"/>
      <c r="AO3748" s="8"/>
      <c r="AR3748" s="13"/>
      <c r="AS3748" s="8"/>
      <c r="AV3748" s="13"/>
      <c r="AW3748" s="8"/>
      <c r="AX3748" s="19" t="str">
        <f t="shared" si="372"/>
        <v/>
      </c>
      <c r="AY3748" s="55">
        <f t="shared" si="373"/>
        <v>0</v>
      </c>
      <c r="AZ3748" s="8"/>
      <c r="BA3748" s="8"/>
    </row>
    <row r="3749" spans="1:53" x14ac:dyDescent="0.25">
      <c r="A3749" s="9" t="str">
        <f>IF(B3749&lt;&gt;"",COUNTA($B$3:B3749)+$A$2,"")</f>
        <v/>
      </c>
      <c r="R3749" s="42"/>
      <c r="AB3749" s="13"/>
      <c r="AC3749" s="8"/>
      <c r="AF3749" s="13"/>
      <c r="AG3749" s="8"/>
      <c r="AH3749" s="8"/>
      <c r="AI3749" s="8"/>
      <c r="AJ3749" s="8"/>
      <c r="AK3749" s="8"/>
      <c r="AN3749" s="13"/>
      <c r="AO3749" s="8"/>
      <c r="AR3749" s="13"/>
      <c r="AS3749" s="8"/>
      <c r="AV3749" s="13"/>
      <c r="AW3749" s="8"/>
      <c r="AX3749" s="19" t="str">
        <f t="shared" si="372"/>
        <v/>
      </c>
      <c r="AY3749" s="55">
        <f t="shared" si="373"/>
        <v>0</v>
      </c>
      <c r="AZ3749" s="8"/>
      <c r="BA3749" s="8"/>
    </row>
    <row r="3750" spans="1:53" x14ac:dyDescent="0.25">
      <c r="A3750" s="9" t="str">
        <f>IF(B3750&lt;&gt;"",COUNTA($B$3:B3750)+$A$2,"")</f>
        <v/>
      </c>
      <c r="R3750" s="42"/>
      <c r="AB3750" s="13"/>
      <c r="AC3750" s="8"/>
      <c r="AF3750" s="13"/>
      <c r="AG3750" s="8"/>
      <c r="AH3750" s="8"/>
      <c r="AI3750" s="8"/>
      <c r="AJ3750" s="8"/>
      <c r="AK3750" s="8"/>
      <c r="AN3750" s="13"/>
      <c r="AO3750" s="8"/>
      <c r="AR3750" s="13"/>
      <c r="AS3750" s="8"/>
      <c r="AV3750" s="13"/>
      <c r="AW3750" s="8"/>
      <c r="AX3750" s="19" t="str">
        <f t="shared" si="372"/>
        <v/>
      </c>
      <c r="AY3750" s="55">
        <f t="shared" si="373"/>
        <v>0</v>
      </c>
      <c r="AZ3750" s="8"/>
      <c r="BA3750" s="8"/>
    </row>
    <row r="3751" spans="1:53" x14ac:dyDescent="0.25">
      <c r="A3751" s="9" t="str">
        <f>IF(B3751&lt;&gt;"",COUNTA($B$3:B3751)+$A$2,"")</f>
        <v/>
      </c>
      <c r="R3751" s="42"/>
      <c r="AB3751" s="13"/>
      <c r="AC3751" s="8"/>
      <c r="AF3751" s="13"/>
      <c r="AG3751" s="8"/>
      <c r="AH3751" s="8"/>
      <c r="AI3751" s="8"/>
      <c r="AJ3751" s="8"/>
      <c r="AK3751" s="8"/>
      <c r="AN3751" s="13"/>
      <c r="AO3751" s="8"/>
      <c r="AR3751" s="13"/>
      <c r="AS3751" s="8"/>
      <c r="AV3751" s="13"/>
      <c r="AW3751" s="8"/>
      <c r="AX3751" s="19" t="str">
        <f t="shared" si="372"/>
        <v/>
      </c>
      <c r="AY3751" s="55">
        <f t="shared" si="373"/>
        <v>0</v>
      </c>
      <c r="AZ3751" s="8"/>
      <c r="BA3751" s="8"/>
    </row>
    <row r="3752" spans="1:53" x14ac:dyDescent="0.25">
      <c r="A3752" s="9" t="str">
        <f>IF(B3752&lt;&gt;"",COUNTA($B$3:B3752)+$A$2,"")</f>
        <v/>
      </c>
      <c r="R3752" s="42"/>
      <c r="AB3752" s="13"/>
      <c r="AC3752" s="8"/>
      <c r="AF3752" s="13"/>
      <c r="AG3752" s="8"/>
      <c r="AH3752" s="8"/>
      <c r="AI3752" s="8"/>
      <c r="AJ3752" s="8"/>
      <c r="AK3752" s="8"/>
      <c r="AN3752" s="13"/>
      <c r="AO3752" s="8"/>
      <c r="AR3752" s="13"/>
      <c r="AS3752" s="8"/>
      <c r="AV3752" s="13"/>
      <c r="AW3752" s="8"/>
      <c r="AX3752" s="19" t="str">
        <f t="shared" si="372"/>
        <v/>
      </c>
      <c r="AY3752" s="55">
        <f t="shared" si="373"/>
        <v>0</v>
      </c>
      <c r="AZ3752" s="8"/>
      <c r="BA3752" s="8"/>
    </row>
    <row r="3753" spans="1:53" x14ac:dyDescent="0.25">
      <c r="A3753" s="9" t="str">
        <f>IF(B3753&lt;&gt;"",COUNTA($B$3:B3753)+$A$2,"")</f>
        <v/>
      </c>
      <c r="R3753" s="42"/>
      <c r="AB3753" s="13"/>
      <c r="AC3753" s="8"/>
      <c r="AF3753" s="13"/>
      <c r="AG3753" s="8"/>
      <c r="AH3753" s="8"/>
      <c r="AI3753" s="8"/>
      <c r="AJ3753" s="8"/>
      <c r="AK3753" s="8"/>
      <c r="AN3753" s="13"/>
      <c r="AO3753" s="8"/>
      <c r="AR3753" s="13"/>
      <c r="AS3753" s="8"/>
      <c r="AV3753" s="13"/>
      <c r="AW3753" s="8"/>
      <c r="AX3753" s="19" t="str">
        <f t="shared" si="372"/>
        <v/>
      </c>
      <c r="AY3753" s="55">
        <f t="shared" si="373"/>
        <v>0</v>
      </c>
      <c r="AZ3753" s="8"/>
      <c r="BA3753" s="8"/>
    </row>
    <row r="3754" spans="1:53" x14ac:dyDescent="0.25">
      <c r="A3754" s="9" t="str">
        <f>IF(B3754&lt;&gt;"",COUNTA($B$3:B3754)+$A$2,"")</f>
        <v/>
      </c>
      <c r="R3754" s="42"/>
      <c r="AB3754" s="13"/>
      <c r="AC3754" s="8"/>
      <c r="AF3754" s="13"/>
      <c r="AG3754" s="8"/>
      <c r="AH3754" s="8"/>
      <c r="AI3754" s="8"/>
      <c r="AJ3754" s="8"/>
      <c r="AK3754" s="8"/>
      <c r="AN3754" s="13"/>
      <c r="AO3754" s="8"/>
      <c r="AR3754" s="13"/>
      <c r="AS3754" s="8"/>
      <c r="AV3754" s="13"/>
      <c r="AW3754" s="8"/>
      <c r="AX3754" s="19" t="str">
        <f t="shared" si="372"/>
        <v/>
      </c>
      <c r="AY3754" s="55">
        <f t="shared" si="373"/>
        <v>0</v>
      </c>
      <c r="AZ3754" s="8"/>
      <c r="BA3754" s="8"/>
    </row>
    <row r="3755" spans="1:53" x14ac:dyDescent="0.25">
      <c r="A3755" s="9" t="str">
        <f>IF(B3755&lt;&gt;"",COUNTA($B$3:B3755)+$A$2,"")</f>
        <v/>
      </c>
      <c r="R3755" s="42"/>
      <c r="AB3755" s="13"/>
      <c r="AC3755" s="8"/>
      <c r="AF3755" s="13"/>
      <c r="AG3755" s="8"/>
      <c r="AH3755" s="8"/>
      <c r="AI3755" s="8"/>
      <c r="AJ3755" s="8"/>
      <c r="AK3755" s="8"/>
      <c r="AN3755" s="13"/>
      <c r="AO3755" s="8"/>
      <c r="AR3755" s="13"/>
      <c r="AS3755" s="8"/>
      <c r="AV3755" s="13"/>
      <c r="AW3755" s="8"/>
      <c r="AX3755" s="19" t="str">
        <f t="shared" si="372"/>
        <v/>
      </c>
      <c r="AY3755" s="55">
        <f t="shared" si="373"/>
        <v>0</v>
      </c>
      <c r="AZ3755" s="8"/>
      <c r="BA3755" s="8"/>
    </row>
    <row r="3756" spans="1:53" x14ac:dyDescent="0.25">
      <c r="A3756" s="9" t="str">
        <f>IF(B3756&lt;&gt;"",COUNTA($B$3:B3756)+$A$2,"")</f>
        <v/>
      </c>
      <c r="R3756" s="42"/>
      <c r="AB3756" s="13"/>
      <c r="AC3756" s="8"/>
      <c r="AF3756" s="13"/>
      <c r="AG3756" s="8"/>
      <c r="AH3756" s="8"/>
      <c r="AI3756" s="8"/>
      <c r="AJ3756" s="8"/>
      <c r="AK3756" s="8"/>
      <c r="AN3756" s="13"/>
      <c r="AO3756" s="8"/>
      <c r="AR3756" s="13"/>
      <c r="AS3756" s="8"/>
      <c r="AV3756" s="13"/>
      <c r="AW3756" s="8"/>
      <c r="AX3756" s="19" t="str">
        <f t="shared" si="372"/>
        <v/>
      </c>
      <c r="AY3756" s="55">
        <f t="shared" si="373"/>
        <v>0</v>
      </c>
      <c r="AZ3756" s="8"/>
      <c r="BA3756" s="8"/>
    </row>
    <row r="3757" spans="1:53" x14ac:dyDescent="0.25">
      <c r="A3757" s="9" t="str">
        <f>IF(B3757&lt;&gt;"",COUNTA($B$3:B3757)+$A$2,"")</f>
        <v/>
      </c>
      <c r="R3757" s="42"/>
      <c r="AB3757" s="13"/>
      <c r="AC3757" s="8"/>
      <c r="AF3757" s="13"/>
      <c r="AG3757" s="8"/>
      <c r="AH3757" s="8"/>
      <c r="AI3757" s="8"/>
      <c r="AJ3757" s="8"/>
      <c r="AK3757" s="8"/>
      <c r="AN3757" s="13"/>
      <c r="AO3757" s="8"/>
      <c r="AR3757" s="13"/>
      <c r="AS3757" s="8"/>
      <c r="AV3757" s="13"/>
      <c r="AW3757" s="8"/>
      <c r="AX3757" s="19" t="str">
        <f t="shared" si="372"/>
        <v/>
      </c>
      <c r="AY3757" s="55">
        <f t="shared" si="373"/>
        <v>0</v>
      </c>
      <c r="AZ3757" s="8"/>
      <c r="BA3757" s="8"/>
    </row>
    <row r="3758" spans="1:53" x14ac:dyDescent="0.25">
      <c r="A3758" s="9" t="str">
        <f>IF(B3758&lt;&gt;"",COUNTA($B$3:B3758)+$A$2,"")</f>
        <v/>
      </c>
      <c r="R3758" s="42"/>
      <c r="AB3758" s="13"/>
      <c r="AC3758" s="8"/>
      <c r="AF3758" s="13"/>
      <c r="AG3758" s="8"/>
      <c r="AH3758" s="8"/>
      <c r="AI3758" s="8"/>
      <c r="AJ3758" s="8"/>
      <c r="AK3758" s="8"/>
      <c r="AN3758" s="13"/>
      <c r="AO3758" s="8"/>
      <c r="AR3758" s="13"/>
      <c r="AS3758" s="8"/>
      <c r="AV3758" s="13"/>
      <c r="AW3758" s="8"/>
      <c r="AX3758" s="19" t="str">
        <f t="shared" si="372"/>
        <v/>
      </c>
      <c r="AY3758" s="55">
        <f t="shared" si="373"/>
        <v>0</v>
      </c>
      <c r="AZ3758" s="8"/>
      <c r="BA3758" s="8"/>
    </row>
    <row r="3759" spans="1:53" x14ac:dyDescent="0.25">
      <c r="A3759" s="9" t="str">
        <f>IF(B3759&lt;&gt;"",COUNTA($B$3:B3759)+$A$2,"")</f>
        <v/>
      </c>
      <c r="R3759" s="42"/>
      <c r="AB3759" s="13"/>
      <c r="AC3759" s="8"/>
      <c r="AF3759" s="13"/>
      <c r="AG3759" s="8"/>
      <c r="AH3759" s="8"/>
      <c r="AI3759" s="8"/>
      <c r="AJ3759" s="8"/>
      <c r="AK3759" s="8"/>
      <c r="AN3759" s="13"/>
      <c r="AO3759" s="8"/>
      <c r="AR3759" s="13"/>
      <c r="AS3759" s="8"/>
      <c r="AV3759" s="13"/>
      <c r="AW3759" s="8"/>
      <c r="AX3759" s="19" t="str">
        <f t="shared" si="372"/>
        <v/>
      </c>
      <c r="AY3759" s="55">
        <f t="shared" si="373"/>
        <v>0</v>
      </c>
      <c r="AZ3759" s="8"/>
      <c r="BA3759" s="8"/>
    </row>
    <row r="3760" spans="1:53" x14ac:dyDescent="0.25">
      <c r="A3760" s="9" t="str">
        <f>IF(B3760&lt;&gt;"",COUNTA($B$3:B3760)+$A$2,"")</f>
        <v/>
      </c>
      <c r="R3760" s="42"/>
      <c r="AB3760" s="13"/>
      <c r="AC3760" s="8"/>
      <c r="AF3760" s="13"/>
      <c r="AG3760" s="8"/>
      <c r="AH3760" s="8"/>
      <c r="AI3760" s="8"/>
      <c r="AJ3760" s="8"/>
      <c r="AK3760" s="8"/>
      <c r="AN3760" s="13"/>
      <c r="AO3760" s="8"/>
      <c r="AR3760" s="13"/>
      <c r="AS3760" s="8"/>
      <c r="AV3760" s="13"/>
      <c r="AW3760" s="8"/>
      <c r="AX3760" s="19" t="str">
        <f t="shared" si="372"/>
        <v/>
      </c>
      <c r="AY3760" s="55">
        <f t="shared" si="373"/>
        <v>0</v>
      </c>
      <c r="AZ3760" s="8"/>
      <c r="BA3760" s="8"/>
    </row>
    <row r="3761" spans="1:53" x14ac:dyDescent="0.25">
      <c r="A3761" s="9" t="str">
        <f>IF(B3761&lt;&gt;"",COUNTA($B$3:B3761)+$A$2,"")</f>
        <v/>
      </c>
      <c r="R3761" s="42"/>
      <c r="AB3761" s="13"/>
      <c r="AC3761" s="8"/>
      <c r="AF3761" s="13"/>
      <c r="AG3761" s="8"/>
      <c r="AH3761" s="8"/>
      <c r="AI3761" s="8"/>
      <c r="AJ3761" s="8"/>
      <c r="AK3761" s="8"/>
      <c r="AN3761" s="13"/>
      <c r="AO3761" s="8"/>
      <c r="AR3761" s="13"/>
      <c r="AS3761" s="8"/>
      <c r="AV3761" s="13"/>
      <c r="AW3761" s="8"/>
      <c r="AX3761" s="19" t="str">
        <f t="shared" si="372"/>
        <v/>
      </c>
      <c r="AY3761" s="55">
        <f t="shared" si="373"/>
        <v>0</v>
      </c>
      <c r="AZ3761" s="8"/>
      <c r="BA3761" s="8"/>
    </row>
    <row r="3762" spans="1:53" x14ac:dyDescent="0.25">
      <c r="A3762" s="9" t="str">
        <f>IF(B3762&lt;&gt;"",COUNTA($B$3:B3762)+$A$2,"")</f>
        <v/>
      </c>
      <c r="R3762" s="42"/>
      <c r="AB3762" s="13"/>
      <c r="AC3762" s="8"/>
      <c r="AF3762" s="13"/>
      <c r="AG3762" s="8"/>
      <c r="AH3762" s="8"/>
      <c r="AI3762" s="8"/>
      <c r="AJ3762" s="8"/>
      <c r="AK3762" s="8"/>
      <c r="AN3762" s="13"/>
      <c r="AO3762" s="8"/>
      <c r="AR3762" s="13"/>
      <c r="AS3762" s="8"/>
      <c r="AV3762" s="13"/>
      <c r="AW3762" s="8"/>
      <c r="AX3762" s="19" t="str">
        <f t="shared" si="372"/>
        <v/>
      </c>
      <c r="AY3762" s="55">
        <f t="shared" si="373"/>
        <v>0</v>
      </c>
      <c r="AZ3762" s="8"/>
      <c r="BA3762" s="8"/>
    </row>
    <row r="3763" spans="1:53" x14ac:dyDescent="0.25">
      <c r="A3763" s="9" t="str">
        <f>IF(B3763&lt;&gt;"",COUNTA($B$3:B3763)+$A$2,"")</f>
        <v/>
      </c>
      <c r="R3763" s="42"/>
      <c r="AB3763" s="13"/>
      <c r="AC3763" s="8"/>
      <c r="AF3763" s="13"/>
      <c r="AG3763" s="8"/>
      <c r="AH3763" s="8"/>
      <c r="AI3763" s="8"/>
      <c r="AJ3763" s="8"/>
      <c r="AK3763" s="8"/>
      <c r="AN3763" s="13"/>
      <c r="AO3763" s="8"/>
      <c r="AR3763" s="13"/>
      <c r="AS3763" s="8"/>
      <c r="AV3763" s="13"/>
      <c r="AW3763" s="8"/>
      <c r="AX3763" s="19" t="str">
        <f t="shared" si="372"/>
        <v/>
      </c>
      <c r="AY3763" s="55">
        <f t="shared" si="373"/>
        <v>0</v>
      </c>
      <c r="AZ3763" s="8"/>
      <c r="BA3763" s="8"/>
    </row>
    <row r="3764" spans="1:53" x14ac:dyDescent="0.25">
      <c r="A3764" s="9" t="str">
        <f>IF(B3764&lt;&gt;"",COUNTA($B$3:B3764)+$A$2,"")</f>
        <v/>
      </c>
      <c r="R3764" s="42"/>
      <c r="AB3764" s="13"/>
      <c r="AC3764" s="8"/>
      <c r="AF3764" s="13"/>
      <c r="AG3764" s="8"/>
      <c r="AH3764" s="8"/>
      <c r="AI3764" s="8"/>
      <c r="AJ3764" s="8"/>
      <c r="AK3764" s="8"/>
      <c r="AN3764" s="13"/>
      <c r="AO3764" s="8"/>
      <c r="AR3764" s="13"/>
      <c r="AS3764" s="8"/>
      <c r="AV3764" s="13"/>
      <c r="AW3764" s="8"/>
      <c r="AX3764" s="19" t="str">
        <f t="shared" si="372"/>
        <v/>
      </c>
      <c r="AY3764" s="55">
        <f t="shared" si="373"/>
        <v>0</v>
      </c>
      <c r="AZ3764" s="8"/>
      <c r="BA3764" s="8"/>
    </row>
    <row r="3765" spans="1:53" x14ac:dyDescent="0.25">
      <c r="A3765" s="9" t="str">
        <f>IF(B3765&lt;&gt;"",COUNTA($B$3:B3765)+$A$2,"")</f>
        <v/>
      </c>
      <c r="R3765" s="42"/>
      <c r="AB3765" s="13"/>
      <c r="AC3765" s="8"/>
      <c r="AF3765" s="13"/>
      <c r="AG3765" s="8"/>
      <c r="AH3765" s="8"/>
      <c r="AI3765" s="8"/>
      <c r="AJ3765" s="8"/>
      <c r="AK3765" s="8"/>
      <c r="AN3765" s="13"/>
      <c r="AO3765" s="8"/>
      <c r="AR3765" s="13"/>
      <c r="AS3765" s="8"/>
      <c r="AV3765" s="13"/>
      <c r="AW3765" s="8"/>
      <c r="AX3765" s="19" t="str">
        <f t="shared" si="372"/>
        <v/>
      </c>
      <c r="AY3765" s="55">
        <f t="shared" si="373"/>
        <v>0</v>
      </c>
      <c r="AZ3765" s="8"/>
      <c r="BA3765" s="8"/>
    </row>
    <row r="3766" spans="1:53" x14ac:dyDescent="0.25">
      <c r="A3766" s="9" t="str">
        <f>IF(B3766&lt;&gt;"",COUNTA($B$3:B3766)+$A$2,"")</f>
        <v/>
      </c>
      <c r="R3766" s="42"/>
      <c r="AB3766" s="13"/>
      <c r="AC3766" s="8"/>
      <c r="AF3766" s="13"/>
      <c r="AG3766" s="8"/>
      <c r="AH3766" s="8"/>
      <c r="AI3766" s="8"/>
      <c r="AJ3766" s="8"/>
      <c r="AK3766" s="8"/>
      <c r="AN3766" s="13"/>
      <c r="AO3766" s="8"/>
      <c r="AR3766" s="13"/>
      <c r="AS3766" s="8"/>
      <c r="AV3766" s="13"/>
      <c r="AW3766" s="8"/>
      <c r="AX3766" s="19" t="str">
        <f t="shared" si="372"/>
        <v/>
      </c>
      <c r="AY3766" s="55">
        <f t="shared" si="373"/>
        <v>0</v>
      </c>
      <c r="AZ3766" s="8"/>
      <c r="BA3766" s="8"/>
    </row>
    <row r="3767" spans="1:53" x14ac:dyDescent="0.25">
      <c r="A3767" s="9" t="str">
        <f>IF(B3767&lt;&gt;"",COUNTA($B$3:B3767)+$A$2,"")</f>
        <v/>
      </c>
      <c r="R3767" s="42"/>
      <c r="AB3767" s="13"/>
      <c r="AC3767" s="8"/>
      <c r="AF3767" s="13"/>
      <c r="AG3767" s="8"/>
      <c r="AH3767" s="8"/>
      <c r="AI3767" s="8"/>
      <c r="AJ3767" s="8"/>
      <c r="AK3767" s="8"/>
      <c r="AN3767" s="13"/>
      <c r="AO3767" s="8"/>
      <c r="AR3767" s="13"/>
      <c r="AS3767" s="8"/>
      <c r="AV3767" s="13"/>
      <c r="AW3767" s="8"/>
      <c r="AX3767" s="19" t="str">
        <f t="shared" si="372"/>
        <v/>
      </c>
      <c r="AY3767" s="55">
        <f t="shared" si="373"/>
        <v>0</v>
      </c>
      <c r="AZ3767" s="8"/>
      <c r="BA3767" s="8"/>
    </row>
    <row r="3768" spans="1:53" x14ac:dyDescent="0.25">
      <c r="A3768" s="9" t="str">
        <f>IF(B3768&lt;&gt;"",COUNTA($B$3:B3768)+$A$2,"")</f>
        <v/>
      </c>
      <c r="R3768" s="42"/>
      <c r="AB3768" s="13"/>
      <c r="AC3768" s="8"/>
      <c r="AF3768" s="13"/>
      <c r="AG3768" s="8"/>
      <c r="AH3768" s="8"/>
      <c r="AI3768" s="8"/>
      <c r="AJ3768" s="8"/>
      <c r="AK3768" s="8"/>
      <c r="AN3768" s="13"/>
      <c r="AO3768" s="8"/>
      <c r="AR3768" s="13"/>
      <c r="AS3768" s="8"/>
      <c r="AV3768" s="13"/>
      <c r="AW3768" s="8"/>
      <c r="AX3768" s="19" t="str">
        <f t="shared" si="372"/>
        <v/>
      </c>
      <c r="AY3768" s="55">
        <f t="shared" si="373"/>
        <v>0</v>
      </c>
      <c r="AZ3768" s="8"/>
      <c r="BA3768" s="8"/>
    </row>
    <row r="3769" spans="1:53" x14ac:dyDescent="0.25">
      <c r="A3769" s="9" t="str">
        <f>IF(B3769&lt;&gt;"",COUNTA($B$3:B3769)+$A$2,"")</f>
        <v/>
      </c>
      <c r="R3769" s="42"/>
      <c r="AB3769" s="13"/>
      <c r="AC3769" s="8"/>
      <c r="AF3769" s="13"/>
      <c r="AG3769" s="8"/>
      <c r="AH3769" s="8"/>
      <c r="AI3769" s="8"/>
      <c r="AJ3769" s="8"/>
      <c r="AK3769" s="8"/>
      <c r="AN3769" s="13"/>
      <c r="AO3769" s="8"/>
      <c r="AR3769" s="13"/>
      <c r="AS3769" s="8"/>
      <c r="AV3769" s="13"/>
      <c r="AW3769" s="8"/>
      <c r="AX3769" s="19" t="str">
        <f t="shared" si="372"/>
        <v/>
      </c>
      <c r="AY3769" s="55">
        <f t="shared" si="373"/>
        <v>0</v>
      </c>
      <c r="AZ3769" s="8"/>
      <c r="BA3769" s="8"/>
    </row>
    <row r="3770" spans="1:53" x14ac:dyDescent="0.25">
      <c r="A3770" s="9" t="str">
        <f>IF(B3770&lt;&gt;"",COUNTA($B$3:B3770)+$A$2,"")</f>
        <v/>
      </c>
      <c r="R3770" s="42"/>
      <c r="AB3770" s="13"/>
      <c r="AC3770" s="8"/>
      <c r="AF3770" s="13"/>
      <c r="AG3770" s="8"/>
      <c r="AH3770" s="8"/>
      <c r="AI3770" s="8"/>
      <c r="AJ3770" s="8"/>
      <c r="AK3770" s="8"/>
      <c r="AN3770" s="13"/>
      <c r="AO3770" s="8"/>
      <c r="AR3770" s="13"/>
      <c r="AS3770" s="8"/>
      <c r="AV3770" s="13"/>
      <c r="AW3770" s="8"/>
      <c r="AX3770" s="19" t="str">
        <f t="shared" si="372"/>
        <v/>
      </c>
      <c r="AY3770" s="55">
        <f t="shared" si="373"/>
        <v>0</v>
      </c>
      <c r="AZ3770" s="8"/>
      <c r="BA3770" s="8"/>
    </row>
    <row r="3771" spans="1:53" x14ac:dyDescent="0.25">
      <c r="A3771" s="9" t="str">
        <f>IF(B3771&lt;&gt;"",COUNTA($B$3:B3771)+$A$2,"")</f>
        <v/>
      </c>
      <c r="R3771" s="42"/>
      <c r="AB3771" s="13"/>
      <c r="AC3771" s="8"/>
      <c r="AF3771" s="13"/>
      <c r="AG3771" s="8"/>
      <c r="AH3771" s="8"/>
      <c r="AI3771" s="8"/>
      <c r="AJ3771" s="8"/>
      <c r="AK3771" s="8"/>
      <c r="AN3771" s="13"/>
      <c r="AO3771" s="8"/>
      <c r="AR3771" s="13"/>
      <c r="AS3771" s="8"/>
      <c r="AV3771" s="13"/>
      <c r="AW3771" s="8"/>
      <c r="AX3771" s="19" t="str">
        <f t="shared" si="372"/>
        <v/>
      </c>
      <c r="AY3771" s="55">
        <f t="shared" si="373"/>
        <v>0</v>
      </c>
      <c r="AZ3771" s="8"/>
      <c r="BA3771" s="8"/>
    </row>
    <row r="3772" spans="1:53" x14ac:dyDescent="0.25">
      <c r="A3772" s="9" t="str">
        <f>IF(B3772&lt;&gt;"",COUNTA($B$3:B3772)+$A$2,"")</f>
        <v/>
      </c>
      <c r="R3772" s="42"/>
      <c r="AB3772" s="13"/>
      <c r="AC3772" s="8"/>
      <c r="AF3772" s="13"/>
      <c r="AG3772" s="8"/>
      <c r="AH3772" s="8"/>
      <c r="AI3772" s="8"/>
      <c r="AJ3772" s="8"/>
      <c r="AK3772" s="8"/>
      <c r="AN3772" s="13"/>
      <c r="AO3772" s="8"/>
      <c r="AR3772" s="13"/>
      <c r="AS3772" s="8"/>
      <c r="AV3772" s="13"/>
      <c r="AW3772" s="8"/>
      <c r="AX3772" s="19" t="str">
        <f t="shared" si="372"/>
        <v/>
      </c>
      <c r="AY3772" s="55">
        <f t="shared" si="373"/>
        <v>0</v>
      </c>
      <c r="AZ3772" s="8"/>
      <c r="BA3772" s="8"/>
    </row>
    <row r="3773" spans="1:53" x14ac:dyDescent="0.25">
      <c r="A3773" s="9" t="str">
        <f>IF(B3773&lt;&gt;"",COUNTA($B$3:B3773)+$A$2,"")</f>
        <v/>
      </c>
      <c r="R3773" s="42"/>
      <c r="AB3773" s="13"/>
      <c r="AC3773" s="8"/>
      <c r="AF3773" s="13"/>
      <c r="AG3773" s="8"/>
      <c r="AH3773" s="8"/>
      <c r="AI3773" s="8"/>
      <c r="AJ3773" s="8"/>
      <c r="AK3773" s="8"/>
      <c r="AN3773" s="13"/>
      <c r="AO3773" s="8"/>
      <c r="AR3773" s="13"/>
      <c r="AS3773" s="8"/>
      <c r="AV3773" s="13"/>
      <c r="AW3773" s="8"/>
      <c r="AX3773" s="19" t="str">
        <f t="shared" si="372"/>
        <v/>
      </c>
      <c r="AY3773" s="55">
        <f t="shared" si="373"/>
        <v>0</v>
      </c>
      <c r="AZ3773" s="8"/>
      <c r="BA3773" s="8"/>
    </row>
    <row r="3774" spans="1:53" x14ac:dyDescent="0.25">
      <c r="A3774" s="9" t="str">
        <f>IF(B3774&lt;&gt;"",COUNTA($B$3:B3774)+$A$2,"")</f>
        <v/>
      </c>
      <c r="R3774" s="42"/>
      <c r="AB3774" s="13"/>
      <c r="AC3774" s="8"/>
      <c r="AF3774" s="13"/>
      <c r="AG3774" s="8"/>
      <c r="AH3774" s="8"/>
      <c r="AI3774" s="8"/>
      <c r="AJ3774" s="8"/>
      <c r="AK3774" s="8"/>
      <c r="AN3774" s="13"/>
      <c r="AO3774" s="8"/>
      <c r="AR3774" s="13"/>
      <c r="AS3774" s="8"/>
      <c r="AV3774" s="13"/>
      <c r="AW3774" s="8"/>
      <c r="AX3774" s="19" t="str">
        <f t="shared" si="372"/>
        <v/>
      </c>
      <c r="AY3774" s="55">
        <f t="shared" si="373"/>
        <v>0</v>
      </c>
      <c r="AZ3774" s="8"/>
      <c r="BA3774" s="8"/>
    </row>
    <row r="3775" spans="1:53" x14ac:dyDescent="0.25">
      <c r="A3775" s="9" t="str">
        <f>IF(B3775&lt;&gt;"",COUNTA($B$3:B3775)+$A$2,"")</f>
        <v/>
      </c>
      <c r="R3775" s="42"/>
      <c r="AB3775" s="13"/>
      <c r="AC3775" s="8"/>
      <c r="AF3775" s="13"/>
      <c r="AG3775" s="8"/>
      <c r="AH3775" s="8"/>
      <c r="AI3775" s="8"/>
      <c r="AJ3775" s="8"/>
      <c r="AK3775" s="8"/>
      <c r="AN3775" s="13"/>
      <c r="AO3775" s="8"/>
      <c r="AR3775" s="13"/>
      <c r="AS3775" s="8"/>
      <c r="AV3775" s="13"/>
      <c r="AW3775" s="8"/>
      <c r="AX3775" s="19" t="str">
        <f t="shared" si="372"/>
        <v/>
      </c>
      <c r="AY3775" s="55">
        <f t="shared" si="373"/>
        <v>0</v>
      </c>
      <c r="AZ3775" s="8"/>
      <c r="BA3775" s="8"/>
    </row>
    <row r="3776" spans="1:53" x14ac:dyDescent="0.25">
      <c r="A3776" s="9" t="str">
        <f>IF(B3776&lt;&gt;"",COUNTA($B$3:B3776)+$A$2,"")</f>
        <v/>
      </c>
      <c r="R3776" s="42"/>
      <c r="AB3776" s="13"/>
      <c r="AC3776" s="8"/>
      <c r="AF3776" s="13"/>
      <c r="AG3776" s="8"/>
      <c r="AH3776" s="8"/>
      <c r="AI3776" s="8"/>
      <c r="AJ3776" s="8"/>
      <c r="AK3776" s="8"/>
      <c r="AN3776" s="13"/>
      <c r="AO3776" s="8"/>
      <c r="AR3776" s="13"/>
      <c r="AS3776" s="8"/>
      <c r="AV3776" s="13"/>
      <c r="AW3776" s="8"/>
      <c r="AX3776" s="19" t="str">
        <f t="shared" si="372"/>
        <v/>
      </c>
      <c r="AY3776" s="55">
        <f t="shared" si="373"/>
        <v>0</v>
      </c>
      <c r="AZ3776" s="8"/>
      <c r="BA3776" s="8"/>
    </row>
    <row r="3777" spans="1:53" x14ac:dyDescent="0.25">
      <c r="A3777" s="9" t="str">
        <f>IF(B3777&lt;&gt;"",COUNTA($B$3:B3777)+$A$2,"")</f>
        <v/>
      </c>
      <c r="R3777" s="42"/>
      <c r="AB3777" s="13"/>
      <c r="AC3777" s="8"/>
      <c r="AF3777" s="13"/>
      <c r="AG3777" s="8"/>
      <c r="AH3777" s="8"/>
      <c r="AI3777" s="8"/>
      <c r="AJ3777" s="8"/>
      <c r="AK3777" s="8"/>
      <c r="AN3777" s="13"/>
      <c r="AO3777" s="8"/>
      <c r="AR3777" s="13"/>
      <c r="AS3777" s="8"/>
      <c r="AV3777" s="13"/>
      <c r="AW3777" s="8"/>
      <c r="AX3777" s="19" t="str">
        <f t="shared" si="372"/>
        <v/>
      </c>
      <c r="AY3777" s="55">
        <f t="shared" si="373"/>
        <v>0</v>
      </c>
      <c r="AZ3777" s="8"/>
      <c r="BA3777" s="8"/>
    </row>
    <row r="3778" spans="1:53" x14ac:dyDescent="0.25">
      <c r="A3778" s="9" t="str">
        <f>IF(B3778&lt;&gt;"",COUNTA($B$3:B3778)+$A$2,"")</f>
        <v/>
      </c>
      <c r="R3778" s="42"/>
      <c r="AB3778" s="13"/>
      <c r="AC3778" s="8"/>
      <c r="AF3778" s="13"/>
      <c r="AG3778" s="8"/>
      <c r="AH3778" s="8"/>
      <c r="AI3778" s="8"/>
      <c r="AJ3778" s="8"/>
      <c r="AK3778" s="8"/>
      <c r="AN3778" s="13"/>
      <c r="AO3778" s="8"/>
      <c r="AR3778" s="13"/>
      <c r="AS3778" s="8"/>
      <c r="AV3778" s="13"/>
      <c r="AW3778" s="8"/>
      <c r="AX3778" s="19" t="str">
        <f t="shared" si="372"/>
        <v/>
      </c>
      <c r="AY3778" s="55">
        <f t="shared" si="373"/>
        <v>0</v>
      </c>
      <c r="AZ3778" s="8"/>
      <c r="BA3778" s="8"/>
    </row>
    <row r="3779" spans="1:53" x14ac:dyDescent="0.25">
      <c r="A3779" s="9" t="str">
        <f>IF(B3779&lt;&gt;"",COUNTA($B$3:B3779)+$A$2,"")</f>
        <v/>
      </c>
      <c r="R3779" s="42"/>
      <c r="AB3779" s="13"/>
      <c r="AC3779" s="8"/>
      <c r="AF3779" s="13"/>
      <c r="AG3779" s="8"/>
      <c r="AH3779" s="8"/>
      <c r="AI3779" s="8"/>
      <c r="AJ3779" s="8"/>
      <c r="AK3779" s="8"/>
      <c r="AN3779" s="13"/>
      <c r="AO3779" s="8"/>
      <c r="AR3779" s="13"/>
      <c r="AS3779" s="8"/>
      <c r="AV3779" s="13"/>
      <c r="AW3779" s="8"/>
      <c r="AX3779" s="19" t="str">
        <f t="shared" ref="AX3779:AX3842" si="374">IF(R3779="","",AY3779/(1+0.025))</f>
        <v/>
      </c>
      <c r="AY3779" s="55">
        <f t="shared" ref="AY3779:AY3842" si="375">BC3779-AZ3779</f>
        <v>0</v>
      </c>
      <c r="AZ3779" s="8"/>
      <c r="BA3779" s="8"/>
    </row>
    <row r="3780" spans="1:53" x14ac:dyDescent="0.25">
      <c r="A3780" s="9" t="str">
        <f>IF(B3780&lt;&gt;"",COUNTA($B$3:B3780)+$A$2,"")</f>
        <v/>
      </c>
      <c r="R3780" s="42"/>
      <c r="AB3780" s="13"/>
      <c r="AC3780" s="8"/>
      <c r="AF3780" s="13"/>
      <c r="AG3780" s="8"/>
      <c r="AH3780" s="8"/>
      <c r="AI3780" s="8"/>
      <c r="AJ3780" s="8"/>
      <c r="AK3780" s="8"/>
      <c r="AN3780" s="13"/>
      <c r="AO3780" s="8"/>
      <c r="AR3780" s="13"/>
      <c r="AS3780" s="8"/>
      <c r="AV3780" s="13"/>
      <c r="AW3780" s="8"/>
      <c r="AX3780" s="19" t="str">
        <f t="shared" si="374"/>
        <v/>
      </c>
      <c r="AY3780" s="55">
        <f t="shared" si="375"/>
        <v>0</v>
      </c>
      <c r="AZ3780" s="8"/>
      <c r="BA3780" s="8"/>
    </row>
    <row r="3781" spans="1:53" x14ac:dyDescent="0.25">
      <c r="A3781" s="9" t="str">
        <f>IF(B3781&lt;&gt;"",COUNTA($B$3:B3781)+$A$2,"")</f>
        <v/>
      </c>
      <c r="R3781" s="42"/>
      <c r="AB3781" s="13"/>
      <c r="AC3781" s="8"/>
      <c r="AF3781" s="13"/>
      <c r="AG3781" s="8"/>
      <c r="AH3781" s="8"/>
      <c r="AI3781" s="8"/>
      <c r="AJ3781" s="8"/>
      <c r="AK3781" s="8"/>
      <c r="AN3781" s="13"/>
      <c r="AO3781" s="8"/>
      <c r="AR3781" s="13"/>
      <c r="AS3781" s="8"/>
      <c r="AV3781" s="13"/>
      <c r="AW3781" s="8"/>
      <c r="AX3781" s="19" t="str">
        <f t="shared" si="374"/>
        <v/>
      </c>
      <c r="AY3781" s="55">
        <f t="shared" si="375"/>
        <v>0</v>
      </c>
      <c r="AZ3781" s="8"/>
      <c r="BA3781" s="8"/>
    </row>
    <row r="3782" spans="1:53" x14ac:dyDescent="0.25">
      <c r="A3782" s="9" t="str">
        <f>IF(B3782&lt;&gt;"",COUNTA($B$3:B3782)+$A$2,"")</f>
        <v/>
      </c>
      <c r="R3782" s="42"/>
      <c r="AB3782" s="13"/>
      <c r="AC3782" s="8"/>
      <c r="AF3782" s="13"/>
      <c r="AG3782" s="8"/>
      <c r="AH3782" s="8"/>
      <c r="AI3782" s="8"/>
      <c r="AJ3782" s="8"/>
      <c r="AK3782" s="8"/>
      <c r="AN3782" s="13"/>
      <c r="AO3782" s="8"/>
      <c r="AR3782" s="13"/>
      <c r="AS3782" s="8"/>
      <c r="AV3782" s="13"/>
      <c r="AW3782" s="8"/>
      <c r="AX3782" s="19" t="str">
        <f t="shared" si="374"/>
        <v/>
      </c>
      <c r="AY3782" s="55">
        <f t="shared" si="375"/>
        <v>0</v>
      </c>
      <c r="AZ3782" s="8"/>
      <c r="BA3782" s="8"/>
    </row>
    <row r="3783" spans="1:53" x14ac:dyDescent="0.25">
      <c r="A3783" s="9" t="str">
        <f>IF(B3783&lt;&gt;"",COUNTA($B$3:B3783)+$A$2,"")</f>
        <v/>
      </c>
      <c r="R3783" s="42"/>
      <c r="AB3783" s="13"/>
      <c r="AC3783" s="8"/>
      <c r="AF3783" s="13"/>
      <c r="AG3783" s="8"/>
      <c r="AH3783" s="8"/>
      <c r="AI3783" s="8"/>
      <c r="AJ3783" s="8"/>
      <c r="AK3783" s="8"/>
      <c r="AN3783" s="13"/>
      <c r="AO3783" s="8"/>
      <c r="AR3783" s="13"/>
      <c r="AS3783" s="8"/>
      <c r="AV3783" s="13"/>
      <c r="AW3783" s="8"/>
      <c r="AX3783" s="19" t="str">
        <f t="shared" si="374"/>
        <v/>
      </c>
      <c r="AY3783" s="55">
        <f t="shared" si="375"/>
        <v>0</v>
      </c>
      <c r="AZ3783" s="8"/>
      <c r="BA3783" s="8"/>
    </row>
    <row r="3784" spans="1:53" x14ac:dyDescent="0.25">
      <c r="A3784" s="9" t="str">
        <f>IF(B3784&lt;&gt;"",COUNTA($B$3:B3784)+$A$2,"")</f>
        <v/>
      </c>
      <c r="R3784" s="42"/>
      <c r="AB3784" s="13"/>
      <c r="AC3784" s="8"/>
      <c r="AF3784" s="13"/>
      <c r="AG3784" s="8"/>
      <c r="AH3784" s="8"/>
      <c r="AI3784" s="8"/>
      <c r="AJ3784" s="8"/>
      <c r="AK3784" s="8"/>
      <c r="AN3784" s="13"/>
      <c r="AO3784" s="8"/>
      <c r="AR3784" s="13"/>
      <c r="AS3784" s="8"/>
      <c r="AV3784" s="13"/>
      <c r="AW3784" s="8"/>
      <c r="AX3784" s="19" t="str">
        <f t="shared" si="374"/>
        <v/>
      </c>
      <c r="AY3784" s="55">
        <f t="shared" si="375"/>
        <v>0</v>
      </c>
      <c r="AZ3784" s="8"/>
      <c r="BA3784" s="8"/>
    </row>
    <row r="3785" spans="1:53" x14ac:dyDescent="0.25">
      <c r="A3785" s="9" t="str">
        <f>IF(B3785&lt;&gt;"",COUNTA($B$3:B3785)+$A$2,"")</f>
        <v/>
      </c>
      <c r="R3785" s="42"/>
      <c r="AB3785" s="13"/>
      <c r="AC3785" s="8"/>
      <c r="AF3785" s="13"/>
      <c r="AG3785" s="8"/>
      <c r="AH3785" s="8"/>
      <c r="AI3785" s="8"/>
      <c r="AJ3785" s="8"/>
      <c r="AK3785" s="8"/>
      <c r="AN3785" s="13"/>
      <c r="AO3785" s="8"/>
      <c r="AR3785" s="13"/>
      <c r="AS3785" s="8"/>
      <c r="AV3785" s="13"/>
      <c r="AW3785" s="8"/>
      <c r="AX3785" s="19" t="str">
        <f t="shared" si="374"/>
        <v/>
      </c>
      <c r="AY3785" s="55">
        <f t="shared" si="375"/>
        <v>0</v>
      </c>
      <c r="AZ3785" s="8"/>
      <c r="BA3785" s="8"/>
    </row>
    <row r="3786" spans="1:53" x14ac:dyDescent="0.25">
      <c r="A3786" s="9" t="str">
        <f>IF(B3786&lt;&gt;"",COUNTA($B$3:B3786)+$A$2,"")</f>
        <v/>
      </c>
      <c r="R3786" s="42"/>
      <c r="AB3786" s="13"/>
      <c r="AC3786" s="8"/>
      <c r="AF3786" s="13"/>
      <c r="AG3786" s="8"/>
      <c r="AH3786" s="8"/>
      <c r="AI3786" s="8"/>
      <c r="AJ3786" s="8"/>
      <c r="AK3786" s="8"/>
      <c r="AN3786" s="13"/>
      <c r="AO3786" s="8"/>
      <c r="AR3786" s="13"/>
      <c r="AS3786" s="8"/>
      <c r="AV3786" s="13"/>
      <c r="AW3786" s="8"/>
      <c r="AX3786" s="19" t="str">
        <f t="shared" si="374"/>
        <v/>
      </c>
      <c r="AY3786" s="55">
        <f t="shared" si="375"/>
        <v>0</v>
      </c>
      <c r="AZ3786" s="8"/>
      <c r="BA3786" s="8"/>
    </row>
    <row r="3787" spans="1:53" x14ac:dyDescent="0.25">
      <c r="A3787" s="9" t="str">
        <f>IF(B3787&lt;&gt;"",COUNTA($B$3:B3787)+$A$2,"")</f>
        <v/>
      </c>
      <c r="R3787" s="42"/>
      <c r="AB3787" s="13"/>
      <c r="AC3787" s="8"/>
      <c r="AF3787" s="13"/>
      <c r="AG3787" s="8"/>
      <c r="AH3787" s="8"/>
      <c r="AI3787" s="8"/>
      <c r="AJ3787" s="8"/>
      <c r="AK3787" s="8"/>
      <c r="AN3787" s="13"/>
      <c r="AO3787" s="8"/>
      <c r="AR3787" s="13"/>
      <c r="AS3787" s="8"/>
      <c r="AV3787" s="13"/>
      <c r="AW3787" s="8"/>
      <c r="AX3787" s="19" t="str">
        <f t="shared" si="374"/>
        <v/>
      </c>
      <c r="AY3787" s="55">
        <f t="shared" si="375"/>
        <v>0</v>
      </c>
      <c r="AZ3787" s="8"/>
      <c r="BA3787" s="8"/>
    </row>
    <row r="3788" spans="1:53" x14ac:dyDescent="0.25">
      <c r="A3788" s="9" t="str">
        <f>IF(B3788&lt;&gt;"",COUNTA($B$3:B3788)+$A$2,"")</f>
        <v/>
      </c>
      <c r="R3788" s="42"/>
      <c r="AB3788" s="13"/>
      <c r="AC3788" s="8"/>
      <c r="AF3788" s="13"/>
      <c r="AG3788" s="8"/>
      <c r="AH3788" s="8"/>
      <c r="AI3788" s="8"/>
      <c r="AJ3788" s="8"/>
      <c r="AK3788" s="8"/>
      <c r="AN3788" s="13"/>
      <c r="AO3788" s="8"/>
      <c r="AR3788" s="13"/>
      <c r="AS3788" s="8"/>
      <c r="AV3788" s="13"/>
      <c r="AW3788" s="8"/>
      <c r="AX3788" s="19" t="str">
        <f t="shared" si="374"/>
        <v/>
      </c>
      <c r="AY3788" s="55">
        <f t="shared" si="375"/>
        <v>0</v>
      </c>
      <c r="AZ3788" s="8"/>
      <c r="BA3788" s="8"/>
    </row>
    <row r="3789" spans="1:53" x14ac:dyDescent="0.25">
      <c r="A3789" s="9" t="str">
        <f>IF(B3789&lt;&gt;"",COUNTA($B$3:B3789)+$A$2,"")</f>
        <v/>
      </c>
      <c r="R3789" s="42"/>
      <c r="AB3789" s="13"/>
      <c r="AC3789" s="8"/>
      <c r="AF3789" s="13"/>
      <c r="AG3789" s="8"/>
      <c r="AH3789" s="8"/>
      <c r="AI3789" s="8"/>
      <c r="AJ3789" s="8"/>
      <c r="AK3789" s="8"/>
      <c r="AN3789" s="13"/>
      <c r="AO3789" s="8"/>
      <c r="AR3789" s="13"/>
      <c r="AS3789" s="8"/>
      <c r="AV3789" s="13"/>
      <c r="AW3789" s="8"/>
      <c r="AX3789" s="19" t="str">
        <f t="shared" si="374"/>
        <v/>
      </c>
      <c r="AY3789" s="55">
        <f t="shared" si="375"/>
        <v>0</v>
      </c>
      <c r="AZ3789" s="8"/>
      <c r="BA3789" s="8"/>
    </row>
    <row r="3790" spans="1:53" x14ac:dyDescent="0.25">
      <c r="A3790" s="9" t="str">
        <f>IF(B3790&lt;&gt;"",COUNTA($B$3:B3790)+$A$2,"")</f>
        <v/>
      </c>
      <c r="R3790" s="42"/>
      <c r="AB3790" s="13"/>
      <c r="AC3790" s="8"/>
      <c r="AF3790" s="13"/>
      <c r="AG3790" s="8"/>
      <c r="AH3790" s="8"/>
      <c r="AI3790" s="8"/>
      <c r="AJ3790" s="8"/>
      <c r="AK3790" s="8"/>
      <c r="AN3790" s="13"/>
      <c r="AO3790" s="8"/>
      <c r="AR3790" s="13"/>
      <c r="AS3790" s="8"/>
      <c r="AV3790" s="13"/>
      <c r="AW3790" s="8"/>
      <c r="AX3790" s="19" t="str">
        <f t="shared" si="374"/>
        <v/>
      </c>
      <c r="AY3790" s="55">
        <f t="shared" si="375"/>
        <v>0</v>
      </c>
      <c r="AZ3790" s="8"/>
      <c r="BA3790" s="8"/>
    </row>
    <row r="3791" spans="1:53" x14ac:dyDescent="0.25">
      <c r="A3791" s="9" t="str">
        <f>IF(B3791&lt;&gt;"",COUNTA($B$3:B3791)+$A$2,"")</f>
        <v/>
      </c>
      <c r="R3791" s="42"/>
      <c r="AB3791" s="13"/>
      <c r="AC3791" s="8"/>
      <c r="AF3791" s="13"/>
      <c r="AG3791" s="8"/>
      <c r="AH3791" s="8"/>
      <c r="AI3791" s="8"/>
      <c r="AJ3791" s="8"/>
      <c r="AK3791" s="8"/>
      <c r="AN3791" s="13"/>
      <c r="AO3791" s="8"/>
      <c r="AR3791" s="13"/>
      <c r="AS3791" s="8"/>
      <c r="AV3791" s="13"/>
      <c r="AW3791" s="8"/>
      <c r="AX3791" s="19" t="str">
        <f t="shared" si="374"/>
        <v/>
      </c>
      <c r="AY3791" s="55">
        <f t="shared" si="375"/>
        <v>0</v>
      </c>
      <c r="AZ3791" s="8"/>
      <c r="BA3791" s="8"/>
    </row>
    <row r="3792" spans="1:53" x14ac:dyDescent="0.25">
      <c r="A3792" s="9" t="str">
        <f>IF(B3792&lt;&gt;"",COUNTA($B$3:B3792)+$A$2,"")</f>
        <v/>
      </c>
      <c r="R3792" s="42"/>
      <c r="AB3792" s="13"/>
      <c r="AC3792" s="8"/>
      <c r="AF3792" s="13"/>
      <c r="AG3792" s="8"/>
      <c r="AH3792" s="8"/>
      <c r="AI3792" s="8"/>
      <c r="AJ3792" s="8"/>
      <c r="AK3792" s="8"/>
      <c r="AN3792" s="13"/>
      <c r="AO3792" s="8"/>
      <c r="AR3792" s="13"/>
      <c r="AS3792" s="8"/>
      <c r="AV3792" s="13"/>
      <c r="AW3792" s="8"/>
      <c r="AX3792" s="19" t="str">
        <f t="shared" si="374"/>
        <v/>
      </c>
      <c r="AY3792" s="55">
        <f t="shared" si="375"/>
        <v>0</v>
      </c>
      <c r="AZ3792" s="8"/>
      <c r="BA3792" s="8"/>
    </row>
    <row r="3793" spans="1:53" x14ac:dyDescent="0.25">
      <c r="A3793" s="9" t="str">
        <f>IF(B3793&lt;&gt;"",COUNTA($B$3:B3793)+$A$2,"")</f>
        <v/>
      </c>
      <c r="R3793" s="42"/>
      <c r="AB3793" s="13"/>
      <c r="AC3793" s="8"/>
      <c r="AF3793" s="13"/>
      <c r="AG3793" s="8"/>
      <c r="AH3793" s="8"/>
      <c r="AI3793" s="8"/>
      <c r="AJ3793" s="8"/>
      <c r="AK3793" s="8"/>
      <c r="AN3793" s="13"/>
      <c r="AO3793" s="8"/>
      <c r="AR3793" s="13"/>
      <c r="AS3793" s="8"/>
      <c r="AV3793" s="13"/>
      <c r="AW3793" s="8"/>
      <c r="AX3793" s="19" t="str">
        <f t="shared" si="374"/>
        <v/>
      </c>
      <c r="AY3793" s="55">
        <f t="shared" si="375"/>
        <v>0</v>
      </c>
      <c r="AZ3793" s="8"/>
      <c r="BA3793" s="8"/>
    </row>
    <row r="3794" spans="1:53" x14ac:dyDescent="0.25">
      <c r="A3794" s="9" t="str">
        <f>IF(B3794&lt;&gt;"",COUNTA($B$3:B3794)+$A$2,"")</f>
        <v/>
      </c>
      <c r="R3794" s="42"/>
      <c r="AB3794" s="13"/>
      <c r="AC3794" s="8"/>
      <c r="AF3794" s="13"/>
      <c r="AG3794" s="8"/>
      <c r="AH3794" s="8"/>
      <c r="AI3794" s="8"/>
      <c r="AJ3794" s="8"/>
      <c r="AK3794" s="8"/>
      <c r="AN3794" s="13"/>
      <c r="AO3794" s="8"/>
      <c r="AR3794" s="13"/>
      <c r="AS3794" s="8"/>
      <c r="AV3794" s="13"/>
      <c r="AW3794" s="8"/>
      <c r="AX3794" s="19" t="str">
        <f t="shared" si="374"/>
        <v/>
      </c>
      <c r="AY3794" s="55">
        <f t="shared" si="375"/>
        <v>0</v>
      </c>
      <c r="AZ3794" s="8"/>
      <c r="BA3794" s="8"/>
    </row>
    <row r="3795" spans="1:53" x14ac:dyDescent="0.25">
      <c r="A3795" s="9" t="str">
        <f>IF(B3795&lt;&gt;"",COUNTA($B$3:B3795)+$A$2,"")</f>
        <v/>
      </c>
      <c r="R3795" s="42"/>
      <c r="AB3795" s="13"/>
      <c r="AC3795" s="8"/>
      <c r="AF3795" s="13"/>
      <c r="AG3795" s="8"/>
      <c r="AH3795" s="8"/>
      <c r="AI3795" s="8"/>
      <c r="AJ3795" s="8"/>
      <c r="AK3795" s="8"/>
      <c r="AN3795" s="13"/>
      <c r="AO3795" s="8"/>
      <c r="AR3795" s="13"/>
      <c r="AS3795" s="8"/>
      <c r="AV3795" s="13"/>
      <c r="AW3795" s="8"/>
      <c r="AX3795" s="19" t="str">
        <f t="shared" si="374"/>
        <v/>
      </c>
      <c r="AY3795" s="55">
        <f t="shared" si="375"/>
        <v>0</v>
      </c>
      <c r="AZ3795" s="8"/>
      <c r="BA3795" s="8"/>
    </row>
    <row r="3796" spans="1:53" x14ac:dyDescent="0.25">
      <c r="A3796" s="9" t="str">
        <f>IF(B3796&lt;&gt;"",COUNTA($B$3:B3796)+$A$2,"")</f>
        <v/>
      </c>
      <c r="R3796" s="42"/>
      <c r="AB3796" s="13"/>
      <c r="AC3796" s="8"/>
      <c r="AF3796" s="13"/>
      <c r="AG3796" s="8"/>
      <c r="AH3796" s="8"/>
      <c r="AI3796" s="8"/>
      <c r="AJ3796" s="8"/>
      <c r="AK3796" s="8"/>
      <c r="AN3796" s="13"/>
      <c r="AO3796" s="8"/>
      <c r="AR3796" s="13"/>
      <c r="AS3796" s="8"/>
      <c r="AV3796" s="13"/>
      <c r="AW3796" s="8"/>
      <c r="AX3796" s="19" t="str">
        <f t="shared" si="374"/>
        <v/>
      </c>
      <c r="AY3796" s="55">
        <f t="shared" si="375"/>
        <v>0</v>
      </c>
      <c r="AZ3796" s="8"/>
      <c r="BA3796" s="8"/>
    </row>
    <row r="3797" spans="1:53" x14ac:dyDescent="0.25">
      <c r="A3797" s="9" t="str">
        <f>IF(B3797&lt;&gt;"",COUNTA($B$3:B3797)+$A$2,"")</f>
        <v/>
      </c>
      <c r="R3797" s="42"/>
      <c r="AB3797" s="13"/>
      <c r="AC3797" s="8"/>
      <c r="AF3797" s="13"/>
      <c r="AG3797" s="8"/>
      <c r="AH3797" s="8"/>
      <c r="AI3797" s="8"/>
      <c r="AJ3797" s="8"/>
      <c r="AK3797" s="8"/>
      <c r="AN3797" s="13"/>
      <c r="AO3797" s="8"/>
      <c r="AR3797" s="13"/>
      <c r="AS3797" s="8"/>
      <c r="AV3797" s="13"/>
      <c r="AW3797" s="8"/>
      <c r="AX3797" s="19" t="str">
        <f t="shared" si="374"/>
        <v/>
      </c>
      <c r="AY3797" s="55">
        <f t="shared" si="375"/>
        <v>0</v>
      </c>
      <c r="AZ3797" s="8"/>
      <c r="BA3797" s="8"/>
    </row>
    <row r="3798" spans="1:53" x14ac:dyDescent="0.25">
      <c r="A3798" s="9" t="str">
        <f>IF(B3798&lt;&gt;"",COUNTA($B$3:B3798)+$A$2,"")</f>
        <v/>
      </c>
      <c r="R3798" s="42"/>
      <c r="AB3798" s="13"/>
      <c r="AC3798" s="8"/>
      <c r="AF3798" s="13"/>
      <c r="AG3798" s="8"/>
      <c r="AH3798" s="8"/>
      <c r="AI3798" s="8"/>
      <c r="AJ3798" s="8"/>
      <c r="AK3798" s="8"/>
      <c r="AN3798" s="13"/>
      <c r="AO3798" s="8"/>
      <c r="AR3798" s="13"/>
      <c r="AS3798" s="8"/>
      <c r="AV3798" s="13"/>
      <c r="AW3798" s="8"/>
      <c r="AX3798" s="19" t="str">
        <f t="shared" si="374"/>
        <v/>
      </c>
      <c r="AY3798" s="55">
        <f t="shared" si="375"/>
        <v>0</v>
      </c>
      <c r="AZ3798" s="8"/>
      <c r="BA3798" s="8"/>
    </row>
    <row r="3799" spans="1:53" x14ac:dyDescent="0.25">
      <c r="A3799" s="9" t="str">
        <f>IF(B3799&lt;&gt;"",COUNTA($B$3:B3799)+$A$2,"")</f>
        <v/>
      </c>
      <c r="R3799" s="42"/>
      <c r="AB3799" s="13"/>
      <c r="AC3799" s="8"/>
      <c r="AF3799" s="13"/>
      <c r="AG3799" s="8"/>
      <c r="AH3799" s="8"/>
      <c r="AI3799" s="8"/>
      <c r="AJ3799" s="8"/>
      <c r="AK3799" s="8"/>
      <c r="AN3799" s="13"/>
      <c r="AO3799" s="8"/>
      <c r="AR3799" s="13"/>
      <c r="AS3799" s="8"/>
      <c r="AV3799" s="13"/>
      <c r="AW3799" s="8"/>
      <c r="AX3799" s="19" t="str">
        <f t="shared" si="374"/>
        <v/>
      </c>
      <c r="AY3799" s="55">
        <f t="shared" si="375"/>
        <v>0</v>
      </c>
      <c r="AZ3799" s="8"/>
      <c r="BA3799" s="8"/>
    </row>
    <row r="3800" spans="1:53" x14ac:dyDescent="0.25">
      <c r="A3800" s="9" t="str">
        <f>IF(B3800&lt;&gt;"",COUNTA($B$3:B3800)+$A$2,"")</f>
        <v/>
      </c>
      <c r="R3800" s="42"/>
      <c r="AB3800" s="13"/>
      <c r="AC3800" s="8"/>
      <c r="AF3800" s="13"/>
      <c r="AG3800" s="8"/>
      <c r="AH3800" s="8"/>
      <c r="AI3800" s="8"/>
      <c r="AJ3800" s="8"/>
      <c r="AK3800" s="8"/>
      <c r="AN3800" s="13"/>
      <c r="AO3800" s="8"/>
      <c r="AR3800" s="13"/>
      <c r="AS3800" s="8"/>
      <c r="AV3800" s="13"/>
      <c r="AW3800" s="8"/>
      <c r="AX3800" s="19" t="str">
        <f t="shared" si="374"/>
        <v/>
      </c>
      <c r="AY3800" s="55">
        <f t="shared" si="375"/>
        <v>0</v>
      </c>
      <c r="AZ3800" s="8"/>
      <c r="BA3800" s="8"/>
    </row>
    <row r="3801" spans="1:53" x14ac:dyDescent="0.25">
      <c r="A3801" s="9" t="str">
        <f>IF(B3801&lt;&gt;"",COUNTA($B$3:B3801)+$A$2,"")</f>
        <v/>
      </c>
      <c r="R3801" s="42"/>
      <c r="AB3801" s="13"/>
      <c r="AC3801" s="8"/>
      <c r="AF3801" s="13"/>
      <c r="AG3801" s="8"/>
      <c r="AH3801" s="8"/>
      <c r="AI3801" s="8"/>
      <c r="AJ3801" s="8"/>
      <c r="AK3801" s="8"/>
      <c r="AN3801" s="13"/>
      <c r="AO3801" s="8"/>
      <c r="AR3801" s="13"/>
      <c r="AS3801" s="8"/>
      <c r="AV3801" s="13"/>
      <c r="AW3801" s="8"/>
      <c r="AX3801" s="19" t="str">
        <f t="shared" si="374"/>
        <v/>
      </c>
      <c r="AY3801" s="55">
        <f t="shared" si="375"/>
        <v>0</v>
      </c>
      <c r="AZ3801" s="8"/>
      <c r="BA3801" s="8"/>
    </row>
    <row r="3802" spans="1:53" x14ac:dyDescent="0.25">
      <c r="A3802" s="9" t="str">
        <f>IF(B3802&lt;&gt;"",COUNTA($B$3:B3802)+$A$2,"")</f>
        <v/>
      </c>
      <c r="R3802" s="42"/>
      <c r="AB3802" s="13"/>
      <c r="AC3802" s="8"/>
      <c r="AF3802" s="13"/>
      <c r="AG3802" s="8"/>
      <c r="AH3802" s="8"/>
      <c r="AI3802" s="8"/>
      <c r="AJ3802" s="8"/>
      <c r="AK3802" s="8"/>
      <c r="AN3802" s="13"/>
      <c r="AO3802" s="8"/>
      <c r="AR3802" s="13"/>
      <c r="AS3802" s="8"/>
      <c r="AV3802" s="13"/>
      <c r="AW3802" s="8"/>
      <c r="AX3802" s="19" t="str">
        <f t="shared" si="374"/>
        <v/>
      </c>
      <c r="AY3802" s="55">
        <f t="shared" si="375"/>
        <v>0</v>
      </c>
      <c r="AZ3802" s="8"/>
      <c r="BA3802" s="8"/>
    </row>
    <row r="3803" spans="1:53" x14ac:dyDescent="0.25">
      <c r="A3803" s="9" t="str">
        <f>IF(B3803&lt;&gt;"",COUNTA($B$3:B3803)+$A$2,"")</f>
        <v/>
      </c>
      <c r="R3803" s="42"/>
      <c r="AB3803" s="13"/>
      <c r="AC3803" s="8"/>
      <c r="AF3803" s="13"/>
      <c r="AG3803" s="8"/>
      <c r="AH3803" s="8"/>
      <c r="AI3803" s="8"/>
      <c r="AJ3803" s="8"/>
      <c r="AK3803" s="8"/>
      <c r="AN3803" s="13"/>
      <c r="AO3803" s="8"/>
      <c r="AR3803" s="13"/>
      <c r="AS3803" s="8"/>
      <c r="AV3803" s="13"/>
      <c r="AW3803" s="8"/>
      <c r="AX3803" s="19" t="str">
        <f t="shared" si="374"/>
        <v/>
      </c>
      <c r="AY3803" s="55">
        <f t="shared" si="375"/>
        <v>0</v>
      </c>
      <c r="AZ3803" s="8"/>
      <c r="BA3803" s="8"/>
    </row>
    <row r="3804" spans="1:53" x14ac:dyDescent="0.25">
      <c r="A3804" s="9" t="str">
        <f>IF(B3804&lt;&gt;"",COUNTA($B$3:B3804)+$A$2,"")</f>
        <v/>
      </c>
      <c r="R3804" s="42"/>
      <c r="AB3804" s="13"/>
      <c r="AC3804" s="8"/>
      <c r="AF3804" s="13"/>
      <c r="AG3804" s="8"/>
      <c r="AH3804" s="8"/>
      <c r="AI3804" s="8"/>
      <c r="AJ3804" s="8"/>
      <c r="AK3804" s="8"/>
      <c r="AN3804" s="13"/>
      <c r="AO3804" s="8"/>
      <c r="AR3804" s="13"/>
      <c r="AS3804" s="8"/>
      <c r="AV3804" s="13"/>
      <c r="AW3804" s="8"/>
      <c r="AX3804" s="19" t="str">
        <f t="shared" si="374"/>
        <v/>
      </c>
      <c r="AY3804" s="55">
        <f t="shared" si="375"/>
        <v>0</v>
      </c>
      <c r="AZ3804" s="8"/>
      <c r="BA3804" s="8"/>
    </row>
    <row r="3805" spans="1:53" x14ac:dyDescent="0.25">
      <c r="A3805" s="9" t="str">
        <f>IF(B3805&lt;&gt;"",COUNTA($B$3:B3805)+$A$2,"")</f>
        <v/>
      </c>
      <c r="R3805" s="42"/>
      <c r="AB3805" s="13"/>
      <c r="AC3805" s="8"/>
      <c r="AF3805" s="13"/>
      <c r="AG3805" s="8"/>
      <c r="AH3805" s="8"/>
      <c r="AI3805" s="8"/>
      <c r="AJ3805" s="8"/>
      <c r="AK3805" s="8"/>
      <c r="AN3805" s="13"/>
      <c r="AO3805" s="8"/>
      <c r="AR3805" s="13"/>
      <c r="AS3805" s="8"/>
      <c r="AV3805" s="13"/>
      <c r="AW3805" s="8"/>
      <c r="AX3805" s="19" t="str">
        <f t="shared" si="374"/>
        <v/>
      </c>
      <c r="AY3805" s="55">
        <f t="shared" si="375"/>
        <v>0</v>
      </c>
      <c r="AZ3805" s="8"/>
      <c r="BA3805" s="8"/>
    </row>
    <row r="3806" spans="1:53" x14ac:dyDescent="0.25">
      <c r="A3806" s="9" t="str">
        <f>IF(B3806&lt;&gt;"",COUNTA($B$3:B3806)+$A$2,"")</f>
        <v/>
      </c>
      <c r="R3806" s="42"/>
      <c r="AB3806" s="13"/>
      <c r="AC3806" s="8"/>
      <c r="AF3806" s="13"/>
      <c r="AG3806" s="8"/>
      <c r="AH3806" s="8"/>
      <c r="AI3806" s="8"/>
      <c r="AJ3806" s="8"/>
      <c r="AK3806" s="8"/>
      <c r="AN3806" s="13"/>
      <c r="AO3806" s="8"/>
      <c r="AR3806" s="13"/>
      <c r="AS3806" s="8"/>
      <c r="AV3806" s="13"/>
      <c r="AW3806" s="8"/>
      <c r="AX3806" s="19" t="str">
        <f t="shared" si="374"/>
        <v/>
      </c>
      <c r="AY3806" s="55">
        <f t="shared" si="375"/>
        <v>0</v>
      </c>
      <c r="AZ3806" s="8"/>
      <c r="BA3806" s="8"/>
    </row>
    <row r="3807" spans="1:53" x14ac:dyDescent="0.25">
      <c r="A3807" s="9" t="str">
        <f>IF(B3807&lt;&gt;"",COUNTA($B$3:B3807)+$A$2,"")</f>
        <v/>
      </c>
      <c r="R3807" s="42"/>
      <c r="AB3807" s="13"/>
      <c r="AC3807" s="8"/>
      <c r="AF3807" s="13"/>
      <c r="AG3807" s="8"/>
      <c r="AH3807" s="8"/>
      <c r="AI3807" s="8"/>
      <c r="AJ3807" s="8"/>
      <c r="AK3807" s="8"/>
      <c r="AN3807" s="13"/>
      <c r="AO3807" s="8"/>
      <c r="AR3807" s="13"/>
      <c r="AS3807" s="8"/>
      <c r="AV3807" s="13"/>
      <c r="AW3807" s="8"/>
      <c r="AX3807" s="19" t="str">
        <f t="shared" si="374"/>
        <v/>
      </c>
      <c r="AY3807" s="55">
        <f t="shared" si="375"/>
        <v>0</v>
      </c>
      <c r="AZ3807" s="8"/>
      <c r="BA3807" s="8"/>
    </row>
    <row r="3808" spans="1:53" x14ac:dyDescent="0.25">
      <c r="A3808" s="9" t="str">
        <f>IF(B3808&lt;&gt;"",COUNTA($B$3:B3808)+$A$2,"")</f>
        <v/>
      </c>
      <c r="R3808" s="42"/>
      <c r="AB3808" s="13"/>
      <c r="AC3808" s="8"/>
      <c r="AF3808" s="13"/>
      <c r="AG3808" s="8"/>
      <c r="AH3808" s="8"/>
      <c r="AI3808" s="8"/>
      <c r="AJ3808" s="8"/>
      <c r="AK3808" s="8"/>
      <c r="AN3808" s="13"/>
      <c r="AO3808" s="8"/>
      <c r="AR3808" s="13"/>
      <c r="AS3808" s="8"/>
      <c r="AV3808" s="13"/>
      <c r="AW3808" s="8"/>
      <c r="AX3808" s="19" t="str">
        <f t="shared" si="374"/>
        <v/>
      </c>
      <c r="AY3808" s="55">
        <f t="shared" si="375"/>
        <v>0</v>
      </c>
      <c r="AZ3808" s="8"/>
      <c r="BA3808" s="8"/>
    </row>
    <row r="3809" spans="1:53" x14ac:dyDescent="0.25">
      <c r="A3809" s="9" t="str">
        <f>IF(B3809&lt;&gt;"",COUNTA($B$3:B3809)+$A$2,"")</f>
        <v/>
      </c>
      <c r="R3809" s="42"/>
      <c r="AB3809" s="13"/>
      <c r="AC3809" s="8"/>
      <c r="AF3809" s="13"/>
      <c r="AG3809" s="8"/>
      <c r="AH3809" s="8"/>
      <c r="AI3809" s="8"/>
      <c r="AJ3809" s="8"/>
      <c r="AK3809" s="8"/>
      <c r="AN3809" s="13"/>
      <c r="AO3809" s="8"/>
      <c r="AR3809" s="13"/>
      <c r="AS3809" s="8"/>
      <c r="AV3809" s="13"/>
      <c r="AW3809" s="8"/>
      <c r="AX3809" s="19" t="str">
        <f t="shared" si="374"/>
        <v/>
      </c>
      <c r="AY3809" s="55">
        <f t="shared" si="375"/>
        <v>0</v>
      </c>
      <c r="AZ3809" s="8"/>
      <c r="BA3809" s="8"/>
    </row>
    <row r="3810" spans="1:53" x14ac:dyDescent="0.25">
      <c r="A3810" s="9" t="str">
        <f>IF(B3810&lt;&gt;"",COUNTA($B$3:B3810)+$A$2,"")</f>
        <v/>
      </c>
      <c r="R3810" s="42"/>
      <c r="AB3810" s="13"/>
      <c r="AC3810" s="8"/>
      <c r="AF3810" s="13"/>
      <c r="AG3810" s="8"/>
      <c r="AH3810" s="8"/>
      <c r="AI3810" s="8"/>
      <c r="AJ3810" s="8"/>
      <c r="AK3810" s="8"/>
      <c r="AN3810" s="13"/>
      <c r="AO3810" s="8"/>
      <c r="AR3810" s="13"/>
      <c r="AS3810" s="8"/>
      <c r="AV3810" s="13"/>
      <c r="AW3810" s="8"/>
      <c r="AX3810" s="19" t="str">
        <f t="shared" si="374"/>
        <v/>
      </c>
      <c r="AY3810" s="55">
        <f t="shared" si="375"/>
        <v>0</v>
      </c>
      <c r="AZ3810" s="8"/>
      <c r="BA3810" s="8"/>
    </row>
    <row r="3811" spans="1:53" x14ac:dyDescent="0.25">
      <c r="A3811" s="9" t="str">
        <f>IF(B3811&lt;&gt;"",COUNTA($B$3:B3811)+$A$2,"")</f>
        <v/>
      </c>
      <c r="R3811" s="42"/>
      <c r="AB3811" s="13"/>
      <c r="AC3811" s="8"/>
      <c r="AF3811" s="13"/>
      <c r="AG3811" s="8"/>
      <c r="AH3811" s="8"/>
      <c r="AI3811" s="8"/>
      <c r="AJ3811" s="8"/>
      <c r="AK3811" s="8"/>
      <c r="AN3811" s="13"/>
      <c r="AO3811" s="8"/>
      <c r="AR3811" s="13"/>
      <c r="AS3811" s="8"/>
      <c r="AV3811" s="13"/>
      <c r="AW3811" s="8"/>
      <c r="AX3811" s="19" t="str">
        <f t="shared" si="374"/>
        <v/>
      </c>
      <c r="AY3811" s="55">
        <f t="shared" si="375"/>
        <v>0</v>
      </c>
      <c r="AZ3811" s="8"/>
      <c r="BA3811" s="8"/>
    </row>
    <row r="3812" spans="1:53" x14ac:dyDescent="0.25">
      <c r="A3812" s="9" t="str">
        <f>IF(B3812&lt;&gt;"",COUNTA($B$3:B3812)+$A$2,"")</f>
        <v/>
      </c>
      <c r="R3812" s="42"/>
      <c r="AB3812" s="13"/>
      <c r="AC3812" s="8"/>
      <c r="AF3812" s="13"/>
      <c r="AG3812" s="8"/>
      <c r="AH3812" s="8"/>
      <c r="AI3812" s="8"/>
      <c r="AJ3812" s="8"/>
      <c r="AK3812" s="8"/>
      <c r="AN3812" s="13"/>
      <c r="AO3812" s="8"/>
      <c r="AR3812" s="13"/>
      <c r="AS3812" s="8"/>
      <c r="AV3812" s="13"/>
      <c r="AW3812" s="8"/>
      <c r="AX3812" s="19" t="str">
        <f t="shared" si="374"/>
        <v/>
      </c>
      <c r="AY3812" s="55">
        <f t="shared" si="375"/>
        <v>0</v>
      </c>
      <c r="AZ3812" s="8"/>
      <c r="BA3812" s="8"/>
    </row>
    <row r="3813" spans="1:53" x14ac:dyDescent="0.25">
      <c r="A3813" s="9" t="str">
        <f>IF(B3813&lt;&gt;"",COUNTA($B$3:B3813)+$A$2,"")</f>
        <v/>
      </c>
      <c r="R3813" s="42"/>
      <c r="AB3813" s="13"/>
      <c r="AC3813" s="8"/>
      <c r="AF3813" s="13"/>
      <c r="AG3813" s="8"/>
      <c r="AH3813" s="8"/>
      <c r="AI3813" s="8"/>
      <c r="AJ3813" s="8"/>
      <c r="AK3813" s="8"/>
      <c r="AN3813" s="13"/>
      <c r="AO3813" s="8"/>
      <c r="AR3813" s="13"/>
      <c r="AS3813" s="8"/>
      <c r="AV3813" s="13"/>
      <c r="AW3813" s="8"/>
      <c r="AX3813" s="19" t="str">
        <f t="shared" si="374"/>
        <v/>
      </c>
      <c r="AY3813" s="55">
        <f t="shared" si="375"/>
        <v>0</v>
      </c>
      <c r="AZ3813" s="8"/>
      <c r="BA3813" s="8"/>
    </row>
    <row r="3814" spans="1:53" x14ac:dyDescent="0.25">
      <c r="A3814" s="9" t="str">
        <f>IF(B3814&lt;&gt;"",COUNTA($B$3:B3814)+$A$2,"")</f>
        <v/>
      </c>
      <c r="R3814" s="42"/>
      <c r="AB3814" s="13"/>
      <c r="AC3814" s="8"/>
      <c r="AF3814" s="13"/>
      <c r="AG3814" s="8"/>
      <c r="AH3814" s="8"/>
      <c r="AI3814" s="8"/>
      <c r="AJ3814" s="8"/>
      <c r="AK3814" s="8"/>
      <c r="AN3814" s="13"/>
      <c r="AO3814" s="8"/>
      <c r="AR3814" s="13"/>
      <c r="AS3814" s="8"/>
      <c r="AV3814" s="13"/>
      <c r="AW3814" s="8"/>
      <c r="AX3814" s="19" t="str">
        <f t="shared" si="374"/>
        <v/>
      </c>
      <c r="AY3814" s="55">
        <f t="shared" si="375"/>
        <v>0</v>
      </c>
      <c r="AZ3814" s="8"/>
      <c r="BA3814" s="8"/>
    </row>
    <row r="3815" spans="1:53" x14ac:dyDescent="0.25">
      <c r="A3815" s="9" t="str">
        <f>IF(B3815&lt;&gt;"",COUNTA($B$3:B3815)+$A$2,"")</f>
        <v/>
      </c>
      <c r="R3815" s="42"/>
      <c r="AB3815" s="13"/>
      <c r="AC3815" s="8"/>
      <c r="AF3815" s="13"/>
      <c r="AG3815" s="8"/>
      <c r="AH3815" s="8"/>
      <c r="AI3815" s="8"/>
      <c r="AJ3815" s="8"/>
      <c r="AK3815" s="8"/>
      <c r="AN3815" s="13"/>
      <c r="AO3815" s="8"/>
      <c r="AR3815" s="13"/>
      <c r="AS3815" s="8"/>
      <c r="AV3815" s="13"/>
      <c r="AW3815" s="8"/>
      <c r="AX3815" s="19" t="str">
        <f t="shared" si="374"/>
        <v/>
      </c>
      <c r="AY3815" s="55">
        <f t="shared" si="375"/>
        <v>0</v>
      </c>
      <c r="AZ3815" s="8"/>
      <c r="BA3815" s="8"/>
    </row>
    <row r="3816" spans="1:53" x14ac:dyDescent="0.25">
      <c r="A3816" s="9" t="str">
        <f>IF(B3816&lt;&gt;"",COUNTA($B$3:B3816)+$A$2,"")</f>
        <v/>
      </c>
      <c r="R3816" s="42"/>
      <c r="AB3816" s="13"/>
      <c r="AC3816" s="8"/>
      <c r="AF3816" s="13"/>
      <c r="AG3816" s="8"/>
      <c r="AH3816" s="8"/>
      <c r="AI3816" s="8"/>
      <c r="AJ3816" s="8"/>
      <c r="AK3816" s="8"/>
      <c r="AN3816" s="13"/>
      <c r="AO3816" s="8"/>
      <c r="AR3816" s="13"/>
      <c r="AS3816" s="8"/>
      <c r="AV3816" s="13"/>
      <c r="AW3816" s="8"/>
      <c r="AX3816" s="19" t="str">
        <f t="shared" si="374"/>
        <v/>
      </c>
      <c r="AY3816" s="55">
        <f t="shared" si="375"/>
        <v>0</v>
      </c>
      <c r="AZ3816" s="8"/>
      <c r="BA3816" s="8"/>
    </row>
    <row r="3817" spans="1:53" x14ac:dyDescent="0.25">
      <c r="A3817" s="9" t="str">
        <f>IF(B3817&lt;&gt;"",COUNTA($B$3:B3817)+$A$2,"")</f>
        <v/>
      </c>
      <c r="R3817" s="42"/>
      <c r="AB3817" s="13"/>
      <c r="AC3817" s="8"/>
      <c r="AF3817" s="13"/>
      <c r="AG3817" s="8"/>
      <c r="AH3817" s="8"/>
      <c r="AI3817" s="8"/>
      <c r="AJ3817" s="8"/>
      <c r="AK3817" s="8"/>
      <c r="AN3817" s="13"/>
      <c r="AO3817" s="8"/>
      <c r="AR3817" s="13"/>
      <c r="AS3817" s="8"/>
      <c r="AV3817" s="13"/>
      <c r="AW3817" s="8"/>
      <c r="AX3817" s="19" t="str">
        <f t="shared" si="374"/>
        <v/>
      </c>
      <c r="AY3817" s="55">
        <f t="shared" si="375"/>
        <v>0</v>
      </c>
      <c r="AZ3817" s="8"/>
      <c r="BA3817" s="8"/>
    </row>
    <row r="3818" spans="1:53" x14ac:dyDescent="0.25">
      <c r="A3818" s="9" t="str">
        <f>IF(B3818&lt;&gt;"",COUNTA($B$3:B3818)+$A$2,"")</f>
        <v/>
      </c>
      <c r="R3818" s="42"/>
      <c r="AB3818" s="13"/>
      <c r="AC3818" s="8"/>
      <c r="AF3818" s="13"/>
      <c r="AG3818" s="8"/>
      <c r="AH3818" s="8"/>
      <c r="AI3818" s="8"/>
      <c r="AJ3818" s="8"/>
      <c r="AK3818" s="8"/>
      <c r="AN3818" s="13"/>
      <c r="AO3818" s="8"/>
      <c r="AR3818" s="13"/>
      <c r="AS3818" s="8"/>
      <c r="AV3818" s="13"/>
      <c r="AW3818" s="8"/>
      <c r="AX3818" s="19" t="str">
        <f t="shared" si="374"/>
        <v/>
      </c>
      <c r="AY3818" s="55">
        <f t="shared" si="375"/>
        <v>0</v>
      </c>
      <c r="AZ3818" s="8"/>
      <c r="BA3818" s="8"/>
    </row>
    <row r="3819" spans="1:53" x14ac:dyDescent="0.25">
      <c r="A3819" s="9" t="str">
        <f>IF(B3819&lt;&gt;"",COUNTA($B$3:B3819)+$A$2,"")</f>
        <v/>
      </c>
      <c r="R3819" s="42"/>
      <c r="AB3819" s="13"/>
      <c r="AC3819" s="8"/>
      <c r="AF3819" s="13"/>
      <c r="AG3819" s="8"/>
      <c r="AH3819" s="8"/>
      <c r="AI3819" s="8"/>
      <c r="AJ3819" s="8"/>
      <c r="AK3819" s="8"/>
      <c r="AN3819" s="13"/>
      <c r="AO3819" s="8"/>
      <c r="AR3819" s="13"/>
      <c r="AS3819" s="8"/>
      <c r="AV3819" s="13"/>
      <c r="AW3819" s="8"/>
      <c r="AX3819" s="19" t="str">
        <f t="shared" si="374"/>
        <v/>
      </c>
      <c r="AY3819" s="55">
        <f t="shared" si="375"/>
        <v>0</v>
      </c>
      <c r="AZ3819" s="8"/>
      <c r="BA3819" s="8"/>
    </row>
    <row r="3820" spans="1:53" x14ac:dyDescent="0.25">
      <c r="A3820" s="9" t="str">
        <f>IF(B3820&lt;&gt;"",COUNTA($B$3:B3820)+$A$2,"")</f>
        <v/>
      </c>
      <c r="R3820" s="42"/>
      <c r="AB3820" s="13"/>
      <c r="AC3820" s="8"/>
      <c r="AF3820" s="13"/>
      <c r="AG3820" s="8"/>
      <c r="AH3820" s="8"/>
      <c r="AI3820" s="8"/>
      <c r="AJ3820" s="8"/>
      <c r="AK3820" s="8"/>
      <c r="AN3820" s="13"/>
      <c r="AO3820" s="8"/>
      <c r="AR3820" s="13"/>
      <c r="AS3820" s="8"/>
      <c r="AV3820" s="13"/>
      <c r="AW3820" s="8"/>
      <c r="AX3820" s="19" t="str">
        <f t="shared" si="374"/>
        <v/>
      </c>
      <c r="AY3820" s="55">
        <f t="shared" si="375"/>
        <v>0</v>
      </c>
      <c r="AZ3820" s="8"/>
      <c r="BA3820" s="8"/>
    </row>
    <row r="3821" spans="1:53" x14ac:dyDescent="0.25">
      <c r="A3821" s="9" t="str">
        <f>IF(B3821&lt;&gt;"",COUNTA($B$3:B3821)+$A$2,"")</f>
        <v/>
      </c>
      <c r="R3821" s="42"/>
      <c r="AB3821" s="13"/>
      <c r="AC3821" s="8"/>
      <c r="AF3821" s="13"/>
      <c r="AG3821" s="8"/>
      <c r="AH3821" s="8"/>
      <c r="AI3821" s="8"/>
      <c r="AJ3821" s="8"/>
      <c r="AK3821" s="8"/>
      <c r="AN3821" s="13"/>
      <c r="AO3821" s="8"/>
      <c r="AR3821" s="13"/>
      <c r="AS3821" s="8"/>
      <c r="AV3821" s="13"/>
      <c r="AW3821" s="8"/>
      <c r="AX3821" s="19" t="str">
        <f t="shared" si="374"/>
        <v/>
      </c>
      <c r="AY3821" s="55">
        <f t="shared" si="375"/>
        <v>0</v>
      </c>
      <c r="AZ3821" s="8"/>
      <c r="BA3821" s="8"/>
    </row>
    <row r="3822" spans="1:53" x14ac:dyDescent="0.25">
      <c r="A3822" s="9" t="str">
        <f>IF(B3822&lt;&gt;"",COUNTA($B$3:B3822)+$A$2,"")</f>
        <v/>
      </c>
      <c r="R3822" s="42"/>
      <c r="AB3822" s="13"/>
      <c r="AC3822" s="8"/>
      <c r="AF3822" s="13"/>
      <c r="AG3822" s="8"/>
      <c r="AH3822" s="8"/>
      <c r="AI3822" s="8"/>
      <c r="AJ3822" s="8"/>
      <c r="AK3822" s="8"/>
      <c r="AN3822" s="13"/>
      <c r="AO3822" s="8"/>
      <c r="AR3822" s="13"/>
      <c r="AS3822" s="8"/>
      <c r="AV3822" s="13"/>
      <c r="AW3822" s="8"/>
      <c r="AX3822" s="19" t="str">
        <f t="shared" si="374"/>
        <v/>
      </c>
      <c r="AY3822" s="55">
        <f t="shared" si="375"/>
        <v>0</v>
      </c>
      <c r="AZ3822" s="8"/>
      <c r="BA3822" s="8"/>
    </row>
    <row r="3823" spans="1:53" x14ac:dyDescent="0.25">
      <c r="A3823" s="9" t="str">
        <f>IF(B3823&lt;&gt;"",COUNTA($B$3:B3823)+$A$2,"")</f>
        <v/>
      </c>
      <c r="R3823" s="42"/>
      <c r="AB3823" s="13"/>
      <c r="AC3823" s="8"/>
      <c r="AF3823" s="13"/>
      <c r="AG3823" s="8"/>
      <c r="AH3823" s="8"/>
      <c r="AI3823" s="8"/>
      <c r="AJ3823" s="8"/>
      <c r="AK3823" s="8"/>
      <c r="AN3823" s="13"/>
      <c r="AO3823" s="8"/>
      <c r="AR3823" s="13"/>
      <c r="AS3823" s="8"/>
      <c r="AV3823" s="13"/>
      <c r="AW3823" s="8"/>
      <c r="AX3823" s="19" t="str">
        <f t="shared" si="374"/>
        <v/>
      </c>
      <c r="AY3823" s="55">
        <f t="shared" si="375"/>
        <v>0</v>
      </c>
      <c r="AZ3823" s="8"/>
      <c r="BA3823" s="8"/>
    </row>
    <row r="3824" spans="1:53" x14ac:dyDescent="0.25">
      <c r="A3824" s="9" t="str">
        <f>IF(B3824&lt;&gt;"",COUNTA($B$3:B3824)+$A$2,"")</f>
        <v/>
      </c>
      <c r="R3824" s="42"/>
      <c r="AB3824" s="13"/>
      <c r="AC3824" s="8"/>
      <c r="AF3824" s="13"/>
      <c r="AG3824" s="8"/>
      <c r="AH3824" s="8"/>
      <c r="AI3824" s="8"/>
      <c r="AJ3824" s="8"/>
      <c r="AK3824" s="8"/>
      <c r="AN3824" s="13"/>
      <c r="AO3824" s="8"/>
      <c r="AR3824" s="13"/>
      <c r="AS3824" s="8"/>
      <c r="AV3824" s="13"/>
      <c r="AW3824" s="8"/>
      <c r="AX3824" s="19" t="str">
        <f t="shared" si="374"/>
        <v/>
      </c>
      <c r="AY3824" s="55">
        <f t="shared" si="375"/>
        <v>0</v>
      </c>
      <c r="AZ3824" s="8"/>
      <c r="BA3824" s="8"/>
    </row>
    <row r="3825" spans="1:53" x14ac:dyDescent="0.25">
      <c r="A3825" s="9" t="str">
        <f>IF(B3825&lt;&gt;"",COUNTA($B$3:B3825)+$A$2,"")</f>
        <v/>
      </c>
      <c r="R3825" s="42"/>
      <c r="AB3825" s="13"/>
      <c r="AC3825" s="8"/>
      <c r="AF3825" s="13"/>
      <c r="AG3825" s="8"/>
      <c r="AH3825" s="8"/>
      <c r="AI3825" s="8"/>
      <c r="AJ3825" s="8"/>
      <c r="AK3825" s="8"/>
      <c r="AN3825" s="13"/>
      <c r="AO3825" s="8"/>
      <c r="AR3825" s="13"/>
      <c r="AS3825" s="8"/>
      <c r="AV3825" s="13"/>
      <c r="AW3825" s="8"/>
      <c r="AX3825" s="19" t="str">
        <f t="shared" si="374"/>
        <v/>
      </c>
      <c r="AY3825" s="55">
        <f t="shared" si="375"/>
        <v>0</v>
      </c>
      <c r="AZ3825" s="8"/>
      <c r="BA3825" s="8"/>
    </row>
    <row r="3826" spans="1:53" x14ac:dyDescent="0.25">
      <c r="A3826" s="9" t="str">
        <f>IF(B3826&lt;&gt;"",COUNTA($B$3:B3826)+$A$2,"")</f>
        <v/>
      </c>
      <c r="R3826" s="42"/>
      <c r="AB3826" s="13"/>
      <c r="AC3826" s="8"/>
      <c r="AF3826" s="13"/>
      <c r="AG3826" s="8"/>
      <c r="AH3826" s="8"/>
      <c r="AI3826" s="8"/>
      <c r="AJ3826" s="8"/>
      <c r="AK3826" s="8"/>
      <c r="AN3826" s="13"/>
      <c r="AO3826" s="8"/>
      <c r="AR3826" s="13"/>
      <c r="AS3826" s="8"/>
      <c r="AV3826" s="13"/>
      <c r="AW3826" s="8"/>
      <c r="AX3826" s="19" t="str">
        <f t="shared" si="374"/>
        <v/>
      </c>
      <c r="AY3826" s="55">
        <f t="shared" si="375"/>
        <v>0</v>
      </c>
      <c r="AZ3826" s="8"/>
      <c r="BA3826" s="8"/>
    </row>
    <row r="3827" spans="1:53" x14ac:dyDescent="0.25">
      <c r="A3827" s="9" t="str">
        <f>IF(B3827&lt;&gt;"",COUNTA($B$3:B3827)+$A$2,"")</f>
        <v/>
      </c>
      <c r="R3827" s="42"/>
      <c r="AB3827" s="13"/>
      <c r="AC3827" s="8"/>
      <c r="AF3827" s="13"/>
      <c r="AG3827" s="8"/>
      <c r="AH3827" s="8"/>
      <c r="AI3827" s="8"/>
      <c r="AJ3827" s="8"/>
      <c r="AK3827" s="8"/>
      <c r="AN3827" s="13"/>
      <c r="AO3827" s="8"/>
      <c r="AR3827" s="13"/>
      <c r="AS3827" s="8"/>
      <c r="AV3827" s="13"/>
      <c r="AW3827" s="8"/>
      <c r="AX3827" s="19" t="str">
        <f t="shared" si="374"/>
        <v/>
      </c>
      <c r="AY3827" s="55">
        <f t="shared" si="375"/>
        <v>0</v>
      </c>
      <c r="AZ3827" s="8"/>
      <c r="BA3827" s="8"/>
    </row>
    <row r="3828" spans="1:53" x14ac:dyDescent="0.25">
      <c r="A3828" s="9" t="str">
        <f>IF(B3828&lt;&gt;"",COUNTA($B$3:B3828)+$A$2,"")</f>
        <v/>
      </c>
      <c r="R3828" s="42"/>
      <c r="AB3828" s="13"/>
      <c r="AC3828" s="8"/>
      <c r="AF3828" s="13"/>
      <c r="AG3828" s="8"/>
      <c r="AH3828" s="8"/>
      <c r="AI3828" s="8"/>
      <c r="AJ3828" s="8"/>
      <c r="AK3828" s="8"/>
      <c r="AN3828" s="13"/>
      <c r="AO3828" s="8"/>
      <c r="AR3828" s="13"/>
      <c r="AS3828" s="8"/>
      <c r="AV3828" s="13"/>
      <c r="AW3828" s="8"/>
      <c r="AX3828" s="19" t="str">
        <f t="shared" si="374"/>
        <v/>
      </c>
      <c r="AY3828" s="55">
        <f t="shared" si="375"/>
        <v>0</v>
      </c>
      <c r="AZ3828" s="8"/>
      <c r="BA3828" s="8"/>
    </row>
    <row r="3829" spans="1:53" x14ac:dyDescent="0.25">
      <c r="A3829" s="9" t="str">
        <f>IF(B3829&lt;&gt;"",COUNTA($B$3:B3829)+$A$2,"")</f>
        <v/>
      </c>
      <c r="R3829" s="42"/>
      <c r="AB3829" s="13"/>
      <c r="AC3829" s="8"/>
      <c r="AF3829" s="13"/>
      <c r="AG3829" s="8"/>
      <c r="AH3829" s="8"/>
      <c r="AI3829" s="8"/>
      <c r="AJ3829" s="8"/>
      <c r="AK3829" s="8"/>
      <c r="AN3829" s="13"/>
      <c r="AO3829" s="8"/>
      <c r="AR3829" s="13"/>
      <c r="AS3829" s="8"/>
      <c r="AV3829" s="13"/>
      <c r="AW3829" s="8"/>
      <c r="AX3829" s="19" t="str">
        <f t="shared" si="374"/>
        <v/>
      </c>
      <c r="AY3829" s="55">
        <f t="shared" si="375"/>
        <v>0</v>
      </c>
      <c r="AZ3829" s="8"/>
      <c r="BA3829" s="8"/>
    </row>
    <row r="3830" spans="1:53" x14ac:dyDescent="0.25">
      <c r="A3830" s="9" t="str">
        <f>IF(B3830&lt;&gt;"",COUNTA($B$3:B3830)+$A$2,"")</f>
        <v/>
      </c>
      <c r="R3830" s="42"/>
      <c r="AB3830" s="13"/>
      <c r="AC3830" s="8"/>
      <c r="AF3830" s="13"/>
      <c r="AG3830" s="8"/>
      <c r="AH3830" s="8"/>
      <c r="AI3830" s="8"/>
      <c r="AJ3830" s="8"/>
      <c r="AK3830" s="8"/>
      <c r="AN3830" s="13"/>
      <c r="AO3830" s="8"/>
      <c r="AR3830" s="13"/>
      <c r="AS3830" s="8"/>
      <c r="AV3830" s="13"/>
      <c r="AW3830" s="8"/>
      <c r="AX3830" s="19" t="str">
        <f t="shared" si="374"/>
        <v/>
      </c>
      <c r="AY3830" s="55">
        <f t="shared" si="375"/>
        <v>0</v>
      </c>
      <c r="AZ3830" s="8"/>
      <c r="BA3830" s="8"/>
    </row>
    <row r="3831" spans="1:53" x14ac:dyDescent="0.25">
      <c r="A3831" s="9" t="str">
        <f>IF(B3831&lt;&gt;"",COUNTA($B$3:B3831)+$A$2,"")</f>
        <v/>
      </c>
      <c r="R3831" s="42"/>
      <c r="AB3831" s="13"/>
      <c r="AC3831" s="8"/>
      <c r="AF3831" s="13"/>
      <c r="AG3831" s="8"/>
      <c r="AH3831" s="8"/>
      <c r="AI3831" s="8"/>
      <c r="AJ3831" s="8"/>
      <c r="AK3831" s="8"/>
      <c r="AN3831" s="13"/>
      <c r="AO3831" s="8"/>
      <c r="AR3831" s="13"/>
      <c r="AS3831" s="8"/>
      <c r="AV3831" s="13"/>
      <c r="AW3831" s="8"/>
      <c r="AX3831" s="19" t="str">
        <f t="shared" si="374"/>
        <v/>
      </c>
      <c r="AY3831" s="55">
        <f t="shared" si="375"/>
        <v>0</v>
      </c>
      <c r="AZ3831" s="8"/>
      <c r="BA3831" s="8"/>
    </row>
    <row r="3832" spans="1:53" x14ac:dyDescent="0.25">
      <c r="A3832" s="9" t="str">
        <f>IF(B3832&lt;&gt;"",COUNTA($B$3:B3832)+$A$2,"")</f>
        <v/>
      </c>
      <c r="R3832" s="42"/>
      <c r="AB3832" s="13"/>
      <c r="AC3832" s="8"/>
      <c r="AF3832" s="13"/>
      <c r="AG3832" s="8"/>
      <c r="AH3832" s="8"/>
      <c r="AI3832" s="8"/>
      <c r="AJ3832" s="8"/>
      <c r="AK3832" s="8"/>
      <c r="AN3832" s="13"/>
      <c r="AO3832" s="8"/>
      <c r="AR3832" s="13"/>
      <c r="AS3832" s="8"/>
      <c r="AV3832" s="13"/>
      <c r="AW3832" s="8"/>
      <c r="AX3832" s="19" t="str">
        <f t="shared" si="374"/>
        <v/>
      </c>
      <c r="AY3832" s="55">
        <f t="shared" si="375"/>
        <v>0</v>
      </c>
      <c r="AZ3832" s="8"/>
      <c r="BA3832" s="8"/>
    </row>
    <row r="3833" spans="1:53" x14ac:dyDescent="0.25">
      <c r="A3833" s="9" t="str">
        <f>IF(B3833&lt;&gt;"",COUNTA($B$3:B3833)+$A$2,"")</f>
        <v/>
      </c>
      <c r="R3833" s="42"/>
      <c r="AB3833" s="13"/>
      <c r="AC3833" s="8"/>
      <c r="AF3833" s="13"/>
      <c r="AG3833" s="8"/>
      <c r="AH3833" s="8"/>
      <c r="AI3833" s="8"/>
      <c r="AJ3833" s="8"/>
      <c r="AK3833" s="8"/>
      <c r="AN3833" s="13"/>
      <c r="AO3833" s="8"/>
      <c r="AR3833" s="13"/>
      <c r="AS3833" s="8"/>
      <c r="AV3833" s="13"/>
      <c r="AW3833" s="8"/>
      <c r="AX3833" s="19" t="str">
        <f t="shared" si="374"/>
        <v/>
      </c>
      <c r="AY3833" s="55">
        <f t="shared" si="375"/>
        <v>0</v>
      </c>
      <c r="AZ3833" s="8"/>
      <c r="BA3833" s="8"/>
    </row>
    <row r="3834" spans="1:53" x14ac:dyDescent="0.25">
      <c r="A3834" s="9" t="str">
        <f>IF(B3834&lt;&gt;"",COUNTA($B$3:B3834)+$A$2,"")</f>
        <v/>
      </c>
      <c r="R3834" s="42"/>
      <c r="AB3834" s="13"/>
      <c r="AC3834" s="8"/>
      <c r="AF3834" s="13"/>
      <c r="AG3834" s="8"/>
      <c r="AH3834" s="8"/>
      <c r="AI3834" s="8"/>
      <c r="AJ3834" s="8"/>
      <c r="AK3834" s="8"/>
      <c r="AN3834" s="13"/>
      <c r="AO3834" s="8"/>
      <c r="AR3834" s="13"/>
      <c r="AS3834" s="8"/>
      <c r="AV3834" s="13"/>
      <c r="AW3834" s="8"/>
      <c r="AX3834" s="19" t="str">
        <f t="shared" si="374"/>
        <v/>
      </c>
      <c r="AY3834" s="55">
        <f t="shared" si="375"/>
        <v>0</v>
      </c>
      <c r="AZ3834" s="8"/>
      <c r="BA3834" s="8"/>
    </row>
    <row r="3835" spans="1:53" x14ac:dyDescent="0.25">
      <c r="A3835" s="9" t="str">
        <f>IF(B3835&lt;&gt;"",COUNTA($B$3:B3835)+$A$2,"")</f>
        <v/>
      </c>
      <c r="R3835" s="42"/>
      <c r="AB3835" s="13"/>
      <c r="AC3835" s="8"/>
      <c r="AF3835" s="13"/>
      <c r="AG3835" s="8"/>
      <c r="AH3835" s="8"/>
      <c r="AI3835" s="8"/>
      <c r="AJ3835" s="8"/>
      <c r="AK3835" s="8"/>
      <c r="AN3835" s="13"/>
      <c r="AO3835" s="8"/>
      <c r="AR3835" s="13"/>
      <c r="AS3835" s="8"/>
      <c r="AV3835" s="13"/>
      <c r="AW3835" s="8"/>
      <c r="AX3835" s="19" t="str">
        <f t="shared" si="374"/>
        <v/>
      </c>
      <c r="AY3835" s="55">
        <f t="shared" si="375"/>
        <v>0</v>
      </c>
      <c r="AZ3835" s="8"/>
      <c r="BA3835" s="8"/>
    </row>
    <row r="3836" spans="1:53" x14ac:dyDescent="0.25">
      <c r="A3836" s="9" t="str">
        <f>IF(B3836&lt;&gt;"",COUNTA($B$3:B3836)+$A$2,"")</f>
        <v/>
      </c>
      <c r="R3836" s="42"/>
      <c r="AB3836" s="13"/>
      <c r="AC3836" s="8"/>
      <c r="AF3836" s="13"/>
      <c r="AG3836" s="8"/>
      <c r="AH3836" s="8"/>
      <c r="AI3836" s="8"/>
      <c r="AJ3836" s="8"/>
      <c r="AK3836" s="8"/>
      <c r="AN3836" s="13"/>
      <c r="AO3836" s="8"/>
      <c r="AR3836" s="13"/>
      <c r="AS3836" s="8"/>
      <c r="AV3836" s="13"/>
      <c r="AW3836" s="8"/>
      <c r="AX3836" s="19" t="str">
        <f t="shared" si="374"/>
        <v/>
      </c>
      <c r="AY3836" s="55">
        <f t="shared" si="375"/>
        <v>0</v>
      </c>
      <c r="AZ3836" s="8"/>
      <c r="BA3836" s="8"/>
    </row>
    <row r="3837" spans="1:53" x14ac:dyDescent="0.25">
      <c r="A3837" s="9" t="str">
        <f>IF(B3837&lt;&gt;"",COUNTA($B$3:B3837)+$A$2,"")</f>
        <v/>
      </c>
      <c r="R3837" s="42"/>
      <c r="AB3837" s="13"/>
      <c r="AC3837" s="8"/>
      <c r="AF3837" s="13"/>
      <c r="AG3837" s="8"/>
      <c r="AH3837" s="8"/>
      <c r="AI3837" s="8"/>
      <c r="AJ3837" s="8"/>
      <c r="AK3837" s="8"/>
      <c r="AN3837" s="13"/>
      <c r="AO3837" s="8"/>
      <c r="AR3837" s="13"/>
      <c r="AS3837" s="8"/>
      <c r="AV3837" s="13"/>
      <c r="AW3837" s="8"/>
      <c r="AX3837" s="19" t="str">
        <f t="shared" si="374"/>
        <v/>
      </c>
      <c r="AY3837" s="55">
        <f t="shared" si="375"/>
        <v>0</v>
      </c>
      <c r="AZ3837" s="8"/>
      <c r="BA3837" s="8"/>
    </row>
    <row r="3838" spans="1:53" x14ac:dyDescent="0.25">
      <c r="A3838" s="9" t="str">
        <f>IF(B3838&lt;&gt;"",COUNTA($B$3:B3838)+$A$2,"")</f>
        <v/>
      </c>
      <c r="R3838" s="42"/>
      <c r="AB3838" s="13"/>
      <c r="AC3838" s="8"/>
      <c r="AF3838" s="13"/>
      <c r="AG3838" s="8"/>
      <c r="AH3838" s="8"/>
      <c r="AI3838" s="8"/>
      <c r="AJ3838" s="8"/>
      <c r="AK3838" s="8"/>
      <c r="AN3838" s="13"/>
      <c r="AO3838" s="8"/>
      <c r="AR3838" s="13"/>
      <c r="AS3838" s="8"/>
      <c r="AV3838" s="13"/>
      <c r="AW3838" s="8"/>
      <c r="AX3838" s="19" t="str">
        <f t="shared" si="374"/>
        <v/>
      </c>
      <c r="AY3838" s="55">
        <f t="shared" si="375"/>
        <v>0</v>
      </c>
      <c r="AZ3838" s="8"/>
      <c r="BA3838" s="8"/>
    </row>
    <row r="3839" spans="1:53" x14ac:dyDescent="0.25">
      <c r="A3839" s="9" t="str">
        <f>IF(B3839&lt;&gt;"",COUNTA($B$3:B3839)+$A$2,"")</f>
        <v/>
      </c>
      <c r="R3839" s="42"/>
      <c r="AB3839" s="13"/>
      <c r="AC3839" s="8"/>
      <c r="AF3839" s="13"/>
      <c r="AG3839" s="8"/>
      <c r="AH3839" s="8"/>
      <c r="AI3839" s="8"/>
      <c r="AJ3839" s="8"/>
      <c r="AK3839" s="8"/>
      <c r="AN3839" s="13"/>
      <c r="AO3839" s="8"/>
      <c r="AR3839" s="13"/>
      <c r="AS3839" s="8"/>
      <c r="AV3839" s="13"/>
      <c r="AW3839" s="8"/>
      <c r="AX3839" s="19" t="str">
        <f t="shared" si="374"/>
        <v/>
      </c>
      <c r="AY3839" s="55">
        <f t="shared" si="375"/>
        <v>0</v>
      </c>
      <c r="AZ3839" s="8"/>
      <c r="BA3839" s="8"/>
    </row>
    <row r="3840" spans="1:53" x14ac:dyDescent="0.25">
      <c r="A3840" s="9" t="str">
        <f>IF(B3840&lt;&gt;"",COUNTA($B$3:B3840)+$A$2,"")</f>
        <v/>
      </c>
      <c r="R3840" s="42"/>
      <c r="AB3840" s="13"/>
      <c r="AC3840" s="8"/>
      <c r="AF3840" s="13"/>
      <c r="AG3840" s="8"/>
      <c r="AH3840" s="8"/>
      <c r="AI3840" s="8"/>
      <c r="AJ3840" s="8"/>
      <c r="AK3840" s="8"/>
      <c r="AN3840" s="13"/>
      <c r="AO3840" s="8"/>
      <c r="AR3840" s="13"/>
      <c r="AS3840" s="8"/>
      <c r="AV3840" s="13"/>
      <c r="AW3840" s="8"/>
      <c r="AX3840" s="19" t="str">
        <f t="shared" si="374"/>
        <v/>
      </c>
      <c r="AY3840" s="55">
        <f t="shared" si="375"/>
        <v>0</v>
      </c>
      <c r="AZ3840" s="8"/>
      <c r="BA3840" s="8"/>
    </row>
    <row r="3841" spans="1:53" x14ac:dyDescent="0.25">
      <c r="A3841" s="9" t="str">
        <f>IF(B3841&lt;&gt;"",COUNTA($B$3:B3841)+$A$2,"")</f>
        <v/>
      </c>
      <c r="R3841" s="42"/>
      <c r="AB3841" s="13"/>
      <c r="AC3841" s="8"/>
      <c r="AF3841" s="13"/>
      <c r="AG3841" s="8"/>
      <c r="AH3841" s="8"/>
      <c r="AI3841" s="8"/>
      <c r="AJ3841" s="8"/>
      <c r="AK3841" s="8"/>
      <c r="AN3841" s="13"/>
      <c r="AO3841" s="8"/>
      <c r="AR3841" s="13"/>
      <c r="AS3841" s="8"/>
      <c r="AV3841" s="13"/>
      <c r="AW3841" s="8"/>
      <c r="AX3841" s="19" t="str">
        <f t="shared" si="374"/>
        <v/>
      </c>
      <c r="AY3841" s="55">
        <f t="shared" si="375"/>
        <v>0</v>
      </c>
      <c r="AZ3841" s="8"/>
      <c r="BA3841" s="8"/>
    </row>
    <row r="3842" spans="1:53" x14ac:dyDescent="0.25">
      <c r="A3842" s="9" t="str">
        <f>IF(B3842&lt;&gt;"",COUNTA($B$3:B3842)+$A$2,"")</f>
        <v/>
      </c>
      <c r="R3842" s="42"/>
      <c r="AB3842" s="13"/>
      <c r="AC3842" s="8"/>
      <c r="AF3842" s="13"/>
      <c r="AG3842" s="8"/>
      <c r="AH3842" s="8"/>
      <c r="AI3842" s="8"/>
      <c r="AJ3842" s="8"/>
      <c r="AK3842" s="8"/>
      <c r="AN3842" s="13"/>
      <c r="AO3842" s="8"/>
      <c r="AR3842" s="13"/>
      <c r="AS3842" s="8"/>
      <c r="AV3842" s="13"/>
      <c r="AW3842" s="8"/>
      <c r="AX3842" s="19" t="str">
        <f t="shared" si="374"/>
        <v/>
      </c>
      <c r="AY3842" s="55">
        <f t="shared" si="375"/>
        <v>0</v>
      </c>
      <c r="AZ3842" s="8"/>
      <c r="BA3842" s="8"/>
    </row>
    <row r="3843" spans="1:53" x14ac:dyDescent="0.25">
      <c r="A3843" s="9" t="str">
        <f>IF(B3843&lt;&gt;"",COUNTA($B$3:B3843)+$A$2,"")</f>
        <v/>
      </c>
      <c r="R3843" s="42"/>
      <c r="AB3843" s="13"/>
      <c r="AC3843" s="8"/>
      <c r="AF3843" s="13"/>
      <c r="AG3843" s="8"/>
      <c r="AH3843" s="8"/>
      <c r="AI3843" s="8"/>
      <c r="AJ3843" s="8"/>
      <c r="AK3843" s="8"/>
      <c r="AN3843" s="13"/>
      <c r="AO3843" s="8"/>
      <c r="AR3843" s="13"/>
      <c r="AS3843" s="8"/>
      <c r="AV3843" s="13"/>
      <c r="AW3843" s="8"/>
      <c r="AX3843" s="19" t="str">
        <f t="shared" ref="AX3843:AX3906" si="376">IF(R3843="","",AY3843/(1+0.025))</f>
        <v/>
      </c>
      <c r="AY3843" s="55">
        <f t="shared" ref="AY3843:AY3906" si="377">BC3843-AZ3843</f>
        <v>0</v>
      </c>
      <c r="AZ3843" s="8"/>
      <c r="BA3843" s="8"/>
    </row>
    <row r="3844" spans="1:53" x14ac:dyDescent="0.25">
      <c r="A3844" s="9" t="str">
        <f>IF(B3844&lt;&gt;"",COUNTA($B$3:B3844)+$A$2,"")</f>
        <v/>
      </c>
      <c r="R3844" s="42"/>
      <c r="AB3844" s="13"/>
      <c r="AC3844" s="8"/>
      <c r="AF3844" s="13"/>
      <c r="AG3844" s="8"/>
      <c r="AH3844" s="8"/>
      <c r="AI3844" s="8"/>
      <c r="AJ3844" s="8"/>
      <c r="AK3844" s="8"/>
      <c r="AN3844" s="13"/>
      <c r="AO3844" s="8"/>
      <c r="AR3844" s="13"/>
      <c r="AS3844" s="8"/>
      <c r="AV3844" s="13"/>
      <c r="AW3844" s="8"/>
      <c r="AX3844" s="19" t="str">
        <f t="shared" si="376"/>
        <v/>
      </c>
      <c r="AY3844" s="55">
        <f t="shared" si="377"/>
        <v>0</v>
      </c>
      <c r="AZ3844" s="8"/>
      <c r="BA3844" s="8"/>
    </row>
    <row r="3845" spans="1:53" x14ac:dyDescent="0.25">
      <c r="A3845" s="9" t="str">
        <f>IF(B3845&lt;&gt;"",COUNTA($B$3:B3845)+$A$2,"")</f>
        <v/>
      </c>
      <c r="R3845" s="42"/>
      <c r="AB3845" s="13"/>
      <c r="AC3845" s="8"/>
      <c r="AF3845" s="13"/>
      <c r="AG3845" s="8"/>
      <c r="AH3845" s="8"/>
      <c r="AI3845" s="8"/>
      <c r="AJ3845" s="8"/>
      <c r="AK3845" s="8"/>
      <c r="AN3845" s="13"/>
      <c r="AO3845" s="8"/>
      <c r="AR3845" s="13"/>
      <c r="AS3845" s="8"/>
      <c r="AV3845" s="13"/>
      <c r="AW3845" s="8"/>
      <c r="AX3845" s="19" t="str">
        <f t="shared" si="376"/>
        <v/>
      </c>
      <c r="AY3845" s="55">
        <f t="shared" si="377"/>
        <v>0</v>
      </c>
      <c r="AZ3845" s="8"/>
      <c r="BA3845" s="8"/>
    </row>
    <row r="3846" spans="1:53" x14ac:dyDescent="0.25">
      <c r="A3846" s="9" t="str">
        <f>IF(B3846&lt;&gt;"",COUNTA($B$3:B3846)+$A$2,"")</f>
        <v/>
      </c>
      <c r="R3846" s="42"/>
      <c r="AB3846" s="13"/>
      <c r="AC3846" s="8"/>
      <c r="AF3846" s="13"/>
      <c r="AG3846" s="8"/>
      <c r="AH3846" s="8"/>
      <c r="AI3846" s="8"/>
      <c r="AJ3846" s="8"/>
      <c r="AK3846" s="8"/>
      <c r="AN3846" s="13"/>
      <c r="AO3846" s="8"/>
      <c r="AR3846" s="13"/>
      <c r="AS3846" s="8"/>
      <c r="AV3846" s="13"/>
      <c r="AW3846" s="8"/>
      <c r="AX3846" s="19" t="str">
        <f t="shared" si="376"/>
        <v/>
      </c>
      <c r="AY3846" s="55">
        <f t="shared" si="377"/>
        <v>0</v>
      </c>
      <c r="AZ3846" s="8"/>
      <c r="BA3846" s="8"/>
    </row>
    <row r="3847" spans="1:53" x14ac:dyDescent="0.25">
      <c r="A3847" s="9" t="str">
        <f>IF(B3847&lt;&gt;"",COUNTA($B$3:B3847)+$A$2,"")</f>
        <v/>
      </c>
      <c r="R3847" s="42"/>
      <c r="AB3847" s="13"/>
      <c r="AC3847" s="8"/>
      <c r="AF3847" s="13"/>
      <c r="AG3847" s="8"/>
      <c r="AH3847" s="8"/>
      <c r="AI3847" s="8"/>
      <c r="AJ3847" s="8"/>
      <c r="AK3847" s="8"/>
      <c r="AN3847" s="13"/>
      <c r="AO3847" s="8"/>
      <c r="AR3847" s="13"/>
      <c r="AS3847" s="8"/>
      <c r="AV3847" s="13"/>
      <c r="AW3847" s="8"/>
      <c r="AX3847" s="19" t="str">
        <f t="shared" si="376"/>
        <v/>
      </c>
      <c r="AY3847" s="55">
        <f t="shared" si="377"/>
        <v>0</v>
      </c>
      <c r="AZ3847" s="8"/>
      <c r="BA3847" s="8"/>
    </row>
    <row r="3848" spans="1:53" x14ac:dyDescent="0.25">
      <c r="A3848" s="9" t="str">
        <f>IF(B3848&lt;&gt;"",COUNTA($B$3:B3848)+$A$2,"")</f>
        <v/>
      </c>
      <c r="R3848" s="42"/>
      <c r="AB3848" s="13"/>
      <c r="AC3848" s="8"/>
      <c r="AF3848" s="13"/>
      <c r="AG3848" s="8"/>
      <c r="AH3848" s="8"/>
      <c r="AI3848" s="8"/>
      <c r="AJ3848" s="8"/>
      <c r="AK3848" s="8"/>
      <c r="AN3848" s="13"/>
      <c r="AO3848" s="8"/>
      <c r="AR3848" s="13"/>
      <c r="AS3848" s="8"/>
      <c r="AV3848" s="13"/>
      <c r="AW3848" s="8"/>
      <c r="AX3848" s="19" t="str">
        <f t="shared" si="376"/>
        <v/>
      </c>
      <c r="AY3848" s="55">
        <f t="shared" si="377"/>
        <v>0</v>
      </c>
      <c r="AZ3848" s="8"/>
      <c r="BA3848" s="8"/>
    </row>
    <row r="3849" spans="1:53" x14ac:dyDescent="0.25">
      <c r="A3849" s="9" t="str">
        <f>IF(B3849&lt;&gt;"",COUNTA($B$3:B3849)+$A$2,"")</f>
        <v/>
      </c>
      <c r="R3849" s="42"/>
      <c r="AB3849" s="13"/>
      <c r="AC3849" s="8"/>
      <c r="AF3849" s="13"/>
      <c r="AG3849" s="8"/>
      <c r="AH3849" s="8"/>
      <c r="AI3849" s="8"/>
      <c r="AJ3849" s="8"/>
      <c r="AK3849" s="8"/>
      <c r="AN3849" s="13"/>
      <c r="AO3849" s="8"/>
      <c r="AR3849" s="13"/>
      <c r="AS3849" s="8"/>
      <c r="AV3849" s="13"/>
      <c r="AW3849" s="8"/>
      <c r="AX3849" s="19" t="str">
        <f t="shared" si="376"/>
        <v/>
      </c>
      <c r="AY3849" s="55">
        <f t="shared" si="377"/>
        <v>0</v>
      </c>
      <c r="AZ3849" s="8"/>
      <c r="BA3849" s="8"/>
    </row>
    <row r="3850" spans="1:53" x14ac:dyDescent="0.25">
      <c r="A3850" s="9" t="str">
        <f>IF(B3850&lt;&gt;"",COUNTA($B$3:B3850)+$A$2,"")</f>
        <v/>
      </c>
      <c r="R3850" s="42"/>
      <c r="AB3850" s="13"/>
      <c r="AC3850" s="8"/>
      <c r="AF3850" s="13"/>
      <c r="AG3850" s="8"/>
      <c r="AH3850" s="8"/>
      <c r="AI3850" s="8"/>
      <c r="AJ3850" s="8"/>
      <c r="AK3850" s="8"/>
      <c r="AN3850" s="13"/>
      <c r="AO3850" s="8"/>
      <c r="AR3850" s="13"/>
      <c r="AS3850" s="8"/>
      <c r="AV3850" s="13"/>
      <c r="AW3850" s="8"/>
      <c r="AX3850" s="19" t="str">
        <f t="shared" si="376"/>
        <v/>
      </c>
      <c r="AY3850" s="55">
        <f t="shared" si="377"/>
        <v>0</v>
      </c>
      <c r="AZ3850" s="8"/>
      <c r="BA3850" s="8"/>
    </row>
    <row r="3851" spans="1:53" x14ac:dyDescent="0.25">
      <c r="A3851" s="9" t="str">
        <f>IF(B3851&lt;&gt;"",COUNTA($B$3:B3851)+$A$2,"")</f>
        <v/>
      </c>
      <c r="R3851" s="42"/>
      <c r="AB3851" s="13"/>
      <c r="AC3851" s="8"/>
      <c r="AF3851" s="13"/>
      <c r="AG3851" s="8"/>
      <c r="AH3851" s="8"/>
      <c r="AI3851" s="8"/>
      <c r="AJ3851" s="8"/>
      <c r="AK3851" s="8"/>
      <c r="AN3851" s="13"/>
      <c r="AO3851" s="8"/>
      <c r="AR3851" s="13"/>
      <c r="AS3851" s="8"/>
      <c r="AV3851" s="13"/>
      <c r="AW3851" s="8"/>
      <c r="AX3851" s="19" t="str">
        <f t="shared" si="376"/>
        <v/>
      </c>
      <c r="AY3851" s="55">
        <f t="shared" si="377"/>
        <v>0</v>
      </c>
      <c r="AZ3851" s="8"/>
      <c r="BA3851" s="8"/>
    </row>
    <row r="3852" spans="1:53" x14ac:dyDescent="0.25">
      <c r="A3852" s="9" t="str">
        <f>IF(B3852&lt;&gt;"",COUNTA($B$3:B3852)+$A$2,"")</f>
        <v/>
      </c>
      <c r="R3852" s="42"/>
      <c r="AB3852" s="13"/>
      <c r="AC3852" s="8"/>
      <c r="AF3852" s="13"/>
      <c r="AG3852" s="8"/>
      <c r="AH3852" s="8"/>
      <c r="AI3852" s="8"/>
      <c r="AJ3852" s="8"/>
      <c r="AK3852" s="8"/>
      <c r="AN3852" s="13"/>
      <c r="AO3852" s="8"/>
      <c r="AR3852" s="13"/>
      <c r="AS3852" s="8"/>
      <c r="AV3852" s="13"/>
      <c r="AW3852" s="8"/>
      <c r="AX3852" s="19" t="str">
        <f t="shared" si="376"/>
        <v/>
      </c>
      <c r="AY3852" s="55">
        <f t="shared" si="377"/>
        <v>0</v>
      </c>
      <c r="AZ3852" s="8"/>
      <c r="BA3852" s="8"/>
    </row>
    <row r="3853" spans="1:53" x14ac:dyDescent="0.25">
      <c r="A3853" s="9" t="str">
        <f>IF(B3853&lt;&gt;"",COUNTA($B$3:B3853)+$A$2,"")</f>
        <v/>
      </c>
      <c r="R3853" s="42"/>
      <c r="AB3853" s="13"/>
      <c r="AC3853" s="8"/>
      <c r="AF3853" s="13"/>
      <c r="AG3853" s="8"/>
      <c r="AH3853" s="8"/>
      <c r="AI3853" s="8"/>
      <c r="AJ3853" s="8"/>
      <c r="AK3853" s="8"/>
      <c r="AN3853" s="13"/>
      <c r="AO3853" s="8"/>
      <c r="AR3853" s="13"/>
      <c r="AS3853" s="8"/>
      <c r="AV3853" s="13"/>
      <c r="AW3853" s="8"/>
      <c r="AX3853" s="19" t="str">
        <f t="shared" si="376"/>
        <v/>
      </c>
      <c r="AY3853" s="55">
        <f t="shared" si="377"/>
        <v>0</v>
      </c>
      <c r="AZ3853" s="8"/>
      <c r="BA3853" s="8"/>
    </row>
    <row r="3854" spans="1:53" x14ac:dyDescent="0.25">
      <c r="A3854" s="9" t="str">
        <f>IF(B3854&lt;&gt;"",COUNTA($B$3:B3854)+$A$2,"")</f>
        <v/>
      </c>
      <c r="R3854" s="42"/>
      <c r="AB3854" s="13"/>
      <c r="AC3854" s="8"/>
      <c r="AF3854" s="13"/>
      <c r="AG3854" s="8"/>
      <c r="AH3854" s="8"/>
      <c r="AI3854" s="8"/>
      <c r="AJ3854" s="8"/>
      <c r="AK3854" s="8"/>
      <c r="AN3854" s="13"/>
      <c r="AO3854" s="8"/>
      <c r="AR3854" s="13"/>
      <c r="AS3854" s="8"/>
      <c r="AV3854" s="13"/>
      <c r="AW3854" s="8"/>
      <c r="AX3854" s="19" t="str">
        <f t="shared" si="376"/>
        <v/>
      </c>
      <c r="AY3854" s="55">
        <f t="shared" si="377"/>
        <v>0</v>
      </c>
      <c r="AZ3854" s="8"/>
      <c r="BA3854" s="8"/>
    </row>
    <row r="3855" spans="1:53" x14ac:dyDescent="0.25">
      <c r="A3855" s="9" t="str">
        <f>IF(B3855&lt;&gt;"",COUNTA($B$3:B3855)+$A$2,"")</f>
        <v/>
      </c>
      <c r="R3855" s="42"/>
      <c r="AB3855" s="13"/>
      <c r="AC3855" s="8"/>
      <c r="AF3855" s="13"/>
      <c r="AG3855" s="8"/>
      <c r="AH3855" s="8"/>
      <c r="AI3855" s="8"/>
      <c r="AJ3855" s="8"/>
      <c r="AK3855" s="8"/>
      <c r="AN3855" s="13"/>
      <c r="AO3855" s="8"/>
      <c r="AR3855" s="13"/>
      <c r="AS3855" s="8"/>
      <c r="AV3855" s="13"/>
      <c r="AW3855" s="8"/>
      <c r="AX3855" s="19" t="str">
        <f t="shared" si="376"/>
        <v/>
      </c>
      <c r="AY3855" s="55">
        <f t="shared" si="377"/>
        <v>0</v>
      </c>
      <c r="AZ3855" s="8"/>
      <c r="BA3855" s="8"/>
    </row>
    <row r="3856" spans="1:53" x14ac:dyDescent="0.25">
      <c r="A3856" s="9" t="str">
        <f>IF(B3856&lt;&gt;"",COUNTA($B$3:B3856)+$A$2,"")</f>
        <v/>
      </c>
      <c r="R3856" s="42"/>
      <c r="AB3856" s="13"/>
      <c r="AC3856" s="8"/>
      <c r="AF3856" s="13"/>
      <c r="AG3856" s="8"/>
      <c r="AH3856" s="8"/>
      <c r="AI3856" s="8"/>
      <c r="AJ3856" s="8"/>
      <c r="AK3856" s="8"/>
      <c r="AN3856" s="13"/>
      <c r="AO3856" s="8"/>
      <c r="AR3856" s="13"/>
      <c r="AS3856" s="8"/>
      <c r="AV3856" s="13"/>
      <c r="AW3856" s="8"/>
      <c r="AX3856" s="19" t="str">
        <f t="shared" si="376"/>
        <v/>
      </c>
      <c r="AY3856" s="55">
        <f t="shared" si="377"/>
        <v>0</v>
      </c>
      <c r="AZ3856" s="8"/>
      <c r="BA3856" s="8"/>
    </row>
    <row r="3857" spans="1:53" x14ac:dyDescent="0.25">
      <c r="A3857" s="9" t="str">
        <f>IF(B3857&lt;&gt;"",COUNTA($B$3:B3857)+$A$2,"")</f>
        <v/>
      </c>
      <c r="R3857" s="42"/>
      <c r="AB3857" s="13"/>
      <c r="AC3857" s="8"/>
      <c r="AF3857" s="13"/>
      <c r="AG3857" s="8"/>
      <c r="AH3857" s="8"/>
      <c r="AI3857" s="8"/>
      <c r="AJ3857" s="8"/>
      <c r="AK3857" s="8"/>
      <c r="AN3857" s="13"/>
      <c r="AO3857" s="8"/>
      <c r="AR3857" s="13"/>
      <c r="AS3857" s="8"/>
      <c r="AV3857" s="13"/>
      <c r="AW3857" s="8"/>
      <c r="AX3857" s="19" t="str">
        <f t="shared" si="376"/>
        <v/>
      </c>
      <c r="AY3857" s="55">
        <f t="shared" si="377"/>
        <v>0</v>
      </c>
      <c r="AZ3857" s="8"/>
      <c r="BA3857" s="8"/>
    </row>
    <row r="3858" spans="1:53" x14ac:dyDescent="0.25">
      <c r="A3858" s="9" t="str">
        <f>IF(B3858&lt;&gt;"",COUNTA($B$3:B3858)+$A$2,"")</f>
        <v/>
      </c>
      <c r="R3858" s="42"/>
      <c r="AB3858" s="13"/>
      <c r="AC3858" s="8"/>
      <c r="AF3858" s="13"/>
      <c r="AG3858" s="8"/>
      <c r="AH3858" s="8"/>
      <c r="AI3858" s="8"/>
      <c r="AJ3858" s="8"/>
      <c r="AK3858" s="8"/>
      <c r="AN3858" s="13"/>
      <c r="AO3858" s="8"/>
      <c r="AR3858" s="13"/>
      <c r="AS3858" s="8"/>
      <c r="AV3858" s="13"/>
      <c r="AW3858" s="8"/>
      <c r="AX3858" s="19" t="str">
        <f t="shared" si="376"/>
        <v/>
      </c>
      <c r="AY3858" s="55">
        <f t="shared" si="377"/>
        <v>0</v>
      </c>
      <c r="AZ3858" s="8"/>
      <c r="BA3858" s="8"/>
    </row>
    <row r="3859" spans="1:53" x14ac:dyDescent="0.25">
      <c r="A3859" s="9" t="str">
        <f>IF(B3859&lt;&gt;"",COUNTA($B$3:B3859)+$A$2,"")</f>
        <v/>
      </c>
      <c r="R3859" s="42"/>
      <c r="AB3859" s="13"/>
      <c r="AC3859" s="8"/>
      <c r="AF3859" s="13"/>
      <c r="AG3859" s="8"/>
      <c r="AH3859" s="8"/>
      <c r="AI3859" s="8"/>
      <c r="AJ3859" s="8"/>
      <c r="AK3859" s="8"/>
      <c r="AN3859" s="13"/>
      <c r="AO3859" s="8"/>
      <c r="AR3859" s="13"/>
      <c r="AS3859" s="8"/>
      <c r="AV3859" s="13"/>
      <c r="AW3859" s="8"/>
      <c r="AX3859" s="19" t="str">
        <f t="shared" si="376"/>
        <v/>
      </c>
      <c r="AY3859" s="55">
        <f t="shared" si="377"/>
        <v>0</v>
      </c>
      <c r="AZ3859" s="8"/>
      <c r="BA3859" s="8"/>
    </row>
    <row r="3860" spans="1:53" x14ac:dyDescent="0.25">
      <c r="A3860" s="9" t="str">
        <f>IF(B3860&lt;&gt;"",COUNTA($B$3:B3860)+$A$2,"")</f>
        <v/>
      </c>
      <c r="R3860" s="42"/>
      <c r="AB3860" s="13"/>
      <c r="AC3860" s="8"/>
      <c r="AF3860" s="13"/>
      <c r="AG3860" s="8"/>
      <c r="AH3860" s="8"/>
      <c r="AI3860" s="8"/>
      <c r="AJ3860" s="8"/>
      <c r="AK3860" s="8"/>
      <c r="AN3860" s="13"/>
      <c r="AO3860" s="8"/>
      <c r="AR3860" s="13"/>
      <c r="AS3860" s="8"/>
      <c r="AV3860" s="13"/>
      <c r="AW3860" s="8"/>
      <c r="AX3860" s="19" t="str">
        <f t="shared" si="376"/>
        <v/>
      </c>
      <c r="AY3860" s="55">
        <f t="shared" si="377"/>
        <v>0</v>
      </c>
      <c r="AZ3860" s="8"/>
      <c r="BA3860" s="8"/>
    </row>
    <row r="3861" spans="1:53" x14ac:dyDescent="0.25">
      <c r="A3861" s="9" t="str">
        <f>IF(B3861&lt;&gt;"",COUNTA($B$3:B3861)+$A$2,"")</f>
        <v/>
      </c>
      <c r="R3861" s="42"/>
      <c r="AB3861" s="13"/>
      <c r="AC3861" s="8"/>
      <c r="AF3861" s="13"/>
      <c r="AG3861" s="8"/>
      <c r="AH3861" s="8"/>
      <c r="AI3861" s="8"/>
      <c r="AJ3861" s="8"/>
      <c r="AK3861" s="8"/>
      <c r="AN3861" s="13"/>
      <c r="AO3861" s="8"/>
      <c r="AR3861" s="13"/>
      <c r="AS3861" s="8"/>
      <c r="AV3861" s="13"/>
      <c r="AW3861" s="8"/>
      <c r="AX3861" s="19" t="str">
        <f t="shared" si="376"/>
        <v/>
      </c>
      <c r="AY3861" s="55">
        <f t="shared" si="377"/>
        <v>0</v>
      </c>
      <c r="AZ3861" s="8"/>
      <c r="BA3861" s="8"/>
    </row>
    <row r="3862" spans="1:53" x14ac:dyDescent="0.25">
      <c r="A3862" s="9" t="str">
        <f>IF(B3862&lt;&gt;"",COUNTA($B$3:B3862)+$A$2,"")</f>
        <v/>
      </c>
      <c r="R3862" s="42"/>
      <c r="AB3862" s="13"/>
      <c r="AC3862" s="8"/>
      <c r="AF3862" s="13"/>
      <c r="AG3862" s="8"/>
      <c r="AH3862" s="8"/>
      <c r="AI3862" s="8"/>
      <c r="AJ3862" s="8"/>
      <c r="AK3862" s="8"/>
      <c r="AN3862" s="13"/>
      <c r="AO3862" s="8"/>
      <c r="AR3862" s="13"/>
      <c r="AS3862" s="8"/>
      <c r="AV3862" s="13"/>
      <c r="AW3862" s="8"/>
      <c r="AX3862" s="19" t="str">
        <f t="shared" si="376"/>
        <v/>
      </c>
      <c r="AY3862" s="55">
        <f t="shared" si="377"/>
        <v>0</v>
      </c>
      <c r="AZ3862" s="8"/>
      <c r="BA3862" s="8"/>
    </row>
    <row r="3863" spans="1:53" x14ac:dyDescent="0.25">
      <c r="A3863" s="9" t="str">
        <f>IF(B3863&lt;&gt;"",COUNTA($B$3:B3863)+$A$2,"")</f>
        <v/>
      </c>
      <c r="R3863" s="42"/>
      <c r="AB3863" s="13"/>
      <c r="AC3863" s="8"/>
      <c r="AF3863" s="13"/>
      <c r="AG3863" s="8"/>
      <c r="AH3863" s="8"/>
      <c r="AI3863" s="8"/>
      <c r="AJ3863" s="8"/>
      <c r="AK3863" s="8"/>
      <c r="AN3863" s="13"/>
      <c r="AO3863" s="8"/>
      <c r="AR3863" s="13"/>
      <c r="AS3863" s="8"/>
      <c r="AV3863" s="13"/>
      <c r="AW3863" s="8"/>
      <c r="AX3863" s="19" t="str">
        <f t="shared" si="376"/>
        <v/>
      </c>
      <c r="AY3863" s="55">
        <f t="shared" si="377"/>
        <v>0</v>
      </c>
      <c r="AZ3863" s="8"/>
      <c r="BA3863" s="8"/>
    </row>
    <row r="3864" spans="1:53" x14ac:dyDescent="0.25">
      <c r="A3864" s="9" t="str">
        <f>IF(B3864&lt;&gt;"",COUNTA($B$3:B3864)+$A$2,"")</f>
        <v/>
      </c>
      <c r="R3864" s="42"/>
      <c r="AB3864" s="13"/>
      <c r="AC3864" s="8"/>
      <c r="AF3864" s="13"/>
      <c r="AG3864" s="8"/>
      <c r="AH3864" s="8"/>
      <c r="AI3864" s="8"/>
      <c r="AJ3864" s="8"/>
      <c r="AK3864" s="8"/>
      <c r="AN3864" s="13"/>
      <c r="AO3864" s="8"/>
      <c r="AR3864" s="13"/>
      <c r="AS3864" s="8"/>
      <c r="AV3864" s="13"/>
      <c r="AW3864" s="8"/>
      <c r="AX3864" s="19" t="str">
        <f t="shared" si="376"/>
        <v/>
      </c>
      <c r="AY3864" s="55">
        <f t="shared" si="377"/>
        <v>0</v>
      </c>
      <c r="AZ3864" s="8"/>
      <c r="BA3864" s="8"/>
    </row>
    <row r="3865" spans="1:53" x14ac:dyDescent="0.25">
      <c r="A3865" s="9" t="str">
        <f>IF(B3865&lt;&gt;"",COUNTA($B$3:B3865)+$A$2,"")</f>
        <v/>
      </c>
      <c r="R3865" s="42"/>
      <c r="AB3865" s="13"/>
      <c r="AC3865" s="8"/>
      <c r="AF3865" s="13"/>
      <c r="AG3865" s="8"/>
      <c r="AH3865" s="8"/>
      <c r="AI3865" s="8"/>
      <c r="AJ3865" s="8"/>
      <c r="AK3865" s="8"/>
      <c r="AN3865" s="13"/>
      <c r="AO3865" s="8"/>
      <c r="AR3865" s="13"/>
      <c r="AS3865" s="8"/>
      <c r="AV3865" s="13"/>
      <c r="AW3865" s="8"/>
      <c r="AX3865" s="19" t="str">
        <f t="shared" si="376"/>
        <v/>
      </c>
      <c r="AY3865" s="55">
        <f t="shared" si="377"/>
        <v>0</v>
      </c>
      <c r="AZ3865" s="8"/>
      <c r="BA3865" s="8"/>
    </row>
    <row r="3866" spans="1:53" x14ac:dyDescent="0.25">
      <c r="A3866" s="9" t="str">
        <f>IF(B3866&lt;&gt;"",COUNTA($B$3:B3866)+$A$2,"")</f>
        <v/>
      </c>
      <c r="R3866" s="42"/>
      <c r="AB3866" s="13"/>
      <c r="AC3866" s="8"/>
      <c r="AF3866" s="13"/>
      <c r="AG3866" s="8"/>
      <c r="AH3866" s="8"/>
      <c r="AI3866" s="8"/>
      <c r="AJ3866" s="8"/>
      <c r="AK3866" s="8"/>
      <c r="AN3866" s="13"/>
      <c r="AO3866" s="8"/>
      <c r="AR3866" s="13"/>
      <c r="AS3866" s="8"/>
      <c r="AV3866" s="13"/>
      <c r="AW3866" s="8"/>
      <c r="AX3866" s="19" t="str">
        <f t="shared" si="376"/>
        <v/>
      </c>
      <c r="AY3866" s="55">
        <f t="shared" si="377"/>
        <v>0</v>
      </c>
      <c r="AZ3866" s="8"/>
      <c r="BA3866" s="8"/>
    </row>
    <row r="3867" spans="1:53" x14ac:dyDescent="0.25">
      <c r="A3867" s="9" t="str">
        <f>IF(B3867&lt;&gt;"",COUNTA($B$3:B3867)+$A$2,"")</f>
        <v/>
      </c>
      <c r="R3867" s="42"/>
      <c r="AB3867" s="13"/>
      <c r="AC3867" s="8"/>
      <c r="AF3867" s="13"/>
      <c r="AG3867" s="8"/>
      <c r="AH3867" s="8"/>
      <c r="AI3867" s="8"/>
      <c r="AJ3867" s="8"/>
      <c r="AK3867" s="8"/>
      <c r="AN3867" s="13"/>
      <c r="AO3867" s="8"/>
      <c r="AR3867" s="13"/>
      <c r="AS3867" s="8"/>
      <c r="AV3867" s="13"/>
      <c r="AW3867" s="8"/>
      <c r="AX3867" s="19" t="str">
        <f t="shared" si="376"/>
        <v/>
      </c>
      <c r="AY3867" s="55">
        <f t="shared" si="377"/>
        <v>0</v>
      </c>
      <c r="AZ3867" s="8"/>
      <c r="BA3867" s="8"/>
    </row>
    <row r="3868" spans="1:53" x14ac:dyDescent="0.25">
      <c r="A3868" s="9" t="str">
        <f>IF(B3868&lt;&gt;"",COUNTA($B$3:B3868)+$A$2,"")</f>
        <v/>
      </c>
      <c r="R3868" s="42"/>
      <c r="AB3868" s="13"/>
      <c r="AC3868" s="8"/>
      <c r="AF3868" s="13"/>
      <c r="AG3868" s="8"/>
      <c r="AH3868" s="8"/>
      <c r="AI3868" s="8"/>
      <c r="AJ3868" s="8"/>
      <c r="AK3868" s="8"/>
      <c r="AN3868" s="13"/>
      <c r="AO3868" s="8"/>
      <c r="AR3868" s="13"/>
      <c r="AS3868" s="8"/>
      <c r="AV3868" s="13"/>
      <c r="AW3868" s="8"/>
      <c r="AX3868" s="19" t="str">
        <f t="shared" si="376"/>
        <v/>
      </c>
      <c r="AY3868" s="55">
        <f t="shared" si="377"/>
        <v>0</v>
      </c>
      <c r="AZ3868" s="8"/>
      <c r="BA3868" s="8"/>
    </row>
    <row r="3869" spans="1:53" x14ac:dyDescent="0.25">
      <c r="A3869" s="9" t="str">
        <f>IF(B3869&lt;&gt;"",COUNTA($B$3:B3869)+$A$2,"")</f>
        <v/>
      </c>
      <c r="R3869" s="42"/>
      <c r="AB3869" s="13"/>
      <c r="AC3869" s="8"/>
      <c r="AF3869" s="13"/>
      <c r="AG3869" s="8"/>
      <c r="AH3869" s="8"/>
      <c r="AI3869" s="8"/>
      <c r="AJ3869" s="8"/>
      <c r="AK3869" s="8"/>
      <c r="AN3869" s="13"/>
      <c r="AO3869" s="8"/>
      <c r="AR3869" s="13"/>
      <c r="AS3869" s="8"/>
      <c r="AV3869" s="13"/>
      <c r="AW3869" s="8"/>
      <c r="AX3869" s="19" t="str">
        <f t="shared" si="376"/>
        <v/>
      </c>
      <c r="AY3869" s="55">
        <f t="shared" si="377"/>
        <v>0</v>
      </c>
      <c r="AZ3869" s="8"/>
      <c r="BA3869" s="8"/>
    </row>
    <row r="3870" spans="1:53" x14ac:dyDescent="0.25">
      <c r="A3870" s="9" t="str">
        <f>IF(B3870&lt;&gt;"",COUNTA($B$3:B3870)+$A$2,"")</f>
        <v/>
      </c>
      <c r="R3870" s="42"/>
      <c r="AB3870" s="13"/>
      <c r="AC3870" s="8"/>
      <c r="AF3870" s="13"/>
      <c r="AG3870" s="8"/>
      <c r="AH3870" s="8"/>
      <c r="AI3870" s="8"/>
      <c r="AJ3870" s="8"/>
      <c r="AK3870" s="8"/>
      <c r="AN3870" s="13"/>
      <c r="AO3870" s="8"/>
      <c r="AR3870" s="13"/>
      <c r="AS3870" s="8"/>
      <c r="AV3870" s="13"/>
      <c r="AW3870" s="8"/>
      <c r="AX3870" s="19" t="str">
        <f t="shared" si="376"/>
        <v/>
      </c>
      <c r="AY3870" s="55">
        <f t="shared" si="377"/>
        <v>0</v>
      </c>
      <c r="AZ3870" s="8"/>
      <c r="BA3870" s="8"/>
    </row>
    <row r="3871" spans="1:53" x14ac:dyDescent="0.25">
      <c r="A3871" s="9" t="str">
        <f>IF(B3871&lt;&gt;"",COUNTA($B$3:B3871)+$A$2,"")</f>
        <v/>
      </c>
      <c r="R3871" s="42"/>
      <c r="AB3871" s="13"/>
      <c r="AC3871" s="8"/>
      <c r="AF3871" s="13"/>
      <c r="AG3871" s="8"/>
      <c r="AH3871" s="8"/>
      <c r="AI3871" s="8"/>
      <c r="AJ3871" s="8"/>
      <c r="AK3871" s="8"/>
      <c r="AN3871" s="13"/>
      <c r="AO3871" s="8"/>
      <c r="AR3871" s="13"/>
      <c r="AS3871" s="8"/>
      <c r="AV3871" s="13"/>
      <c r="AW3871" s="8"/>
      <c r="AX3871" s="19" t="str">
        <f t="shared" si="376"/>
        <v/>
      </c>
      <c r="AY3871" s="55">
        <f t="shared" si="377"/>
        <v>0</v>
      </c>
      <c r="AZ3871" s="8"/>
      <c r="BA3871" s="8"/>
    </row>
    <row r="3872" spans="1:53" x14ac:dyDescent="0.25">
      <c r="A3872" s="9" t="str">
        <f>IF(B3872&lt;&gt;"",COUNTA($B$3:B3872)+$A$2,"")</f>
        <v/>
      </c>
      <c r="R3872" s="42"/>
      <c r="AB3872" s="13"/>
      <c r="AC3872" s="8"/>
      <c r="AF3872" s="13"/>
      <c r="AG3872" s="8"/>
      <c r="AH3872" s="8"/>
      <c r="AI3872" s="8"/>
      <c r="AJ3872" s="8"/>
      <c r="AK3872" s="8"/>
      <c r="AN3872" s="13"/>
      <c r="AO3872" s="8"/>
      <c r="AR3872" s="13"/>
      <c r="AS3872" s="8"/>
      <c r="AV3872" s="13"/>
      <c r="AW3872" s="8"/>
      <c r="AX3872" s="19" t="str">
        <f t="shared" si="376"/>
        <v/>
      </c>
      <c r="AY3872" s="55">
        <f t="shared" si="377"/>
        <v>0</v>
      </c>
      <c r="AZ3872" s="8"/>
      <c r="BA3872" s="8"/>
    </row>
    <row r="3873" spans="1:53" x14ac:dyDescent="0.25">
      <c r="A3873" s="9" t="str">
        <f>IF(B3873&lt;&gt;"",COUNTA($B$3:B3873)+$A$2,"")</f>
        <v/>
      </c>
      <c r="R3873" s="42"/>
      <c r="AB3873" s="13"/>
      <c r="AC3873" s="8"/>
      <c r="AF3873" s="13"/>
      <c r="AG3873" s="8"/>
      <c r="AH3873" s="8"/>
      <c r="AI3873" s="8"/>
      <c r="AJ3873" s="8"/>
      <c r="AK3873" s="8"/>
      <c r="AN3873" s="13"/>
      <c r="AO3873" s="8"/>
      <c r="AR3873" s="13"/>
      <c r="AS3873" s="8"/>
      <c r="AV3873" s="13"/>
      <c r="AW3873" s="8"/>
      <c r="AX3873" s="19" t="str">
        <f t="shared" si="376"/>
        <v/>
      </c>
      <c r="AY3873" s="55">
        <f t="shared" si="377"/>
        <v>0</v>
      </c>
      <c r="AZ3873" s="8"/>
      <c r="BA3873" s="8"/>
    </row>
    <row r="3874" spans="1:53" x14ac:dyDescent="0.25">
      <c r="A3874" s="9" t="str">
        <f>IF(B3874&lt;&gt;"",COUNTA($B$3:B3874)+$A$2,"")</f>
        <v/>
      </c>
      <c r="R3874" s="42"/>
      <c r="AB3874" s="13"/>
      <c r="AC3874" s="8"/>
      <c r="AF3874" s="13"/>
      <c r="AG3874" s="8"/>
      <c r="AH3874" s="8"/>
      <c r="AI3874" s="8"/>
      <c r="AJ3874" s="8"/>
      <c r="AK3874" s="8"/>
      <c r="AN3874" s="13"/>
      <c r="AO3874" s="8"/>
      <c r="AR3874" s="13"/>
      <c r="AS3874" s="8"/>
      <c r="AV3874" s="13"/>
      <c r="AW3874" s="8"/>
      <c r="AX3874" s="19" t="str">
        <f t="shared" si="376"/>
        <v/>
      </c>
      <c r="AY3874" s="55">
        <f t="shared" si="377"/>
        <v>0</v>
      </c>
      <c r="AZ3874" s="8"/>
      <c r="BA3874" s="8"/>
    </row>
    <row r="3875" spans="1:53" x14ac:dyDescent="0.25">
      <c r="A3875" s="9" t="str">
        <f>IF(B3875&lt;&gt;"",COUNTA($B$3:B3875)+$A$2,"")</f>
        <v/>
      </c>
      <c r="R3875" s="42"/>
      <c r="AB3875" s="13"/>
      <c r="AC3875" s="8"/>
      <c r="AF3875" s="13"/>
      <c r="AG3875" s="8"/>
      <c r="AH3875" s="8"/>
      <c r="AI3875" s="8"/>
      <c r="AJ3875" s="8"/>
      <c r="AK3875" s="8"/>
      <c r="AN3875" s="13"/>
      <c r="AO3875" s="8"/>
      <c r="AR3875" s="13"/>
      <c r="AS3875" s="8"/>
      <c r="AV3875" s="13"/>
      <c r="AW3875" s="8"/>
      <c r="AX3875" s="19" t="str">
        <f t="shared" si="376"/>
        <v/>
      </c>
      <c r="AY3875" s="55">
        <f t="shared" si="377"/>
        <v>0</v>
      </c>
      <c r="AZ3875" s="8"/>
      <c r="BA3875" s="8"/>
    </row>
    <row r="3876" spans="1:53" x14ac:dyDescent="0.25">
      <c r="A3876" s="9" t="str">
        <f>IF(B3876&lt;&gt;"",COUNTA($B$3:B3876)+$A$2,"")</f>
        <v/>
      </c>
      <c r="R3876" s="42"/>
      <c r="AB3876" s="13"/>
      <c r="AC3876" s="8"/>
      <c r="AF3876" s="13"/>
      <c r="AG3876" s="8"/>
      <c r="AH3876" s="8"/>
      <c r="AI3876" s="8"/>
      <c r="AJ3876" s="8"/>
      <c r="AK3876" s="8"/>
      <c r="AN3876" s="13"/>
      <c r="AO3876" s="8"/>
      <c r="AR3876" s="13"/>
      <c r="AS3876" s="8"/>
      <c r="AV3876" s="13"/>
      <c r="AW3876" s="8"/>
      <c r="AX3876" s="19" t="str">
        <f t="shared" si="376"/>
        <v/>
      </c>
      <c r="AY3876" s="55">
        <f t="shared" si="377"/>
        <v>0</v>
      </c>
      <c r="AZ3876" s="8"/>
      <c r="BA3876" s="8"/>
    </row>
    <row r="3877" spans="1:53" x14ac:dyDescent="0.25">
      <c r="A3877" s="9" t="str">
        <f>IF(B3877&lt;&gt;"",COUNTA($B$3:B3877)+$A$2,"")</f>
        <v/>
      </c>
      <c r="R3877" s="42"/>
      <c r="AB3877" s="13"/>
      <c r="AC3877" s="8"/>
      <c r="AF3877" s="13"/>
      <c r="AG3877" s="8"/>
      <c r="AH3877" s="8"/>
      <c r="AI3877" s="8"/>
      <c r="AJ3877" s="8"/>
      <c r="AK3877" s="8"/>
      <c r="AN3877" s="13"/>
      <c r="AO3877" s="8"/>
      <c r="AR3877" s="13"/>
      <c r="AS3877" s="8"/>
      <c r="AV3877" s="13"/>
      <c r="AW3877" s="8"/>
      <c r="AX3877" s="19" t="str">
        <f t="shared" si="376"/>
        <v/>
      </c>
      <c r="AY3877" s="55">
        <f t="shared" si="377"/>
        <v>0</v>
      </c>
      <c r="AZ3877" s="8"/>
      <c r="BA3877" s="8"/>
    </row>
    <row r="3878" spans="1:53" x14ac:dyDescent="0.25">
      <c r="A3878" s="9" t="str">
        <f>IF(B3878&lt;&gt;"",COUNTA($B$3:B3878)+$A$2,"")</f>
        <v/>
      </c>
      <c r="R3878" s="42"/>
      <c r="AB3878" s="13"/>
      <c r="AC3878" s="8"/>
      <c r="AF3878" s="13"/>
      <c r="AG3878" s="8"/>
      <c r="AH3878" s="8"/>
      <c r="AI3878" s="8"/>
      <c r="AJ3878" s="8"/>
      <c r="AK3878" s="8"/>
      <c r="AN3878" s="13"/>
      <c r="AO3878" s="8"/>
      <c r="AR3878" s="13"/>
      <c r="AS3878" s="8"/>
      <c r="AV3878" s="13"/>
      <c r="AW3878" s="8"/>
      <c r="AX3878" s="19" t="str">
        <f t="shared" si="376"/>
        <v/>
      </c>
      <c r="AY3878" s="55">
        <f t="shared" si="377"/>
        <v>0</v>
      </c>
      <c r="AZ3878" s="8"/>
      <c r="BA3878" s="8"/>
    </row>
    <row r="3879" spans="1:53" x14ac:dyDescent="0.25">
      <c r="A3879" s="9" t="str">
        <f>IF(B3879&lt;&gt;"",COUNTA($B$3:B3879)+$A$2,"")</f>
        <v/>
      </c>
      <c r="R3879" s="42"/>
      <c r="AB3879" s="13"/>
      <c r="AC3879" s="8"/>
      <c r="AF3879" s="13"/>
      <c r="AG3879" s="8"/>
      <c r="AH3879" s="8"/>
      <c r="AI3879" s="8"/>
      <c r="AJ3879" s="8"/>
      <c r="AK3879" s="8"/>
      <c r="AN3879" s="13"/>
      <c r="AO3879" s="8"/>
      <c r="AR3879" s="13"/>
      <c r="AS3879" s="8"/>
      <c r="AV3879" s="13"/>
      <c r="AW3879" s="8"/>
      <c r="AX3879" s="19" t="str">
        <f t="shared" si="376"/>
        <v/>
      </c>
      <c r="AY3879" s="55">
        <f t="shared" si="377"/>
        <v>0</v>
      </c>
      <c r="AZ3879" s="8"/>
      <c r="BA3879" s="8"/>
    </row>
    <row r="3880" spans="1:53" x14ac:dyDescent="0.25">
      <c r="A3880" s="9" t="str">
        <f>IF(B3880&lt;&gt;"",COUNTA($B$3:B3880)+$A$2,"")</f>
        <v/>
      </c>
      <c r="R3880" s="42"/>
      <c r="AB3880" s="13"/>
      <c r="AC3880" s="8"/>
      <c r="AF3880" s="13"/>
      <c r="AG3880" s="8"/>
      <c r="AH3880" s="8"/>
      <c r="AI3880" s="8"/>
      <c r="AJ3880" s="8"/>
      <c r="AK3880" s="8"/>
      <c r="AN3880" s="13"/>
      <c r="AO3880" s="8"/>
      <c r="AR3880" s="13"/>
      <c r="AS3880" s="8"/>
      <c r="AV3880" s="13"/>
      <c r="AW3880" s="8"/>
      <c r="AX3880" s="19" t="str">
        <f t="shared" si="376"/>
        <v/>
      </c>
      <c r="AY3880" s="55">
        <f t="shared" si="377"/>
        <v>0</v>
      </c>
      <c r="AZ3880" s="8"/>
      <c r="BA3880" s="8"/>
    </row>
    <row r="3881" spans="1:53" x14ac:dyDescent="0.25">
      <c r="A3881" s="9" t="str">
        <f>IF(B3881&lt;&gt;"",COUNTA($B$3:B3881)+$A$2,"")</f>
        <v/>
      </c>
      <c r="R3881" s="42"/>
      <c r="AB3881" s="13"/>
      <c r="AC3881" s="8"/>
      <c r="AF3881" s="13"/>
      <c r="AG3881" s="8"/>
      <c r="AH3881" s="8"/>
      <c r="AI3881" s="8"/>
      <c r="AJ3881" s="8"/>
      <c r="AK3881" s="8"/>
      <c r="AN3881" s="13"/>
      <c r="AO3881" s="8"/>
      <c r="AR3881" s="13"/>
      <c r="AS3881" s="8"/>
      <c r="AV3881" s="13"/>
      <c r="AW3881" s="8"/>
      <c r="AX3881" s="19" t="str">
        <f t="shared" si="376"/>
        <v/>
      </c>
      <c r="AY3881" s="55">
        <f t="shared" si="377"/>
        <v>0</v>
      </c>
      <c r="AZ3881" s="8"/>
      <c r="BA3881" s="8"/>
    </row>
    <row r="3882" spans="1:53" x14ac:dyDescent="0.25">
      <c r="A3882" s="9" t="str">
        <f>IF(B3882&lt;&gt;"",COUNTA($B$3:B3882)+$A$2,"")</f>
        <v/>
      </c>
      <c r="R3882" s="42"/>
      <c r="AB3882" s="13"/>
      <c r="AC3882" s="8"/>
      <c r="AF3882" s="13"/>
      <c r="AG3882" s="8"/>
      <c r="AH3882" s="8"/>
      <c r="AI3882" s="8"/>
      <c r="AJ3882" s="8"/>
      <c r="AK3882" s="8"/>
      <c r="AN3882" s="13"/>
      <c r="AO3882" s="8"/>
      <c r="AR3882" s="13"/>
      <c r="AS3882" s="8"/>
      <c r="AV3882" s="13"/>
      <c r="AW3882" s="8"/>
      <c r="AX3882" s="19" t="str">
        <f t="shared" si="376"/>
        <v/>
      </c>
      <c r="AY3882" s="55">
        <f t="shared" si="377"/>
        <v>0</v>
      </c>
      <c r="AZ3882" s="8"/>
      <c r="BA3882" s="8"/>
    </row>
    <row r="3883" spans="1:53" x14ac:dyDescent="0.25">
      <c r="A3883" s="9" t="str">
        <f>IF(B3883&lt;&gt;"",COUNTA($B$3:B3883)+$A$2,"")</f>
        <v/>
      </c>
      <c r="R3883" s="42"/>
      <c r="AB3883" s="13"/>
      <c r="AC3883" s="8"/>
      <c r="AF3883" s="13"/>
      <c r="AG3883" s="8"/>
      <c r="AH3883" s="8"/>
      <c r="AI3883" s="8"/>
      <c r="AJ3883" s="8"/>
      <c r="AK3883" s="8"/>
      <c r="AN3883" s="13"/>
      <c r="AO3883" s="8"/>
      <c r="AR3883" s="13"/>
      <c r="AS3883" s="8"/>
      <c r="AV3883" s="13"/>
      <c r="AW3883" s="8"/>
      <c r="AX3883" s="19" t="str">
        <f t="shared" si="376"/>
        <v/>
      </c>
      <c r="AY3883" s="55">
        <f t="shared" si="377"/>
        <v>0</v>
      </c>
      <c r="AZ3883" s="8"/>
      <c r="BA3883" s="8"/>
    </row>
    <row r="3884" spans="1:53" x14ac:dyDescent="0.25">
      <c r="A3884" s="9" t="str">
        <f>IF(B3884&lt;&gt;"",COUNTA($B$3:B3884)+$A$2,"")</f>
        <v/>
      </c>
      <c r="R3884" s="42"/>
      <c r="AB3884" s="13"/>
      <c r="AC3884" s="8"/>
      <c r="AF3884" s="13"/>
      <c r="AG3884" s="8"/>
      <c r="AH3884" s="8"/>
      <c r="AI3884" s="8"/>
      <c r="AJ3884" s="8"/>
      <c r="AK3884" s="8"/>
      <c r="AN3884" s="13"/>
      <c r="AO3884" s="8"/>
      <c r="AR3884" s="13"/>
      <c r="AS3884" s="8"/>
      <c r="AV3884" s="13"/>
      <c r="AW3884" s="8"/>
      <c r="AX3884" s="19" t="str">
        <f t="shared" si="376"/>
        <v/>
      </c>
      <c r="AY3884" s="55">
        <f t="shared" si="377"/>
        <v>0</v>
      </c>
      <c r="AZ3884" s="8"/>
      <c r="BA3884" s="8"/>
    </row>
    <row r="3885" spans="1:53" x14ac:dyDescent="0.25">
      <c r="A3885" s="9" t="str">
        <f>IF(B3885&lt;&gt;"",COUNTA($B$3:B3885)+$A$2,"")</f>
        <v/>
      </c>
      <c r="R3885" s="42"/>
      <c r="AB3885" s="13"/>
      <c r="AC3885" s="8"/>
      <c r="AF3885" s="13"/>
      <c r="AG3885" s="8"/>
      <c r="AH3885" s="8"/>
      <c r="AI3885" s="8"/>
      <c r="AJ3885" s="8"/>
      <c r="AK3885" s="8"/>
      <c r="AN3885" s="13"/>
      <c r="AO3885" s="8"/>
      <c r="AR3885" s="13"/>
      <c r="AS3885" s="8"/>
      <c r="AV3885" s="13"/>
      <c r="AW3885" s="8"/>
      <c r="AX3885" s="19" t="str">
        <f t="shared" si="376"/>
        <v/>
      </c>
      <c r="AY3885" s="55">
        <f t="shared" si="377"/>
        <v>0</v>
      </c>
      <c r="AZ3885" s="8"/>
      <c r="BA3885" s="8"/>
    </row>
    <row r="3886" spans="1:53" x14ac:dyDescent="0.25">
      <c r="A3886" s="9" t="str">
        <f>IF(B3886&lt;&gt;"",COUNTA($B$3:B3886)+$A$2,"")</f>
        <v/>
      </c>
      <c r="R3886" s="42"/>
      <c r="AB3886" s="13"/>
      <c r="AC3886" s="8"/>
      <c r="AF3886" s="13"/>
      <c r="AG3886" s="8"/>
      <c r="AH3886" s="8"/>
      <c r="AI3886" s="8"/>
      <c r="AJ3886" s="8"/>
      <c r="AK3886" s="8"/>
      <c r="AN3886" s="13"/>
      <c r="AO3886" s="8"/>
      <c r="AR3886" s="13"/>
      <c r="AS3886" s="8"/>
      <c r="AV3886" s="13"/>
      <c r="AW3886" s="8"/>
      <c r="AX3886" s="19" t="str">
        <f t="shared" si="376"/>
        <v/>
      </c>
      <c r="AY3886" s="55">
        <f t="shared" si="377"/>
        <v>0</v>
      </c>
      <c r="AZ3886" s="8"/>
      <c r="BA3886" s="8"/>
    </row>
    <row r="3887" spans="1:53" x14ac:dyDescent="0.25">
      <c r="A3887" s="9" t="str">
        <f>IF(B3887&lt;&gt;"",COUNTA($B$3:B3887)+$A$2,"")</f>
        <v/>
      </c>
      <c r="R3887" s="42"/>
      <c r="AB3887" s="13"/>
      <c r="AC3887" s="8"/>
      <c r="AF3887" s="13"/>
      <c r="AG3887" s="8"/>
      <c r="AH3887" s="8"/>
      <c r="AI3887" s="8"/>
      <c r="AJ3887" s="8"/>
      <c r="AK3887" s="8"/>
      <c r="AN3887" s="13"/>
      <c r="AO3887" s="8"/>
      <c r="AR3887" s="13"/>
      <c r="AS3887" s="8"/>
      <c r="AV3887" s="13"/>
      <c r="AW3887" s="8"/>
      <c r="AX3887" s="19" t="str">
        <f t="shared" si="376"/>
        <v/>
      </c>
      <c r="AY3887" s="55">
        <f t="shared" si="377"/>
        <v>0</v>
      </c>
      <c r="AZ3887" s="8"/>
      <c r="BA3887" s="8"/>
    </row>
    <row r="3888" spans="1:53" x14ac:dyDescent="0.25">
      <c r="A3888" s="9" t="str">
        <f>IF(B3888&lt;&gt;"",COUNTA($B$3:B3888)+$A$2,"")</f>
        <v/>
      </c>
      <c r="R3888" s="42"/>
      <c r="AB3888" s="13"/>
      <c r="AC3888" s="8"/>
      <c r="AF3888" s="13"/>
      <c r="AG3888" s="8"/>
      <c r="AH3888" s="8"/>
      <c r="AI3888" s="8"/>
      <c r="AJ3888" s="8"/>
      <c r="AK3888" s="8"/>
      <c r="AN3888" s="13"/>
      <c r="AO3888" s="8"/>
      <c r="AR3888" s="13"/>
      <c r="AS3888" s="8"/>
      <c r="AV3888" s="13"/>
      <c r="AW3888" s="8"/>
      <c r="AX3888" s="19" t="str">
        <f t="shared" si="376"/>
        <v/>
      </c>
      <c r="AY3888" s="55">
        <f t="shared" si="377"/>
        <v>0</v>
      </c>
      <c r="AZ3888" s="8"/>
      <c r="BA3888" s="8"/>
    </row>
    <row r="3889" spans="1:53" x14ac:dyDescent="0.25">
      <c r="A3889" s="9" t="str">
        <f>IF(B3889&lt;&gt;"",COUNTA($B$3:B3889)+$A$2,"")</f>
        <v/>
      </c>
      <c r="R3889" s="42"/>
      <c r="AB3889" s="13"/>
      <c r="AC3889" s="8"/>
      <c r="AF3889" s="13"/>
      <c r="AG3889" s="8"/>
      <c r="AH3889" s="8"/>
      <c r="AI3889" s="8"/>
      <c r="AJ3889" s="8"/>
      <c r="AK3889" s="8"/>
      <c r="AN3889" s="13"/>
      <c r="AO3889" s="8"/>
      <c r="AR3889" s="13"/>
      <c r="AS3889" s="8"/>
      <c r="AV3889" s="13"/>
      <c r="AW3889" s="8"/>
      <c r="AX3889" s="19" t="str">
        <f t="shared" si="376"/>
        <v/>
      </c>
      <c r="AY3889" s="55">
        <f t="shared" si="377"/>
        <v>0</v>
      </c>
      <c r="AZ3889" s="8"/>
      <c r="BA3889" s="8"/>
    </row>
    <row r="3890" spans="1:53" x14ac:dyDescent="0.25">
      <c r="A3890" s="9" t="str">
        <f>IF(B3890&lt;&gt;"",COUNTA($B$3:B3890)+$A$2,"")</f>
        <v/>
      </c>
      <c r="R3890" s="42"/>
      <c r="AB3890" s="13"/>
      <c r="AC3890" s="8"/>
      <c r="AF3890" s="13"/>
      <c r="AG3890" s="8"/>
      <c r="AH3890" s="8"/>
      <c r="AI3890" s="8"/>
      <c r="AJ3890" s="8"/>
      <c r="AK3890" s="8"/>
      <c r="AN3890" s="13"/>
      <c r="AO3890" s="8"/>
      <c r="AR3890" s="13"/>
      <c r="AS3890" s="8"/>
      <c r="AV3890" s="13"/>
      <c r="AW3890" s="8"/>
      <c r="AX3890" s="19" t="str">
        <f t="shared" si="376"/>
        <v/>
      </c>
      <c r="AY3890" s="55">
        <f t="shared" si="377"/>
        <v>0</v>
      </c>
      <c r="AZ3890" s="8"/>
      <c r="BA3890" s="8"/>
    </row>
    <row r="3891" spans="1:53" x14ac:dyDescent="0.25">
      <c r="A3891" s="9" t="str">
        <f>IF(B3891&lt;&gt;"",COUNTA($B$3:B3891)+$A$2,"")</f>
        <v/>
      </c>
      <c r="R3891" s="42"/>
      <c r="AB3891" s="13"/>
      <c r="AC3891" s="8"/>
      <c r="AF3891" s="13"/>
      <c r="AG3891" s="8"/>
      <c r="AH3891" s="8"/>
      <c r="AI3891" s="8"/>
      <c r="AJ3891" s="8"/>
      <c r="AK3891" s="8"/>
      <c r="AN3891" s="13"/>
      <c r="AO3891" s="8"/>
      <c r="AR3891" s="13"/>
      <c r="AS3891" s="8"/>
      <c r="AV3891" s="13"/>
      <c r="AW3891" s="8"/>
      <c r="AX3891" s="19" t="str">
        <f t="shared" si="376"/>
        <v/>
      </c>
      <c r="AY3891" s="55">
        <f t="shared" si="377"/>
        <v>0</v>
      </c>
      <c r="AZ3891" s="8"/>
      <c r="BA3891" s="8"/>
    </row>
    <row r="3892" spans="1:53" x14ac:dyDescent="0.25">
      <c r="A3892" s="9" t="str">
        <f>IF(B3892&lt;&gt;"",COUNTA($B$3:B3892)+$A$2,"")</f>
        <v/>
      </c>
      <c r="R3892" s="42"/>
      <c r="AB3892" s="13"/>
      <c r="AC3892" s="8"/>
      <c r="AF3892" s="13"/>
      <c r="AG3892" s="8"/>
      <c r="AH3892" s="8"/>
      <c r="AI3892" s="8"/>
      <c r="AJ3892" s="8"/>
      <c r="AK3892" s="8"/>
      <c r="AN3892" s="13"/>
      <c r="AO3892" s="8"/>
      <c r="AR3892" s="13"/>
      <c r="AS3892" s="8"/>
      <c r="AV3892" s="13"/>
      <c r="AW3892" s="8"/>
      <c r="AX3892" s="19" t="str">
        <f t="shared" si="376"/>
        <v/>
      </c>
      <c r="AY3892" s="55">
        <f t="shared" si="377"/>
        <v>0</v>
      </c>
      <c r="AZ3892" s="8"/>
      <c r="BA3892" s="8"/>
    </row>
    <row r="3893" spans="1:53" x14ac:dyDescent="0.25">
      <c r="A3893" s="9" t="str">
        <f>IF(B3893&lt;&gt;"",COUNTA($B$3:B3893)+$A$2,"")</f>
        <v/>
      </c>
      <c r="R3893" s="42"/>
      <c r="AB3893" s="13"/>
      <c r="AC3893" s="8"/>
      <c r="AF3893" s="13"/>
      <c r="AG3893" s="8"/>
      <c r="AH3893" s="8"/>
      <c r="AI3893" s="8"/>
      <c r="AJ3893" s="8"/>
      <c r="AK3893" s="8"/>
      <c r="AN3893" s="13"/>
      <c r="AO3893" s="8"/>
      <c r="AR3893" s="13"/>
      <c r="AS3893" s="8"/>
      <c r="AV3893" s="13"/>
      <c r="AW3893" s="8"/>
      <c r="AX3893" s="19" t="str">
        <f t="shared" si="376"/>
        <v/>
      </c>
      <c r="AY3893" s="55">
        <f t="shared" si="377"/>
        <v>0</v>
      </c>
      <c r="AZ3893" s="8"/>
      <c r="BA3893" s="8"/>
    </row>
    <row r="3894" spans="1:53" x14ac:dyDescent="0.25">
      <c r="A3894" s="9" t="str">
        <f>IF(B3894&lt;&gt;"",COUNTA($B$3:B3894)+$A$2,"")</f>
        <v/>
      </c>
      <c r="R3894" s="42"/>
      <c r="AB3894" s="13"/>
      <c r="AC3894" s="8"/>
      <c r="AF3894" s="13"/>
      <c r="AG3894" s="8"/>
      <c r="AH3894" s="8"/>
      <c r="AI3894" s="8"/>
      <c r="AJ3894" s="8"/>
      <c r="AK3894" s="8"/>
      <c r="AN3894" s="13"/>
      <c r="AO3894" s="8"/>
      <c r="AR3894" s="13"/>
      <c r="AS3894" s="8"/>
      <c r="AV3894" s="13"/>
      <c r="AW3894" s="8"/>
      <c r="AX3894" s="19" t="str">
        <f t="shared" si="376"/>
        <v/>
      </c>
      <c r="AY3894" s="55">
        <f t="shared" si="377"/>
        <v>0</v>
      </c>
      <c r="AZ3894" s="8"/>
      <c r="BA3894" s="8"/>
    </row>
    <row r="3895" spans="1:53" x14ac:dyDescent="0.25">
      <c r="A3895" s="9" t="str">
        <f>IF(B3895&lt;&gt;"",COUNTA($B$3:B3895)+$A$2,"")</f>
        <v/>
      </c>
      <c r="R3895" s="42"/>
      <c r="AB3895" s="13"/>
      <c r="AC3895" s="8"/>
      <c r="AF3895" s="13"/>
      <c r="AG3895" s="8"/>
      <c r="AH3895" s="8"/>
      <c r="AI3895" s="8"/>
      <c r="AJ3895" s="8"/>
      <c r="AK3895" s="8"/>
      <c r="AN3895" s="13"/>
      <c r="AO3895" s="8"/>
      <c r="AR3895" s="13"/>
      <c r="AS3895" s="8"/>
      <c r="AV3895" s="13"/>
      <c r="AW3895" s="8"/>
      <c r="AX3895" s="19" t="str">
        <f t="shared" si="376"/>
        <v/>
      </c>
      <c r="AY3895" s="55">
        <f t="shared" si="377"/>
        <v>0</v>
      </c>
      <c r="AZ3895" s="8"/>
      <c r="BA3895" s="8"/>
    </row>
    <row r="3896" spans="1:53" x14ac:dyDescent="0.25">
      <c r="A3896" s="9" t="str">
        <f>IF(B3896&lt;&gt;"",COUNTA($B$3:B3896)+$A$2,"")</f>
        <v/>
      </c>
      <c r="R3896" s="42"/>
      <c r="AB3896" s="13"/>
      <c r="AC3896" s="8"/>
      <c r="AF3896" s="13"/>
      <c r="AG3896" s="8"/>
      <c r="AH3896" s="8"/>
      <c r="AI3896" s="8"/>
      <c r="AJ3896" s="8"/>
      <c r="AK3896" s="8"/>
      <c r="AN3896" s="13"/>
      <c r="AO3896" s="8"/>
      <c r="AR3896" s="13"/>
      <c r="AS3896" s="8"/>
      <c r="AV3896" s="13"/>
      <c r="AW3896" s="8"/>
      <c r="AX3896" s="19" t="str">
        <f t="shared" si="376"/>
        <v/>
      </c>
      <c r="AY3896" s="55">
        <f t="shared" si="377"/>
        <v>0</v>
      </c>
      <c r="AZ3896" s="8"/>
      <c r="BA3896" s="8"/>
    </row>
    <row r="3897" spans="1:53" x14ac:dyDescent="0.25">
      <c r="A3897" s="9" t="str">
        <f>IF(B3897&lt;&gt;"",COUNTA($B$3:B3897)+$A$2,"")</f>
        <v/>
      </c>
      <c r="R3897" s="42"/>
      <c r="AB3897" s="13"/>
      <c r="AC3897" s="8"/>
      <c r="AF3897" s="13"/>
      <c r="AG3897" s="8"/>
      <c r="AH3897" s="8"/>
      <c r="AI3897" s="8"/>
      <c r="AJ3897" s="8"/>
      <c r="AK3897" s="8"/>
      <c r="AN3897" s="13"/>
      <c r="AO3897" s="8"/>
      <c r="AR3897" s="13"/>
      <c r="AS3897" s="8"/>
      <c r="AV3897" s="13"/>
      <c r="AW3897" s="8"/>
      <c r="AX3897" s="19" t="str">
        <f t="shared" si="376"/>
        <v/>
      </c>
      <c r="AY3897" s="55">
        <f t="shared" si="377"/>
        <v>0</v>
      </c>
      <c r="AZ3897" s="8"/>
      <c r="BA3897" s="8"/>
    </row>
    <row r="3898" spans="1:53" x14ac:dyDescent="0.25">
      <c r="A3898" s="9" t="str">
        <f>IF(B3898&lt;&gt;"",COUNTA($B$3:B3898)+$A$2,"")</f>
        <v/>
      </c>
      <c r="R3898" s="42"/>
      <c r="AB3898" s="13"/>
      <c r="AC3898" s="8"/>
      <c r="AF3898" s="13"/>
      <c r="AG3898" s="8"/>
      <c r="AH3898" s="8"/>
      <c r="AI3898" s="8"/>
      <c r="AJ3898" s="8"/>
      <c r="AK3898" s="8"/>
      <c r="AN3898" s="13"/>
      <c r="AO3898" s="8"/>
      <c r="AR3898" s="13"/>
      <c r="AS3898" s="8"/>
      <c r="AV3898" s="13"/>
      <c r="AW3898" s="8"/>
      <c r="AX3898" s="19" t="str">
        <f t="shared" si="376"/>
        <v/>
      </c>
      <c r="AY3898" s="55">
        <f t="shared" si="377"/>
        <v>0</v>
      </c>
      <c r="AZ3898" s="8"/>
      <c r="BA3898" s="8"/>
    </row>
    <row r="3899" spans="1:53" x14ac:dyDescent="0.25">
      <c r="A3899" s="9" t="str">
        <f>IF(B3899&lt;&gt;"",COUNTA($B$3:B3899)+$A$2,"")</f>
        <v/>
      </c>
      <c r="R3899" s="42"/>
      <c r="AB3899" s="13"/>
      <c r="AC3899" s="8"/>
      <c r="AF3899" s="13"/>
      <c r="AG3899" s="8"/>
      <c r="AH3899" s="8"/>
      <c r="AI3899" s="8"/>
      <c r="AJ3899" s="8"/>
      <c r="AK3899" s="8"/>
      <c r="AN3899" s="13"/>
      <c r="AO3899" s="8"/>
      <c r="AR3899" s="13"/>
      <c r="AS3899" s="8"/>
      <c r="AV3899" s="13"/>
      <c r="AW3899" s="8"/>
      <c r="AX3899" s="19" t="str">
        <f t="shared" si="376"/>
        <v/>
      </c>
      <c r="AY3899" s="55">
        <f t="shared" si="377"/>
        <v>0</v>
      </c>
      <c r="AZ3899" s="8"/>
      <c r="BA3899" s="8"/>
    </row>
    <row r="3900" spans="1:53" x14ac:dyDescent="0.25">
      <c r="A3900" s="9" t="str">
        <f>IF(B3900&lt;&gt;"",COUNTA($B$3:B3900)+$A$2,"")</f>
        <v/>
      </c>
      <c r="R3900" s="42"/>
      <c r="AB3900" s="13"/>
      <c r="AC3900" s="8"/>
      <c r="AF3900" s="13"/>
      <c r="AG3900" s="8"/>
      <c r="AH3900" s="8"/>
      <c r="AI3900" s="8"/>
      <c r="AJ3900" s="8"/>
      <c r="AK3900" s="8"/>
      <c r="AN3900" s="13"/>
      <c r="AO3900" s="8"/>
      <c r="AR3900" s="13"/>
      <c r="AS3900" s="8"/>
      <c r="AV3900" s="13"/>
      <c r="AW3900" s="8"/>
      <c r="AX3900" s="19" t="str">
        <f t="shared" si="376"/>
        <v/>
      </c>
      <c r="AY3900" s="55">
        <f t="shared" si="377"/>
        <v>0</v>
      </c>
      <c r="AZ3900" s="8"/>
      <c r="BA3900" s="8"/>
    </row>
    <row r="3901" spans="1:53" x14ac:dyDescent="0.25">
      <c r="A3901" s="9" t="str">
        <f>IF(B3901&lt;&gt;"",COUNTA($B$3:B3901)+$A$2,"")</f>
        <v/>
      </c>
      <c r="R3901" s="42"/>
      <c r="AB3901" s="13"/>
      <c r="AC3901" s="8"/>
      <c r="AF3901" s="13"/>
      <c r="AG3901" s="8"/>
      <c r="AH3901" s="8"/>
      <c r="AI3901" s="8"/>
      <c r="AJ3901" s="8"/>
      <c r="AK3901" s="8"/>
      <c r="AN3901" s="13"/>
      <c r="AO3901" s="8"/>
      <c r="AR3901" s="13"/>
      <c r="AS3901" s="8"/>
      <c r="AV3901" s="13"/>
      <c r="AW3901" s="8"/>
      <c r="AX3901" s="19" t="str">
        <f t="shared" si="376"/>
        <v/>
      </c>
      <c r="AY3901" s="55">
        <f t="shared" si="377"/>
        <v>0</v>
      </c>
      <c r="AZ3901" s="8"/>
      <c r="BA3901" s="8"/>
    </row>
    <row r="3902" spans="1:53" x14ac:dyDescent="0.25">
      <c r="A3902" s="9" t="str">
        <f>IF(B3902&lt;&gt;"",COUNTA($B$3:B3902)+$A$2,"")</f>
        <v/>
      </c>
      <c r="R3902" s="42"/>
      <c r="AB3902" s="13"/>
      <c r="AC3902" s="8"/>
      <c r="AF3902" s="13"/>
      <c r="AG3902" s="8"/>
      <c r="AH3902" s="8"/>
      <c r="AI3902" s="8"/>
      <c r="AJ3902" s="8"/>
      <c r="AK3902" s="8"/>
      <c r="AN3902" s="13"/>
      <c r="AO3902" s="8"/>
      <c r="AR3902" s="13"/>
      <c r="AS3902" s="8"/>
      <c r="AV3902" s="13"/>
      <c r="AW3902" s="8"/>
      <c r="AX3902" s="19" t="str">
        <f t="shared" si="376"/>
        <v/>
      </c>
      <c r="AY3902" s="55">
        <f t="shared" si="377"/>
        <v>0</v>
      </c>
      <c r="AZ3902" s="8"/>
      <c r="BA3902" s="8"/>
    </row>
    <row r="3903" spans="1:53" x14ac:dyDescent="0.25">
      <c r="A3903" s="9" t="str">
        <f>IF(B3903&lt;&gt;"",COUNTA($B$3:B3903)+$A$2,"")</f>
        <v/>
      </c>
      <c r="R3903" s="42"/>
      <c r="AB3903" s="13"/>
      <c r="AC3903" s="8"/>
      <c r="AF3903" s="13"/>
      <c r="AG3903" s="8"/>
      <c r="AH3903" s="8"/>
      <c r="AI3903" s="8"/>
      <c r="AJ3903" s="8"/>
      <c r="AK3903" s="8"/>
      <c r="AN3903" s="13"/>
      <c r="AO3903" s="8"/>
      <c r="AR3903" s="13"/>
      <c r="AS3903" s="8"/>
      <c r="AV3903" s="13"/>
      <c r="AW3903" s="8"/>
      <c r="AX3903" s="19" t="str">
        <f t="shared" si="376"/>
        <v/>
      </c>
      <c r="AY3903" s="55">
        <f t="shared" si="377"/>
        <v>0</v>
      </c>
      <c r="AZ3903" s="8"/>
      <c r="BA3903" s="8"/>
    </row>
    <row r="3904" spans="1:53" x14ac:dyDescent="0.25">
      <c r="A3904" s="9" t="str">
        <f>IF(B3904&lt;&gt;"",COUNTA($B$3:B3904)+$A$2,"")</f>
        <v/>
      </c>
      <c r="R3904" s="42"/>
      <c r="AB3904" s="13"/>
      <c r="AC3904" s="8"/>
      <c r="AF3904" s="13"/>
      <c r="AG3904" s="8"/>
      <c r="AH3904" s="8"/>
      <c r="AI3904" s="8"/>
      <c r="AJ3904" s="8"/>
      <c r="AK3904" s="8"/>
      <c r="AN3904" s="13"/>
      <c r="AO3904" s="8"/>
      <c r="AR3904" s="13"/>
      <c r="AS3904" s="8"/>
      <c r="AV3904" s="13"/>
      <c r="AW3904" s="8"/>
      <c r="AX3904" s="19" t="str">
        <f t="shared" si="376"/>
        <v/>
      </c>
      <c r="AY3904" s="55">
        <f t="shared" si="377"/>
        <v>0</v>
      </c>
      <c r="AZ3904" s="8"/>
      <c r="BA3904" s="8"/>
    </row>
    <row r="3905" spans="1:53" x14ac:dyDescent="0.25">
      <c r="A3905" s="9" t="str">
        <f>IF(B3905&lt;&gt;"",COUNTA($B$3:B3905)+$A$2,"")</f>
        <v/>
      </c>
      <c r="R3905" s="42"/>
      <c r="AB3905" s="13"/>
      <c r="AC3905" s="8"/>
      <c r="AF3905" s="13"/>
      <c r="AG3905" s="8"/>
      <c r="AH3905" s="8"/>
      <c r="AI3905" s="8"/>
      <c r="AJ3905" s="8"/>
      <c r="AK3905" s="8"/>
      <c r="AN3905" s="13"/>
      <c r="AO3905" s="8"/>
      <c r="AR3905" s="13"/>
      <c r="AS3905" s="8"/>
      <c r="AV3905" s="13"/>
      <c r="AW3905" s="8"/>
      <c r="AX3905" s="19" t="str">
        <f t="shared" si="376"/>
        <v/>
      </c>
      <c r="AY3905" s="55">
        <f t="shared" si="377"/>
        <v>0</v>
      </c>
      <c r="AZ3905" s="8"/>
      <c r="BA3905" s="8"/>
    </row>
    <row r="3906" spans="1:53" x14ac:dyDescent="0.25">
      <c r="A3906" s="9" t="str">
        <f>IF(B3906&lt;&gt;"",COUNTA($B$3:B3906)+$A$2,"")</f>
        <v/>
      </c>
      <c r="R3906" s="42"/>
      <c r="AB3906" s="13"/>
      <c r="AC3906" s="8"/>
      <c r="AF3906" s="13"/>
      <c r="AG3906" s="8"/>
      <c r="AH3906" s="8"/>
      <c r="AI3906" s="8"/>
      <c r="AJ3906" s="8"/>
      <c r="AK3906" s="8"/>
      <c r="AN3906" s="13"/>
      <c r="AO3906" s="8"/>
      <c r="AR3906" s="13"/>
      <c r="AS3906" s="8"/>
      <c r="AV3906" s="13"/>
      <c r="AW3906" s="8"/>
      <c r="AX3906" s="19" t="str">
        <f t="shared" si="376"/>
        <v/>
      </c>
      <c r="AY3906" s="55">
        <f t="shared" si="377"/>
        <v>0</v>
      </c>
      <c r="AZ3906" s="8"/>
      <c r="BA3906" s="8"/>
    </row>
    <row r="3907" spans="1:53" x14ac:dyDescent="0.25">
      <c r="A3907" s="9" t="str">
        <f>IF(B3907&lt;&gt;"",COUNTA($B$3:B3907)+$A$2,"")</f>
        <v/>
      </c>
      <c r="R3907" s="42"/>
      <c r="AB3907" s="13"/>
      <c r="AC3907" s="8"/>
      <c r="AF3907" s="13"/>
      <c r="AG3907" s="8"/>
      <c r="AH3907" s="8"/>
      <c r="AI3907" s="8"/>
      <c r="AJ3907" s="8"/>
      <c r="AK3907" s="8"/>
      <c r="AN3907" s="13"/>
      <c r="AO3907" s="8"/>
      <c r="AR3907" s="13"/>
      <c r="AS3907" s="8"/>
      <c r="AV3907" s="13"/>
      <c r="AW3907" s="8"/>
      <c r="AX3907" s="19" t="str">
        <f t="shared" ref="AX3907:AX3970" si="378">IF(R3907="","",AY3907/(1+0.025))</f>
        <v/>
      </c>
      <c r="AY3907" s="55">
        <f t="shared" ref="AY3907:AY3970" si="379">BC3907-AZ3907</f>
        <v>0</v>
      </c>
      <c r="AZ3907" s="8"/>
      <c r="BA3907" s="8"/>
    </row>
    <row r="3908" spans="1:53" x14ac:dyDescent="0.25">
      <c r="A3908" s="9" t="str">
        <f>IF(B3908&lt;&gt;"",COUNTA($B$3:B3908)+$A$2,"")</f>
        <v/>
      </c>
      <c r="R3908" s="42"/>
      <c r="AB3908" s="13"/>
      <c r="AC3908" s="8"/>
      <c r="AF3908" s="13"/>
      <c r="AG3908" s="8"/>
      <c r="AH3908" s="8"/>
      <c r="AI3908" s="8"/>
      <c r="AJ3908" s="8"/>
      <c r="AK3908" s="8"/>
      <c r="AN3908" s="13"/>
      <c r="AO3908" s="8"/>
      <c r="AR3908" s="13"/>
      <c r="AS3908" s="8"/>
      <c r="AV3908" s="13"/>
      <c r="AW3908" s="8"/>
      <c r="AX3908" s="19" t="str">
        <f t="shared" si="378"/>
        <v/>
      </c>
      <c r="AY3908" s="55">
        <f t="shared" si="379"/>
        <v>0</v>
      </c>
      <c r="AZ3908" s="8"/>
      <c r="BA3908" s="8"/>
    </row>
    <row r="3909" spans="1:53" x14ac:dyDescent="0.25">
      <c r="A3909" s="9" t="str">
        <f>IF(B3909&lt;&gt;"",COUNTA($B$3:B3909)+$A$2,"")</f>
        <v/>
      </c>
      <c r="R3909" s="42"/>
      <c r="AB3909" s="13"/>
      <c r="AC3909" s="8"/>
      <c r="AF3909" s="13"/>
      <c r="AG3909" s="8"/>
      <c r="AH3909" s="8"/>
      <c r="AI3909" s="8"/>
      <c r="AJ3909" s="8"/>
      <c r="AK3909" s="8"/>
      <c r="AN3909" s="13"/>
      <c r="AO3909" s="8"/>
      <c r="AR3909" s="13"/>
      <c r="AS3909" s="8"/>
      <c r="AV3909" s="13"/>
      <c r="AW3909" s="8"/>
      <c r="AX3909" s="19" t="str">
        <f t="shared" si="378"/>
        <v/>
      </c>
      <c r="AY3909" s="55">
        <f t="shared" si="379"/>
        <v>0</v>
      </c>
      <c r="AZ3909" s="8"/>
      <c r="BA3909" s="8"/>
    </row>
    <row r="3910" spans="1:53" x14ac:dyDescent="0.25">
      <c r="A3910" s="9" t="str">
        <f>IF(B3910&lt;&gt;"",COUNTA($B$3:B3910)+$A$2,"")</f>
        <v/>
      </c>
      <c r="R3910" s="42"/>
      <c r="AB3910" s="13"/>
      <c r="AC3910" s="8"/>
      <c r="AF3910" s="13"/>
      <c r="AG3910" s="8"/>
      <c r="AH3910" s="8"/>
      <c r="AI3910" s="8"/>
      <c r="AJ3910" s="8"/>
      <c r="AK3910" s="8"/>
      <c r="AN3910" s="13"/>
      <c r="AO3910" s="8"/>
      <c r="AR3910" s="13"/>
      <c r="AS3910" s="8"/>
      <c r="AV3910" s="13"/>
      <c r="AW3910" s="8"/>
      <c r="AX3910" s="19" t="str">
        <f t="shared" si="378"/>
        <v/>
      </c>
      <c r="AY3910" s="55">
        <f t="shared" si="379"/>
        <v>0</v>
      </c>
      <c r="AZ3910" s="8"/>
      <c r="BA3910" s="8"/>
    </row>
    <row r="3911" spans="1:53" x14ac:dyDescent="0.25">
      <c r="A3911" s="9" t="str">
        <f>IF(B3911&lt;&gt;"",COUNTA($B$3:B3911)+$A$2,"")</f>
        <v/>
      </c>
      <c r="R3911" s="42"/>
      <c r="AB3911" s="13"/>
      <c r="AC3911" s="8"/>
      <c r="AF3911" s="13"/>
      <c r="AG3911" s="8"/>
      <c r="AH3911" s="8"/>
      <c r="AI3911" s="8"/>
      <c r="AJ3911" s="8"/>
      <c r="AK3911" s="8"/>
      <c r="AN3911" s="13"/>
      <c r="AO3911" s="8"/>
      <c r="AR3911" s="13"/>
      <c r="AS3911" s="8"/>
      <c r="AV3911" s="13"/>
      <c r="AW3911" s="8"/>
      <c r="AX3911" s="19" t="str">
        <f t="shared" si="378"/>
        <v/>
      </c>
      <c r="AY3911" s="55">
        <f t="shared" si="379"/>
        <v>0</v>
      </c>
      <c r="AZ3911" s="8"/>
      <c r="BA3911" s="8"/>
    </row>
    <row r="3912" spans="1:53" x14ac:dyDescent="0.25">
      <c r="A3912" s="9" t="str">
        <f>IF(B3912&lt;&gt;"",COUNTA($B$3:B3912)+$A$2,"")</f>
        <v/>
      </c>
      <c r="R3912" s="42"/>
      <c r="AB3912" s="13"/>
      <c r="AC3912" s="8"/>
      <c r="AF3912" s="13"/>
      <c r="AG3912" s="8"/>
      <c r="AH3912" s="8"/>
      <c r="AI3912" s="8"/>
      <c r="AJ3912" s="8"/>
      <c r="AK3912" s="8"/>
      <c r="AN3912" s="13"/>
      <c r="AO3912" s="8"/>
      <c r="AR3912" s="13"/>
      <c r="AS3912" s="8"/>
      <c r="AV3912" s="13"/>
      <c r="AW3912" s="8"/>
      <c r="AX3912" s="19" t="str">
        <f t="shared" si="378"/>
        <v/>
      </c>
      <c r="AY3912" s="55">
        <f t="shared" si="379"/>
        <v>0</v>
      </c>
      <c r="AZ3912" s="8"/>
      <c r="BA3912" s="8"/>
    </row>
    <row r="3913" spans="1:53" x14ac:dyDescent="0.25">
      <c r="A3913" s="9" t="str">
        <f>IF(B3913&lt;&gt;"",COUNTA($B$3:B3913)+$A$2,"")</f>
        <v/>
      </c>
      <c r="R3913" s="42"/>
      <c r="AB3913" s="13"/>
      <c r="AC3913" s="8"/>
      <c r="AF3913" s="13"/>
      <c r="AG3913" s="8"/>
      <c r="AH3913" s="8"/>
      <c r="AI3913" s="8"/>
      <c r="AJ3913" s="8"/>
      <c r="AK3913" s="8"/>
      <c r="AN3913" s="13"/>
      <c r="AO3913" s="8"/>
      <c r="AR3913" s="13"/>
      <c r="AS3913" s="8"/>
      <c r="AV3913" s="13"/>
      <c r="AW3913" s="8"/>
      <c r="AX3913" s="19" t="str">
        <f t="shared" si="378"/>
        <v/>
      </c>
      <c r="AY3913" s="55">
        <f t="shared" si="379"/>
        <v>0</v>
      </c>
      <c r="AZ3913" s="8"/>
      <c r="BA3913" s="8"/>
    </row>
    <row r="3914" spans="1:53" x14ac:dyDescent="0.25">
      <c r="A3914" s="9" t="str">
        <f>IF(B3914&lt;&gt;"",COUNTA($B$3:B3914)+$A$2,"")</f>
        <v/>
      </c>
      <c r="R3914" s="42"/>
      <c r="AB3914" s="13"/>
      <c r="AC3914" s="8"/>
      <c r="AF3914" s="13"/>
      <c r="AG3914" s="8"/>
      <c r="AH3914" s="8"/>
      <c r="AI3914" s="8"/>
      <c r="AJ3914" s="8"/>
      <c r="AK3914" s="8"/>
      <c r="AN3914" s="13"/>
      <c r="AO3914" s="8"/>
      <c r="AR3914" s="13"/>
      <c r="AS3914" s="8"/>
      <c r="AV3914" s="13"/>
      <c r="AW3914" s="8"/>
      <c r="AX3914" s="19" t="str">
        <f t="shared" si="378"/>
        <v/>
      </c>
      <c r="AY3914" s="55">
        <f t="shared" si="379"/>
        <v>0</v>
      </c>
      <c r="AZ3914" s="8"/>
      <c r="BA3914" s="8"/>
    </row>
    <row r="3915" spans="1:53" x14ac:dyDescent="0.25">
      <c r="A3915" s="9" t="str">
        <f>IF(B3915&lt;&gt;"",COUNTA($B$3:B3915)+$A$2,"")</f>
        <v/>
      </c>
      <c r="R3915" s="42"/>
      <c r="AB3915" s="13"/>
      <c r="AC3915" s="8"/>
      <c r="AF3915" s="13"/>
      <c r="AG3915" s="8"/>
      <c r="AH3915" s="8"/>
      <c r="AI3915" s="8"/>
      <c r="AJ3915" s="8"/>
      <c r="AK3915" s="8"/>
      <c r="AN3915" s="13"/>
      <c r="AO3915" s="8"/>
      <c r="AR3915" s="13"/>
      <c r="AS3915" s="8"/>
      <c r="AV3915" s="13"/>
      <c r="AW3915" s="8"/>
      <c r="AX3915" s="19" t="str">
        <f t="shared" si="378"/>
        <v/>
      </c>
      <c r="AY3915" s="55">
        <f t="shared" si="379"/>
        <v>0</v>
      </c>
      <c r="AZ3915" s="8"/>
      <c r="BA3915" s="8"/>
    </row>
    <row r="3916" spans="1:53" x14ac:dyDescent="0.25">
      <c r="A3916" s="9" t="str">
        <f>IF(B3916&lt;&gt;"",COUNTA($B$3:B3916)+$A$2,"")</f>
        <v/>
      </c>
      <c r="R3916" s="42"/>
      <c r="AB3916" s="13"/>
      <c r="AC3916" s="8"/>
      <c r="AF3916" s="13"/>
      <c r="AG3916" s="8"/>
      <c r="AH3916" s="8"/>
      <c r="AI3916" s="8"/>
      <c r="AJ3916" s="8"/>
      <c r="AK3916" s="8"/>
      <c r="AN3916" s="13"/>
      <c r="AO3916" s="8"/>
      <c r="AR3916" s="13"/>
      <c r="AS3916" s="8"/>
      <c r="AV3916" s="13"/>
      <c r="AW3916" s="8"/>
      <c r="AX3916" s="19" t="str">
        <f t="shared" si="378"/>
        <v/>
      </c>
      <c r="AY3916" s="55">
        <f t="shared" si="379"/>
        <v>0</v>
      </c>
      <c r="AZ3916" s="8"/>
      <c r="BA3916" s="8"/>
    </row>
    <row r="3917" spans="1:53" x14ac:dyDescent="0.25">
      <c r="A3917" s="9" t="str">
        <f>IF(B3917&lt;&gt;"",COUNTA($B$3:B3917)+$A$2,"")</f>
        <v/>
      </c>
      <c r="R3917" s="42"/>
      <c r="AB3917" s="13"/>
      <c r="AC3917" s="8"/>
      <c r="AF3917" s="13"/>
      <c r="AG3917" s="8"/>
      <c r="AH3917" s="8"/>
      <c r="AI3917" s="8"/>
      <c r="AJ3917" s="8"/>
      <c r="AK3917" s="8"/>
      <c r="AN3917" s="13"/>
      <c r="AO3917" s="8"/>
      <c r="AR3917" s="13"/>
      <c r="AS3917" s="8"/>
      <c r="AV3917" s="13"/>
      <c r="AW3917" s="8"/>
      <c r="AX3917" s="19" t="str">
        <f t="shared" si="378"/>
        <v/>
      </c>
      <c r="AY3917" s="55">
        <f t="shared" si="379"/>
        <v>0</v>
      </c>
      <c r="AZ3917" s="8"/>
      <c r="BA3917" s="8"/>
    </row>
    <row r="3918" spans="1:53" x14ac:dyDescent="0.25">
      <c r="A3918" s="9" t="str">
        <f>IF(B3918&lt;&gt;"",COUNTA($B$3:B3918)+$A$2,"")</f>
        <v/>
      </c>
      <c r="R3918" s="42"/>
      <c r="AB3918" s="13"/>
      <c r="AC3918" s="8"/>
      <c r="AF3918" s="13"/>
      <c r="AG3918" s="8"/>
      <c r="AH3918" s="8"/>
      <c r="AI3918" s="8"/>
      <c r="AJ3918" s="8"/>
      <c r="AK3918" s="8"/>
      <c r="AN3918" s="13"/>
      <c r="AO3918" s="8"/>
      <c r="AR3918" s="13"/>
      <c r="AS3918" s="8"/>
      <c r="AV3918" s="13"/>
      <c r="AW3918" s="8"/>
      <c r="AX3918" s="19" t="str">
        <f t="shared" si="378"/>
        <v/>
      </c>
      <c r="AY3918" s="55">
        <f t="shared" si="379"/>
        <v>0</v>
      </c>
      <c r="AZ3918" s="8"/>
      <c r="BA3918" s="8"/>
    </row>
    <row r="3919" spans="1:53" x14ac:dyDescent="0.25">
      <c r="A3919" s="9" t="str">
        <f>IF(B3919&lt;&gt;"",COUNTA($B$3:B3919)+$A$2,"")</f>
        <v/>
      </c>
      <c r="R3919" s="42"/>
      <c r="AB3919" s="13"/>
      <c r="AC3919" s="8"/>
      <c r="AF3919" s="13"/>
      <c r="AG3919" s="8"/>
      <c r="AH3919" s="8"/>
      <c r="AI3919" s="8"/>
      <c r="AJ3919" s="8"/>
      <c r="AK3919" s="8"/>
      <c r="AN3919" s="13"/>
      <c r="AO3919" s="8"/>
      <c r="AR3919" s="13"/>
      <c r="AS3919" s="8"/>
      <c r="AV3919" s="13"/>
      <c r="AW3919" s="8"/>
      <c r="AX3919" s="19" t="str">
        <f t="shared" si="378"/>
        <v/>
      </c>
      <c r="AY3919" s="55">
        <f t="shared" si="379"/>
        <v>0</v>
      </c>
      <c r="AZ3919" s="8"/>
      <c r="BA3919" s="8"/>
    </row>
    <row r="3920" spans="1:53" x14ac:dyDescent="0.25">
      <c r="A3920" s="9" t="str">
        <f>IF(B3920&lt;&gt;"",COUNTA($B$3:B3920)+$A$2,"")</f>
        <v/>
      </c>
      <c r="R3920" s="42"/>
      <c r="AB3920" s="13"/>
      <c r="AC3920" s="8"/>
      <c r="AF3920" s="13"/>
      <c r="AG3920" s="8"/>
      <c r="AH3920" s="8"/>
      <c r="AI3920" s="8"/>
      <c r="AJ3920" s="8"/>
      <c r="AK3920" s="8"/>
      <c r="AN3920" s="13"/>
      <c r="AO3920" s="8"/>
      <c r="AR3920" s="13"/>
      <c r="AS3920" s="8"/>
      <c r="AV3920" s="13"/>
      <c r="AW3920" s="8"/>
      <c r="AX3920" s="19" t="str">
        <f t="shared" si="378"/>
        <v/>
      </c>
      <c r="AY3920" s="55">
        <f t="shared" si="379"/>
        <v>0</v>
      </c>
      <c r="AZ3920" s="8"/>
      <c r="BA3920" s="8"/>
    </row>
    <row r="3921" spans="1:53" x14ac:dyDescent="0.25">
      <c r="A3921" s="9" t="str">
        <f>IF(B3921&lt;&gt;"",COUNTA($B$3:B3921)+$A$2,"")</f>
        <v/>
      </c>
      <c r="R3921" s="42"/>
      <c r="AB3921" s="13"/>
      <c r="AC3921" s="8"/>
      <c r="AF3921" s="13"/>
      <c r="AG3921" s="8"/>
      <c r="AH3921" s="8"/>
      <c r="AI3921" s="8"/>
      <c r="AJ3921" s="8"/>
      <c r="AK3921" s="8"/>
      <c r="AN3921" s="13"/>
      <c r="AO3921" s="8"/>
      <c r="AR3921" s="13"/>
      <c r="AS3921" s="8"/>
      <c r="AV3921" s="13"/>
      <c r="AW3921" s="8"/>
      <c r="AX3921" s="19" t="str">
        <f t="shared" si="378"/>
        <v/>
      </c>
      <c r="AY3921" s="55">
        <f t="shared" si="379"/>
        <v>0</v>
      </c>
      <c r="AZ3921" s="8"/>
      <c r="BA3921" s="8"/>
    </row>
    <row r="3922" spans="1:53" x14ac:dyDescent="0.25">
      <c r="A3922" s="9" t="str">
        <f>IF(B3922&lt;&gt;"",COUNTA($B$3:B3922)+$A$2,"")</f>
        <v/>
      </c>
      <c r="R3922" s="42"/>
      <c r="AB3922" s="13"/>
      <c r="AC3922" s="8"/>
      <c r="AF3922" s="13"/>
      <c r="AG3922" s="8"/>
      <c r="AH3922" s="8"/>
      <c r="AI3922" s="8"/>
      <c r="AJ3922" s="8"/>
      <c r="AK3922" s="8"/>
      <c r="AN3922" s="13"/>
      <c r="AO3922" s="8"/>
      <c r="AR3922" s="13"/>
      <c r="AS3922" s="8"/>
      <c r="AV3922" s="13"/>
      <c r="AW3922" s="8"/>
      <c r="AX3922" s="19" t="str">
        <f t="shared" si="378"/>
        <v/>
      </c>
      <c r="AY3922" s="55">
        <f t="shared" si="379"/>
        <v>0</v>
      </c>
      <c r="AZ3922" s="8"/>
      <c r="BA3922" s="8"/>
    </row>
    <row r="3923" spans="1:53" x14ac:dyDescent="0.25">
      <c r="A3923" s="9" t="str">
        <f>IF(B3923&lt;&gt;"",COUNTA($B$3:B3923)+$A$2,"")</f>
        <v/>
      </c>
      <c r="R3923" s="42"/>
      <c r="AB3923" s="13"/>
      <c r="AC3923" s="8"/>
      <c r="AF3923" s="13"/>
      <c r="AG3923" s="8"/>
      <c r="AH3923" s="8"/>
      <c r="AI3923" s="8"/>
      <c r="AJ3923" s="8"/>
      <c r="AK3923" s="8"/>
      <c r="AN3923" s="13"/>
      <c r="AO3923" s="8"/>
      <c r="AR3923" s="13"/>
      <c r="AS3923" s="8"/>
      <c r="AV3923" s="13"/>
      <c r="AW3923" s="8"/>
      <c r="AX3923" s="19" t="str">
        <f t="shared" si="378"/>
        <v/>
      </c>
      <c r="AY3923" s="55">
        <f t="shared" si="379"/>
        <v>0</v>
      </c>
      <c r="AZ3923" s="8"/>
      <c r="BA3923" s="8"/>
    </row>
    <row r="3924" spans="1:53" x14ac:dyDescent="0.25">
      <c r="A3924" s="9" t="str">
        <f>IF(B3924&lt;&gt;"",COUNTA($B$3:B3924)+$A$2,"")</f>
        <v/>
      </c>
      <c r="R3924" s="42"/>
      <c r="AB3924" s="13"/>
      <c r="AC3924" s="8"/>
      <c r="AF3924" s="13"/>
      <c r="AG3924" s="8"/>
      <c r="AH3924" s="8"/>
      <c r="AI3924" s="8"/>
      <c r="AJ3924" s="8"/>
      <c r="AK3924" s="8"/>
      <c r="AN3924" s="13"/>
      <c r="AO3924" s="8"/>
      <c r="AR3924" s="13"/>
      <c r="AS3924" s="8"/>
      <c r="AV3924" s="13"/>
      <c r="AW3924" s="8"/>
      <c r="AX3924" s="19" t="str">
        <f t="shared" si="378"/>
        <v/>
      </c>
      <c r="AY3924" s="55">
        <f t="shared" si="379"/>
        <v>0</v>
      </c>
      <c r="AZ3924" s="8"/>
      <c r="BA3924" s="8"/>
    </row>
    <row r="3925" spans="1:53" x14ac:dyDescent="0.25">
      <c r="A3925" s="9" t="str">
        <f>IF(B3925&lt;&gt;"",COUNTA($B$3:B3925)+$A$2,"")</f>
        <v/>
      </c>
      <c r="R3925" s="42"/>
      <c r="AB3925" s="13"/>
      <c r="AC3925" s="8"/>
      <c r="AF3925" s="13"/>
      <c r="AG3925" s="8"/>
      <c r="AH3925" s="8"/>
      <c r="AI3925" s="8"/>
      <c r="AJ3925" s="8"/>
      <c r="AK3925" s="8"/>
      <c r="AN3925" s="13"/>
      <c r="AO3925" s="8"/>
      <c r="AR3925" s="13"/>
      <c r="AS3925" s="8"/>
      <c r="AV3925" s="13"/>
      <c r="AW3925" s="8"/>
      <c r="AX3925" s="19" t="str">
        <f t="shared" si="378"/>
        <v/>
      </c>
      <c r="AY3925" s="55">
        <f t="shared" si="379"/>
        <v>0</v>
      </c>
      <c r="AZ3925" s="8"/>
      <c r="BA3925" s="8"/>
    </row>
    <row r="3926" spans="1:53" x14ac:dyDescent="0.25">
      <c r="A3926" s="9" t="str">
        <f>IF(B3926&lt;&gt;"",COUNTA($B$3:B3926)+$A$2,"")</f>
        <v/>
      </c>
      <c r="R3926" s="42"/>
      <c r="AB3926" s="13"/>
      <c r="AC3926" s="8"/>
      <c r="AF3926" s="13"/>
      <c r="AG3926" s="8"/>
      <c r="AH3926" s="8"/>
      <c r="AI3926" s="8"/>
      <c r="AJ3926" s="8"/>
      <c r="AK3926" s="8"/>
      <c r="AN3926" s="13"/>
      <c r="AO3926" s="8"/>
      <c r="AR3926" s="13"/>
      <c r="AS3926" s="8"/>
      <c r="AV3926" s="13"/>
      <c r="AW3926" s="8"/>
      <c r="AX3926" s="19" t="str">
        <f t="shared" si="378"/>
        <v/>
      </c>
      <c r="AY3926" s="55">
        <f t="shared" si="379"/>
        <v>0</v>
      </c>
      <c r="AZ3926" s="8"/>
      <c r="BA3926" s="8"/>
    </row>
    <row r="3927" spans="1:53" x14ac:dyDescent="0.25">
      <c r="A3927" s="9" t="str">
        <f>IF(B3927&lt;&gt;"",COUNTA($B$3:B3927)+$A$2,"")</f>
        <v/>
      </c>
      <c r="R3927" s="42"/>
      <c r="AB3927" s="13"/>
      <c r="AC3927" s="8"/>
      <c r="AF3927" s="13"/>
      <c r="AG3927" s="8"/>
      <c r="AH3927" s="8"/>
      <c r="AI3927" s="8"/>
      <c r="AJ3927" s="8"/>
      <c r="AK3927" s="8"/>
      <c r="AN3927" s="13"/>
      <c r="AO3927" s="8"/>
      <c r="AR3927" s="13"/>
      <c r="AS3927" s="8"/>
      <c r="AV3927" s="13"/>
      <c r="AW3927" s="8"/>
      <c r="AX3927" s="19" t="str">
        <f t="shared" si="378"/>
        <v/>
      </c>
      <c r="AY3927" s="55">
        <f t="shared" si="379"/>
        <v>0</v>
      </c>
      <c r="AZ3927" s="8"/>
      <c r="BA3927" s="8"/>
    </row>
    <row r="3928" spans="1:53" x14ac:dyDescent="0.25">
      <c r="A3928" s="9" t="str">
        <f>IF(B3928&lt;&gt;"",COUNTA($B$3:B3928)+$A$2,"")</f>
        <v/>
      </c>
      <c r="R3928" s="42"/>
      <c r="AB3928" s="13"/>
      <c r="AC3928" s="8"/>
      <c r="AF3928" s="13"/>
      <c r="AG3928" s="8"/>
      <c r="AH3928" s="8"/>
      <c r="AI3928" s="8"/>
      <c r="AJ3928" s="8"/>
      <c r="AK3928" s="8"/>
      <c r="AN3928" s="13"/>
      <c r="AO3928" s="8"/>
      <c r="AR3928" s="13"/>
      <c r="AS3928" s="8"/>
      <c r="AV3928" s="13"/>
      <c r="AW3928" s="8"/>
      <c r="AX3928" s="19" t="str">
        <f t="shared" si="378"/>
        <v/>
      </c>
      <c r="AY3928" s="55">
        <f t="shared" si="379"/>
        <v>0</v>
      </c>
      <c r="AZ3928" s="8"/>
      <c r="BA3928" s="8"/>
    </row>
    <row r="3929" spans="1:53" x14ac:dyDescent="0.25">
      <c r="A3929" s="9" t="str">
        <f>IF(B3929&lt;&gt;"",COUNTA($B$3:B3929)+$A$2,"")</f>
        <v/>
      </c>
      <c r="R3929" s="42"/>
      <c r="AB3929" s="13"/>
      <c r="AC3929" s="8"/>
      <c r="AF3929" s="13"/>
      <c r="AG3929" s="8"/>
      <c r="AH3929" s="8"/>
      <c r="AI3929" s="8"/>
      <c r="AJ3929" s="8"/>
      <c r="AK3929" s="8"/>
      <c r="AN3929" s="13"/>
      <c r="AO3929" s="8"/>
      <c r="AR3929" s="13"/>
      <c r="AS3929" s="8"/>
      <c r="AV3929" s="13"/>
      <c r="AW3929" s="8"/>
      <c r="AX3929" s="19" t="str">
        <f t="shared" si="378"/>
        <v/>
      </c>
      <c r="AY3929" s="55">
        <f t="shared" si="379"/>
        <v>0</v>
      </c>
      <c r="AZ3929" s="8"/>
      <c r="BA3929" s="8"/>
    </row>
    <row r="3930" spans="1:53" x14ac:dyDescent="0.25">
      <c r="A3930" s="9" t="str">
        <f>IF(B3930&lt;&gt;"",COUNTA($B$3:B3930)+$A$2,"")</f>
        <v/>
      </c>
      <c r="R3930" s="42"/>
      <c r="AB3930" s="13"/>
      <c r="AC3930" s="8"/>
      <c r="AF3930" s="13"/>
      <c r="AG3930" s="8"/>
      <c r="AH3930" s="8"/>
      <c r="AI3930" s="8"/>
      <c r="AJ3930" s="8"/>
      <c r="AK3930" s="8"/>
      <c r="AN3930" s="13"/>
      <c r="AO3930" s="8"/>
      <c r="AR3930" s="13"/>
      <c r="AS3930" s="8"/>
      <c r="AV3930" s="13"/>
      <c r="AW3930" s="8"/>
      <c r="AX3930" s="19" t="str">
        <f t="shared" si="378"/>
        <v/>
      </c>
      <c r="AY3930" s="55">
        <f t="shared" si="379"/>
        <v>0</v>
      </c>
      <c r="AZ3930" s="8"/>
      <c r="BA3930" s="8"/>
    </row>
    <row r="3931" spans="1:53" x14ac:dyDescent="0.25">
      <c r="A3931" s="9" t="str">
        <f>IF(B3931&lt;&gt;"",COUNTA($B$3:B3931)+$A$2,"")</f>
        <v/>
      </c>
      <c r="R3931" s="42"/>
      <c r="AB3931" s="13"/>
      <c r="AC3931" s="8"/>
      <c r="AF3931" s="13"/>
      <c r="AG3931" s="8"/>
      <c r="AH3931" s="8"/>
      <c r="AI3931" s="8"/>
      <c r="AJ3931" s="8"/>
      <c r="AK3931" s="8"/>
      <c r="AN3931" s="13"/>
      <c r="AO3931" s="8"/>
      <c r="AR3931" s="13"/>
      <c r="AS3931" s="8"/>
      <c r="AV3931" s="13"/>
      <c r="AW3931" s="8"/>
      <c r="AX3931" s="19" t="str">
        <f t="shared" si="378"/>
        <v/>
      </c>
      <c r="AY3931" s="55">
        <f t="shared" si="379"/>
        <v>0</v>
      </c>
      <c r="AZ3931" s="8"/>
      <c r="BA3931" s="8"/>
    </row>
    <row r="3932" spans="1:53" x14ac:dyDescent="0.25">
      <c r="A3932" s="9" t="str">
        <f>IF(B3932&lt;&gt;"",COUNTA($B$3:B3932)+$A$2,"")</f>
        <v/>
      </c>
      <c r="R3932" s="42"/>
      <c r="AB3932" s="13"/>
      <c r="AC3932" s="8"/>
      <c r="AF3932" s="13"/>
      <c r="AG3932" s="8"/>
      <c r="AH3932" s="8"/>
      <c r="AI3932" s="8"/>
      <c r="AJ3932" s="8"/>
      <c r="AK3932" s="8"/>
      <c r="AN3932" s="13"/>
      <c r="AO3932" s="8"/>
      <c r="AR3932" s="13"/>
      <c r="AS3932" s="8"/>
      <c r="AV3932" s="13"/>
      <c r="AW3932" s="8"/>
      <c r="AX3932" s="19" t="str">
        <f t="shared" si="378"/>
        <v/>
      </c>
      <c r="AY3932" s="55">
        <f t="shared" si="379"/>
        <v>0</v>
      </c>
      <c r="AZ3932" s="8"/>
      <c r="BA3932" s="8"/>
    </row>
    <row r="3933" spans="1:53" x14ac:dyDescent="0.25">
      <c r="A3933" s="9" t="str">
        <f>IF(B3933&lt;&gt;"",COUNTA($B$3:B3933)+$A$2,"")</f>
        <v/>
      </c>
      <c r="R3933" s="42"/>
      <c r="AB3933" s="13"/>
      <c r="AC3933" s="8"/>
      <c r="AF3933" s="13"/>
      <c r="AG3933" s="8"/>
      <c r="AH3933" s="8"/>
      <c r="AI3933" s="8"/>
      <c r="AJ3933" s="8"/>
      <c r="AK3933" s="8"/>
      <c r="AN3933" s="13"/>
      <c r="AO3933" s="8"/>
      <c r="AR3933" s="13"/>
      <c r="AS3933" s="8"/>
      <c r="AV3933" s="13"/>
      <c r="AW3933" s="8"/>
      <c r="AX3933" s="19" t="str">
        <f t="shared" si="378"/>
        <v/>
      </c>
      <c r="AY3933" s="55">
        <f t="shared" si="379"/>
        <v>0</v>
      </c>
      <c r="AZ3933" s="8"/>
      <c r="BA3933" s="8"/>
    </row>
    <row r="3934" spans="1:53" x14ac:dyDescent="0.25">
      <c r="A3934" s="9" t="str">
        <f>IF(B3934&lt;&gt;"",COUNTA($B$3:B3934)+$A$2,"")</f>
        <v/>
      </c>
      <c r="R3934" s="42"/>
      <c r="AB3934" s="13"/>
      <c r="AC3934" s="8"/>
      <c r="AF3934" s="13"/>
      <c r="AG3934" s="8"/>
      <c r="AH3934" s="8"/>
      <c r="AI3934" s="8"/>
      <c r="AJ3934" s="8"/>
      <c r="AK3934" s="8"/>
      <c r="AN3934" s="13"/>
      <c r="AO3934" s="8"/>
      <c r="AR3934" s="13"/>
      <c r="AS3934" s="8"/>
      <c r="AV3934" s="13"/>
      <c r="AW3934" s="8"/>
      <c r="AX3934" s="19" t="str">
        <f t="shared" si="378"/>
        <v/>
      </c>
      <c r="AY3934" s="55">
        <f t="shared" si="379"/>
        <v>0</v>
      </c>
      <c r="AZ3934" s="8"/>
      <c r="BA3934" s="8"/>
    </row>
    <row r="3935" spans="1:53" x14ac:dyDescent="0.25">
      <c r="A3935" s="9" t="str">
        <f>IF(B3935&lt;&gt;"",COUNTA($B$3:B3935)+$A$2,"")</f>
        <v/>
      </c>
      <c r="R3935" s="42"/>
      <c r="AB3935" s="13"/>
      <c r="AC3935" s="8"/>
      <c r="AF3935" s="13"/>
      <c r="AG3935" s="8"/>
      <c r="AH3935" s="8"/>
      <c r="AI3935" s="8"/>
      <c r="AJ3935" s="8"/>
      <c r="AK3935" s="8"/>
      <c r="AN3935" s="13"/>
      <c r="AO3935" s="8"/>
      <c r="AR3935" s="13"/>
      <c r="AS3935" s="8"/>
      <c r="AV3935" s="13"/>
      <c r="AW3935" s="8"/>
      <c r="AX3935" s="19" t="str">
        <f t="shared" si="378"/>
        <v/>
      </c>
      <c r="AY3935" s="55">
        <f t="shared" si="379"/>
        <v>0</v>
      </c>
      <c r="AZ3935" s="8"/>
      <c r="BA3935" s="8"/>
    </row>
    <row r="3936" spans="1:53" x14ac:dyDescent="0.25">
      <c r="A3936" s="9" t="str">
        <f>IF(B3936&lt;&gt;"",COUNTA($B$3:B3936)+$A$2,"")</f>
        <v/>
      </c>
      <c r="R3936" s="42"/>
      <c r="AB3936" s="13"/>
      <c r="AC3936" s="8"/>
      <c r="AF3936" s="13"/>
      <c r="AG3936" s="8"/>
      <c r="AH3936" s="8"/>
      <c r="AI3936" s="8"/>
      <c r="AJ3936" s="8"/>
      <c r="AK3936" s="8"/>
      <c r="AN3936" s="13"/>
      <c r="AO3936" s="8"/>
      <c r="AR3936" s="13"/>
      <c r="AS3936" s="8"/>
      <c r="AV3936" s="13"/>
      <c r="AW3936" s="8"/>
      <c r="AX3936" s="19" t="str">
        <f t="shared" si="378"/>
        <v/>
      </c>
      <c r="AY3936" s="55">
        <f t="shared" si="379"/>
        <v>0</v>
      </c>
      <c r="AZ3936" s="8"/>
      <c r="BA3936" s="8"/>
    </row>
    <row r="3937" spans="1:53" x14ac:dyDescent="0.25">
      <c r="A3937" s="9" t="str">
        <f>IF(B3937&lt;&gt;"",COUNTA($B$3:B3937)+$A$2,"")</f>
        <v/>
      </c>
      <c r="R3937" s="42"/>
      <c r="AB3937" s="13"/>
      <c r="AC3937" s="8"/>
      <c r="AF3937" s="13"/>
      <c r="AG3937" s="8"/>
      <c r="AH3937" s="8"/>
      <c r="AI3937" s="8"/>
      <c r="AJ3937" s="8"/>
      <c r="AK3937" s="8"/>
      <c r="AN3937" s="13"/>
      <c r="AO3937" s="8"/>
      <c r="AR3937" s="13"/>
      <c r="AS3937" s="8"/>
      <c r="AV3937" s="13"/>
      <c r="AW3937" s="8"/>
      <c r="AX3937" s="19" t="str">
        <f t="shared" si="378"/>
        <v/>
      </c>
      <c r="AY3937" s="55">
        <f t="shared" si="379"/>
        <v>0</v>
      </c>
      <c r="AZ3937" s="8"/>
      <c r="BA3937" s="8"/>
    </row>
    <row r="3938" spans="1:53" x14ac:dyDescent="0.25">
      <c r="A3938" s="9" t="str">
        <f>IF(B3938&lt;&gt;"",COUNTA($B$3:B3938)+$A$2,"")</f>
        <v/>
      </c>
      <c r="R3938" s="42"/>
      <c r="AB3938" s="13"/>
      <c r="AC3938" s="8"/>
      <c r="AF3938" s="13"/>
      <c r="AG3938" s="8"/>
      <c r="AH3938" s="8"/>
      <c r="AI3938" s="8"/>
      <c r="AJ3938" s="8"/>
      <c r="AK3938" s="8"/>
      <c r="AN3938" s="13"/>
      <c r="AO3938" s="8"/>
      <c r="AR3938" s="13"/>
      <c r="AS3938" s="8"/>
      <c r="AV3938" s="13"/>
      <c r="AW3938" s="8"/>
      <c r="AX3938" s="19" t="str">
        <f t="shared" si="378"/>
        <v/>
      </c>
      <c r="AY3938" s="55">
        <f t="shared" si="379"/>
        <v>0</v>
      </c>
      <c r="AZ3938" s="8"/>
      <c r="BA3938" s="8"/>
    </row>
    <row r="3939" spans="1:53" x14ac:dyDescent="0.25">
      <c r="A3939" s="9" t="str">
        <f>IF(B3939&lt;&gt;"",COUNTA($B$3:B3939)+$A$2,"")</f>
        <v/>
      </c>
      <c r="R3939" s="42"/>
      <c r="AB3939" s="13"/>
      <c r="AC3939" s="8"/>
      <c r="AF3939" s="13"/>
      <c r="AG3939" s="8"/>
      <c r="AH3939" s="8"/>
      <c r="AI3939" s="8"/>
      <c r="AJ3939" s="8"/>
      <c r="AK3939" s="8"/>
      <c r="AN3939" s="13"/>
      <c r="AO3939" s="8"/>
      <c r="AR3939" s="13"/>
      <c r="AS3939" s="8"/>
      <c r="AV3939" s="13"/>
      <c r="AW3939" s="8"/>
      <c r="AX3939" s="19" t="str">
        <f t="shared" si="378"/>
        <v/>
      </c>
      <c r="AY3939" s="55">
        <f t="shared" si="379"/>
        <v>0</v>
      </c>
      <c r="AZ3939" s="8"/>
      <c r="BA3939" s="8"/>
    </row>
    <row r="3940" spans="1:53" x14ac:dyDescent="0.25">
      <c r="A3940" s="9" t="str">
        <f>IF(B3940&lt;&gt;"",COUNTA($B$3:B3940)+$A$2,"")</f>
        <v/>
      </c>
      <c r="R3940" s="42"/>
      <c r="AB3940" s="13"/>
      <c r="AC3940" s="8"/>
      <c r="AF3940" s="13"/>
      <c r="AG3940" s="8"/>
      <c r="AH3940" s="8"/>
      <c r="AI3940" s="8"/>
      <c r="AJ3940" s="8"/>
      <c r="AK3940" s="8"/>
      <c r="AN3940" s="13"/>
      <c r="AO3940" s="8"/>
      <c r="AR3940" s="13"/>
      <c r="AS3940" s="8"/>
      <c r="AV3940" s="13"/>
      <c r="AW3940" s="8"/>
      <c r="AX3940" s="19" t="str">
        <f t="shared" si="378"/>
        <v/>
      </c>
      <c r="AY3940" s="55">
        <f t="shared" si="379"/>
        <v>0</v>
      </c>
      <c r="AZ3940" s="8"/>
      <c r="BA3940" s="8"/>
    </row>
    <row r="3941" spans="1:53" x14ac:dyDescent="0.25">
      <c r="A3941" s="9" t="str">
        <f>IF(B3941&lt;&gt;"",COUNTA($B$3:B3941)+$A$2,"")</f>
        <v/>
      </c>
      <c r="R3941" s="42"/>
      <c r="AB3941" s="13"/>
      <c r="AC3941" s="8"/>
      <c r="AF3941" s="13"/>
      <c r="AG3941" s="8"/>
      <c r="AH3941" s="8"/>
      <c r="AI3941" s="8"/>
      <c r="AJ3941" s="8"/>
      <c r="AK3941" s="8"/>
      <c r="AN3941" s="13"/>
      <c r="AO3941" s="8"/>
      <c r="AR3941" s="13"/>
      <c r="AS3941" s="8"/>
      <c r="AV3941" s="13"/>
      <c r="AW3941" s="8"/>
      <c r="AX3941" s="19" t="str">
        <f t="shared" si="378"/>
        <v/>
      </c>
      <c r="AY3941" s="55">
        <f t="shared" si="379"/>
        <v>0</v>
      </c>
      <c r="AZ3941" s="8"/>
      <c r="BA3941" s="8"/>
    </row>
    <row r="3942" spans="1:53" x14ac:dyDescent="0.25">
      <c r="A3942" s="9" t="str">
        <f>IF(B3942&lt;&gt;"",COUNTA($B$3:B3942)+$A$2,"")</f>
        <v/>
      </c>
      <c r="R3942" s="42"/>
      <c r="AB3942" s="13"/>
      <c r="AC3942" s="8"/>
      <c r="AF3942" s="13"/>
      <c r="AG3942" s="8"/>
      <c r="AH3942" s="8"/>
      <c r="AI3942" s="8"/>
      <c r="AJ3942" s="8"/>
      <c r="AK3942" s="8"/>
      <c r="AN3942" s="13"/>
      <c r="AO3942" s="8"/>
      <c r="AR3942" s="13"/>
      <c r="AS3942" s="8"/>
      <c r="AV3942" s="13"/>
      <c r="AW3942" s="8"/>
      <c r="AX3942" s="19" t="str">
        <f t="shared" si="378"/>
        <v/>
      </c>
      <c r="AY3942" s="55">
        <f t="shared" si="379"/>
        <v>0</v>
      </c>
      <c r="AZ3942" s="8"/>
      <c r="BA3942" s="8"/>
    </row>
    <row r="3943" spans="1:53" x14ac:dyDescent="0.25">
      <c r="A3943" s="9" t="str">
        <f>IF(B3943&lt;&gt;"",COUNTA($B$3:B3943)+$A$2,"")</f>
        <v/>
      </c>
      <c r="R3943" s="42"/>
      <c r="AB3943" s="13"/>
      <c r="AC3943" s="8"/>
      <c r="AF3943" s="13"/>
      <c r="AG3943" s="8"/>
      <c r="AH3943" s="8"/>
      <c r="AI3943" s="8"/>
      <c r="AJ3943" s="8"/>
      <c r="AK3943" s="8"/>
      <c r="AN3943" s="13"/>
      <c r="AO3943" s="8"/>
      <c r="AR3943" s="13"/>
      <c r="AS3943" s="8"/>
      <c r="AV3943" s="13"/>
      <c r="AW3943" s="8"/>
      <c r="AX3943" s="19" t="str">
        <f t="shared" si="378"/>
        <v/>
      </c>
      <c r="AY3943" s="55">
        <f t="shared" si="379"/>
        <v>0</v>
      </c>
      <c r="AZ3943" s="8"/>
      <c r="BA3943" s="8"/>
    </row>
    <row r="3944" spans="1:53" x14ac:dyDescent="0.25">
      <c r="A3944" s="9" t="str">
        <f>IF(B3944&lt;&gt;"",COUNTA($B$3:B3944)+$A$2,"")</f>
        <v/>
      </c>
      <c r="R3944" s="42"/>
      <c r="AB3944" s="13"/>
      <c r="AC3944" s="8"/>
      <c r="AF3944" s="13"/>
      <c r="AG3944" s="8"/>
      <c r="AH3944" s="8"/>
      <c r="AI3944" s="8"/>
      <c r="AJ3944" s="8"/>
      <c r="AK3944" s="8"/>
      <c r="AN3944" s="13"/>
      <c r="AO3944" s="8"/>
      <c r="AR3944" s="13"/>
      <c r="AS3944" s="8"/>
      <c r="AV3944" s="13"/>
      <c r="AW3944" s="8"/>
      <c r="AX3944" s="19" t="str">
        <f t="shared" si="378"/>
        <v/>
      </c>
      <c r="AY3944" s="55">
        <f t="shared" si="379"/>
        <v>0</v>
      </c>
      <c r="AZ3944" s="8"/>
      <c r="BA3944" s="8"/>
    </row>
    <row r="3945" spans="1:53" x14ac:dyDescent="0.25">
      <c r="A3945" s="9" t="str">
        <f>IF(B3945&lt;&gt;"",COUNTA($B$3:B3945)+$A$2,"")</f>
        <v/>
      </c>
      <c r="R3945" s="42"/>
      <c r="AB3945" s="13"/>
      <c r="AC3945" s="8"/>
      <c r="AF3945" s="13"/>
      <c r="AG3945" s="8"/>
      <c r="AH3945" s="8"/>
      <c r="AI3945" s="8"/>
      <c r="AJ3945" s="8"/>
      <c r="AK3945" s="8"/>
      <c r="AN3945" s="13"/>
      <c r="AO3945" s="8"/>
      <c r="AR3945" s="13"/>
      <c r="AS3945" s="8"/>
      <c r="AV3945" s="13"/>
      <c r="AW3945" s="8"/>
      <c r="AX3945" s="19" t="str">
        <f t="shared" si="378"/>
        <v/>
      </c>
      <c r="AY3945" s="55">
        <f t="shared" si="379"/>
        <v>0</v>
      </c>
      <c r="AZ3945" s="8"/>
      <c r="BA3945" s="8"/>
    </row>
    <row r="3946" spans="1:53" x14ac:dyDescent="0.25">
      <c r="A3946" s="9" t="str">
        <f>IF(B3946&lt;&gt;"",COUNTA($B$3:B3946)+$A$2,"")</f>
        <v/>
      </c>
      <c r="R3946" s="42"/>
      <c r="AB3946" s="13"/>
      <c r="AC3946" s="8"/>
      <c r="AF3946" s="13"/>
      <c r="AG3946" s="8"/>
      <c r="AH3946" s="8"/>
      <c r="AI3946" s="8"/>
      <c r="AJ3946" s="8"/>
      <c r="AK3946" s="8"/>
      <c r="AN3946" s="13"/>
      <c r="AO3946" s="8"/>
      <c r="AR3946" s="13"/>
      <c r="AS3946" s="8"/>
      <c r="AV3946" s="13"/>
      <c r="AW3946" s="8"/>
      <c r="AX3946" s="19" t="str">
        <f t="shared" si="378"/>
        <v/>
      </c>
      <c r="AY3946" s="55">
        <f t="shared" si="379"/>
        <v>0</v>
      </c>
      <c r="AZ3946" s="8"/>
      <c r="BA3946" s="8"/>
    </row>
    <row r="3947" spans="1:53" x14ac:dyDescent="0.25">
      <c r="A3947" s="9" t="str">
        <f>IF(B3947&lt;&gt;"",COUNTA($B$3:B3947)+$A$2,"")</f>
        <v/>
      </c>
      <c r="R3947" s="42"/>
      <c r="AB3947" s="13"/>
      <c r="AC3947" s="8"/>
      <c r="AF3947" s="13"/>
      <c r="AG3947" s="8"/>
      <c r="AH3947" s="8"/>
      <c r="AI3947" s="8"/>
      <c r="AJ3947" s="8"/>
      <c r="AK3947" s="8"/>
      <c r="AN3947" s="13"/>
      <c r="AO3947" s="8"/>
      <c r="AR3947" s="13"/>
      <c r="AS3947" s="8"/>
      <c r="AV3947" s="13"/>
      <c r="AW3947" s="8"/>
      <c r="AX3947" s="19" t="str">
        <f t="shared" si="378"/>
        <v/>
      </c>
      <c r="AY3947" s="55">
        <f t="shared" si="379"/>
        <v>0</v>
      </c>
      <c r="AZ3947" s="8"/>
      <c r="BA3947" s="8"/>
    </row>
    <row r="3948" spans="1:53" x14ac:dyDescent="0.25">
      <c r="A3948" s="9" t="str">
        <f>IF(B3948&lt;&gt;"",COUNTA($B$3:B3948)+$A$2,"")</f>
        <v/>
      </c>
      <c r="R3948" s="42"/>
      <c r="AB3948" s="13"/>
      <c r="AC3948" s="8"/>
      <c r="AF3948" s="13"/>
      <c r="AG3948" s="8"/>
      <c r="AH3948" s="8"/>
      <c r="AI3948" s="8"/>
      <c r="AJ3948" s="8"/>
      <c r="AK3948" s="8"/>
      <c r="AN3948" s="13"/>
      <c r="AO3948" s="8"/>
      <c r="AR3948" s="13"/>
      <c r="AS3948" s="8"/>
      <c r="AV3948" s="13"/>
      <c r="AW3948" s="8"/>
      <c r="AX3948" s="19" t="str">
        <f t="shared" si="378"/>
        <v/>
      </c>
      <c r="AY3948" s="55">
        <f t="shared" si="379"/>
        <v>0</v>
      </c>
      <c r="AZ3948" s="8"/>
      <c r="BA3948" s="8"/>
    </row>
    <row r="3949" spans="1:53" x14ac:dyDescent="0.25">
      <c r="A3949" s="9" t="str">
        <f>IF(B3949&lt;&gt;"",COUNTA($B$3:B3949)+$A$2,"")</f>
        <v/>
      </c>
      <c r="R3949" s="42"/>
      <c r="AB3949" s="13"/>
      <c r="AC3949" s="8"/>
      <c r="AF3949" s="13"/>
      <c r="AG3949" s="8"/>
      <c r="AH3949" s="8"/>
      <c r="AI3949" s="8"/>
      <c r="AJ3949" s="8"/>
      <c r="AK3949" s="8"/>
      <c r="AN3949" s="13"/>
      <c r="AO3949" s="8"/>
      <c r="AR3949" s="13"/>
      <c r="AS3949" s="8"/>
      <c r="AV3949" s="13"/>
      <c r="AW3949" s="8"/>
      <c r="AX3949" s="19" t="str">
        <f t="shared" si="378"/>
        <v/>
      </c>
      <c r="AY3949" s="55">
        <f t="shared" si="379"/>
        <v>0</v>
      </c>
      <c r="AZ3949" s="8"/>
      <c r="BA3949" s="8"/>
    </row>
    <row r="3950" spans="1:53" x14ac:dyDescent="0.25">
      <c r="A3950" s="9" t="str">
        <f>IF(B3950&lt;&gt;"",COUNTA($B$3:B3950)+$A$2,"")</f>
        <v/>
      </c>
      <c r="R3950" s="42"/>
      <c r="AB3950" s="13"/>
      <c r="AC3950" s="8"/>
      <c r="AF3950" s="13"/>
      <c r="AG3950" s="8"/>
      <c r="AH3950" s="8"/>
      <c r="AI3950" s="8"/>
      <c r="AJ3950" s="8"/>
      <c r="AK3950" s="8"/>
      <c r="AN3950" s="13"/>
      <c r="AO3950" s="8"/>
      <c r="AR3950" s="13"/>
      <c r="AS3950" s="8"/>
      <c r="AV3950" s="13"/>
      <c r="AW3950" s="8"/>
      <c r="AX3950" s="19" t="str">
        <f t="shared" si="378"/>
        <v/>
      </c>
      <c r="AY3950" s="55">
        <f t="shared" si="379"/>
        <v>0</v>
      </c>
      <c r="AZ3950" s="8"/>
      <c r="BA3950" s="8"/>
    </row>
    <row r="3951" spans="1:53" x14ac:dyDescent="0.25">
      <c r="A3951" s="9" t="str">
        <f>IF(B3951&lt;&gt;"",COUNTA($B$3:B3951)+$A$2,"")</f>
        <v/>
      </c>
      <c r="R3951" s="42"/>
      <c r="AB3951" s="13"/>
      <c r="AC3951" s="8"/>
      <c r="AF3951" s="13"/>
      <c r="AG3951" s="8"/>
      <c r="AH3951" s="8"/>
      <c r="AI3951" s="8"/>
      <c r="AJ3951" s="8"/>
      <c r="AK3951" s="8"/>
      <c r="AN3951" s="13"/>
      <c r="AO3951" s="8"/>
      <c r="AR3951" s="13"/>
      <c r="AS3951" s="8"/>
      <c r="AV3951" s="13"/>
      <c r="AW3951" s="8"/>
      <c r="AX3951" s="19" t="str">
        <f t="shared" si="378"/>
        <v/>
      </c>
      <c r="AY3951" s="55">
        <f t="shared" si="379"/>
        <v>0</v>
      </c>
      <c r="AZ3951" s="8"/>
      <c r="BA3951" s="8"/>
    </row>
    <row r="3952" spans="1:53" x14ac:dyDescent="0.25">
      <c r="A3952" s="9" t="str">
        <f>IF(B3952&lt;&gt;"",COUNTA($B$3:B3952)+$A$2,"")</f>
        <v/>
      </c>
      <c r="R3952" s="42"/>
      <c r="AB3952" s="13"/>
      <c r="AC3952" s="8"/>
      <c r="AF3952" s="13"/>
      <c r="AG3952" s="8"/>
      <c r="AH3952" s="8"/>
      <c r="AI3952" s="8"/>
      <c r="AJ3952" s="8"/>
      <c r="AK3952" s="8"/>
      <c r="AN3952" s="13"/>
      <c r="AO3952" s="8"/>
      <c r="AR3952" s="13"/>
      <c r="AS3952" s="8"/>
      <c r="AV3952" s="13"/>
      <c r="AW3952" s="8"/>
      <c r="AX3952" s="19" t="str">
        <f t="shared" si="378"/>
        <v/>
      </c>
      <c r="AY3952" s="55">
        <f t="shared" si="379"/>
        <v>0</v>
      </c>
      <c r="AZ3952" s="8"/>
      <c r="BA3952" s="8"/>
    </row>
    <row r="3953" spans="1:53" x14ac:dyDescent="0.25">
      <c r="A3953" s="9" t="str">
        <f>IF(B3953&lt;&gt;"",COUNTA($B$3:B3953)+$A$2,"")</f>
        <v/>
      </c>
      <c r="R3953" s="42"/>
      <c r="AB3953" s="13"/>
      <c r="AC3953" s="8"/>
      <c r="AF3953" s="13"/>
      <c r="AG3953" s="8"/>
      <c r="AH3953" s="8"/>
      <c r="AI3953" s="8"/>
      <c r="AJ3953" s="8"/>
      <c r="AK3953" s="8"/>
      <c r="AN3953" s="13"/>
      <c r="AO3953" s="8"/>
      <c r="AR3953" s="13"/>
      <c r="AS3953" s="8"/>
      <c r="AV3953" s="13"/>
      <c r="AW3953" s="8"/>
      <c r="AX3953" s="19" t="str">
        <f t="shared" si="378"/>
        <v/>
      </c>
      <c r="AY3953" s="55">
        <f t="shared" si="379"/>
        <v>0</v>
      </c>
      <c r="AZ3953" s="8"/>
      <c r="BA3953" s="8"/>
    </row>
    <row r="3954" spans="1:53" x14ac:dyDescent="0.25">
      <c r="A3954" s="9" t="str">
        <f>IF(B3954&lt;&gt;"",COUNTA($B$3:B3954)+$A$2,"")</f>
        <v/>
      </c>
      <c r="R3954" s="42"/>
      <c r="AB3954" s="13"/>
      <c r="AC3954" s="8"/>
      <c r="AF3954" s="13"/>
      <c r="AG3954" s="8"/>
      <c r="AH3954" s="8"/>
      <c r="AI3954" s="8"/>
      <c r="AJ3954" s="8"/>
      <c r="AK3954" s="8"/>
      <c r="AN3954" s="13"/>
      <c r="AO3954" s="8"/>
      <c r="AR3954" s="13"/>
      <c r="AS3954" s="8"/>
      <c r="AV3954" s="13"/>
      <c r="AW3954" s="8"/>
      <c r="AX3954" s="19" t="str">
        <f t="shared" si="378"/>
        <v/>
      </c>
      <c r="AY3954" s="55">
        <f t="shared" si="379"/>
        <v>0</v>
      </c>
      <c r="AZ3954" s="8"/>
      <c r="BA3954" s="8"/>
    </row>
    <row r="3955" spans="1:53" x14ac:dyDescent="0.25">
      <c r="A3955" s="9" t="str">
        <f>IF(B3955&lt;&gt;"",COUNTA($B$3:B3955)+$A$2,"")</f>
        <v/>
      </c>
      <c r="R3955" s="42"/>
      <c r="AB3955" s="13"/>
      <c r="AC3955" s="8"/>
      <c r="AF3955" s="13"/>
      <c r="AG3955" s="8"/>
      <c r="AH3955" s="8"/>
      <c r="AI3955" s="8"/>
      <c r="AJ3955" s="8"/>
      <c r="AK3955" s="8"/>
      <c r="AN3955" s="13"/>
      <c r="AO3955" s="8"/>
      <c r="AR3955" s="13"/>
      <c r="AS3955" s="8"/>
      <c r="AV3955" s="13"/>
      <c r="AW3955" s="8"/>
      <c r="AX3955" s="19" t="str">
        <f t="shared" si="378"/>
        <v/>
      </c>
      <c r="AY3955" s="55">
        <f t="shared" si="379"/>
        <v>0</v>
      </c>
      <c r="AZ3955" s="8"/>
      <c r="BA3955" s="8"/>
    </row>
    <row r="3956" spans="1:53" x14ac:dyDescent="0.25">
      <c r="A3956" s="9" t="str">
        <f>IF(B3956&lt;&gt;"",COUNTA($B$3:B3956)+$A$2,"")</f>
        <v/>
      </c>
      <c r="R3956" s="42"/>
      <c r="AB3956" s="13"/>
      <c r="AC3956" s="8"/>
      <c r="AF3956" s="13"/>
      <c r="AG3956" s="8"/>
      <c r="AH3956" s="8"/>
      <c r="AI3956" s="8"/>
      <c r="AJ3956" s="8"/>
      <c r="AK3956" s="8"/>
      <c r="AN3956" s="13"/>
      <c r="AO3956" s="8"/>
      <c r="AR3956" s="13"/>
      <c r="AS3956" s="8"/>
      <c r="AV3956" s="13"/>
      <c r="AW3956" s="8"/>
      <c r="AX3956" s="19" t="str">
        <f t="shared" si="378"/>
        <v/>
      </c>
      <c r="AY3956" s="55">
        <f t="shared" si="379"/>
        <v>0</v>
      </c>
      <c r="AZ3956" s="8"/>
      <c r="BA3956" s="8"/>
    </row>
    <row r="3957" spans="1:53" x14ac:dyDescent="0.25">
      <c r="A3957" s="9" t="str">
        <f>IF(B3957&lt;&gt;"",COUNTA($B$3:B3957)+$A$2,"")</f>
        <v/>
      </c>
      <c r="R3957" s="42"/>
      <c r="AB3957" s="13"/>
      <c r="AC3957" s="8"/>
      <c r="AF3957" s="13"/>
      <c r="AG3957" s="8"/>
      <c r="AH3957" s="8"/>
      <c r="AI3957" s="8"/>
      <c r="AJ3957" s="8"/>
      <c r="AK3957" s="8"/>
      <c r="AN3957" s="13"/>
      <c r="AO3957" s="8"/>
      <c r="AR3957" s="13"/>
      <c r="AS3957" s="8"/>
      <c r="AV3957" s="13"/>
      <c r="AW3957" s="8"/>
      <c r="AX3957" s="19" t="str">
        <f t="shared" si="378"/>
        <v/>
      </c>
      <c r="AY3957" s="55">
        <f t="shared" si="379"/>
        <v>0</v>
      </c>
      <c r="AZ3957" s="8"/>
      <c r="BA3957" s="8"/>
    </row>
    <row r="3958" spans="1:53" x14ac:dyDescent="0.25">
      <c r="A3958" s="9" t="str">
        <f>IF(B3958&lt;&gt;"",COUNTA($B$3:B3958)+$A$2,"")</f>
        <v/>
      </c>
      <c r="R3958" s="42"/>
      <c r="AB3958" s="13"/>
      <c r="AC3958" s="8"/>
      <c r="AF3958" s="13"/>
      <c r="AG3958" s="8"/>
      <c r="AH3958" s="8"/>
      <c r="AI3958" s="8"/>
      <c r="AJ3958" s="8"/>
      <c r="AK3958" s="8"/>
      <c r="AN3958" s="13"/>
      <c r="AO3958" s="8"/>
      <c r="AR3958" s="13"/>
      <c r="AS3958" s="8"/>
      <c r="AV3958" s="13"/>
      <c r="AW3958" s="8"/>
      <c r="AX3958" s="19" t="str">
        <f t="shared" si="378"/>
        <v/>
      </c>
      <c r="AY3958" s="55">
        <f t="shared" si="379"/>
        <v>0</v>
      </c>
      <c r="AZ3958" s="8"/>
      <c r="BA3958" s="8"/>
    </row>
    <row r="3959" spans="1:53" x14ac:dyDescent="0.25">
      <c r="A3959" s="9" t="str">
        <f>IF(B3959&lt;&gt;"",COUNTA($B$3:B3959)+$A$2,"")</f>
        <v/>
      </c>
      <c r="R3959" s="42"/>
      <c r="AB3959" s="13"/>
      <c r="AC3959" s="8"/>
      <c r="AF3959" s="13"/>
      <c r="AG3959" s="8"/>
      <c r="AH3959" s="8"/>
      <c r="AI3959" s="8"/>
      <c r="AJ3959" s="8"/>
      <c r="AK3959" s="8"/>
      <c r="AN3959" s="13"/>
      <c r="AO3959" s="8"/>
      <c r="AR3959" s="13"/>
      <c r="AS3959" s="8"/>
      <c r="AV3959" s="13"/>
      <c r="AW3959" s="8"/>
      <c r="AX3959" s="19" t="str">
        <f t="shared" si="378"/>
        <v/>
      </c>
      <c r="AY3959" s="55">
        <f t="shared" si="379"/>
        <v>0</v>
      </c>
      <c r="AZ3959" s="8"/>
      <c r="BA3959" s="8"/>
    </row>
    <row r="3960" spans="1:53" x14ac:dyDescent="0.25">
      <c r="A3960" s="9" t="str">
        <f>IF(B3960&lt;&gt;"",COUNTA($B$3:B3960)+$A$2,"")</f>
        <v/>
      </c>
      <c r="R3960" s="42"/>
      <c r="AB3960" s="13"/>
      <c r="AC3960" s="8"/>
      <c r="AF3960" s="13"/>
      <c r="AG3960" s="8"/>
      <c r="AH3960" s="8"/>
      <c r="AI3960" s="8"/>
      <c r="AJ3960" s="8"/>
      <c r="AK3960" s="8"/>
      <c r="AN3960" s="13"/>
      <c r="AO3960" s="8"/>
      <c r="AR3960" s="13"/>
      <c r="AS3960" s="8"/>
      <c r="AV3960" s="13"/>
      <c r="AW3960" s="8"/>
      <c r="AX3960" s="19" t="str">
        <f t="shared" si="378"/>
        <v/>
      </c>
      <c r="AY3960" s="55">
        <f t="shared" si="379"/>
        <v>0</v>
      </c>
      <c r="AZ3960" s="8"/>
      <c r="BA3960" s="8"/>
    </row>
    <row r="3961" spans="1:53" x14ac:dyDescent="0.25">
      <c r="A3961" s="9" t="str">
        <f>IF(B3961&lt;&gt;"",COUNTA($B$3:B3961)+$A$2,"")</f>
        <v/>
      </c>
      <c r="R3961" s="42"/>
      <c r="AB3961" s="13"/>
      <c r="AC3961" s="8"/>
      <c r="AF3961" s="13"/>
      <c r="AG3961" s="8"/>
      <c r="AH3961" s="8"/>
      <c r="AI3961" s="8"/>
      <c r="AJ3961" s="8"/>
      <c r="AK3961" s="8"/>
      <c r="AN3961" s="13"/>
      <c r="AO3961" s="8"/>
      <c r="AR3961" s="13"/>
      <c r="AS3961" s="8"/>
      <c r="AV3961" s="13"/>
      <c r="AW3961" s="8"/>
      <c r="AX3961" s="19" t="str">
        <f t="shared" si="378"/>
        <v/>
      </c>
      <c r="AY3961" s="55">
        <f t="shared" si="379"/>
        <v>0</v>
      </c>
      <c r="AZ3961" s="8"/>
      <c r="BA3961" s="8"/>
    </row>
    <row r="3962" spans="1:53" x14ac:dyDescent="0.25">
      <c r="A3962" s="9" t="str">
        <f>IF(B3962&lt;&gt;"",COUNTA($B$3:B3962)+$A$2,"")</f>
        <v/>
      </c>
      <c r="R3962" s="42"/>
      <c r="AB3962" s="13"/>
      <c r="AC3962" s="8"/>
      <c r="AF3962" s="13"/>
      <c r="AG3962" s="8"/>
      <c r="AH3962" s="8"/>
      <c r="AI3962" s="8"/>
      <c r="AJ3962" s="8"/>
      <c r="AK3962" s="8"/>
      <c r="AN3962" s="13"/>
      <c r="AO3962" s="8"/>
      <c r="AR3962" s="13"/>
      <c r="AS3962" s="8"/>
      <c r="AV3962" s="13"/>
      <c r="AW3962" s="8"/>
      <c r="AX3962" s="19" t="str">
        <f t="shared" si="378"/>
        <v/>
      </c>
      <c r="AY3962" s="55">
        <f t="shared" si="379"/>
        <v>0</v>
      </c>
      <c r="AZ3962" s="8"/>
      <c r="BA3962" s="8"/>
    </row>
    <row r="3963" spans="1:53" x14ac:dyDescent="0.25">
      <c r="A3963" s="9" t="str">
        <f>IF(B3963&lt;&gt;"",COUNTA($B$3:B3963)+$A$2,"")</f>
        <v/>
      </c>
      <c r="R3963" s="42"/>
      <c r="AB3963" s="13"/>
      <c r="AC3963" s="8"/>
      <c r="AF3963" s="13"/>
      <c r="AG3963" s="8"/>
      <c r="AH3963" s="8"/>
      <c r="AI3963" s="8"/>
      <c r="AJ3963" s="8"/>
      <c r="AK3963" s="8"/>
      <c r="AN3963" s="13"/>
      <c r="AO3963" s="8"/>
      <c r="AR3963" s="13"/>
      <c r="AS3963" s="8"/>
      <c r="AV3963" s="13"/>
      <c r="AW3963" s="8"/>
      <c r="AX3963" s="19" t="str">
        <f t="shared" si="378"/>
        <v/>
      </c>
      <c r="AY3963" s="55">
        <f t="shared" si="379"/>
        <v>0</v>
      </c>
      <c r="AZ3963" s="8"/>
      <c r="BA3963" s="8"/>
    </row>
    <row r="3964" spans="1:53" x14ac:dyDescent="0.25">
      <c r="A3964" s="9" t="str">
        <f>IF(B3964&lt;&gt;"",COUNTA($B$3:B3964)+$A$2,"")</f>
        <v/>
      </c>
      <c r="R3964" s="42"/>
      <c r="AB3964" s="13"/>
      <c r="AC3964" s="8"/>
      <c r="AF3964" s="13"/>
      <c r="AG3964" s="8"/>
      <c r="AH3964" s="8"/>
      <c r="AI3964" s="8"/>
      <c r="AJ3964" s="8"/>
      <c r="AK3964" s="8"/>
      <c r="AN3964" s="13"/>
      <c r="AO3964" s="8"/>
      <c r="AR3964" s="13"/>
      <c r="AS3964" s="8"/>
      <c r="AV3964" s="13"/>
      <c r="AW3964" s="8"/>
      <c r="AX3964" s="19" t="str">
        <f t="shared" si="378"/>
        <v/>
      </c>
      <c r="AY3964" s="55">
        <f t="shared" si="379"/>
        <v>0</v>
      </c>
      <c r="AZ3964" s="8"/>
      <c r="BA3964" s="8"/>
    </row>
    <row r="3965" spans="1:53" x14ac:dyDescent="0.25">
      <c r="A3965" s="9" t="str">
        <f>IF(B3965&lt;&gt;"",COUNTA($B$3:B3965)+$A$2,"")</f>
        <v/>
      </c>
      <c r="R3965" s="42"/>
      <c r="AB3965" s="13"/>
      <c r="AC3965" s="8"/>
      <c r="AF3965" s="13"/>
      <c r="AG3965" s="8"/>
      <c r="AH3965" s="8"/>
      <c r="AI3965" s="8"/>
      <c r="AJ3965" s="8"/>
      <c r="AK3965" s="8"/>
      <c r="AN3965" s="13"/>
      <c r="AO3965" s="8"/>
      <c r="AR3965" s="13"/>
      <c r="AS3965" s="8"/>
      <c r="AV3965" s="13"/>
      <c r="AW3965" s="8"/>
      <c r="AX3965" s="19" t="str">
        <f t="shared" si="378"/>
        <v/>
      </c>
      <c r="AY3965" s="55">
        <f t="shared" si="379"/>
        <v>0</v>
      </c>
      <c r="AZ3965" s="8"/>
      <c r="BA3965" s="8"/>
    </row>
    <row r="3966" spans="1:53" x14ac:dyDescent="0.25">
      <c r="A3966" s="9" t="str">
        <f>IF(B3966&lt;&gt;"",COUNTA($B$3:B3966)+$A$2,"")</f>
        <v/>
      </c>
      <c r="R3966" s="42"/>
      <c r="AB3966" s="13"/>
      <c r="AC3966" s="8"/>
      <c r="AF3966" s="13"/>
      <c r="AG3966" s="8"/>
      <c r="AH3966" s="8"/>
      <c r="AI3966" s="8"/>
      <c r="AJ3966" s="8"/>
      <c r="AK3966" s="8"/>
      <c r="AN3966" s="13"/>
      <c r="AO3966" s="8"/>
      <c r="AR3966" s="13"/>
      <c r="AS3966" s="8"/>
      <c r="AV3966" s="13"/>
      <c r="AW3966" s="8"/>
      <c r="AX3966" s="19" t="str">
        <f t="shared" si="378"/>
        <v/>
      </c>
      <c r="AY3966" s="55">
        <f t="shared" si="379"/>
        <v>0</v>
      </c>
      <c r="AZ3966" s="8"/>
      <c r="BA3966" s="8"/>
    </row>
    <row r="3967" spans="1:53" x14ac:dyDescent="0.25">
      <c r="A3967" s="9" t="str">
        <f>IF(B3967&lt;&gt;"",COUNTA($B$3:B3967)+$A$2,"")</f>
        <v/>
      </c>
      <c r="R3967" s="42"/>
      <c r="AB3967" s="13"/>
      <c r="AC3967" s="8"/>
      <c r="AF3967" s="13"/>
      <c r="AG3967" s="8"/>
      <c r="AH3967" s="8"/>
      <c r="AI3967" s="8"/>
      <c r="AJ3967" s="8"/>
      <c r="AK3967" s="8"/>
      <c r="AN3967" s="13"/>
      <c r="AO3967" s="8"/>
      <c r="AR3967" s="13"/>
      <c r="AS3967" s="8"/>
      <c r="AV3967" s="13"/>
      <c r="AW3967" s="8"/>
      <c r="AX3967" s="19" t="str">
        <f t="shared" si="378"/>
        <v/>
      </c>
      <c r="AY3967" s="55">
        <f t="shared" si="379"/>
        <v>0</v>
      </c>
      <c r="AZ3967" s="8"/>
      <c r="BA3967" s="8"/>
    </row>
    <row r="3968" spans="1:53" x14ac:dyDescent="0.25">
      <c r="A3968" s="9" t="str">
        <f>IF(B3968&lt;&gt;"",COUNTA($B$3:B3968)+$A$2,"")</f>
        <v/>
      </c>
      <c r="R3968" s="42"/>
      <c r="AB3968" s="13"/>
      <c r="AC3968" s="8"/>
      <c r="AF3968" s="13"/>
      <c r="AG3968" s="8"/>
      <c r="AH3968" s="8"/>
      <c r="AI3968" s="8"/>
      <c r="AJ3968" s="8"/>
      <c r="AK3968" s="8"/>
      <c r="AN3968" s="13"/>
      <c r="AO3968" s="8"/>
      <c r="AR3968" s="13"/>
      <c r="AS3968" s="8"/>
      <c r="AV3968" s="13"/>
      <c r="AW3968" s="8"/>
      <c r="AX3968" s="19" t="str">
        <f t="shared" si="378"/>
        <v/>
      </c>
      <c r="AY3968" s="55">
        <f t="shared" si="379"/>
        <v>0</v>
      </c>
      <c r="AZ3968" s="8"/>
      <c r="BA3968" s="8"/>
    </row>
    <row r="3969" spans="1:53" x14ac:dyDescent="0.25">
      <c r="A3969" s="9" t="str">
        <f>IF(B3969&lt;&gt;"",COUNTA($B$3:B3969)+$A$2,"")</f>
        <v/>
      </c>
      <c r="R3969" s="42"/>
      <c r="AB3969" s="13"/>
      <c r="AC3969" s="8"/>
      <c r="AF3969" s="13"/>
      <c r="AG3969" s="8"/>
      <c r="AH3969" s="8"/>
      <c r="AI3969" s="8"/>
      <c r="AJ3969" s="8"/>
      <c r="AK3969" s="8"/>
      <c r="AN3969" s="13"/>
      <c r="AO3969" s="8"/>
      <c r="AR3969" s="13"/>
      <c r="AS3969" s="8"/>
      <c r="AV3969" s="13"/>
      <c r="AW3969" s="8"/>
      <c r="AX3969" s="19" t="str">
        <f t="shared" si="378"/>
        <v/>
      </c>
      <c r="AY3969" s="55">
        <f t="shared" si="379"/>
        <v>0</v>
      </c>
      <c r="AZ3969" s="8"/>
      <c r="BA3969" s="8"/>
    </row>
    <row r="3970" spans="1:53" x14ac:dyDescent="0.25">
      <c r="A3970" s="9" t="str">
        <f>IF(B3970&lt;&gt;"",COUNTA($B$3:B3970)+$A$2,"")</f>
        <v/>
      </c>
      <c r="R3970" s="42"/>
      <c r="AB3970" s="13"/>
      <c r="AC3970" s="8"/>
      <c r="AF3970" s="13"/>
      <c r="AG3970" s="8"/>
      <c r="AH3970" s="8"/>
      <c r="AI3970" s="8"/>
      <c r="AJ3970" s="8"/>
      <c r="AK3970" s="8"/>
      <c r="AN3970" s="13"/>
      <c r="AO3970" s="8"/>
      <c r="AR3970" s="13"/>
      <c r="AS3970" s="8"/>
      <c r="AV3970" s="13"/>
      <c r="AW3970" s="8"/>
      <c r="AX3970" s="19" t="str">
        <f t="shared" si="378"/>
        <v/>
      </c>
      <c r="AY3970" s="55">
        <f t="shared" si="379"/>
        <v>0</v>
      </c>
      <c r="AZ3970" s="8"/>
      <c r="BA3970" s="8"/>
    </row>
    <row r="3971" spans="1:53" x14ac:dyDescent="0.25">
      <c r="A3971" s="9" t="str">
        <f>IF(B3971&lt;&gt;"",COUNTA($B$3:B3971)+$A$2,"")</f>
        <v/>
      </c>
      <c r="R3971" s="42"/>
      <c r="AB3971" s="13"/>
      <c r="AC3971" s="8"/>
      <c r="AF3971" s="13"/>
      <c r="AG3971" s="8"/>
      <c r="AH3971" s="8"/>
      <c r="AI3971" s="8"/>
      <c r="AJ3971" s="8"/>
      <c r="AK3971" s="8"/>
      <c r="AN3971" s="13"/>
      <c r="AO3971" s="8"/>
      <c r="AR3971" s="13"/>
      <c r="AS3971" s="8"/>
      <c r="AV3971" s="13"/>
      <c r="AW3971" s="8"/>
      <c r="AX3971" s="19" t="str">
        <f t="shared" ref="AX3971:AX4034" si="380">IF(R3971="","",AY3971/(1+0.025))</f>
        <v/>
      </c>
      <c r="AY3971" s="55">
        <f t="shared" ref="AY3971:AY4034" si="381">BC3971-AZ3971</f>
        <v>0</v>
      </c>
      <c r="AZ3971" s="8"/>
      <c r="BA3971" s="8"/>
    </row>
    <row r="3972" spans="1:53" x14ac:dyDescent="0.25">
      <c r="A3972" s="9" t="str">
        <f>IF(B3972&lt;&gt;"",COUNTA($B$3:B3972)+$A$2,"")</f>
        <v/>
      </c>
      <c r="R3972" s="42"/>
      <c r="AB3972" s="13"/>
      <c r="AC3972" s="8"/>
      <c r="AF3972" s="13"/>
      <c r="AG3972" s="8"/>
      <c r="AH3972" s="8"/>
      <c r="AI3972" s="8"/>
      <c r="AJ3972" s="8"/>
      <c r="AK3972" s="8"/>
      <c r="AN3972" s="13"/>
      <c r="AO3972" s="8"/>
      <c r="AR3972" s="13"/>
      <c r="AS3972" s="8"/>
      <c r="AV3972" s="13"/>
      <c r="AW3972" s="8"/>
      <c r="AX3972" s="19" t="str">
        <f t="shared" si="380"/>
        <v/>
      </c>
      <c r="AY3972" s="55">
        <f t="shared" si="381"/>
        <v>0</v>
      </c>
      <c r="AZ3972" s="8"/>
      <c r="BA3972" s="8"/>
    </row>
    <row r="3973" spans="1:53" x14ac:dyDescent="0.25">
      <c r="A3973" s="9" t="str">
        <f>IF(B3973&lt;&gt;"",COUNTA($B$3:B3973)+$A$2,"")</f>
        <v/>
      </c>
      <c r="R3973" s="42"/>
      <c r="AB3973" s="13"/>
      <c r="AC3973" s="8"/>
      <c r="AF3973" s="13"/>
      <c r="AG3973" s="8"/>
      <c r="AH3973" s="8"/>
      <c r="AI3973" s="8"/>
      <c r="AJ3973" s="8"/>
      <c r="AK3973" s="8"/>
      <c r="AN3973" s="13"/>
      <c r="AO3973" s="8"/>
      <c r="AR3973" s="13"/>
      <c r="AS3973" s="8"/>
      <c r="AV3973" s="13"/>
      <c r="AW3973" s="8"/>
      <c r="AX3973" s="19" t="str">
        <f t="shared" si="380"/>
        <v/>
      </c>
      <c r="AY3973" s="55">
        <f t="shared" si="381"/>
        <v>0</v>
      </c>
      <c r="AZ3973" s="8"/>
      <c r="BA3973" s="8"/>
    </row>
    <row r="3974" spans="1:53" x14ac:dyDescent="0.25">
      <c r="A3974" s="9" t="str">
        <f>IF(B3974&lt;&gt;"",COUNTA($B$3:B3974)+$A$2,"")</f>
        <v/>
      </c>
      <c r="R3974" s="42"/>
      <c r="AB3974" s="13"/>
      <c r="AC3974" s="8"/>
      <c r="AF3974" s="13"/>
      <c r="AG3974" s="8"/>
      <c r="AH3974" s="8"/>
      <c r="AI3974" s="8"/>
      <c r="AJ3974" s="8"/>
      <c r="AK3974" s="8"/>
      <c r="AN3974" s="13"/>
      <c r="AO3974" s="8"/>
      <c r="AR3974" s="13"/>
      <c r="AS3974" s="8"/>
      <c r="AV3974" s="13"/>
      <c r="AW3974" s="8"/>
      <c r="AX3974" s="19" t="str">
        <f t="shared" si="380"/>
        <v/>
      </c>
      <c r="AY3974" s="55">
        <f t="shared" si="381"/>
        <v>0</v>
      </c>
      <c r="AZ3974" s="8"/>
      <c r="BA3974" s="8"/>
    </row>
    <row r="3975" spans="1:53" x14ac:dyDescent="0.25">
      <c r="A3975" s="9" t="str">
        <f>IF(B3975&lt;&gt;"",COUNTA($B$3:B3975)+$A$2,"")</f>
        <v/>
      </c>
      <c r="R3975" s="42"/>
      <c r="AB3975" s="13"/>
      <c r="AC3975" s="8"/>
      <c r="AF3975" s="13"/>
      <c r="AG3975" s="8"/>
      <c r="AH3975" s="8"/>
      <c r="AI3975" s="8"/>
      <c r="AJ3975" s="8"/>
      <c r="AK3975" s="8"/>
      <c r="AN3975" s="13"/>
      <c r="AO3975" s="8"/>
      <c r="AR3975" s="13"/>
      <c r="AS3975" s="8"/>
      <c r="AV3975" s="13"/>
      <c r="AW3975" s="8"/>
      <c r="AX3975" s="19" t="str">
        <f t="shared" si="380"/>
        <v/>
      </c>
      <c r="AY3975" s="55">
        <f t="shared" si="381"/>
        <v>0</v>
      </c>
      <c r="AZ3975" s="8"/>
      <c r="BA3975" s="8"/>
    </row>
    <row r="3976" spans="1:53" x14ac:dyDescent="0.25">
      <c r="A3976" s="9" t="str">
        <f>IF(B3976&lt;&gt;"",COUNTA($B$3:B3976)+$A$2,"")</f>
        <v/>
      </c>
      <c r="R3976" s="42"/>
      <c r="AB3976" s="13"/>
      <c r="AC3976" s="8"/>
      <c r="AF3976" s="13"/>
      <c r="AG3976" s="8"/>
      <c r="AH3976" s="8"/>
      <c r="AI3976" s="8"/>
      <c r="AJ3976" s="8"/>
      <c r="AK3976" s="8"/>
      <c r="AN3976" s="13"/>
      <c r="AO3976" s="8"/>
      <c r="AR3976" s="13"/>
      <c r="AS3976" s="8"/>
      <c r="AV3976" s="13"/>
      <c r="AW3976" s="8"/>
      <c r="AX3976" s="19" t="str">
        <f t="shared" si="380"/>
        <v/>
      </c>
      <c r="AY3976" s="55">
        <f t="shared" si="381"/>
        <v>0</v>
      </c>
      <c r="AZ3976" s="8"/>
      <c r="BA3976" s="8"/>
    </row>
    <row r="3977" spans="1:53" x14ac:dyDescent="0.25">
      <c r="A3977" s="9" t="str">
        <f>IF(B3977&lt;&gt;"",COUNTA($B$3:B3977)+$A$2,"")</f>
        <v/>
      </c>
      <c r="R3977" s="42"/>
      <c r="AB3977" s="13"/>
      <c r="AC3977" s="8"/>
      <c r="AF3977" s="13"/>
      <c r="AG3977" s="8"/>
      <c r="AH3977" s="8"/>
      <c r="AI3977" s="8"/>
      <c r="AJ3977" s="8"/>
      <c r="AK3977" s="8"/>
      <c r="AN3977" s="13"/>
      <c r="AO3977" s="8"/>
      <c r="AR3977" s="13"/>
      <c r="AS3977" s="8"/>
      <c r="AV3977" s="13"/>
      <c r="AW3977" s="8"/>
      <c r="AX3977" s="19" t="str">
        <f t="shared" si="380"/>
        <v/>
      </c>
      <c r="AY3977" s="55">
        <f t="shared" si="381"/>
        <v>0</v>
      </c>
      <c r="AZ3977" s="8"/>
      <c r="BA3977" s="8"/>
    </row>
    <row r="3978" spans="1:53" x14ac:dyDescent="0.25">
      <c r="A3978" s="9" t="str">
        <f>IF(B3978&lt;&gt;"",COUNTA($B$3:B3978)+$A$2,"")</f>
        <v/>
      </c>
      <c r="R3978" s="42"/>
      <c r="AB3978" s="13"/>
      <c r="AC3978" s="8"/>
      <c r="AF3978" s="13"/>
      <c r="AG3978" s="8"/>
      <c r="AH3978" s="8"/>
      <c r="AI3978" s="8"/>
      <c r="AJ3978" s="8"/>
      <c r="AK3978" s="8"/>
      <c r="AN3978" s="13"/>
      <c r="AO3978" s="8"/>
      <c r="AR3978" s="13"/>
      <c r="AS3978" s="8"/>
      <c r="AV3978" s="13"/>
      <c r="AW3978" s="8"/>
      <c r="AX3978" s="19" t="str">
        <f t="shared" si="380"/>
        <v/>
      </c>
      <c r="AY3978" s="55">
        <f t="shared" si="381"/>
        <v>0</v>
      </c>
      <c r="AZ3978" s="8"/>
      <c r="BA3978" s="8"/>
    </row>
    <row r="3979" spans="1:53" x14ac:dyDescent="0.25">
      <c r="A3979" s="9" t="str">
        <f>IF(B3979&lt;&gt;"",COUNTA($B$3:B3979)+$A$2,"")</f>
        <v/>
      </c>
      <c r="R3979" s="42"/>
      <c r="AB3979" s="13"/>
      <c r="AC3979" s="8"/>
      <c r="AF3979" s="13"/>
      <c r="AG3979" s="8"/>
      <c r="AH3979" s="8"/>
      <c r="AI3979" s="8"/>
      <c r="AJ3979" s="8"/>
      <c r="AK3979" s="8"/>
      <c r="AN3979" s="13"/>
      <c r="AO3979" s="8"/>
      <c r="AR3979" s="13"/>
      <c r="AS3979" s="8"/>
      <c r="AV3979" s="13"/>
      <c r="AW3979" s="8"/>
      <c r="AX3979" s="19" t="str">
        <f t="shared" si="380"/>
        <v/>
      </c>
      <c r="AY3979" s="55">
        <f t="shared" si="381"/>
        <v>0</v>
      </c>
      <c r="AZ3979" s="8"/>
      <c r="BA3979" s="8"/>
    </row>
    <row r="3980" spans="1:53" x14ac:dyDescent="0.25">
      <c r="A3980" s="9" t="str">
        <f>IF(B3980&lt;&gt;"",COUNTA($B$3:B3980)+$A$2,"")</f>
        <v/>
      </c>
      <c r="R3980" s="42"/>
      <c r="AB3980" s="13"/>
      <c r="AC3980" s="8"/>
      <c r="AF3980" s="13"/>
      <c r="AG3980" s="8"/>
      <c r="AH3980" s="8"/>
      <c r="AI3980" s="8"/>
      <c r="AJ3980" s="8"/>
      <c r="AK3980" s="8"/>
      <c r="AN3980" s="13"/>
      <c r="AO3980" s="8"/>
      <c r="AR3980" s="13"/>
      <c r="AS3980" s="8"/>
      <c r="AV3980" s="13"/>
      <c r="AW3980" s="8"/>
      <c r="AX3980" s="19" t="str">
        <f t="shared" si="380"/>
        <v/>
      </c>
      <c r="AY3980" s="55">
        <f t="shared" si="381"/>
        <v>0</v>
      </c>
      <c r="AZ3980" s="8"/>
      <c r="BA3980" s="8"/>
    </row>
    <row r="3981" spans="1:53" x14ac:dyDescent="0.25">
      <c r="A3981" s="9" t="str">
        <f>IF(B3981&lt;&gt;"",COUNTA($B$3:B3981)+$A$2,"")</f>
        <v/>
      </c>
      <c r="R3981" s="42"/>
      <c r="AB3981" s="13"/>
      <c r="AC3981" s="8"/>
      <c r="AF3981" s="13"/>
      <c r="AG3981" s="8"/>
      <c r="AH3981" s="8"/>
      <c r="AI3981" s="8"/>
      <c r="AJ3981" s="8"/>
      <c r="AK3981" s="8"/>
      <c r="AN3981" s="13"/>
      <c r="AO3981" s="8"/>
      <c r="AR3981" s="13"/>
      <c r="AS3981" s="8"/>
      <c r="AV3981" s="13"/>
      <c r="AW3981" s="8"/>
      <c r="AX3981" s="19" t="str">
        <f t="shared" si="380"/>
        <v/>
      </c>
      <c r="AY3981" s="55">
        <f t="shared" si="381"/>
        <v>0</v>
      </c>
      <c r="AZ3981" s="8"/>
      <c r="BA3981" s="8"/>
    </row>
    <row r="3982" spans="1:53" x14ac:dyDescent="0.25">
      <c r="A3982" s="9" t="str">
        <f>IF(B3982&lt;&gt;"",COUNTA($B$3:B3982)+$A$2,"")</f>
        <v/>
      </c>
      <c r="R3982" s="42"/>
      <c r="AB3982" s="13"/>
      <c r="AC3982" s="8"/>
      <c r="AF3982" s="13"/>
      <c r="AG3982" s="8"/>
      <c r="AH3982" s="8"/>
      <c r="AI3982" s="8"/>
      <c r="AJ3982" s="8"/>
      <c r="AK3982" s="8"/>
      <c r="AN3982" s="13"/>
      <c r="AO3982" s="8"/>
      <c r="AR3982" s="13"/>
      <c r="AS3982" s="8"/>
      <c r="AV3982" s="13"/>
      <c r="AW3982" s="8"/>
      <c r="AX3982" s="19" t="str">
        <f t="shared" si="380"/>
        <v/>
      </c>
      <c r="AY3982" s="55">
        <f t="shared" si="381"/>
        <v>0</v>
      </c>
      <c r="AZ3982" s="8"/>
      <c r="BA3982" s="8"/>
    </row>
    <row r="3983" spans="1:53" x14ac:dyDescent="0.25">
      <c r="A3983" s="9" t="str">
        <f>IF(B3983&lt;&gt;"",COUNTA($B$3:B3983)+$A$2,"")</f>
        <v/>
      </c>
      <c r="R3983" s="42"/>
      <c r="AB3983" s="13"/>
      <c r="AC3983" s="8"/>
      <c r="AF3983" s="13"/>
      <c r="AG3983" s="8"/>
      <c r="AH3983" s="8"/>
      <c r="AI3983" s="8"/>
      <c r="AJ3983" s="8"/>
      <c r="AK3983" s="8"/>
      <c r="AN3983" s="13"/>
      <c r="AO3983" s="8"/>
      <c r="AR3983" s="13"/>
      <c r="AS3983" s="8"/>
      <c r="AV3983" s="13"/>
      <c r="AW3983" s="8"/>
      <c r="AX3983" s="19" t="str">
        <f t="shared" si="380"/>
        <v/>
      </c>
      <c r="AY3983" s="55">
        <f t="shared" si="381"/>
        <v>0</v>
      </c>
      <c r="AZ3983" s="8"/>
      <c r="BA3983" s="8"/>
    </row>
    <row r="3984" spans="1:53" x14ac:dyDescent="0.25">
      <c r="A3984" s="9" t="str">
        <f>IF(B3984&lt;&gt;"",COUNTA($B$3:B3984)+$A$2,"")</f>
        <v/>
      </c>
      <c r="R3984" s="42"/>
      <c r="AB3984" s="13"/>
      <c r="AC3984" s="8"/>
      <c r="AF3984" s="13"/>
      <c r="AG3984" s="8"/>
      <c r="AH3984" s="8"/>
      <c r="AI3984" s="8"/>
      <c r="AJ3984" s="8"/>
      <c r="AK3984" s="8"/>
      <c r="AN3984" s="13"/>
      <c r="AO3984" s="8"/>
      <c r="AR3984" s="13"/>
      <c r="AS3984" s="8"/>
      <c r="AV3984" s="13"/>
      <c r="AW3984" s="8"/>
      <c r="AX3984" s="19" t="str">
        <f t="shared" si="380"/>
        <v/>
      </c>
      <c r="AY3984" s="55">
        <f t="shared" si="381"/>
        <v>0</v>
      </c>
      <c r="AZ3984" s="8"/>
      <c r="BA3984" s="8"/>
    </row>
    <row r="3985" spans="1:53" x14ac:dyDescent="0.25">
      <c r="A3985" s="9" t="str">
        <f>IF(B3985&lt;&gt;"",COUNTA($B$3:B3985)+$A$2,"")</f>
        <v/>
      </c>
      <c r="R3985" s="42"/>
      <c r="AB3985" s="13"/>
      <c r="AC3985" s="8"/>
      <c r="AF3985" s="13"/>
      <c r="AG3985" s="8"/>
      <c r="AH3985" s="8"/>
      <c r="AI3985" s="8"/>
      <c r="AJ3985" s="8"/>
      <c r="AK3985" s="8"/>
      <c r="AN3985" s="13"/>
      <c r="AO3985" s="8"/>
      <c r="AR3985" s="13"/>
      <c r="AS3985" s="8"/>
      <c r="AV3985" s="13"/>
      <c r="AW3985" s="8"/>
      <c r="AX3985" s="19" t="str">
        <f t="shared" si="380"/>
        <v/>
      </c>
      <c r="AY3985" s="55">
        <f t="shared" si="381"/>
        <v>0</v>
      </c>
      <c r="AZ3985" s="8"/>
      <c r="BA3985" s="8"/>
    </row>
    <row r="3986" spans="1:53" x14ac:dyDescent="0.25">
      <c r="A3986" s="9" t="str">
        <f>IF(B3986&lt;&gt;"",COUNTA($B$3:B3986)+$A$2,"")</f>
        <v/>
      </c>
      <c r="R3986" s="42"/>
      <c r="AB3986" s="13"/>
      <c r="AC3986" s="8"/>
      <c r="AF3986" s="13"/>
      <c r="AG3986" s="8"/>
      <c r="AH3986" s="8"/>
      <c r="AI3986" s="8"/>
      <c r="AJ3986" s="8"/>
      <c r="AK3986" s="8"/>
      <c r="AN3986" s="13"/>
      <c r="AO3986" s="8"/>
      <c r="AR3986" s="13"/>
      <c r="AS3986" s="8"/>
      <c r="AV3986" s="13"/>
      <c r="AW3986" s="8"/>
      <c r="AX3986" s="19" t="str">
        <f t="shared" si="380"/>
        <v/>
      </c>
      <c r="AY3986" s="55">
        <f t="shared" si="381"/>
        <v>0</v>
      </c>
      <c r="AZ3986" s="8"/>
      <c r="BA3986" s="8"/>
    </row>
    <row r="3987" spans="1:53" x14ac:dyDescent="0.25">
      <c r="A3987" s="9" t="str">
        <f>IF(B3987&lt;&gt;"",COUNTA($B$3:B3987)+$A$2,"")</f>
        <v/>
      </c>
      <c r="R3987" s="42"/>
      <c r="AB3987" s="13"/>
      <c r="AC3987" s="8"/>
      <c r="AF3987" s="13"/>
      <c r="AG3987" s="8"/>
      <c r="AH3987" s="8"/>
      <c r="AI3987" s="8"/>
      <c r="AJ3987" s="8"/>
      <c r="AK3987" s="8"/>
      <c r="AN3987" s="13"/>
      <c r="AO3987" s="8"/>
      <c r="AR3987" s="13"/>
      <c r="AS3987" s="8"/>
      <c r="AV3987" s="13"/>
      <c r="AW3987" s="8"/>
      <c r="AX3987" s="19" t="str">
        <f t="shared" si="380"/>
        <v/>
      </c>
      <c r="AY3987" s="55">
        <f t="shared" si="381"/>
        <v>0</v>
      </c>
      <c r="AZ3987" s="8"/>
      <c r="BA3987" s="8"/>
    </row>
    <row r="3988" spans="1:53" x14ac:dyDescent="0.25">
      <c r="A3988" s="9" t="str">
        <f>IF(B3988&lt;&gt;"",COUNTA($B$3:B3988)+$A$2,"")</f>
        <v/>
      </c>
      <c r="R3988" s="42"/>
      <c r="AB3988" s="13"/>
      <c r="AC3988" s="8"/>
      <c r="AF3988" s="13"/>
      <c r="AG3988" s="8"/>
      <c r="AH3988" s="8"/>
      <c r="AI3988" s="8"/>
      <c r="AJ3988" s="8"/>
      <c r="AK3988" s="8"/>
      <c r="AN3988" s="13"/>
      <c r="AO3988" s="8"/>
      <c r="AR3988" s="13"/>
      <c r="AS3988" s="8"/>
      <c r="AV3988" s="13"/>
      <c r="AW3988" s="8"/>
      <c r="AX3988" s="19" t="str">
        <f t="shared" si="380"/>
        <v/>
      </c>
      <c r="AY3988" s="55">
        <f t="shared" si="381"/>
        <v>0</v>
      </c>
      <c r="AZ3988" s="8"/>
      <c r="BA3988" s="8"/>
    </row>
    <row r="3989" spans="1:53" x14ac:dyDescent="0.25">
      <c r="A3989" s="9" t="str">
        <f>IF(B3989&lt;&gt;"",COUNTA($B$3:B3989)+$A$2,"")</f>
        <v/>
      </c>
      <c r="R3989" s="42"/>
      <c r="AB3989" s="13"/>
      <c r="AC3989" s="8"/>
      <c r="AF3989" s="13"/>
      <c r="AG3989" s="8"/>
      <c r="AH3989" s="8"/>
      <c r="AI3989" s="8"/>
      <c r="AJ3989" s="8"/>
      <c r="AK3989" s="8"/>
      <c r="AN3989" s="13"/>
      <c r="AO3989" s="8"/>
      <c r="AR3989" s="13"/>
      <c r="AS3989" s="8"/>
      <c r="AV3989" s="13"/>
      <c r="AW3989" s="8"/>
      <c r="AX3989" s="19" t="str">
        <f t="shared" si="380"/>
        <v/>
      </c>
      <c r="AY3989" s="55">
        <f t="shared" si="381"/>
        <v>0</v>
      </c>
      <c r="AZ3989" s="8"/>
      <c r="BA3989" s="8"/>
    </row>
    <row r="3990" spans="1:53" x14ac:dyDescent="0.25">
      <c r="A3990" s="9" t="str">
        <f>IF(B3990&lt;&gt;"",COUNTA($B$3:B3990)+$A$2,"")</f>
        <v/>
      </c>
      <c r="R3990" s="42"/>
      <c r="AB3990" s="13"/>
      <c r="AC3990" s="8"/>
      <c r="AF3990" s="13"/>
      <c r="AG3990" s="8"/>
      <c r="AH3990" s="8"/>
      <c r="AI3990" s="8"/>
      <c r="AJ3990" s="8"/>
      <c r="AK3990" s="8"/>
      <c r="AN3990" s="13"/>
      <c r="AO3990" s="8"/>
      <c r="AR3990" s="13"/>
      <c r="AS3990" s="8"/>
      <c r="AV3990" s="13"/>
      <c r="AW3990" s="8"/>
      <c r="AX3990" s="19" t="str">
        <f t="shared" si="380"/>
        <v/>
      </c>
      <c r="AY3990" s="55">
        <f t="shared" si="381"/>
        <v>0</v>
      </c>
      <c r="AZ3990" s="8"/>
      <c r="BA3990" s="8"/>
    </row>
    <row r="3991" spans="1:53" x14ac:dyDescent="0.25">
      <c r="A3991" s="9" t="str">
        <f>IF(B3991&lt;&gt;"",COUNTA($B$3:B3991)+$A$2,"")</f>
        <v/>
      </c>
      <c r="R3991" s="42"/>
      <c r="AB3991" s="13"/>
      <c r="AC3991" s="8"/>
      <c r="AF3991" s="13"/>
      <c r="AG3991" s="8"/>
      <c r="AH3991" s="8"/>
      <c r="AI3991" s="8"/>
      <c r="AJ3991" s="8"/>
      <c r="AK3991" s="8"/>
      <c r="AN3991" s="13"/>
      <c r="AO3991" s="8"/>
      <c r="AR3991" s="13"/>
      <c r="AS3991" s="8"/>
      <c r="AV3991" s="13"/>
      <c r="AW3991" s="8"/>
      <c r="AX3991" s="19" t="str">
        <f t="shared" si="380"/>
        <v/>
      </c>
      <c r="AY3991" s="55">
        <f t="shared" si="381"/>
        <v>0</v>
      </c>
      <c r="AZ3991" s="8"/>
      <c r="BA3991" s="8"/>
    </row>
    <row r="3992" spans="1:53" x14ac:dyDescent="0.25">
      <c r="A3992" s="9" t="str">
        <f>IF(B3992&lt;&gt;"",COUNTA($B$3:B3992)+$A$2,"")</f>
        <v/>
      </c>
      <c r="R3992" s="42"/>
      <c r="AB3992" s="13"/>
      <c r="AC3992" s="8"/>
      <c r="AF3992" s="13"/>
      <c r="AG3992" s="8"/>
      <c r="AH3992" s="8"/>
      <c r="AI3992" s="8"/>
      <c r="AJ3992" s="8"/>
      <c r="AK3992" s="8"/>
      <c r="AN3992" s="13"/>
      <c r="AO3992" s="8"/>
      <c r="AR3992" s="13"/>
      <c r="AS3992" s="8"/>
      <c r="AV3992" s="13"/>
      <c r="AW3992" s="8"/>
      <c r="AX3992" s="19" t="str">
        <f t="shared" si="380"/>
        <v/>
      </c>
      <c r="AY3992" s="55">
        <f t="shared" si="381"/>
        <v>0</v>
      </c>
      <c r="AZ3992" s="8"/>
      <c r="BA3992" s="8"/>
    </row>
    <row r="3993" spans="1:53" x14ac:dyDescent="0.25">
      <c r="A3993" s="9" t="str">
        <f>IF(B3993&lt;&gt;"",COUNTA($B$3:B3993)+$A$2,"")</f>
        <v/>
      </c>
      <c r="R3993" s="42"/>
      <c r="AB3993" s="13"/>
      <c r="AC3993" s="8"/>
      <c r="AF3993" s="13"/>
      <c r="AG3993" s="8"/>
      <c r="AH3993" s="8"/>
      <c r="AI3993" s="8"/>
      <c r="AJ3993" s="8"/>
      <c r="AK3993" s="8"/>
      <c r="AN3993" s="13"/>
      <c r="AO3993" s="8"/>
      <c r="AR3993" s="13"/>
      <c r="AS3993" s="8"/>
      <c r="AV3993" s="13"/>
      <c r="AW3993" s="8"/>
      <c r="AX3993" s="19" t="str">
        <f t="shared" si="380"/>
        <v/>
      </c>
      <c r="AY3993" s="55">
        <f t="shared" si="381"/>
        <v>0</v>
      </c>
      <c r="AZ3993" s="8"/>
      <c r="BA3993" s="8"/>
    </row>
    <row r="3994" spans="1:53" x14ac:dyDescent="0.25">
      <c r="A3994" s="9" t="str">
        <f>IF(B3994&lt;&gt;"",COUNTA($B$3:B3994)+$A$2,"")</f>
        <v/>
      </c>
      <c r="R3994" s="42"/>
      <c r="AB3994" s="13"/>
      <c r="AC3994" s="8"/>
      <c r="AF3994" s="13"/>
      <c r="AG3994" s="8"/>
      <c r="AH3994" s="8"/>
      <c r="AI3994" s="8"/>
      <c r="AJ3994" s="8"/>
      <c r="AK3994" s="8"/>
      <c r="AN3994" s="13"/>
      <c r="AO3994" s="8"/>
      <c r="AR3994" s="13"/>
      <c r="AS3994" s="8"/>
      <c r="AV3994" s="13"/>
      <c r="AW3994" s="8"/>
      <c r="AX3994" s="19" t="str">
        <f t="shared" si="380"/>
        <v/>
      </c>
      <c r="AY3994" s="55">
        <f t="shared" si="381"/>
        <v>0</v>
      </c>
      <c r="AZ3994" s="8"/>
      <c r="BA3994" s="8"/>
    </row>
    <row r="3995" spans="1:53" x14ac:dyDescent="0.25">
      <c r="A3995" s="9" t="str">
        <f>IF(B3995&lt;&gt;"",COUNTA($B$3:B3995)+$A$2,"")</f>
        <v/>
      </c>
      <c r="R3995" s="42"/>
      <c r="AB3995" s="13"/>
      <c r="AC3995" s="8"/>
      <c r="AF3995" s="13"/>
      <c r="AG3995" s="8"/>
      <c r="AH3995" s="8"/>
      <c r="AI3995" s="8"/>
      <c r="AJ3995" s="8"/>
      <c r="AK3995" s="8"/>
      <c r="AN3995" s="13"/>
      <c r="AO3995" s="8"/>
      <c r="AR3995" s="13"/>
      <c r="AS3995" s="8"/>
      <c r="AV3995" s="13"/>
      <c r="AW3995" s="8"/>
      <c r="AX3995" s="19" t="str">
        <f t="shared" si="380"/>
        <v/>
      </c>
      <c r="AY3995" s="55">
        <f t="shared" si="381"/>
        <v>0</v>
      </c>
      <c r="AZ3995" s="8"/>
      <c r="BA3995" s="8"/>
    </row>
    <row r="3996" spans="1:53" x14ac:dyDescent="0.25">
      <c r="A3996" s="9" t="str">
        <f>IF(B3996&lt;&gt;"",COUNTA($B$3:B3996)+$A$2,"")</f>
        <v/>
      </c>
      <c r="R3996" s="42"/>
      <c r="AB3996" s="13"/>
      <c r="AC3996" s="8"/>
      <c r="AF3996" s="13"/>
      <c r="AG3996" s="8"/>
      <c r="AH3996" s="8"/>
      <c r="AI3996" s="8"/>
      <c r="AJ3996" s="8"/>
      <c r="AK3996" s="8"/>
      <c r="AN3996" s="13"/>
      <c r="AO3996" s="8"/>
      <c r="AR3996" s="13"/>
      <c r="AS3996" s="8"/>
      <c r="AV3996" s="13"/>
      <c r="AW3996" s="8"/>
      <c r="AX3996" s="19" t="str">
        <f t="shared" si="380"/>
        <v/>
      </c>
      <c r="AY3996" s="55">
        <f t="shared" si="381"/>
        <v>0</v>
      </c>
      <c r="AZ3996" s="8"/>
      <c r="BA3996" s="8"/>
    </row>
    <row r="3997" spans="1:53" x14ac:dyDescent="0.25">
      <c r="A3997" s="9" t="str">
        <f>IF(B3997&lt;&gt;"",COUNTA($B$3:B3997)+$A$2,"")</f>
        <v/>
      </c>
      <c r="R3997" s="42"/>
      <c r="AB3997" s="13"/>
      <c r="AC3997" s="8"/>
      <c r="AF3997" s="13"/>
      <c r="AG3997" s="8"/>
      <c r="AH3997" s="8"/>
      <c r="AI3997" s="8"/>
      <c r="AJ3997" s="8"/>
      <c r="AK3997" s="8"/>
      <c r="AN3997" s="13"/>
      <c r="AO3997" s="8"/>
      <c r="AR3997" s="13"/>
      <c r="AS3997" s="8"/>
      <c r="AV3997" s="13"/>
      <c r="AW3997" s="8"/>
      <c r="AX3997" s="19" t="str">
        <f t="shared" si="380"/>
        <v/>
      </c>
      <c r="AY3997" s="55">
        <f t="shared" si="381"/>
        <v>0</v>
      </c>
      <c r="AZ3997" s="8"/>
      <c r="BA3997" s="8"/>
    </row>
    <row r="3998" spans="1:53" x14ac:dyDescent="0.25">
      <c r="A3998" s="9" t="str">
        <f>IF(B3998&lt;&gt;"",COUNTA($B$3:B3998)+$A$2,"")</f>
        <v/>
      </c>
      <c r="R3998" s="42"/>
      <c r="AB3998" s="13"/>
      <c r="AC3998" s="8"/>
      <c r="AF3998" s="13"/>
      <c r="AG3998" s="8"/>
      <c r="AH3998" s="8"/>
      <c r="AI3998" s="8"/>
      <c r="AJ3998" s="8"/>
      <c r="AK3998" s="8"/>
      <c r="AN3998" s="13"/>
      <c r="AO3998" s="8"/>
      <c r="AR3998" s="13"/>
      <c r="AS3998" s="8"/>
      <c r="AV3998" s="13"/>
      <c r="AW3998" s="8"/>
      <c r="AX3998" s="19" t="str">
        <f t="shared" si="380"/>
        <v/>
      </c>
      <c r="AY3998" s="55">
        <f t="shared" si="381"/>
        <v>0</v>
      </c>
      <c r="AZ3998" s="8"/>
      <c r="BA3998" s="8"/>
    </row>
    <row r="3999" spans="1:53" x14ac:dyDescent="0.25">
      <c r="A3999" s="9" t="str">
        <f>IF(B3999&lt;&gt;"",COUNTA($B$3:B3999)+$A$2,"")</f>
        <v/>
      </c>
      <c r="R3999" s="42"/>
      <c r="AB3999" s="13"/>
      <c r="AC3999" s="8"/>
      <c r="AF3999" s="13"/>
      <c r="AG3999" s="8"/>
      <c r="AH3999" s="8"/>
      <c r="AI3999" s="8"/>
      <c r="AJ3999" s="8"/>
      <c r="AK3999" s="8"/>
      <c r="AN3999" s="13"/>
      <c r="AO3999" s="8"/>
      <c r="AR3999" s="13"/>
      <c r="AS3999" s="8"/>
      <c r="AV3999" s="13"/>
      <c r="AW3999" s="8"/>
      <c r="AX3999" s="19" t="str">
        <f t="shared" si="380"/>
        <v/>
      </c>
      <c r="AY3999" s="55">
        <f t="shared" si="381"/>
        <v>0</v>
      </c>
      <c r="AZ3999" s="8"/>
      <c r="BA3999" s="8"/>
    </row>
    <row r="4000" spans="1:53" x14ac:dyDescent="0.25">
      <c r="A4000" s="9" t="str">
        <f>IF(B4000&lt;&gt;"",COUNTA($B$3:B4000)+$A$2,"")</f>
        <v/>
      </c>
      <c r="R4000" s="42"/>
      <c r="AB4000" s="13"/>
      <c r="AC4000" s="8"/>
      <c r="AF4000" s="13"/>
      <c r="AG4000" s="8"/>
      <c r="AH4000" s="8"/>
      <c r="AI4000" s="8"/>
      <c r="AJ4000" s="8"/>
      <c r="AK4000" s="8"/>
      <c r="AN4000" s="13"/>
      <c r="AO4000" s="8"/>
      <c r="AR4000" s="13"/>
      <c r="AS4000" s="8"/>
      <c r="AV4000" s="13"/>
      <c r="AW4000" s="8"/>
      <c r="AX4000" s="19" t="str">
        <f t="shared" si="380"/>
        <v/>
      </c>
      <c r="AY4000" s="55">
        <f t="shared" si="381"/>
        <v>0</v>
      </c>
      <c r="AZ4000" s="8"/>
      <c r="BA4000" s="8"/>
    </row>
    <row r="4001" spans="1:53" x14ac:dyDescent="0.25">
      <c r="A4001" s="9" t="str">
        <f>IF(B4001&lt;&gt;"",COUNTA($B$3:B4001)+$A$2,"")</f>
        <v/>
      </c>
      <c r="R4001" s="42"/>
      <c r="AB4001" s="13"/>
      <c r="AC4001" s="8"/>
      <c r="AF4001" s="13"/>
      <c r="AG4001" s="8"/>
      <c r="AH4001" s="8"/>
      <c r="AI4001" s="8"/>
      <c r="AJ4001" s="8"/>
      <c r="AK4001" s="8"/>
      <c r="AN4001" s="13"/>
      <c r="AO4001" s="8"/>
      <c r="AR4001" s="13"/>
      <c r="AS4001" s="8"/>
      <c r="AV4001" s="13"/>
      <c r="AW4001" s="8"/>
      <c r="AX4001" s="19" t="str">
        <f t="shared" si="380"/>
        <v/>
      </c>
      <c r="AY4001" s="55">
        <f t="shared" si="381"/>
        <v>0</v>
      </c>
      <c r="AZ4001" s="8"/>
      <c r="BA4001" s="8"/>
    </row>
    <row r="4002" spans="1:53" x14ac:dyDescent="0.25">
      <c r="A4002" s="9" t="str">
        <f>IF(B4002&lt;&gt;"",COUNTA($B$3:B4002)+$A$2,"")</f>
        <v/>
      </c>
      <c r="R4002" s="42"/>
      <c r="AB4002" s="13"/>
      <c r="AC4002" s="8"/>
      <c r="AF4002" s="13"/>
      <c r="AG4002" s="8"/>
      <c r="AH4002" s="8"/>
      <c r="AI4002" s="8"/>
      <c r="AJ4002" s="8"/>
      <c r="AK4002" s="8"/>
      <c r="AN4002" s="13"/>
      <c r="AO4002" s="8"/>
      <c r="AR4002" s="13"/>
      <c r="AS4002" s="8"/>
      <c r="AV4002" s="13"/>
      <c r="AW4002" s="8"/>
      <c r="AX4002" s="19" t="str">
        <f t="shared" si="380"/>
        <v/>
      </c>
      <c r="AY4002" s="55">
        <f t="shared" si="381"/>
        <v>0</v>
      </c>
      <c r="AZ4002" s="8"/>
      <c r="BA4002" s="8"/>
    </row>
    <row r="4003" spans="1:53" x14ac:dyDescent="0.25">
      <c r="A4003" s="9" t="str">
        <f>IF(B4003&lt;&gt;"",COUNTA($B$3:B4003)+$A$2,"")</f>
        <v/>
      </c>
      <c r="R4003" s="42"/>
      <c r="AB4003" s="13"/>
      <c r="AC4003" s="8"/>
      <c r="AF4003" s="13"/>
      <c r="AG4003" s="8"/>
      <c r="AH4003" s="8"/>
      <c r="AI4003" s="8"/>
      <c r="AJ4003" s="8"/>
      <c r="AK4003" s="8"/>
      <c r="AN4003" s="13"/>
      <c r="AO4003" s="8"/>
      <c r="AR4003" s="13"/>
      <c r="AS4003" s="8"/>
      <c r="AV4003" s="13"/>
      <c r="AW4003" s="8"/>
      <c r="AX4003" s="19" t="str">
        <f t="shared" si="380"/>
        <v/>
      </c>
      <c r="AY4003" s="55">
        <f t="shared" si="381"/>
        <v>0</v>
      </c>
      <c r="AZ4003" s="8"/>
      <c r="BA4003" s="8"/>
    </row>
    <row r="4004" spans="1:53" x14ac:dyDescent="0.25">
      <c r="A4004" s="9" t="str">
        <f>IF(B4004&lt;&gt;"",COUNTA($B$3:B4004)+$A$2,"")</f>
        <v/>
      </c>
      <c r="R4004" s="42"/>
      <c r="AB4004" s="13"/>
      <c r="AC4004" s="8"/>
      <c r="AF4004" s="13"/>
      <c r="AG4004" s="8"/>
      <c r="AH4004" s="8"/>
      <c r="AI4004" s="8"/>
      <c r="AJ4004" s="8"/>
      <c r="AK4004" s="8"/>
      <c r="AN4004" s="13"/>
      <c r="AO4004" s="8"/>
      <c r="AR4004" s="13"/>
      <c r="AS4004" s="8"/>
      <c r="AV4004" s="13"/>
      <c r="AW4004" s="8"/>
      <c r="AX4004" s="19" t="str">
        <f t="shared" si="380"/>
        <v/>
      </c>
      <c r="AY4004" s="55">
        <f t="shared" si="381"/>
        <v>0</v>
      </c>
      <c r="AZ4004" s="8"/>
      <c r="BA4004" s="8"/>
    </row>
    <row r="4005" spans="1:53" x14ac:dyDescent="0.25">
      <c r="A4005" s="9" t="str">
        <f>IF(B4005&lt;&gt;"",COUNTA($B$3:B4005)+$A$2,"")</f>
        <v/>
      </c>
      <c r="R4005" s="42"/>
      <c r="AB4005" s="13"/>
      <c r="AC4005" s="8"/>
      <c r="AF4005" s="13"/>
      <c r="AG4005" s="8"/>
      <c r="AH4005" s="8"/>
      <c r="AI4005" s="8"/>
      <c r="AJ4005" s="8"/>
      <c r="AK4005" s="8"/>
      <c r="AN4005" s="13"/>
      <c r="AO4005" s="8"/>
      <c r="AR4005" s="13"/>
      <c r="AS4005" s="8"/>
      <c r="AV4005" s="13"/>
      <c r="AW4005" s="8"/>
      <c r="AX4005" s="19" t="str">
        <f t="shared" si="380"/>
        <v/>
      </c>
      <c r="AY4005" s="55">
        <f t="shared" si="381"/>
        <v>0</v>
      </c>
      <c r="AZ4005" s="8"/>
      <c r="BA4005" s="8"/>
    </row>
    <row r="4006" spans="1:53" x14ac:dyDescent="0.25">
      <c r="A4006" s="9" t="str">
        <f>IF(B4006&lt;&gt;"",COUNTA($B$3:B4006)+$A$2,"")</f>
        <v/>
      </c>
      <c r="R4006" s="42"/>
      <c r="AB4006" s="13"/>
      <c r="AC4006" s="8"/>
      <c r="AF4006" s="13"/>
      <c r="AG4006" s="8"/>
      <c r="AH4006" s="8"/>
      <c r="AI4006" s="8"/>
      <c r="AJ4006" s="8"/>
      <c r="AK4006" s="8"/>
      <c r="AN4006" s="13"/>
      <c r="AO4006" s="8"/>
      <c r="AR4006" s="13"/>
      <c r="AS4006" s="8"/>
      <c r="AV4006" s="13"/>
      <c r="AW4006" s="8"/>
      <c r="AX4006" s="19" t="str">
        <f t="shared" si="380"/>
        <v/>
      </c>
      <c r="AY4006" s="55">
        <f t="shared" si="381"/>
        <v>0</v>
      </c>
      <c r="AZ4006" s="8"/>
      <c r="BA4006" s="8"/>
    </row>
    <row r="4007" spans="1:53" x14ac:dyDescent="0.25">
      <c r="A4007" s="9" t="str">
        <f>IF(B4007&lt;&gt;"",COUNTA($B$3:B4007)+$A$2,"")</f>
        <v/>
      </c>
      <c r="R4007" s="42"/>
      <c r="AB4007" s="13"/>
      <c r="AC4007" s="8"/>
      <c r="AF4007" s="13"/>
      <c r="AG4007" s="8"/>
      <c r="AH4007" s="8"/>
      <c r="AI4007" s="8"/>
      <c r="AJ4007" s="8"/>
      <c r="AK4007" s="8"/>
      <c r="AN4007" s="13"/>
      <c r="AO4007" s="8"/>
      <c r="AR4007" s="13"/>
      <c r="AS4007" s="8"/>
      <c r="AV4007" s="13"/>
      <c r="AW4007" s="8"/>
      <c r="AX4007" s="19" t="str">
        <f t="shared" si="380"/>
        <v/>
      </c>
      <c r="AY4007" s="55">
        <f t="shared" si="381"/>
        <v>0</v>
      </c>
      <c r="AZ4007" s="8"/>
      <c r="BA4007" s="8"/>
    </row>
    <row r="4008" spans="1:53" x14ac:dyDescent="0.25">
      <c r="A4008" s="9" t="str">
        <f>IF(B4008&lt;&gt;"",COUNTA($B$3:B4008)+$A$2,"")</f>
        <v/>
      </c>
      <c r="R4008" s="42"/>
      <c r="AB4008" s="13"/>
      <c r="AC4008" s="8"/>
      <c r="AF4008" s="13"/>
      <c r="AG4008" s="8"/>
      <c r="AH4008" s="8"/>
      <c r="AI4008" s="8"/>
      <c r="AJ4008" s="8"/>
      <c r="AK4008" s="8"/>
      <c r="AN4008" s="13"/>
      <c r="AO4008" s="8"/>
      <c r="AR4008" s="13"/>
      <c r="AS4008" s="8"/>
      <c r="AV4008" s="13"/>
      <c r="AW4008" s="8"/>
      <c r="AX4008" s="19" t="str">
        <f t="shared" si="380"/>
        <v/>
      </c>
      <c r="AY4008" s="55">
        <f t="shared" si="381"/>
        <v>0</v>
      </c>
      <c r="AZ4008" s="8"/>
      <c r="BA4008" s="8"/>
    </row>
    <row r="4009" spans="1:53" x14ac:dyDescent="0.25">
      <c r="A4009" s="9" t="str">
        <f>IF(B4009&lt;&gt;"",COUNTA($B$3:B4009)+$A$2,"")</f>
        <v/>
      </c>
      <c r="R4009" s="42"/>
      <c r="AB4009" s="13"/>
      <c r="AC4009" s="8"/>
      <c r="AF4009" s="13"/>
      <c r="AG4009" s="8"/>
      <c r="AH4009" s="8"/>
      <c r="AI4009" s="8"/>
      <c r="AJ4009" s="8"/>
      <c r="AK4009" s="8"/>
      <c r="AN4009" s="13"/>
      <c r="AO4009" s="8"/>
      <c r="AR4009" s="13"/>
      <c r="AS4009" s="8"/>
      <c r="AV4009" s="13"/>
      <c r="AW4009" s="8"/>
      <c r="AX4009" s="19" t="str">
        <f t="shared" si="380"/>
        <v/>
      </c>
      <c r="AY4009" s="55">
        <f t="shared" si="381"/>
        <v>0</v>
      </c>
      <c r="AZ4009" s="8"/>
      <c r="BA4009" s="8"/>
    </row>
    <row r="4010" spans="1:53" x14ac:dyDescent="0.25">
      <c r="A4010" s="9" t="str">
        <f>IF(B4010&lt;&gt;"",COUNTA($B$3:B4010)+$A$2,"")</f>
        <v/>
      </c>
      <c r="R4010" s="42"/>
      <c r="AB4010" s="13"/>
      <c r="AC4010" s="8"/>
      <c r="AF4010" s="13"/>
      <c r="AG4010" s="8"/>
      <c r="AH4010" s="8"/>
      <c r="AI4010" s="8"/>
      <c r="AJ4010" s="8"/>
      <c r="AK4010" s="8"/>
      <c r="AN4010" s="13"/>
      <c r="AO4010" s="8"/>
      <c r="AR4010" s="13"/>
      <c r="AS4010" s="8"/>
      <c r="AV4010" s="13"/>
      <c r="AW4010" s="8"/>
      <c r="AX4010" s="19" t="str">
        <f t="shared" si="380"/>
        <v/>
      </c>
      <c r="AY4010" s="55">
        <f t="shared" si="381"/>
        <v>0</v>
      </c>
      <c r="AZ4010" s="8"/>
      <c r="BA4010" s="8"/>
    </row>
    <row r="4011" spans="1:53" x14ac:dyDescent="0.25">
      <c r="A4011" s="9" t="str">
        <f>IF(B4011&lt;&gt;"",COUNTA($B$3:B4011)+$A$2,"")</f>
        <v/>
      </c>
      <c r="R4011" s="42"/>
      <c r="AB4011" s="13"/>
      <c r="AC4011" s="8"/>
      <c r="AF4011" s="13"/>
      <c r="AG4011" s="8"/>
      <c r="AH4011" s="8"/>
      <c r="AI4011" s="8"/>
      <c r="AJ4011" s="8"/>
      <c r="AK4011" s="8"/>
      <c r="AN4011" s="13"/>
      <c r="AO4011" s="8"/>
      <c r="AR4011" s="13"/>
      <c r="AS4011" s="8"/>
      <c r="AV4011" s="13"/>
      <c r="AW4011" s="8"/>
      <c r="AX4011" s="19" t="str">
        <f t="shared" si="380"/>
        <v/>
      </c>
      <c r="AY4011" s="55">
        <f t="shared" si="381"/>
        <v>0</v>
      </c>
      <c r="AZ4011" s="8"/>
      <c r="BA4011" s="8"/>
    </row>
    <row r="4012" spans="1:53" x14ac:dyDescent="0.25">
      <c r="A4012" s="9" t="str">
        <f>IF(B4012&lt;&gt;"",COUNTA($B$3:B4012)+$A$2,"")</f>
        <v/>
      </c>
      <c r="R4012" s="42"/>
      <c r="AB4012" s="13"/>
      <c r="AC4012" s="8"/>
      <c r="AF4012" s="13"/>
      <c r="AG4012" s="8"/>
      <c r="AH4012" s="8"/>
      <c r="AI4012" s="8"/>
      <c r="AJ4012" s="8"/>
      <c r="AK4012" s="8"/>
      <c r="AN4012" s="13"/>
      <c r="AO4012" s="8"/>
      <c r="AR4012" s="13"/>
      <c r="AS4012" s="8"/>
      <c r="AV4012" s="13"/>
      <c r="AW4012" s="8"/>
      <c r="AX4012" s="19" t="str">
        <f t="shared" si="380"/>
        <v/>
      </c>
      <c r="AY4012" s="55">
        <f t="shared" si="381"/>
        <v>0</v>
      </c>
      <c r="AZ4012" s="8"/>
      <c r="BA4012" s="8"/>
    </row>
    <row r="4013" spans="1:53" x14ac:dyDescent="0.25">
      <c r="A4013" s="9" t="str">
        <f>IF(B4013&lt;&gt;"",COUNTA($B$3:B4013)+$A$2,"")</f>
        <v/>
      </c>
      <c r="R4013" s="42"/>
      <c r="AB4013" s="13"/>
      <c r="AC4013" s="8"/>
      <c r="AF4013" s="13"/>
      <c r="AG4013" s="8"/>
      <c r="AH4013" s="8"/>
      <c r="AI4013" s="8"/>
      <c r="AJ4013" s="8"/>
      <c r="AK4013" s="8"/>
      <c r="AN4013" s="13"/>
      <c r="AO4013" s="8"/>
      <c r="AR4013" s="13"/>
      <c r="AS4013" s="8"/>
      <c r="AV4013" s="13"/>
      <c r="AW4013" s="8"/>
      <c r="AX4013" s="19" t="str">
        <f t="shared" si="380"/>
        <v/>
      </c>
      <c r="AY4013" s="55">
        <f t="shared" si="381"/>
        <v>0</v>
      </c>
      <c r="AZ4013" s="8"/>
      <c r="BA4013" s="8"/>
    </row>
    <row r="4014" spans="1:53" x14ac:dyDescent="0.25">
      <c r="A4014" s="9" t="str">
        <f>IF(B4014&lt;&gt;"",COUNTA($B$3:B4014)+$A$2,"")</f>
        <v/>
      </c>
      <c r="R4014" s="42"/>
      <c r="AB4014" s="13"/>
      <c r="AC4014" s="8"/>
      <c r="AF4014" s="13"/>
      <c r="AG4014" s="8"/>
      <c r="AH4014" s="8"/>
      <c r="AI4014" s="8"/>
      <c r="AJ4014" s="8"/>
      <c r="AK4014" s="8"/>
      <c r="AN4014" s="13"/>
      <c r="AO4014" s="8"/>
      <c r="AR4014" s="13"/>
      <c r="AS4014" s="8"/>
      <c r="AV4014" s="13"/>
      <c r="AW4014" s="8"/>
      <c r="AX4014" s="19" t="str">
        <f t="shared" si="380"/>
        <v/>
      </c>
      <c r="AY4014" s="55">
        <f t="shared" si="381"/>
        <v>0</v>
      </c>
      <c r="AZ4014" s="8"/>
      <c r="BA4014" s="8"/>
    </row>
    <row r="4015" spans="1:53" x14ac:dyDescent="0.25">
      <c r="A4015" s="9" t="str">
        <f>IF(B4015&lt;&gt;"",COUNTA($B$3:B4015)+$A$2,"")</f>
        <v/>
      </c>
      <c r="R4015" s="42"/>
      <c r="AB4015" s="13"/>
      <c r="AC4015" s="8"/>
      <c r="AF4015" s="13"/>
      <c r="AG4015" s="8"/>
      <c r="AH4015" s="8"/>
      <c r="AI4015" s="8"/>
      <c r="AJ4015" s="8"/>
      <c r="AK4015" s="8"/>
      <c r="AN4015" s="13"/>
      <c r="AO4015" s="8"/>
      <c r="AR4015" s="13"/>
      <c r="AS4015" s="8"/>
      <c r="AV4015" s="13"/>
      <c r="AW4015" s="8"/>
      <c r="AX4015" s="19" t="str">
        <f t="shared" si="380"/>
        <v/>
      </c>
      <c r="AY4015" s="55">
        <f t="shared" si="381"/>
        <v>0</v>
      </c>
      <c r="AZ4015" s="8"/>
      <c r="BA4015" s="8"/>
    </row>
    <row r="4016" spans="1:53" x14ac:dyDescent="0.25">
      <c r="A4016" s="9" t="str">
        <f>IF(B4016&lt;&gt;"",COUNTA($B$3:B4016)+$A$2,"")</f>
        <v/>
      </c>
      <c r="R4016" s="42"/>
      <c r="AB4016" s="13"/>
      <c r="AC4016" s="8"/>
      <c r="AF4016" s="13"/>
      <c r="AG4016" s="8"/>
      <c r="AH4016" s="8"/>
      <c r="AI4016" s="8"/>
      <c r="AJ4016" s="8"/>
      <c r="AK4016" s="8"/>
      <c r="AN4016" s="13"/>
      <c r="AO4016" s="8"/>
      <c r="AR4016" s="13"/>
      <c r="AS4016" s="8"/>
      <c r="AV4016" s="13"/>
      <c r="AW4016" s="8"/>
      <c r="AX4016" s="19" t="str">
        <f t="shared" si="380"/>
        <v/>
      </c>
      <c r="AY4016" s="55">
        <f t="shared" si="381"/>
        <v>0</v>
      </c>
      <c r="AZ4016" s="8"/>
      <c r="BA4016" s="8"/>
    </row>
    <row r="4017" spans="1:53" x14ac:dyDescent="0.25">
      <c r="A4017" s="9" t="str">
        <f>IF(B4017&lt;&gt;"",COUNTA($B$3:B4017)+$A$2,"")</f>
        <v/>
      </c>
      <c r="R4017" s="42"/>
      <c r="AB4017" s="13"/>
      <c r="AC4017" s="8"/>
      <c r="AF4017" s="13"/>
      <c r="AG4017" s="8"/>
      <c r="AH4017" s="8"/>
      <c r="AI4017" s="8"/>
      <c r="AJ4017" s="8"/>
      <c r="AK4017" s="8"/>
      <c r="AN4017" s="13"/>
      <c r="AO4017" s="8"/>
      <c r="AR4017" s="13"/>
      <c r="AS4017" s="8"/>
      <c r="AV4017" s="13"/>
      <c r="AW4017" s="8"/>
      <c r="AX4017" s="19" t="str">
        <f t="shared" si="380"/>
        <v/>
      </c>
      <c r="AY4017" s="55">
        <f t="shared" si="381"/>
        <v>0</v>
      </c>
      <c r="AZ4017" s="8"/>
      <c r="BA4017" s="8"/>
    </row>
    <row r="4018" spans="1:53" x14ac:dyDescent="0.25">
      <c r="A4018" s="9" t="str">
        <f>IF(B4018&lt;&gt;"",COUNTA($B$3:B4018)+$A$2,"")</f>
        <v/>
      </c>
      <c r="R4018" s="42"/>
      <c r="AB4018" s="13"/>
      <c r="AC4018" s="8"/>
      <c r="AF4018" s="13"/>
      <c r="AG4018" s="8"/>
      <c r="AH4018" s="8"/>
      <c r="AI4018" s="8"/>
      <c r="AJ4018" s="8"/>
      <c r="AK4018" s="8"/>
      <c r="AN4018" s="13"/>
      <c r="AO4018" s="8"/>
      <c r="AR4018" s="13"/>
      <c r="AS4018" s="8"/>
      <c r="AV4018" s="13"/>
      <c r="AW4018" s="8"/>
      <c r="AX4018" s="19" t="str">
        <f t="shared" si="380"/>
        <v/>
      </c>
      <c r="AY4018" s="55">
        <f t="shared" si="381"/>
        <v>0</v>
      </c>
      <c r="AZ4018" s="8"/>
      <c r="BA4018" s="8"/>
    </row>
    <row r="4019" spans="1:53" x14ac:dyDescent="0.25">
      <c r="A4019" s="9" t="str">
        <f>IF(B4019&lt;&gt;"",COUNTA($B$3:B4019)+$A$2,"")</f>
        <v/>
      </c>
      <c r="R4019" s="42"/>
      <c r="AB4019" s="13"/>
      <c r="AC4019" s="8"/>
      <c r="AF4019" s="13"/>
      <c r="AG4019" s="8"/>
      <c r="AH4019" s="8"/>
      <c r="AI4019" s="8"/>
      <c r="AJ4019" s="8"/>
      <c r="AK4019" s="8"/>
      <c r="AN4019" s="13"/>
      <c r="AO4019" s="8"/>
      <c r="AR4019" s="13"/>
      <c r="AS4019" s="8"/>
      <c r="AV4019" s="13"/>
      <c r="AW4019" s="8"/>
      <c r="AX4019" s="19" t="str">
        <f t="shared" si="380"/>
        <v/>
      </c>
      <c r="AY4019" s="55">
        <f t="shared" si="381"/>
        <v>0</v>
      </c>
      <c r="AZ4019" s="8"/>
      <c r="BA4019" s="8"/>
    </row>
    <row r="4020" spans="1:53" x14ac:dyDescent="0.25">
      <c r="A4020" s="9" t="str">
        <f>IF(B4020&lt;&gt;"",COUNTA($B$3:B4020)+$A$2,"")</f>
        <v/>
      </c>
      <c r="R4020" s="42"/>
      <c r="AB4020" s="13"/>
      <c r="AC4020" s="8"/>
      <c r="AF4020" s="13"/>
      <c r="AG4020" s="8"/>
      <c r="AH4020" s="8"/>
      <c r="AI4020" s="8"/>
      <c r="AJ4020" s="8"/>
      <c r="AK4020" s="8"/>
      <c r="AN4020" s="13"/>
      <c r="AO4020" s="8"/>
      <c r="AR4020" s="13"/>
      <c r="AS4020" s="8"/>
      <c r="AV4020" s="13"/>
      <c r="AW4020" s="8"/>
      <c r="AX4020" s="19" t="str">
        <f t="shared" si="380"/>
        <v/>
      </c>
      <c r="AY4020" s="55">
        <f t="shared" si="381"/>
        <v>0</v>
      </c>
      <c r="AZ4020" s="8"/>
      <c r="BA4020" s="8"/>
    </row>
    <row r="4021" spans="1:53" x14ac:dyDescent="0.25">
      <c r="A4021" s="9" t="str">
        <f>IF(B4021&lt;&gt;"",COUNTA($B$3:B4021)+$A$2,"")</f>
        <v/>
      </c>
      <c r="R4021" s="42"/>
      <c r="AB4021" s="13"/>
      <c r="AC4021" s="8"/>
      <c r="AF4021" s="13"/>
      <c r="AG4021" s="8"/>
      <c r="AH4021" s="8"/>
      <c r="AI4021" s="8"/>
      <c r="AJ4021" s="8"/>
      <c r="AK4021" s="8"/>
      <c r="AN4021" s="13"/>
      <c r="AO4021" s="8"/>
      <c r="AR4021" s="13"/>
      <c r="AS4021" s="8"/>
      <c r="AV4021" s="13"/>
      <c r="AW4021" s="8"/>
      <c r="AX4021" s="19" t="str">
        <f t="shared" si="380"/>
        <v/>
      </c>
      <c r="AY4021" s="55">
        <f t="shared" si="381"/>
        <v>0</v>
      </c>
      <c r="AZ4021" s="8"/>
      <c r="BA4021" s="8"/>
    </row>
    <row r="4022" spans="1:53" x14ac:dyDescent="0.25">
      <c r="A4022" s="9" t="str">
        <f>IF(B4022&lt;&gt;"",COUNTA($B$3:B4022)+$A$2,"")</f>
        <v/>
      </c>
      <c r="R4022" s="42"/>
      <c r="AB4022" s="13"/>
      <c r="AC4022" s="8"/>
      <c r="AF4022" s="13"/>
      <c r="AG4022" s="8"/>
      <c r="AH4022" s="8"/>
      <c r="AI4022" s="8"/>
      <c r="AJ4022" s="8"/>
      <c r="AK4022" s="8"/>
      <c r="AN4022" s="13"/>
      <c r="AO4022" s="8"/>
      <c r="AR4022" s="13"/>
      <c r="AS4022" s="8"/>
      <c r="AV4022" s="13"/>
      <c r="AW4022" s="8"/>
      <c r="AX4022" s="19" t="str">
        <f t="shared" si="380"/>
        <v/>
      </c>
      <c r="AY4022" s="55">
        <f t="shared" si="381"/>
        <v>0</v>
      </c>
      <c r="AZ4022" s="8"/>
      <c r="BA4022" s="8"/>
    </row>
    <row r="4023" spans="1:53" x14ac:dyDescent="0.25">
      <c r="A4023" s="9" t="str">
        <f>IF(B4023&lt;&gt;"",COUNTA($B$3:B4023)+$A$2,"")</f>
        <v/>
      </c>
      <c r="R4023" s="42"/>
      <c r="AB4023" s="13"/>
      <c r="AC4023" s="8"/>
      <c r="AF4023" s="13"/>
      <c r="AG4023" s="8"/>
      <c r="AH4023" s="8"/>
      <c r="AI4023" s="8"/>
      <c r="AJ4023" s="8"/>
      <c r="AK4023" s="8"/>
      <c r="AN4023" s="13"/>
      <c r="AO4023" s="8"/>
      <c r="AR4023" s="13"/>
      <c r="AS4023" s="8"/>
      <c r="AV4023" s="13"/>
      <c r="AW4023" s="8"/>
      <c r="AX4023" s="19" t="str">
        <f t="shared" si="380"/>
        <v/>
      </c>
      <c r="AY4023" s="55">
        <f t="shared" si="381"/>
        <v>0</v>
      </c>
      <c r="AZ4023" s="8"/>
      <c r="BA4023" s="8"/>
    </row>
    <row r="4024" spans="1:53" x14ac:dyDescent="0.25">
      <c r="A4024" s="9" t="str">
        <f>IF(B4024&lt;&gt;"",COUNTA($B$3:B4024)+$A$2,"")</f>
        <v/>
      </c>
      <c r="R4024" s="42"/>
      <c r="AB4024" s="13"/>
      <c r="AC4024" s="8"/>
      <c r="AF4024" s="13"/>
      <c r="AG4024" s="8"/>
      <c r="AH4024" s="8"/>
      <c r="AI4024" s="8"/>
      <c r="AJ4024" s="8"/>
      <c r="AK4024" s="8"/>
      <c r="AN4024" s="13"/>
      <c r="AO4024" s="8"/>
      <c r="AR4024" s="13"/>
      <c r="AS4024" s="8"/>
      <c r="AV4024" s="13"/>
      <c r="AW4024" s="8"/>
      <c r="AX4024" s="19" t="str">
        <f t="shared" si="380"/>
        <v/>
      </c>
      <c r="AY4024" s="55">
        <f t="shared" si="381"/>
        <v>0</v>
      </c>
      <c r="AZ4024" s="8"/>
      <c r="BA4024" s="8"/>
    </row>
    <row r="4025" spans="1:53" x14ac:dyDescent="0.25">
      <c r="A4025" s="9" t="str">
        <f>IF(B4025&lt;&gt;"",COUNTA($B$3:B4025)+$A$2,"")</f>
        <v/>
      </c>
      <c r="R4025" s="42"/>
      <c r="AB4025" s="13"/>
      <c r="AC4025" s="8"/>
      <c r="AF4025" s="13"/>
      <c r="AG4025" s="8"/>
      <c r="AH4025" s="8"/>
      <c r="AI4025" s="8"/>
      <c r="AJ4025" s="8"/>
      <c r="AK4025" s="8"/>
      <c r="AN4025" s="13"/>
      <c r="AO4025" s="8"/>
      <c r="AR4025" s="13"/>
      <c r="AS4025" s="8"/>
      <c r="AV4025" s="13"/>
      <c r="AW4025" s="8"/>
      <c r="AX4025" s="19" t="str">
        <f t="shared" si="380"/>
        <v/>
      </c>
      <c r="AY4025" s="55">
        <f t="shared" si="381"/>
        <v>0</v>
      </c>
      <c r="AZ4025" s="8"/>
      <c r="BA4025" s="8"/>
    </row>
    <row r="4026" spans="1:53" x14ac:dyDescent="0.25">
      <c r="A4026" s="9" t="str">
        <f>IF(B4026&lt;&gt;"",COUNTA($B$3:B4026)+$A$2,"")</f>
        <v/>
      </c>
      <c r="R4026" s="42"/>
      <c r="AB4026" s="13"/>
      <c r="AC4026" s="8"/>
      <c r="AF4026" s="13"/>
      <c r="AG4026" s="8"/>
      <c r="AH4026" s="8"/>
      <c r="AI4026" s="8"/>
      <c r="AJ4026" s="8"/>
      <c r="AK4026" s="8"/>
      <c r="AN4026" s="13"/>
      <c r="AO4026" s="8"/>
      <c r="AR4026" s="13"/>
      <c r="AS4026" s="8"/>
      <c r="AV4026" s="13"/>
      <c r="AW4026" s="8"/>
      <c r="AX4026" s="19" t="str">
        <f t="shared" si="380"/>
        <v/>
      </c>
      <c r="AY4026" s="55">
        <f t="shared" si="381"/>
        <v>0</v>
      </c>
      <c r="AZ4026" s="8"/>
      <c r="BA4026" s="8"/>
    </row>
    <row r="4027" spans="1:53" x14ac:dyDescent="0.25">
      <c r="A4027" s="9" t="str">
        <f>IF(B4027&lt;&gt;"",COUNTA($B$3:B4027)+$A$2,"")</f>
        <v/>
      </c>
      <c r="R4027" s="42"/>
      <c r="AB4027" s="13"/>
      <c r="AC4027" s="8"/>
      <c r="AF4027" s="13"/>
      <c r="AG4027" s="8"/>
      <c r="AH4027" s="8"/>
      <c r="AI4027" s="8"/>
      <c r="AJ4027" s="8"/>
      <c r="AK4027" s="8"/>
      <c r="AN4027" s="13"/>
      <c r="AO4027" s="8"/>
      <c r="AR4027" s="13"/>
      <c r="AS4027" s="8"/>
      <c r="AV4027" s="13"/>
      <c r="AW4027" s="8"/>
      <c r="AX4027" s="19" t="str">
        <f t="shared" si="380"/>
        <v/>
      </c>
      <c r="AY4027" s="55">
        <f t="shared" si="381"/>
        <v>0</v>
      </c>
      <c r="AZ4027" s="8"/>
      <c r="BA4027" s="8"/>
    </row>
    <row r="4028" spans="1:53" x14ac:dyDescent="0.25">
      <c r="A4028" s="9" t="str">
        <f>IF(B4028&lt;&gt;"",COUNTA($B$3:B4028)+$A$2,"")</f>
        <v/>
      </c>
      <c r="R4028" s="42"/>
      <c r="AB4028" s="13"/>
      <c r="AC4028" s="8"/>
      <c r="AF4028" s="13"/>
      <c r="AG4028" s="8"/>
      <c r="AH4028" s="8"/>
      <c r="AI4028" s="8"/>
      <c r="AJ4028" s="8"/>
      <c r="AK4028" s="8"/>
      <c r="AN4028" s="13"/>
      <c r="AO4028" s="8"/>
      <c r="AR4028" s="13"/>
      <c r="AS4028" s="8"/>
      <c r="AV4028" s="13"/>
      <c r="AW4028" s="8"/>
      <c r="AX4028" s="19" t="str">
        <f t="shared" si="380"/>
        <v/>
      </c>
      <c r="AY4028" s="55">
        <f t="shared" si="381"/>
        <v>0</v>
      </c>
      <c r="AZ4028" s="8"/>
      <c r="BA4028" s="8"/>
    </row>
    <row r="4029" spans="1:53" x14ac:dyDescent="0.25">
      <c r="A4029" s="9" t="str">
        <f>IF(B4029&lt;&gt;"",COUNTA($B$3:B4029)+$A$2,"")</f>
        <v/>
      </c>
      <c r="R4029" s="42"/>
      <c r="AB4029" s="13"/>
      <c r="AC4029" s="8"/>
      <c r="AF4029" s="13"/>
      <c r="AG4029" s="8"/>
      <c r="AH4029" s="8"/>
      <c r="AI4029" s="8"/>
      <c r="AJ4029" s="8"/>
      <c r="AK4029" s="8"/>
      <c r="AN4029" s="13"/>
      <c r="AO4029" s="8"/>
      <c r="AR4029" s="13"/>
      <c r="AS4029" s="8"/>
      <c r="AV4029" s="13"/>
      <c r="AW4029" s="8"/>
      <c r="AX4029" s="19" t="str">
        <f t="shared" si="380"/>
        <v/>
      </c>
      <c r="AY4029" s="55">
        <f t="shared" si="381"/>
        <v>0</v>
      </c>
      <c r="AZ4029" s="8"/>
      <c r="BA4029" s="8"/>
    </row>
    <row r="4030" spans="1:53" x14ac:dyDescent="0.25">
      <c r="A4030" s="9" t="str">
        <f>IF(B4030&lt;&gt;"",COUNTA($B$3:B4030)+$A$2,"")</f>
        <v/>
      </c>
      <c r="R4030" s="42"/>
      <c r="AB4030" s="13"/>
      <c r="AC4030" s="8"/>
      <c r="AF4030" s="13"/>
      <c r="AG4030" s="8"/>
      <c r="AH4030" s="8"/>
      <c r="AI4030" s="8"/>
      <c r="AJ4030" s="8"/>
      <c r="AK4030" s="8"/>
      <c r="AN4030" s="13"/>
      <c r="AO4030" s="8"/>
      <c r="AR4030" s="13"/>
      <c r="AS4030" s="8"/>
      <c r="AV4030" s="13"/>
      <c r="AW4030" s="8"/>
      <c r="AX4030" s="19" t="str">
        <f t="shared" si="380"/>
        <v/>
      </c>
      <c r="AY4030" s="55">
        <f t="shared" si="381"/>
        <v>0</v>
      </c>
      <c r="AZ4030" s="8"/>
      <c r="BA4030" s="8"/>
    </row>
    <row r="4031" spans="1:53" x14ac:dyDescent="0.25">
      <c r="A4031" s="9" t="str">
        <f>IF(B4031&lt;&gt;"",COUNTA($B$3:B4031)+$A$2,"")</f>
        <v/>
      </c>
      <c r="R4031" s="42"/>
      <c r="AB4031" s="13"/>
      <c r="AC4031" s="8"/>
      <c r="AF4031" s="13"/>
      <c r="AG4031" s="8"/>
      <c r="AH4031" s="8"/>
      <c r="AI4031" s="8"/>
      <c r="AJ4031" s="8"/>
      <c r="AK4031" s="8"/>
      <c r="AN4031" s="13"/>
      <c r="AO4031" s="8"/>
      <c r="AR4031" s="13"/>
      <c r="AS4031" s="8"/>
      <c r="AV4031" s="13"/>
      <c r="AW4031" s="8"/>
      <c r="AX4031" s="19" t="str">
        <f t="shared" si="380"/>
        <v/>
      </c>
      <c r="AY4031" s="55">
        <f t="shared" si="381"/>
        <v>0</v>
      </c>
      <c r="AZ4031" s="8"/>
      <c r="BA4031" s="8"/>
    </row>
    <row r="4032" spans="1:53" x14ac:dyDescent="0.25">
      <c r="A4032" s="9" t="str">
        <f>IF(B4032&lt;&gt;"",COUNTA($B$3:B4032)+$A$2,"")</f>
        <v/>
      </c>
      <c r="R4032" s="42"/>
      <c r="AB4032" s="13"/>
      <c r="AC4032" s="8"/>
      <c r="AF4032" s="13"/>
      <c r="AG4032" s="8"/>
      <c r="AH4032" s="8"/>
      <c r="AI4032" s="8"/>
      <c r="AJ4032" s="8"/>
      <c r="AK4032" s="8"/>
      <c r="AN4032" s="13"/>
      <c r="AO4032" s="8"/>
      <c r="AR4032" s="13"/>
      <c r="AS4032" s="8"/>
      <c r="AV4032" s="13"/>
      <c r="AW4032" s="8"/>
      <c r="AX4032" s="19" t="str">
        <f t="shared" si="380"/>
        <v/>
      </c>
      <c r="AY4032" s="55">
        <f t="shared" si="381"/>
        <v>0</v>
      </c>
      <c r="AZ4032" s="8"/>
      <c r="BA4032" s="8"/>
    </row>
    <row r="4033" spans="1:53" x14ac:dyDescent="0.25">
      <c r="A4033" s="9" t="str">
        <f>IF(B4033&lt;&gt;"",COUNTA($B$3:B4033)+$A$2,"")</f>
        <v/>
      </c>
      <c r="R4033" s="42"/>
      <c r="AB4033" s="13"/>
      <c r="AC4033" s="8"/>
      <c r="AF4033" s="13"/>
      <c r="AG4033" s="8"/>
      <c r="AH4033" s="8"/>
      <c r="AI4033" s="8"/>
      <c r="AJ4033" s="8"/>
      <c r="AK4033" s="8"/>
      <c r="AN4033" s="13"/>
      <c r="AO4033" s="8"/>
      <c r="AR4033" s="13"/>
      <c r="AS4033" s="8"/>
      <c r="AV4033" s="13"/>
      <c r="AW4033" s="8"/>
      <c r="AX4033" s="19" t="str">
        <f t="shared" si="380"/>
        <v/>
      </c>
      <c r="AY4033" s="55">
        <f t="shared" si="381"/>
        <v>0</v>
      </c>
      <c r="AZ4033" s="8"/>
      <c r="BA4033" s="8"/>
    </row>
    <row r="4034" spans="1:53" x14ac:dyDescent="0.25">
      <c r="A4034" s="9" t="str">
        <f>IF(B4034&lt;&gt;"",COUNTA($B$3:B4034)+$A$2,"")</f>
        <v/>
      </c>
      <c r="R4034" s="42"/>
      <c r="AB4034" s="13"/>
      <c r="AC4034" s="8"/>
      <c r="AF4034" s="13"/>
      <c r="AG4034" s="8"/>
      <c r="AH4034" s="8"/>
      <c r="AI4034" s="8"/>
      <c r="AJ4034" s="8"/>
      <c r="AK4034" s="8"/>
      <c r="AN4034" s="13"/>
      <c r="AO4034" s="8"/>
      <c r="AR4034" s="13"/>
      <c r="AS4034" s="8"/>
      <c r="AV4034" s="13"/>
      <c r="AW4034" s="8"/>
      <c r="AX4034" s="19" t="str">
        <f t="shared" si="380"/>
        <v/>
      </c>
      <c r="AY4034" s="55">
        <f t="shared" si="381"/>
        <v>0</v>
      </c>
      <c r="AZ4034" s="8"/>
      <c r="BA4034" s="8"/>
    </row>
    <row r="4035" spans="1:53" x14ac:dyDescent="0.25">
      <c r="A4035" s="9" t="str">
        <f>IF(B4035&lt;&gt;"",COUNTA($B$3:B4035)+$A$2,"")</f>
        <v/>
      </c>
      <c r="R4035" s="42"/>
      <c r="AB4035" s="13"/>
      <c r="AC4035" s="8"/>
      <c r="AF4035" s="13"/>
      <c r="AG4035" s="8"/>
      <c r="AH4035" s="8"/>
      <c r="AI4035" s="8"/>
      <c r="AJ4035" s="8"/>
      <c r="AK4035" s="8"/>
      <c r="AN4035" s="13"/>
      <c r="AO4035" s="8"/>
      <c r="AR4035" s="13"/>
      <c r="AS4035" s="8"/>
      <c r="AV4035" s="13"/>
      <c r="AW4035" s="8"/>
      <c r="AX4035" s="19" t="str">
        <f t="shared" ref="AX4035:AX4098" si="382">IF(R4035="","",AY4035/(1+0.025))</f>
        <v/>
      </c>
      <c r="AY4035" s="55">
        <f t="shared" ref="AY4035:AY4098" si="383">BC4035-AZ4035</f>
        <v>0</v>
      </c>
      <c r="AZ4035" s="8"/>
      <c r="BA4035" s="8"/>
    </row>
    <row r="4036" spans="1:53" x14ac:dyDescent="0.25">
      <c r="A4036" s="9" t="str">
        <f>IF(B4036&lt;&gt;"",COUNTA($B$3:B4036)+$A$2,"")</f>
        <v/>
      </c>
      <c r="R4036" s="42"/>
      <c r="AB4036" s="13"/>
      <c r="AC4036" s="8"/>
      <c r="AF4036" s="13"/>
      <c r="AG4036" s="8"/>
      <c r="AH4036" s="8"/>
      <c r="AI4036" s="8"/>
      <c r="AJ4036" s="8"/>
      <c r="AK4036" s="8"/>
      <c r="AN4036" s="13"/>
      <c r="AO4036" s="8"/>
      <c r="AR4036" s="13"/>
      <c r="AS4036" s="8"/>
      <c r="AV4036" s="13"/>
      <c r="AW4036" s="8"/>
      <c r="AX4036" s="19" t="str">
        <f t="shared" si="382"/>
        <v/>
      </c>
      <c r="AY4036" s="55">
        <f t="shared" si="383"/>
        <v>0</v>
      </c>
      <c r="AZ4036" s="8"/>
      <c r="BA4036" s="8"/>
    </row>
    <row r="4037" spans="1:53" x14ac:dyDescent="0.25">
      <c r="A4037" s="9" t="str">
        <f>IF(B4037&lt;&gt;"",COUNTA($B$3:B4037)+$A$2,"")</f>
        <v/>
      </c>
      <c r="R4037" s="42"/>
      <c r="AB4037" s="13"/>
      <c r="AC4037" s="8"/>
      <c r="AF4037" s="13"/>
      <c r="AG4037" s="8"/>
      <c r="AH4037" s="8"/>
      <c r="AI4037" s="8"/>
      <c r="AJ4037" s="8"/>
      <c r="AK4037" s="8"/>
      <c r="AN4037" s="13"/>
      <c r="AO4037" s="8"/>
      <c r="AR4037" s="13"/>
      <c r="AS4037" s="8"/>
      <c r="AV4037" s="13"/>
      <c r="AW4037" s="8"/>
      <c r="AX4037" s="19" t="str">
        <f t="shared" si="382"/>
        <v/>
      </c>
      <c r="AY4037" s="55">
        <f t="shared" si="383"/>
        <v>0</v>
      </c>
      <c r="AZ4037" s="8"/>
      <c r="BA4037" s="8"/>
    </row>
    <row r="4038" spans="1:53" x14ac:dyDescent="0.25">
      <c r="A4038" s="9" t="str">
        <f>IF(B4038&lt;&gt;"",COUNTA($B$3:B4038)+$A$2,"")</f>
        <v/>
      </c>
      <c r="R4038" s="42"/>
      <c r="AB4038" s="13"/>
      <c r="AC4038" s="8"/>
      <c r="AF4038" s="13"/>
      <c r="AG4038" s="8"/>
      <c r="AH4038" s="8"/>
      <c r="AI4038" s="8"/>
      <c r="AJ4038" s="8"/>
      <c r="AK4038" s="8"/>
      <c r="AN4038" s="13"/>
      <c r="AO4038" s="8"/>
      <c r="AR4038" s="13"/>
      <c r="AS4038" s="8"/>
      <c r="AV4038" s="13"/>
      <c r="AW4038" s="8"/>
      <c r="AX4038" s="19" t="str">
        <f t="shared" si="382"/>
        <v/>
      </c>
      <c r="AY4038" s="55">
        <f t="shared" si="383"/>
        <v>0</v>
      </c>
      <c r="AZ4038" s="8"/>
      <c r="BA4038" s="8"/>
    </row>
    <row r="4039" spans="1:53" x14ac:dyDescent="0.25">
      <c r="A4039" s="9" t="str">
        <f>IF(B4039&lt;&gt;"",COUNTA($B$3:B4039)+$A$2,"")</f>
        <v/>
      </c>
      <c r="R4039" s="42"/>
      <c r="AB4039" s="13"/>
      <c r="AC4039" s="8"/>
      <c r="AF4039" s="13"/>
      <c r="AG4039" s="8"/>
      <c r="AH4039" s="8"/>
      <c r="AI4039" s="8"/>
      <c r="AJ4039" s="8"/>
      <c r="AK4039" s="8"/>
      <c r="AN4039" s="13"/>
      <c r="AO4039" s="8"/>
      <c r="AR4039" s="13"/>
      <c r="AS4039" s="8"/>
      <c r="AV4039" s="13"/>
      <c r="AW4039" s="8"/>
      <c r="AX4039" s="19" t="str">
        <f t="shared" si="382"/>
        <v/>
      </c>
      <c r="AY4039" s="55">
        <f t="shared" si="383"/>
        <v>0</v>
      </c>
      <c r="AZ4039" s="8"/>
      <c r="BA4039" s="8"/>
    </row>
    <row r="4040" spans="1:53" x14ac:dyDescent="0.25">
      <c r="A4040" s="9" t="str">
        <f>IF(B4040&lt;&gt;"",COUNTA($B$3:B4040)+$A$2,"")</f>
        <v/>
      </c>
      <c r="R4040" s="42"/>
      <c r="AB4040" s="13"/>
      <c r="AC4040" s="8"/>
      <c r="AF4040" s="13"/>
      <c r="AG4040" s="8"/>
      <c r="AH4040" s="8"/>
      <c r="AI4040" s="8"/>
      <c r="AJ4040" s="8"/>
      <c r="AK4040" s="8"/>
      <c r="AN4040" s="13"/>
      <c r="AO4040" s="8"/>
      <c r="AR4040" s="13"/>
      <c r="AS4040" s="8"/>
      <c r="AV4040" s="13"/>
      <c r="AW4040" s="8"/>
      <c r="AX4040" s="19" t="str">
        <f t="shared" si="382"/>
        <v/>
      </c>
      <c r="AY4040" s="55">
        <f t="shared" si="383"/>
        <v>0</v>
      </c>
      <c r="AZ4040" s="8"/>
      <c r="BA4040" s="8"/>
    </row>
    <row r="4041" spans="1:53" x14ac:dyDescent="0.25">
      <c r="A4041" s="9" t="str">
        <f>IF(B4041&lt;&gt;"",COUNTA($B$3:B4041)+$A$2,"")</f>
        <v/>
      </c>
      <c r="R4041" s="42"/>
      <c r="AB4041" s="13"/>
      <c r="AC4041" s="8"/>
      <c r="AF4041" s="13"/>
      <c r="AG4041" s="8"/>
      <c r="AH4041" s="8"/>
      <c r="AI4041" s="8"/>
      <c r="AJ4041" s="8"/>
      <c r="AK4041" s="8"/>
      <c r="AN4041" s="13"/>
      <c r="AO4041" s="8"/>
      <c r="AR4041" s="13"/>
      <c r="AS4041" s="8"/>
      <c r="AV4041" s="13"/>
      <c r="AW4041" s="8"/>
      <c r="AX4041" s="19" t="str">
        <f t="shared" si="382"/>
        <v/>
      </c>
      <c r="AY4041" s="55">
        <f t="shared" si="383"/>
        <v>0</v>
      </c>
      <c r="AZ4041" s="8"/>
      <c r="BA4041" s="8"/>
    </row>
    <row r="4042" spans="1:53" x14ac:dyDescent="0.25">
      <c r="A4042" s="9" t="str">
        <f>IF(B4042&lt;&gt;"",COUNTA($B$3:B4042)+$A$2,"")</f>
        <v/>
      </c>
      <c r="R4042" s="42"/>
      <c r="AB4042" s="13"/>
      <c r="AC4042" s="8"/>
      <c r="AF4042" s="13"/>
      <c r="AG4042" s="8"/>
      <c r="AH4042" s="8"/>
      <c r="AI4042" s="8"/>
      <c r="AJ4042" s="8"/>
      <c r="AK4042" s="8"/>
      <c r="AN4042" s="13"/>
      <c r="AO4042" s="8"/>
      <c r="AR4042" s="13"/>
      <c r="AS4042" s="8"/>
      <c r="AV4042" s="13"/>
      <c r="AW4042" s="8"/>
      <c r="AX4042" s="19" t="str">
        <f t="shared" si="382"/>
        <v/>
      </c>
      <c r="AY4042" s="55">
        <f t="shared" si="383"/>
        <v>0</v>
      </c>
      <c r="AZ4042" s="8"/>
      <c r="BA4042" s="8"/>
    </row>
    <row r="4043" spans="1:53" x14ac:dyDescent="0.25">
      <c r="A4043" s="9" t="str">
        <f>IF(B4043&lt;&gt;"",COUNTA($B$3:B4043)+$A$2,"")</f>
        <v/>
      </c>
      <c r="R4043" s="42"/>
      <c r="AB4043" s="13"/>
      <c r="AC4043" s="8"/>
      <c r="AF4043" s="13"/>
      <c r="AG4043" s="8"/>
      <c r="AH4043" s="8"/>
      <c r="AI4043" s="8"/>
      <c r="AJ4043" s="8"/>
      <c r="AK4043" s="8"/>
      <c r="AN4043" s="13"/>
      <c r="AO4043" s="8"/>
      <c r="AR4043" s="13"/>
      <c r="AS4043" s="8"/>
      <c r="AV4043" s="13"/>
      <c r="AW4043" s="8"/>
      <c r="AX4043" s="19" t="str">
        <f t="shared" si="382"/>
        <v/>
      </c>
      <c r="AY4043" s="55">
        <f t="shared" si="383"/>
        <v>0</v>
      </c>
      <c r="AZ4043" s="8"/>
      <c r="BA4043" s="8"/>
    </row>
    <row r="4044" spans="1:53" x14ac:dyDescent="0.25">
      <c r="A4044" s="9" t="str">
        <f>IF(B4044&lt;&gt;"",COUNTA($B$3:B4044)+$A$2,"")</f>
        <v/>
      </c>
      <c r="R4044" s="42"/>
      <c r="AB4044" s="13"/>
      <c r="AC4044" s="8"/>
      <c r="AF4044" s="13"/>
      <c r="AG4044" s="8"/>
      <c r="AH4044" s="8"/>
      <c r="AI4044" s="8"/>
      <c r="AJ4044" s="8"/>
      <c r="AK4044" s="8"/>
      <c r="AN4044" s="13"/>
      <c r="AO4044" s="8"/>
      <c r="AR4044" s="13"/>
      <c r="AS4044" s="8"/>
      <c r="AV4044" s="13"/>
      <c r="AW4044" s="8"/>
      <c r="AX4044" s="19" t="str">
        <f t="shared" si="382"/>
        <v/>
      </c>
      <c r="AY4044" s="55">
        <f t="shared" si="383"/>
        <v>0</v>
      </c>
      <c r="AZ4044" s="8"/>
      <c r="BA4044" s="8"/>
    </row>
    <row r="4045" spans="1:53" x14ac:dyDescent="0.25">
      <c r="A4045" s="9" t="str">
        <f>IF(B4045&lt;&gt;"",COUNTA($B$3:B4045)+$A$2,"")</f>
        <v/>
      </c>
      <c r="R4045" s="42"/>
      <c r="AB4045" s="13"/>
      <c r="AC4045" s="8"/>
      <c r="AF4045" s="13"/>
      <c r="AG4045" s="8"/>
      <c r="AH4045" s="8"/>
      <c r="AI4045" s="8"/>
      <c r="AJ4045" s="8"/>
      <c r="AK4045" s="8"/>
      <c r="AN4045" s="13"/>
      <c r="AO4045" s="8"/>
      <c r="AR4045" s="13"/>
      <c r="AS4045" s="8"/>
      <c r="AV4045" s="13"/>
      <c r="AW4045" s="8"/>
      <c r="AX4045" s="19" t="str">
        <f t="shared" si="382"/>
        <v/>
      </c>
      <c r="AY4045" s="55">
        <f t="shared" si="383"/>
        <v>0</v>
      </c>
      <c r="AZ4045" s="8"/>
      <c r="BA4045" s="8"/>
    </row>
    <row r="4046" spans="1:53" x14ac:dyDescent="0.25">
      <c r="A4046" s="9" t="str">
        <f>IF(B4046&lt;&gt;"",COUNTA($B$3:B4046)+$A$2,"")</f>
        <v/>
      </c>
      <c r="R4046" s="42"/>
      <c r="AB4046" s="13"/>
      <c r="AC4046" s="8"/>
      <c r="AF4046" s="13"/>
      <c r="AG4046" s="8"/>
      <c r="AH4046" s="8"/>
      <c r="AI4046" s="8"/>
      <c r="AJ4046" s="8"/>
      <c r="AK4046" s="8"/>
      <c r="AN4046" s="13"/>
      <c r="AO4046" s="8"/>
      <c r="AR4046" s="13"/>
      <c r="AS4046" s="8"/>
      <c r="AV4046" s="13"/>
      <c r="AW4046" s="8"/>
      <c r="AX4046" s="19" t="str">
        <f t="shared" si="382"/>
        <v/>
      </c>
      <c r="AY4046" s="55">
        <f t="shared" si="383"/>
        <v>0</v>
      </c>
      <c r="AZ4046" s="8"/>
      <c r="BA4046" s="8"/>
    </row>
    <row r="4047" spans="1:53" x14ac:dyDescent="0.25">
      <c r="A4047" s="9" t="str">
        <f>IF(B4047&lt;&gt;"",COUNTA($B$3:B4047)+$A$2,"")</f>
        <v/>
      </c>
      <c r="R4047" s="42"/>
      <c r="AB4047" s="13"/>
      <c r="AC4047" s="8"/>
      <c r="AF4047" s="13"/>
      <c r="AG4047" s="8"/>
      <c r="AH4047" s="8"/>
      <c r="AI4047" s="8"/>
      <c r="AJ4047" s="8"/>
      <c r="AK4047" s="8"/>
      <c r="AN4047" s="13"/>
      <c r="AO4047" s="8"/>
      <c r="AR4047" s="13"/>
      <c r="AS4047" s="8"/>
      <c r="AV4047" s="13"/>
      <c r="AW4047" s="8"/>
      <c r="AX4047" s="19" t="str">
        <f t="shared" si="382"/>
        <v/>
      </c>
      <c r="AY4047" s="55">
        <f t="shared" si="383"/>
        <v>0</v>
      </c>
      <c r="AZ4047" s="8"/>
      <c r="BA4047" s="8"/>
    </row>
    <row r="4048" spans="1:53" x14ac:dyDescent="0.25">
      <c r="A4048" s="9" t="str">
        <f>IF(B4048&lt;&gt;"",COUNTA($B$3:B4048)+$A$2,"")</f>
        <v/>
      </c>
      <c r="R4048" s="42"/>
      <c r="AB4048" s="13"/>
      <c r="AC4048" s="8"/>
      <c r="AF4048" s="13"/>
      <c r="AG4048" s="8"/>
      <c r="AH4048" s="8"/>
      <c r="AI4048" s="8"/>
      <c r="AJ4048" s="8"/>
      <c r="AK4048" s="8"/>
      <c r="AN4048" s="13"/>
      <c r="AO4048" s="8"/>
      <c r="AR4048" s="13"/>
      <c r="AS4048" s="8"/>
      <c r="AV4048" s="13"/>
      <c r="AW4048" s="8"/>
      <c r="AX4048" s="19" t="str">
        <f t="shared" si="382"/>
        <v/>
      </c>
      <c r="AY4048" s="55">
        <f t="shared" si="383"/>
        <v>0</v>
      </c>
      <c r="AZ4048" s="8"/>
      <c r="BA4048" s="8"/>
    </row>
    <row r="4049" spans="1:53" x14ac:dyDescent="0.25">
      <c r="A4049" s="9" t="str">
        <f>IF(B4049&lt;&gt;"",COUNTA($B$3:B4049)+$A$2,"")</f>
        <v/>
      </c>
      <c r="R4049" s="42"/>
      <c r="AB4049" s="13"/>
      <c r="AC4049" s="8"/>
      <c r="AF4049" s="13"/>
      <c r="AG4049" s="8"/>
      <c r="AH4049" s="8"/>
      <c r="AI4049" s="8"/>
      <c r="AJ4049" s="8"/>
      <c r="AK4049" s="8"/>
      <c r="AN4049" s="13"/>
      <c r="AO4049" s="8"/>
      <c r="AR4049" s="13"/>
      <c r="AS4049" s="8"/>
      <c r="AV4049" s="13"/>
      <c r="AW4049" s="8"/>
      <c r="AX4049" s="19" t="str">
        <f t="shared" si="382"/>
        <v/>
      </c>
      <c r="AY4049" s="55">
        <f t="shared" si="383"/>
        <v>0</v>
      </c>
      <c r="AZ4049" s="8"/>
      <c r="BA4049" s="8"/>
    </row>
    <row r="4050" spans="1:53" x14ac:dyDescent="0.25">
      <c r="A4050" s="9" t="str">
        <f>IF(B4050&lt;&gt;"",COUNTA($B$3:B4050)+$A$2,"")</f>
        <v/>
      </c>
      <c r="R4050" s="42"/>
      <c r="AB4050" s="13"/>
      <c r="AC4050" s="8"/>
      <c r="AF4050" s="13"/>
      <c r="AG4050" s="8"/>
      <c r="AH4050" s="8"/>
      <c r="AI4050" s="8"/>
      <c r="AJ4050" s="8"/>
      <c r="AK4050" s="8"/>
      <c r="AN4050" s="13"/>
      <c r="AO4050" s="8"/>
      <c r="AR4050" s="13"/>
      <c r="AS4050" s="8"/>
      <c r="AV4050" s="13"/>
      <c r="AW4050" s="8"/>
      <c r="AX4050" s="19" t="str">
        <f t="shared" si="382"/>
        <v/>
      </c>
      <c r="AY4050" s="55">
        <f t="shared" si="383"/>
        <v>0</v>
      </c>
      <c r="AZ4050" s="8"/>
      <c r="BA4050" s="8"/>
    </row>
    <row r="4051" spans="1:53" x14ac:dyDescent="0.25">
      <c r="A4051" s="9" t="str">
        <f>IF(B4051&lt;&gt;"",COUNTA($B$3:B4051)+$A$2,"")</f>
        <v/>
      </c>
      <c r="R4051" s="42"/>
      <c r="AB4051" s="13"/>
      <c r="AC4051" s="8"/>
      <c r="AF4051" s="13"/>
      <c r="AG4051" s="8"/>
      <c r="AH4051" s="8"/>
      <c r="AI4051" s="8"/>
      <c r="AJ4051" s="8"/>
      <c r="AK4051" s="8"/>
      <c r="AN4051" s="13"/>
      <c r="AO4051" s="8"/>
      <c r="AR4051" s="13"/>
      <c r="AS4051" s="8"/>
      <c r="AV4051" s="13"/>
      <c r="AW4051" s="8"/>
      <c r="AX4051" s="19" t="str">
        <f t="shared" si="382"/>
        <v/>
      </c>
      <c r="AY4051" s="55">
        <f t="shared" si="383"/>
        <v>0</v>
      </c>
      <c r="AZ4051" s="8"/>
      <c r="BA4051" s="8"/>
    </row>
    <row r="4052" spans="1:53" x14ac:dyDescent="0.25">
      <c r="A4052" s="9" t="str">
        <f>IF(B4052&lt;&gt;"",COUNTA($B$3:B4052)+$A$2,"")</f>
        <v/>
      </c>
      <c r="R4052" s="42"/>
      <c r="AB4052" s="13"/>
      <c r="AC4052" s="8"/>
      <c r="AF4052" s="13"/>
      <c r="AG4052" s="8"/>
      <c r="AH4052" s="8"/>
      <c r="AI4052" s="8"/>
      <c r="AJ4052" s="8"/>
      <c r="AK4052" s="8"/>
      <c r="AN4052" s="13"/>
      <c r="AO4052" s="8"/>
      <c r="AR4052" s="13"/>
      <c r="AS4052" s="8"/>
      <c r="AV4052" s="13"/>
      <c r="AW4052" s="8"/>
      <c r="AX4052" s="19" t="str">
        <f t="shared" si="382"/>
        <v/>
      </c>
      <c r="AY4052" s="55">
        <f t="shared" si="383"/>
        <v>0</v>
      </c>
      <c r="AZ4052" s="8"/>
      <c r="BA4052" s="8"/>
    </row>
    <row r="4053" spans="1:53" x14ac:dyDescent="0.25">
      <c r="A4053" s="9" t="str">
        <f>IF(B4053&lt;&gt;"",COUNTA($B$3:B4053)+$A$2,"")</f>
        <v/>
      </c>
      <c r="R4053" s="42"/>
      <c r="AB4053" s="13"/>
      <c r="AC4053" s="8"/>
      <c r="AF4053" s="13"/>
      <c r="AG4053" s="8"/>
      <c r="AH4053" s="8"/>
      <c r="AI4053" s="8"/>
      <c r="AJ4053" s="8"/>
      <c r="AK4053" s="8"/>
      <c r="AN4053" s="13"/>
      <c r="AO4053" s="8"/>
      <c r="AR4053" s="13"/>
      <c r="AS4053" s="8"/>
      <c r="AV4053" s="13"/>
      <c r="AW4053" s="8"/>
      <c r="AX4053" s="19" t="str">
        <f t="shared" si="382"/>
        <v/>
      </c>
      <c r="AY4053" s="55">
        <f t="shared" si="383"/>
        <v>0</v>
      </c>
      <c r="AZ4053" s="8"/>
      <c r="BA4053" s="8"/>
    </row>
    <row r="4054" spans="1:53" x14ac:dyDescent="0.25">
      <c r="A4054" s="9" t="str">
        <f>IF(B4054&lt;&gt;"",COUNTA($B$3:B4054)+$A$2,"")</f>
        <v/>
      </c>
      <c r="R4054" s="42"/>
      <c r="AB4054" s="13"/>
      <c r="AC4054" s="8"/>
      <c r="AF4054" s="13"/>
      <c r="AG4054" s="8"/>
      <c r="AH4054" s="8"/>
      <c r="AI4054" s="8"/>
      <c r="AJ4054" s="8"/>
      <c r="AK4054" s="8"/>
      <c r="AN4054" s="13"/>
      <c r="AO4054" s="8"/>
      <c r="AR4054" s="13"/>
      <c r="AS4054" s="8"/>
      <c r="AV4054" s="13"/>
      <c r="AW4054" s="8"/>
      <c r="AX4054" s="19" t="str">
        <f t="shared" si="382"/>
        <v/>
      </c>
      <c r="AY4054" s="55">
        <f t="shared" si="383"/>
        <v>0</v>
      </c>
      <c r="AZ4054" s="8"/>
      <c r="BA4054" s="8"/>
    </row>
    <row r="4055" spans="1:53" x14ac:dyDescent="0.25">
      <c r="A4055" s="9" t="str">
        <f>IF(B4055&lt;&gt;"",COUNTA($B$3:B4055)+$A$2,"")</f>
        <v/>
      </c>
      <c r="R4055" s="42"/>
      <c r="AB4055" s="13"/>
      <c r="AC4055" s="8"/>
      <c r="AF4055" s="13"/>
      <c r="AG4055" s="8"/>
      <c r="AH4055" s="8"/>
      <c r="AI4055" s="8"/>
      <c r="AJ4055" s="8"/>
      <c r="AK4055" s="8"/>
      <c r="AN4055" s="13"/>
      <c r="AO4055" s="8"/>
      <c r="AR4055" s="13"/>
      <c r="AS4055" s="8"/>
      <c r="AV4055" s="13"/>
      <c r="AW4055" s="8"/>
      <c r="AX4055" s="19" t="str">
        <f t="shared" si="382"/>
        <v/>
      </c>
      <c r="AY4055" s="55">
        <f t="shared" si="383"/>
        <v>0</v>
      </c>
      <c r="AZ4055" s="8"/>
      <c r="BA4055" s="8"/>
    </row>
    <row r="4056" spans="1:53" x14ac:dyDescent="0.25">
      <c r="A4056" s="9" t="str">
        <f>IF(B4056&lt;&gt;"",COUNTA($B$3:B4056)+$A$2,"")</f>
        <v/>
      </c>
      <c r="R4056" s="42"/>
      <c r="AB4056" s="13"/>
      <c r="AC4056" s="8"/>
      <c r="AF4056" s="13"/>
      <c r="AG4056" s="8"/>
      <c r="AH4056" s="8"/>
      <c r="AI4056" s="8"/>
      <c r="AJ4056" s="8"/>
      <c r="AK4056" s="8"/>
      <c r="AN4056" s="13"/>
      <c r="AO4056" s="8"/>
      <c r="AR4056" s="13"/>
      <c r="AS4056" s="8"/>
      <c r="AV4056" s="13"/>
      <c r="AW4056" s="8"/>
      <c r="AX4056" s="19" t="str">
        <f t="shared" si="382"/>
        <v/>
      </c>
      <c r="AY4056" s="55">
        <f t="shared" si="383"/>
        <v>0</v>
      </c>
      <c r="AZ4056" s="8"/>
      <c r="BA4056" s="8"/>
    </row>
    <row r="4057" spans="1:53" x14ac:dyDescent="0.25">
      <c r="A4057" s="9" t="str">
        <f>IF(B4057&lt;&gt;"",COUNTA($B$3:B4057)+$A$2,"")</f>
        <v/>
      </c>
      <c r="R4057" s="42"/>
      <c r="AB4057" s="13"/>
      <c r="AC4057" s="8"/>
      <c r="AF4057" s="13"/>
      <c r="AG4057" s="8"/>
      <c r="AH4057" s="8"/>
      <c r="AI4057" s="8"/>
      <c r="AJ4057" s="8"/>
      <c r="AK4057" s="8"/>
      <c r="AN4057" s="13"/>
      <c r="AO4057" s="8"/>
      <c r="AR4057" s="13"/>
      <c r="AS4057" s="8"/>
      <c r="AV4057" s="13"/>
      <c r="AW4057" s="8"/>
      <c r="AX4057" s="19" t="str">
        <f t="shared" si="382"/>
        <v/>
      </c>
      <c r="AY4057" s="55">
        <f t="shared" si="383"/>
        <v>0</v>
      </c>
      <c r="AZ4057" s="8"/>
      <c r="BA4057" s="8"/>
    </row>
    <row r="4058" spans="1:53" x14ac:dyDescent="0.25">
      <c r="A4058" s="9" t="str">
        <f>IF(B4058&lt;&gt;"",COUNTA($B$3:B4058)+$A$2,"")</f>
        <v/>
      </c>
      <c r="R4058" s="42"/>
      <c r="AB4058" s="13"/>
      <c r="AC4058" s="8"/>
      <c r="AF4058" s="13"/>
      <c r="AG4058" s="8"/>
      <c r="AH4058" s="8"/>
      <c r="AI4058" s="8"/>
      <c r="AJ4058" s="8"/>
      <c r="AK4058" s="8"/>
      <c r="AN4058" s="13"/>
      <c r="AO4058" s="8"/>
      <c r="AR4058" s="13"/>
      <c r="AS4058" s="8"/>
      <c r="AV4058" s="13"/>
      <c r="AW4058" s="8"/>
      <c r="AX4058" s="19" t="str">
        <f t="shared" si="382"/>
        <v/>
      </c>
      <c r="AY4058" s="55">
        <f t="shared" si="383"/>
        <v>0</v>
      </c>
      <c r="AZ4058" s="8"/>
      <c r="BA4058" s="8"/>
    </row>
    <row r="4059" spans="1:53" x14ac:dyDescent="0.25">
      <c r="A4059" s="9" t="str">
        <f>IF(B4059&lt;&gt;"",COUNTA($B$3:B4059)+$A$2,"")</f>
        <v/>
      </c>
      <c r="R4059" s="42"/>
      <c r="AB4059" s="13"/>
      <c r="AC4059" s="8"/>
      <c r="AF4059" s="13"/>
      <c r="AG4059" s="8"/>
      <c r="AH4059" s="8"/>
      <c r="AI4059" s="8"/>
      <c r="AJ4059" s="8"/>
      <c r="AK4059" s="8"/>
      <c r="AN4059" s="13"/>
      <c r="AO4059" s="8"/>
      <c r="AR4059" s="13"/>
      <c r="AS4059" s="8"/>
      <c r="AV4059" s="13"/>
      <c r="AW4059" s="8"/>
      <c r="AX4059" s="19" t="str">
        <f t="shared" si="382"/>
        <v/>
      </c>
      <c r="AY4059" s="55">
        <f t="shared" si="383"/>
        <v>0</v>
      </c>
      <c r="AZ4059" s="8"/>
      <c r="BA4059" s="8"/>
    </row>
    <row r="4060" spans="1:53" x14ac:dyDescent="0.25">
      <c r="A4060" s="9" t="str">
        <f>IF(B4060&lt;&gt;"",COUNTA($B$3:B4060)+$A$2,"")</f>
        <v/>
      </c>
      <c r="R4060" s="42"/>
      <c r="AB4060" s="13"/>
      <c r="AC4060" s="8"/>
      <c r="AF4060" s="13"/>
      <c r="AG4060" s="8"/>
      <c r="AH4060" s="8"/>
      <c r="AI4060" s="8"/>
      <c r="AJ4060" s="8"/>
      <c r="AK4060" s="8"/>
      <c r="AN4060" s="13"/>
      <c r="AO4060" s="8"/>
      <c r="AR4060" s="13"/>
      <c r="AS4060" s="8"/>
      <c r="AV4060" s="13"/>
      <c r="AW4060" s="8"/>
      <c r="AX4060" s="19" t="str">
        <f t="shared" si="382"/>
        <v/>
      </c>
      <c r="AY4060" s="55">
        <f t="shared" si="383"/>
        <v>0</v>
      </c>
      <c r="AZ4060" s="8"/>
      <c r="BA4060" s="8"/>
    </row>
    <row r="4061" spans="1:53" x14ac:dyDescent="0.25">
      <c r="A4061" s="9" t="str">
        <f>IF(B4061&lt;&gt;"",COUNTA($B$3:B4061)+$A$2,"")</f>
        <v/>
      </c>
      <c r="R4061" s="42"/>
      <c r="AB4061" s="13"/>
      <c r="AC4061" s="8"/>
      <c r="AF4061" s="13"/>
      <c r="AG4061" s="8"/>
      <c r="AH4061" s="8"/>
      <c r="AI4061" s="8"/>
      <c r="AJ4061" s="8"/>
      <c r="AK4061" s="8"/>
      <c r="AN4061" s="13"/>
      <c r="AO4061" s="8"/>
      <c r="AR4061" s="13"/>
      <c r="AS4061" s="8"/>
      <c r="AV4061" s="13"/>
      <c r="AW4061" s="8"/>
      <c r="AX4061" s="19" t="str">
        <f t="shared" si="382"/>
        <v/>
      </c>
      <c r="AY4061" s="55">
        <f t="shared" si="383"/>
        <v>0</v>
      </c>
      <c r="AZ4061" s="8"/>
      <c r="BA4061" s="8"/>
    </row>
    <row r="4062" spans="1:53" x14ac:dyDescent="0.25">
      <c r="A4062" s="9" t="str">
        <f>IF(B4062&lt;&gt;"",COUNTA($B$3:B4062)+$A$2,"")</f>
        <v/>
      </c>
      <c r="R4062" s="42"/>
      <c r="AB4062" s="13"/>
      <c r="AC4062" s="8"/>
      <c r="AF4062" s="13"/>
      <c r="AG4062" s="8"/>
      <c r="AH4062" s="8"/>
      <c r="AI4062" s="8"/>
      <c r="AJ4062" s="8"/>
      <c r="AK4062" s="8"/>
      <c r="AN4062" s="13"/>
      <c r="AO4062" s="8"/>
      <c r="AR4062" s="13"/>
      <c r="AS4062" s="8"/>
      <c r="AV4062" s="13"/>
      <c r="AW4062" s="8"/>
      <c r="AX4062" s="19" t="str">
        <f t="shared" si="382"/>
        <v/>
      </c>
      <c r="AY4062" s="55">
        <f t="shared" si="383"/>
        <v>0</v>
      </c>
      <c r="AZ4062" s="8"/>
      <c r="BA4062" s="8"/>
    </row>
    <row r="4063" spans="1:53" x14ac:dyDescent="0.25">
      <c r="A4063" s="9" t="str">
        <f>IF(B4063&lt;&gt;"",COUNTA($B$3:B4063)+$A$2,"")</f>
        <v/>
      </c>
      <c r="R4063" s="42"/>
      <c r="AB4063" s="13"/>
      <c r="AC4063" s="8"/>
      <c r="AF4063" s="13"/>
      <c r="AG4063" s="8"/>
      <c r="AH4063" s="8"/>
      <c r="AI4063" s="8"/>
      <c r="AJ4063" s="8"/>
      <c r="AK4063" s="8"/>
      <c r="AN4063" s="13"/>
      <c r="AO4063" s="8"/>
      <c r="AR4063" s="13"/>
      <c r="AS4063" s="8"/>
      <c r="AV4063" s="13"/>
      <c r="AW4063" s="8"/>
      <c r="AX4063" s="19" t="str">
        <f t="shared" si="382"/>
        <v/>
      </c>
      <c r="AY4063" s="55">
        <f t="shared" si="383"/>
        <v>0</v>
      </c>
      <c r="AZ4063" s="8"/>
      <c r="BA4063" s="8"/>
    </row>
    <row r="4064" spans="1:53" x14ac:dyDescent="0.25">
      <c r="A4064" s="9" t="str">
        <f>IF(B4064&lt;&gt;"",COUNTA($B$3:B4064)+$A$2,"")</f>
        <v/>
      </c>
      <c r="R4064" s="42"/>
      <c r="AB4064" s="13"/>
      <c r="AC4064" s="8"/>
      <c r="AF4064" s="13"/>
      <c r="AG4064" s="8"/>
      <c r="AH4064" s="8"/>
      <c r="AI4064" s="8"/>
      <c r="AJ4064" s="8"/>
      <c r="AK4064" s="8"/>
      <c r="AN4064" s="13"/>
      <c r="AO4064" s="8"/>
      <c r="AR4064" s="13"/>
      <c r="AS4064" s="8"/>
      <c r="AV4064" s="13"/>
      <c r="AW4064" s="8"/>
      <c r="AX4064" s="19" t="str">
        <f t="shared" si="382"/>
        <v/>
      </c>
      <c r="AY4064" s="55">
        <f t="shared" si="383"/>
        <v>0</v>
      </c>
      <c r="AZ4064" s="8"/>
      <c r="BA4064" s="8"/>
    </row>
    <row r="4065" spans="1:53" x14ac:dyDescent="0.25">
      <c r="A4065" s="9" t="str">
        <f>IF(B4065&lt;&gt;"",COUNTA($B$3:B4065)+$A$2,"")</f>
        <v/>
      </c>
      <c r="R4065" s="42"/>
      <c r="AB4065" s="13"/>
      <c r="AC4065" s="8"/>
      <c r="AF4065" s="13"/>
      <c r="AG4065" s="8"/>
      <c r="AH4065" s="8"/>
      <c r="AI4065" s="8"/>
      <c r="AJ4065" s="8"/>
      <c r="AK4065" s="8"/>
      <c r="AN4065" s="13"/>
      <c r="AO4065" s="8"/>
      <c r="AR4065" s="13"/>
      <c r="AS4065" s="8"/>
      <c r="AV4065" s="13"/>
      <c r="AW4065" s="8"/>
      <c r="AX4065" s="19" t="str">
        <f t="shared" si="382"/>
        <v/>
      </c>
      <c r="AY4065" s="55">
        <f t="shared" si="383"/>
        <v>0</v>
      </c>
      <c r="AZ4065" s="8"/>
      <c r="BA4065" s="8"/>
    </row>
    <row r="4066" spans="1:53" x14ac:dyDescent="0.25">
      <c r="A4066" s="9" t="str">
        <f>IF(B4066&lt;&gt;"",COUNTA($B$3:B4066)+$A$2,"")</f>
        <v/>
      </c>
      <c r="R4066" s="42"/>
      <c r="AB4066" s="13"/>
      <c r="AC4066" s="8"/>
      <c r="AF4066" s="13"/>
      <c r="AG4066" s="8"/>
      <c r="AH4066" s="8"/>
      <c r="AI4066" s="8"/>
      <c r="AJ4066" s="8"/>
      <c r="AK4066" s="8"/>
      <c r="AN4066" s="13"/>
      <c r="AO4066" s="8"/>
      <c r="AR4066" s="13"/>
      <c r="AS4066" s="8"/>
      <c r="AV4066" s="13"/>
      <c r="AW4066" s="8"/>
      <c r="AX4066" s="19" t="str">
        <f t="shared" si="382"/>
        <v/>
      </c>
      <c r="AY4066" s="55">
        <f t="shared" si="383"/>
        <v>0</v>
      </c>
      <c r="AZ4066" s="8"/>
      <c r="BA4066" s="8"/>
    </row>
    <row r="4067" spans="1:53" x14ac:dyDescent="0.25">
      <c r="A4067" s="9" t="str">
        <f>IF(B4067&lt;&gt;"",COUNTA($B$3:B4067)+$A$2,"")</f>
        <v/>
      </c>
      <c r="R4067" s="42"/>
      <c r="AB4067" s="13"/>
      <c r="AC4067" s="8"/>
      <c r="AF4067" s="13"/>
      <c r="AG4067" s="8"/>
      <c r="AH4067" s="8"/>
      <c r="AI4067" s="8"/>
      <c r="AJ4067" s="8"/>
      <c r="AK4067" s="8"/>
      <c r="AN4067" s="13"/>
      <c r="AO4067" s="8"/>
      <c r="AR4067" s="13"/>
      <c r="AS4067" s="8"/>
      <c r="AV4067" s="13"/>
      <c r="AW4067" s="8"/>
      <c r="AX4067" s="19" t="str">
        <f t="shared" si="382"/>
        <v/>
      </c>
      <c r="AY4067" s="55">
        <f t="shared" si="383"/>
        <v>0</v>
      </c>
      <c r="AZ4067" s="8"/>
      <c r="BA4067" s="8"/>
    </row>
    <row r="4068" spans="1:53" x14ac:dyDescent="0.25">
      <c r="A4068" s="9" t="str">
        <f>IF(B4068&lt;&gt;"",COUNTA($B$3:B4068)+$A$2,"")</f>
        <v/>
      </c>
      <c r="R4068" s="42"/>
      <c r="AB4068" s="13"/>
      <c r="AC4068" s="8"/>
      <c r="AF4068" s="13"/>
      <c r="AG4068" s="8"/>
      <c r="AH4068" s="8"/>
      <c r="AI4068" s="8"/>
      <c r="AJ4068" s="8"/>
      <c r="AK4068" s="8"/>
      <c r="AN4068" s="13"/>
      <c r="AO4068" s="8"/>
      <c r="AR4068" s="13"/>
      <c r="AS4068" s="8"/>
      <c r="AV4068" s="13"/>
      <c r="AW4068" s="8"/>
      <c r="AX4068" s="19" t="str">
        <f t="shared" si="382"/>
        <v/>
      </c>
      <c r="AY4068" s="55">
        <f t="shared" si="383"/>
        <v>0</v>
      </c>
      <c r="AZ4068" s="8"/>
      <c r="BA4068" s="8"/>
    </row>
    <row r="4069" spans="1:53" x14ac:dyDescent="0.25">
      <c r="A4069" s="9" t="str">
        <f>IF(B4069&lt;&gt;"",COUNTA($B$3:B4069)+$A$2,"")</f>
        <v/>
      </c>
      <c r="R4069" s="42"/>
      <c r="AB4069" s="13"/>
      <c r="AC4069" s="8"/>
      <c r="AF4069" s="13"/>
      <c r="AG4069" s="8"/>
      <c r="AH4069" s="8"/>
      <c r="AI4069" s="8"/>
      <c r="AJ4069" s="8"/>
      <c r="AK4069" s="8"/>
      <c r="AN4069" s="13"/>
      <c r="AO4069" s="8"/>
      <c r="AR4069" s="13"/>
      <c r="AS4069" s="8"/>
      <c r="AV4069" s="13"/>
      <c r="AW4069" s="8"/>
      <c r="AX4069" s="19" t="str">
        <f t="shared" si="382"/>
        <v/>
      </c>
      <c r="AY4069" s="55">
        <f t="shared" si="383"/>
        <v>0</v>
      </c>
      <c r="AZ4069" s="8"/>
      <c r="BA4069" s="8"/>
    </row>
    <row r="4070" spans="1:53" x14ac:dyDescent="0.25">
      <c r="A4070" s="9" t="str">
        <f>IF(B4070&lt;&gt;"",COUNTA($B$3:B4070)+$A$2,"")</f>
        <v/>
      </c>
      <c r="R4070" s="42"/>
      <c r="AB4070" s="13"/>
      <c r="AC4070" s="8"/>
      <c r="AF4070" s="13"/>
      <c r="AG4070" s="8"/>
      <c r="AH4070" s="8"/>
      <c r="AI4070" s="8"/>
      <c r="AJ4070" s="8"/>
      <c r="AK4070" s="8"/>
      <c r="AN4070" s="13"/>
      <c r="AO4070" s="8"/>
      <c r="AR4070" s="13"/>
      <c r="AS4070" s="8"/>
      <c r="AV4070" s="13"/>
      <c r="AW4070" s="8"/>
      <c r="AX4070" s="19" t="str">
        <f t="shared" si="382"/>
        <v/>
      </c>
      <c r="AY4070" s="55">
        <f t="shared" si="383"/>
        <v>0</v>
      </c>
      <c r="AZ4070" s="8"/>
      <c r="BA4070" s="8"/>
    </row>
    <row r="4071" spans="1:53" x14ac:dyDescent="0.25">
      <c r="A4071" s="9" t="str">
        <f>IF(B4071&lt;&gt;"",COUNTA($B$3:B4071)+$A$2,"")</f>
        <v/>
      </c>
      <c r="R4071" s="42"/>
      <c r="AB4071" s="13"/>
      <c r="AC4071" s="8"/>
      <c r="AF4071" s="13"/>
      <c r="AG4071" s="8"/>
      <c r="AH4071" s="8"/>
      <c r="AI4071" s="8"/>
      <c r="AJ4071" s="8"/>
      <c r="AK4071" s="8"/>
      <c r="AN4071" s="13"/>
      <c r="AO4071" s="8"/>
      <c r="AR4071" s="13"/>
      <c r="AS4071" s="8"/>
      <c r="AV4071" s="13"/>
      <c r="AW4071" s="8"/>
      <c r="AX4071" s="19" t="str">
        <f t="shared" si="382"/>
        <v/>
      </c>
      <c r="AY4071" s="55">
        <f t="shared" si="383"/>
        <v>0</v>
      </c>
      <c r="AZ4071" s="8"/>
      <c r="BA4071" s="8"/>
    </row>
    <row r="4072" spans="1:53" x14ac:dyDescent="0.25">
      <c r="A4072" s="9" t="str">
        <f>IF(B4072&lt;&gt;"",COUNTA($B$3:B4072)+$A$2,"")</f>
        <v/>
      </c>
      <c r="R4072" s="42"/>
      <c r="AB4072" s="13"/>
      <c r="AC4072" s="8"/>
      <c r="AF4072" s="13"/>
      <c r="AG4072" s="8"/>
      <c r="AH4072" s="8"/>
      <c r="AI4072" s="8"/>
      <c r="AJ4072" s="8"/>
      <c r="AK4072" s="8"/>
      <c r="AN4072" s="13"/>
      <c r="AO4072" s="8"/>
      <c r="AR4072" s="13"/>
      <c r="AS4072" s="8"/>
      <c r="AV4072" s="13"/>
      <c r="AW4072" s="8"/>
      <c r="AX4072" s="19" t="str">
        <f t="shared" si="382"/>
        <v/>
      </c>
      <c r="AY4072" s="55">
        <f t="shared" si="383"/>
        <v>0</v>
      </c>
      <c r="AZ4072" s="8"/>
      <c r="BA4072" s="8"/>
    </row>
    <row r="4073" spans="1:53" x14ac:dyDescent="0.25">
      <c r="A4073" s="9" t="str">
        <f>IF(B4073&lt;&gt;"",COUNTA($B$3:B4073)+$A$2,"")</f>
        <v/>
      </c>
      <c r="R4073" s="42"/>
      <c r="AB4073" s="13"/>
      <c r="AC4073" s="8"/>
      <c r="AF4073" s="13"/>
      <c r="AG4073" s="8"/>
      <c r="AH4073" s="8"/>
      <c r="AI4073" s="8"/>
      <c r="AJ4073" s="8"/>
      <c r="AK4073" s="8"/>
      <c r="AN4073" s="13"/>
      <c r="AO4073" s="8"/>
      <c r="AR4073" s="13"/>
      <c r="AS4073" s="8"/>
      <c r="AV4073" s="13"/>
      <c r="AW4073" s="8"/>
      <c r="AX4073" s="19" t="str">
        <f t="shared" si="382"/>
        <v/>
      </c>
      <c r="AY4073" s="55">
        <f t="shared" si="383"/>
        <v>0</v>
      </c>
      <c r="AZ4073" s="8"/>
      <c r="BA4073" s="8"/>
    </row>
    <row r="4074" spans="1:53" x14ac:dyDescent="0.25">
      <c r="A4074" s="9" t="str">
        <f>IF(B4074&lt;&gt;"",COUNTA($B$3:B4074)+$A$2,"")</f>
        <v/>
      </c>
      <c r="R4074" s="42"/>
      <c r="AB4074" s="13"/>
      <c r="AC4074" s="8"/>
      <c r="AF4074" s="13"/>
      <c r="AG4074" s="8"/>
      <c r="AH4074" s="8"/>
      <c r="AI4074" s="8"/>
      <c r="AJ4074" s="8"/>
      <c r="AK4074" s="8"/>
      <c r="AN4074" s="13"/>
      <c r="AO4074" s="8"/>
      <c r="AR4074" s="13"/>
      <c r="AS4074" s="8"/>
      <c r="AV4074" s="13"/>
      <c r="AW4074" s="8"/>
      <c r="AX4074" s="19" t="str">
        <f t="shared" si="382"/>
        <v/>
      </c>
      <c r="AY4074" s="55">
        <f t="shared" si="383"/>
        <v>0</v>
      </c>
      <c r="AZ4074" s="8"/>
      <c r="BA4074" s="8"/>
    </row>
    <row r="4075" spans="1:53" x14ac:dyDescent="0.25">
      <c r="A4075" s="9" t="str">
        <f>IF(B4075&lt;&gt;"",COUNTA($B$3:B4075)+$A$2,"")</f>
        <v/>
      </c>
      <c r="R4075" s="42"/>
      <c r="AB4075" s="13"/>
      <c r="AC4075" s="8"/>
      <c r="AF4075" s="13"/>
      <c r="AG4075" s="8"/>
      <c r="AH4075" s="8"/>
      <c r="AI4075" s="8"/>
      <c r="AJ4075" s="8"/>
      <c r="AK4075" s="8"/>
      <c r="AN4075" s="13"/>
      <c r="AO4075" s="8"/>
      <c r="AR4075" s="13"/>
      <c r="AS4075" s="8"/>
      <c r="AV4075" s="13"/>
      <c r="AW4075" s="8"/>
      <c r="AX4075" s="19" t="str">
        <f t="shared" si="382"/>
        <v/>
      </c>
      <c r="AY4075" s="55">
        <f t="shared" si="383"/>
        <v>0</v>
      </c>
      <c r="AZ4075" s="8"/>
      <c r="BA4075" s="8"/>
    </row>
    <row r="4076" spans="1:53" x14ac:dyDescent="0.25">
      <c r="A4076" s="9" t="str">
        <f>IF(B4076&lt;&gt;"",COUNTA($B$3:B4076)+$A$2,"")</f>
        <v/>
      </c>
      <c r="R4076" s="42"/>
      <c r="AB4076" s="13"/>
      <c r="AC4076" s="8"/>
      <c r="AF4076" s="13"/>
      <c r="AG4076" s="8"/>
      <c r="AH4076" s="8"/>
      <c r="AI4076" s="8"/>
      <c r="AJ4076" s="8"/>
      <c r="AK4076" s="8"/>
      <c r="AN4076" s="13"/>
      <c r="AO4076" s="8"/>
      <c r="AR4076" s="13"/>
      <c r="AS4076" s="8"/>
      <c r="AV4076" s="13"/>
      <c r="AW4076" s="8"/>
      <c r="AX4076" s="19" t="str">
        <f t="shared" si="382"/>
        <v/>
      </c>
      <c r="AY4076" s="55">
        <f t="shared" si="383"/>
        <v>0</v>
      </c>
      <c r="AZ4076" s="8"/>
      <c r="BA4076" s="8"/>
    </row>
    <row r="4077" spans="1:53" x14ac:dyDescent="0.25">
      <c r="A4077" s="9" t="str">
        <f>IF(B4077&lt;&gt;"",COUNTA($B$3:B4077)+$A$2,"")</f>
        <v/>
      </c>
      <c r="R4077" s="42"/>
      <c r="AB4077" s="13"/>
      <c r="AC4077" s="8"/>
      <c r="AF4077" s="13"/>
      <c r="AG4077" s="8"/>
      <c r="AH4077" s="8"/>
      <c r="AI4077" s="8"/>
      <c r="AJ4077" s="8"/>
      <c r="AK4077" s="8"/>
      <c r="AN4077" s="13"/>
      <c r="AO4077" s="8"/>
      <c r="AR4077" s="13"/>
      <c r="AS4077" s="8"/>
      <c r="AV4077" s="13"/>
      <c r="AW4077" s="8"/>
      <c r="AX4077" s="19" t="str">
        <f t="shared" si="382"/>
        <v/>
      </c>
      <c r="AY4077" s="55">
        <f t="shared" si="383"/>
        <v>0</v>
      </c>
      <c r="AZ4077" s="8"/>
      <c r="BA4077" s="8"/>
    </row>
    <row r="4078" spans="1:53" x14ac:dyDescent="0.25">
      <c r="A4078" s="9" t="str">
        <f>IF(B4078&lt;&gt;"",COUNTA($B$3:B4078)+$A$2,"")</f>
        <v/>
      </c>
      <c r="R4078" s="42"/>
      <c r="AB4078" s="13"/>
      <c r="AC4078" s="8"/>
      <c r="AF4078" s="13"/>
      <c r="AG4078" s="8"/>
      <c r="AH4078" s="8"/>
      <c r="AI4078" s="8"/>
      <c r="AJ4078" s="8"/>
      <c r="AK4078" s="8"/>
      <c r="AN4078" s="13"/>
      <c r="AO4078" s="8"/>
      <c r="AR4078" s="13"/>
      <c r="AS4078" s="8"/>
      <c r="AV4078" s="13"/>
      <c r="AW4078" s="8"/>
      <c r="AX4078" s="19" t="str">
        <f t="shared" si="382"/>
        <v/>
      </c>
      <c r="AY4078" s="55">
        <f t="shared" si="383"/>
        <v>0</v>
      </c>
      <c r="AZ4078" s="8"/>
      <c r="BA4078" s="8"/>
    </row>
    <row r="4079" spans="1:53" x14ac:dyDescent="0.25">
      <c r="A4079" s="9" t="str">
        <f>IF(B4079&lt;&gt;"",COUNTA($B$3:B4079)+$A$2,"")</f>
        <v/>
      </c>
      <c r="R4079" s="42"/>
      <c r="AB4079" s="13"/>
      <c r="AC4079" s="8"/>
      <c r="AF4079" s="13"/>
      <c r="AG4079" s="8"/>
      <c r="AH4079" s="8"/>
      <c r="AI4079" s="8"/>
      <c r="AJ4079" s="8"/>
      <c r="AK4079" s="8"/>
      <c r="AN4079" s="13"/>
      <c r="AO4079" s="8"/>
      <c r="AR4079" s="13"/>
      <c r="AS4079" s="8"/>
      <c r="AV4079" s="13"/>
      <c r="AW4079" s="8"/>
      <c r="AX4079" s="19" t="str">
        <f t="shared" si="382"/>
        <v/>
      </c>
      <c r="AY4079" s="55">
        <f t="shared" si="383"/>
        <v>0</v>
      </c>
      <c r="AZ4079" s="8"/>
      <c r="BA4079" s="8"/>
    </row>
    <row r="4080" spans="1:53" x14ac:dyDescent="0.25">
      <c r="A4080" s="9" t="str">
        <f>IF(B4080&lt;&gt;"",COUNTA($B$3:B4080)+$A$2,"")</f>
        <v/>
      </c>
      <c r="R4080" s="42"/>
      <c r="AB4080" s="13"/>
      <c r="AC4080" s="8"/>
      <c r="AF4080" s="13"/>
      <c r="AG4080" s="8"/>
      <c r="AH4080" s="8"/>
      <c r="AI4080" s="8"/>
      <c r="AJ4080" s="8"/>
      <c r="AK4080" s="8"/>
      <c r="AN4080" s="13"/>
      <c r="AO4080" s="8"/>
      <c r="AR4080" s="13"/>
      <c r="AS4080" s="8"/>
      <c r="AV4080" s="13"/>
      <c r="AW4080" s="8"/>
      <c r="AX4080" s="19" t="str">
        <f t="shared" si="382"/>
        <v/>
      </c>
      <c r="AY4080" s="55">
        <f t="shared" si="383"/>
        <v>0</v>
      </c>
      <c r="AZ4080" s="8"/>
      <c r="BA4080" s="8"/>
    </row>
    <row r="4081" spans="1:53" x14ac:dyDescent="0.25">
      <c r="A4081" s="9" t="str">
        <f>IF(B4081&lt;&gt;"",COUNTA($B$3:B4081)+$A$2,"")</f>
        <v/>
      </c>
      <c r="R4081" s="42"/>
      <c r="AB4081" s="13"/>
      <c r="AC4081" s="8"/>
      <c r="AF4081" s="13"/>
      <c r="AG4081" s="8"/>
      <c r="AH4081" s="8"/>
      <c r="AI4081" s="8"/>
      <c r="AJ4081" s="8"/>
      <c r="AK4081" s="8"/>
      <c r="AN4081" s="13"/>
      <c r="AO4081" s="8"/>
      <c r="AR4081" s="13"/>
      <c r="AS4081" s="8"/>
      <c r="AV4081" s="13"/>
      <c r="AW4081" s="8"/>
      <c r="AX4081" s="19" t="str">
        <f t="shared" si="382"/>
        <v/>
      </c>
      <c r="AY4081" s="55">
        <f t="shared" si="383"/>
        <v>0</v>
      </c>
      <c r="AZ4081" s="8"/>
      <c r="BA4081" s="8"/>
    </row>
    <row r="4082" spans="1:53" x14ac:dyDescent="0.25">
      <c r="A4082" s="9" t="str">
        <f>IF(B4082&lt;&gt;"",COUNTA($B$3:B4082)+$A$2,"")</f>
        <v/>
      </c>
      <c r="R4082" s="42"/>
      <c r="AB4082" s="13"/>
      <c r="AC4082" s="8"/>
      <c r="AF4082" s="13"/>
      <c r="AG4082" s="8"/>
      <c r="AH4082" s="8"/>
      <c r="AI4082" s="8"/>
      <c r="AJ4082" s="8"/>
      <c r="AK4082" s="8"/>
      <c r="AN4082" s="13"/>
      <c r="AO4082" s="8"/>
      <c r="AR4082" s="13"/>
      <c r="AS4082" s="8"/>
      <c r="AV4082" s="13"/>
      <c r="AW4082" s="8"/>
      <c r="AX4082" s="19" t="str">
        <f t="shared" si="382"/>
        <v/>
      </c>
      <c r="AY4082" s="55">
        <f t="shared" si="383"/>
        <v>0</v>
      </c>
      <c r="AZ4082" s="8"/>
      <c r="BA4082" s="8"/>
    </row>
    <row r="4083" spans="1:53" x14ac:dyDescent="0.25">
      <c r="A4083" s="9" t="str">
        <f>IF(B4083&lt;&gt;"",COUNTA($B$3:B4083)+$A$2,"")</f>
        <v/>
      </c>
      <c r="R4083" s="42"/>
      <c r="AB4083" s="13"/>
      <c r="AC4083" s="8"/>
      <c r="AF4083" s="13"/>
      <c r="AG4083" s="8"/>
      <c r="AH4083" s="8"/>
      <c r="AI4083" s="8"/>
      <c r="AJ4083" s="8"/>
      <c r="AK4083" s="8"/>
      <c r="AN4083" s="13"/>
      <c r="AO4083" s="8"/>
      <c r="AR4083" s="13"/>
      <c r="AS4083" s="8"/>
      <c r="AV4083" s="13"/>
      <c r="AW4083" s="8"/>
      <c r="AX4083" s="19" t="str">
        <f t="shared" si="382"/>
        <v/>
      </c>
      <c r="AY4083" s="55">
        <f t="shared" si="383"/>
        <v>0</v>
      </c>
      <c r="AZ4083" s="8"/>
      <c r="BA4083" s="8"/>
    </row>
    <row r="4084" spans="1:53" x14ac:dyDescent="0.25">
      <c r="A4084" s="9" t="str">
        <f>IF(B4084&lt;&gt;"",COUNTA($B$3:B4084)+$A$2,"")</f>
        <v/>
      </c>
      <c r="R4084" s="42"/>
      <c r="AB4084" s="13"/>
      <c r="AC4084" s="8"/>
      <c r="AF4084" s="13"/>
      <c r="AG4084" s="8"/>
      <c r="AH4084" s="8"/>
      <c r="AI4084" s="8"/>
      <c r="AJ4084" s="8"/>
      <c r="AK4084" s="8"/>
      <c r="AN4084" s="13"/>
      <c r="AO4084" s="8"/>
      <c r="AR4084" s="13"/>
      <c r="AS4084" s="8"/>
      <c r="AV4084" s="13"/>
      <c r="AW4084" s="8"/>
      <c r="AX4084" s="19" t="str">
        <f t="shared" si="382"/>
        <v/>
      </c>
      <c r="AY4084" s="55">
        <f t="shared" si="383"/>
        <v>0</v>
      </c>
      <c r="AZ4084" s="8"/>
      <c r="BA4084" s="8"/>
    </row>
    <row r="4085" spans="1:53" x14ac:dyDescent="0.25">
      <c r="A4085" s="9" t="str">
        <f>IF(B4085&lt;&gt;"",COUNTA($B$3:B4085)+$A$2,"")</f>
        <v/>
      </c>
      <c r="R4085" s="42"/>
      <c r="AB4085" s="13"/>
      <c r="AC4085" s="8"/>
      <c r="AF4085" s="13"/>
      <c r="AG4085" s="8"/>
      <c r="AH4085" s="8"/>
      <c r="AI4085" s="8"/>
      <c r="AJ4085" s="8"/>
      <c r="AK4085" s="8"/>
      <c r="AN4085" s="13"/>
      <c r="AO4085" s="8"/>
      <c r="AR4085" s="13"/>
      <c r="AS4085" s="8"/>
      <c r="AV4085" s="13"/>
      <c r="AW4085" s="8"/>
      <c r="AX4085" s="19" t="str">
        <f t="shared" si="382"/>
        <v/>
      </c>
      <c r="AY4085" s="55">
        <f t="shared" si="383"/>
        <v>0</v>
      </c>
      <c r="AZ4085" s="8"/>
      <c r="BA4085" s="8"/>
    </row>
    <row r="4086" spans="1:53" x14ac:dyDescent="0.25">
      <c r="A4086" s="9" t="str">
        <f>IF(B4086&lt;&gt;"",COUNTA($B$3:B4086)+$A$2,"")</f>
        <v/>
      </c>
      <c r="R4086" s="42"/>
      <c r="AB4086" s="13"/>
      <c r="AC4086" s="8"/>
      <c r="AF4086" s="13"/>
      <c r="AG4086" s="8"/>
      <c r="AH4086" s="8"/>
      <c r="AI4086" s="8"/>
      <c r="AJ4086" s="8"/>
      <c r="AK4086" s="8"/>
      <c r="AN4086" s="13"/>
      <c r="AO4086" s="8"/>
      <c r="AR4086" s="13"/>
      <c r="AS4086" s="8"/>
      <c r="AV4086" s="13"/>
      <c r="AW4086" s="8"/>
      <c r="AX4086" s="19" t="str">
        <f t="shared" si="382"/>
        <v/>
      </c>
      <c r="AY4086" s="55">
        <f t="shared" si="383"/>
        <v>0</v>
      </c>
      <c r="AZ4086" s="8"/>
      <c r="BA4086" s="8"/>
    </row>
    <row r="4087" spans="1:53" x14ac:dyDescent="0.25">
      <c r="A4087" s="9" t="str">
        <f>IF(B4087&lt;&gt;"",COUNTA($B$3:B4087)+$A$2,"")</f>
        <v/>
      </c>
      <c r="R4087" s="42"/>
      <c r="AB4087" s="13"/>
      <c r="AC4087" s="8"/>
      <c r="AF4087" s="13"/>
      <c r="AG4087" s="8"/>
      <c r="AH4087" s="8"/>
      <c r="AI4087" s="8"/>
      <c r="AJ4087" s="8"/>
      <c r="AK4087" s="8"/>
      <c r="AN4087" s="13"/>
      <c r="AO4087" s="8"/>
      <c r="AR4087" s="13"/>
      <c r="AS4087" s="8"/>
      <c r="AV4087" s="13"/>
      <c r="AW4087" s="8"/>
      <c r="AX4087" s="19" t="str">
        <f t="shared" si="382"/>
        <v/>
      </c>
      <c r="AY4087" s="55">
        <f t="shared" si="383"/>
        <v>0</v>
      </c>
      <c r="AZ4087" s="8"/>
      <c r="BA4087" s="8"/>
    </row>
    <row r="4088" spans="1:53" x14ac:dyDescent="0.25">
      <c r="A4088" s="9" t="str">
        <f>IF(B4088&lt;&gt;"",COUNTA($B$3:B4088)+$A$2,"")</f>
        <v/>
      </c>
      <c r="R4088" s="42"/>
      <c r="AB4088" s="13"/>
      <c r="AC4088" s="8"/>
      <c r="AF4088" s="13"/>
      <c r="AG4088" s="8"/>
      <c r="AH4088" s="8"/>
      <c r="AI4088" s="8"/>
      <c r="AJ4088" s="8"/>
      <c r="AK4088" s="8"/>
      <c r="AN4088" s="13"/>
      <c r="AO4088" s="8"/>
      <c r="AR4088" s="13"/>
      <c r="AS4088" s="8"/>
      <c r="AV4088" s="13"/>
      <c r="AW4088" s="8"/>
      <c r="AX4088" s="19" t="str">
        <f t="shared" si="382"/>
        <v/>
      </c>
      <c r="AY4088" s="55">
        <f t="shared" si="383"/>
        <v>0</v>
      </c>
      <c r="AZ4088" s="8"/>
      <c r="BA4088" s="8"/>
    </row>
    <row r="4089" spans="1:53" x14ac:dyDescent="0.25">
      <c r="A4089" s="9" t="str">
        <f>IF(B4089&lt;&gt;"",COUNTA($B$3:B4089)+$A$2,"")</f>
        <v/>
      </c>
      <c r="R4089" s="42"/>
      <c r="AB4089" s="13"/>
      <c r="AC4089" s="8"/>
      <c r="AF4089" s="13"/>
      <c r="AG4089" s="8"/>
      <c r="AH4089" s="8"/>
      <c r="AI4089" s="8"/>
      <c r="AJ4089" s="8"/>
      <c r="AK4089" s="8"/>
      <c r="AN4089" s="13"/>
      <c r="AO4089" s="8"/>
      <c r="AR4089" s="13"/>
      <c r="AS4089" s="8"/>
      <c r="AV4089" s="13"/>
      <c r="AW4089" s="8"/>
      <c r="AX4089" s="19" t="str">
        <f t="shared" si="382"/>
        <v/>
      </c>
      <c r="AY4089" s="55">
        <f t="shared" si="383"/>
        <v>0</v>
      </c>
      <c r="AZ4089" s="8"/>
      <c r="BA4089" s="8"/>
    </row>
    <row r="4090" spans="1:53" x14ac:dyDescent="0.25">
      <c r="A4090" s="9" t="str">
        <f>IF(B4090&lt;&gt;"",COUNTA($B$3:B4090)+$A$2,"")</f>
        <v/>
      </c>
      <c r="R4090" s="42"/>
      <c r="AB4090" s="13"/>
      <c r="AC4090" s="8"/>
      <c r="AF4090" s="13"/>
      <c r="AG4090" s="8"/>
      <c r="AH4090" s="8"/>
      <c r="AI4090" s="8"/>
      <c r="AJ4090" s="8"/>
      <c r="AK4090" s="8"/>
      <c r="AN4090" s="13"/>
      <c r="AO4090" s="8"/>
      <c r="AR4090" s="13"/>
      <c r="AS4090" s="8"/>
      <c r="AV4090" s="13"/>
      <c r="AW4090" s="8"/>
      <c r="AX4090" s="19" t="str">
        <f t="shared" si="382"/>
        <v/>
      </c>
      <c r="AY4090" s="55">
        <f t="shared" si="383"/>
        <v>0</v>
      </c>
      <c r="AZ4090" s="8"/>
      <c r="BA4090" s="8"/>
    </row>
    <row r="4091" spans="1:53" x14ac:dyDescent="0.25">
      <c r="A4091" s="9" t="str">
        <f>IF(B4091&lt;&gt;"",COUNTA($B$3:B4091)+$A$2,"")</f>
        <v/>
      </c>
      <c r="R4091" s="42"/>
      <c r="AB4091" s="13"/>
      <c r="AC4091" s="8"/>
      <c r="AF4091" s="13"/>
      <c r="AG4091" s="8"/>
      <c r="AH4091" s="8"/>
      <c r="AI4091" s="8"/>
      <c r="AJ4091" s="8"/>
      <c r="AK4091" s="8"/>
      <c r="AN4091" s="13"/>
      <c r="AO4091" s="8"/>
      <c r="AR4091" s="13"/>
      <c r="AS4091" s="8"/>
      <c r="AV4091" s="13"/>
      <c r="AW4091" s="8"/>
      <c r="AX4091" s="19" t="str">
        <f t="shared" si="382"/>
        <v/>
      </c>
      <c r="AY4091" s="55">
        <f t="shared" si="383"/>
        <v>0</v>
      </c>
      <c r="AZ4091" s="8"/>
      <c r="BA4091" s="8"/>
    </row>
    <row r="4092" spans="1:53" x14ac:dyDescent="0.25">
      <c r="A4092" s="9" t="str">
        <f>IF(B4092&lt;&gt;"",COUNTA($B$3:B4092)+$A$2,"")</f>
        <v/>
      </c>
      <c r="R4092" s="42"/>
      <c r="AB4092" s="13"/>
      <c r="AC4092" s="8"/>
      <c r="AF4092" s="13"/>
      <c r="AG4092" s="8"/>
      <c r="AH4092" s="8"/>
      <c r="AI4092" s="8"/>
      <c r="AJ4092" s="8"/>
      <c r="AK4092" s="8"/>
      <c r="AN4092" s="13"/>
      <c r="AO4092" s="8"/>
      <c r="AR4092" s="13"/>
      <c r="AS4092" s="8"/>
      <c r="AV4092" s="13"/>
      <c r="AW4092" s="8"/>
      <c r="AX4092" s="19" t="str">
        <f t="shared" si="382"/>
        <v/>
      </c>
      <c r="AY4092" s="55">
        <f t="shared" si="383"/>
        <v>0</v>
      </c>
      <c r="AZ4092" s="8"/>
      <c r="BA4092" s="8"/>
    </row>
    <row r="4093" spans="1:53" x14ac:dyDescent="0.25">
      <c r="A4093" s="9" t="str">
        <f>IF(B4093&lt;&gt;"",COUNTA($B$3:B4093)+$A$2,"")</f>
        <v/>
      </c>
      <c r="R4093" s="42"/>
      <c r="AB4093" s="13"/>
      <c r="AC4093" s="8"/>
      <c r="AF4093" s="13"/>
      <c r="AG4093" s="8"/>
      <c r="AH4093" s="8"/>
      <c r="AI4093" s="8"/>
      <c r="AJ4093" s="8"/>
      <c r="AK4093" s="8"/>
      <c r="AN4093" s="13"/>
      <c r="AO4093" s="8"/>
      <c r="AR4093" s="13"/>
      <c r="AS4093" s="8"/>
      <c r="AV4093" s="13"/>
      <c r="AW4093" s="8"/>
      <c r="AX4093" s="19" t="str">
        <f t="shared" si="382"/>
        <v/>
      </c>
      <c r="AY4093" s="55">
        <f t="shared" si="383"/>
        <v>0</v>
      </c>
      <c r="AZ4093" s="8"/>
      <c r="BA4093" s="8"/>
    </row>
    <row r="4094" spans="1:53" x14ac:dyDescent="0.25">
      <c r="A4094" s="9" t="str">
        <f>IF(B4094&lt;&gt;"",COUNTA($B$3:B4094)+$A$2,"")</f>
        <v/>
      </c>
      <c r="R4094" s="42"/>
      <c r="AB4094" s="13"/>
      <c r="AC4094" s="8"/>
      <c r="AF4094" s="13"/>
      <c r="AG4094" s="8"/>
      <c r="AH4094" s="8"/>
      <c r="AI4094" s="8"/>
      <c r="AJ4094" s="8"/>
      <c r="AK4094" s="8"/>
      <c r="AN4094" s="13"/>
      <c r="AO4094" s="8"/>
      <c r="AR4094" s="13"/>
      <c r="AS4094" s="8"/>
      <c r="AV4094" s="13"/>
      <c r="AW4094" s="8"/>
      <c r="AX4094" s="19" t="str">
        <f t="shared" si="382"/>
        <v/>
      </c>
      <c r="AY4094" s="55">
        <f t="shared" si="383"/>
        <v>0</v>
      </c>
      <c r="AZ4094" s="8"/>
      <c r="BA4094" s="8"/>
    </row>
    <row r="4095" spans="1:53" x14ac:dyDescent="0.25">
      <c r="A4095" s="9" t="str">
        <f>IF(B4095&lt;&gt;"",COUNTA($B$3:B4095)+$A$2,"")</f>
        <v/>
      </c>
      <c r="R4095" s="42"/>
      <c r="AB4095" s="13"/>
      <c r="AC4095" s="8"/>
      <c r="AF4095" s="13"/>
      <c r="AG4095" s="8"/>
      <c r="AH4095" s="8"/>
      <c r="AI4095" s="8"/>
      <c r="AJ4095" s="8"/>
      <c r="AK4095" s="8"/>
      <c r="AN4095" s="13"/>
      <c r="AO4095" s="8"/>
      <c r="AR4095" s="13"/>
      <c r="AS4095" s="8"/>
      <c r="AV4095" s="13"/>
      <c r="AW4095" s="8"/>
      <c r="AX4095" s="19" t="str">
        <f t="shared" si="382"/>
        <v/>
      </c>
      <c r="AY4095" s="55">
        <f t="shared" si="383"/>
        <v>0</v>
      </c>
      <c r="AZ4095" s="8"/>
      <c r="BA4095" s="8"/>
    </row>
    <row r="4096" spans="1:53" x14ac:dyDescent="0.25">
      <c r="A4096" s="9" t="str">
        <f>IF(B4096&lt;&gt;"",COUNTA($B$3:B4096)+$A$2,"")</f>
        <v/>
      </c>
      <c r="R4096" s="42"/>
      <c r="AB4096" s="13"/>
      <c r="AC4096" s="8"/>
      <c r="AF4096" s="13"/>
      <c r="AG4096" s="8"/>
      <c r="AH4096" s="8"/>
      <c r="AI4096" s="8"/>
      <c r="AJ4096" s="8"/>
      <c r="AK4096" s="8"/>
      <c r="AN4096" s="13"/>
      <c r="AO4096" s="8"/>
      <c r="AR4096" s="13"/>
      <c r="AS4096" s="8"/>
      <c r="AV4096" s="13"/>
      <c r="AW4096" s="8"/>
      <c r="AX4096" s="19" t="str">
        <f t="shared" si="382"/>
        <v/>
      </c>
      <c r="AY4096" s="55">
        <f t="shared" si="383"/>
        <v>0</v>
      </c>
      <c r="AZ4096" s="8"/>
      <c r="BA4096" s="8"/>
    </row>
    <row r="4097" spans="1:53" x14ac:dyDescent="0.25">
      <c r="A4097" s="9" t="str">
        <f>IF(B4097&lt;&gt;"",COUNTA($B$3:B4097)+$A$2,"")</f>
        <v/>
      </c>
      <c r="R4097" s="42"/>
      <c r="AB4097" s="13"/>
      <c r="AC4097" s="8"/>
      <c r="AF4097" s="13"/>
      <c r="AG4097" s="8"/>
      <c r="AH4097" s="8"/>
      <c r="AI4097" s="8"/>
      <c r="AJ4097" s="8"/>
      <c r="AK4097" s="8"/>
      <c r="AN4097" s="13"/>
      <c r="AO4097" s="8"/>
      <c r="AR4097" s="13"/>
      <c r="AS4097" s="8"/>
      <c r="AV4097" s="13"/>
      <c r="AW4097" s="8"/>
      <c r="AX4097" s="19" t="str">
        <f t="shared" si="382"/>
        <v/>
      </c>
      <c r="AY4097" s="55">
        <f t="shared" si="383"/>
        <v>0</v>
      </c>
      <c r="AZ4097" s="8"/>
      <c r="BA4097" s="8"/>
    </row>
    <row r="4098" spans="1:53" x14ac:dyDescent="0.25">
      <c r="A4098" s="9" t="str">
        <f>IF(B4098&lt;&gt;"",COUNTA($B$3:B4098)+$A$2,"")</f>
        <v/>
      </c>
      <c r="R4098" s="42"/>
      <c r="AB4098" s="13"/>
      <c r="AC4098" s="8"/>
      <c r="AF4098" s="13"/>
      <c r="AG4098" s="8"/>
      <c r="AH4098" s="8"/>
      <c r="AI4098" s="8"/>
      <c r="AJ4098" s="8"/>
      <c r="AK4098" s="8"/>
      <c r="AN4098" s="13"/>
      <c r="AO4098" s="8"/>
      <c r="AR4098" s="13"/>
      <c r="AS4098" s="8"/>
      <c r="AV4098" s="13"/>
      <c r="AW4098" s="8"/>
      <c r="AX4098" s="19" t="str">
        <f t="shared" si="382"/>
        <v/>
      </c>
      <c r="AY4098" s="55">
        <f t="shared" si="383"/>
        <v>0</v>
      </c>
      <c r="AZ4098" s="8"/>
      <c r="BA4098" s="8"/>
    </row>
    <row r="4099" spans="1:53" x14ac:dyDescent="0.25">
      <c r="A4099" s="9" t="str">
        <f>IF(B4099&lt;&gt;"",COUNTA($B$3:B4099)+$A$2,"")</f>
        <v/>
      </c>
      <c r="R4099" s="42"/>
      <c r="AB4099" s="13"/>
      <c r="AC4099" s="8"/>
      <c r="AF4099" s="13"/>
      <c r="AG4099" s="8"/>
      <c r="AH4099" s="8"/>
      <c r="AI4099" s="8"/>
      <c r="AJ4099" s="8"/>
      <c r="AK4099" s="8"/>
      <c r="AN4099" s="13"/>
      <c r="AO4099" s="8"/>
      <c r="AR4099" s="13"/>
      <c r="AS4099" s="8"/>
      <c r="AV4099" s="13"/>
      <c r="AW4099" s="8"/>
      <c r="AX4099" s="19" t="str">
        <f t="shared" ref="AX4099:AX4162" si="384">IF(R4099="","",AY4099/(1+0.025))</f>
        <v/>
      </c>
      <c r="AY4099" s="55">
        <f t="shared" ref="AY4099:AY4162" si="385">BC4099-AZ4099</f>
        <v>0</v>
      </c>
      <c r="AZ4099" s="8"/>
      <c r="BA4099" s="8"/>
    </row>
    <row r="4100" spans="1:53" x14ac:dyDescent="0.25">
      <c r="A4100" s="9" t="str">
        <f>IF(B4100&lt;&gt;"",COUNTA($B$3:B4100)+$A$2,"")</f>
        <v/>
      </c>
      <c r="R4100" s="42"/>
      <c r="AB4100" s="13"/>
      <c r="AC4100" s="8"/>
      <c r="AF4100" s="13"/>
      <c r="AG4100" s="8"/>
      <c r="AH4100" s="8"/>
      <c r="AI4100" s="8"/>
      <c r="AJ4100" s="8"/>
      <c r="AK4100" s="8"/>
      <c r="AN4100" s="13"/>
      <c r="AO4100" s="8"/>
      <c r="AR4100" s="13"/>
      <c r="AS4100" s="8"/>
      <c r="AV4100" s="13"/>
      <c r="AW4100" s="8"/>
      <c r="AX4100" s="19" t="str">
        <f t="shared" si="384"/>
        <v/>
      </c>
      <c r="AY4100" s="55">
        <f t="shared" si="385"/>
        <v>0</v>
      </c>
      <c r="AZ4100" s="8"/>
      <c r="BA4100" s="8"/>
    </row>
    <row r="4101" spans="1:53" x14ac:dyDescent="0.25">
      <c r="A4101" s="9" t="str">
        <f>IF(B4101&lt;&gt;"",COUNTA($B$3:B4101)+$A$2,"")</f>
        <v/>
      </c>
      <c r="R4101" s="42"/>
      <c r="AB4101" s="13"/>
      <c r="AC4101" s="8"/>
      <c r="AF4101" s="13"/>
      <c r="AG4101" s="8"/>
      <c r="AH4101" s="8"/>
      <c r="AI4101" s="8"/>
      <c r="AJ4101" s="8"/>
      <c r="AK4101" s="8"/>
      <c r="AN4101" s="13"/>
      <c r="AO4101" s="8"/>
      <c r="AR4101" s="13"/>
      <c r="AS4101" s="8"/>
      <c r="AV4101" s="13"/>
      <c r="AW4101" s="8"/>
      <c r="AX4101" s="19" t="str">
        <f t="shared" si="384"/>
        <v/>
      </c>
      <c r="AY4101" s="55">
        <f t="shared" si="385"/>
        <v>0</v>
      </c>
      <c r="AZ4101" s="8"/>
      <c r="BA4101" s="8"/>
    </row>
    <row r="4102" spans="1:53" x14ac:dyDescent="0.25">
      <c r="A4102" s="9" t="str">
        <f>IF(B4102&lt;&gt;"",COUNTA($B$3:B4102)+$A$2,"")</f>
        <v/>
      </c>
      <c r="R4102" s="42"/>
      <c r="AB4102" s="13"/>
      <c r="AC4102" s="8"/>
      <c r="AF4102" s="13"/>
      <c r="AG4102" s="8"/>
      <c r="AH4102" s="8"/>
      <c r="AI4102" s="8"/>
      <c r="AJ4102" s="8"/>
      <c r="AK4102" s="8"/>
      <c r="AN4102" s="13"/>
      <c r="AO4102" s="8"/>
      <c r="AR4102" s="13"/>
      <c r="AS4102" s="8"/>
      <c r="AV4102" s="13"/>
      <c r="AW4102" s="8"/>
      <c r="AX4102" s="19" t="str">
        <f t="shared" si="384"/>
        <v/>
      </c>
      <c r="AY4102" s="55">
        <f t="shared" si="385"/>
        <v>0</v>
      </c>
      <c r="AZ4102" s="8"/>
      <c r="BA4102" s="8"/>
    </row>
    <row r="4103" spans="1:53" x14ac:dyDescent="0.25">
      <c r="A4103" s="9" t="str">
        <f>IF(B4103&lt;&gt;"",COUNTA($B$3:B4103)+$A$2,"")</f>
        <v/>
      </c>
      <c r="R4103" s="42"/>
      <c r="AB4103" s="13"/>
      <c r="AC4103" s="8"/>
      <c r="AF4103" s="13"/>
      <c r="AG4103" s="8"/>
      <c r="AH4103" s="8"/>
      <c r="AI4103" s="8"/>
      <c r="AJ4103" s="8"/>
      <c r="AK4103" s="8"/>
      <c r="AN4103" s="13"/>
      <c r="AO4103" s="8"/>
      <c r="AR4103" s="13"/>
      <c r="AS4103" s="8"/>
      <c r="AV4103" s="13"/>
      <c r="AW4103" s="8"/>
      <c r="AX4103" s="19" t="str">
        <f t="shared" si="384"/>
        <v/>
      </c>
      <c r="AY4103" s="55">
        <f t="shared" si="385"/>
        <v>0</v>
      </c>
      <c r="AZ4103" s="8"/>
      <c r="BA4103" s="8"/>
    </row>
    <row r="4104" spans="1:53" x14ac:dyDescent="0.25">
      <c r="A4104" s="9" t="str">
        <f>IF(B4104&lt;&gt;"",COUNTA($B$3:B4104)+$A$2,"")</f>
        <v/>
      </c>
      <c r="R4104" s="42"/>
      <c r="AB4104" s="13"/>
      <c r="AC4104" s="8"/>
      <c r="AF4104" s="13"/>
      <c r="AG4104" s="8"/>
      <c r="AH4104" s="8"/>
      <c r="AI4104" s="8"/>
      <c r="AJ4104" s="8"/>
      <c r="AK4104" s="8"/>
      <c r="AN4104" s="13"/>
      <c r="AO4104" s="8"/>
      <c r="AR4104" s="13"/>
      <c r="AS4104" s="8"/>
      <c r="AV4104" s="13"/>
      <c r="AW4104" s="8"/>
      <c r="AX4104" s="19" t="str">
        <f t="shared" si="384"/>
        <v/>
      </c>
      <c r="AY4104" s="55">
        <f t="shared" si="385"/>
        <v>0</v>
      </c>
      <c r="AZ4104" s="8"/>
      <c r="BA4104" s="8"/>
    </row>
    <row r="4105" spans="1:53" x14ac:dyDescent="0.25">
      <c r="A4105" s="9" t="str">
        <f>IF(B4105&lt;&gt;"",COUNTA($B$3:B4105)+$A$2,"")</f>
        <v/>
      </c>
      <c r="R4105" s="42"/>
      <c r="AB4105" s="13"/>
      <c r="AC4105" s="8"/>
      <c r="AF4105" s="13"/>
      <c r="AG4105" s="8"/>
      <c r="AH4105" s="8"/>
      <c r="AI4105" s="8"/>
      <c r="AJ4105" s="8"/>
      <c r="AK4105" s="8"/>
      <c r="AN4105" s="13"/>
      <c r="AO4105" s="8"/>
      <c r="AR4105" s="13"/>
      <c r="AS4105" s="8"/>
      <c r="AV4105" s="13"/>
      <c r="AW4105" s="8"/>
      <c r="AX4105" s="19" t="str">
        <f t="shared" si="384"/>
        <v/>
      </c>
      <c r="AY4105" s="55">
        <f t="shared" si="385"/>
        <v>0</v>
      </c>
      <c r="AZ4105" s="8"/>
      <c r="BA4105" s="8"/>
    </row>
    <row r="4106" spans="1:53" x14ac:dyDescent="0.25">
      <c r="A4106" s="9" t="str">
        <f>IF(B4106&lt;&gt;"",COUNTA($B$3:B4106)+$A$2,"")</f>
        <v/>
      </c>
      <c r="R4106" s="42"/>
      <c r="AB4106" s="13"/>
      <c r="AC4106" s="8"/>
      <c r="AF4106" s="13"/>
      <c r="AG4106" s="8"/>
      <c r="AH4106" s="8"/>
      <c r="AI4106" s="8"/>
      <c r="AJ4106" s="8"/>
      <c r="AK4106" s="8"/>
      <c r="AN4106" s="13"/>
      <c r="AO4106" s="8"/>
      <c r="AR4106" s="13"/>
      <c r="AS4106" s="8"/>
      <c r="AV4106" s="13"/>
      <c r="AW4106" s="8"/>
      <c r="AX4106" s="19" t="str">
        <f t="shared" si="384"/>
        <v/>
      </c>
      <c r="AY4106" s="55">
        <f t="shared" si="385"/>
        <v>0</v>
      </c>
      <c r="AZ4106" s="8"/>
      <c r="BA4106" s="8"/>
    </row>
    <row r="4107" spans="1:53" x14ac:dyDescent="0.25">
      <c r="A4107" s="9" t="str">
        <f>IF(B4107&lt;&gt;"",COUNTA($B$3:B4107)+$A$2,"")</f>
        <v/>
      </c>
      <c r="R4107" s="42"/>
      <c r="AB4107" s="13"/>
      <c r="AC4107" s="8"/>
      <c r="AF4107" s="13"/>
      <c r="AG4107" s="8"/>
      <c r="AH4107" s="8"/>
      <c r="AI4107" s="8"/>
      <c r="AJ4107" s="8"/>
      <c r="AK4107" s="8"/>
      <c r="AN4107" s="13"/>
      <c r="AO4107" s="8"/>
      <c r="AR4107" s="13"/>
      <c r="AS4107" s="8"/>
      <c r="AV4107" s="13"/>
      <c r="AW4107" s="8"/>
      <c r="AX4107" s="19" t="str">
        <f t="shared" si="384"/>
        <v/>
      </c>
      <c r="AY4107" s="55">
        <f t="shared" si="385"/>
        <v>0</v>
      </c>
      <c r="AZ4107" s="8"/>
      <c r="BA4107" s="8"/>
    </row>
    <row r="4108" spans="1:53" x14ac:dyDescent="0.25">
      <c r="A4108" s="9" t="str">
        <f>IF(B4108&lt;&gt;"",COUNTA($B$3:B4108)+$A$2,"")</f>
        <v/>
      </c>
      <c r="R4108" s="42"/>
      <c r="AB4108" s="13"/>
      <c r="AC4108" s="8"/>
      <c r="AF4108" s="13"/>
      <c r="AG4108" s="8"/>
      <c r="AH4108" s="8"/>
      <c r="AI4108" s="8"/>
      <c r="AJ4108" s="8"/>
      <c r="AK4108" s="8"/>
      <c r="AN4108" s="13"/>
      <c r="AO4108" s="8"/>
      <c r="AR4108" s="13"/>
      <c r="AS4108" s="8"/>
      <c r="AV4108" s="13"/>
      <c r="AW4108" s="8"/>
      <c r="AX4108" s="19" t="str">
        <f t="shared" si="384"/>
        <v/>
      </c>
      <c r="AY4108" s="55">
        <f t="shared" si="385"/>
        <v>0</v>
      </c>
      <c r="AZ4108" s="8"/>
      <c r="BA4108" s="8"/>
    </row>
    <row r="4109" spans="1:53" x14ac:dyDescent="0.25">
      <c r="A4109" s="9" t="str">
        <f>IF(B4109&lt;&gt;"",COUNTA($B$3:B4109)+$A$2,"")</f>
        <v/>
      </c>
      <c r="R4109" s="42"/>
      <c r="AB4109" s="13"/>
      <c r="AC4109" s="8"/>
      <c r="AF4109" s="13"/>
      <c r="AG4109" s="8"/>
      <c r="AH4109" s="8"/>
      <c r="AI4109" s="8"/>
      <c r="AJ4109" s="8"/>
      <c r="AK4109" s="8"/>
      <c r="AN4109" s="13"/>
      <c r="AO4109" s="8"/>
      <c r="AR4109" s="13"/>
      <c r="AS4109" s="8"/>
      <c r="AV4109" s="13"/>
      <c r="AW4109" s="8"/>
      <c r="AX4109" s="19" t="str">
        <f t="shared" si="384"/>
        <v/>
      </c>
      <c r="AY4109" s="55">
        <f t="shared" si="385"/>
        <v>0</v>
      </c>
      <c r="AZ4109" s="8"/>
      <c r="BA4109" s="8"/>
    </row>
    <row r="4110" spans="1:53" x14ac:dyDescent="0.25">
      <c r="A4110" s="9" t="str">
        <f>IF(B4110&lt;&gt;"",COUNTA($B$3:B4110)+$A$2,"")</f>
        <v/>
      </c>
      <c r="R4110" s="42"/>
      <c r="AB4110" s="13"/>
      <c r="AC4110" s="8"/>
      <c r="AF4110" s="13"/>
      <c r="AG4110" s="8"/>
      <c r="AH4110" s="8"/>
      <c r="AI4110" s="8"/>
      <c r="AJ4110" s="8"/>
      <c r="AK4110" s="8"/>
      <c r="AN4110" s="13"/>
      <c r="AO4110" s="8"/>
      <c r="AR4110" s="13"/>
      <c r="AS4110" s="8"/>
      <c r="AV4110" s="13"/>
      <c r="AW4110" s="8"/>
      <c r="AX4110" s="19" t="str">
        <f t="shared" si="384"/>
        <v/>
      </c>
      <c r="AY4110" s="55">
        <f t="shared" si="385"/>
        <v>0</v>
      </c>
      <c r="AZ4110" s="8"/>
      <c r="BA4110" s="8"/>
    </row>
    <row r="4111" spans="1:53" x14ac:dyDescent="0.25">
      <c r="A4111" s="9" t="str">
        <f>IF(B4111&lt;&gt;"",COUNTA($B$3:B4111)+$A$2,"")</f>
        <v/>
      </c>
      <c r="R4111" s="42"/>
      <c r="AB4111" s="13"/>
      <c r="AC4111" s="8"/>
      <c r="AF4111" s="13"/>
      <c r="AG4111" s="8"/>
      <c r="AH4111" s="8"/>
      <c r="AI4111" s="8"/>
      <c r="AJ4111" s="8"/>
      <c r="AK4111" s="8"/>
      <c r="AN4111" s="13"/>
      <c r="AO4111" s="8"/>
      <c r="AR4111" s="13"/>
      <c r="AS4111" s="8"/>
      <c r="AV4111" s="13"/>
      <c r="AW4111" s="8"/>
      <c r="AX4111" s="19" t="str">
        <f t="shared" si="384"/>
        <v/>
      </c>
      <c r="AY4111" s="55">
        <f t="shared" si="385"/>
        <v>0</v>
      </c>
      <c r="AZ4111" s="8"/>
      <c r="BA4111" s="8"/>
    </row>
    <row r="4112" spans="1:53" x14ac:dyDescent="0.25">
      <c r="A4112" s="9" t="str">
        <f>IF(B4112&lt;&gt;"",COUNTA($B$3:B4112)+$A$2,"")</f>
        <v/>
      </c>
      <c r="R4112" s="42"/>
      <c r="AB4112" s="13"/>
      <c r="AC4112" s="8"/>
      <c r="AF4112" s="13"/>
      <c r="AG4112" s="8"/>
      <c r="AH4112" s="8"/>
      <c r="AI4112" s="8"/>
      <c r="AJ4112" s="8"/>
      <c r="AK4112" s="8"/>
      <c r="AN4112" s="13"/>
      <c r="AO4112" s="8"/>
      <c r="AR4112" s="13"/>
      <c r="AS4112" s="8"/>
      <c r="AV4112" s="13"/>
      <c r="AW4112" s="8"/>
      <c r="AX4112" s="19" t="str">
        <f t="shared" si="384"/>
        <v/>
      </c>
      <c r="AY4112" s="55">
        <f t="shared" si="385"/>
        <v>0</v>
      </c>
      <c r="AZ4112" s="8"/>
      <c r="BA4112" s="8"/>
    </row>
    <row r="4113" spans="1:53" x14ac:dyDescent="0.25">
      <c r="A4113" s="9" t="str">
        <f>IF(B4113&lt;&gt;"",COUNTA($B$3:B4113)+$A$2,"")</f>
        <v/>
      </c>
      <c r="R4113" s="42"/>
      <c r="AB4113" s="13"/>
      <c r="AC4113" s="8"/>
      <c r="AF4113" s="13"/>
      <c r="AG4113" s="8"/>
      <c r="AH4113" s="8"/>
      <c r="AI4113" s="8"/>
      <c r="AJ4113" s="8"/>
      <c r="AK4113" s="8"/>
      <c r="AN4113" s="13"/>
      <c r="AO4113" s="8"/>
      <c r="AR4113" s="13"/>
      <c r="AS4113" s="8"/>
      <c r="AV4113" s="13"/>
      <c r="AW4113" s="8"/>
      <c r="AX4113" s="19" t="str">
        <f t="shared" si="384"/>
        <v/>
      </c>
      <c r="AY4113" s="55">
        <f t="shared" si="385"/>
        <v>0</v>
      </c>
      <c r="AZ4113" s="8"/>
      <c r="BA4113" s="8"/>
    </row>
    <row r="4114" spans="1:53" x14ac:dyDescent="0.25">
      <c r="A4114" s="9" t="str">
        <f>IF(B4114&lt;&gt;"",COUNTA($B$3:B4114)+$A$2,"")</f>
        <v/>
      </c>
      <c r="R4114" s="42"/>
      <c r="AB4114" s="13"/>
      <c r="AC4114" s="8"/>
      <c r="AF4114" s="13"/>
      <c r="AG4114" s="8"/>
      <c r="AH4114" s="8"/>
      <c r="AI4114" s="8"/>
      <c r="AJ4114" s="8"/>
      <c r="AK4114" s="8"/>
      <c r="AN4114" s="13"/>
      <c r="AO4114" s="8"/>
      <c r="AR4114" s="13"/>
      <c r="AS4114" s="8"/>
      <c r="AV4114" s="13"/>
      <c r="AW4114" s="8"/>
      <c r="AX4114" s="19" t="str">
        <f t="shared" si="384"/>
        <v/>
      </c>
      <c r="AY4114" s="55">
        <f t="shared" si="385"/>
        <v>0</v>
      </c>
      <c r="AZ4114" s="8"/>
      <c r="BA4114" s="8"/>
    </row>
    <row r="4115" spans="1:53" x14ac:dyDescent="0.25">
      <c r="A4115" s="9" t="str">
        <f>IF(B4115&lt;&gt;"",COUNTA($B$3:B4115)+$A$2,"")</f>
        <v/>
      </c>
      <c r="R4115" s="42"/>
      <c r="AB4115" s="13"/>
      <c r="AC4115" s="8"/>
      <c r="AF4115" s="13"/>
      <c r="AG4115" s="8"/>
      <c r="AH4115" s="8"/>
      <c r="AI4115" s="8"/>
      <c r="AJ4115" s="8"/>
      <c r="AK4115" s="8"/>
      <c r="AN4115" s="13"/>
      <c r="AO4115" s="8"/>
      <c r="AR4115" s="13"/>
      <c r="AS4115" s="8"/>
      <c r="AV4115" s="13"/>
      <c r="AW4115" s="8"/>
      <c r="AX4115" s="19" t="str">
        <f t="shared" si="384"/>
        <v/>
      </c>
      <c r="AY4115" s="55">
        <f t="shared" si="385"/>
        <v>0</v>
      </c>
      <c r="AZ4115" s="8"/>
      <c r="BA4115" s="8"/>
    </row>
    <row r="4116" spans="1:53" x14ac:dyDescent="0.25">
      <c r="A4116" s="9" t="str">
        <f>IF(B4116&lt;&gt;"",COUNTA($B$3:B4116)+$A$2,"")</f>
        <v/>
      </c>
      <c r="R4116" s="42"/>
      <c r="AB4116" s="13"/>
      <c r="AC4116" s="8"/>
      <c r="AF4116" s="13"/>
      <c r="AG4116" s="8"/>
      <c r="AH4116" s="8"/>
      <c r="AI4116" s="8"/>
      <c r="AJ4116" s="8"/>
      <c r="AK4116" s="8"/>
      <c r="AN4116" s="13"/>
      <c r="AO4116" s="8"/>
      <c r="AR4116" s="13"/>
      <c r="AS4116" s="8"/>
      <c r="AV4116" s="13"/>
      <c r="AW4116" s="8"/>
      <c r="AX4116" s="19" t="str">
        <f t="shared" si="384"/>
        <v/>
      </c>
      <c r="AY4116" s="55">
        <f t="shared" si="385"/>
        <v>0</v>
      </c>
      <c r="AZ4116" s="8"/>
      <c r="BA4116" s="8"/>
    </row>
    <row r="4117" spans="1:53" x14ac:dyDescent="0.25">
      <c r="A4117" s="9" t="str">
        <f>IF(B4117&lt;&gt;"",COUNTA($B$3:B4117)+$A$2,"")</f>
        <v/>
      </c>
      <c r="R4117" s="42"/>
      <c r="AB4117" s="13"/>
      <c r="AC4117" s="8"/>
      <c r="AF4117" s="13"/>
      <c r="AG4117" s="8"/>
      <c r="AH4117" s="8"/>
      <c r="AI4117" s="8"/>
      <c r="AJ4117" s="8"/>
      <c r="AK4117" s="8"/>
      <c r="AN4117" s="13"/>
      <c r="AO4117" s="8"/>
      <c r="AR4117" s="13"/>
      <c r="AS4117" s="8"/>
      <c r="AV4117" s="13"/>
      <c r="AW4117" s="8"/>
      <c r="AX4117" s="19" t="str">
        <f t="shared" si="384"/>
        <v/>
      </c>
      <c r="AY4117" s="55">
        <f t="shared" si="385"/>
        <v>0</v>
      </c>
      <c r="AZ4117" s="8"/>
      <c r="BA4117" s="8"/>
    </row>
    <row r="4118" spans="1:53" x14ac:dyDescent="0.25">
      <c r="A4118" s="9" t="str">
        <f>IF(B4118&lt;&gt;"",COUNTA($B$3:B4118)+$A$2,"")</f>
        <v/>
      </c>
      <c r="R4118" s="42"/>
      <c r="AB4118" s="13"/>
      <c r="AC4118" s="8"/>
      <c r="AF4118" s="13"/>
      <c r="AG4118" s="8"/>
      <c r="AH4118" s="8"/>
      <c r="AI4118" s="8"/>
      <c r="AJ4118" s="8"/>
      <c r="AK4118" s="8"/>
      <c r="AN4118" s="13"/>
      <c r="AO4118" s="8"/>
      <c r="AR4118" s="13"/>
      <c r="AS4118" s="8"/>
      <c r="AV4118" s="13"/>
      <c r="AW4118" s="8"/>
      <c r="AX4118" s="19" t="str">
        <f t="shared" si="384"/>
        <v/>
      </c>
      <c r="AY4118" s="55">
        <f t="shared" si="385"/>
        <v>0</v>
      </c>
      <c r="AZ4118" s="8"/>
      <c r="BA4118" s="8"/>
    </row>
    <row r="4119" spans="1:53" x14ac:dyDescent="0.25">
      <c r="A4119" s="9" t="str">
        <f>IF(B4119&lt;&gt;"",COUNTA($B$3:B4119)+$A$2,"")</f>
        <v/>
      </c>
      <c r="R4119" s="42"/>
      <c r="AB4119" s="13"/>
      <c r="AC4119" s="8"/>
      <c r="AF4119" s="13"/>
      <c r="AG4119" s="8"/>
      <c r="AH4119" s="8"/>
      <c r="AI4119" s="8"/>
      <c r="AJ4119" s="8"/>
      <c r="AK4119" s="8"/>
      <c r="AN4119" s="13"/>
      <c r="AO4119" s="8"/>
      <c r="AR4119" s="13"/>
      <c r="AS4119" s="8"/>
      <c r="AV4119" s="13"/>
      <c r="AW4119" s="8"/>
      <c r="AX4119" s="19" t="str">
        <f t="shared" si="384"/>
        <v/>
      </c>
      <c r="AY4119" s="55">
        <f t="shared" si="385"/>
        <v>0</v>
      </c>
      <c r="AZ4119" s="8"/>
      <c r="BA4119" s="8"/>
    </row>
    <row r="4120" spans="1:53" x14ac:dyDescent="0.25">
      <c r="A4120" s="9" t="str">
        <f>IF(B4120&lt;&gt;"",COUNTA($B$3:B4120)+$A$2,"")</f>
        <v/>
      </c>
      <c r="R4120" s="42"/>
      <c r="AB4120" s="13"/>
      <c r="AC4120" s="8"/>
      <c r="AF4120" s="13"/>
      <c r="AG4120" s="8"/>
      <c r="AH4120" s="8"/>
      <c r="AI4120" s="8"/>
      <c r="AJ4120" s="8"/>
      <c r="AK4120" s="8"/>
      <c r="AN4120" s="13"/>
      <c r="AO4120" s="8"/>
      <c r="AR4120" s="13"/>
      <c r="AS4120" s="8"/>
      <c r="AV4120" s="13"/>
      <c r="AW4120" s="8"/>
      <c r="AX4120" s="19" t="str">
        <f t="shared" si="384"/>
        <v/>
      </c>
      <c r="AY4120" s="55">
        <f t="shared" si="385"/>
        <v>0</v>
      </c>
      <c r="AZ4120" s="8"/>
      <c r="BA4120" s="8"/>
    </row>
    <row r="4121" spans="1:53" x14ac:dyDescent="0.25">
      <c r="A4121" s="9" t="str">
        <f>IF(B4121&lt;&gt;"",COUNTA($B$3:B4121)+$A$2,"")</f>
        <v/>
      </c>
      <c r="R4121" s="42"/>
      <c r="AB4121" s="13"/>
      <c r="AC4121" s="8"/>
      <c r="AF4121" s="13"/>
      <c r="AG4121" s="8"/>
      <c r="AH4121" s="8"/>
      <c r="AI4121" s="8"/>
      <c r="AJ4121" s="8"/>
      <c r="AK4121" s="8"/>
      <c r="AN4121" s="13"/>
      <c r="AO4121" s="8"/>
      <c r="AR4121" s="13"/>
      <c r="AS4121" s="8"/>
      <c r="AV4121" s="13"/>
      <c r="AW4121" s="8"/>
      <c r="AX4121" s="19" t="str">
        <f t="shared" si="384"/>
        <v/>
      </c>
      <c r="AY4121" s="55">
        <f t="shared" si="385"/>
        <v>0</v>
      </c>
      <c r="AZ4121" s="8"/>
      <c r="BA4121" s="8"/>
    </row>
    <row r="4122" spans="1:53" x14ac:dyDescent="0.25">
      <c r="A4122" s="9" t="str">
        <f>IF(B4122&lt;&gt;"",COUNTA($B$3:B4122)+$A$2,"")</f>
        <v/>
      </c>
      <c r="R4122" s="42"/>
      <c r="AB4122" s="13"/>
      <c r="AC4122" s="8"/>
      <c r="AF4122" s="13"/>
      <c r="AG4122" s="8"/>
      <c r="AH4122" s="8"/>
      <c r="AI4122" s="8"/>
      <c r="AJ4122" s="8"/>
      <c r="AK4122" s="8"/>
      <c r="AN4122" s="13"/>
      <c r="AO4122" s="8"/>
      <c r="AR4122" s="13"/>
      <c r="AS4122" s="8"/>
      <c r="AV4122" s="13"/>
      <c r="AW4122" s="8"/>
      <c r="AX4122" s="19" t="str">
        <f t="shared" si="384"/>
        <v/>
      </c>
      <c r="AY4122" s="55">
        <f t="shared" si="385"/>
        <v>0</v>
      </c>
      <c r="AZ4122" s="8"/>
      <c r="BA4122" s="8"/>
    </row>
    <row r="4123" spans="1:53" x14ac:dyDescent="0.25">
      <c r="A4123" s="9" t="str">
        <f>IF(B4123&lt;&gt;"",COUNTA($B$3:B4123)+$A$2,"")</f>
        <v/>
      </c>
      <c r="R4123" s="42"/>
      <c r="AB4123" s="13"/>
      <c r="AC4123" s="8"/>
      <c r="AF4123" s="13"/>
      <c r="AG4123" s="8"/>
      <c r="AH4123" s="8"/>
      <c r="AI4123" s="8"/>
      <c r="AJ4123" s="8"/>
      <c r="AK4123" s="8"/>
      <c r="AN4123" s="13"/>
      <c r="AO4123" s="8"/>
      <c r="AR4123" s="13"/>
      <c r="AS4123" s="8"/>
      <c r="AV4123" s="13"/>
      <c r="AW4123" s="8"/>
      <c r="AX4123" s="19" t="str">
        <f t="shared" si="384"/>
        <v/>
      </c>
      <c r="AY4123" s="55">
        <f t="shared" si="385"/>
        <v>0</v>
      </c>
      <c r="AZ4123" s="8"/>
      <c r="BA4123" s="8"/>
    </row>
    <row r="4124" spans="1:53" x14ac:dyDescent="0.25">
      <c r="A4124" s="9" t="str">
        <f>IF(B4124&lt;&gt;"",COUNTA($B$3:B4124)+$A$2,"")</f>
        <v/>
      </c>
      <c r="R4124" s="42"/>
      <c r="AB4124" s="13"/>
      <c r="AC4124" s="8"/>
      <c r="AF4124" s="13"/>
      <c r="AG4124" s="8"/>
      <c r="AH4124" s="8"/>
      <c r="AI4124" s="8"/>
      <c r="AJ4124" s="8"/>
      <c r="AK4124" s="8"/>
      <c r="AN4124" s="13"/>
      <c r="AO4124" s="8"/>
      <c r="AR4124" s="13"/>
      <c r="AS4124" s="8"/>
      <c r="AV4124" s="13"/>
      <c r="AW4124" s="8"/>
      <c r="AX4124" s="19" t="str">
        <f t="shared" si="384"/>
        <v/>
      </c>
      <c r="AY4124" s="55">
        <f t="shared" si="385"/>
        <v>0</v>
      </c>
      <c r="AZ4124" s="8"/>
      <c r="BA4124" s="8"/>
    </row>
    <row r="4125" spans="1:53" x14ac:dyDescent="0.25">
      <c r="A4125" s="9" t="str">
        <f>IF(B4125&lt;&gt;"",COUNTA($B$3:B4125)+$A$2,"")</f>
        <v/>
      </c>
      <c r="R4125" s="42"/>
      <c r="AB4125" s="13"/>
      <c r="AC4125" s="8"/>
      <c r="AF4125" s="13"/>
      <c r="AG4125" s="8"/>
      <c r="AH4125" s="8"/>
      <c r="AI4125" s="8"/>
      <c r="AJ4125" s="8"/>
      <c r="AK4125" s="8"/>
      <c r="AN4125" s="13"/>
      <c r="AO4125" s="8"/>
      <c r="AR4125" s="13"/>
      <c r="AS4125" s="8"/>
      <c r="AV4125" s="13"/>
      <c r="AW4125" s="8"/>
      <c r="AX4125" s="19" t="str">
        <f t="shared" si="384"/>
        <v/>
      </c>
      <c r="AY4125" s="55">
        <f t="shared" si="385"/>
        <v>0</v>
      </c>
      <c r="AZ4125" s="8"/>
      <c r="BA4125" s="8"/>
    </row>
    <row r="4126" spans="1:53" x14ac:dyDescent="0.25">
      <c r="A4126" s="9" t="str">
        <f>IF(B4126&lt;&gt;"",COUNTA($B$3:B4126)+$A$2,"")</f>
        <v/>
      </c>
      <c r="R4126" s="42"/>
      <c r="AB4126" s="13"/>
      <c r="AC4126" s="8"/>
      <c r="AF4126" s="13"/>
      <c r="AG4126" s="8"/>
      <c r="AH4126" s="8"/>
      <c r="AI4126" s="8"/>
      <c r="AJ4126" s="8"/>
      <c r="AK4126" s="8"/>
      <c r="AN4126" s="13"/>
      <c r="AO4126" s="8"/>
      <c r="AR4126" s="13"/>
      <c r="AS4126" s="8"/>
      <c r="AV4126" s="13"/>
      <c r="AW4126" s="8"/>
      <c r="AX4126" s="19" t="str">
        <f t="shared" si="384"/>
        <v/>
      </c>
      <c r="AY4126" s="55">
        <f t="shared" si="385"/>
        <v>0</v>
      </c>
      <c r="AZ4126" s="8"/>
      <c r="BA4126" s="8"/>
    </row>
    <row r="4127" spans="1:53" x14ac:dyDescent="0.25">
      <c r="A4127" s="9" t="str">
        <f>IF(B4127&lt;&gt;"",COUNTA($B$3:B4127)+$A$2,"")</f>
        <v/>
      </c>
      <c r="R4127" s="42"/>
      <c r="AB4127" s="13"/>
      <c r="AC4127" s="8"/>
      <c r="AF4127" s="13"/>
      <c r="AG4127" s="8"/>
      <c r="AH4127" s="8"/>
      <c r="AI4127" s="8"/>
      <c r="AJ4127" s="8"/>
      <c r="AK4127" s="8"/>
      <c r="AN4127" s="13"/>
      <c r="AO4127" s="8"/>
      <c r="AR4127" s="13"/>
      <c r="AS4127" s="8"/>
      <c r="AV4127" s="13"/>
      <c r="AW4127" s="8"/>
      <c r="AX4127" s="19" t="str">
        <f t="shared" si="384"/>
        <v/>
      </c>
      <c r="AY4127" s="55">
        <f t="shared" si="385"/>
        <v>0</v>
      </c>
      <c r="AZ4127" s="8"/>
      <c r="BA4127" s="8"/>
    </row>
    <row r="4128" spans="1:53" x14ac:dyDescent="0.25">
      <c r="A4128" s="9" t="str">
        <f>IF(B4128&lt;&gt;"",COUNTA($B$3:B4128)+$A$2,"")</f>
        <v/>
      </c>
      <c r="R4128" s="42"/>
      <c r="AB4128" s="13"/>
      <c r="AC4128" s="8"/>
      <c r="AF4128" s="13"/>
      <c r="AG4128" s="8"/>
      <c r="AH4128" s="8"/>
      <c r="AI4128" s="8"/>
      <c r="AJ4128" s="8"/>
      <c r="AK4128" s="8"/>
      <c r="AN4128" s="13"/>
      <c r="AO4128" s="8"/>
      <c r="AR4128" s="13"/>
      <c r="AS4128" s="8"/>
      <c r="AV4128" s="13"/>
      <c r="AW4128" s="8"/>
      <c r="AX4128" s="19" t="str">
        <f t="shared" si="384"/>
        <v/>
      </c>
      <c r="AY4128" s="55">
        <f t="shared" si="385"/>
        <v>0</v>
      </c>
      <c r="AZ4128" s="8"/>
      <c r="BA4128" s="8"/>
    </row>
    <row r="4129" spans="1:53" x14ac:dyDescent="0.25">
      <c r="A4129" s="9" t="str">
        <f>IF(B4129&lt;&gt;"",COUNTA($B$3:B4129)+$A$2,"")</f>
        <v/>
      </c>
      <c r="R4129" s="42"/>
      <c r="AB4129" s="13"/>
      <c r="AC4129" s="8"/>
      <c r="AF4129" s="13"/>
      <c r="AG4129" s="8"/>
      <c r="AH4129" s="8"/>
      <c r="AI4129" s="8"/>
      <c r="AJ4129" s="8"/>
      <c r="AK4129" s="8"/>
      <c r="AN4129" s="13"/>
      <c r="AO4129" s="8"/>
      <c r="AR4129" s="13"/>
      <c r="AS4129" s="8"/>
      <c r="AV4129" s="13"/>
      <c r="AW4129" s="8"/>
      <c r="AX4129" s="19" t="str">
        <f t="shared" si="384"/>
        <v/>
      </c>
      <c r="AY4129" s="55">
        <f t="shared" si="385"/>
        <v>0</v>
      </c>
      <c r="AZ4129" s="8"/>
      <c r="BA4129" s="8"/>
    </row>
    <row r="4130" spans="1:53" x14ac:dyDescent="0.25">
      <c r="A4130" s="9" t="str">
        <f>IF(B4130&lt;&gt;"",COUNTA($B$3:B4130)+$A$2,"")</f>
        <v/>
      </c>
      <c r="R4130" s="42"/>
      <c r="AB4130" s="13"/>
      <c r="AC4130" s="8"/>
      <c r="AF4130" s="13"/>
      <c r="AG4130" s="8"/>
      <c r="AH4130" s="8"/>
      <c r="AI4130" s="8"/>
      <c r="AJ4130" s="8"/>
      <c r="AK4130" s="8"/>
      <c r="AN4130" s="13"/>
      <c r="AO4130" s="8"/>
      <c r="AR4130" s="13"/>
      <c r="AS4130" s="8"/>
      <c r="AV4130" s="13"/>
      <c r="AW4130" s="8"/>
      <c r="AX4130" s="19" t="str">
        <f t="shared" si="384"/>
        <v/>
      </c>
      <c r="AY4130" s="55">
        <f t="shared" si="385"/>
        <v>0</v>
      </c>
      <c r="AZ4130" s="8"/>
      <c r="BA4130" s="8"/>
    </row>
    <row r="4131" spans="1:53" x14ac:dyDescent="0.25">
      <c r="A4131" s="9" t="str">
        <f>IF(B4131&lt;&gt;"",COUNTA($B$3:B4131)+$A$2,"")</f>
        <v/>
      </c>
      <c r="R4131" s="42"/>
      <c r="AB4131" s="13"/>
      <c r="AC4131" s="8"/>
      <c r="AF4131" s="13"/>
      <c r="AG4131" s="8"/>
      <c r="AH4131" s="8"/>
      <c r="AI4131" s="8"/>
      <c r="AJ4131" s="8"/>
      <c r="AK4131" s="8"/>
      <c r="AN4131" s="13"/>
      <c r="AO4131" s="8"/>
      <c r="AR4131" s="13"/>
      <c r="AS4131" s="8"/>
      <c r="AV4131" s="13"/>
      <c r="AW4131" s="8"/>
      <c r="AX4131" s="19" t="str">
        <f t="shared" si="384"/>
        <v/>
      </c>
      <c r="AY4131" s="55">
        <f t="shared" si="385"/>
        <v>0</v>
      </c>
      <c r="AZ4131" s="8"/>
      <c r="BA4131" s="8"/>
    </row>
    <row r="4132" spans="1:53" x14ac:dyDescent="0.25">
      <c r="A4132" s="9" t="str">
        <f>IF(B4132&lt;&gt;"",COUNTA($B$3:B4132)+$A$2,"")</f>
        <v/>
      </c>
      <c r="R4132" s="42"/>
      <c r="AB4132" s="13"/>
      <c r="AC4132" s="8"/>
      <c r="AF4132" s="13"/>
      <c r="AG4132" s="8"/>
      <c r="AH4132" s="8"/>
      <c r="AI4132" s="8"/>
      <c r="AJ4132" s="8"/>
      <c r="AK4132" s="8"/>
      <c r="AN4132" s="13"/>
      <c r="AO4132" s="8"/>
      <c r="AR4132" s="13"/>
      <c r="AS4132" s="8"/>
      <c r="AV4132" s="13"/>
      <c r="AW4132" s="8"/>
      <c r="AX4132" s="19" t="str">
        <f t="shared" si="384"/>
        <v/>
      </c>
      <c r="AY4132" s="55">
        <f t="shared" si="385"/>
        <v>0</v>
      </c>
      <c r="AZ4132" s="8"/>
      <c r="BA4132" s="8"/>
    </row>
    <row r="4133" spans="1:53" x14ac:dyDescent="0.25">
      <c r="A4133" s="9" t="str">
        <f>IF(B4133&lt;&gt;"",COUNTA($B$3:B4133)+$A$2,"")</f>
        <v/>
      </c>
      <c r="R4133" s="42"/>
      <c r="AB4133" s="13"/>
      <c r="AC4133" s="8"/>
      <c r="AF4133" s="13"/>
      <c r="AG4133" s="8"/>
      <c r="AH4133" s="8"/>
      <c r="AI4133" s="8"/>
      <c r="AJ4133" s="8"/>
      <c r="AK4133" s="8"/>
      <c r="AN4133" s="13"/>
      <c r="AO4133" s="8"/>
      <c r="AR4133" s="13"/>
      <c r="AS4133" s="8"/>
      <c r="AV4133" s="13"/>
      <c r="AW4133" s="8"/>
      <c r="AX4133" s="19" t="str">
        <f t="shared" si="384"/>
        <v/>
      </c>
      <c r="AY4133" s="55">
        <f t="shared" si="385"/>
        <v>0</v>
      </c>
      <c r="AZ4133" s="8"/>
      <c r="BA4133" s="8"/>
    </row>
    <row r="4134" spans="1:53" x14ac:dyDescent="0.25">
      <c r="A4134" s="9" t="str">
        <f>IF(B4134&lt;&gt;"",COUNTA($B$3:B4134)+$A$2,"")</f>
        <v/>
      </c>
      <c r="R4134" s="42"/>
      <c r="AB4134" s="13"/>
      <c r="AC4134" s="8"/>
      <c r="AF4134" s="13"/>
      <c r="AG4134" s="8"/>
      <c r="AH4134" s="8"/>
      <c r="AI4134" s="8"/>
      <c r="AJ4134" s="8"/>
      <c r="AK4134" s="8"/>
      <c r="AN4134" s="13"/>
      <c r="AO4134" s="8"/>
      <c r="AR4134" s="13"/>
      <c r="AS4134" s="8"/>
      <c r="AV4134" s="13"/>
      <c r="AW4134" s="8"/>
      <c r="AX4134" s="19" t="str">
        <f t="shared" si="384"/>
        <v/>
      </c>
      <c r="AY4134" s="55">
        <f t="shared" si="385"/>
        <v>0</v>
      </c>
      <c r="AZ4134" s="8"/>
      <c r="BA4134" s="8"/>
    </row>
    <row r="4135" spans="1:53" x14ac:dyDescent="0.25">
      <c r="A4135" s="9" t="str">
        <f>IF(B4135&lt;&gt;"",COUNTA($B$3:B4135)+$A$2,"")</f>
        <v/>
      </c>
      <c r="R4135" s="42"/>
      <c r="AB4135" s="13"/>
      <c r="AC4135" s="8"/>
      <c r="AF4135" s="13"/>
      <c r="AG4135" s="8"/>
      <c r="AH4135" s="8"/>
      <c r="AI4135" s="8"/>
      <c r="AJ4135" s="8"/>
      <c r="AK4135" s="8"/>
      <c r="AN4135" s="13"/>
      <c r="AO4135" s="8"/>
      <c r="AR4135" s="13"/>
      <c r="AS4135" s="8"/>
      <c r="AV4135" s="13"/>
      <c r="AW4135" s="8"/>
      <c r="AX4135" s="19" t="str">
        <f t="shared" si="384"/>
        <v/>
      </c>
      <c r="AY4135" s="55">
        <f t="shared" si="385"/>
        <v>0</v>
      </c>
      <c r="AZ4135" s="8"/>
      <c r="BA4135" s="8"/>
    </row>
    <row r="4136" spans="1:53" x14ac:dyDescent="0.25">
      <c r="A4136" s="9" t="str">
        <f>IF(B4136&lt;&gt;"",COUNTA($B$3:B4136)+$A$2,"")</f>
        <v/>
      </c>
      <c r="R4136" s="42"/>
      <c r="AB4136" s="13"/>
      <c r="AC4136" s="8"/>
      <c r="AF4136" s="13"/>
      <c r="AG4136" s="8"/>
      <c r="AH4136" s="8"/>
      <c r="AI4136" s="8"/>
      <c r="AJ4136" s="8"/>
      <c r="AK4136" s="8"/>
      <c r="AN4136" s="13"/>
      <c r="AO4136" s="8"/>
      <c r="AR4136" s="13"/>
      <c r="AS4136" s="8"/>
      <c r="AV4136" s="13"/>
      <c r="AW4136" s="8"/>
      <c r="AX4136" s="19" t="str">
        <f t="shared" si="384"/>
        <v/>
      </c>
      <c r="AY4136" s="55">
        <f t="shared" si="385"/>
        <v>0</v>
      </c>
      <c r="AZ4136" s="8"/>
      <c r="BA4136" s="8"/>
    </row>
    <row r="4137" spans="1:53" x14ac:dyDescent="0.25">
      <c r="A4137" s="9" t="str">
        <f>IF(B4137&lt;&gt;"",COUNTA($B$3:B4137)+$A$2,"")</f>
        <v/>
      </c>
      <c r="R4137" s="42"/>
      <c r="AB4137" s="13"/>
      <c r="AC4137" s="8"/>
      <c r="AF4137" s="13"/>
      <c r="AG4137" s="8"/>
      <c r="AH4137" s="8"/>
      <c r="AI4137" s="8"/>
      <c r="AJ4137" s="8"/>
      <c r="AK4137" s="8"/>
      <c r="AN4137" s="13"/>
      <c r="AO4137" s="8"/>
      <c r="AR4137" s="13"/>
      <c r="AS4137" s="8"/>
      <c r="AV4137" s="13"/>
      <c r="AW4137" s="8"/>
      <c r="AX4137" s="19" t="str">
        <f t="shared" si="384"/>
        <v/>
      </c>
      <c r="AY4137" s="55">
        <f t="shared" si="385"/>
        <v>0</v>
      </c>
      <c r="AZ4137" s="8"/>
      <c r="BA4137" s="8"/>
    </row>
    <row r="4138" spans="1:53" x14ac:dyDescent="0.25">
      <c r="A4138" s="9" t="str">
        <f>IF(B4138&lt;&gt;"",COUNTA($B$3:B4138)+$A$2,"")</f>
        <v/>
      </c>
      <c r="R4138" s="42"/>
      <c r="AB4138" s="13"/>
      <c r="AC4138" s="8"/>
      <c r="AF4138" s="13"/>
      <c r="AG4138" s="8"/>
      <c r="AH4138" s="8"/>
      <c r="AI4138" s="8"/>
      <c r="AJ4138" s="8"/>
      <c r="AK4138" s="8"/>
      <c r="AN4138" s="13"/>
      <c r="AO4138" s="8"/>
      <c r="AR4138" s="13"/>
      <c r="AS4138" s="8"/>
      <c r="AV4138" s="13"/>
      <c r="AW4138" s="8"/>
      <c r="AX4138" s="19" t="str">
        <f t="shared" si="384"/>
        <v/>
      </c>
      <c r="AY4138" s="55">
        <f t="shared" si="385"/>
        <v>0</v>
      </c>
      <c r="AZ4138" s="8"/>
      <c r="BA4138" s="8"/>
    </row>
    <row r="4139" spans="1:53" x14ac:dyDescent="0.25">
      <c r="A4139" s="9" t="str">
        <f>IF(B4139&lt;&gt;"",COUNTA($B$3:B4139)+$A$2,"")</f>
        <v/>
      </c>
      <c r="R4139" s="42"/>
      <c r="AB4139" s="13"/>
      <c r="AC4139" s="8"/>
      <c r="AF4139" s="13"/>
      <c r="AG4139" s="8"/>
      <c r="AH4139" s="8"/>
      <c r="AI4139" s="8"/>
      <c r="AJ4139" s="8"/>
      <c r="AK4139" s="8"/>
      <c r="AN4139" s="13"/>
      <c r="AO4139" s="8"/>
      <c r="AR4139" s="13"/>
      <c r="AS4139" s="8"/>
      <c r="AV4139" s="13"/>
      <c r="AW4139" s="8"/>
      <c r="AX4139" s="19" t="str">
        <f t="shared" si="384"/>
        <v/>
      </c>
      <c r="AY4139" s="55">
        <f t="shared" si="385"/>
        <v>0</v>
      </c>
      <c r="AZ4139" s="8"/>
      <c r="BA4139" s="8"/>
    </row>
    <row r="4140" spans="1:53" x14ac:dyDescent="0.25">
      <c r="A4140" s="9" t="str">
        <f>IF(B4140&lt;&gt;"",COUNTA($B$3:B4140)+$A$2,"")</f>
        <v/>
      </c>
      <c r="R4140" s="42"/>
      <c r="AB4140" s="13"/>
      <c r="AC4140" s="8"/>
      <c r="AF4140" s="13"/>
      <c r="AG4140" s="8"/>
      <c r="AH4140" s="8"/>
      <c r="AI4140" s="8"/>
      <c r="AJ4140" s="8"/>
      <c r="AK4140" s="8"/>
      <c r="AN4140" s="13"/>
      <c r="AO4140" s="8"/>
      <c r="AR4140" s="13"/>
      <c r="AS4140" s="8"/>
      <c r="AV4140" s="13"/>
      <c r="AW4140" s="8"/>
      <c r="AX4140" s="19" t="str">
        <f t="shared" si="384"/>
        <v/>
      </c>
      <c r="AY4140" s="55">
        <f t="shared" si="385"/>
        <v>0</v>
      </c>
      <c r="AZ4140" s="8"/>
      <c r="BA4140" s="8"/>
    </row>
    <row r="4141" spans="1:53" x14ac:dyDescent="0.25">
      <c r="A4141" s="9" t="str">
        <f>IF(B4141&lt;&gt;"",COUNTA($B$3:B4141)+$A$2,"")</f>
        <v/>
      </c>
      <c r="R4141" s="42"/>
      <c r="AB4141" s="13"/>
      <c r="AC4141" s="8"/>
      <c r="AF4141" s="13"/>
      <c r="AG4141" s="8"/>
      <c r="AH4141" s="8"/>
      <c r="AI4141" s="8"/>
      <c r="AJ4141" s="8"/>
      <c r="AK4141" s="8"/>
      <c r="AN4141" s="13"/>
      <c r="AO4141" s="8"/>
      <c r="AR4141" s="13"/>
      <c r="AS4141" s="8"/>
      <c r="AV4141" s="13"/>
      <c r="AW4141" s="8"/>
      <c r="AX4141" s="19" t="str">
        <f t="shared" si="384"/>
        <v/>
      </c>
      <c r="AY4141" s="55">
        <f t="shared" si="385"/>
        <v>0</v>
      </c>
      <c r="AZ4141" s="8"/>
      <c r="BA4141" s="8"/>
    </row>
    <row r="4142" spans="1:53" x14ac:dyDescent="0.25">
      <c r="A4142" s="9" t="str">
        <f>IF(B4142&lt;&gt;"",COUNTA($B$3:B4142)+$A$2,"")</f>
        <v/>
      </c>
      <c r="R4142" s="42"/>
      <c r="AB4142" s="13"/>
      <c r="AC4142" s="8"/>
      <c r="AF4142" s="13"/>
      <c r="AG4142" s="8"/>
      <c r="AH4142" s="8"/>
      <c r="AI4142" s="8"/>
      <c r="AJ4142" s="8"/>
      <c r="AK4142" s="8"/>
      <c r="AN4142" s="13"/>
      <c r="AO4142" s="8"/>
      <c r="AR4142" s="13"/>
      <c r="AS4142" s="8"/>
      <c r="AV4142" s="13"/>
      <c r="AW4142" s="8"/>
      <c r="AX4142" s="19" t="str">
        <f t="shared" si="384"/>
        <v/>
      </c>
      <c r="AY4142" s="55">
        <f t="shared" si="385"/>
        <v>0</v>
      </c>
      <c r="AZ4142" s="8"/>
      <c r="BA4142" s="8"/>
    </row>
    <row r="4143" spans="1:53" x14ac:dyDescent="0.25">
      <c r="A4143" s="9" t="str">
        <f>IF(B4143&lt;&gt;"",COUNTA($B$3:B4143)+$A$2,"")</f>
        <v/>
      </c>
      <c r="R4143" s="42"/>
      <c r="AB4143" s="13"/>
      <c r="AC4143" s="8"/>
      <c r="AF4143" s="13"/>
      <c r="AG4143" s="8"/>
      <c r="AH4143" s="8"/>
      <c r="AI4143" s="8"/>
      <c r="AJ4143" s="8"/>
      <c r="AK4143" s="8"/>
      <c r="AN4143" s="13"/>
      <c r="AO4143" s="8"/>
      <c r="AR4143" s="13"/>
      <c r="AS4143" s="8"/>
      <c r="AV4143" s="13"/>
      <c r="AW4143" s="8"/>
      <c r="AX4143" s="19" t="str">
        <f t="shared" si="384"/>
        <v/>
      </c>
      <c r="AY4143" s="55">
        <f t="shared" si="385"/>
        <v>0</v>
      </c>
      <c r="AZ4143" s="8"/>
      <c r="BA4143" s="8"/>
    </row>
    <row r="4144" spans="1:53" x14ac:dyDescent="0.25">
      <c r="A4144" s="9" t="str">
        <f>IF(B4144&lt;&gt;"",COUNTA($B$3:B4144)+$A$2,"")</f>
        <v/>
      </c>
      <c r="R4144" s="42"/>
      <c r="AB4144" s="13"/>
      <c r="AC4144" s="8"/>
      <c r="AF4144" s="13"/>
      <c r="AG4144" s="8"/>
      <c r="AH4144" s="8"/>
      <c r="AI4144" s="8"/>
      <c r="AJ4144" s="8"/>
      <c r="AK4144" s="8"/>
      <c r="AN4144" s="13"/>
      <c r="AO4144" s="8"/>
      <c r="AR4144" s="13"/>
      <c r="AS4144" s="8"/>
      <c r="AV4144" s="13"/>
      <c r="AW4144" s="8"/>
      <c r="AX4144" s="19" t="str">
        <f t="shared" si="384"/>
        <v/>
      </c>
      <c r="AY4144" s="55">
        <f t="shared" si="385"/>
        <v>0</v>
      </c>
      <c r="AZ4144" s="8"/>
      <c r="BA4144" s="8"/>
    </row>
    <row r="4145" spans="1:53" x14ac:dyDescent="0.25">
      <c r="A4145" s="9" t="str">
        <f>IF(B4145&lt;&gt;"",COUNTA($B$3:B4145)+$A$2,"")</f>
        <v/>
      </c>
      <c r="R4145" s="42"/>
      <c r="AB4145" s="13"/>
      <c r="AC4145" s="8"/>
      <c r="AF4145" s="13"/>
      <c r="AG4145" s="8"/>
      <c r="AH4145" s="8"/>
      <c r="AI4145" s="8"/>
      <c r="AJ4145" s="8"/>
      <c r="AK4145" s="8"/>
      <c r="AN4145" s="13"/>
      <c r="AO4145" s="8"/>
      <c r="AR4145" s="13"/>
      <c r="AS4145" s="8"/>
      <c r="AV4145" s="13"/>
      <c r="AW4145" s="8"/>
      <c r="AX4145" s="19" t="str">
        <f t="shared" si="384"/>
        <v/>
      </c>
      <c r="AY4145" s="55">
        <f t="shared" si="385"/>
        <v>0</v>
      </c>
      <c r="AZ4145" s="8"/>
      <c r="BA4145" s="8"/>
    </row>
    <row r="4146" spans="1:53" x14ac:dyDescent="0.25">
      <c r="A4146" s="9" t="str">
        <f>IF(B4146&lt;&gt;"",COUNTA($B$3:B4146)+$A$2,"")</f>
        <v/>
      </c>
      <c r="R4146" s="42"/>
      <c r="AB4146" s="13"/>
      <c r="AC4146" s="8"/>
      <c r="AF4146" s="13"/>
      <c r="AG4146" s="8"/>
      <c r="AH4146" s="8"/>
      <c r="AI4146" s="8"/>
      <c r="AJ4146" s="8"/>
      <c r="AK4146" s="8"/>
      <c r="AN4146" s="13"/>
      <c r="AO4146" s="8"/>
      <c r="AR4146" s="13"/>
      <c r="AS4146" s="8"/>
      <c r="AV4146" s="13"/>
      <c r="AW4146" s="8"/>
      <c r="AX4146" s="19" t="str">
        <f t="shared" si="384"/>
        <v/>
      </c>
      <c r="AY4146" s="55">
        <f t="shared" si="385"/>
        <v>0</v>
      </c>
      <c r="AZ4146" s="8"/>
      <c r="BA4146" s="8"/>
    </row>
    <row r="4147" spans="1:53" x14ac:dyDescent="0.25">
      <c r="A4147" s="9" t="str">
        <f>IF(B4147&lt;&gt;"",COUNTA($B$3:B4147)+$A$2,"")</f>
        <v/>
      </c>
      <c r="R4147" s="42"/>
      <c r="AB4147" s="13"/>
      <c r="AC4147" s="8"/>
      <c r="AF4147" s="13"/>
      <c r="AG4147" s="8"/>
      <c r="AH4147" s="8"/>
      <c r="AI4147" s="8"/>
      <c r="AJ4147" s="8"/>
      <c r="AK4147" s="8"/>
      <c r="AN4147" s="13"/>
      <c r="AO4147" s="8"/>
      <c r="AR4147" s="13"/>
      <c r="AS4147" s="8"/>
      <c r="AV4147" s="13"/>
      <c r="AW4147" s="8"/>
      <c r="AX4147" s="19" t="str">
        <f t="shared" si="384"/>
        <v/>
      </c>
      <c r="AY4147" s="55">
        <f t="shared" si="385"/>
        <v>0</v>
      </c>
      <c r="AZ4147" s="8"/>
      <c r="BA4147" s="8"/>
    </row>
    <row r="4148" spans="1:53" x14ac:dyDescent="0.25">
      <c r="A4148" s="9" t="str">
        <f>IF(B4148&lt;&gt;"",COUNTA($B$3:B4148)+$A$2,"")</f>
        <v/>
      </c>
      <c r="R4148" s="42"/>
      <c r="AB4148" s="13"/>
      <c r="AC4148" s="8"/>
      <c r="AF4148" s="13"/>
      <c r="AG4148" s="8"/>
      <c r="AH4148" s="8"/>
      <c r="AI4148" s="8"/>
      <c r="AJ4148" s="8"/>
      <c r="AK4148" s="8"/>
      <c r="AN4148" s="13"/>
      <c r="AO4148" s="8"/>
      <c r="AR4148" s="13"/>
      <c r="AS4148" s="8"/>
      <c r="AV4148" s="13"/>
      <c r="AW4148" s="8"/>
      <c r="AX4148" s="19" t="str">
        <f t="shared" si="384"/>
        <v/>
      </c>
      <c r="AY4148" s="55">
        <f t="shared" si="385"/>
        <v>0</v>
      </c>
      <c r="AZ4148" s="8"/>
      <c r="BA4148" s="8"/>
    </row>
    <row r="4149" spans="1:53" x14ac:dyDescent="0.25">
      <c r="A4149" s="9" t="str">
        <f>IF(B4149&lt;&gt;"",COUNTA($B$3:B4149)+$A$2,"")</f>
        <v/>
      </c>
      <c r="R4149" s="42"/>
      <c r="AB4149" s="13"/>
      <c r="AC4149" s="8"/>
      <c r="AF4149" s="13"/>
      <c r="AG4149" s="8"/>
      <c r="AH4149" s="8"/>
      <c r="AI4149" s="8"/>
      <c r="AJ4149" s="8"/>
      <c r="AK4149" s="8"/>
      <c r="AN4149" s="13"/>
      <c r="AO4149" s="8"/>
      <c r="AR4149" s="13"/>
      <c r="AS4149" s="8"/>
      <c r="AV4149" s="13"/>
      <c r="AW4149" s="8"/>
      <c r="AX4149" s="19" t="str">
        <f t="shared" si="384"/>
        <v/>
      </c>
      <c r="AY4149" s="55">
        <f t="shared" si="385"/>
        <v>0</v>
      </c>
      <c r="AZ4149" s="8"/>
      <c r="BA4149" s="8"/>
    </row>
    <row r="4150" spans="1:53" x14ac:dyDescent="0.25">
      <c r="A4150" s="9" t="str">
        <f>IF(B4150&lt;&gt;"",COUNTA($B$3:B4150)+$A$2,"")</f>
        <v/>
      </c>
      <c r="R4150" s="42"/>
      <c r="AB4150" s="13"/>
      <c r="AC4150" s="8"/>
      <c r="AF4150" s="13"/>
      <c r="AG4150" s="8"/>
      <c r="AH4150" s="8"/>
      <c r="AI4150" s="8"/>
      <c r="AJ4150" s="8"/>
      <c r="AK4150" s="8"/>
      <c r="AN4150" s="13"/>
      <c r="AO4150" s="8"/>
      <c r="AR4150" s="13"/>
      <c r="AS4150" s="8"/>
      <c r="AV4150" s="13"/>
      <c r="AW4150" s="8"/>
      <c r="AX4150" s="19" t="str">
        <f t="shared" si="384"/>
        <v/>
      </c>
      <c r="AY4150" s="55">
        <f t="shared" si="385"/>
        <v>0</v>
      </c>
      <c r="AZ4150" s="8"/>
      <c r="BA4150" s="8"/>
    </row>
    <row r="4151" spans="1:53" x14ac:dyDescent="0.25">
      <c r="A4151" s="9" t="str">
        <f>IF(B4151&lt;&gt;"",COUNTA($B$3:B4151)+$A$2,"")</f>
        <v/>
      </c>
      <c r="R4151" s="42"/>
      <c r="AB4151" s="13"/>
      <c r="AC4151" s="8"/>
      <c r="AF4151" s="13"/>
      <c r="AG4151" s="8"/>
      <c r="AH4151" s="8"/>
      <c r="AI4151" s="8"/>
      <c r="AJ4151" s="8"/>
      <c r="AK4151" s="8"/>
      <c r="AN4151" s="13"/>
      <c r="AO4151" s="8"/>
      <c r="AR4151" s="13"/>
      <c r="AS4151" s="8"/>
      <c r="AV4151" s="13"/>
      <c r="AW4151" s="8"/>
      <c r="AX4151" s="19" t="str">
        <f t="shared" si="384"/>
        <v/>
      </c>
      <c r="AY4151" s="55">
        <f t="shared" si="385"/>
        <v>0</v>
      </c>
      <c r="AZ4151" s="8"/>
      <c r="BA4151" s="8"/>
    </row>
    <row r="4152" spans="1:53" x14ac:dyDescent="0.25">
      <c r="A4152" s="9" t="str">
        <f>IF(B4152&lt;&gt;"",COUNTA($B$3:B4152)+$A$2,"")</f>
        <v/>
      </c>
      <c r="R4152" s="42"/>
      <c r="AB4152" s="13"/>
      <c r="AC4152" s="8"/>
      <c r="AF4152" s="13"/>
      <c r="AG4152" s="8"/>
      <c r="AH4152" s="8"/>
      <c r="AI4152" s="8"/>
      <c r="AJ4152" s="8"/>
      <c r="AK4152" s="8"/>
      <c r="AN4152" s="13"/>
      <c r="AO4152" s="8"/>
      <c r="AR4152" s="13"/>
      <c r="AS4152" s="8"/>
      <c r="AV4152" s="13"/>
      <c r="AW4152" s="8"/>
      <c r="AX4152" s="19" t="str">
        <f t="shared" si="384"/>
        <v/>
      </c>
      <c r="AY4152" s="55">
        <f t="shared" si="385"/>
        <v>0</v>
      </c>
      <c r="AZ4152" s="8"/>
      <c r="BA4152" s="8"/>
    </row>
    <row r="4153" spans="1:53" x14ac:dyDescent="0.25">
      <c r="A4153" s="9" t="str">
        <f>IF(B4153&lt;&gt;"",COUNTA($B$3:B4153)+$A$2,"")</f>
        <v/>
      </c>
      <c r="R4153" s="42"/>
      <c r="AB4153" s="13"/>
      <c r="AC4153" s="8"/>
      <c r="AF4153" s="13"/>
      <c r="AG4153" s="8"/>
      <c r="AH4153" s="8"/>
      <c r="AI4153" s="8"/>
      <c r="AJ4153" s="8"/>
      <c r="AK4153" s="8"/>
      <c r="AN4153" s="13"/>
      <c r="AO4153" s="8"/>
      <c r="AR4153" s="13"/>
      <c r="AS4153" s="8"/>
      <c r="AV4153" s="13"/>
      <c r="AW4153" s="8"/>
      <c r="AX4153" s="19" t="str">
        <f t="shared" si="384"/>
        <v/>
      </c>
      <c r="AY4153" s="55">
        <f t="shared" si="385"/>
        <v>0</v>
      </c>
      <c r="AZ4153" s="8"/>
      <c r="BA4153" s="8"/>
    </row>
    <row r="4154" spans="1:53" x14ac:dyDescent="0.25">
      <c r="A4154" s="9" t="str">
        <f>IF(B4154&lt;&gt;"",COUNTA($B$3:B4154)+$A$2,"")</f>
        <v/>
      </c>
      <c r="R4154" s="42"/>
      <c r="AB4154" s="13"/>
      <c r="AC4154" s="8"/>
      <c r="AF4154" s="13"/>
      <c r="AG4154" s="8"/>
      <c r="AH4154" s="8"/>
      <c r="AI4154" s="8"/>
      <c r="AJ4154" s="8"/>
      <c r="AK4154" s="8"/>
      <c r="AN4154" s="13"/>
      <c r="AO4154" s="8"/>
      <c r="AR4154" s="13"/>
      <c r="AS4154" s="8"/>
      <c r="AV4154" s="13"/>
      <c r="AW4154" s="8"/>
      <c r="AX4154" s="19" t="str">
        <f t="shared" si="384"/>
        <v/>
      </c>
      <c r="AY4154" s="55">
        <f t="shared" si="385"/>
        <v>0</v>
      </c>
      <c r="AZ4154" s="8"/>
      <c r="BA4154" s="8"/>
    </row>
    <row r="4155" spans="1:53" x14ac:dyDescent="0.25">
      <c r="A4155" s="9" t="str">
        <f>IF(B4155&lt;&gt;"",COUNTA($B$3:B4155)+$A$2,"")</f>
        <v/>
      </c>
      <c r="R4155" s="42"/>
      <c r="AB4155" s="13"/>
      <c r="AC4155" s="8"/>
      <c r="AF4155" s="13"/>
      <c r="AG4155" s="8"/>
      <c r="AH4155" s="8"/>
      <c r="AI4155" s="8"/>
      <c r="AJ4155" s="8"/>
      <c r="AK4155" s="8"/>
      <c r="AN4155" s="13"/>
      <c r="AO4155" s="8"/>
      <c r="AR4155" s="13"/>
      <c r="AS4155" s="8"/>
      <c r="AV4155" s="13"/>
      <c r="AW4155" s="8"/>
      <c r="AX4155" s="19" t="str">
        <f t="shared" si="384"/>
        <v/>
      </c>
      <c r="AY4155" s="55">
        <f t="shared" si="385"/>
        <v>0</v>
      </c>
      <c r="AZ4155" s="8"/>
      <c r="BA4155" s="8"/>
    </row>
    <row r="4156" spans="1:53" x14ac:dyDescent="0.25">
      <c r="A4156" s="9" t="str">
        <f>IF(B4156&lt;&gt;"",COUNTA($B$3:B4156)+$A$2,"")</f>
        <v/>
      </c>
      <c r="R4156" s="42"/>
      <c r="AB4156" s="13"/>
      <c r="AC4156" s="8"/>
      <c r="AF4156" s="13"/>
      <c r="AG4156" s="8"/>
      <c r="AH4156" s="8"/>
      <c r="AI4156" s="8"/>
      <c r="AJ4156" s="8"/>
      <c r="AK4156" s="8"/>
      <c r="AN4156" s="13"/>
      <c r="AO4156" s="8"/>
      <c r="AR4156" s="13"/>
      <c r="AS4156" s="8"/>
      <c r="AV4156" s="13"/>
      <c r="AW4156" s="8"/>
      <c r="AX4156" s="19" t="str">
        <f t="shared" si="384"/>
        <v/>
      </c>
      <c r="AY4156" s="55">
        <f t="shared" si="385"/>
        <v>0</v>
      </c>
      <c r="AZ4156" s="8"/>
      <c r="BA4156" s="8"/>
    </row>
    <row r="4157" spans="1:53" x14ac:dyDescent="0.25">
      <c r="A4157" s="9" t="str">
        <f>IF(B4157&lt;&gt;"",COUNTA($B$3:B4157)+$A$2,"")</f>
        <v/>
      </c>
      <c r="R4157" s="42"/>
      <c r="AB4157" s="13"/>
      <c r="AC4157" s="8"/>
      <c r="AF4157" s="13"/>
      <c r="AG4157" s="8"/>
      <c r="AH4157" s="8"/>
      <c r="AI4157" s="8"/>
      <c r="AJ4157" s="8"/>
      <c r="AK4157" s="8"/>
      <c r="AN4157" s="13"/>
      <c r="AO4157" s="8"/>
      <c r="AR4157" s="13"/>
      <c r="AS4157" s="8"/>
      <c r="AV4157" s="13"/>
      <c r="AW4157" s="8"/>
      <c r="AX4157" s="19" t="str">
        <f t="shared" si="384"/>
        <v/>
      </c>
      <c r="AY4157" s="55">
        <f t="shared" si="385"/>
        <v>0</v>
      </c>
      <c r="AZ4157" s="8"/>
      <c r="BA4157" s="8"/>
    </row>
    <row r="4158" spans="1:53" x14ac:dyDescent="0.25">
      <c r="A4158" s="9" t="str">
        <f>IF(B4158&lt;&gt;"",COUNTA($B$3:B4158)+$A$2,"")</f>
        <v/>
      </c>
      <c r="R4158" s="42"/>
      <c r="AB4158" s="13"/>
      <c r="AC4158" s="8"/>
      <c r="AF4158" s="13"/>
      <c r="AG4158" s="8"/>
      <c r="AH4158" s="8"/>
      <c r="AI4158" s="8"/>
      <c r="AJ4158" s="8"/>
      <c r="AK4158" s="8"/>
      <c r="AN4158" s="13"/>
      <c r="AO4158" s="8"/>
      <c r="AR4158" s="13"/>
      <c r="AS4158" s="8"/>
      <c r="AV4158" s="13"/>
      <c r="AW4158" s="8"/>
      <c r="AX4158" s="19" t="str">
        <f t="shared" si="384"/>
        <v/>
      </c>
      <c r="AY4158" s="55">
        <f t="shared" si="385"/>
        <v>0</v>
      </c>
      <c r="AZ4158" s="8"/>
      <c r="BA4158" s="8"/>
    </row>
    <row r="4159" spans="1:53" x14ac:dyDescent="0.25">
      <c r="A4159" s="9" t="str">
        <f>IF(B4159&lt;&gt;"",COUNTA($B$3:B4159)+$A$2,"")</f>
        <v/>
      </c>
      <c r="R4159" s="42"/>
      <c r="AB4159" s="13"/>
      <c r="AC4159" s="8"/>
      <c r="AF4159" s="13"/>
      <c r="AG4159" s="8"/>
      <c r="AH4159" s="8"/>
      <c r="AI4159" s="8"/>
      <c r="AJ4159" s="8"/>
      <c r="AK4159" s="8"/>
      <c r="AN4159" s="13"/>
      <c r="AO4159" s="8"/>
      <c r="AR4159" s="13"/>
      <c r="AS4159" s="8"/>
      <c r="AV4159" s="13"/>
      <c r="AW4159" s="8"/>
      <c r="AX4159" s="19" t="str">
        <f t="shared" si="384"/>
        <v/>
      </c>
      <c r="AY4159" s="55">
        <f t="shared" si="385"/>
        <v>0</v>
      </c>
      <c r="AZ4159" s="8"/>
      <c r="BA4159" s="8"/>
    </row>
    <row r="4160" spans="1:53" x14ac:dyDescent="0.25">
      <c r="A4160" s="9" t="str">
        <f>IF(B4160&lt;&gt;"",COUNTA($B$3:B4160)+$A$2,"")</f>
        <v/>
      </c>
      <c r="R4160" s="42"/>
      <c r="AB4160" s="13"/>
      <c r="AC4160" s="8"/>
      <c r="AF4160" s="13"/>
      <c r="AG4160" s="8"/>
      <c r="AH4160" s="8"/>
      <c r="AI4160" s="8"/>
      <c r="AJ4160" s="8"/>
      <c r="AK4160" s="8"/>
      <c r="AN4160" s="13"/>
      <c r="AO4160" s="8"/>
      <c r="AR4160" s="13"/>
      <c r="AS4160" s="8"/>
      <c r="AV4160" s="13"/>
      <c r="AW4160" s="8"/>
      <c r="AX4160" s="19" t="str">
        <f t="shared" si="384"/>
        <v/>
      </c>
      <c r="AY4160" s="55">
        <f t="shared" si="385"/>
        <v>0</v>
      </c>
      <c r="AZ4160" s="8"/>
      <c r="BA4160" s="8"/>
    </row>
    <row r="4161" spans="1:53" x14ac:dyDescent="0.25">
      <c r="A4161" s="9" t="str">
        <f>IF(B4161&lt;&gt;"",COUNTA($B$3:B4161)+$A$2,"")</f>
        <v/>
      </c>
      <c r="R4161" s="42"/>
      <c r="AB4161" s="13"/>
      <c r="AC4161" s="8"/>
      <c r="AF4161" s="13"/>
      <c r="AG4161" s="8"/>
      <c r="AH4161" s="8"/>
      <c r="AI4161" s="8"/>
      <c r="AJ4161" s="8"/>
      <c r="AK4161" s="8"/>
      <c r="AN4161" s="13"/>
      <c r="AO4161" s="8"/>
      <c r="AR4161" s="13"/>
      <c r="AS4161" s="8"/>
      <c r="AV4161" s="13"/>
      <c r="AW4161" s="8"/>
      <c r="AX4161" s="19" t="str">
        <f t="shared" si="384"/>
        <v/>
      </c>
      <c r="AY4161" s="55">
        <f t="shared" si="385"/>
        <v>0</v>
      </c>
      <c r="AZ4161" s="8"/>
      <c r="BA4161" s="8"/>
    </row>
    <row r="4162" spans="1:53" x14ac:dyDescent="0.25">
      <c r="A4162" s="9" t="str">
        <f>IF(B4162&lt;&gt;"",COUNTA($B$3:B4162)+$A$2,"")</f>
        <v/>
      </c>
      <c r="R4162" s="42"/>
      <c r="AB4162" s="13"/>
      <c r="AC4162" s="8"/>
      <c r="AF4162" s="13"/>
      <c r="AG4162" s="8"/>
      <c r="AH4162" s="8"/>
      <c r="AI4162" s="8"/>
      <c r="AJ4162" s="8"/>
      <c r="AK4162" s="8"/>
      <c r="AN4162" s="13"/>
      <c r="AO4162" s="8"/>
      <c r="AR4162" s="13"/>
      <c r="AS4162" s="8"/>
      <c r="AV4162" s="13"/>
      <c r="AW4162" s="8"/>
      <c r="AX4162" s="19" t="str">
        <f t="shared" si="384"/>
        <v/>
      </c>
      <c r="AY4162" s="55">
        <f t="shared" si="385"/>
        <v>0</v>
      </c>
      <c r="AZ4162" s="8"/>
      <c r="BA4162" s="8"/>
    </row>
    <row r="4163" spans="1:53" x14ac:dyDescent="0.25">
      <c r="A4163" s="9" t="str">
        <f>IF(B4163&lt;&gt;"",COUNTA($B$3:B4163)+$A$2,"")</f>
        <v/>
      </c>
      <c r="R4163" s="42"/>
      <c r="AB4163" s="13"/>
      <c r="AC4163" s="8"/>
      <c r="AF4163" s="13"/>
      <c r="AG4163" s="8"/>
      <c r="AH4163" s="8"/>
      <c r="AI4163" s="8"/>
      <c r="AJ4163" s="8"/>
      <c r="AK4163" s="8"/>
      <c r="AN4163" s="13"/>
      <c r="AO4163" s="8"/>
      <c r="AR4163" s="13"/>
      <c r="AS4163" s="8"/>
      <c r="AV4163" s="13"/>
      <c r="AW4163" s="8"/>
      <c r="AX4163" s="19" t="str">
        <f t="shared" ref="AX4163:AX4226" si="386">IF(R4163="","",AY4163/(1+0.025))</f>
        <v/>
      </c>
      <c r="AY4163" s="55">
        <f t="shared" ref="AY4163:AY4226" si="387">BC4163-AZ4163</f>
        <v>0</v>
      </c>
      <c r="AZ4163" s="8"/>
      <c r="BA4163" s="8"/>
    </row>
    <row r="4164" spans="1:53" x14ac:dyDescent="0.25">
      <c r="A4164" s="9" t="str">
        <f>IF(B4164&lt;&gt;"",COUNTA($B$3:B4164)+$A$2,"")</f>
        <v/>
      </c>
      <c r="R4164" s="42"/>
      <c r="AB4164" s="13"/>
      <c r="AC4164" s="8"/>
      <c r="AF4164" s="13"/>
      <c r="AG4164" s="8"/>
      <c r="AH4164" s="8"/>
      <c r="AI4164" s="8"/>
      <c r="AJ4164" s="8"/>
      <c r="AK4164" s="8"/>
      <c r="AN4164" s="13"/>
      <c r="AO4164" s="8"/>
      <c r="AR4164" s="13"/>
      <c r="AS4164" s="8"/>
      <c r="AV4164" s="13"/>
      <c r="AW4164" s="8"/>
      <c r="AX4164" s="19" t="str">
        <f t="shared" si="386"/>
        <v/>
      </c>
      <c r="AY4164" s="55">
        <f t="shared" si="387"/>
        <v>0</v>
      </c>
      <c r="AZ4164" s="8"/>
      <c r="BA4164" s="8"/>
    </row>
    <row r="4165" spans="1:53" x14ac:dyDescent="0.25">
      <c r="A4165" s="9" t="str">
        <f>IF(B4165&lt;&gt;"",COUNTA($B$3:B4165)+$A$2,"")</f>
        <v/>
      </c>
      <c r="R4165" s="42"/>
      <c r="AB4165" s="13"/>
      <c r="AC4165" s="8"/>
      <c r="AF4165" s="13"/>
      <c r="AG4165" s="8"/>
      <c r="AH4165" s="8"/>
      <c r="AI4165" s="8"/>
      <c r="AJ4165" s="8"/>
      <c r="AK4165" s="8"/>
      <c r="AN4165" s="13"/>
      <c r="AO4165" s="8"/>
      <c r="AR4165" s="13"/>
      <c r="AS4165" s="8"/>
      <c r="AV4165" s="13"/>
      <c r="AW4165" s="8"/>
      <c r="AX4165" s="19" t="str">
        <f t="shared" si="386"/>
        <v/>
      </c>
      <c r="AY4165" s="55">
        <f t="shared" si="387"/>
        <v>0</v>
      </c>
      <c r="AZ4165" s="8"/>
      <c r="BA4165" s="8"/>
    </row>
    <row r="4166" spans="1:53" x14ac:dyDescent="0.25">
      <c r="A4166" s="9" t="str">
        <f>IF(B4166&lt;&gt;"",COUNTA($B$3:B4166)+$A$2,"")</f>
        <v/>
      </c>
      <c r="R4166" s="42"/>
      <c r="AB4166" s="13"/>
      <c r="AC4166" s="8"/>
      <c r="AF4166" s="13"/>
      <c r="AG4166" s="8"/>
      <c r="AH4166" s="8"/>
      <c r="AI4166" s="8"/>
      <c r="AJ4166" s="8"/>
      <c r="AK4166" s="8"/>
      <c r="AN4166" s="13"/>
      <c r="AO4166" s="8"/>
      <c r="AR4166" s="13"/>
      <c r="AS4166" s="8"/>
      <c r="AV4166" s="13"/>
      <c r="AW4166" s="8"/>
      <c r="AX4166" s="19" t="str">
        <f t="shared" si="386"/>
        <v/>
      </c>
      <c r="AY4166" s="55">
        <f t="shared" si="387"/>
        <v>0</v>
      </c>
      <c r="AZ4166" s="8"/>
      <c r="BA4166" s="8"/>
    </row>
    <row r="4167" spans="1:53" x14ac:dyDescent="0.25">
      <c r="A4167" s="9" t="str">
        <f>IF(B4167&lt;&gt;"",COUNTA($B$3:B4167)+$A$2,"")</f>
        <v/>
      </c>
      <c r="R4167" s="42"/>
      <c r="AB4167" s="13"/>
      <c r="AC4167" s="8"/>
      <c r="AF4167" s="13"/>
      <c r="AG4167" s="8"/>
      <c r="AH4167" s="8"/>
      <c r="AI4167" s="8"/>
      <c r="AJ4167" s="8"/>
      <c r="AK4167" s="8"/>
      <c r="AN4167" s="13"/>
      <c r="AO4167" s="8"/>
      <c r="AR4167" s="13"/>
      <c r="AS4167" s="8"/>
      <c r="AV4167" s="13"/>
      <c r="AW4167" s="8"/>
      <c r="AX4167" s="19" t="str">
        <f t="shared" si="386"/>
        <v/>
      </c>
      <c r="AY4167" s="55">
        <f t="shared" si="387"/>
        <v>0</v>
      </c>
      <c r="AZ4167" s="8"/>
      <c r="BA4167" s="8"/>
    </row>
    <row r="4168" spans="1:53" x14ac:dyDescent="0.25">
      <c r="A4168" s="9" t="str">
        <f>IF(B4168&lt;&gt;"",COUNTA($B$3:B4168)+$A$2,"")</f>
        <v/>
      </c>
      <c r="R4168" s="42"/>
      <c r="AB4168" s="13"/>
      <c r="AC4168" s="8"/>
      <c r="AF4168" s="13"/>
      <c r="AG4168" s="8"/>
      <c r="AH4168" s="8"/>
      <c r="AI4168" s="8"/>
      <c r="AJ4168" s="8"/>
      <c r="AK4168" s="8"/>
      <c r="AN4168" s="13"/>
      <c r="AO4168" s="8"/>
      <c r="AR4168" s="13"/>
      <c r="AS4168" s="8"/>
      <c r="AV4168" s="13"/>
      <c r="AW4168" s="8"/>
      <c r="AX4168" s="19" t="str">
        <f t="shared" si="386"/>
        <v/>
      </c>
      <c r="AY4168" s="55">
        <f t="shared" si="387"/>
        <v>0</v>
      </c>
      <c r="AZ4168" s="8"/>
      <c r="BA4168" s="8"/>
    </row>
    <row r="4169" spans="1:53" x14ac:dyDescent="0.25">
      <c r="A4169" s="9" t="str">
        <f>IF(B4169&lt;&gt;"",COUNTA($B$3:B4169)+$A$2,"")</f>
        <v/>
      </c>
      <c r="R4169" s="42"/>
      <c r="AB4169" s="13"/>
      <c r="AC4169" s="8"/>
      <c r="AF4169" s="13"/>
      <c r="AG4169" s="8"/>
      <c r="AH4169" s="8"/>
      <c r="AI4169" s="8"/>
      <c r="AJ4169" s="8"/>
      <c r="AK4169" s="8"/>
      <c r="AN4169" s="13"/>
      <c r="AO4169" s="8"/>
      <c r="AR4169" s="13"/>
      <c r="AS4169" s="8"/>
      <c r="AV4169" s="13"/>
      <c r="AW4169" s="8"/>
      <c r="AX4169" s="19" t="str">
        <f t="shared" si="386"/>
        <v/>
      </c>
      <c r="AY4169" s="55">
        <f t="shared" si="387"/>
        <v>0</v>
      </c>
      <c r="AZ4169" s="8"/>
      <c r="BA4169" s="8"/>
    </row>
    <row r="4170" spans="1:53" x14ac:dyDescent="0.25">
      <c r="A4170" s="9" t="str">
        <f>IF(B4170&lt;&gt;"",COUNTA($B$3:B4170)+$A$2,"")</f>
        <v/>
      </c>
      <c r="R4170" s="42"/>
      <c r="AB4170" s="13"/>
      <c r="AC4170" s="8"/>
      <c r="AF4170" s="13"/>
      <c r="AG4170" s="8"/>
      <c r="AH4170" s="8"/>
      <c r="AI4170" s="8"/>
      <c r="AJ4170" s="8"/>
      <c r="AK4170" s="8"/>
      <c r="AN4170" s="13"/>
      <c r="AO4170" s="8"/>
      <c r="AR4170" s="13"/>
      <c r="AS4170" s="8"/>
      <c r="AV4170" s="13"/>
      <c r="AW4170" s="8"/>
      <c r="AX4170" s="19" t="str">
        <f t="shared" si="386"/>
        <v/>
      </c>
      <c r="AY4170" s="55">
        <f t="shared" si="387"/>
        <v>0</v>
      </c>
      <c r="AZ4170" s="8"/>
      <c r="BA4170" s="8"/>
    </row>
    <row r="4171" spans="1:53" x14ac:dyDescent="0.25">
      <c r="A4171" s="9" t="str">
        <f>IF(B4171&lt;&gt;"",COUNTA($B$3:B4171)+$A$2,"")</f>
        <v/>
      </c>
      <c r="R4171" s="42"/>
      <c r="AB4171" s="13"/>
      <c r="AC4171" s="8"/>
      <c r="AF4171" s="13"/>
      <c r="AG4171" s="8"/>
      <c r="AH4171" s="8"/>
      <c r="AI4171" s="8"/>
      <c r="AJ4171" s="8"/>
      <c r="AK4171" s="8"/>
      <c r="AN4171" s="13"/>
      <c r="AO4171" s="8"/>
      <c r="AR4171" s="13"/>
      <c r="AS4171" s="8"/>
      <c r="AV4171" s="13"/>
      <c r="AW4171" s="8"/>
      <c r="AX4171" s="19" t="str">
        <f t="shared" si="386"/>
        <v/>
      </c>
      <c r="AY4171" s="55">
        <f t="shared" si="387"/>
        <v>0</v>
      </c>
      <c r="AZ4171" s="8"/>
      <c r="BA4171" s="8"/>
    </row>
    <row r="4172" spans="1:53" x14ac:dyDescent="0.25">
      <c r="A4172" s="9" t="str">
        <f>IF(B4172&lt;&gt;"",COUNTA($B$3:B4172)+$A$2,"")</f>
        <v/>
      </c>
      <c r="R4172" s="42"/>
      <c r="AB4172" s="13"/>
      <c r="AC4172" s="8"/>
      <c r="AF4172" s="13"/>
      <c r="AG4172" s="8"/>
      <c r="AH4172" s="8"/>
      <c r="AI4172" s="8"/>
      <c r="AJ4172" s="8"/>
      <c r="AK4172" s="8"/>
      <c r="AN4172" s="13"/>
      <c r="AO4172" s="8"/>
      <c r="AR4172" s="13"/>
      <c r="AS4172" s="8"/>
      <c r="AV4172" s="13"/>
      <c r="AW4172" s="8"/>
      <c r="AX4172" s="19" t="str">
        <f t="shared" si="386"/>
        <v/>
      </c>
      <c r="AY4172" s="55">
        <f t="shared" si="387"/>
        <v>0</v>
      </c>
      <c r="AZ4172" s="8"/>
      <c r="BA4172" s="8"/>
    </row>
    <row r="4173" spans="1:53" x14ac:dyDescent="0.25">
      <c r="A4173" s="9" t="str">
        <f>IF(B4173&lt;&gt;"",COUNTA($B$3:B4173)+$A$2,"")</f>
        <v/>
      </c>
      <c r="R4173" s="42"/>
      <c r="AB4173" s="13"/>
      <c r="AC4173" s="8"/>
      <c r="AF4173" s="13"/>
      <c r="AG4173" s="8"/>
      <c r="AH4173" s="8"/>
      <c r="AI4173" s="8"/>
      <c r="AJ4173" s="8"/>
      <c r="AK4173" s="8"/>
      <c r="AN4173" s="13"/>
      <c r="AO4173" s="8"/>
      <c r="AR4173" s="13"/>
      <c r="AS4173" s="8"/>
      <c r="AV4173" s="13"/>
      <c r="AW4173" s="8"/>
      <c r="AX4173" s="19" t="str">
        <f t="shared" si="386"/>
        <v/>
      </c>
      <c r="AY4173" s="55">
        <f t="shared" si="387"/>
        <v>0</v>
      </c>
      <c r="AZ4173" s="8"/>
      <c r="BA4173" s="8"/>
    </row>
    <row r="4174" spans="1:53" x14ac:dyDescent="0.25">
      <c r="A4174" s="9" t="str">
        <f>IF(B4174&lt;&gt;"",COUNTA($B$3:B4174)+$A$2,"")</f>
        <v/>
      </c>
      <c r="R4174" s="42"/>
      <c r="AB4174" s="13"/>
      <c r="AC4174" s="8"/>
      <c r="AF4174" s="13"/>
      <c r="AG4174" s="8"/>
      <c r="AH4174" s="8"/>
      <c r="AI4174" s="8"/>
      <c r="AJ4174" s="8"/>
      <c r="AK4174" s="8"/>
      <c r="AN4174" s="13"/>
      <c r="AO4174" s="8"/>
      <c r="AR4174" s="13"/>
      <c r="AS4174" s="8"/>
      <c r="AV4174" s="13"/>
      <c r="AW4174" s="8"/>
      <c r="AX4174" s="19" t="str">
        <f t="shared" si="386"/>
        <v/>
      </c>
      <c r="AY4174" s="55">
        <f t="shared" si="387"/>
        <v>0</v>
      </c>
      <c r="AZ4174" s="8"/>
      <c r="BA4174" s="8"/>
    </row>
    <row r="4175" spans="1:53" x14ac:dyDescent="0.25">
      <c r="A4175" s="9" t="str">
        <f>IF(B4175&lt;&gt;"",COUNTA($B$3:B4175)+$A$2,"")</f>
        <v/>
      </c>
      <c r="R4175" s="42"/>
      <c r="AB4175" s="13"/>
      <c r="AC4175" s="8"/>
      <c r="AF4175" s="13"/>
      <c r="AG4175" s="8"/>
      <c r="AH4175" s="8"/>
      <c r="AI4175" s="8"/>
      <c r="AJ4175" s="8"/>
      <c r="AK4175" s="8"/>
      <c r="AN4175" s="13"/>
      <c r="AO4175" s="8"/>
      <c r="AR4175" s="13"/>
      <c r="AS4175" s="8"/>
      <c r="AV4175" s="13"/>
      <c r="AW4175" s="8"/>
      <c r="AX4175" s="19" t="str">
        <f t="shared" si="386"/>
        <v/>
      </c>
      <c r="AY4175" s="55">
        <f t="shared" si="387"/>
        <v>0</v>
      </c>
      <c r="AZ4175" s="8"/>
      <c r="BA4175" s="8"/>
    </row>
    <row r="4176" spans="1:53" x14ac:dyDescent="0.25">
      <c r="A4176" s="9" t="str">
        <f>IF(B4176&lt;&gt;"",COUNTA($B$3:B4176)+$A$2,"")</f>
        <v/>
      </c>
      <c r="R4176" s="42"/>
      <c r="AB4176" s="13"/>
      <c r="AC4176" s="8"/>
      <c r="AF4176" s="13"/>
      <c r="AG4176" s="8"/>
      <c r="AH4176" s="8"/>
      <c r="AI4176" s="8"/>
      <c r="AJ4176" s="8"/>
      <c r="AK4176" s="8"/>
      <c r="AN4176" s="13"/>
      <c r="AO4176" s="8"/>
      <c r="AR4176" s="13"/>
      <c r="AS4176" s="8"/>
      <c r="AV4176" s="13"/>
      <c r="AW4176" s="8"/>
      <c r="AX4176" s="19" t="str">
        <f t="shared" si="386"/>
        <v/>
      </c>
      <c r="AY4176" s="55">
        <f t="shared" si="387"/>
        <v>0</v>
      </c>
      <c r="AZ4176" s="8"/>
      <c r="BA4176" s="8"/>
    </row>
    <row r="4177" spans="1:53" x14ac:dyDescent="0.25">
      <c r="A4177" s="9" t="str">
        <f>IF(B4177&lt;&gt;"",COUNTA($B$3:B4177)+$A$2,"")</f>
        <v/>
      </c>
      <c r="R4177" s="42"/>
      <c r="AB4177" s="13"/>
      <c r="AC4177" s="8"/>
      <c r="AF4177" s="13"/>
      <c r="AG4177" s="8"/>
      <c r="AH4177" s="8"/>
      <c r="AI4177" s="8"/>
      <c r="AJ4177" s="8"/>
      <c r="AK4177" s="8"/>
      <c r="AN4177" s="13"/>
      <c r="AO4177" s="8"/>
      <c r="AR4177" s="13"/>
      <c r="AS4177" s="8"/>
      <c r="AV4177" s="13"/>
      <c r="AW4177" s="8"/>
      <c r="AX4177" s="19" t="str">
        <f t="shared" si="386"/>
        <v/>
      </c>
      <c r="AY4177" s="55">
        <f t="shared" si="387"/>
        <v>0</v>
      </c>
      <c r="AZ4177" s="8"/>
      <c r="BA4177" s="8"/>
    </row>
    <row r="4178" spans="1:53" x14ac:dyDescent="0.25">
      <c r="A4178" s="9" t="str">
        <f>IF(B4178&lt;&gt;"",COUNTA($B$3:B4178)+$A$2,"")</f>
        <v/>
      </c>
      <c r="R4178" s="42"/>
      <c r="AB4178" s="13"/>
      <c r="AC4178" s="8"/>
      <c r="AF4178" s="13"/>
      <c r="AG4178" s="8"/>
      <c r="AH4178" s="8"/>
      <c r="AI4178" s="8"/>
      <c r="AJ4178" s="8"/>
      <c r="AK4178" s="8"/>
      <c r="AN4178" s="13"/>
      <c r="AO4178" s="8"/>
      <c r="AR4178" s="13"/>
      <c r="AS4178" s="8"/>
      <c r="AV4178" s="13"/>
      <c r="AW4178" s="8"/>
      <c r="AX4178" s="19" t="str">
        <f t="shared" si="386"/>
        <v/>
      </c>
      <c r="AY4178" s="55">
        <f t="shared" si="387"/>
        <v>0</v>
      </c>
      <c r="AZ4178" s="8"/>
      <c r="BA4178" s="8"/>
    </row>
    <row r="4179" spans="1:53" x14ac:dyDescent="0.25">
      <c r="A4179" s="9" t="str">
        <f>IF(B4179&lt;&gt;"",COUNTA($B$3:B4179)+$A$2,"")</f>
        <v/>
      </c>
      <c r="R4179" s="42"/>
      <c r="AB4179" s="13"/>
      <c r="AC4179" s="8"/>
      <c r="AF4179" s="13"/>
      <c r="AG4179" s="8"/>
      <c r="AH4179" s="8"/>
      <c r="AI4179" s="8"/>
      <c r="AJ4179" s="8"/>
      <c r="AK4179" s="8"/>
      <c r="AN4179" s="13"/>
      <c r="AO4179" s="8"/>
      <c r="AR4179" s="13"/>
      <c r="AS4179" s="8"/>
      <c r="AV4179" s="13"/>
      <c r="AW4179" s="8"/>
      <c r="AX4179" s="19" t="str">
        <f t="shared" si="386"/>
        <v/>
      </c>
      <c r="AY4179" s="55">
        <f t="shared" si="387"/>
        <v>0</v>
      </c>
      <c r="AZ4179" s="8"/>
      <c r="BA4179" s="8"/>
    </row>
    <row r="4180" spans="1:53" x14ac:dyDescent="0.25">
      <c r="A4180" s="9" t="str">
        <f>IF(B4180&lt;&gt;"",COUNTA($B$3:B4180)+$A$2,"")</f>
        <v/>
      </c>
      <c r="R4180" s="42"/>
      <c r="AB4180" s="13"/>
      <c r="AC4180" s="8"/>
      <c r="AF4180" s="13"/>
      <c r="AG4180" s="8"/>
      <c r="AH4180" s="8"/>
      <c r="AI4180" s="8"/>
      <c r="AJ4180" s="8"/>
      <c r="AK4180" s="8"/>
      <c r="AN4180" s="13"/>
      <c r="AO4180" s="8"/>
      <c r="AR4180" s="13"/>
      <c r="AS4180" s="8"/>
      <c r="AV4180" s="13"/>
      <c r="AW4180" s="8"/>
      <c r="AX4180" s="19" t="str">
        <f t="shared" si="386"/>
        <v/>
      </c>
      <c r="AY4180" s="55">
        <f t="shared" si="387"/>
        <v>0</v>
      </c>
      <c r="AZ4180" s="8"/>
      <c r="BA4180" s="8"/>
    </row>
    <row r="4181" spans="1:53" x14ac:dyDescent="0.25">
      <c r="A4181" s="9" t="str">
        <f>IF(B4181&lt;&gt;"",COUNTA($B$3:B4181)+$A$2,"")</f>
        <v/>
      </c>
      <c r="R4181" s="42"/>
      <c r="AB4181" s="13"/>
      <c r="AC4181" s="8"/>
      <c r="AF4181" s="13"/>
      <c r="AG4181" s="8"/>
      <c r="AH4181" s="8"/>
      <c r="AI4181" s="8"/>
      <c r="AJ4181" s="8"/>
      <c r="AK4181" s="8"/>
      <c r="AN4181" s="13"/>
      <c r="AO4181" s="8"/>
      <c r="AR4181" s="13"/>
      <c r="AS4181" s="8"/>
      <c r="AV4181" s="13"/>
      <c r="AW4181" s="8"/>
      <c r="AX4181" s="19" t="str">
        <f t="shared" si="386"/>
        <v/>
      </c>
      <c r="AY4181" s="55">
        <f t="shared" si="387"/>
        <v>0</v>
      </c>
      <c r="AZ4181" s="8"/>
      <c r="BA4181" s="8"/>
    </row>
    <row r="4182" spans="1:53" x14ac:dyDescent="0.25">
      <c r="A4182" s="9" t="str">
        <f>IF(B4182&lt;&gt;"",COUNTA($B$3:B4182)+$A$2,"")</f>
        <v/>
      </c>
      <c r="R4182" s="42"/>
      <c r="AB4182" s="13"/>
      <c r="AC4182" s="8"/>
      <c r="AF4182" s="13"/>
      <c r="AG4182" s="8"/>
      <c r="AH4182" s="8"/>
      <c r="AI4182" s="8"/>
      <c r="AJ4182" s="8"/>
      <c r="AK4182" s="8"/>
      <c r="AN4182" s="13"/>
      <c r="AO4182" s="8"/>
      <c r="AR4182" s="13"/>
      <c r="AS4182" s="8"/>
      <c r="AV4182" s="13"/>
      <c r="AW4182" s="8"/>
      <c r="AX4182" s="19" t="str">
        <f t="shared" si="386"/>
        <v/>
      </c>
      <c r="AY4182" s="55">
        <f t="shared" si="387"/>
        <v>0</v>
      </c>
      <c r="AZ4182" s="8"/>
      <c r="BA4182" s="8"/>
    </row>
    <row r="4183" spans="1:53" x14ac:dyDescent="0.25">
      <c r="A4183" s="9" t="str">
        <f>IF(B4183&lt;&gt;"",COUNTA($B$3:B4183)+$A$2,"")</f>
        <v/>
      </c>
      <c r="R4183" s="42"/>
      <c r="AB4183" s="13"/>
      <c r="AC4183" s="8"/>
      <c r="AF4183" s="13"/>
      <c r="AG4183" s="8"/>
      <c r="AH4183" s="8"/>
      <c r="AI4183" s="8"/>
      <c r="AJ4183" s="8"/>
      <c r="AK4183" s="8"/>
      <c r="AN4183" s="13"/>
      <c r="AO4183" s="8"/>
      <c r="AR4183" s="13"/>
      <c r="AS4183" s="8"/>
      <c r="AV4183" s="13"/>
      <c r="AW4183" s="8"/>
      <c r="AX4183" s="19" t="str">
        <f t="shared" si="386"/>
        <v/>
      </c>
      <c r="AY4183" s="55">
        <f t="shared" si="387"/>
        <v>0</v>
      </c>
      <c r="AZ4183" s="8"/>
      <c r="BA4183" s="8"/>
    </row>
    <row r="4184" spans="1:53" x14ac:dyDescent="0.25">
      <c r="A4184" s="9" t="str">
        <f>IF(B4184&lt;&gt;"",COUNTA($B$3:B4184)+$A$2,"")</f>
        <v/>
      </c>
      <c r="R4184" s="42"/>
      <c r="AB4184" s="13"/>
      <c r="AC4184" s="8"/>
      <c r="AF4184" s="13"/>
      <c r="AG4184" s="8"/>
      <c r="AH4184" s="8"/>
      <c r="AI4184" s="8"/>
      <c r="AJ4184" s="8"/>
      <c r="AK4184" s="8"/>
      <c r="AN4184" s="13"/>
      <c r="AO4184" s="8"/>
      <c r="AR4184" s="13"/>
      <c r="AS4184" s="8"/>
      <c r="AV4184" s="13"/>
      <c r="AW4184" s="8"/>
      <c r="AX4184" s="19" t="str">
        <f t="shared" si="386"/>
        <v/>
      </c>
      <c r="AY4184" s="55">
        <f t="shared" si="387"/>
        <v>0</v>
      </c>
      <c r="AZ4184" s="8"/>
      <c r="BA4184" s="8"/>
    </row>
    <row r="4185" spans="1:53" x14ac:dyDescent="0.25">
      <c r="A4185" s="9" t="str">
        <f>IF(B4185&lt;&gt;"",COUNTA($B$3:B4185)+$A$2,"")</f>
        <v/>
      </c>
      <c r="R4185" s="42"/>
      <c r="AB4185" s="13"/>
      <c r="AC4185" s="8"/>
      <c r="AF4185" s="13"/>
      <c r="AG4185" s="8"/>
      <c r="AH4185" s="8"/>
      <c r="AI4185" s="8"/>
      <c r="AJ4185" s="8"/>
      <c r="AK4185" s="8"/>
      <c r="AN4185" s="13"/>
      <c r="AO4185" s="8"/>
      <c r="AR4185" s="13"/>
      <c r="AS4185" s="8"/>
      <c r="AV4185" s="13"/>
      <c r="AW4185" s="8"/>
      <c r="AX4185" s="19" t="str">
        <f t="shared" si="386"/>
        <v/>
      </c>
      <c r="AY4185" s="55">
        <f t="shared" si="387"/>
        <v>0</v>
      </c>
      <c r="AZ4185" s="8"/>
      <c r="BA4185" s="8"/>
    </row>
    <row r="4186" spans="1:53" x14ac:dyDescent="0.25">
      <c r="A4186" s="9" t="str">
        <f>IF(B4186&lt;&gt;"",COUNTA($B$3:B4186)+$A$2,"")</f>
        <v/>
      </c>
      <c r="R4186" s="42"/>
      <c r="AB4186" s="13"/>
      <c r="AC4186" s="8"/>
      <c r="AF4186" s="13"/>
      <c r="AG4186" s="8"/>
      <c r="AH4186" s="8"/>
      <c r="AI4186" s="8"/>
      <c r="AJ4186" s="8"/>
      <c r="AK4186" s="8"/>
      <c r="AN4186" s="13"/>
      <c r="AO4186" s="8"/>
      <c r="AR4186" s="13"/>
      <c r="AS4186" s="8"/>
      <c r="AV4186" s="13"/>
      <c r="AW4186" s="8"/>
      <c r="AX4186" s="19" t="str">
        <f t="shared" si="386"/>
        <v/>
      </c>
      <c r="AY4186" s="55">
        <f t="shared" si="387"/>
        <v>0</v>
      </c>
      <c r="AZ4186" s="8"/>
      <c r="BA4186" s="8"/>
    </row>
    <row r="4187" spans="1:53" x14ac:dyDescent="0.25">
      <c r="A4187" s="9" t="str">
        <f>IF(B4187&lt;&gt;"",COUNTA($B$3:B4187)+$A$2,"")</f>
        <v/>
      </c>
      <c r="R4187" s="42"/>
      <c r="AB4187" s="13"/>
      <c r="AC4187" s="8"/>
      <c r="AF4187" s="13"/>
      <c r="AG4187" s="8"/>
      <c r="AH4187" s="8"/>
      <c r="AI4187" s="8"/>
      <c r="AJ4187" s="8"/>
      <c r="AK4187" s="8"/>
      <c r="AN4187" s="13"/>
      <c r="AO4187" s="8"/>
      <c r="AR4187" s="13"/>
      <c r="AS4187" s="8"/>
      <c r="AV4187" s="13"/>
      <c r="AW4187" s="8"/>
      <c r="AX4187" s="19" t="str">
        <f t="shared" si="386"/>
        <v/>
      </c>
      <c r="AY4187" s="55">
        <f t="shared" si="387"/>
        <v>0</v>
      </c>
      <c r="AZ4187" s="8"/>
      <c r="BA4187" s="8"/>
    </row>
    <row r="4188" spans="1:53" x14ac:dyDescent="0.25">
      <c r="A4188" s="9" t="str">
        <f>IF(B4188&lt;&gt;"",COUNTA($B$3:B4188)+$A$2,"")</f>
        <v/>
      </c>
      <c r="R4188" s="42"/>
      <c r="AB4188" s="13"/>
      <c r="AC4188" s="8"/>
      <c r="AF4188" s="13"/>
      <c r="AG4188" s="8"/>
      <c r="AH4188" s="8"/>
      <c r="AI4188" s="8"/>
      <c r="AJ4188" s="8"/>
      <c r="AK4188" s="8"/>
      <c r="AN4188" s="13"/>
      <c r="AO4188" s="8"/>
      <c r="AR4188" s="13"/>
      <c r="AS4188" s="8"/>
      <c r="AV4188" s="13"/>
      <c r="AW4188" s="8"/>
      <c r="AX4188" s="19" t="str">
        <f t="shared" si="386"/>
        <v/>
      </c>
      <c r="AY4188" s="55">
        <f t="shared" si="387"/>
        <v>0</v>
      </c>
      <c r="AZ4188" s="8"/>
      <c r="BA4188" s="8"/>
    </row>
    <row r="4189" spans="1:53" x14ac:dyDescent="0.25">
      <c r="A4189" s="9" t="str">
        <f>IF(B4189&lt;&gt;"",COUNTA($B$3:B4189)+$A$2,"")</f>
        <v/>
      </c>
      <c r="R4189" s="42"/>
      <c r="AB4189" s="13"/>
      <c r="AC4189" s="8"/>
      <c r="AF4189" s="13"/>
      <c r="AG4189" s="8"/>
      <c r="AH4189" s="8"/>
      <c r="AI4189" s="8"/>
      <c r="AJ4189" s="8"/>
      <c r="AK4189" s="8"/>
      <c r="AN4189" s="13"/>
      <c r="AO4189" s="8"/>
      <c r="AR4189" s="13"/>
      <c r="AS4189" s="8"/>
      <c r="AV4189" s="13"/>
      <c r="AW4189" s="8"/>
      <c r="AX4189" s="19" t="str">
        <f t="shared" si="386"/>
        <v/>
      </c>
      <c r="AY4189" s="55">
        <f t="shared" si="387"/>
        <v>0</v>
      </c>
      <c r="AZ4189" s="8"/>
      <c r="BA4189" s="8"/>
    </row>
    <row r="4190" spans="1:53" x14ac:dyDescent="0.25">
      <c r="A4190" s="9" t="str">
        <f>IF(B4190&lt;&gt;"",COUNTA($B$3:B4190)+$A$2,"")</f>
        <v/>
      </c>
      <c r="R4190" s="42"/>
      <c r="AB4190" s="13"/>
      <c r="AC4190" s="8"/>
      <c r="AF4190" s="13"/>
      <c r="AG4190" s="8"/>
      <c r="AH4190" s="8"/>
      <c r="AI4190" s="8"/>
      <c r="AJ4190" s="8"/>
      <c r="AK4190" s="8"/>
      <c r="AN4190" s="13"/>
      <c r="AO4190" s="8"/>
      <c r="AR4190" s="13"/>
      <c r="AS4190" s="8"/>
      <c r="AV4190" s="13"/>
      <c r="AW4190" s="8"/>
      <c r="AX4190" s="19" t="str">
        <f t="shared" si="386"/>
        <v/>
      </c>
      <c r="AY4190" s="55">
        <f t="shared" si="387"/>
        <v>0</v>
      </c>
      <c r="AZ4190" s="8"/>
      <c r="BA4190" s="8"/>
    </row>
    <row r="4191" spans="1:53" x14ac:dyDescent="0.25">
      <c r="A4191" s="9" t="str">
        <f>IF(B4191&lt;&gt;"",COUNTA($B$3:B4191)+$A$2,"")</f>
        <v/>
      </c>
      <c r="R4191" s="42"/>
      <c r="AB4191" s="13"/>
      <c r="AC4191" s="8"/>
      <c r="AF4191" s="13"/>
      <c r="AG4191" s="8"/>
      <c r="AH4191" s="8"/>
      <c r="AI4191" s="8"/>
      <c r="AJ4191" s="8"/>
      <c r="AK4191" s="8"/>
      <c r="AN4191" s="13"/>
      <c r="AO4191" s="8"/>
      <c r="AR4191" s="13"/>
      <c r="AS4191" s="8"/>
      <c r="AV4191" s="13"/>
      <c r="AW4191" s="8"/>
      <c r="AX4191" s="19" t="str">
        <f t="shared" si="386"/>
        <v/>
      </c>
      <c r="AY4191" s="55">
        <f t="shared" si="387"/>
        <v>0</v>
      </c>
      <c r="AZ4191" s="8"/>
      <c r="BA4191" s="8"/>
    </row>
    <row r="4192" spans="1:53" x14ac:dyDescent="0.25">
      <c r="A4192" s="9" t="str">
        <f>IF(B4192&lt;&gt;"",COUNTA($B$3:B4192)+$A$2,"")</f>
        <v/>
      </c>
      <c r="R4192" s="42"/>
      <c r="AB4192" s="13"/>
      <c r="AC4192" s="8"/>
      <c r="AF4192" s="13"/>
      <c r="AG4192" s="8"/>
      <c r="AH4192" s="8"/>
      <c r="AI4192" s="8"/>
      <c r="AJ4192" s="8"/>
      <c r="AK4192" s="8"/>
      <c r="AN4192" s="13"/>
      <c r="AO4192" s="8"/>
      <c r="AR4192" s="13"/>
      <c r="AS4192" s="8"/>
      <c r="AV4192" s="13"/>
      <c r="AW4192" s="8"/>
      <c r="AX4192" s="19" t="str">
        <f t="shared" si="386"/>
        <v/>
      </c>
      <c r="AY4192" s="55">
        <f t="shared" si="387"/>
        <v>0</v>
      </c>
      <c r="AZ4192" s="8"/>
      <c r="BA4192" s="8"/>
    </row>
    <row r="4193" spans="1:53" x14ac:dyDescent="0.25">
      <c r="A4193" s="9" t="str">
        <f>IF(B4193&lt;&gt;"",COUNTA($B$3:B4193)+$A$2,"")</f>
        <v/>
      </c>
      <c r="R4193" s="42"/>
      <c r="AB4193" s="13"/>
      <c r="AC4193" s="8"/>
      <c r="AF4193" s="13"/>
      <c r="AG4193" s="8"/>
      <c r="AH4193" s="8"/>
      <c r="AI4193" s="8"/>
      <c r="AJ4193" s="8"/>
      <c r="AK4193" s="8"/>
      <c r="AN4193" s="13"/>
      <c r="AO4193" s="8"/>
      <c r="AR4193" s="13"/>
      <c r="AS4193" s="8"/>
      <c r="AV4193" s="13"/>
      <c r="AW4193" s="8"/>
      <c r="AX4193" s="19" t="str">
        <f t="shared" si="386"/>
        <v/>
      </c>
      <c r="AY4193" s="55">
        <f t="shared" si="387"/>
        <v>0</v>
      </c>
      <c r="AZ4193" s="8"/>
      <c r="BA4193" s="8"/>
    </row>
    <row r="4194" spans="1:53" x14ac:dyDescent="0.25">
      <c r="A4194" s="9" t="str">
        <f>IF(B4194&lt;&gt;"",COUNTA($B$3:B4194)+$A$2,"")</f>
        <v/>
      </c>
      <c r="R4194" s="42"/>
      <c r="AB4194" s="13"/>
      <c r="AC4194" s="8"/>
      <c r="AF4194" s="13"/>
      <c r="AG4194" s="8"/>
      <c r="AH4194" s="8"/>
      <c r="AI4194" s="8"/>
      <c r="AJ4194" s="8"/>
      <c r="AK4194" s="8"/>
      <c r="AN4194" s="13"/>
      <c r="AO4194" s="8"/>
      <c r="AR4194" s="13"/>
      <c r="AS4194" s="8"/>
      <c r="AV4194" s="13"/>
      <c r="AW4194" s="8"/>
      <c r="AX4194" s="19" t="str">
        <f t="shared" si="386"/>
        <v/>
      </c>
      <c r="AY4194" s="55">
        <f t="shared" si="387"/>
        <v>0</v>
      </c>
      <c r="AZ4194" s="8"/>
      <c r="BA4194" s="8"/>
    </row>
    <row r="4195" spans="1:53" x14ac:dyDescent="0.25">
      <c r="A4195" s="9" t="str">
        <f>IF(B4195&lt;&gt;"",COUNTA($B$3:B4195)+$A$2,"")</f>
        <v/>
      </c>
      <c r="R4195" s="42"/>
      <c r="AB4195" s="13"/>
      <c r="AC4195" s="8"/>
      <c r="AF4195" s="13"/>
      <c r="AG4195" s="8"/>
      <c r="AH4195" s="8"/>
      <c r="AI4195" s="8"/>
      <c r="AJ4195" s="8"/>
      <c r="AK4195" s="8"/>
      <c r="AN4195" s="13"/>
      <c r="AO4195" s="8"/>
      <c r="AR4195" s="13"/>
      <c r="AS4195" s="8"/>
      <c r="AV4195" s="13"/>
      <c r="AW4195" s="8"/>
      <c r="AX4195" s="19" t="str">
        <f t="shared" si="386"/>
        <v/>
      </c>
      <c r="AY4195" s="55">
        <f t="shared" si="387"/>
        <v>0</v>
      </c>
      <c r="AZ4195" s="8"/>
      <c r="BA4195" s="8"/>
    </row>
    <row r="4196" spans="1:53" x14ac:dyDescent="0.25">
      <c r="A4196" s="9" t="str">
        <f>IF(B4196&lt;&gt;"",COUNTA($B$3:B4196)+$A$2,"")</f>
        <v/>
      </c>
      <c r="R4196" s="42"/>
      <c r="AB4196" s="13"/>
      <c r="AC4196" s="8"/>
      <c r="AF4196" s="13"/>
      <c r="AG4196" s="8"/>
      <c r="AH4196" s="8"/>
      <c r="AI4196" s="8"/>
      <c r="AJ4196" s="8"/>
      <c r="AK4196" s="8"/>
      <c r="AN4196" s="13"/>
      <c r="AO4196" s="8"/>
      <c r="AR4196" s="13"/>
      <c r="AS4196" s="8"/>
      <c r="AV4196" s="13"/>
      <c r="AW4196" s="8"/>
      <c r="AX4196" s="19" t="str">
        <f t="shared" si="386"/>
        <v/>
      </c>
      <c r="AY4196" s="55">
        <f t="shared" si="387"/>
        <v>0</v>
      </c>
      <c r="AZ4196" s="8"/>
      <c r="BA4196" s="8"/>
    </row>
    <row r="4197" spans="1:53" x14ac:dyDescent="0.25">
      <c r="A4197" s="9" t="str">
        <f>IF(B4197&lt;&gt;"",COUNTA($B$3:B4197)+$A$2,"")</f>
        <v/>
      </c>
      <c r="R4197" s="42"/>
      <c r="AB4197" s="13"/>
      <c r="AC4197" s="8"/>
      <c r="AF4197" s="13"/>
      <c r="AG4197" s="8"/>
      <c r="AH4197" s="8"/>
      <c r="AI4197" s="8"/>
      <c r="AJ4197" s="8"/>
      <c r="AK4197" s="8"/>
      <c r="AN4197" s="13"/>
      <c r="AO4197" s="8"/>
      <c r="AR4197" s="13"/>
      <c r="AS4197" s="8"/>
      <c r="AV4197" s="13"/>
      <c r="AW4197" s="8"/>
      <c r="AX4197" s="19" t="str">
        <f t="shared" si="386"/>
        <v/>
      </c>
      <c r="AY4197" s="55">
        <f t="shared" si="387"/>
        <v>0</v>
      </c>
      <c r="AZ4197" s="8"/>
      <c r="BA4197" s="8"/>
    </row>
    <row r="4198" spans="1:53" x14ac:dyDescent="0.25">
      <c r="A4198" s="9" t="str">
        <f>IF(B4198&lt;&gt;"",COUNTA($B$3:B4198)+$A$2,"")</f>
        <v/>
      </c>
      <c r="R4198" s="42"/>
      <c r="AB4198" s="13"/>
      <c r="AC4198" s="8"/>
      <c r="AF4198" s="13"/>
      <c r="AG4198" s="8"/>
      <c r="AH4198" s="8"/>
      <c r="AI4198" s="8"/>
      <c r="AJ4198" s="8"/>
      <c r="AK4198" s="8"/>
      <c r="AN4198" s="13"/>
      <c r="AO4198" s="8"/>
      <c r="AR4198" s="13"/>
      <c r="AS4198" s="8"/>
      <c r="AV4198" s="13"/>
      <c r="AW4198" s="8"/>
      <c r="AX4198" s="19" t="str">
        <f t="shared" si="386"/>
        <v/>
      </c>
      <c r="AY4198" s="55">
        <f t="shared" si="387"/>
        <v>0</v>
      </c>
      <c r="AZ4198" s="8"/>
      <c r="BA4198" s="8"/>
    </row>
    <row r="4199" spans="1:53" x14ac:dyDescent="0.25">
      <c r="A4199" s="9" t="str">
        <f>IF(B4199&lt;&gt;"",COUNTA($B$3:B4199)+$A$2,"")</f>
        <v/>
      </c>
      <c r="R4199" s="42"/>
      <c r="AB4199" s="13"/>
      <c r="AC4199" s="8"/>
      <c r="AF4199" s="13"/>
      <c r="AG4199" s="8"/>
      <c r="AH4199" s="8"/>
      <c r="AI4199" s="8"/>
      <c r="AJ4199" s="8"/>
      <c r="AK4199" s="8"/>
      <c r="AN4199" s="13"/>
      <c r="AO4199" s="8"/>
      <c r="AR4199" s="13"/>
      <c r="AS4199" s="8"/>
      <c r="AV4199" s="13"/>
      <c r="AW4199" s="8"/>
      <c r="AX4199" s="19" t="str">
        <f t="shared" si="386"/>
        <v/>
      </c>
      <c r="AY4199" s="55">
        <f t="shared" si="387"/>
        <v>0</v>
      </c>
      <c r="AZ4199" s="8"/>
      <c r="BA4199" s="8"/>
    </row>
    <row r="4200" spans="1:53" x14ac:dyDescent="0.25">
      <c r="A4200" s="9" t="str">
        <f>IF(B4200&lt;&gt;"",COUNTA($B$3:B4200)+$A$2,"")</f>
        <v/>
      </c>
      <c r="R4200" s="42"/>
      <c r="AB4200" s="13"/>
      <c r="AC4200" s="8"/>
      <c r="AF4200" s="13"/>
      <c r="AG4200" s="8"/>
      <c r="AH4200" s="8"/>
      <c r="AI4200" s="8"/>
      <c r="AJ4200" s="8"/>
      <c r="AK4200" s="8"/>
      <c r="AN4200" s="13"/>
      <c r="AO4200" s="8"/>
      <c r="AR4200" s="13"/>
      <c r="AS4200" s="8"/>
      <c r="AV4200" s="13"/>
      <c r="AW4200" s="8"/>
      <c r="AX4200" s="19" t="str">
        <f t="shared" si="386"/>
        <v/>
      </c>
      <c r="AY4200" s="55">
        <f t="shared" si="387"/>
        <v>0</v>
      </c>
      <c r="AZ4200" s="8"/>
      <c r="BA4200" s="8"/>
    </row>
    <row r="4201" spans="1:53" x14ac:dyDescent="0.25">
      <c r="A4201" s="9" t="str">
        <f>IF(B4201&lt;&gt;"",COUNTA($B$3:B4201)+$A$2,"")</f>
        <v/>
      </c>
      <c r="R4201" s="42"/>
      <c r="AB4201" s="13"/>
      <c r="AC4201" s="8"/>
      <c r="AF4201" s="13"/>
      <c r="AG4201" s="8"/>
      <c r="AH4201" s="8"/>
      <c r="AI4201" s="8"/>
      <c r="AJ4201" s="8"/>
      <c r="AK4201" s="8"/>
      <c r="AN4201" s="13"/>
      <c r="AO4201" s="8"/>
      <c r="AR4201" s="13"/>
      <c r="AS4201" s="8"/>
      <c r="AV4201" s="13"/>
      <c r="AW4201" s="8"/>
      <c r="AX4201" s="19" t="str">
        <f t="shared" si="386"/>
        <v/>
      </c>
      <c r="AY4201" s="55">
        <f t="shared" si="387"/>
        <v>0</v>
      </c>
      <c r="AZ4201" s="8"/>
      <c r="BA4201" s="8"/>
    </row>
    <row r="4202" spans="1:53" x14ac:dyDescent="0.25">
      <c r="A4202" s="9" t="str">
        <f>IF(B4202&lt;&gt;"",COUNTA($B$3:B4202)+$A$2,"")</f>
        <v/>
      </c>
      <c r="R4202" s="42"/>
      <c r="AB4202" s="13"/>
      <c r="AC4202" s="8"/>
      <c r="AF4202" s="13"/>
      <c r="AG4202" s="8"/>
      <c r="AH4202" s="8"/>
      <c r="AI4202" s="8"/>
      <c r="AJ4202" s="8"/>
      <c r="AK4202" s="8"/>
      <c r="AN4202" s="13"/>
      <c r="AO4202" s="8"/>
      <c r="AR4202" s="13"/>
      <c r="AS4202" s="8"/>
      <c r="AV4202" s="13"/>
      <c r="AW4202" s="8"/>
      <c r="AX4202" s="19" t="str">
        <f t="shared" si="386"/>
        <v/>
      </c>
      <c r="AY4202" s="55">
        <f t="shared" si="387"/>
        <v>0</v>
      </c>
      <c r="AZ4202" s="8"/>
      <c r="BA4202" s="8"/>
    </row>
    <row r="4203" spans="1:53" x14ac:dyDescent="0.25">
      <c r="A4203" s="9" t="str">
        <f>IF(B4203&lt;&gt;"",COUNTA($B$3:B4203)+$A$2,"")</f>
        <v/>
      </c>
      <c r="R4203" s="42"/>
      <c r="AB4203" s="13"/>
      <c r="AC4203" s="8"/>
      <c r="AF4203" s="13"/>
      <c r="AG4203" s="8"/>
      <c r="AH4203" s="8"/>
      <c r="AI4203" s="8"/>
      <c r="AJ4203" s="8"/>
      <c r="AK4203" s="8"/>
      <c r="AN4203" s="13"/>
      <c r="AO4203" s="8"/>
      <c r="AR4203" s="13"/>
      <c r="AS4203" s="8"/>
      <c r="AV4203" s="13"/>
      <c r="AW4203" s="8"/>
      <c r="AX4203" s="19" t="str">
        <f t="shared" si="386"/>
        <v/>
      </c>
      <c r="AY4203" s="55">
        <f t="shared" si="387"/>
        <v>0</v>
      </c>
      <c r="AZ4203" s="8"/>
      <c r="BA4203" s="8"/>
    </row>
    <row r="4204" spans="1:53" x14ac:dyDescent="0.25">
      <c r="A4204" s="9" t="str">
        <f>IF(B4204&lt;&gt;"",COUNTA($B$3:B4204)+$A$2,"")</f>
        <v/>
      </c>
      <c r="R4204" s="42"/>
      <c r="AB4204" s="13"/>
      <c r="AC4204" s="8"/>
      <c r="AF4204" s="13"/>
      <c r="AG4204" s="8"/>
      <c r="AH4204" s="8"/>
      <c r="AI4204" s="8"/>
      <c r="AJ4204" s="8"/>
      <c r="AK4204" s="8"/>
      <c r="AN4204" s="13"/>
      <c r="AO4204" s="8"/>
      <c r="AR4204" s="13"/>
      <c r="AS4204" s="8"/>
      <c r="AV4204" s="13"/>
      <c r="AW4204" s="8"/>
      <c r="AX4204" s="19" t="str">
        <f t="shared" si="386"/>
        <v/>
      </c>
      <c r="AY4204" s="55">
        <f t="shared" si="387"/>
        <v>0</v>
      </c>
      <c r="AZ4204" s="8"/>
      <c r="BA4204" s="8"/>
    </row>
    <row r="4205" spans="1:53" x14ac:dyDescent="0.25">
      <c r="A4205" s="9" t="str">
        <f>IF(B4205&lt;&gt;"",COUNTA($B$3:B4205)+$A$2,"")</f>
        <v/>
      </c>
      <c r="R4205" s="42"/>
      <c r="AB4205" s="13"/>
      <c r="AC4205" s="8"/>
      <c r="AF4205" s="13"/>
      <c r="AG4205" s="8"/>
      <c r="AH4205" s="8"/>
      <c r="AI4205" s="8"/>
      <c r="AJ4205" s="8"/>
      <c r="AK4205" s="8"/>
      <c r="AN4205" s="13"/>
      <c r="AO4205" s="8"/>
      <c r="AR4205" s="13"/>
      <c r="AS4205" s="8"/>
      <c r="AV4205" s="13"/>
      <c r="AW4205" s="8"/>
      <c r="AX4205" s="19" t="str">
        <f t="shared" si="386"/>
        <v/>
      </c>
      <c r="AY4205" s="55">
        <f t="shared" si="387"/>
        <v>0</v>
      </c>
      <c r="AZ4205" s="8"/>
      <c r="BA4205" s="8"/>
    </row>
    <row r="4206" spans="1:53" x14ac:dyDescent="0.25">
      <c r="A4206" s="9" t="str">
        <f>IF(B4206&lt;&gt;"",COUNTA($B$3:B4206)+$A$2,"")</f>
        <v/>
      </c>
      <c r="R4206" s="42"/>
      <c r="AB4206" s="13"/>
      <c r="AC4206" s="8"/>
      <c r="AF4206" s="13"/>
      <c r="AG4206" s="8"/>
      <c r="AH4206" s="8"/>
      <c r="AI4206" s="8"/>
      <c r="AJ4206" s="8"/>
      <c r="AK4206" s="8"/>
      <c r="AN4206" s="13"/>
      <c r="AO4206" s="8"/>
      <c r="AR4206" s="13"/>
      <c r="AS4206" s="8"/>
      <c r="AV4206" s="13"/>
      <c r="AW4206" s="8"/>
      <c r="AX4206" s="19" t="str">
        <f t="shared" si="386"/>
        <v/>
      </c>
      <c r="AY4206" s="55">
        <f t="shared" si="387"/>
        <v>0</v>
      </c>
      <c r="AZ4206" s="8"/>
      <c r="BA4206" s="8"/>
    </row>
    <row r="4207" spans="1:53" x14ac:dyDescent="0.25">
      <c r="A4207" s="9" t="str">
        <f>IF(B4207&lt;&gt;"",COUNTA($B$3:B4207)+$A$2,"")</f>
        <v/>
      </c>
      <c r="R4207" s="42"/>
      <c r="AB4207" s="13"/>
      <c r="AC4207" s="8"/>
      <c r="AF4207" s="13"/>
      <c r="AG4207" s="8"/>
      <c r="AH4207" s="8"/>
      <c r="AI4207" s="8"/>
      <c r="AJ4207" s="8"/>
      <c r="AK4207" s="8"/>
      <c r="AN4207" s="13"/>
      <c r="AO4207" s="8"/>
      <c r="AR4207" s="13"/>
      <c r="AS4207" s="8"/>
      <c r="AV4207" s="13"/>
      <c r="AW4207" s="8"/>
      <c r="AX4207" s="19" t="str">
        <f t="shared" si="386"/>
        <v/>
      </c>
      <c r="AY4207" s="55">
        <f t="shared" si="387"/>
        <v>0</v>
      </c>
      <c r="AZ4207" s="8"/>
      <c r="BA4207" s="8"/>
    </row>
    <row r="4208" spans="1:53" x14ac:dyDescent="0.25">
      <c r="A4208" s="9" t="str">
        <f>IF(B4208&lt;&gt;"",COUNTA($B$3:B4208)+$A$2,"")</f>
        <v/>
      </c>
      <c r="R4208" s="42"/>
      <c r="AB4208" s="13"/>
      <c r="AC4208" s="8"/>
      <c r="AF4208" s="13"/>
      <c r="AG4208" s="8"/>
      <c r="AH4208" s="8"/>
      <c r="AI4208" s="8"/>
      <c r="AJ4208" s="8"/>
      <c r="AK4208" s="8"/>
      <c r="AN4208" s="13"/>
      <c r="AO4208" s="8"/>
      <c r="AR4208" s="13"/>
      <c r="AS4208" s="8"/>
      <c r="AV4208" s="13"/>
      <c r="AW4208" s="8"/>
      <c r="AX4208" s="19" t="str">
        <f t="shared" si="386"/>
        <v/>
      </c>
      <c r="AY4208" s="55">
        <f t="shared" si="387"/>
        <v>0</v>
      </c>
      <c r="AZ4208" s="8"/>
      <c r="BA4208" s="8"/>
    </row>
    <row r="4209" spans="1:53" x14ac:dyDescent="0.25">
      <c r="A4209" s="9" t="str">
        <f>IF(B4209&lt;&gt;"",COUNTA($B$3:B4209)+$A$2,"")</f>
        <v/>
      </c>
      <c r="R4209" s="42"/>
      <c r="AB4209" s="13"/>
      <c r="AC4209" s="8"/>
      <c r="AF4209" s="13"/>
      <c r="AG4209" s="8"/>
      <c r="AH4209" s="8"/>
      <c r="AI4209" s="8"/>
      <c r="AJ4209" s="8"/>
      <c r="AK4209" s="8"/>
      <c r="AN4209" s="13"/>
      <c r="AO4209" s="8"/>
      <c r="AR4209" s="13"/>
      <c r="AS4209" s="8"/>
      <c r="AV4209" s="13"/>
      <c r="AW4209" s="8"/>
      <c r="AX4209" s="19" t="str">
        <f t="shared" si="386"/>
        <v/>
      </c>
      <c r="AY4209" s="55">
        <f t="shared" si="387"/>
        <v>0</v>
      </c>
      <c r="AZ4209" s="8"/>
      <c r="BA4209" s="8"/>
    </row>
    <row r="4210" spans="1:53" x14ac:dyDescent="0.25">
      <c r="A4210" s="9" t="str">
        <f>IF(B4210&lt;&gt;"",COUNTA($B$3:B4210)+$A$2,"")</f>
        <v/>
      </c>
      <c r="R4210" s="42"/>
      <c r="AB4210" s="13"/>
      <c r="AC4210" s="8"/>
      <c r="AF4210" s="13"/>
      <c r="AG4210" s="8"/>
      <c r="AH4210" s="8"/>
      <c r="AI4210" s="8"/>
      <c r="AJ4210" s="8"/>
      <c r="AK4210" s="8"/>
      <c r="AN4210" s="13"/>
      <c r="AO4210" s="8"/>
      <c r="AR4210" s="13"/>
      <c r="AS4210" s="8"/>
      <c r="AV4210" s="13"/>
      <c r="AW4210" s="8"/>
      <c r="AX4210" s="19" t="str">
        <f t="shared" si="386"/>
        <v/>
      </c>
      <c r="AY4210" s="55">
        <f t="shared" si="387"/>
        <v>0</v>
      </c>
      <c r="AZ4210" s="8"/>
      <c r="BA4210" s="8"/>
    </row>
    <row r="4211" spans="1:53" x14ac:dyDescent="0.25">
      <c r="A4211" s="9" t="str">
        <f>IF(B4211&lt;&gt;"",COUNTA($B$3:B4211)+$A$2,"")</f>
        <v/>
      </c>
      <c r="R4211" s="42"/>
      <c r="AB4211" s="13"/>
      <c r="AC4211" s="8"/>
      <c r="AF4211" s="13"/>
      <c r="AG4211" s="8"/>
      <c r="AH4211" s="8"/>
      <c r="AI4211" s="8"/>
      <c r="AJ4211" s="8"/>
      <c r="AK4211" s="8"/>
      <c r="AN4211" s="13"/>
      <c r="AO4211" s="8"/>
      <c r="AR4211" s="13"/>
      <c r="AS4211" s="8"/>
      <c r="AV4211" s="13"/>
      <c r="AW4211" s="8"/>
      <c r="AX4211" s="19" t="str">
        <f t="shared" si="386"/>
        <v/>
      </c>
      <c r="AY4211" s="55">
        <f t="shared" si="387"/>
        <v>0</v>
      </c>
      <c r="AZ4211" s="8"/>
      <c r="BA4211" s="8"/>
    </row>
    <row r="4212" spans="1:53" x14ac:dyDescent="0.25">
      <c r="A4212" s="9" t="str">
        <f>IF(B4212&lt;&gt;"",COUNTA($B$3:B4212)+$A$2,"")</f>
        <v/>
      </c>
      <c r="R4212" s="42"/>
      <c r="AB4212" s="13"/>
      <c r="AC4212" s="8"/>
      <c r="AF4212" s="13"/>
      <c r="AG4212" s="8"/>
      <c r="AH4212" s="8"/>
      <c r="AI4212" s="8"/>
      <c r="AJ4212" s="8"/>
      <c r="AK4212" s="8"/>
      <c r="AN4212" s="13"/>
      <c r="AO4212" s="8"/>
      <c r="AR4212" s="13"/>
      <c r="AS4212" s="8"/>
      <c r="AV4212" s="13"/>
      <c r="AW4212" s="8"/>
      <c r="AX4212" s="19" t="str">
        <f t="shared" si="386"/>
        <v/>
      </c>
      <c r="AY4212" s="55">
        <f t="shared" si="387"/>
        <v>0</v>
      </c>
      <c r="AZ4212" s="8"/>
      <c r="BA4212" s="8"/>
    </row>
    <row r="4213" spans="1:53" x14ac:dyDescent="0.25">
      <c r="A4213" s="9" t="str">
        <f>IF(B4213&lt;&gt;"",COUNTA($B$3:B4213)+$A$2,"")</f>
        <v/>
      </c>
      <c r="R4213" s="42"/>
      <c r="AB4213" s="13"/>
      <c r="AC4213" s="8"/>
      <c r="AF4213" s="13"/>
      <c r="AG4213" s="8"/>
      <c r="AH4213" s="8"/>
      <c r="AI4213" s="8"/>
      <c r="AJ4213" s="8"/>
      <c r="AK4213" s="8"/>
      <c r="AN4213" s="13"/>
      <c r="AO4213" s="8"/>
      <c r="AR4213" s="13"/>
      <c r="AS4213" s="8"/>
      <c r="AV4213" s="13"/>
      <c r="AW4213" s="8"/>
      <c r="AX4213" s="19" t="str">
        <f t="shared" si="386"/>
        <v/>
      </c>
      <c r="AY4213" s="55">
        <f t="shared" si="387"/>
        <v>0</v>
      </c>
      <c r="AZ4213" s="8"/>
      <c r="BA4213" s="8"/>
    </row>
    <row r="4214" spans="1:53" x14ac:dyDescent="0.25">
      <c r="A4214" s="9" t="str">
        <f>IF(B4214&lt;&gt;"",COUNTA($B$3:B4214)+$A$2,"")</f>
        <v/>
      </c>
      <c r="R4214" s="42"/>
      <c r="AB4214" s="13"/>
      <c r="AC4214" s="8"/>
      <c r="AF4214" s="13"/>
      <c r="AG4214" s="8"/>
      <c r="AH4214" s="8"/>
      <c r="AI4214" s="8"/>
      <c r="AJ4214" s="8"/>
      <c r="AK4214" s="8"/>
      <c r="AN4214" s="13"/>
      <c r="AO4214" s="8"/>
      <c r="AR4214" s="13"/>
      <c r="AS4214" s="8"/>
      <c r="AV4214" s="13"/>
      <c r="AW4214" s="8"/>
      <c r="AX4214" s="19" t="str">
        <f t="shared" si="386"/>
        <v/>
      </c>
      <c r="AY4214" s="55">
        <f t="shared" si="387"/>
        <v>0</v>
      </c>
      <c r="AZ4214" s="8"/>
      <c r="BA4214" s="8"/>
    </row>
    <row r="4215" spans="1:53" x14ac:dyDescent="0.25">
      <c r="A4215" s="9" t="str">
        <f>IF(B4215&lt;&gt;"",COUNTA($B$3:B4215)+$A$2,"")</f>
        <v/>
      </c>
      <c r="R4215" s="42"/>
      <c r="AB4215" s="13"/>
      <c r="AC4215" s="8"/>
      <c r="AF4215" s="13"/>
      <c r="AG4215" s="8"/>
      <c r="AH4215" s="8"/>
      <c r="AI4215" s="8"/>
      <c r="AJ4215" s="8"/>
      <c r="AK4215" s="8"/>
      <c r="AN4215" s="13"/>
      <c r="AO4215" s="8"/>
      <c r="AR4215" s="13"/>
      <c r="AS4215" s="8"/>
      <c r="AV4215" s="13"/>
      <c r="AW4215" s="8"/>
      <c r="AX4215" s="19" t="str">
        <f t="shared" si="386"/>
        <v/>
      </c>
      <c r="AY4215" s="55">
        <f t="shared" si="387"/>
        <v>0</v>
      </c>
      <c r="AZ4215" s="8"/>
      <c r="BA4215" s="8"/>
    </row>
    <row r="4216" spans="1:53" x14ac:dyDescent="0.25">
      <c r="A4216" s="9" t="str">
        <f>IF(B4216&lt;&gt;"",COUNTA($B$3:B4216)+$A$2,"")</f>
        <v/>
      </c>
      <c r="R4216" s="42"/>
      <c r="AB4216" s="13"/>
      <c r="AC4216" s="8"/>
      <c r="AF4216" s="13"/>
      <c r="AG4216" s="8"/>
      <c r="AH4216" s="8"/>
      <c r="AI4216" s="8"/>
      <c r="AJ4216" s="8"/>
      <c r="AK4216" s="8"/>
      <c r="AN4216" s="13"/>
      <c r="AO4216" s="8"/>
      <c r="AR4216" s="13"/>
      <c r="AS4216" s="8"/>
      <c r="AV4216" s="13"/>
      <c r="AW4216" s="8"/>
      <c r="AX4216" s="19" t="str">
        <f t="shared" si="386"/>
        <v/>
      </c>
      <c r="AY4216" s="55">
        <f t="shared" si="387"/>
        <v>0</v>
      </c>
      <c r="AZ4216" s="8"/>
      <c r="BA4216" s="8"/>
    </row>
    <row r="4217" spans="1:53" x14ac:dyDescent="0.25">
      <c r="A4217" s="9" t="str">
        <f>IF(B4217&lt;&gt;"",COUNTA($B$3:B4217)+$A$2,"")</f>
        <v/>
      </c>
      <c r="R4217" s="42"/>
      <c r="AB4217" s="13"/>
      <c r="AC4217" s="8"/>
      <c r="AF4217" s="13"/>
      <c r="AG4217" s="8"/>
      <c r="AH4217" s="8"/>
      <c r="AI4217" s="8"/>
      <c r="AJ4217" s="8"/>
      <c r="AK4217" s="8"/>
      <c r="AN4217" s="13"/>
      <c r="AO4217" s="8"/>
      <c r="AR4217" s="13"/>
      <c r="AS4217" s="8"/>
      <c r="AV4217" s="13"/>
      <c r="AW4217" s="8"/>
      <c r="AX4217" s="19" t="str">
        <f t="shared" si="386"/>
        <v/>
      </c>
      <c r="AY4217" s="55">
        <f t="shared" si="387"/>
        <v>0</v>
      </c>
      <c r="AZ4217" s="8"/>
      <c r="BA4217" s="8"/>
    </row>
    <row r="4218" spans="1:53" x14ac:dyDescent="0.25">
      <c r="A4218" s="9" t="str">
        <f>IF(B4218&lt;&gt;"",COUNTA($B$3:B4218)+$A$2,"")</f>
        <v/>
      </c>
      <c r="R4218" s="42"/>
      <c r="AB4218" s="13"/>
      <c r="AC4218" s="8"/>
      <c r="AF4218" s="13"/>
      <c r="AG4218" s="8"/>
      <c r="AH4218" s="8"/>
      <c r="AI4218" s="8"/>
      <c r="AJ4218" s="8"/>
      <c r="AK4218" s="8"/>
      <c r="AN4218" s="13"/>
      <c r="AO4218" s="8"/>
      <c r="AR4218" s="13"/>
      <c r="AS4218" s="8"/>
      <c r="AV4218" s="13"/>
      <c r="AW4218" s="8"/>
      <c r="AX4218" s="19" t="str">
        <f t="shared" si="386"/>
        <v/>
      </c>
      <c r="AY4218" s="55">
        <f t="shared" si="387"/>
        <v>0</v>
      </c>
      <c r="AZ4218" s="8"/>
      <c r="BA4218" s="8"/>
    </row>
    <row r="4219" spans="1:53" x14ac:dyDescent="0.25">
      <c r="A4219" s="9" t="str">
        <f>IF(B4219&lt;&gt;"",COUNTA($B$3:B4219)+$A$2,"")</f>
        <v/>
      </c>
      <c r="R4219" s="42"/>
      <c r="AB4219" s="13"/>
      <c r="AC4219" s="8"/>
      <c r="AF4219" s="13"/>
      <c r="AG4219" s="8"/>
      <c r="AH4219" s="8"/>
      <c r="AI4219" s="8"/>
      <c r="AJ4219" s="8"/>
      <c r="AK4219" s="8"/>
      <c r="AN4219" s="13"/>
      <c r="AO4219" s="8"/>
      <c r="AR4219" s="13"/>
      <c r="AS4219" s="8"/>
      <c r="AV4219" s="13"/>
      <c r="AW4219" s="8"/>
      <c r="AX4219" s="19" t="str">
        <f t="shared" si="386"/>
        <v/>
      </c>
      <c r="AY4219" s="55">
        <f t="shared" si="387"/>
        <v>0</v>
      </c>
      <c r="AZ4219" s="8"/>
      <c r="BA4219" s="8"/>
    </row>
    <row r="4220" spans="1:53" x14ac:dyDescent="0.25">
      <c r="A4220" s="9" t="str">
        <f>IF(B4220&lt;&gt;"",COUNTA($B$3:B4220)+$A$2,"")</f>
        <v/>
      </c>
      <c r="R4220" s="42"/>
      <c r="AB4220" s="13"/>
      <c r="AC4220" s="8"/>
      <c r="AF4220" s="13"/>
      <c r="AG4220" s="8"/>
      <c r="AH4220" s="8"/>
      <c r="AI4220" s="8"/>
      <c r="AJ4220" s="8"/>
      <c r="AK4220" s="8"/>
      <c r="AN4220" s="13"/>
      <c r="AO4220" s="8"/>
      <c r="AR4220" s="13"/>
      <c r="AS4220" s="8"/>
      <c r="AV4220" s="13"/>
      <c r="AW4220" s="8"/>
      <c r="AX4220" s="19" t="str">
        <f t="shared" si="386"/>
        <v/>
      </c>
      <c r="AY4220" s="55">
        <f t="shared" si="387"/>
        <v>0</v>
      </c>
      <c r="AZ4220" s="8"/>
      <c r="BA4220" s="8"/>
    </row>
    <row r="4221" spans="1:53" x14ac:dyDescent="0.25">
      <c r="A4221" s="9" t="str">
        <f>IF(B4221&lt;&gt;"",COUNTA($B$3:B4221)+$A$2,"")</f>
        <v/>
      </c>
      <c r="R4221" s="42"/>
      <c r="AB4221" s="13"/>
      <c r="AC4221" s="8"/>
      <c r="AF4221" s="13"/>
      <c r="AG4221" s="8"/>
      <c r="AH4221" s="8"/>
      <c r="AI4221" s="8"/>
      <c r="AJ4221" s="8"/>
      <c r="AK4221" s="8"/>
      <c r="AN4221" s="13"/>
      <c r="AO4221" s="8"/>
      <c r="AR4221" s="13"/>
      <c r="AS4221" s="8"/>
      <c r="AV4221" s="13"/>
      <c r="AW4221" s="8"/>
      <c r="AX4221" s="19" t="str">
        <f t="shared" si="386"/>
        <v/>
      </c>
      <c r="AY4221" s="55">
        <f t="shared" si="387"/>
        <v>0</v>
      </c>
      <c r="AZ4221" s="8"/>
      <c r="BA4221" s="8"/>
    </row>
    <row r="4222" spans="1:53" x14ac:dyDescent="0.25">
      <c r="A4222" s="9" t="str">
        <f>IF(B4222&lt;&gt;"",COUNTA($B$3:B4222)+$A$2,"")</f>
        <v/>
      </c>
      <c r="R4222" s="42"/>
      <c r="AB4222" s="13"/>
      <c r="AC4222" s="8"/>
      <c r="AF4222" s="13"/>
      <c r="AG4222" s="8"/>
      <c r="AH4222" s="8"/>
      <c r="AI4222" s="8"/>
      <c r="AJ4222" s="8"/>
      <c r="AK4222" s="8"/>
      <c r="AN4222" s="13"/>
      <c r="AO4222" s="8"/>
      <c r="AR4222" s="13"/>
      <c r="AS4222" s="8"/>
      <c r="AV4222" s="13"/>
      <c r="AW4222" s="8"/>
      <c r="AX4222" s="19" t="str">
        <f t="shared" si="386"/>
        <v/>
      </c>
      <c r="AY4222" s="55">
        <f t="shared" si="387"/>
        <v>0</v>
      </c>
      <c r="AZ4222" s="8"/>
      <c r="BA4222" s="8"/>
    </row>
    <row r="4223" spans="1:53" x14ac:dyDescent="0.25">
      <c r="A4223" s="9" t="str">
        <f>IF(B4223&lt;&gt;"",COUNTA($B$3:B4223)+$A$2,"")</f>
        <v/>
      </c>
      <c r="R4223" s="42"/>
      <c r="AB4223" s="13"/>
      <c r="AC4223" s="8"/>
      <c r="AF4223" s="13"/>
      <c r="AG4223" s="8"/>
      <c r="AH4223" s="8"/>
      <c r="AI4223" s="8"/>
      <c r="AJ4223" s="8"/>
      <c r="AK4223" s="8"/>
      <c r="AN4223" s="13"/>
      <c r="AO4223" s="8"/>
      <c r="AR4223" s="13"/>
      <c r="AS4223" s="8"/>
      <c r="AV4223" s="13"/>
      <c r="AW4223" s="8"/>
      <c r="AX4223" s="19" t="str">
        <f t="shared" si="386"/>
        <v/>
      </c>
      <c r="AY4223" s="55">
        <f t="shared" si="387"/>
        <v>0</v>
      </c>
      <c r="AZ4223" s="8"/>
      <c r="BA4223" s="8"/>
    </row>
    <row r="4224" spans="1:53" x14ac:dyDescent="0.25">
      <c r="A4224" s="9" t="str">
        <f>IF(B4224&lt;&gt;"",COUNTA($B$3:B4224)+$A$2,"")</f>
        <v/>
      </c>
      <c r="R4224" s="42"/>
      <c r="AB4224" s="13"/>
      <c r="AC4224" s="8"/>
      <c r="AF4224" s="13"/>
      <c r="AG4224" s="8"/>
      <c r="AH4224" s="8"/>
      <c r="AI4224" s="8"/>
      <c r="AJ4224" s="8"/>
      <c r="AK4224" s="8"/>
      <c r="AN4224" s="13"/>
      <c r="AO4224" s="8"/>
      <c r="AR4224" s="13"/>
      <c r="AS4224" s="8"/>
      <c r="AV4224" s="13"/>
      <c r="AW4224" s="8"/>
      <c r="AX4224" s="19" t="str">
        <f t="shared" si="386"/>
        <v/>
      </c>
      <c r="AY4224" s="55">
        <f t="shared" si="387"/>
        <v>0</v>
      </c>
      <c r="AZ4224" s="8"/>
      <c r="BA4224" s="8"/>
    </row>
    <row r="4225" spans="1:53" x14ac:dyDescent="0.25">
      <c r="A4225" s="9" t="str">
        <f>IF(B4225&lt;&gt;"",COUNTA($B$3:B4225)+$A$2,"")</f>
        <v/>
      </c>
      <c r="R4225" s="42"/>
      <c r="AB4225" s="13"/>
      <c r="AC4225" s="8"/>
      <c r="AF4225" s="13"/>
      <c r="AG4225" s="8"/>
      <c r="AH4225" s="8"/>
      <c r="AI4225" s="8"/>
      <c r="AJ4225" s="8"/>
      <c r="AK4225" s="8"/>
      <c r="AN4225" s="13"/>
      <c r="AO4225" s="8"/>
      <c r="AR4225" s="13"/>
      <c r="AS4225" s="8"/>
      <c r="AV4225" s="13"/>
      <c r="AW4225" s="8"/>
      <c r="AX4225" s="19" t="str">
        <f t="shared" si="386"/>
        <v/>
      </c>
      <c r="AY4225" s="55">
        <f t="shared" si="387"/>
        <v>0</v>
      </c>
      <c r="AZ4225" s="8"/>
      <c r="BA4225" s="8"/>
    </row>
    <row r="4226" spans="1:53" x14ac:dyDescent="0.25">
      <c r="A4226" s="9" t="str">
        <f>IF(B4226&lt;&gt;"",COUNTA($B$3:B4226)+$A$2,"")</f>
        <v/>
      </c>
      <c r="R4226" s="42"/>
      <c r="AB4226" s="13"/>
      <c r="AC4226" s="8"/>
      <c r="AF4226" s="13"/>
      <c r="AG4226" s="8"/>
      <c r="AH4226" s="8"/>
      <c r="AI4226" s="8"/>
      <c r="AJ4226" s="8"/>
      <c r="AK4226" s="8"/>
      <c r="AN4226" s="13"/>
      <c r="AO4226" s="8"/>
      <c r="AR4226" s="13"/>
      <c r="AS4226" s="8"/>
      <c r="AV4226" s="13"/>
      <c r="AW4226" s="8"/>
      <c r="AX4226" s="19" t="str">
        <f t="shared" si="386"/>
        <v/>
      </c>
      <c r="AY4226" s="55">
        <f t="shared" si="387"/>
        <v>0</v>
      </c>
      <c r="AZ4226" s="8"/>
      <c r="BA4226" s="8"/>
    </row>
    <row r="4227" spans="1:53" x14ac:dyDescent="0.25">
      <c r="A4227" s="9" t="str">
        <f>IF(B4227&lt;&gt;"",COUNTA($B$3:B4227)+$A$2,"")</f>
        <v/>
      </c>
      <c r="R4227" s="42"/>
      <c r="AB4227" s="13"/>
      <c r="AC4227" s="8"/>
      <c r="AF4227" s="13"/>
      <c r="AG4227" s="8"/>
      <c r="AH4227" s="8"/>
      <c r="AI4227" s="8"/>
      <c r="AJ4227" s="8"/>
      <c r="AK4227" s="8"/>
      <c r="AN4227" s="13"/>
      <c r="AO4227" s="8"/>
      <c r="AR4227" s="13"/>
      <c r="AS4227" s="8"/>
      <c r="AV4227" s="13"/>
      <c r="AW4227" s="8"/>
      <c r="AX4227" s="19" t="str">
        <f t="shared" ref="AX4227:AX4290" si="388">IF(R4227="","",AY4227/(1+0.025))</f>
        <v/>
      </c>
      <c r="AY4227" s="55">
        <f t="shared" ref="AY4227:AY4290" si="389">BC4227-AZ4227</f>
        <v>0</v>
      </c>
      <c r="AZ4227" s="8"/>
      <c r="BA4227" s="8"/>
    </row>
    <row r="4228" spans="1:53" x14ac:dyDescent="0.25">
      <c r="A4228" s="9" t="str">
        <f>IF(B4228&lt;&gt;"",COUNTA($B$3:B4228)+$A$2,"")</f>
        <v/>
      </c>
      <c r="R4228" s="42"/>
      <c r="AB4228" s="13"/>
      <c r="AC4228" s="8"/>
      <c r="AF4228" s="13"/>
      <c r="AG4228" s="8"/>
      <c r="AH4228" s="8"/>
      <c r="AI4228" s="8"/>
      <c r="AJ4228" s="8"/>
      <c r="AK4228" s="8"/>
      <c r="AN4228" s="13"/>
      <c r="AO4228" s="8"/>
      <c r="AR4228" s="13"/>
      <c r="AS4228" s="8"/>
      <c r="AV4228" s="13"/>
      <c r="AW4228" s="8"/>
      <c r="AX4228" s="19" t="str">
        <f t="shared" si="388"/>
        <v/>
      </c>
      <c r="AY4228" s="55">
        <f t="shared" si="389"/>
        <v>0</v>
      </c>
      <c r="AZ4228" s="8"/>
      <c r="BA4228" s="8"/>
    </row>
    <row r="4229" spans="1:53" x14ac:dyDescent="0.25">
      <c r="A4229" s="9" t="str">
        <f>IF(B4229&lt;&gt;"",COUNTA($B$3:B4229)+$A$2,"")</f>
        <v/>
      </c>
      <c r="R4229" s="42"/>
      <c r="AB4229" s="13"/>
      <c r="AC4229" s="8"/>
      <c r="AF4229" s="13"/>
      <c r="AG4229" s="8"/>
      <c r="AH4229" s="8"/>
      <c r="AI4229" s="8"/>
      <c r="AJ4229" s="8"/>
      <c r="AK4229" s="8"/>
      <c r="AN4229" s="13"/>
      <c r="AO4229" s="8"/>
      <c r="AR4229" s="13"/>
      <c r="AS4229" s="8"/>
      <c r="AV4229" s="13"/>
      <c r="AW4229" s="8"/>
      <c r="AX4229" s="19" t="str">
        <f t="shared" si="388"/>
        <v/>
      </c>
      <c r="AY4229" s="55">
        <f t="shared" si="389"/>
        <v>0</v>
      </c>
      <c r="AZ4229" s="8"/>
      <c r="BA4229" s="8"/>
    </row>
    <row r="4230" spans="1:53" x14ac:dyDescent="0.25">
      <c r="A4230" s="9" t="str">
        <f>IF(B4230&lt;&gt;"",COUNTA($B$3:B4230)+$A$2,"")</f>
        <v/>
      </c>
      <c r="R4230" s="42"/>
      <c r="AB4230" s="13"/>
      <c r="AC4230" s="8"/>
      <c r="AF4230" s="13"/>
      <c r="AG4230" s="8"/>
      <c r="AH4230" s="8"/>
      <c r="AI4230" s="8"/>
      <c r="AJ4230" s="8"/>
      <c r="AK4230" s="8"/>
      <c r="AN4230" s="13"/>
      <c r="AO4230" s="8"/>
      <c r="AR4230" s="13"/>
      <c r="AS4230" s="8"/>
      <c r="AV4230" s="13"/>
      <c r="AW4230" s="8"/>
      <c r="AX4230" s="19" t="str">
        <f t="shared" si="388"/>
        <v/>
      </c>
      <c r="AY4230" s="55">
        <f t="shared" si="389"/>
        <v>0</v>
      </c>
      <c r="AZ4230" s="8"/>
      <c r="BA4230" s="8"/>
    </row>
    <row r="4231" spans="1:53" x14ac:dyDescent="0.25">
      <c r="A4231" s="9" t="str">
        <f>IF(B4231&lt;&gt;"",COUNTA($B$3:B4231)+$A$2,"")</f>
        <v/>
      </c>
      <c r="R4231" s="42"/>
      <c r="AB4231" s="13"/>
      <c r="AC4231" s="8"/>
      <c r="AF4231" s="13"/>
      <c r="AG4231" s="8"/>
      <c r="AH4231" s="8"/>
      <c r="AI4231" s="8"/>
      <c r="AJ4231" s="8"/>
      <c r="AK4231" s="8"/>
      <c r="AN4231" s="13"/>
      <c r="AO4231" s="8"/>
      <c r="AR4231" s="13"/>
      <c r="AS4231" s="8"/>
      <c r="AV4231" s="13"/>
      <c r="AW4231" s="8"/>
      <c r="AX4231" s="19" t="str">
        <f t="shared" si="388"/>
        <v/>
      </c>
      <c r="AY4231" s="55">
        <f t="shared" si="389"/>
        <v>0</v>
      </c>
      <c r="AZ4231" s="8"/>
      <c r="BA4231" s="8"/>
    </row>
    <row r="4232" spans="1:53" x14ac:dyDescent="0.25">
      <c r="A4232" s="9" t="str">
        <f>IF(B4232&lt;&gt;"",COUNTA($B$3:B4232)+$A$2,"")</f>
        <v/>
      </c>
      <c r="R4232" s="42"/>
      <c r="AB4232" s="13"/>
      <c r="AC4232" s="8"/>
      <c r="AF4232" s="13"/>
      <c r="AG4232" s="8"/>
      <c r="AH4232" s="8"/>
      <c r="AI4232" s="8"/>
      <c r="AJ4232" s="8"/>
      <c r="AK4232" s="8"/>
      <c r="AN4232" s="13"/>
      <c r="AO4232" s="8"/>
      <c r="AR4232" s="13"/>
      <c r="AS4232" s="8"/>
      <c r="AV4232" s="13"/>
      <c r="AW4232" s="8"/>
      <c r="AX4232" s="19" t="str">
        <f t="shared" si="388"/>
        <v/>
      </c>
      <c r="AY4232" s="55">
        <f t="shared" si="389"/>
        <v>0</v>
      </c>
      <c r="AZ4232" s="8"/>
      <c r="BA4232" s="8"/>
    </row>
    <row r="4233" spans="1:53" x14ac:dyDescent="0.25">
      <c r="A4233" s="9" t="str">
        <f>IF(B4233&lt;&gt;"",COUNTA($B$3:B4233)+$A$2,"")</f>
        <v/>
      </c>
      <c r="R4233" s="42"/>
      <c r="AB4233" s="13"/>
      <c r="AC4233" s="8"/>
      <c r="AF4233" s="13"/>
      <c r="AG4233" s="8"/>
      <c r="AH4233" s="8"/>
      <c r="AI4233" s="8"/>
      <c r="AJ4233" s="8"/>
      <c r="AK4233" s="8"/>
      <c r="AN4233" s="13"/>
      <c r="AO4233" s="8"/>
      <c r="AR4233" s="13"/>
      <c r="AS4233" s="8"/>
      <c r="AV4233" s="13"/>
      <c r="AW4233" s="8"/>
      <c r="AX4233" s="19" t="str">
        <f t="shared" si="388"/>
        <v/>
      </c>
      <c r="AY4233" s="55">
        <f t="shared" si="389"/>
        <v>0</v>
      </c>
      <c r="AZ4233" s="8"/>
      <c r="BA4233" s="8"/>
    </row>
    <row r="4234" spans="1:53" x14ac:dyDescent="0.25">
      <c r="A4234" s="9" t="str">
        <f>IF(B4234&lt;&gt;"",COUNTA($B$3:B4234)+$A$2,"")</f>
        <v/>
      </c>
      <c r="R4234" s="42"/>
      <c r="AB4234" s="13"/>
      <c r="AC4234" s="8"/>
      <c r="AF4234" s="13"/>
      <c r="AG4234" s="8"/>
      <c r="AH4234" s="8"/>
      <c r="AI4234" s="8"/>
      <c r="AJ4234" s="8"/>
      <c r="AK4234" s="8"/>
      <c r="AN4234" s="13"/>
      <c r="AO4234" s="8"/>
      <c r="AR4234" s="13"/>
      <c r="AS4234" s="8"/>
      <c r="AV4234" s="13"/>
      <c r="AW4234" s="8"/>
      <c r="AX4234" s="19" t="str">
        <f t="shared" si="388"/>
        <v/>
      </c>
      <c r="AY4234" s="55">
        <f t="shared" si="389"/>
        <v>0</v>
      </c>
      <c r="AZ4234" s="8"/>
      <c r="BA4234" s="8"/>
    </row>
    <row r="4235" spans="1:53" x14ac:dyDescent="0.25">
      <c r="A4235" s="9" t="str">
        <f>IF(B4235&lt;&gt;"",COUNTA($B$3:B4235)+$A$2,"")</f>
        <v/>
      </c>
      <c r="R4235" s="42"/>
      <c r="AB4235" s="13"/>
      <c r="AC4235" s="8"/>
      <c r="AF4235" s="13"/>
      <c r="AG4235" s="8"/>
      <c r="AH4235" s="8"/>
      <c r="AI4235" s="8"/>
      <c r="AJ4235" s="8"/>
      <c r="AK4235" s="8"/>
      <c r="AN4235" s="13"/>
      <c r="AO4235" s="8"/>
      <c r="AR4235" s="13"/>
      <c r="AS4235" s="8"/>
      <c r="AV4235" s="13"/>
      <c r="AW4235" s="8"/>
      <c r="AX4235" s="19" t="str">
        <f t="shared" si="388"/>
        <v/>
      </c>
      <c r="AY4235" s="55">
        <f t="shared" si="389"/>
        <v>0</v>
      </c>
      <c r="AZ4235" s="8"/>
      <c r="BA4235" s="8"/>
    </row>
    <row r="4236" spans="1:53" x14ac:dyDescent="0.25">
      <c r="A4236" s="9" t="str">
        <f>IF(B4236&lt;&gt;"",COUNTA($B$3:B4236)+$A$2,"")</f>
        <v/>
      </c>
      <c r="R4236" s="42"/>
      <c r="AB4236" s="13"/>
      <c r="AC4236" s="8"/>
      <c r="AF4236" s="13"/>
      <c r="AG4236" s="8"/>
      <c r="AH4236" s="8"/>
      <c r="AI4236" s="8"/>
      <c r="AJ4236" s="8"/>
      <c r="AK4236" s="8"/>
      <c r="AN4236" s="13"/>
      <c r="AO4236" s="8"/>
      <c r="AR4236" s="13"/>
      <c r="AS4236" s="8"/>
      <c r="AV4236" s="13"/>
      <c r="AW4236" s="8"/>
      <c r="AX4236" s="19" t="str">
        <f t="shared" si="388"/>
        <v/>
      </c>
      <c r="AY4236" s="55">
        <f t="shared" si="389"/>
        <v>0</v>
      </c>
      <c r="AZ4236" s="8"/>
      <c r="BA4236" s="8"/>
    </row>
    <row r="4237" spans="1:53" x14ac:dyDescent="0.25">
      <c r="A4237" s="9" t="str">
        <f>IF(B4237&lt;&gt;"",COUNTA($B$3:B4237)+$A$2,"")</f>
        <v/>
      </c>
      <c r="R4237" s="42"/>
      <c r="AB4237" s="13"/>
      <c r="AC4237" s="8"/>
      <c r="AF4237" s="13"/>
      <c r="AG4237" s="8"/>
      <c r="AH4237" s="8"/>
      <c r="AI4237" s="8"/>
      <c r="AJ4237" s="8"/>
      <c r="AK4237" s="8"/>
      <c r="AN4237" s="13"/>
      <c r="AO4237" s="8"/>
      <c r="AR4237" s="13"/>
      <c r="AS4237" s="8"/>
      <c r="AV4237" s="13"/>
      <c r="AW4237" s="8"/>
      <c r="AX4237" s="19" t="str">
        <f t="shared" si="388"/>
        <v/>
      </c>
      <c r="AY4237" s="55">
        <f t="shared" si="389"/>
        <v>0</v>
      </c>
      <c r="AZ4237" s="8"/>
      <c r="BA4237" s="8"/>
    </row>
    <row r="4238" spans="1:53" x14ac:dyDescent="0.25">
      <c r="A4238" s="9" t="str">
        <f>IF(B4238&lt;&gt;"",COUNTA($B$3:B4238)+$A$2,"")</f>
        <v/>
      </c>
      <c r="R4238" s="42"/>
      <c r="AB4238" s="13"/>
      <c r="AC4238" s="8"/>
      <c r="AF4238" s="13"/>
      <c r="AG4238" s="8"/>
      <c r="AH4238" s="8"/>
      <c r="AI4238" s="8"/>
      <c r="AJ4238" s="8"/>
      <c r="AK4238" s="8"/>
      <c r="AN4238" s="13"/>
      <c r="AO4238" s="8"/>
      <c r="AR4238" s="13"/>
      <c r="AS4238" s="8"/>
      <c r="AV4238" s="13"/>
      <c r="AW4238" s="8"/>
      <c r="AX4238" s="19" t="str">
        <f t="shared" si="388"/>
        <v/>
      </c>
      <c r="AY4238" s="55">
        <f t="shared" si="389"/>
        <v>0</v>
      </c>
      <c r="AZ4238" s="8"/>
      <c r="BA4238" s="8"/>
    </row>
    <row r="4239" spans="1:53" x14ac:dyDescent="0.25">
      <c r="A4239" s="9" t="str">
        <f>IF(B4239&lt;&gt;"",COUNTA($B$3:B4239)+$A$2,"")</f>
        <v/>
      </c>
      <c r="R4239" s="42"/>
      <c r="AB4239" s="13"/>
      <c r="AC4239" s="8"/>
      <c r="AF4239" s="13"/>
      <c r="AG4239" s="8"/>
      <c r="AH4239" s="8"/>
      <c r="AI4239" s="8"/>
      <c r="AJ4239" s="8"/>
      <c r="AK4239" s="8"/>
      <c r="AN4239" s="13"/>
      <c r="AO4239" s="8"/>
      <c r="AR4239" s="13"/>
      <c r="AS4239" s="8"/>
      <c r="AV4239" s="13"/>
      <c r="AW4239" s="8"/>
      <c r="AX4239" s="19" t="str">
        <f t="shared" si="388"/>
        <v/>
      </c>
      <c r="AY4239" s="55">
        <f t="shared" si="389"/>
        <v>0</v>
      </c>
      <c r="AZ4239" s="8"/>
      <c r="BA4239" s="8"/>
    </row>
    <row r="4240" spans="1:53" x14ac:dyDescent="0.25">
      <c r="A4240" s="9" t="str">
        <f>IF(B4240&lt;&gt;"",COUNTA($B$3:B4240)+$A$2,"")</f>
        <v/>
      </c>
      <c r="R4240" s="42"/>
      <c r="AB4240" s="13"/>
      <c r="AC4240" s="8"/>
      <c r="AF4240" s="13"/>
      <c r="AG4240" s="8"/>
      <c r="AH4240" s="8"/>
      <c r="AI4240" s="8"/>
      <c r="AJ4240" s="8"/>
      <c r="AK4240" s="8"/>
      <c r="AN4240" s="13"/>
      <c r="AO4240" s="8"/>
      <c r="AR4240" s="13"/>
      <c r="AS4240" s="8"/>
      <c r="AV4240" s="13"/>
      <c r="AW4240" s="8"/>
      <c r="AX4240" s="19" t="str">
        <f t="shared" si="388"/>
        <v/>
      </c>
      <c r="AY4240" s="55">
        <f t="shared" si="389"/>
        <v>0</v>
      </c>
      <c r="AZ4240" s="8"/>
      <c r="BA4240" s="8"/>
    </row>
    <row r="4241" spans="1:53" x14ac:dyDescent="0.25">
      <c r="A4241" s="9" t="str">
        <f>IF(B4241&lt;&gt;"",COUNTA($B$3:B4241)+$A$2,"")</f>
        <v/>
      </c>
      <c r="R4241" s="42"/>
      <c r="AB4241" s="13"/>
      <c r="AC4241" s="8"/>
      <c r="AF4241" s="13"/>
      <c r="AG4241" s="8"/>
      <c r="AH4241" s="8"/>
      <c r="AI4241" s="8"/>
      <c r="AJ4241" s="8"/>
      <c r="AK4241" s="8"/>
      <c r="AN4241" s="13"/>
      <c r="AO4241" s="8"/>
      <c r="AR4241" s="13"/>
      <c r="AS4241" s="8"/>
      <c r="AV4241" s="13"/>
      <c r="AW4241" s="8"/>
      <c r="AX4241" s="19" t="str">
        <f t="shared" si="388"/>
        <v/>
      </c>
      <c r="AY4241" s="55">
        <f t="shared" si="389"/>
        <v>0</v>
      </c>
      <c r="AZ4241" s="8"/>
      <c r="BA4241" s="8"/>
    </row>
    <row r="4242" spans="1:53" x14ac:dyDescent="0.25">
      <c r="A4242" s="9" t="str">
        <f>IF(B4242&lt;&gt;"",COUNTA($B$3:B4242)+$A$2,"")</f>
        <v/>
      </c>
      <c r="R4242" s="42"/>
      <c r="AB4242" s="13"/>
      <c r="AC4242" s="8"/>
      <c r="AF4242" s="13"/>
      <c r="AG4242" s="8"/>
      <c r="AH4242" s="8"/>
      <c r="AI4242" s="8"/>
      <c r="AJ4242" s="8"/>
      <c r="AK4242" s="8"/>
      <c r="AN4242" s="13"/>
      <c r="AO4242" s="8"/>
      <c r="AR4242" s="13"/>
      <c r="AS4242" s="8"/>
      <c r="AV4242" s="13"/>
      <c r="AW4242" s="8"/>
      <c r="AX4242" s="19" t="str">
        <f t="shared" si="388"/>
        <v/>
      </c>
      <c r="AY4242" s="55">
        <f t="shared" si="389"/>
        <v>0</v>
      </c>
      <c r="AZ4242" s="8"/>
      <c r="BA4242" s="8"/>
    </row>
    <row r="4243" spans="1:53" x14ac:dyDescent="0.25">
      <c r="A4243" s="9" t="str">
        <f>IF(B4243&lt;&gt;"",COUNTA($B$3:B4243)+$A$2,"")</f>
        <v/>
      </c>
      <c r="R4243" s="42"/>
      <c r="AB4243" s="13"/>
      <c r="AC4243" s="8"/>
      <c r="AF4243" s="13"/>
      <c r="AG4243" s="8"/>
      <c r="AH4243" s="8"/>
      <c r="AI4243" s="8"/>
      <c r="AJ4243" s="8"/>
      <c r="AK4243" s="8"/>
      <c r="AN4243" s="13"/>
      <c r="AO4243" s="8"/>
      <c r="AR4243" s="13"/>
      <c r="AS4243" s="8"/>
      <c r="AV4243" s="13"/>
      <c r="AW4243" s="8"/>
      <c r="AX4243" s="19" t="str">
        <f t="shared" si="388"/>
        <v/>
      </c>
      <c r="AY4243" s="55">
        <f t="shared" si="389"/>
        <v>0</v>
      </c>
      <c r="AZ4243" s="8"/>
      <c r="BA4243" s="8"/>
    </row>
    <row r="4244" spans="1:53" x14ac:dyDescent="0.25">
      <c r="A4244" s="9" t="str">
        <f>IF(B4244&lt;&gt;"",COUNTA($B$3:B4244)+$A$2,"")</f>
        <v/>
      </c>
      <c r="R4244" s="42"/>
      <c r="AB4244" s="13"/>
      <c r="AC4244" s="8"/>
      <c r="AF4244" s="13"/>
      <c r="AG4244" s="8"/>
      <c r="AH4244" s="8"/>
      <c r="AI4244" s="8"/>
      <c r="AJ4244" s="8"/>
      <c r="AK4244" s="8"/>
      <c r="AN4244" s="13"/>
      <c r="AO4244" s="8"/>
      <c r="AR4244" s="13"/>
      <c r="AS4244" s="8"/>
      <c r="AV4244" s="13"/>
      <c r="AW4244" s="8"/>
      <c r="AX4244" s="19" t="str">
        <f t="shared" si="388"/>
        <v/>
      </c>
      <c r="AY4244" s="55">
        <f t="shared" si="389"/>
        <v>0</v>
      </c>
      <c r="AZ4244" s="8"/>
      <c r="BA4244" s="8"/>
    </row>
    <row r="4245" spans="1:53" x14ac:dyDescent="0.25">
      <c r="A4245" s="9" t="str">
        <f>IF(B4245&lt;&gt;"",COUNTA($B$3:B4245)+$A$2,"")</f>
        <v/>
      </c>
      <c r="R4245" s="42"/>
      <c r="AB4245" s="13"/>
      <c r="AC4245" s="8"/>
      <c r="AF4245" s="13"/>
      <c r="AG4245" s="8"/>
      <c r="AH4245" s="8"/>
      <c r="AI4245" s="8"/>
      <c r="AJ4245" s="8"/>
      <c r="AK4245" s="8"/>
      <c r="AN4245" s="13"/>
      <c r="AO4245" s="8"/>
      <c r="AR4245" s="13"/>
      <c r="AS4245" s="8"/>
      <c r="AV4245" s="13"/>
      <c r="AW4245" s="8"/>
      <c r="AX4245" s="19" t="str">
        <f t="shared" si="388"/>
        <v/>
      </c>
      <c r="AY4245" s="55">
        <f t="shared" si="389"/>
        <v>0</v>
      </c>
      <c r="AZ4245" s="8"/>
      <c r="BA4245" s="8"/>
    </row>
    <row r="4246" spans="1:53" x14ac:dyDescent="0.25">
      <c r="A4246" s="9" t="str">
        <f>IF(B4246&lt;&gt;"",COUNTA($B$3:B4246)+$A$2,"")</f>
        <v/>
      </c>
      <c r="R4246" s="42"/>
      <c r="AB4246" s="13"/>
      <c r="AC4246" s="8"/>
      <c r="AF4246" s="13"/>
      <c r="AG4246" s="8"/>
      <c r="AH4246" s="8"/>
      <c r="AI4246" s="8"/>
      <c r="AJ4246" s="8"/>
      <c r="AK4246" s="8"/>
      <c r="AN4246" s="13"/>
      <c r="AO4246" s="8"/>
      <c r="AR4246" s="13"/>
      <c r="AS4246" s="8"/>
      <c r="AV4246" s="13"/>
      <c r="AW4246" s="8"/>
      <c r="AX4246" s="19" t="str">
        <f t="shared" si="388"/>
        <v/>
      </c>
      <c r="AY4246" s="55">
        <f t="shared" si="389"/>
        <v>0</v>
      </c>
      <c r="AZ4246" s="8"/>
      <c r="BA4246" s="8"/>
    </row>
    <row r="4247" spans="1:53" x14ac:dyDescent="0.25">
      <c r="A4247" s="9" t="str">
        <f>IF(B4247&lt;&gt;"",COUNTA($B$3:B4247)+$A$2,"")</f>
        <v/>
      </c>
      <c r="R4247" s="42"/>
      <c r="AB4247" s="13"/>
      <c r="AC4247" s="8"/>
      <c r="AF4247" s="13"/>
      <c r="AG4247" s="8"/>
      <c r="AH4247" s="8"/>
      <c r="AI4247" s="8"/>
      <c r="AJ4247" s="8"/>
      <c r="AK4247" s="8"/>
      <c r="AN4247" s="13"/>
      <c r="AO4247" s="8"/>
      <c r="AR4247" s="13"/>
      <c r="AS4247" s="8"/>
      <c r="AV4247" s="13"/>
      <c r="AW4247" s="8"/>
      <c r="AX4247" s="19" t="str">
        <f t="shared" si="388"/>
        <v/>
      </c>
      <c r="AY4247" s="55">
        <f t="shared" si="389"/>
        <v>0</v>
      </c>
      <c r="AZ4247" s="8"/>
      <c r="BA4247" s="8"/>
    </row>
    <row r="4248" spans="1:53" x14ac:dyDescent="0.25">
      <c r="A4248" s="9" t="str">
        <f>IF(B4248&lt;&gt;"",COUNTA($B$3:B4248)+$A$2,"")</f>
        <v/>
      </c>
      <c r="R4248" s="42"/>
      <c r="AB4248" s="13"/>
      <c r="AC4248" s="8"/>
      <c r="AF4248" s="13"/>
      <c r="AG4248" s="8"/>
      <c r="AH4248" s="8"/>
      <c r="AI4248" s="8"/>
      <c r="AJ4248" s="8"/>
      <c r="AK4248" s="8"/>
      <c r="AN4248" s="13"/>
      <c r="AO4248" s="8"/>
      <c r="AR4248" s="13"/>
      <c r="AS4248" s="8"/>
      <c r="AV4248" s="13"/>
      <c r="AW4248" s="8"/>
      <c r="AX4248" s="19" t="str">
        <f t="shared" si="388"/>
        <v/>
      </c>
      <c r="AY4248" s="55">
        <f t="shared" si="389"/>
        <v>0</v>
      </c>
      <c r="AZ4248" s="8"/>
      <c r="BA4248" s="8"/>
    </row>
    <row r="4249" spans="1:53" x14ac:dyDescent="0.25">
      <c r="A4249" s="9" t="str">
        <f>IF(B4249&lt;&gt;"",COUNTA($B$3:B4249)+$A$2,"")</f>
        <v/>
      </c>
      <c r="R4249" s="42"/>
      <c r="AB4249" s="13"/>
      <c r="AC4249" s="8"/>
      <c r="AF4249" s="13"/>
      <c r="AG4249" s="8"/>
      <c r="AH4249" s="8"/>
      <c r="AI4249" s="8"/>
      <c r="AJ4249" s="8"/>
      <c r="AK4249" s="8"/>
      <c r="AN4249" s="13"/>
      <c r="AO4249" s="8"/>
      <c r="AR4249" s="13"/>
      <c r="AS4249" s="8"/>
      <c r="AV4249" s="13"/>
      <c r="AW4249" s="8"/>
      <c r="AX4249" s="19" t="str">
        <f t="shared" si="388"/>
        <v/>
      </c>
      <c r="AY4249" s="55">
        <f t="shared" si="389"/>
        <v>0</v>
      </c>
      <c r="AZ4249" s="8"/>
      <c r="BA4249" s="8"/>
    </row>
    <row r="4250" spans="1:53" x14ac:dyDescent="0.25">
      <c r="A4250" s="9" t="str">
        <f>IF(B4250&lt;&gt;"",COUNTA($B$3:B4250)+$A$2,"")</f>
        <v/>
      </c>
      <c r="R4250" s="42"/>
      <c r="AB4250" s="13"/>
      <c r="AC4250" s="8"/>
      <c r="AF4250" s="13"/>
      <c r="AG4250" s="8"/>
      <c r="AH4250" s="8"/>
      <c r="AI4250" s="8"/>
      <c r="AJ4250" s="8"/>
      <c r="AK4250" s="8"/>
      <c r="AN4250" s="13"/>
      <c r="AO4250" s="8"/>
      <c r="AR4250" s="13"/>
      <c r="AS4250" s="8"/>
      <c r="AV4250" s="13"/>
      <c r="AW4250" s="8"/>
      <c r="AX4250" s="19" t="str">
        <f t="shared" si="388"/>
        <v/>
      </c>
      <c r="AY4250" s="55">
        <f t="shared" si="389"/>
        <v>0</v>
      </c>
      <c r="AZ4250" s="8"/>
      <c r="BA4250" s="8"/>
    </row>
    <row r="4251" spans="1:53" x14ac:dyDescent="0.25">
      <c r="A4251" s="9" t="str">
        <f>IF(B4251&lt;&gt;"",COUNTA($B$3:B4251)+$A$2,"")</f>
        <v/>
      </c>
      <c r="R4251" s="42"/>
      <c r="AB4251" s="13"/>
      <c r="AC4251" s="8"/>
      <c r="AF4251" s="13"/>
      <c r="AG4251" s="8"/>
      <c r="AH4251" s="8"/>
      <c r="AI4251" s="8"/>
      <c r="AJ4251" s="8"/>
      <c r="AK4251" s="8"/>
      <c r="AN4251" s="13"/>
      <c r="AO4251" s="8"/>
      <c r="AR4251" s="13"/>
      <c r="AS4251" s="8"/>
      <c r="AV4251" s="13"/>
      <c r="AW4251" s="8"/>
      <c r="AX4251" s="19" t="str">
        <f t="shared" si="388"/>
        <v/>
      </c>
      <c r="AY4251" s="55">
        <f t="shared" si="389"/>
        <v>0</v>
      </c>
      <c r="AZ4251" s="8"/>
      <c r="BA4251" s="8"/>
    </row>
    <row r="4252" spans="1:53" x14ac:dyDescent="0.25">
      <c r="A4252" s="9" t="str">
        <f>IF(B4252&lt;&gt;"",COUNTA($B$3:B4252)+$A$2,"")</f>
        <v/>
      </c>
      <c r="R4252" s="42"/>
      <c r="AB4252" s="13"/>
      <c r="AC4252" s="8"/>
      <c r="AF4252" s="13"/>
      <c r="AG4252" s="8"/>
      <c r="AH4252" s="8"/>
      <c r="AI4252" s="8"/>
      <c r="AJ4252" s="8"/>
      <c r="AK4252" s="8"/>
      <c r="AN4252" s="13"/>
      <c r="AO4252" s="8"/>
      <c r="AR4252" s="13"/>
      <c r="AS4252" s="8"/>
      <c r="AV4252" s="13"/>
      <c r="AW4252" s="8"/>
      <c r="AX4252" s="19" t="str">
        <f t="shared" si="388"/>
        <v/>
      </c>
      <c r="AY4252" s="55">
        <f t="shared" si="389"/>
        <v>0</v>
      </c>
      <c r="AZ4252" s="8"/>
      <c r="BA4252" s="8"/>
    </row>
    <row r="4253" spans="1:53" x14ac:dyDescent="0.25">
      <c r="A4253" s="9" t="str">
        <f>IF(B4253&lt;&gt;"",COUNTA($B$3:B4253)+$A$2,"")</f>
        <v/>
      </c>
      <c r="R4253" s="42"/>
      <c r="AB4253" s="13"/>
      <c r="AC4253" s="8"/>
      <c r="AF4253" s="13"/>
      <c r="AG4253" s="8"/>
      <c r="AH4253" s="8"/>
      <c r="AI4253" s="8"/>
      <c r="AJ4253" s="8"/>
      <c r="AK4253" s="8"/>
      <c r="AN4253" s="13"/>
      <c r="AO4253" s="8"/>
      <c r="AR4253" s="13"/>
      <c r="AS4253" s="8"/>
      <c r="AV4253" s="13"/>
      <c r="AW4253" s="8"/>
      <c r="AX4253" s="19" t="str">
        <f t="shared" si="388"/>
        <v/>
      </c>
      <c r="AY4253" s="55">
        <f t="shared" si="389"/>
        <v>0</v>
      </c>
      <c r="AZ4253" s="8"/>
      <c r="BA4253" s="8"/>
    </row>
    <row r="4254" spans="1:53" x14ac:dyDescent="0.25">
      <c r="A4254" s="9" t="str">
        <f>IF(B4254&lt;&gt;"",COUNTA($B$3:B4254)+$A$2,"")</f>
        <v/>
      </c>
      <c r="R4254" s="42"/>
      <c r="AB4254" s="13"/>
      <c r="AC4254" s="8"/>
      <c r="AF4254" s="13"/>
      <c r="AG4254" s="8"/>
      <c r="AH4254" s="8"/>
      <c r="AI4254" s="8"/>
      <c r="AJ4254" s="8"/>
      <c r="AK4254" s="8"/>
      <c r="AN4254" s="13"/>
      <c r="AO4254" s="8"/>
      <c r="AR4254" s="13"/>
      <c r="AS4254" s="8"/>
      <c r="AV4254" s="13"/>
      <c r="AW4254" s="8"/>
      <c r="AX4254" s="19" t="str">
        <f t="shared" si="388"/>
        <v/>
      </c>
      <c r="AY4254" s="55">
        <f t="shared" si="389"/>
        <v>0</v>
      </c>
      <c r="AZ4254" s="8"/>
      <c r="BA4254" s="8"/>
    </row>
    <row r="4255" spans="1:53" x14ac:dyDescent="0.25">
      <c r="A4255" s="9" t="str">
        <f>IF(B4255&lt;&gt;"",COUNTA($B$3:B4255)+$A$2,"")</f>
        <v/>
      </c>
      <c r="R4255" s="42"/>
      <c r="AB4255" s="13"/>
      <c r="AC4255" s="8"/>
      <c r="AF4255" s="13"/>
      <c r="AG4255" s="8"/>
      <c r="AH4255" s="8"/>
      <c r="AI4255" s="8"/>
      <c r="AJ4255" s="8"/>
      <c r="AK4255" s="8"/>
      <c r="AN4255" s="13"/>
      <c r="AO4255" s="8"/>
      <c r="AR4255" s="13"/>
      <c r="AS4255" s="8"/>
      <c r="AV4255" s="13"/>
      <c r="AW4255" s="8"/>
      <c r="AX4255" s="19" t="str">
        <f t="shared" si="388"/>
        <v/>
      </c>
      <c r="AY4255" s="55">
        <f t="shared" si="389"/>
        <v>0</v>
      </c>
      <c r="AZ4255" s="8"/>
      <c r="BA4255" s="8"/>
    </row>
    <row r="4256" spans="1:53" x14ac:dyDescent="0.25">
      <c r="A4256" s="9" t="str">
        <f>IF(B4256&lt;&gt;"",COUNTA($B$3:B4256)+$A$2,"")</f>
        <v/>
      </c>
      <c r="R4256" s="42"/>
      <c r="AB4256" s="13"/>
      <c r="AC4256" s="8"/>
      <c r="AF4256" s="13"/>
      <c r="AG4256" s="8"/>
      <c r="AH4256" s="8"/>
      <c r="AI4256" s="8"/>
      <c r="AJ4256" s="8"/>
      <c r="AK4256" s="8"/>
      <c r="AN4256" s="13"/>
      <c r="AO4256" s="8"/>
      <c r="AR4256" s="13"/>
      <c r="AS4256" s="8"/>
      <c r="AV4256" s="13"/>
      <c r="AW4256" s="8"/>
      <c r="AX4256" s="19" t="str">
        <f t="shared" si="388"/>
        <v/>
      </c>
      <c r="AY4256" s="55">
        <f t="shared" si="389"/>
        <v>0</v>
      </c>
      <c r="AZ4256" s="8"/>
      <c r="BA4256" s="8"/>
    </row>
    <row r="4257" spans="1:53" x14ac:dyDescent="0.25">
      <c r="A4257" s="9" t="str">
        <f>IF(B4257&lt;&gt;"",COUNTA($B$3:B4257)+$A$2,"")</f>
        <v/>
      </c>
      <c r="R4257" s="42"/>
      <c r="AB4257" s="13"/>
      <c r="AC4257" s="8"/>
      <c r="AF4257" s="13"/>
      <c r="AG4257" s="8"/>
      <c r="AH4257" s="8"/>
      <c r="AI4257" s="8"/>
      <c r="AJ4257" s="8"/>
      <c r="AK4257" s="8"/>
      <c r="AN4257" s="13"/>
      <c r="AO4257" s="8"/>
      <c r="AR4257" s="13"/>
      <c r="AS4257" s="8"/>
      <c r="AV4257" s="13"/>
      <c r="AW4257" s="8"/>
      <c r="AX4257" s="19" t="str">
        <f t="shared" si="388"/>
        <v/>
      </c>
      <c r="AY4257" s="55">
        <f t="shared" si="389"/>
        <v>0</v>
      </c>
      <c r="AZ4257" s="8"/>
      <c r="BA4257" s="8"/>
    </row>
    <row r="4258" spans="1:53" x14ac:dyDescent="0.25">
      <c r="A4258" s="9" t="str">
        <f>IF(B4258&lt;&gt;"",COUNTA($B$3:B4258)+$A$2,"")</f>
        <v/>
      </c>
      <c r="R4258" s="42"/>
      <c r="AB4258" s="13"/>
      <c r="AC4258" s="8"/>
      <c r="AF4258" s="13"/>
      <c r="AG4258" s="8"/>
      <c r="AH4258" s="8"/>
      <c r="AI4258" s="8"/>
      <c r="AJ4258" s="8"/>
      <c r="AK4258" s="8"/>
      <c r="AN4258" s="13"/>
      <c r="AO4258" s="8"/>
      <c r="AR4258" s="13"/>
      <c r="AS4258" s="8"/>
      <c r="AV4258" s="13"/>
      <c r="AW4258" s="8"/>
      <c r="AX4258" s="19" t="str">
        <f t="shared" si="388"/>
        <v/>
      </c>
      <c r="AY4258" s="55">
        <f t="shared" si="389"/>
        <v>0</v>
      </c>
      <c r="AZ4258" s="8"/>
      <c r="BA4258" s="8"/>
    </row>
    <row r="4259" spans="1:53" x14ac:dyDescent="0.25">
      <c r="A4259" s="9" t="str">
        <f>IF(B4259&lt;&gt;"",COUNTA($B$3:B4259)+$A$2,"")</f>
        <v/>
      </c>
      <c r="R4259" s="42"/>
      <c r="AB4259" s="13"/>
      <c r="AC4259" s="8"/>
      <c r="AF4259" s="13"/>
      <c r="AG4259" s="8"/>
      <c r="AH4259" s="8"/>
      <c r="AI4259" s="8"/>
      <c r="AJ4259" s="8"/>
      <c r="AK4259" s="8"/>
      <c r="AN4259" s="13"/>
      <c r="AO4259" s="8"/>
      <c r="AR4259" s="13"/>
      <c r="AS4259" s="8"/>
      <c r="AV4259" s="13"/>
      <c r="AW4259" s="8"/>
      <c r="AX4259" s="19" t="str">
        <f t="shared" si="388"/>
        <v/>
      </c>
      <c r="AY4259" s="55">
        <f t="shared" si="389"/>
        <v>0</v>
      </c>
      <c r="AZ4259" s="8"/>
      <c r="BA4259" s="8"/>
    </row>
    <row r="4260" spans="1:53" x14ac:dyDescent="0.25">
      <c r="A4260" s="9" t="str">
        <f>IF(B4260&lt;&gt;"",COUNTA($B$3:B4260)+$A$2,"")</f>
        <v/>
      </c>
      <c r="R4260" s="42"/>
      <c r="AB4260" s="13"/>
      <c r="AC4260" s="8"/>
      <c r="AF4260" s="13"/>
      <c r="AG4260" s="8"/>
      <c r="AH4260" s="8"/>
      <c r="AI4260" s="8"/>
      <c r="AJ4260" s="8"/>
      <c r="AK4260" s="8"/>
      <c r="AN4260" s="13"/>
      <c r="AO4260" s="8"/>
      <c r="AR4260" s="13"/>
      <c r="AS4260" s="8"/>
      <c r="AV4260" s="13"/>
      <c r="AW4260" s="8"/>
      <c r="AX4260" s="19" t="str">
        <f t="shared" si="388"/>
        <v/>
      </c>
      <c r="AY4260" s="55">
        <f t="shared" si="389"/>
        <v>0</v>
      </c>
      <c r="AZ4260" s="8"/>
      <c r="BA4260" s="8"/>
    </row>
    <row r="4261" spans="1:53" x14ac:dyDescent="0.25">
      <c r="A4261" s="9" t="str">
        <f>IF(B4261&lt;&gt;"",COUNTA($B$3:B4261)+$A$2,"")</f>
        <v/>
      </c>
      <c r="R4261" s="42"/>
      <c r="AB4261" s="13"/>
      <c r="AC4261" s="8"/>
      <c r="AF4261" s="13"/>
      <c r="AG4261" s="8"/>
      <c r="AH4261" s="8"/>
      <c r="AI4261" s="8"/>
      <c r="AJ4261" s="8"/>
      <c r="AK4261" s="8"/>
      <c r="AN4261" s="13"/>
      <c r="AO4261" s="8"/>
      <c r="AR4261" s="13"/>
      <c r="AS4261" s="8"/>
      <c r="AV4261" s="13"/>
      <c r="AW4261" s="8"/>
      <c r="AX4261" s="19" t="str">
        <f t="shared" si="388"/>
        <v/>
      </c>
      <c r="AY4261" s="55">
        <f t="shared" si="389"/>
        <v>0</v>
      </c>
      <c r="AZ4261" s="8"/>
      <c r="BA4261" s="8"/>
    </row>
    <row r="4262" spans="1:53" x14ac:dyDescent="0.25">
      <c r="A4262" s="9" t="str">
        <f>IF(B4262&lt;&gt;"",COUNTA($B$3:B4262)+$A$2,"")</f>
        <v/>
      </c>
      <c r="R4262" s="42"/>
      <c r="AB4262" s="13"/>
      <c r="AC4262" s="8"/>
      <c r="AF4262" s="13"/>
      <c r="AG4262" s="8"/>
      <c r="AH4262" s="8"/>
      <c r="AI4262" s="8"/>
      <c r="AJ4262" s="8"/>
      <c r="AK4262" s="8"/>
      <c r="AN4262" s="13"/>
      <c r="AO4262" s="8"/>
      <c r="AR4262" s="13"/>
      <c r="AS4262" s="8"/>
      <c r="AV4262" s="13"/>
      <c r="AW4262" s="8"/>
      <c r="AX4262" s="19" t="str">
        <f t="shared" si="388"/>
        <v/>
      </c>
      <c r="AY4262" s="55">
        <f t="shared" si="389"/>
        <v>0</v>
      </c>
      <c r="AZ4262" s="8"/>
      <c r="BA4262" s="8"/>
    </row>
    <row r="4263" spans="1:53" x14ac:dyDescent="0.25">
      <c r="A4263" s="9" t="str">
        <f>IF(B4263&lt;&gt;"",COUNTA($B$3:B4263)+$A$2,"")</f>
        <v/>
      </c>
      <c r="R4263" s="42"/>
      <c r="AB4263" s="13"/>
      <c r="AC4263" s="8"/>
      <c r="AF4263" s="13"/>
      <c r="AG4263" s="8"/>
      <c r="AH4263" s="8"/>
      <c r="AI4263" s="8"/>
      <c r="AJ4263" s="8"/>
      <c r="AK4263" s="8"/>
      <c r="AN4263" s="13"/>
      <c r="AO4263" s="8"/>
      <c r="AR4263" s="13"/>
      <c r="AS4263" s="8"/>
      <c r="AV4263" s="13"/>
      <c r="AW4263" s="8"/>
      <c r="AX4263" s="19" t="str">
        <f t="shared" si="388"/>
        <v/>
      </c>
      <c r="AY4263" s="55">
        <f t="shared" si="389"/>
        <v>0</v>
      </c>
      <c r="AZ4263" s="8"/>
      <c r="BA4263" s="8"/>
    </row>
    <row r="4264" spans="1:53" x14ac:dyDescent="0.25">
      <c r="A4264" s="9" t="str">
        <f>IF(B4264&lt;&gt;"",COUNTA($B$3:B4264)+$A$2,"")</f>
        <v/>
      </c>
      <c r="R4264" s="42"/>
      <c r="AB4264" s="13"/>
      <c r="AC4264" s="8"/>
      <c r="AF4264" s="13"/>
      <c r="AG4264" s="8"/>
      <c r="AH4264" s="8"/>
      <c r="AI4264" s="8"/>
      <c r="AJ4264" s="8"/>
      <c r="AK4264" s="8"/>
      <c r="AN4264" s="13"/>
      <c r="AO4264" s="8"/>
      <c r="AR4264" s="13"/>
      <c r="AS4264" s="8"/>
      <c r="AV4264" s="13"/>
      <c r="AW4264" s="8"/>
      <c r="AX4264" s="19" t="str">
        <f t="shared" si="388"/>
        <v/>
      </c>
      <c r="AY4264" s="55">
        <f t="shared" si="389"/>
        <v>0</v>
      </c>
      <c r="AZ4264" s="8"/>
      <c r="BA4264" s="8"/>
    </row>
    <row r="4265" spans="1:53" x14ac:dyDescent="0.25">
      <c r="A4265" s="9" t="str">
        <f>IF(B4265&lt;&gt;"",COUNTA($B$3:B4265)+$A$2,"")</f>
        <v/>
      </c>
      <c r="R4265" s="42"/>
      <c r="AB4265" s="13"/>
      <c r="AC4265" s="8"/>
      <c r="AF4265" s="13"/>
      <c r="AG4265" s="8"/>
      <c r="AH4265" s="8"/>
      <c r="AI4265" s="8"/>
      <c r="AJ4265" s="8"/>
      <c r="AK4265" s="8"/>
      <c r="AN4265" s="13"/>
      <c r="AO4265" s="8"/>
      <c r="AR4265" s="13"/>
      <c r="AS4265" s="8"/>
      <c r="AV4265" s="13"/>
      <c r="AW4265" s="8"/>
      <c r="AX4265" s="19" t="str">
        <f t="shared" si="388"/>
        <v/>
      </c>
      <c r="AY4265" s="55">
        <f t="shared" si="389"/>
        <v>0</v>
      </c>
      <c r="AZ4265" s="8"/>
      <c r="BA4265" s="8"/>
    </row>
    <row r="4266" spans="1:53" x14ac:dyDescent="0.25">
      <c r="A4266" s="9" t="str">
        <f>IF(B4266&lt;&gt;"",COUNTA($B$3:B4266)+$A$2,"")</f>
        <v/>
      </c>
      <c r="R4266" s="42"/>
      <c r="AB4266" s="13"/>
      <c r="AC4266" s="8"/>
      <c r="AF4266" s="13"/>
      <c r="AG4266" s="8"/>
      <c r="AH4266" s="8"/>
      <c r="AI4266" s="8"/>
      <c r="AJ4266" s="8"/>
      <c r="AK4266" s="8"/>
      <c r="AN4266" s="13"/>
      <c r="AO4266" s="8"/>
      <c r="AR4266" s="13"/>
      <c r="AS4266" s="8"/>
      <c r="AV4266" s="13"/>
      <c r="AW4266" s="8"/>
      <c r="AX4266" s="19" t="str">
        <f t="shared" si="388"/>
        <v/>
      </c>
      <c r="AY4266" s="55">
        <f t="shared" si="389"/>
        <v>0</v>
      </c>
      <c r="AZ4266" s="8"/>
      <c r="BA4266" s="8"/>
    </row>
    <row r="4267" spans="1:53" x14ac:dyDescent="0.25">
      <c r="A4267" s="9" t="str">
        <f>IF(B4267&lt;&gt;"",COUNTA($B$3:B4267)+$A$2,"")</f>
        <v/>
      </c>
      <c r="R4267" s="42"/>
      <c r="AB4267" s="13"/>
      <c r="AC4267" s="8"/>
      <c r="AF4267" s="13"/>
      <c r="AG4267" s="8"/>
      <c r="AH4267" s="8"/>
      <c r="AI4267" s="8"/>
      <c r="AJ4267" s="8"/>
      <c r="AK4267" s="8"/>
      <c r="AN4267" s="13"/>
      <c r="AO4267" s="8"/>
      <c r="AR4267" s="13"/>
      <c r="AS4267" s="8"/>
      <c r="AV4267" s="13"/>
      <c r="AW4267" s="8"/>
      <c r="AX4267" s="19" t="str">
        <f t="shared" si="388"/>
        <v/>
      </c>
      <c r="AY4267" s="55">
        <f t="shared" si="389"/>
        <v>0</v>
      </c>
      <c r="AZ4267" s="8"/>
      <c r="BA4267" s="8"/>
    </row>
    <row r="4268" spans="1:53" x14ac:dyDescent="0.25">
      <c r="A4268" s="9" t="str">
        <f>IF(B4268&lt;&gt;"",COUNTA($B$3:B4268)+$A$2,"")</f>
        <v/>
      </c>
      <c r="R4268" s="42"/>
      <c r="AB4268" s="13"/>
      <c r="AC4268" s="8"/>
      <c r="AF4268" s="13"/>
      <c r="AG4268" s="8"/>
      <c r="AH4268" s="8"/>
      <c r="AI4268" s="8"/>
      <c r="AJ4268" s="8"/>
      <c r="AK4268" s="8"/>
      <c r="AN4268" s="13"/>
      <c r="AO4268" s="8"/>
      <c r="AR4268" s="13"/>
      <c r="AS4268" s="8"/>
      <c r="AV4268" s="13"/>
      <c r="AW4268" s="8"/>
      <c r="AX4268" s="19" t="str">
        <f t="shared" si="388"/>
        <v/>
      </c>
      <c r="AY4268" s="55">
        <f t="shared" si="389"/>
        <v>0</v>
      </c>
      <c r="AZ4268" s="8"/>
      <c r="BA4268" s="8"/>
    </row>
    <row r="4269" spans="1:53" x14ac:dyDescent="0.25">
      <c r="A4269" s="9" t="str">
        <f>IF(B4269&lt;&gt;"",COUNTA($B$3:B4269)+$A$2,"")</f>
        <v/>
      </c>
      <c r="R4269" s="42"/>
      <c r="AB4269" s="13"/>
      <c r="AC4269" s="8"/>
      <c r="AF4269" s="13"/>
      <c r="AG4269" s="8"/>
      <c r="AH4269" s="8"/>
      <c r="AI4269" s="8"/>
      <c r="AJ4269" s="8"/>
      <c r="AK4269" s="8"/>
      <c r="AN4269" s="13"/>
      <c r="AO4269" s="8"/>
      <c r="AR4269" s="13"/>
      <c r="AS4269" s="8"/>
      <c r="AV4269" s="13"/>
      <c r="AW4269" s="8"/>
      <c r="AX4269" s="19" t="str">
        <f t="shared" si="388"/>
        <v/>
      </c>
      <c r="AY4269" s="55">
        <f t="shared" si="389"/>
        <v>0</v>
      </c>
      <c r="AZ4269" s="8"/>
      <c r="BA4269" s="8"/>
    </row>
    <row r="4270" spans="1:53" x14ac:dyDescent="0.25">
      <c r="A4270" s="9" t="str">
        <f>IF(B4270&lt;&gt;"",COUNTA($B$3:B4270)+$A$2,"")</f>
        <v/>
      </c>
      <c r="R4270" s="42"/>
      <c r="AB4270" s="13"/>
      <c r="AC4270" s="8"/>
      <c r="AF4270" s="13"/>
      <c r="AG4270" s="8"/>
      <c r="AH4270" s="8"/>
      <c r="AI4270" s="8"/>
      <c r="AJ4270" s="8"/>
      <c r="AK4270" s="8"/>
      <c r="AN4270" s="13"/>
      <c r="AO4270" s="8"/>
      <c r="AR4270" s="13"/>
      <c r="AS4270" s="8"/>
      <c r="AV4270" s="13"/>
      <c r="AW4270" s="8"/>
      <c r="AX4270" s="19" t="str">
        <f t="shared" si="388"/>
        <v/>
      </c>
      <c r="AY4270" s="55">
        <f t="shared" si="389"/>
        <v>0</v>
      </c>
      <c r="AZ4270" s="8"/>
      <c r="BA4270" s="8"/>
    </row>
    <row r="4271" spans="1:53" x14ac:dyDescent="0.25">
      <c r="A4271" s="9" t="str">
        <f>IF(B4271&lt;&gt;"",COUNTA($B$3:B4271)+$A$2,"")</f>
        <v/>
      </c>
      <c r="R4271" s="42"/>
      <c r="AB4271" s="13"/>
      <c r="AC4271" s="8"/>
      <c r="AF4271" s="13"/>
      <c r="AG4271" s="8"/>
      <c r="AH4271" s="8"/>
      <c r="AI4271" s="8"/>
      <c r="AJ4271" s="8"/>
      <c r="AK4271" s="8"/>
      <c r="AN4271" s="13"/>
      <c r="AO4271" s="8"/>
      <c r="AR4271" s="13"/>
      <c r="AS4271" s="8"/>
      <c r="AV4271" s="13"/>
      <c r="AW4271" s="8"/>
      <c r="AX4271" s="19" t="str">
        <f t="shared" si="388"/>
        <v/>
      </c>
      <c r="AY4271" s="55">
        <f t="shared" si="389"/>
        <v>0</v>
      </c>
      <c r="AZ4271" s="8"/>
      <c r="BA4271" s="8"/>
    </row>
    <row r="4272" spans="1:53" x14ac:dyDescent="0.25">
      <c r="A4272" s="9" t="str">
        <f>IF(B4272&lt;&gt;"",COUNTA($B$3:B4272)+$A$2,"")</f>
        <v/>
      </c>
      <c r="R4272" s="42"/>
      <c r="AB4272" s="13"/>
      <c r="AC4272" s="8"/>
      <c r="AF4272" s="13"/>
      <c r="AG4272" s="8"/>
      <c r="AH4272" s="8"/>
      <c r="AI4272" s="8"/>
      <c r="AJ4272" s="8"/>
      <c r="AK4272" s="8"/>
      <c r="AN4272" s="13"/>
      <c r="AO4272" s="8"/>
      <c r="AR4272" s="13"/>
      <c r="AS4272" s="8"/>
      <c r="AV4272" s="13"/>
      <c r="AW4272" s="8"/>
      <c r="AX4272" s="19" t="str">
        <f t="shared" si="388"/>
        <v/>
      </c>
      <c r="AY4272" s="55">
        <f t="shared" si="389"/>
        <v>0</v>
      </c>
      <c r="AZ4272" s="8"/>
      <c r="BA4272" s="8"/>
    </row>
    <row r="4273" spans="1:53" x14ac:dyDescent="0.25">
      <c r="A4273" s="9" t="str">
        <f>IF(B4273&lt;&gt;"",COUNTA($B$3:B4273)+$A$2,"")</f>
        <v/>
      </c>
      <c r="R4273" s="42"/>
      <c r="AB4273" s="13"/>
      <c r="AC4273" s="8"/>
      <c r="AF4273" s="13"/>
      <c r="AG4273" s="8"/>
      <c r="AH4273" s="8"/>
      <c r="AI4273" s="8"/>
      <c r="AJ4273" s="8"/>
      <c r="AK4273" s="8"/>
      <c r="AN4273" s="13"/>
      <c r="AO4273" s="8"/>
      <c r="AR4273" s="13"/>
      <c r="AS4273" s="8"/>
      <c r="AV4273" s="13"/>
      <c r="AW4273" s="8"/>
      <c r="AX4273" s="19" t="str">
        <f t="shared" si="388"/>
        <v/>
      </c>
      <c r="AY4273" s="55">
        <f t="shared" si="389"/>
        <v>0</v>
      </c>
      <c r="AZ4273" s="8"/>
      <c r="BA4273" s="8"/>
    </row>
    <row r="4274" spans="1:53" x14ac:dyDescent="0.25">
      <c r="A4274" s="9" t="str">
        <f>IF(B4274&lt;&gt;"",COUNTA($B$3:B4274)+$A$2,"")</f>
        <v/>
      </c>
      <c r="R4274" s="42"/>
      <c r="AB4274" s="13"/>
      <c r="AC4274" s="8"/>
      <c r="AF4274" s="13"/>
      <c r="AG4274" s="8"/>
      <c r="AH4274" s="8"/>
      <c r="AI4274" s="8"/>
      <c r="AJ4274" s="8"/>
      <c r="AK4274" s="8"/>
      <c r="AN4274" s="13"/>
      <c r="AO4274" s="8"/>
      <c r="AR4274" s="13"/>
      <c r="AS4274" s="8"/>
      <c r="AV4274" s="13"/>
      <c r="AW4274" s="8"/>
      <c r="AX4274" s="19" t="str">
        <f t="shared" si="388"/>
        <v/>
      </c>
      <c r="AY4274" s="55">
        <f t="shared" si="389"/>
        <v>0</v>
      </c>
      <c r="AZ4274" s="8"/>
      <c r="BA4274" s="8"/>
    </row>
    <row r="4275" spans="1:53" x14ac:dyDescent="0.25">
      <c r="A4275" s="9" t="str">
        <f>IF(B4275&lt;&gt;"",COUNTA($B$3:B4275)+$A$2,"")</f>
        <v/>
      </c>
      <c r="R4275" s="42"/>
      <c r="AB4275" s="13"/>
      <c r="AC4275" s="8"/>
      <c r="AF4275" s="13"/>
      <c r="AG4275" s="8"/>
      <c r="AH4275" s="8"/>
      <c r="AI4275" s="8"/>
      <c r="AJ4275" s="8"/>
      <c r="AK4275" s="8"/>
      <c r="AN4275" s="13"/>
      <c r="AO4275" s="8"/>
      <c r="AR4275" s="13"/>
      <c r="AS4275" s="8"/>
      <c r="AV4275" s="13"/>
      <c r="AW4275" s="8"/>
      <c r="AX4275" s="19" t="str">
        <f t="shared" si="388"/>
        <v/>
      </c>
      <c r="AY4275" s="55">
        <f t="shared" si="389"/>
        <v>0</v>
      </c>
      <c r="AZ4275" s="8"/>
      <c r="BA4275" s="8"/>
    </row>
    <row r="4276" spans="1:53" x14ac:dyDescent="0.25">
      <c r="A4276" s="9" t="str">
        <f>IF(B4276&lt;&gt;"",COUNTA($B$3:B4276)+$A$2,"")</f>
        <v/>
      </c>
      <c r="R4276" s="42"/>
      <c r="AB4276" s="13"/>
      <c r="AC4276" s="8"/>
      <c r="AF4276" s="13"/>
      <c r="AG4276" s="8"/>
      <c r="AH4276" s="8"/>
      <c r="AI4276" s="8"/>
      <c r="AJ4276" s="8"/>
      <c r="AK4276" s="8"/>
      <c r="AN4276" s="13"/>
      <c r="AO4276" s="8"/>
      <c r="AR4276" s="13"/>
      <c r="AS4276" s="8"/>
      <c r="AV4276" s="13"/>
      <c r="AW4276" s="8"/>
      <c r="AX4276" s="19" t="str">
        <f t="shared" si="388"/>
        <v/>
      </c>
      <c r="AY4276" s="55">
        <f t="shared" si="389"/>
        <v>0</v>
      </c>
      <c r="AZ4276" s="8"/>
      <c r="BA4276" s="8"/>
    </row>
    <row r="4277" spans="1:53" x14ac:dyDescent="0.25">
      <c r="A4277" s="9" t="str">
        <f>IF(B4277&lt;&gt;"",COUNTA($B$3:B4277)+$A$2,"")</f>
        <v/>
      </c>
      <c r="R4277" s="42"/>
      <c r="AB4277" s="13"/>
      <c r="AC4277" s="8"/>
      <c r="AF4277" s="13"/>
      <c r="AG4277" s="8"/>
      <c r="AH4277" s="8"/>
      <c r="AI4277" s="8"/>
      <c r="AJ4277" s="8"/>
      <c r="AK4277" s="8"/>
      <c r="AN4277" s="13"/>
      <c r="AO4277" s="8"/>
      <c r="AR4277" s="13"/>
      <c r="AS4277" s="8"/>
      <c r="AV4277" s="13"/>
      <c r="AW4277" s="8"/>
      <c r="AX4277" s="19" t="str">
        <f t="shared" si="388"/>
        <v/>
      </c>
      <c r="AY4277" s="55">
        <f t="shared" si="389"/>
        <v>0</v>
      </c>
      <c r="AZ4277" s="8"/>
      <c r="BA4277" s="8"/>
    </row>
    <row r="4278" spans="1:53" x14ac:dyDescent="0.25">
      <c r="A4278" s="9" t="str">
        <f>IF(B4278&lt;&gt;"",COUNTA($B$3:B4278)+$A$2,"")</f>
        <v/>
      </c>
      <c r="R4278" s="42"/>
      <c r="AB4278" s="13"/>
      <c r="AC4278" s="8"/>
      <c r="AF4278" s="13"/>
      <c r="AG4278" s="8"/>
      <c r="AH4278" s="8"/>
      <c r="AI4278" s="8"/>
      <c r="AJ4278" s="8"/>
      <c r="AK4278" s="8"/>
      <c r="AN4278" s="13"/>
      <c r="AO4278" s="8"/>
      <c r="AR4278" s="13"/>
      <c r="AS4278" s="8"/>
      <c r="AV4278" s="13"/>
      <c r="AW4278" s="8"/>
      <c r="AX4278" s="19" t="str">
        <f t="shared" si="388"/>
        <v/>
      </c>
      <c r="AY4278" s="55">
        <f t="shared" si="389"/>
        <v>0</v>
      </c>
      <c r="AZ4278" s="8"/>
      <c r="BA4278" s="8"/>
    </row>
    <row r="4279" spans="1:53" x14ac:dyDescent="0.25">
      <c r="A4279" s="9" t="str">
        <f>IF(B4279&lt;&gt;"",COUNTA($B$3:B4279)+$A$2,"")</f>
        <v/>
      </c>
      <c r="R4279" s="42"/>
      <c r="AB4279" s="13"/>
      <c r="AC4279" s="8"/>
      <c r="AF4279" s="13"/>
      <c r="AG4279" s="8"/>
      <c r="AH4279" s="8"/>
      <c r="AI4279" s="8"/>
      <c r="AJ4279" s="8"/>
      <c r="AK4279" s="8"/>
      <c r="AN4279" s="13"/>
      <c r="AO4279" s="8"/>
      <c r="AR4279" s="13"/>
      <c r="AS4279" s="8"/>
      <c r="AV4279" s="13"/>
      <c r="AW4279" s="8"/>
      <c r="AX4279" s="19" t="str">
        <f t="shared" si="388"/>
        <v/>
      </c>
      <c r="AY4279" s="55">
        <f t="shared" si="389"/>
        <v>0</v>
      </c>
      <c r="AZ4279" s="8"/>
      <c r="BA4279" s="8"/>
    </row>
    <row r="4280" spans="1:53" x14ac:dyDescent="0.25">
      <c r="A4280" s="9" t="str">
        <f>IF(B4280&lt;&gt;"",COUNTA($B$3:B4280)+$A$2,"")</f>
        <v/>
      </c>
      <c r="R4280" s="42"/>
      <c r="AB4280" s="13"/>
      <c r="AC4280" s="8"/>
      <c r="AF4280" s="13"/>
      <c r="AG4280" s="8"/>
      <c r="AH4280" s="8"/>
      <c r="AI4280" s="8"/>
      <c r="AJ4280" s="8"/>
      <c r="AK4280" s="8"/>
      <c r="AN4280" s="13"/>
      <c r="AO4280" s="8"/>
      <c r="AR4280" s="13"/>
      <c r="AS4280" s="8"/>
      <c r="AV4280" s="13"/>
      <c r="AW4280" s="8"/>
      <c r="AX4280" s="19" t="str">
        <f t="shared" si="388"/>
        <v/>
      </c>
      <c r="AY4280" s="55">
        <f t="shared" si="389"/>
        <v>0</v>
      </c>
      <c r="AZ4280" s="8"/>
      <c r="BA4280" s="8"/>
    </row>
    <row r="4281" spans="1:53" x14ac:dyDescent="0.25">
      <c r="A4281" s="9" t="str">
        <f>IF(B4281&lt;&gt;"",COUNTA($B$3:B4281)+$A$2,"")</f>
        <v/>
      </c>
      <c r="R4281" s="42"/>
      <c r="AB4281" s="13"/>
      <c r="AC4281" s="8"/>
      <c r="AF4281" s="13"/>
      <c r="AG4281" s="8"/>
      <c r="AH4281" s="8"/>
      <c r="AI4281" s="8"/>
      <c r="AJ4281" s="8"/>
      <c r="AK4281" s="8"/>
      <c r="AN4281" s="13"/>
      <c r="AO4281" s="8"/>
      <c r="AR4281" s="13"/>
      <c r="AS4281" s="8"/>
      <c r="AV4281" s="13"/>
      <c r="AW4281" s="8"/>
      <c r="AX4281" s="19" t="str">
        <f t="shared" si="388"/>
        <v/>
      </c>
      <c r="AY4281" s="55">
        <f t="shared" si="389"/>
        <v>0</v>
      </c>
      <c r="AZ4281" s="8"/>
      <c r="BA4281" s="8"/>
    </row>
    <row r="4282" spans="1:53" x14ac:dyDescent="0.25">
      <c r="A4282" s="9" t="str">
        <f>IF(B4282&lt;&gt;"",COUNTA($B$3:B4282)+$A$2,"")</f>
        <v/>
      </c>
      <c r="R4282" s="42"/>
      <c r="AB4282" s="13"/>
      <c r="AC4282" s="8"/>
      <c r="AF4282" s="13"/>
      <c r="AG4282" s="8"/>
      <c r="AH4282" s="8"/>
      <c r="AI4282" s="8"/>
      <c r="AJ4282" s="8"/>
      <c r="AK4282" s="8"/>
      <c r="AN4282" s="13"/>
      <c r="AO4282" s="8"/>
      <c r="AR4282" s="13"/>
      <c r="AS4282" s="8"/>
      <c r="AV4282" s="13"/>
      <c r="AW4282" s="8"/>
      <c r="AX4282" s="19" t="str">
        <f t="shared" si="388"/>
        <v/>
      </c>
      <c r="AY4282" s="55">
        <f t="shared" si="389"/>
        <v>0</v>
      </c>
      <c r="AZ4282" s="8"/>
      <c r="BA4282" s="8"/>
    </row>
    <row r="4283" spans="1:53" x14ac:dyDescent="0.25">
      <c r="A4283" s="9" t="str">
        <f>IF(B4283&lt;&gt;"",COUNTA($B$3:B4283)+$A$2,"")</f>
        <v/>
      </c>
      <c r="R4283" s="42"/>
      <c r="AB4283" s="13"/>
      <c r="AC4283" s="8"/>
      <c r="AF4283" s="13"/>
      <c r="AG4283" s="8"/>
      <c r="AH4283" s="8"/>
      <c r="AI4283" s="8"/>
      <c r="AJ4283" s="8"/>
      <c r="AK4283" s="8"/>
      <c r="AN4283" s="13"/>
      <c r="AO4283" s="8"/>
      <c r="AR4283" s="13"/>
      <c r="AS4283" s="8"/>
      <c r="AV4283" s="13"/>
      <c r="AW4283" s="8"/>
      <c r="AX4283" s="19" t="str">
        <f t="shared" si="388"/>
        <v/>
      </c>
      <c r="AY4283" s="55">
        <f t="shared" si="389"/>
        <v>0</v>
      </c>
      <c r="AZ4283" s="8"/>
      <c r="BA4283" s="8"/>
    </row>
    <row r="4284" spans="1:53" x14ac:dyDescent="0.25">
      <c r="A4284" s="9" t="str">
        <f>IF(B4284&lt;&gt;"",COUNTA($B$3:B4284)+$A$2,"")</f>
        <v/>
      </c>
      <c r="R4284" s="42"/>
      <c r="AB4284" s="13"/>
      <c r="AC4284" s="8"/>
      <c r="AF4284" s="13"/>
      <c r="AG4284" s="8"/>
      <c r="AH4284" s="8"/>
      <c r="AI4284" s="8"/>
      <c r="AJ4284" s="8"/>
      <c r="AK4284" s="8"/>
      <c r="AN4284" s="13"/>
      <c r="AO4284" s="8"/>
      <c r="AR4284" s="13"/>
      <c r="AS4284" s="8"/>
      <c r="AV4284" s="13"/>
      <c r="AW4284" s="8"/>
      <c r="AX4284" s="19" t="str">
        <f t="shared" si="388"/>
        <v/>
      </c>
      <c r="AY4284" s="55">
        <f t="shared" si="389"/>
        <v>0</v>
      </c>
      <c r="AZ4284" s="8"/>
      <c r="BA4284" s="8"/>
    </row>
    <row r="4285" spans="1:53" x14ac:dyDescent="0.25">
      <c r="A4285" s="9" t="str">
        <f>IF(B4285&lt;&gt;"",COUNTA($B$3:B4285)+$A$2,"")</f>
        <v/>
      </c>
      <c r="R4285" s="42"/>
      <c r="AB4285" s="13"/>
      <c r="AC4285" s="8"/>
      <c r="AF4285" s="13"/>
      <c r="AG4285" s="8"/>
      <c r="AH4285" s="8"/>
      <c r="AI4285" s="8"/>
      <c r="AJ4285" s="8"/>
      <c r="AK4285" s="8"/>
      <c r="AN4285" s="13"/>
      <c r="AO4285" s="8"/>
      <c r="AR4285" s="13"/>
      <c r="AS4285" s="8"/>
      <c r="AV4285" s="13"/>
      <c r="AW4285" s="8"/>
      <c r="AX4285" s="19" t="str">
        <f t="shared" si="388"/>
        <v/>
      </c>
      <c r="AY4285" s="55">
        <f t="shared" si="389"/>
        <v>0</v>
      </c>
      <c r="AZ4285" s="8"/>
      <c r="BA4285" s="8"/>
    </row>
    <row r="4286" spans="1:53" x14ac:dyDescent="0.25">
      <c r="A4286" s="9" t="str">
        <f>IF(B4286&lt;&gt;"",COUNTA($B$3:B4286)+$A$2,"")</f>
        <v/>
      </c>
      <c r="R4286" s="42"/>
      <c r="AB4286" s="13"/>
      <c r="AC4286" s="8"/>
      <c r="AF4286" s="13"/>
      <c r="AG4286" s="8"/>
      <c r="AH4286" s="8"/>
      <c r="AI4286" s="8"/>
      <c r="AJ4286" s="8"/>
      <c r="AK4286" s="8"/>
      <c r="AN4286" s="13"/>
      <c r="AO4286" s="8"/>
      <c r="AR4286" s="13"/>
      <c r="AS4286" s="8"/>
      <c r="AV4286" s="13"/>
      <c r="AW4286" s="8"/>
      <c r="AX4286" s="19" t="str">
        <f t="shared" si="388"/>
        <v/>
      </c>
      <c r="AY4286" s="55">
        <f t="shared" si="389"/>
        <v>0</v>
      </c>
      <c r="AZ4286" s="8"/>
      <c r="BA4286" s="8"/>
    </row>
    <row r="4287" spans="1:53" x14ac:dyDescent="0.25">
      <c r="A4287" s="9" t="str">
        <f>IF(B4287&lt;&gt;"",COUNTA($B$3:B4287)+$A$2,"")</f>
        <v/>
      </c>
      <c r="R4287" s="42"/>
      <c r="AB4287" s="13"/>
      <c r="AC4287" s="8"/>
      <c r="AF4287" s="13"/>
      <c r="AG4287" s="8"/>
      <c r="AH4287" s="8"/>
      <c r="AI4287" s="8"/>
      <c r="AJ4287" s="8"/>
      <c r="AK4287" s="8"/>
      <c r="AN4287" s="13"/>
      <c r="AO4287" s="8"/>
      <c r="AR4287" s="13"/>
      <c r="AS4287" s="8"/>
      <c r="AV4287" s="13"/>
      <c r="AW4287" s="8"/>
      <c r="AX4287" s="19" t="str">
        <f t="shared" si="388"/>
        <v/>
      </c>
      <c r="AY4287" s="55">
        <f t="shared" si="389"/>
        <v>0</v>
      </c>
      <c r="AZ4287" s="8"/>
      <c r="BA4287" s="8"/>
    </row>
    <row r="4288" spans="1:53" x14ac:dyDescent="0.25">
      <c r="A4288" s="9" t="str">
        <f>IF(B4288&lt;&gt;"",COUNTA($B$3:B4288)+$A$2,"")</f>
        <v/>
      </c>
      <c r="R4288" s="42"/>
      <c r="AB4288" s="13"/>
      <c r="AC4288" s="8"/>
      <c r="AF4288" s="13"/>
      <c r="AG4288" s="8"/>
      <c r="AH4288" s="8"/>
      <c r="AI4288" s="8"/>
      <c r="AJ4288" s="8"/>
      <c r="AK4288" s="8"/>
      <c r="AN4288" s="13"/>
      <c r="AO4288" s="8"/>
      <c r="AR4288" s="13"/>
      <c r="AS4288" s="8"/>
      <c r="AV4288" s="13"/>
      <c r="AW4288" s="8"/>
      <c r="AX4288" s="19" t="str">
        <f t="shared" si="388"/>
        <v/>
      </c>
      <c r="AY4288" s="55">
        <f t="shared" si="389"/>
        <v>0</v>
      </c>
      <c r="AZ4288" s="8"/>
      <c r="BA4288" s="8"/>
    </row>
    <row r="4289" spans="1:53" x14ac:dyDescent="0.25">
      <c r="A4289" s="9" t="str">
        <f>IF(B4289&lt;&gt;"",COUNTA($B$3:B4289)+$A$2,"")</f>
        <v/>
      </c>
      <c r="R4289" s="42"/>
      <c r="AB4289" s="13"/>
      <c r="AC4289" s="8"/>
      <c r="AF4289" s="13"/>
      <c r="AG4289" s="8"/>
      <c r="AH4289" s="8"/>
      <c r="AI4289" s="8"/>
      <c r="AJ4289" s="8"/>
      <c r="AK4289" s="8"/>
      <c r="AN4289" s="13"/>
      <c r="AO4289" s="8"/>
      <c r="AR4289" s="13"/>
      <c r="AS4289" s="8"/>
      <c r="AV4289" s="13"/>
      <c r="AW4289" s="8"/>
      <c r="AX4289" s="19" t="str">
        <f t="shared" si="388"/>
        <v/>
      </c>
      <c r="AY4289" s="55">
        <f t="shared" si="389"/>
        <v>0</v>
      </c>
      <c r="AZ4289" s="8"/>
      <c r="BA4289" s="8"/>
    </row>
    <row r="4290" spans="1:53" x14ac:dyDescent="0.25">
      <c r="A4290" s="9" t="str">
        <f>IF(B4290&lt;&gt;"",COUNTA($B$3:B4290)+$A$2,"")</f>
        <v/>
      </c>
      <c r="R4290" s="42"/>
      <c r="AB4290" s="13"/>
      <c r="AC4290" s="8"/>
      <c r="AF4290" s="13"/>
      <c r="AG4290" s="8"/>
      <c r="AH4290" s="8"/>
      <c r="AI4290" s="8"/>
      <c r="AJ4290" s="8"/>
      <c r="AK4290" s="8"/>
      <c r="AN4290" s="13"/>
      <c r="AO4290" s="8"/>
      <c r="AR4290" s="13"/>
      <c r="AS4290" s="8"/>
      <c r="AV4290" s="13"/>
      <c r="AW4290" s="8"/>
      <c r="AX4290" s="19" t="str">
        <f t="shared" si="388"/>
        <v/>
      </c>
      <c r="AY4290" s="55">
        <f t="shared" si="389"/>
        <v>0</v>
      </c>
      <c r="AZ4290" s="8"/>
      <c r="BA4290" s="8"/>
    </row>
    <row r="4291" spans="1:53" x14ac:dyDescent="0.25">
      <c r="A4291" s="9" t="str">
        <f>IF(B4291&lt;&gt;"",COUNTA($B$3:B4291)+$A$2,"")</f>
        <v/>
      </c>
      <c r="R4291" s="42"/>
      <c r="AB4291" s="13"/>
      <c r="AC4291" s="8"/>
      <c r="AF4291" s="13"/>
      <c r="AG4291" s="8"/>
      <c r="AH4291" s="8"/>
      <c r="AI4291" s="8"/>
      <c r="AJ4291" s="8"/>
      <c r="AK4291" s="8"/>
      <c r="AN4291" s="13"/>
      <c r="AO4291" s="8"/>
      <c r="AR4291" s="13"/>
      <c r="AS4291" s="8"/>
      <c r="AV4291" s="13"/>
      <c r="AW4291" s="8"/>
      <c r="AX4291" s="19" t="str">
        <f t="shared" ref="AX4291:AX4354" si="390">IF(R4291="","",AY4291/(1+0.025))</f>
        <v/>
      </c>
      <c r="AY4291" s="55">
        <f t="shared" ref="AY4291:AY4354" si="391">BC4291-AZ4291</f>
        <v>0</v>
      </c>
      <c r="AZ4291" s="8"/>
      <c r="BA4291" s="8"/>
    </row>
    <row r="4292" spans="1:53" x14ac:dyDescent="0.25">
      <c r="A4292" s="9" t="str">
        <f>IF(B4292&lt;&gt;"",COUNTA($B$3:B4292)+$A$2,"")</f>
        <v/>
      </c>
      <c r="R4292" s="42"/>
      <c r="AB4292" s="13"/>
      <c r="AC4292" s="8"/>
      <c r="AF4292" s="13"/>
      <c r="AG4292" s="8"/>
      <c r="AH4292" s="8"/>
      <c r="AI4292" s="8"/>
      <c r="AJ4292" s="8"/>
      <c r="AK4292" s="8"/>
      <c r="AN4292" s="13"/>
      <c r="AO4292" s="8"/>
      <c r="AR4292" s="13"/>
      <c r="AS4292" s="8"/>
      <c r="AV4292" s="13"/>
      <c r="AW4292" s="8"/>
      <c r="AX4292" s="19" t="str">
        <f t="shared" si="390"/>
        <v/>
      </c>
      <c r="AY4292" s="55">
        <f t="shared" si="391"/>
        <v>0</v>
      </c>
      <c r="AZ4292" s="8"/>
      <c r="BA4292" s="8"/>
    </row>
    <row r="4293" spans="1:53" x14ac:dyDescent="0.25">
      <c r="A4293" s="9" t="str">
        <f>IF(B4293&lt;&gt;"",COUNTA($B$3:B4293)+$A$2,"")</f>
        <v/>
      </c>
      <c r="R4293" s="42"/>
      <c r="AB4293" s="13"/>
      <c r="AC4293" s="8"/>
      <c r="AF4293" s="13"/>
      <c r="AG4293" s="8"/>
      <c r="AH4293" s="8"/>
      <c r="AI4293" s="8"/>
      <c r="AJ4293" s="8"/>
      <c r="AK4293" s="8"/>
      <c r="AN4293" s="13"/>
      <c r="AO4293" s="8"/>
      <c r="AR4293" s="13"/>
      <c r="AS4293" s="8"/>
      <c r="AV4293" s="13"/>
      <c r="AW4293" s="8"/>
      <c r="AX4293" s="19" t="str">
        <f t="shared" si="390"/>
        <v/>
      </c>
      <c r="AY4293" s="55">
        <f t="shared" si="391"/>
        <v>0</v>
      </c>
      <c r="AZ4293" s="8"/>
      <c r="BA4293" s="8"/>
    </row>
    <row r="4294" spans="1:53" x14ac:dyDescent="0.25">
      <c r="A4294" s="9" t="str">
        <f>IF(B4294&lt;&gt;"",COUNTA($B$3:B4294)+$A$2,"")</f>
        <v/>
      </c>
      <c r="R4294" s="42"/>
      <c r="AB4294" s="13"/>
      <c r="AC4294" s="8"/>
      <c r="AF4294" s="13"/>
      <c r="AG4294" s="8"/>
      <c r="AH4294" s="8"/>
      <c r="AI4294" s="8"/>
      <c r="AJ4294" s="8"/>
      <c r="AK4294" s="8"/>
      <c r="AN4294" s="13"/>
      <c r="AO4294" s="8"/>
      <c r="AR4294" s="13"/>
      <c r="AS4294" s="8"/>
      <c r="AV4294" s="13"/>
      <c r="AW4294" s="8"/>
      <c r="AX4294" s="19" t="str">
        <f t="shared" si="390"/>
        <v/>
      </c>
      <c r="AY4294" s="55">
        <f t="shared" si="391"/>
        <v>0</v>
      </c>
      <c r="AZ4294" s="8"/>
      <c r="BA4294" s="8"/>
    </row>
    <row r="4295" spans="1:53" x14ac:dyDescent="0.25">
      <c r="A4295" s="9" t="str">
        <f>IF(B4295&lt;&gt;"",COUNTA($B$3:B4295)+$A$2,"")</f>
        <v/>
      </c>
      <c r="R4295" s="42"/>
      <c r="AB4295" s="13"/>
      <c r="AC4295" s="8"/>
      <c r="AF4295" s="13"/>
      <c r="AG4295" s="8"/>
      <c r="AH4295" s="8"/>
      <c r="AI4295" s="8"/>
      <c r="AJ4295" s="8"/>
      <c r="AK4295" s="8"/>
      <c r="AN4295" s="13"/>
      <c r="AO4295" s="8"/>
      <c r="AR4295" s="13"/>
      <c r="AS4295" s="8"/>
      <c r="AV4295" s="13"/>
      <c r="AW4295" s="8"/>
      <c r="AX4295" s="19" t="str">
        <f t="shared" si="390"/>
        <v/>
      </c>
      <c r="AY4295" s="55">
        <f t="shared" si="391"/>
        <v>0</v>
      </c>
      <c r="AZ4295" s="8"/>
      <c r="BA4295" s="8"/>
    </row>
    <row r="4296" spans="1:53" x14ac:dyDescent="0.25">
      <c r="A4296" s="9" t="str">
        <f>IF(B4296&lt;&gt;"",COUNTA($B$3:B4296)+$A$2,"")</f>
        <v/>
      </c>
      <c r="R4296" s="42"/>
      <c r="AB4296" s="13"/>
      <c r="AC4296" s="8"/>
      <c r="AF4296" s="13"/>
      <c r="AG4296" s="8"/>
      <c r="AH4296" s="8"/>
      <c r="AI4296" s="8"/>
      <c r="AJ4296" s="8"/>
      <c r="AK4296" s="8"/>
      <c r="AN4296" s="13"/>
      <c r="AO4296" s="8"/>
      <c r="AR4296" s="13"/>
      <c r="AS4296" s="8"/>
      <c r="AV4296" s="13"/>
      <c r="AW4296" s="8"/>
      <c r="AX4296" s="19" t="str">
        <f t="shared" si="390"/>
        <v/>
      </c>
      <c r="AY4296" s="55">
        <f t="shared" si="391"/>
        <v>0</v>
      </c>
      <c r="AZ4296" s="8"/>
      <c r="BA4296" s="8"/>
    </row>
    <row r="4297" spans="1:53" x14ac:dyDescent="0.25">
      <c r="A4297" s="9" t="str">
        <f>IF(B4297&lt;&gt;"",COUNTA($B$3:B4297)+$A$2,"")</f>
        <v/>
      </c>
      <c r="R4297" s="42"/>
      <c r="AB4297" s="13"/>
      <c r="AC4297" s="8"/>
      <c r="AF4297" s="13"/>
      <c r="AG4297" s="8"/>
      <c r="AH4297" s="8"/>
      <c r="AI4297" s="8"/>
      <c r="AJ4297" s="8"/>
      <c r="AK4297" s="8"/>
      <c r="AN4297" s="13"/>
      <c r="AO4297" s="8"/>
      <c r="AR4297" s="13"/>
      <c r="AS4297" s="8"/>
      <c r="AV4297" s="13"/>
      <c r="AW4297" s="8"/>
      <c r="AX4297" s="19" t="str">
        <f t="shared" si="390"/>
        <v/>
      </c>
      <c r="AY4297" s="55">
        <f t="shared" si="391"/>
        <v>0</v>
      </c>
      <c r="AZ4297" s="8"/>
      <c r="BA4297" s="8"/>
    </row>
    <row r="4298" spans="1:53" x14ac:dyDescent="0.25">
      <c r="A4298" s="9" t="str">
        <f>IF(B4298&lt;&gt;"",COUNTA($B$3:B4298)+$A$2,"")</f>
        <v/>
      </c>
      <c r="R4298" s="42"/>
      <c r="AB4298" s="13"/>
      <c r="AC4298" s="8"/>
      <c r="AF4298" s="13"/>
      <c r="AG4298" s="8"/>
      <c r="AH4298" s="8"/>
      <c r="AI4298" s="8"/>
      <c r="AJ4298" s="8"/>
      <c r="AK4298" s="8"/>
      <c r="AN4298" s="13"/>
      <c r="AO4298" s="8"/>
      <c r="AR4298" s="13"/>
      <c r="AS4298" s="8"/>
      <c r="AV4298" s="13"/>
      <c r="AW4298" s="8"/>
      <c r="AX4298" s="19" t="str">
        <f t="shared" si="390"/>
        <v/>
      </c>
      <c r="AY4298" s="55">
        <f t="shared" si="391"/>
        <v>0</v>
      </c>
      <c r="AZ4298" s="8"/>
      <c r="BA4298" s="8"/>
    </row>
    <row r="4299" spans="1:53" x14ac:dyDescent="0.25">
      <c r="A4299" s="9" t="str">
        <f>IF(B4299&lt;&gt;"",COUNTA($B$3:B4299)+$A$2,"")</f>
        <v/>
      </c>
      <c r="R4299" s="42"/>
      <c r="AB4299" s="13"/>
      <c r="AC4299" s="8"/>
      <c r="AF4299" s="13"/>
      <c r="AG4299" s="8"/>
      <c r="AH4299" s="8"/>
      <c r="AI4299" s="8"/>
      <c r="AJ4299" s="8"/>
      <c r="AK4299" s="8"/>
      <c r="AN4299" s="13"/>
      <c r="AO4299" s="8"/>
      <c r="AR4299" s="13"/>
      <c r="AS4299" s="8"/>
      <c r="AV4299" s="13"/>
      <c r="AW4299" s="8"/>
      <c r="AX4299" s="19" t="str">
        <f t="shared" si="390"/>
        <v/>
      </c>
      <c r="AY4299" s="55">
        <f t="shared" si="391"/>
        <v>0</v>
      </c>
      <c r="AZ4299" s="8"/>
      <c r="BA4299" s="8"/>
    </row>
    <row r="4300" spans="1:53" x14ac:dyDescent="0.25">
      <c r="A4300" s="9" t="str">
        <f>IF(B4300&lt;&gt;"",COUNTA($B$3:B4300)+$A$2,"")</f>
        <v/>
      </c>
      <c r="R4300" s="42"/>
      <c r="AB4300" s="13"/>
      <c r="AC4300" s="8"/>
      <c r="AF4300" s="13"/>
      <c r="AG4300" s="8"/>
      <c r="AH4300" s="8"/>
      <c r="AI4300" s="8"/>
      <c r="AJ4300" s="8"/>
      <c r="AK4300" s="8"/>
      <c r="AN4300" s="13"/>
      <c r="AO4300" s="8"/>
      <c r="AR4300" s="13"/>
      <c r="AS4300" s="8"/>
      <c r="AV4300" s="13"/>
      <c r="AW4300" s="8"/>
      <c r="AX4300" s="19" t="str">
        <f t="shared" si="390"/>
        <v/>
      </c>
      <c r="AY4300" s="55">
        <f t="shared" si="391"/>
        <v>0</v>
      </c>
      <c r="AZ4300" s="8"/>
      <c r="BA4300" s="8"/>
    </row>
    <row r="4301" spans="1:53" x14ac:dyDescent="0.25">
      <c r="A4301" s="9" t="str">
        <f>IF(B4301&lt;&gt;"",COUNTA($B$3:B4301)+$A$2,"")</f>
        <v/>
      </c>
      <c r="R4301" s="42"/>
      <c r="AB4301" s="13"/>
      <c r="AC4301" s="8"/>
      <c r="AF4301" s="13"/>
      <c r="AG4301" s="8"/>
      <c r="AH4301" s="8"/>
      <c r="AI4301" s="8"/>
      <c r="AJ4301" s="8"/>
      <c r="AK4301" s="8"/>
      <c r="AN4301" s="13"/>
      <c r="AO4301" s="8"/>
      <c r="AR4301" s="13"/>
      <c r="AS4301" s="8"/>
      <c r="AV4301" s="13"/>
      <c r="AW4301" s="8"/>
      <c r="AX4301" s="19" t="str">
        <f t="shared" si="390"/>
        <v/>
      </c>
      <c r="AY4301" s="55">
        <f t="shared" si="391"/>
        <v>0</v>
      </c>
      <c r="AZ4301" s="8"/>
      <c r="BA4301" s="8"/>
    </row>
    <row r="4302" spans="1:53" x14ac:dyDescent="0.25">
      <c r="A4302" s="9" t="str">
        <f>IF(B4302&lt;&gt;"",COUNTA($B$3:B4302)+$A$2,"")</f>
        <v/>
      </c>
      <c r="R4302" s="42"/>
      <c r="AB4302" s="13"/>
      <c r="AC4302" s="8"/>
      <c r="AF4302" s="13"/>
      <c r="AG4302" s="8"/>
      <c r="AH4302" s="8"/>
      <c r="AI4302" s="8"/>
      <c r="AJ4302" s="8"/>
      <c r="AK4302" s="8"/>
      <c r="AN4302" s="13"/>
      <c r="AO4302" s="8"/>
      <c r="AR4302" s="13"/>
      <c r="AS4302" s="8"/>
      <c r="AV4302" s="13"/>
      <c r="AW4302" s="8"/>
      <c r="AX4302" s="19" t="str">
        <f t="shared" si="390"/>
        <v/>
      </c>
      <c r="AY4302" s="55">
        <f t="shared" si="391"/>
        <v>0</v>
      </c>
      <c r="AZ4302" s="8"/>
      <c r="BA4302" s="8"/>
    </row>
    <row r="4303" spans="1:53" x14ac:dyDescent="0.25">
      <c r="A4303" s="9" t="str">
        <f>IF(B4303&lt;&gt;"",COUNTA($B$3:B4303)+$A$2,"")</f>
        <v/>
      </c>
      <c r="R4303" s="42"/>
      <c r="AB4303" s="13"/>
      <c r="AC4303" s="8"/>
      <c r="AF4303" s="13"/>
      <c r="AG4303" s="8"/>
      <c r="AH4303" s="8"/>
      <c r="AI4303" s="8"/>
      <c r="AJ4303" s="8"/>
      <c r="AK4303" s="8"/>
      <c r="AN4303" s="13"/>
      <c r="AO4303" s="8"/>
      <c r="AR4303" s="13"/>
      <c r="AS4303" s="8"/>
      <c r="AV4303" s="13"/>
      <c r="AW4303" s="8"/>
      <c r="AX4303" s="19" t="str">
        <f t="shared" si="390"/>
        <v/>
      </c>
      <c r="AY4303" s="55">
        <f t="shared" si="391"/>
        <v>0</v>
      </c>
      <c r="AZ4303" s="8"/>
      <c r="BA4303" s="8"/>
    </row>
    <row r="4304" spans="1:53" x14ac:dyDescent="0.25">
      <c r="A4304" s="9" t="str">
        <f>IF(B4304&lt;&gt;"",COUNTA($B$3:B4304)+$A$2,"")</f>
        <v/>
      </c>
      <c r="R4304" s="42"/>
      <c r="AB4304" s="13"/>
      <c r="AC4304" s="8"/>
      <c r="AF4304" s="13"/>
      <c r="AG4304" s="8"/>
      <c r="AH4304" s="8"/>
      <c r="AI4304" s="8"/>
      <c r="AJ4304" s="8"/>
      <c r="AK4304" s="8"/>
      <c r="AN4304" s="13"/>
      <c r="AO4304" s="8"/>
      <c r="AR4304" s="13"/>
      <c r="AS4304" s="8"/>
      <c r="AV4304" s="13"/>
      <c r="AW4304" s="8"/>
      <c r="AX4304" s="19" t="str">
        <f t="shared" si="390"/>
        <v/>
      </c>
      <c r="AY4304" s="55">
        <f t="shared" si="391"/>
        <v>0</v>
      </c>
      <c r="AZ4304" s="8"/>
      <c r="BA4304" s="8"/>
    </row>
    <row r="4305" spans="1:53" x14ac:dyDescent="0.25">
      <c r="A4305" s="9" t="str">
        <f>IF(B4305&lt;&gt;"",COUNTA($B$3:B4305)+$A$2,"")</f>
        <v/>
      </c>
      <c r="R4305" s="42"/>
      <c r="AB4305" s="13"/>
      <c r="AC4305" s="8"/>
      <c r="AF4305" s="13"/>
      <c r="AG4305" s="8"/>
      <c r="AH4305" s="8"/>
      <c r="AI4305" s="8"/>
      <c r="AJ4305" s="8"/>
      <c r="AK4305" s="8"/>
      <c r="AN4305" s="13"/>
      <c r="AO4305" s="8"/>
      <c r="AR4305" s="13"/>
      <c r="AS4305" s="8"/>
      <c r="AV4305" s="13"/>
      <c r="AW4305" s="8"/>
      <c r="AX4305" s="19" t="str">
        <f t="shared" si="390"/>
        <v/>
      </c>
      <c r="AY4305" s="55">
        <f t="shared" si="391"/>
        <v>0</v>
      </c>
      <c r="AZ4305" s="8"/>
      <c r="BA4305" s="8"/>
    </row>
    <row r="4306" spans="1:53" x14ac:dyDescent="0.25">
      <c r="A4306" s="9" t="str">
        <f>IF(B4306&lt;&gt;"",COUNTA($B$3:B4306)+$A$2,"")</f>
        <v/>
      </c>
      <c r="R4306" s="42"/>
      <c r="AB4306" s="13"/>
      <c r="AC4306" s="8"/>
      <c r="AF4306" s="13"/>
      <c r="AG4306" s="8"/>
      <c r="AH4306" s="8"/>
      <c r="AI4306" s="8"/>
      <c r="AJ4306" s="8"/>
      <c r="AK4306" s="8"/>
      <c r="AN4306" s="13"/>
      <c r="AO4306" s="8"/>
      <c r="AR4306" s="13"/>
      <c r="AS4306" s="8"/>
      <c r="AV4306" s="13"/>
      <c r="AW4306" s="8"/>
      <c r="AX4306" s="19" t="str">
        <f t="shared" si="390"/>
        <v/>
      </c>
      <c r="AY4306" s="55">
        <f t="shared" si="391"/>
        <v>0</v>
      </c>
      <c r="AZ4306" s="8"/>
      <c r="BA4306" s="8"/>
    </row>
    <row r="4307" spans="1:53" x14ac:dyDescent="0.25">
      <c r="A4307" s="9" t="str">
        <f>IF(B4307&lt;&gt;"",COUNTA($B$3:B4307)+$A$2,"")</f>
        <v/>
      </c>
      <c r="R4307" s="42"/>
      <c r="AB4307" s="13"/>
      <c r="AC4307" s="8"/>
      <c r="AF4307" s="13"/>
      <c r="AG4307" s="8"/>
      <c r="AH4307" s="8"/>
      <c r="AI4307" s="8"/>
      <c r="AJ4307" s="8"/>
      <c r="AK4307" s="8"/>
      <c r="AN4307" s="13"/>
      <c r="AO4307" s="8"/>
      <c r="AR4307" s="13"/>
      <c r="AS4307" s="8"/>
      <c r="AV4307" s="13"/>
      <c r="AW4307" s="8"/>
      <c r="AX4307" s="19" t="str">
        <f t="shared" si="390"/>
        <v/>
      </c>
      <c r="AY4307" s="55">
        <f t="shared" si="391"/>
        <v>0</v>
      </c>
      <c r="AZ4307" s="8"/>
      <c r="BA4307" s="8"/>
    </row>
    <row r="4308" spans="1:53" x14ac:dyDescent="0.25">
      <c r="A4308" s="9" t="str">
        <f>IF(B4308&lt;&gt;"",COUNTA($B$3:B4308)+$A$2,"")</f>
        <v/>
      </c>
      <c r="R4308" s="42"/>
      <c r="AB4308" s="13"/>
      <c r="AC4308" s="8"/>
      <c r="AF4308" s="13"/>
      <c r="AG4308" s="8"/>
      <c r="AH4308" s="8"/>
      <c r="AI4308" s="8"/>
      <c r="AJ4308" s="8"/>
      <c r="AK4308" s="8"/>
      <c r="AN4308" s="13"/>
      <c r="AO4308" s="8"/>
      <c r="AR4308" s="13"/>
      <c r="AS4308" s="8"/>
      <c r="AV4308" s="13"/>
      <c r="AW4308" s="8"/>
      <c r="AX4308" s="19" t="str">
        <f t="shared" si="390"/>
        <v/>
      </c>
      <c r="AY4308" s="55">
        <f t="shared" si="391"/>
        <v>0</v>
      </c>
      <c r="AZ4308" s="8"/>
      <c r="BA4308" s="8"/>
    </row>
    <row r="4309" spans="1:53" x14ac:dyDescent="0.25">
      <c r="A4309" s="9" t="str">
        <f>IF(B4309&lt;&gt;"",COUNTA($B$3:B4309)+$A$2,"")</f>
        <v/>
      </c>
      <c r="R4309" s="42"/>
      <c r="AB4309" s="13"/>
      <c r="AC4309" s="8"/>
      <c r="AF4309" s="13"/>
      <c r="AG4309" s="8"/>
      <c r="AH4309" s="8"/>
      <c r="AI4309" s="8"/>
      <c r="AJ4309" s="8"/>
      <c r="AK4309" s="8"/>
      <c r="AN4309" s="13"/>
      <c r="AO4309" s="8"/>
      <c r="AR4309" s="13"/>
      <c r="AS4309" s="8"/>
      <c r="AV4309" s="13"/>
      <c r="AW4309" s="8"/>
      <c r="AX4309" s="19" t="str">
        <f t="shared" si="390"/>
        <v/>
      </c>
      <c r="AY4309" s="55">
        <f t="shared" si="391"/>
        <v>0</v>
      </c>
      <c r="AZ4309" s="8"/>
      <c r="BA4309" s="8"/>
    </row>
    <row r="4310" spans="1:53" x14ac:dyDescent="0.25">
      <c r="A4310" s="9" t="str">
        <f>IF(B4310&lt;&gt;"",COUNTA($B$3:B4310)+$A$2,"")</f>
        <v/>
      </c>
      <c r="R4310" s="42"/>
      <c r="AB4310" s="13"/>
      <c r="AC4310" s="8"/>
      <c r="AF4310" s="13"/>
      <c r="AG4310" s="8"/>
      <c r="AH4310" s="8"/>
      <c r="AI4310" s="8"/>
      <c r="AJ4310" s="8"/>
      <c r="AK4310" s="8"/>
      <c r="AN4310" s="13"/>
      <c r="AO4310" s="8"/>
      <c r="AR4310" s="13"/>
      <c r="AS4310" s="8"/>
      <c r="AV4310" s="13"/>
      <c r="AW4310" s="8"/>
      <c r="AX4310" s="19" t="str">
        <f t="shared" si="390"/>
        <v/>
      </c>
      <c r="AY4310" s="55">
        <f t="shared" si="391"/>
        <v>0</v>
      </c>
      <c r="AZ4310" s="8"/>
      <c r="BA4310" s="8"/>
    </row>
    <row r="4311" spans="1:53" x14ac:dyDescent="0.25">
      <c r="A4311" s="9" t="str">
        <f>IF(B4311&lt;&gt;"",COUNTA($B$3:B4311)+$A$2,"")</f>
        <v/>
      </c>
      <c r="R4311" s="42"/>
      <c r="AB4311" s="13"/>
      <c r="AC4311" s="8"/>
      <c r="AF4311" s="13"/>
      <c r="AG4311" s="8"/>
      <c r="AH4311" s="8"/>
      <c r="AI4311" s="8"/>
      <c r="AJ4311" s="8"/>
      <c r="AK4311" s="8"/>
      <c r="AN4311" s="13"/>
      <c r="AO4311" s="8"/>
      <c r="AR4311" s="13"/>
      <c r="AS4311" s="8"/>
      <c r="AV4311" s="13"/>
      <c r="AW4311" s="8"/>
      <c r="AX4311" s="19" t="str">
        <f t="shared" si="390"/>
        <v/>
      </c>
      <c r="AY4311" s="55">
        <f t="shared" si="391"/>
        <v>0</v>
      </c>
      <c r="AZ4311" s="8"/>
      <c r="BA4311" s="8"/>
    </row>
    <row r="4312" spans="1:53" x14ac:dyDescent="0.25">
      <c r="A4312" s="9" t="str">
        <f>IF(B4312&lt;&gt;"",COUNTA($B$3:B4312)+$A$2,"")</f>
        <v/>
      </c>
      <c r="R4312" s="42"/>
      <c r="AB4312" s="13"/>
      <c r="AC4312" s="8"/>
      <c r="AF4312" s="13"/>
      <c r="AG4312" s="8"/>
      <c r="AH4312" s="8"/>
      <c r="AI4312" s="8"/>
      <c r="AJ4312" s="8"/>
      <c r="AK4312" s="8"/>
      <c r="AN4312" s="13"/>
      <c r="AO4312" s="8"/>
      <c r="AR4312" s="13"/>
      <c r="AS4312" s="8"/>
      <c r="AV4312" s="13"/>
      <c r="AW4312" s="8"/>
      <c r="AX4312" s="19" t="str">
        <f t="shared" si="390"/>
        <v/>
      </c>
      <c r="AY4312" s="55">
        <f t="shared" si="391"/>
        <v>0</v>
      </c>
      <c r="AZ4312" s="8"/>
      <c r="BA4312" s="8"/>
    </row>
    <row r="4313" spans="1:53" x14ac:dyDescent="0.25">
      <c r="A4313" s="9" t="str">
        <f>IF(B4313&lt;&gt;"",COUNTA($B$3:B4313)+$A$2,"")</f>
        <v/>
      </c>
      <c r="R4313" s="42"/>
      <c r="AB4313" s="13"/>
      <c r="AC4313" s="8"/>
      <c r="AF4313" s="13"/>
      <c r="AG4313" s="8"/>
      <c r="AH4313" s="8"/>
      <c r="AI4313" s="8"/>
      <c r="AJ4313" s="8"/>
      <c r="AK4313" s="8"/>
      <c r="AN4313" s="13"/>
      <c r="AO4313" s="8"/>
      <c r="AR4313" s="13"/>
      <c r="AS4313" s="8"/>
      <c r="AV4313" s="13"/>
      <c r="AW4313" s="8"/>
      <c r="AX4313" s="19" t="str">
        <f t="shared" si="390"/>
        <v/>
      </c>
      <c r="AY4313" s="55">
        <f t="shared" si="391"/>
        <v>0</v>
      </c>
      <c r="AZ4313" s="8"/>
      <c r="BA4313" s="8"/>
    </row>
    <row r="4314" spans="1:53" x14ac:dyDescent="0.25">
      <c r="A4314" s="9" t="str">
        <f>IF(B4314&lt;&gt;"",COUNTA($B$3:B4314)+$A$2,"")</f>
        <v/>
      </c>
      <c r="R4314" s="42"/>
      <c r="AB4314" s="13"/>
      <c r="AC4314" s="8"/>
      <c r="AF4314" s="13"/>
      <c r="AG4314" s="8"/>
      <c r="AH4314" s="8"/>
      <c r="AI4314" s="8"/>
      <c r="AJ4314" s="8"/>
      <c r="AK4314" s="8"/>
      <c r="AN4314" s="13"/>
      <c r="AO4314" s="8"/>
      <c r="AR4314" s="13"/>
      <c r="AS4314" s="8"/>
      <c r="AV4314" s="13"/>
      <c r="AW4314" s="8"/>
      <c r="AX4314" s="19" t="str">
        <f t="shared" si="390"/>
        <v/>
      </c>
      <c r="AY4314" s="55">
        <f t="shared" si="391"/>
        <v>0</v>
      </c>
      <c r="AZ4314" s="8"/>
      <c r="BA4314" s="8"/>
    </row>
    <row r="4315" spans="1:53" x14ac:dyDescent="0.25">
      <c r="A4315" s="9" t="str">
        <f>IF(B4315&lt;&gt;"",COUNTA($B$3:B4315)+$A$2,"")</f>
        <v/>
      </c>
      <c r="R4315" s="42"/>
      <c r="AB4315" s="13"/>
      <c r="AC4315" s="8"/>
      <c r="AF4315" s="13"/>
      <c r="AG4315" s="8"/>
      <c r="AH4315" s="8"/>
      <c r="AI4315" s="8"/>
      <c r="AJ4315" s="8"/>
      <c r="AK4315" s="8"/>
      <c r="AN4315" s="13"/>
      <c r="AO4315" s="8"/>
      <c r="AR4315" s="13"/>
      <c r="AS4315" s="8"/>
      <c r="AV4315" s="13"/>
      <c r="AW4315" s="8"/>
      <c r="AX4315" s="19" t="str">
        <f t="shared" si="390"/>
        <v/>
      </c>
      <c r="AY4315" s="55">
        <f t="shared" si="391"/>
        <v>0</v>
      </c>
      <c r="AZ4315" s="8"/>
      <c r="BA4315" s="8"/>
    </row>
    <row r="4316" spans="1:53" x14ac:dyDescent="0.25">
      <c r="A4316" s="9" t="str">
        <f>IF(B4316&lt;&gt;"",COUNTA($B$3:B4316)+$A$2,"")</f>
        <v/>
      </c>
      <c r="R4316" s="42"/>
      <c r="AB4316" s="13"/>
      <c r="AC4316" s="8"/>
      <c r="AF4316" s="13"/>
      <c r="AG4316" s="8"/>
      <c r="AH4316" s="8"/>
      <c r="AI4316" s="8"/>
      <c r="AJ4316" s="8"/>
      <c r="AK4316" s="8"/>
      <c r="AN4316" s="13"/>
      <c r="AO4316" s="8"/>
      <c r="AR4316" s="13"/>
      <c r="AS4316" s="8"/>
      <c r="AV4316" s="13"/>
      <c r="AW4316" s="8"/>
      <c r="AX4316" s="19" t="str">
        <f t="shared" si="390"/>
        <v/>
      </c>
      <c r="AY4316" s="55">
        <f t="shared" si="391"/>
        <v>0</v>
      </c>
      <c r="AZ4316" s="8"/>
      <c r="BA4316" s="8"/>
    </row>
    <row r="4317" spans="1:53" x14ac:dyDescent="0.25">
      <c r="A4317" s="9" t="str">
        <f>IF(B4317&lt;&gt;"",COUNTA($B$3:B4317)+$A$2,"")</f>
        <v/>
      </c>
      <c r="R4317" s="42"/>
      <c r="AB4317" s="13"/>
      <c r="AC4317" s="8"/>
      <c r="AF4317" s="13"/>
      <c r="AG4317" s="8"/>
      <c r="AH4317" s="8"/>
      <c r="AI4317" s="8"/>
      <c r="AJ4317" s="8"/>
      <c r="AK4317" s="8"/>
      <c r="AN4317" s="13"/>
      <c r="AO4317" s="8"/>
      <c r="AR4317" s="13"/>
      <c r="AS4317" s="8"/>
      <c r="AV4317" s="13"/>
      <c r="AW4317" s="8"/>
      <c r="AX4317" s="19" t="str">
        <f t="shared" si="390"/>
        <v/>
      </c>
      <c r="AY4317" s="55">
        <f t="shared" si="391"/>
        <v>0</v>
      </c>
      <c r="AZ4317" s="8"/>
      <c r="BA4317" s="8"/>
    </row>
    <row r="4318" spans="1:53" x14ac:dyDescent="0.25">
      <c r="A4318" s="9" t="str">
        <f>IF(B4318&lt;&gt;"",COUNTA($B$3:B4318)+$A$2,"")</f>
        <v/>
      </c>
      <c r="R4318" s="42"/>
      <c r="AB4318" s="13"/>
      <c r="AC4318" s="8"/>
      <c r="AF4318" s="13"/>
      <c r="AG4318" s="8"/>
      <c r="AH4318" s="8"/>
      <c r="AI4318" s="8"/>
      <c r="AJ4318" s="8"/>
      <c r="AK4318" s="8"/>
      <c r="AN4318" s="13"/>
      <c r="AO4318" s="8"/>
      <c r="AR4318" s="13"/>
      <c r="AS4318" s="8"/>
      <c r="AV4318" s="13"/>
      <c r="AW4318" s="8"/>
      <c r="AX4318" s="19" t="str">
        <f t="shared" si="390"/>
        <v/>
      </c>
      <c r="AY4318" s="55">
        <f t="shared" si="391"/>
        <v>0</v>
      </c>
      <c r="AZ4318" s="8"/>
      <c r="BA4318" s="8"/>
    </row>
    <row r="4319" spans="1:53" x14ac:dyDescent="0.25">
      <c r="A4319" s="9" t="str">
        <f>IF(B4319&lt;&gt;"",COUNTA($B$3:B4319)+$A$2,"")</f>
        <v/>
      </c>
      <c r="R4319" s="42"/>
      <c r="AB4319" s="13"/>
      <c r="AC4319" s="8"/>
      <c r="AF4319" s="13"/>
      <c r="AG4319" s="8"/>
      <c r="AH4319" s="8"/>
      <c r="AI4319" s="8"/>
      <c r="AJ4319" s="8"/>
      <c r="AK4319" s="8"/>
      <c r="AN4319" s="13"/>
      <c r="AO4319" s="8"/>
      <c r="AR4319" s="13"/>
      <c r="AS4319" s="8"/>
      <c r="AV4319" s="13"/>
      <c r="AW4319" s="8"/>
      <c r="AX4319" s="19" t="str">
        <f t="shared" si="390"/>
        <v/>
      </c>
      <c r="AY4319" s="55">
        <f t="shared" si="391"/>
        <v>0</v>
      </c>
      <c r="AZ4319" s="8"/>
      <c r="BA4319" s="8"/>
    </row>
    <row r="4320" spans="1:53" x14ac:dyDescent="0.25">
      <c r="A4320" s="9" t="str">
        <f>IF(B4320&lt;&gt;"",COUNTA($B$3:B4320)+$A$2,"")</f>
        <v/>
      </c>
      <c r="R4320" s="42"/>
      <c r="AB4320" s="13"/>
      <c r="AC4320" s="8"/>
      <c r="AF4320" s="13"/>
      <c r="AG4320" s="8"/>
      <c r="AH4320" s="8"/>
      <c r="AI4320" s="8"/>
      <c r="AJ4320" s="8"/>
      <c r="AK4320" s="8"/>
      <c r="AN4320" s="13"/>
      <c r="AO4320" s="8"/>
      <c r="AR4320" s="13"/>
      <c r="AS4320" s="8"/>
      <c r="AV4320" s="13"/>
      <c r="AW4320" s="8"/>
      <c r="AX4320" s="19" t="str">
        <f t="shared" si="390"/>
        <v/>
      </c>
      <c r="AY4320" s="55">
        <f t="shared" si="391"/>
        <v>0</v>
      </c>
      <c r="AZ4320" s="8"/>
      <c r="BA4320" s="8"/>
    </row>
    <row r="4321" spans="1:53" x14ac:dyDescent="0.25">
      <c r="A4321" s="9" t="str">
        <f>IF(B4321&lt;&gt;"",COUNTA($B$3:B4321)+$A$2,"")</f>
        <v/>
      </c>
      <c r="R4321" s="42"/>
      <c r="AB4321" s="13"/>
      <c r="AC4321" s="8"/>
      <c r="AF4321" s="13"/>
      <c r="AG4321" s="8"/>
      <c r="AH4321" s="8"/>
      <c r="AI4321" s="8"/>
      <c r="AJ4321" s="8"/>
      <c r="AK4321" s="8"/>
      <c r="AN4321" s="13"/>
      <c r="AO4321" s="8"/>
      <c r="AR4321" s="13"/>
      <c r="AS4321" s="8"/>
      <c r="AV4321" s="13"/>
      <c r="AW4321" s="8"/>
      <c r="AX4321" s="19" t="str">
        <f t="shared" si="390"/>
        <v/>
      </c>
      <c r="AY4321" s="55">
        <f t="shared" si="391"/>
        <v>0</v>
      </c>
      <c r="AZ4321" s="8"/>
      <c r="BA4321" s="8"/>
    </row>
    <row r="4322" spans="1:53" x14ac:dyDescent="0.25">
      <c r="A4322" s="9" t="str">
        <f>IF(B4322&lt;&gt;"",COUNTA($B$3:B4322)+$A$2,"")</f>
        <v/>
      </c>
      <c r="R4322" s="42"/>
      <c r="AB4322" s="13"/>
      <c r="AC4322" s="8"/>
      <c r="AF4322" s="13"/>
      <c r="AG4322" s="8"/>
      <c r="AH4322" s="8"/>
      <c r="AI4322" s="8"/>
      <c r="AJ4322" s="8"/>
      <c r="AK4322" s="8"/>
      <c r="AN4322" s="13"/>
      <c r="AO4322" s="8"/>
      <c r="AR4322" s="13"/>
      <c r="AS4322" s="8"/>
      <c r="AV4322" s="13"/>
      <c r="AW4322" s="8"/>
      <c r="AX4322" s="19" t="str">
        <f t="shared" si="390"/>
        <v/>
      </c>
      <c r="AY4322" s="55">
        <f t="shared" si="391"/>
        <v>0</v>
      </c>
      <c r="AZ4322" s="8"/>
      <c r="BA4322" s="8"/>
    </row>
    <row r="4323" spans="1:53" x14ac:dyDescent="0.25">
      <c r="A4323" s="9" t="str">
        <f>IF(B4323&lt;&gt;"",COUNTA($B$3:B4323)+$A$2,"")</f>
        <v/>
      </c>
      <c r="R4323" s="42"/>
      <c r="AB4323" s="13"/>
      <c r="AC4323" s="8"/>
      <c r="AF4323" s="13"/>
      <c r="AG4323" s="8"/>
      <c r="AH4323" s="8"/>
      <c r="AI4323" s="8"/>
      <c r="AJ4323" s="8"/>
      <c r="AK4323" s="8"/>
      <c r="AN4323" s="13"/>
      <c r="AO4323" s="8"/>
      <c r="AR4323" s="13"/>
      <c r="AS4323" s="8"/>
      <c r="AV4323" s="13"/>
      <c r="AW4323" s="8"/>
      <c r="AX4323" s="19" t="str">
        <f t="shared" si="390"/>
        <v/>
      </c>
      <c r="AY4323" s="55">
        <f t="shared" si="391"/>
        <v>0</v>
      </c>
      <c r="AZ4323" s="8"/>
      <c r="BA4323" s="8"/>
    </row>
    <row r="4324" spans="1:53" x14ac:dyDescent="0.25">
      <c r="A4324" s="9" t="str">
        <f>IF(B4324&lt;&gt;"",COUNTA($B$3:B4324)+$A$2,"")</f>
        <v/>
      </c>
      <c r="R4324" s="42"/>
      <c r="AB4324" s="13"/>
      <c r="AC4324" s="8"/>
      <c r="AF4324" s="13"/>
      <c r="AG4324" s="8"/>
      <c r="AH4324" s="8"/>
      <c r="AI4324" s="8"/>
      <c r="AJ4324" s="8"/>
      <c r="AK4324" s="8"/>
      <c r="AN4324" s="13"/>
      <c r="AO4324" s="8"/>
      <c r="AR4324" s="13"/>
      <c r="AS4324" s="8"/>
      <c r="AV4324" s="13"/>
      <c r="AW4324" s="8"/>
      <c r="AX4324" s="19" t="str">
        <f t="shared" si="390"/>
        <v/>
      </c>
      <c r="AY4324" s="55">
        <f t="shared" si="391"/>
        <v>0</v>
      </c>
      <c r="AZ4324" s="8"/>
      <c r="BA4324" s="8"/>
    </row>
    <row r="4325" spans="1:53" x14ac:dyDescent="0.25">
      <c r="A4325" s="9" t="str">
        <f>IF(B4325&lt;&gt;"",COUNTA($B$3:B4325)+$A$2,"")</f>
        <v/>
      </c>
      <c r="R4325" s="42"/>
      <c r="AB4325" s="13"/>
      <c r="AC4325" s="8"/>
      <c r="AF4325" s="13"/>
      <c r="AG4325" s="8"/>
      <c r="AH4325" s="8"/>
      <c r="AI4325" s="8"/>
      <c r="AJ4325" s="8"/>
      <c r="AK4325" s="8"/>
      <c r="AN4325" s="13"/>
      <c r="AO4325" s="8"/>
      <c r="AR4325" s="13"/>
      <c r="AS4325" s="8"/>
      <c r="AV4325" s="13"/>
      <c r="AW4325" s="8"/>
      <c r="AX4325" s="19" t="str">
        <f t="shared" si="390"/>
        <v/>
      </c>
      <c r="AY4325" s="55">
        <f t="shared" si="391"/>
        <v>0</v>
      </c>
      <c r="AZ4325" s="8"/>
      <c r="BA4325" s="8"/>
    </row>
    <row r="4326" spans="1:53" x14ac:dyDescent="0.25">
      <c r="A4326" s="9" t="str">
        <f>IF(B4326&lt;&gt;"",COUNTA($B$3:B4326)+$A$2,"")</f>
        <v/>
      </c>
      <c r="R4326" s="42"/>
      <c r="AB4326" s="13"/>
      <c r="AC4326" s="8"/>
      <c r="AF4326" s="13"/>
      <c r="AG4326" s="8"/>
      <c r="AH4326" s="8"/>
      <c r="AI4326" s="8"/>
      <c r="AJ4326" s="8"/>
      <c r="AK4326" s="8"/>
      <c r="AN4326" s="13"/>
      <c r="AO4326" s="8"/>
      <c r="AR4326" s="13"/>
      <c r="AS4326" s="8"/>
      <c r="AV4326" s="13"/>
      <c r="AW4326" s="8"/>
      <c r="AX4326" s="19" t="str">
        <f t="shared" si="390"/>
        <v/>
      </c>
      <c r="AY4326" s="55">
        <f t="shared" si="391"/>
        <v>0</v>
      </c>
      <c r="AZ4326" s="8"/>
      <c r="BA4326" s="8"/>
    </row>
    <row r="4327" spans="1:53" x14ac:dyDescent="0.25">
      <c r="A4327" s="9" t="str">
        <f>IF(B4327&lt;&gt;"",COUNTA($B$3:B4327)+$A$2,"")</f>
        <v/>
      </c>
      <c r="R4327" s="42"/>
      <c r="AB4327" s="13"/>
      <c r="AC4327" s="8"/>
      <c r="AF4327" s="13"/>
      <c r="AG4327" s="8"/>
      <c r="AH4327" s="8"/>
      <c r="AI4327" s="8"/>
      <c r="AJ4327" s="8"/>
      <c r="AK4327" s="8"/>
      <c r="AN4327" s="13"/>
      <c r="AO4327" s="8"/>
      <c r="AR4327" s="13"/>
      <c r="AS4327" s="8"/>
      <c r="AV4327" s="13"/>
      <c r="AW4327" s="8"/>
      <c r="AX4327" s="19" t="str">
        <f t="shared" si="390"/>
        <v/>
      </c>
      <c r="AY4327" s="55">
        <f t="shared" si="391"/>
        <v>0</v>
      </c>
      <c r="AZ4327" s="8"/>
      <c r="BA4327" s="8"/>
    </row>
    <row r="4328" spans="1:53" x14ac:dyDescent="0.25">
      <c r="A4328" s="9" t="str">
        <f>IF(B4328&lt;&gt;"",COUNTA($B$3:B4328)+$A$2,"")</f>
        <v/>
      </c>
      <c r="R4328" s="42"/>
      <c r="AB4328" s="13"/>
      <c r="AC4328" s="8"/>
      <c r="AF4328" s="13"/>
      <c r="AG4328" s="8"/>
      <c r="AH4328" s="8"/>
      <c r="AI4328" s="8"/>
      <c r="AJ4328" s="8"/>
      <c r="AK4328" s="8"/>
      <c r="AN4328" s="13"/>
      <c r="AO4328" s="8"/>
      <c r="AR4328" s="13"/>
      <c r="AS4328" s="8"/>
      <c r="AV4328" s="13"/>
      <c r="AW4328" s="8"/>
      <c r="AX4328" s="19" t="str">
        <f t="shared" si="390"/>
        <v/>
      </c>
      <c r="AY4328" s="55">
        <f t="shared" si="391"/>
        <v>0</v>
      </c>
      <c r="AZ4328" s="8"/>
      <c r="BA4328" s="8"/>
    </row>
    <row r="4329" spans="1:53" x14ac:dyDescent="0.25">
      <c r="A4329" s="9" t="str">
        <f>IF(B4329&lt;&gt;"",COUNTA($B$3:B4329)+$A$2,"")</f>
        <v/>
      </c>
      <c r="R4329" s="42"/>
      <c r="AB4329" s="13"/>
      <c r="AC4329" s="8"/>
      <c r="AF4329" s="13"/>
      <c r="AG4329" s="8"/>
      <c r="AH4329" s="8"/>
      <c r="AI4329" s="8"/>
      <c r="AJ4329" s="8"/>
      <c r="AK4329" s="8"/>
      <c r="AN4329" s="13"/>
      <c r="AO4329" s="8"/>
      <c r="AR4329" s="13"/>
      <c r="AS4329" s="8"/>
      <c r="AV4329" s="13"/>
      <c r="AW4329" s="8"/>
      <c r="AX4329" s="19" t="str">
        <f t="shared" si="390"/>
        <v/>
      </c>
      <c r="AY4329" s="55">
        <f t="shared" si="391"/>
        <v>0</v>
      </c>
      <c r="AZ4329" s="8"/>
      <c r="BA4329" s="8"/>
    </row>
    <row r="4330" spans="1:53" x14ac:dyDescent="0.25">
      <c r="A4330" s="9" t="str">
        <f>IF(B4330&lt;&gt;"",COUNTA($B$3:B4330)+$A$2,"")</f>
        <v/>
      </c>
      <c r="R4330" s="42"/>
      <c r="AB4330" s="13"/>
      <c r="AC4330" s="8"/>
      <c r="AF4330" s="13"/>
      <c r="AG4330" s="8"/>
      <c r="AH4330" s="8"/>
      <c r="AI4330" s="8"/>
      <c r="AJ4330" s="8"/>
      <c r="AK4330" s="8"/>
      <c r="AN4330" s="13"/>
      <c r="AO4330" s="8"/>
      <c r="AR4330" s="13"/>
      <c r="AS4330" s="8"/>
      <c r="AV4330" s="13"/>
      <c r="AW4330" s="8"/>
      <c r="AX4330" s="19" t="str">
        <f t="shared" si="390"/>
        <v/>
      </c>
      <c r="AY4330" s="55">
        <f t="shared" si="391"/>
        <v>0</v>
      </c>
      <c r="AZ4330" s="8"/>
      <c r="BA4330" s="8"/>
    </row>
    <row r="4331" spans="1:53" x14ac:dyDescent="0.25">
      <c r="A4331" s="9" t="str">
        <f>IF(B4331&lt;&gt;"",COUNTA($B$3:B4331)+$A$2,"")</f>
        <v/>
      </c>
      <c r="R4331" s="42"/>
      <c r="AB4331" s="13"/>
      <c r="AC4331" s="8"/>
      <c r="AF4331" s="13"/>
      <c r="AG4331" s="8"/>
      <c r="AH4331" s="8"/>
      <c r="AI4331" s="8"/>
      <c r="AJ4331" s="8"/>
      <c r="AK4331" s="8"/>
      <c r="AN4331" s="13"/>
      <c r="AO4331" s="8"/>
      <c r="AR4331" s="13"/>
      <c r="AS4331" s="8"/>
      <c r="AV4331" s="13"/>
      <c r="AW4331" s="8"/>
      <c r="AX4331" s="19" t="str">
        <f t="shared" si="390"/>
        <v/>
      </c>
      <c r="AY4331" s="55">
        <f t="shared" si="391"/>
        <v>0</v>
      </c>
      <c r="AZ4331" s="8"/>
      <c r="BA4331" s="8"/>
    </row>
    <row r="4332" spans="1:53" x14ac:dyDescent="0.25">
      <c r="A4332" s="9" t="str">
        <f>IF(B4332&lt;&gt;"",COUNTA($B$3:B4332)+$A$2,"")</f>
        <v/>
      </c>
      <c r="R4332" s="42"/>
      <c r="AB4332" s="13"/>
      <c r="AC4332" s="8"/>
      <c r="AF4332" s="13"/>
      <c r="AG4332" s="8"/>
      <c r="AH4332" s="8"/>
      <c r="AI4332" s="8"/>
      <c r="AJ4332" s="8"/>
      <c r="AK4332" s="8"/>
      <c r="AN4332" s="13"/>
      <c r="AO4332" s="8"/>
      <c r="AR4332" s="13"/>
      <c r="AS4332" s="8"/>
      <c r="AV4332" s="13"/>
      <c r="AW4332" s="8"/>
      <c r="AX4332" s="19" t="str">
        <f t="shared" si="390"/>
        <v/>
      </c>
      <c r="AY4332" s="55">
        <f t="shared" si="391"/>
        <v>0</v>
      </c>
      <c r="AZ4332" s="8"/>
      <c r="BA4332" s="8"/>
    </row>
    <row r="4333" spans="1:53" x14ac:dyDescent="0.25">
      <c r="A4333" s="9" t="str">
        <f>IF(B4333&lt;&gt;"",COUNTA($B$3:B4333)+$A$2,"")</f>
        <v/>
      </c>
      <c r="R4333" s="42"/>
      <c r="AB4333" s="13"/>
      <c r="AC4333" s="8"/>
      <c r="AF4333" s="13"/>
      <c r="AG4333" s="8"/>
      <c r="AH4333" s="8"/>
      <c r="AI4333" s="8"/>
      <c r="AJ4333" s="8"/>
      <c r="AK4333" s="8"/>
      <c r="AN4333" s="13"/>
      <c r="AO4333" s="8"/>
      <c r="AR4333" s="13"/>
      <c r="AS4333" s="8"/>
      <c r="AV4333" s="13"/>
      <c r="AW4333" s="8"/>
      <c r="AX4333" s="19" t="str">
        <f t="shared" si="390"/>
        <v/>
      </c>
      <c r="AY4333" s="55">
        <f t="shared" si="391"/>
        <v>0</v>
      </c>
      <c r="AZ4333" s="8"/>
      <c r="BA4333" s="8"/>
    </row>
    <row r="4334" spans="1:53" x14ac:dyDescent="0.25">
      <c r="A4334" s="9" t="str">
        <f>IF(B4334&lt;&gt;"",COUNTA($B$3:B4334)+$A$2,"")</f>
        <v/>
      </c>
      <c r="R4334" s="42"/>
      <c r="AB4334" s="13"/>
      <c r="AC4334" s="8"/>
      <c r="AF4334" s="13"/>
      <c r="AG4334" s="8"/>
      <c r="AH4334" s="8"/>
      <c r="AI4334" s="8"/>
      <c r="AJ4334" s="8"/>
      <c r="AK4334" s="8"/>
      <c r="AN4334" s="13"/>
      <c r="AO4334" s="8"/>
      <c r="AR4334" s="13"/>
      <c r="AS4334" s="8"/>
      <c r="AV4334" s="13"/>
      <c r="AW4334" s="8"/>
      <c r="AX4334" s="19" t="str">
        <f t="shared" si="390"/>
        <v/>
      </c>
      <c r="AY4334" s="55">
        <f t="shared" si="391"/>
        <v>0</v>
      </c>
      <c r="AZ4334" s="8"/>
      <c r="BA4334" s="8"/>
    </row>
    <row r="4335" spans="1:53" x14ac:dyDescent="0.25">
      <c r="A4335" s="9" t="str">
        <f>IF(B4335&lt;&gt;"",COUNTA($B$3:B4335)+$A$2,"")</f>
        <v/>
      </c>
      <c r="R4335" s="42"/>
      <c r="AB4335" s="13"/>
      <c r="AC4335" s="8"/>
      <c r="AF4335" s="13"/>
      <c r="AG4335" s="8"/>
      <c r="AH4335" s="8"/>
      <c r="AI4335" s="8"/>
      <c r="AJ4335" s="8"/>
      <c r="AK4335" s="8"/>
      <c r="AN4335" s="13"/>
      <c r="AO4335" s="8"/>
      <c r="AR4335" s="13"/>
      <c r="AS4335" s="8"/>
      <c r="AV4335" s="13"/>
      <c r="AW4335" s="8"/>
      <c r="AX4335" s="19" t="str">
        <f t="shared" si="390"/>
        <v/>
      </c>
      <c r="AY4335" s="55">
        <f t="shared" si="391"/>
        <v>0</v>
      </c>
      <c r="AZ4335" s="8"/>
      <c r="BA4335" s="8"/>
    </row>
    <row r="4336" spans="1:53" x14ac:dyDescent="0.25">
      <c r="A4336" s="9" t="str">
        <f>IF(B4336&lt;&gt;"",COUNTA($B$3:B4336)+$A$2,"")</f>
        <v/>
      </c>
      <c r="R4336" s="42"/>
      <c r="AB4336" s="13"/>
      <c r="AC4336" s="8"/>
      <c r="AF4336" s="13"/>
      <c r="AG4336" s="8"/>
      <c r="AH4336" s="8"/>
      <c r="AI4336" s="8"/>
      <c r="AJ4336" s="8"/>
      <c r="AK4336" s="8"/>
      <c r="AN4336" s="13"/>
      <c r="AO4336" s="8"/>
      <c r="AR4336" s="13"/>
      <c r="AS4336" s="8"/>
      <c r="AV4336" s="13"/>
      <c r="AW4336" s="8"/>
      <c r="AX4336" s="19" t="str">
        <f t="shared" si="390"/>
        <v/>
      </c>
      <c r="AY4336" s="55">
        <f t="shared" si="391"/>
        <v>0</v>
      </c>
      <c r="AZ4336" s="8"/>
      <c r="BA4336" s="8"/>
    </row>
    <row r="4337" spans="1:53" x14ac:dyDescent="0.25">
      <c r="A4337" s="9" t="str">
        <f>IF(B4337&lt;&gt;"",COUNTA($B$3:B4337)+$A$2,"")</f>
        <v/>
      </c>
      <c r="R4337" s="42"/>
      <c r="AB4337" s="13"/>
      <c r="AC4337" s="8"/>
      <c r="AF4337" s="13"/>
      <c r="AG4337" s="8"/>
      <c r="AH4337" s="8"/>
      <c r="AI4337" s="8"/>
      <c r="AJ4337" s="8"/>
      <c r="AK4337" s="8"/>
      <c r="AN4337" s="13"/>
      <c r="AO4337" s="8"/>
      <c r="AR4337" s="13"/>
      <c r="AS4337" s="8"/>
      <c r="AV4337" s="13"/>
      <c r="AW4337" s="8"/>
      <c r="AX4337" s="19" t="str">
        <f t="shared" si="390"/>
        <v/>
      </c>
      <c r="AY4337" s="55">
        <f t="shared" si="391"/>
        <v>0</v>
      </c>
      <c r="AZ4337" s="8"/>
      <c r="BA4337" s="8"/>
    </row>
    <row r="4338" spans="1:53" x14ac:dyDescent="0.25">
      <c r="A4338" s="9" t="str">
        <f>IF(B4338&lt;&gt;"",COUNTA($B$3:B4338)+$A$2,"")</f>
        <v/>
      </c>
      <c r="R4338" s="42"/>
      <c r="AB4338" s="13"/>
      <c r="AC4338" s="8"/>
      <c r="AF4338" s="13"/>
      <c r="AG4338" s="8"/>
      <c r="AH4338" s="8"/>
      <c r="AI4338" s="8"/>
      <c r="AJ4338" s="8"/>
      <c r="AK4338" s="8"/>
      <c r="AN4338" s="13"/>
      <c r="AO4338" s="8"/>
      <c r="AR4338" s="13"/>
      <c r="AS4338" s="8"/>
      <c r="AV4338" s="13"/>
      <c r="AW4338" s="8"/>
      <c r="AX4338" s="19" t="str">
        <f t="shared" si="390"/>
        <v/>
      </c>
      <c r="AY4338" s="55">
        <f t="shared" si="391"/>
        <v>0</v>
      </c>
      <c r="AZ4338" s="8"/>
      <c r="BA4338" s="8"/>
    </row>
    <row r="4339" spans="1:53" x14ac:dyDescent="0.25">
      <c r="A4339" s="9" t="str">
        <f>IF(B4339&lt;&gt;"",COUNTA($B$3:B4339)+$A$2,"")</f>
        <v/>
      </c>
      <c r="R4339" s="42"/>
      <c r="AB4339" s="13"/>
      <c r="AC4339" s="8"/>
      <c r="AF4339" s="13"/>
      <c r="AG4339" s="8"/>
      <c r="AH4339" s="8"/>
      <c r="AI4339" s="8"/>
      <c r="AJ4339" s="8"/>
      <c r="AK4339" s="8"/>
      <c r="AN4339" s="13"/>
      <c r="AO4339" s="8"/>
      <c r="AR4339" s="13"/>
      <c r="AS4339" s="8"/>
      <c r="AV4339" s="13"/>
      <c r="AW4339" s="8"/>
      <c r="AX4339" s="19" t="str">
        <f t="shared" si="390"/>
        <v/>
      </c>
      <c r="AY4339" s="55">
        <f t="shared" si="391"/>
        <v>0</v>
      </c>
      <c r="AZ4339" s="8"/>
      <c r="BA4339" s="8"/>
    </row>
    <row r="4340" spans="1:53" x14ac:dyDescent="0.25">
      <c r="A4340" s="9" t="str">
        <f>IF(B4340&lt;&gt;"",COUNTA($B$3:B4340)+$A$2,"")</f>
        <v/>
      </c>
      <c r="R4340" s="42"/>
      <c r="AB4340" s="13"/>
      <c r="AC4340" s="8"/>
      <c r="AF4340" s="13"/>
      <c r="AG4340" s="8"/>
      <c r="AH4340" s="8"/>
      <c r="AI4340" s="8"/>
      <c r="AJ4340" s="8"/>
      <c r="AK4340" s="8"/>
      <c r="AN4340" s="13"/>
      <c r="AO4340" s="8"/>
      <c r="AR4340" s="13"/>
      <c r="AS4340" s="8"/>
      <c r="AV4340" s="13"/>
      <c r="AW4340" s="8"/>
      <c r="AX4340" s="19" t="str">
        <f t="shared" si="390"/>
        <v/>
      </c>
      <c r="AY4340" s="55">
        <f t="shared" si="391"/>
        <v>0</v>
      </c>
      <c r="AZ4340" s="8"/>
      <c r="BA4340" s="8"/>
    </row>
    <row r="4341" spans="1:53" x14ac:dyDescent="0.25">
      <c r="A4341" s="9" t="str">
        <f>IF(B4341&lt;&gt;"",COUNTA($B$3:B4341)+$A$2,"")</f>
        <v/>
      </c>
      <c r="R4341" s="42"/>
      <c r="AB4341" s="13"/>
      <c r="AC4341" s="8"/>
      <c r="AF4341" s="13"/>
      <c r="AG4341" s="8"/>
      <c r="AH4341" s="8"/>
      <c r="AI4341" s="8"/>
      <c r="AJ4341" s="8"/>
      <c r="AK4341" s="8"/>
      <c r="AN4341" s="13"/>
      <c r="AO4341" s="8"/>
      <c r="AR4341" s="13"/>
      <c r="AS4341" s="8"/>
      <c r="AV4341" s="13"/>
      <c r="AW4341" s="8"/>
      <c r="AX4341" s="19" t="str">
        <f t="shared" si="390"/>
        <v/>
      </c>
      <c r="AY4341" s="55">
        <f t="shared" si="391"/>
        <v>0</v>
      </c>
      <c r="AZ4341" s="8"/>
      <c r="BA4341" s="8"/>
    </row>
    <row r="4342" spans="1:53" x14ac:dyDescent="0.25">
      <c r="A4342" s="9" t="str">
        <f>IF(B4342&lt;&gt;"",COUNTA($B$3:B4342)+$A$2,"")</f>
        <v/>
      </c>
      <c r="R4342" s="42"/>
      <c r="AB4342" s="13"/>
      <c r="AC4342" s="8"/>
      <c r="AF4342" s="13"/>
      <c r="AG4342" s="8"/>
      <c r="AH4342" s="8"/>
      <c r="AI4342" s="8"/>
      <c r="AJ4342" s="8"/>
      <c r="AK4342" s="8"/>
      <c r="AN4342" s="13"/>
      <c r="AO4342" s="8"/>
      <c r="AR4342" s="13"/>
      <c r="AS4342" s="8"/>
      <c r="AV4342" s="13"/>
      <c r="AW4342" s="8"/>
      <c r="AX4342" s="19" t="str">
        <f t="shared" si="390"/>
        <v/>
      </c>
      <c r="AY4342" s="55">
        <f t="shared" si="391"/>
        <v>0</v>
      </c>
      <c r="AZ4342" s="8"/>
      <c r="BA4342" s="8"/>
    </row>
    <row r="4343" spans="1:53" x14ac:dyDescent="0.25">
      <c r="A4343" s="9" t="str">
        <f>IF(B4343&lt;&gt;"",COUNTA($B$3:B4343)+$A$2,"")</f>
        <v/>
      </c>
      <c r="R4343" s="42"/>
      <c r="AB4343" s="13"/>
      <c r="AC4343" s="8"/>
      <c r="AF4343" s="13"/>
      <c r="AG4343" s="8"/>
      <c r="AH4343" s="8"/>
      <c r="AI4343" s="8"/>
      <c r="AJ4343" s="8"/>
      <c r="AK4343" s="8"/>
      <c r="AN4343" s="13"/>
      <c r="AO4343" s="8"/>
      <c r="AR4343" s="13"/>
      <c r="AS4343" s="8"/>
      <c r="AV4343" s="13"/>
      <c r="AW4343" s="8"/>
      <c r="AX4343" s="19" t="str">
        <f t="shared" si="390"/>
        <v/>
      </c>
      <c r="AY4343" s="55">
        <f t="shared" si="391"/>
        <v>0</v>
      </c>
      <c r="AZ4343" s="8"/>
      <c r="BA4343" s="8"/>
    </row>
    <row r="4344" spans="1:53" x14ac:dyDescent="0.25">
      <c r="A4344" s="9" t="str">
        <f>IF(B4344&lt;&gt;"",COUNTA($B$3:B4344)+$A$2,"")</f>
        <v/>
      </c>
      <c r="R4344" s="42"/>
      <c r="AB4344" s="13"/>
      <c r="AC4344" s="8"/>
      <c r="AF4344" s="13"/>
      <c r="AG4344" s="8"/>
      <c r="AH4344" s="8"/>
      <c r="AI4344" s="8"/>
      <c r="AJ4344" s="8"/>
      <c r="AK4344" s="8"/>
      <c r="AN4344" s="13"/>
      <c r="AO4344" s="8"/>
      <c r="AR4344" s="13"/>
      <c r="AS4344" s="8"/>
      <c r="AV4344" s="13"/>
      <c r="AW4344" s="8"/>
      <c r="AX4344" s="19" t="str">
        <f t="shared" si="390"/>
        <v/>
      </c>
      <c r="AY4344" s="55">
        <f t="shared" si="391"/>
        <v>0</v>
      </c>
      <c r="AZ4344" s="8"/>
      <c r="BA4344" s="8"/>
    </row>
    <row r="4345" spans="1:53" x14ac:dyDescent="0.25">
      <c r="A4345" s="9" t="str">
        <f>IF(B4345&lt;&gt;"",COUNTA($B$3:B4345)+$A$2,"")</f>
        <v/>
      </c>
      <c r="R4345" s="42"/>
      <c r="AB4345" s="13"/>
      <c r="AC4345" s="8"/>
      <c r="AF4345" s="13"/>
      <c r="AG4345" s="8"/>
      <c r="AH4345" s="8"/>
      <c r="AI4345" s="8"/>
      <c r="AJ4345" s="8"/>
      <c r="AK4345" s="8"/>
      <c r="AN4345" s="13"/>
      <c r="AO4345" s="8"/>
      <c r="AR4345" s="13"/>
      <c r="AS4345" s="8"/>
      <c r="AV4345" s="13"/>
      <c r="AW4345" s="8"/>
      <c r="AX4345" s="19" t="str">
        <f t="shared" si="390"/>
        <v/>
      </c>
      <c r="AY4345" s="55">
        <f t="shared" si="391"/>
        <v>0</v>
      </c>
      <c r="AZ4345" s="8"/>
      <c r="BA4345" s="8"/>
    </row>
    <row r="4346" spans="1:53" x14ac:dyDescent="0.25">
      <c r="A4346" s="9" t="str">
        <f>IF(B4346&lt;&gt;"",COUNTA($B$3:B4346)+$A$2,"")</f>
        <v/>
      </c>
      <c r="R4346" s="42"/>
      <c r="AB4346" s="13"/>
      <c r="AC4346" s="8"/>
      <c r="AF4346" s="13"/>
      <c r="AG4346" s="8"/>
      <c r="AH4346" s="8"/>
      <c r="AI4346" s="8"/>
      <c r="AJ4346" s="8"/>
      <c r="AK4346" s="8"/>
      <c r="AN4346" s="13"/>
      <c r="AO4346" s="8"/>
      <c r="AR4346" s="13"/>
      <c r="AS4346" s="8"/>
      <c r="AV4346" s="13"/>
      <c r="AW4346" s="8"/>
      <c r="AX4346" s="19" t="str">
        <f t="shared" si="390"/>
        <v/>
      </c>
      <c r="AY4346" s="55">
        <f t="shared" si="391"/>
        <v>0</v>
      </c>
      <c r="AZ4346" s="8"/>
      <c r="BA4346" s="8"/>
    </row>
    <row r="4347" spans="1:53" x14ac:dyDescent="0.25">
      <c r="A4347" s="9" t="str">
        <f>IF(B4347&lt;&gt;"",COUNTA($B$3:B4347)+$A$2,"")</f>
        <v/>
      </c>
      <c r="R4347" s="42"/>
      <c r="AB4347" s="13"/>
      <c r="AC4347" s="8"/>
      <c r="AF4347" s="13"/>
      <c r="AG4347" s="8"/>
      <c r="AH4347" s="8"/>
      <c r="AI4347" s="8"/>
      <c r="AJ4347" s="8"/>
      <c r="AK4347" s="8"/>
      <c r="AN4347" s="13"/>
      <c r="AO4347" s="8"/>
      <c r="AR4347" s="13"/>
      <c r="AS4347" s="8"/>
      <c r="AV4347" s="13"/>
      <c r="AW4347" s="8"/>
      <c r="AX4347" s="19" t="str">
        <f t="shared" si="390"/>
        <v/>
      </c>
      <c r="AY4347" s="55">
        <f t="shared" si="391"/>
        <v>0</v>
      </c>
      <c r="AZ4347" s="8"/>
      <c r="BA4347" s="8"/>
    </row>
    <row r="4348" spans="1:53" x14ac:dyDescent="0.25">
      <c r="A4348" s="9" t="str">
        <f>IF(B4348&lt;&gt;"",COUNTA($B$3:B4348)+$A$2,"")</f>
        <v/>
      </c>
      <c r="R4348" s="42"/>
      <c r="AB4348" s="13"/>
      <c r="AC4348" s="8"/>
      <c r="AF4348" s="13"/>
      <c r="AG4348" s="8"/>
      <c r="AH4348" s="8"/>
      <c r="AI4348" s="8"/>
      <c r="AJ4348" s="8"/>
      <c r="AK4348" s="8"/>
      <c r="AN4348" s="13"/>
      <c r="AO4348" s="8"/>
      <c r="AR4348" s="13"/>
      <c r="AS4348" s="8"/>
      <c r="AV4348" s="13"/>
      <c r="AW4348" s="8"/>
      <c r="AX4348" s="19" t="str">
        <f t="shared" si="390"/>
        <v/>
      </c>
      <c r="AY4348" s="55">
        <f t="shared" si="391"/>
        <v>0</v>
      </c>
      <c r="AZ4348" s="8"/>
      <c r="BA4348" s="8"/>
    </row>
    <row r="4349" spans="1:53" x14ac:dyDescent="0.25">
      <c r="A4349" s="9" t="str">
        <f>IF(B4349&lt;&gt;"",COUNTA($B$3:B4349)+$A$2,"")</f>
        <v/>
      </c>
      <c r="R4349" s="42"/>
      <c r="AB4349" s="13"/>
      <c r="AC4349" s="8"/>
      <c r="AF4349" s="13"/>
      <c r="AG4349" s="8"/>
      <c r="AH4349" s="8"/>
      <c r="AI4349" s="8"/>
      <c r="AJ4349" s="8"/>
      <c r="AK4349" s="8"/>
      <c r="AN4349" s="13"/>
      <c r="AO4349" s="8"/>
      <c r="AR4349" s="13"/>
      <c r="AS4349" s="8"/>
      <c r="AV4349" s="13"/>
      <c r="AW4349" s="8"/>
      <c r="AX4349" s="19" t="str">
        <f t="shared" si="390"/>
        <v/>
      </c>
      <c r="AY4349" s="55">
        <f t="shared" si="391"/>
        <v>0</v>
      </c>
      <c r="AZ4349" s="8"/>
      <c r="BA4349" s="8"/>
    </row>
    <row r="4350" spans="1:53" x14ac:dyDescent="0.25">
      <c r="A4350" s="9" t="str">
        <f>IF(B4350&lt;&gt;"",COUNTA($B$3:B4350)+$A$2,"")</f>
        <v/>
      </c>
      <c r="R4350" s="42"/>
      <c r="AB4350" s="13"/>
      <c r="AC4350" s="8"/>
      <c r="AF4350" s="13"/>
      <c r="AG4350" s="8"/>
      <c r="AH4350" s="8"/>
      <c r="AI4350" s="8"/>
      <c r="AJ4350" s="8"/>
      <c r="AK4350" s="8"/>
      <c r="AN4350" s="13"/>
      <c r="AO4350" s="8"/>
      <c r="AR4350" s="13"/>
      <c r="AS4350" s="8"/>
      <c r="AV4350" s="13"/>
      <c r="AW4350" s="8"/>
      <c r="AX4350" s="19" t="str">
        <f t="shared" si="390"/>
        <v/>
      </c>
      <c r="AY4350" s="55">
        <f t="shared" si="391"/>
        <v>0</v>
      </c>
      <c r="AZ4350" s="8"/>
      <c r="BA4350" s="8"/>
    </row>
    <row r="4351" spans="1:53" x14ac:dyDescent="0.25">
      <c r="A4351" s="9" t="str">
        <f>IF(B4351&lt;&gt;"",COUNTA($B$3:B4351)+$A$2,"")</f>
        <v/>
      </c>
      <c r="R4351" s="42"/>
      <c r="AB4351" s="13"/>
      <c r="AC4351" s="8"/>
      <c r="AF4351" s="13"/>
      <c r="AG4351" s="8"/>
      <c r="AH4351" s="8"/>
      <c r="AI4351" s="8"/>
      <c r="AJ4351" s="8"/>
      <c r="AK4351" s="8"/>
      <c r="AN4351" s="13"/>
      <c r="AO4351" s="8"/>
      <c r="AR4351" s="13"/>
      <c r="AS4351" s="8"/>
      <c r="AV4351" s="13"/>
      <c r="AW4351" s="8"/>
      <c r="AX4351" s="19" t="str">
        <f t="shared" si="390"/>
        <v/>
      </c>
      <c r="AY4351" s="55">
        <f t="shared" si="391"/>
        <v>0</v>
      </c>
      <c r="AZ4351" s="8"/>
      <c r="BA4351" s="8"/>
    </row>
    <row r="4352" spans="1:53" x14ac:dyDescent="0.25">
      <c r="A4352" s="9" t="str">
        <f>IF(B4352&lt;&gt;"",COUNTA($B$3:B4352)+$A$2,"")</f>
        <v/>
      </c>
      <c r="R4352" s="42"/>
      <c r="AB4352" s="13"/>
      <c r="AC4352" s="8"/>
      <c r="AF4352" s="13"/>
      <c r="AG4352" s="8"/>
      <c r="AH4352" s="8"/>
      <c r="AI4352" s="8"/>
      <c r="AJ4352" s="8"/>
      <c r="AK4352" s="8"/>
      <c r="AN4352" s="13"/>
      <c r="AO4352" s="8"/>
      <c r="AR4352" s="13"/>
      <c r="AS4352" s="8"/>
      <c r="AV4352" s="13"/>
      <c r="AW4352" s="8"/>
      <c r="AX4352" s="19" t="str">
        <f t="shared" si="390"/>
        <v/>
      </c>
      <c r="AY4352" s="55">
        <f t="shared" si="391"/>
        <v>0</v>
      </c>
      <c r="AZ4352" s="8"/>
      <c r="BA4352" s="8"/>
    </row>
    <row r="4353" spans="1:53" x14ac:dyDescent="0.25">
      <c r="A4353" s="9" t="str">
        <f>IF(B4353&lt;&gt;"",COUNTA($B$3:B4353)+$A$2,"")</f>
        <v/>
      </c>
      <c r="R4353" s="42"/>
      <c r="AB4353" s="13"/>
      <c r="AC4353" s="8"/>
      <c r="AF4353" s="13"/>
      <c r="AG4353" s="8"/>
      <c r="AH4353" s="8"/>
      <c r="AI4353" s="8"/>
      <c r="AJ4353" s="8"/>
      <c r="AK4353" s="8"/>
      <c r="AN4353" s="13"/>
      <c r="AO4353" s="8"/>
      <c r="AR4353" s="13"/>
      <c r="AS4353" s="8"/>
      <c r="AV4353" s="13"/>
      <c r="AW4353" s="8"/>
      <c r="AX4353" s="19" t="str">
        <f t="shared" si="390"/>
        <v/>
      </c>
      <c r="AY4353" s="55">
        <f t="shared" si="391"/>
        <v>0</v>
      </c>
      <c r="AZ4353" s="8"/>
      <c r="BA4353" s="8"/>
    </row>
    <row r="4354" spans="1:53" x14ac:dyDescent="0.25">
      <c r="A4354" s="9" t="str">
        <f>IF(B4354&lt;&gt;"",COUNTA($B$3:B4354)+$A$2,"")</f>
        <v/>
      </c>
      <c r="R4354" s="42"/>
      <c r="AB4354" s="13"/>
      <c r="AC4354" s="8"/>
      <c r="AF4354" s="13"/>
      <c r="AG4354" s="8"/>
      <c r="AH4354" s="8"/>
      <c r="AI4354" s="8"/>
      <c r="AJ4354" s="8"/>
      <c r="AK4354" s="8"/>
      <c r="AN4354" s="13"/>
      <c r="AO4354" s="8"/>
      <c r="AR4354" s="13"/>
      <c r="AS4354" s="8"/>
      <c r="AV4354" s="13"/>
      <c r="AW4354" s="8"/>
      <c r="AX4354" s="19" t="str">
        <f t="shared" si="390"/>
        <v/>
      </c>
      <c r="AY4354" s="55">
        <f t="shared" si="391"/>
        <v>0</v>
      </c>
      <c r="AZ4354" s="8"/>
      <c r="BA4354" s="8"/>
    </row>
    <row r="4355" spans="1:53" x14ac:dyDescent="0.25">
      <c r="A4355" s="9" t="str">
        <f>IF(B4355&lt;&gt;"",COUNTA($B$3:B4355)+$A$2,"")</f>
        <v/>
      </c>
      <c r="R4355" s="42"/>
      <c r="AB4355" s="13"/>
      <c r="AC4355" s="8"/>
      <c r="AF4355" s="13"/>
      <c r="AG4355" s="8"/>
      <c r="AH4355" s="8"/>
      <c r="AI4355" s="8"/>
      <c r="AJ4355" s="8"/>
      <c r="AK4355" s="8"/>
      <c r="AN4355" s="13"/>
      <c r="AO4355" s="8"/>
      <c r="AR4355" s="13"/>
      <c r="AS4355" s="8"/>
      <c r="AV4355" s="13"/>
      <c r="AW4355" s="8"/>
      <c r="AX4355" s="19" t="str">
        <f t="shared" ref="AX4355:AX4418" si="392">IF(R4355="","",AY4355/(1+0.025))</f>
        <v/>
      </c>
      <c r="AY4355" s="55">
        <f t="shared" ref="AY4355:AY4418" si="393">BC4355-AZ4355</f>
        <v>0</v>
      </c>
      <c r="AZ4355" s="8"/>
      <c r="BA4355" s="8"/>
    </row>
    <row r="4356" spans="1:53" x14ac:dyDescent="0.25">
      <c r="A4356" s="9" t="str">
        <f>IF(B4356&lt;&gt;"",COUNTA($B$3:B4356)+$A$2,"")</f>
        <v/>
      </c>
      <c r="R4356" s="42"/>
      <c r="AB4356" s="13"/>
      <c r="AC4356" s="8"/>
      <c r="AF4356" s="13"/>
      <c r="AG4356" s="8"/>
      <c r="AH4356" s="8"/>
      <c r="AI4356" s="8"/>
      <c r="AJ4356" s="8"/>
      <c r="AK4356" s="8"/>
      <c r="AN4356" s="13"/>
      <c r="AO4356" s="8"/>
      <c r="AR4356" s="13"/>
      <c r="AS4356" s="8"/>
      <c r="AV4356" s="13"/>
      <c r="AW4356" s="8"/>
      <c r="AX4356" s="19" t="str">
        <f t="shared" si="392"/>
        <v/>
      </c>
      <c r="AY4356" s="55">
        <f t="shared" si="393"/>
        <v>0</v>
      </c>
      <c r="AZ4356" s="8"/>
      <c r="BA4356" s="8"/>
    </row>
    <row r="4357" spans="1:53" x14ac:dyDescent="0.25">
      <c r="A4357" s="9" t="str">
        <f>IF(B4357&lt;&gt;"",COUNTA($B$3:B4357)+$A$2,"")</f>
        <v/>
      </c>
      <c r="R4357" s="42"/>
      <c r="AB4357" s="13"/>
      <c r="AC4357" s="8"/>
      <c r="AF4357" s="13"/>
      <c r="AG4357" s="8"/>
      <c r="AH4357" s="8"/>
      <c r="AI4357" s="8"/>
      <c r="AJ4357" s="8"/>
      <c r="AK4357" s="8"/>
      <c r="AN4357" s="13"/>
      <c r="AO4357" s="8"/>
      <c r="AR4357" s="13"/>
      <c r="AS4357" s="8"/>
      <c r="AV4357" s="13"/>
      <c r="AW4357" s="8"/>
      <c r="AX4357" s="19" t="str">
        <f t="shared" si="392"/>
        <v/>
      </c>
      <c r="AY4357" s="55">
        <f t="shared" si="393"/>
        <v>0</v>
      </c>
      <c r="AZ4357" s="8"/>
      <c r="BA4357" s="8"/>
    </row>
    <row r="4358" spans="1:53" x14ac:dyDescent="0.25">
      <c r="A4358" s="9" t="str">
        <f>IF(B4358&lt;&gt;"",COUNTA($B$3:B4358)+$A$2,"")</f>
        <v/>
      </c>
      <c r="R4358" s="42"/>
      <c r="AB4358" s="13"/>
      <c r="AC4358" s="8"/>
      <c r="AF4358" s="13"/>
      <c r="AG4358" s="8"/>
      <c r="AH4358" s="8"/>
      <c r="AI4358" s="8"/>
      <c r="AJ4358" s="8"/>
      <c r="AK4358" s="8"/>
      <c r="AN4358" s="13"/>
      <c r="AO4358" s="8"/>
      <c r="AR4358" s="13"/>
      <c r="AS4358" s="8"/>
      <c r="AV4358" s="13"/>
      <c r="AW4358" s="8"/>
      <c r="AX4358" s="19" t="str">
        <f t="shared" si="392"/>
        <v/>
      </c>
      <c r="AY4358" s="55">
        <f t="shared" si="393"/>
        <v>0</v>
      </c>
      <c r="AZ4358" s="8"/>
      <c r="BA4358" s="8"/>
    </row>
    <row r="4359" spans="1:53" x14ac:dyDescent="0.25">
      <c r="A4359" s="9" t="str">
        <f>IF(B4359&lt;&gt;"",COUNTA($B$3:B4359)+$A$2,"")</f>
        <v/>
      </c>
      <c r="R4359" s="42"/>
      <c r="AB4359" s="13"/>
      <c r="AC4359" s="8"/>
      <c r="AF4359" s="13"/>
      <c r="AG4359" s="8"/>
      <c r="AH4359" s="8"/>
      <c r="AI4359" s="8"/>
      <c r="AJ4359" s="8"/>
      <c r="AK4359" s="8"/>
      <c r="AN4359" s="13"/>
      <c r="AO4359" s="8"/>
      <c r="AR4359" s="13"/>
      <c r="AS4359" s="8"/>
      <c r="AV4359" s="13"/>
      <c r="AW4359" s="8"/>
      <c r="AX4359" s="19" t="str">
        <f t="shared" si="392"/>
        <v/>
      </c>
      <c r="AY4359" s="55">
        <f t="shared" si="393"/>
        <v>0</v>
      </c>
      <c r="AZ4359" s="8"/>
      <c r="BA4359" s="8"/>
    </row>
    <row r="4360" spans="1:53" x14ac:dyDescent="0.25">
      <c r="A4360" s="9" t="str">
        <f>IF(B4360&lt;&gt;"",COUNTA($B$3:B4360)+$A$2,"")</f>
        <v/>
      </c>
      <c r="R4360" s="42"/>
      <c r="AB4360" s="13"/>
      <c r="AC4360" s="8"/>
      <c r="AF4360" s="13"/>
      <c r="AG4360" s="8"/>
      <c r="AH4360" s="8"/>
      <c r="AI4360" s="8"/>
      <c r="AJ4360" s="8"/>
      <c r="AK4360" s="8"/>
      <c r="AN4360" s="13"/>
      <c r="AO4360" s="8"/>
      <c r="AR4360" s="13"/>
      <c r="AS4360" s="8"/>
      <c r="AV4360" s="13"/>
      <c r="AW4360" s="8"/>
      <c r="AX4360" s="19" t="str">
        <f t="shared" si="392"/>
        <v/>
      </c>
      <c r="AY4360" s="55">
        <f t="shared" si="393"/>
        <v>0</v>
      </c>
      <c r="AZ4360" s="8"/>
      <c r="BA4360" s="8"/>
    </row>
    <row r="4361" spans="1:53" x14ac:dyDescent="0.25">
      <c r="A4361" s="9" t="str">
        <f>IF(B4361&lt;&gt;"",COUNTA($B$3:B4361)+$A$2,"")</f>
        <v/>
      </c>
      <c r="R4361" s="42"/>
      <c r="AB4361" s="13"/>
      <c r="AC4361" s="8"/>
      <c r="AF4361" s="13"/>
      <c r="AG4361" s="8"/>
      <c r="AH4361" s="8"/>
      <c r="AI4361" s="8"/>
      <c r="AJ4361" s="8"/>
      <c r="AK4361" s="8"/>
      <c r="AN4361" s="13"/>
      <c r="AO4361" s="8"/>
      <c r="AR4361" s="13"/>
      <c r="AS4361" s="8"/>
      <c r="AV4361" s="13"/>
      <c r="AW4361" s="8"/>
      <c r="AX4361" s="19" t="str">
        <f t="shared" si="392"/>
        <v/>
      </c>
      <c r="AY4361" s="55">
        <f t="shared" si="393"/>
        <v>0</v>
      </c>
      <c r="AZ4361" s="8"/>
      <c r="BA4361" s="8"/>
    </row>
    <row r="4362" spans="1:53" x14ac:dyDescent="0.25">
      <c r="A4362" s="9" t="str">
        <f>IF(B4362&lt;&gt;"",COUNTA($B$3:B4362)+$A$2,"")</f>
        <v/>
      </c>
      <c r="R4362" s="42"/>
      <c r="AB4362" s="13"/>
      <c r="AC4362" s="8"/>
      <c r="AF4362" s="13"/>
      <c r="AG4362" s="8"/>
      <c r="AH4362" s="8"/>
      <c r="AI4362" s="8"/>
      <c r="AJ4362" s="8"/>
      <c r="AK4362" s="8"/>
      <c r="AN4362" s="13"/>
      <c r="AO4362" s="8"/>
      <c r="AR4362" s="13"/>
      <c r="AS4362" s="8"/>
      <c r="AV4362" s="13"/>
      <c r="AW4362" s="8"/>
      <c r="AX4362" s="19" t="str">
        <f t="shared" si="392"/>
        <v/>
      </c>
      <c r="AY4362" s="55">
        <f t="shared" si="393"/>
        <v>0</v>
      </c>
      <c r="AZ4362" s="8"/>
      <c r="BA4362" s="8"/>
    </row>
    <row r="4363" spans="1:53" x14ac:dyDescent="0.25">
      <c r="A4363" s="9" t="str">
        <f>IF(B4363&lt;&gt;"",COUNTA($B$3:B4363)+$A$2,"")</f>
        <v/>
      </c>
      <c r="R4363" s="42"/>
      <c r="AB4363" s="13"/>
      <c r="AC4363" s="8"/>
      <c r="AF4363" s="13"/>
      <c r="AG4363" s="8"/>
      <c r="AH4363" s="8"/>
      <c r="AI4363" s="8"/>
      <c r="AJ4363" s="8"/>
      <c r="AK4363" s="8"/>
      <c r="AN4363" s="13"/>
      <c r="AO4363" s="8"/>
      <c r="AR4363" s="13"/>
      <c r="AS4363" s="8"/>
      <c r="AV4363" s="13"/>
      <c r="AW4363" s="8"/>
      <c r="AX4363" s="19" t="str">
        <f t="shared" si="392"/>
        <v/>
      </c>
      <c r="AY4363" s="55">
        <f t="shared" si="393"/>
        <v>0</v>
      </c>
      <c r="AZ4363" s="8"/>
      <c r="BA4363" s="8"/>
    </row>
    <row r="4364" spans="1:53" x14ac:dyDescent="0.25">
      <c r="A4364" s="9" t="str">
        <f>IF(B4364&lt;&gt;"",COUNTA($B$3:B4364)+$A$2,"")</f>
        <v/>
      </c>
      <c r="R4364" s="42"/>
      <c r="AB4364" s="13"/>
      <c r="AC4364" s="8"/>
      <c r="AF4364" s="13"/>
      <c r="AG4364" s="8"/>
      <c r="AH4364" s="8"/>
      <c r="AI4364" s="8"/>
      <c r="AJ4364" s="8"/>
      <c r="AK4364" s="8"/>
      <c r="AN4364" s="13"/>
      <c r="AO4364" s="8"/>
      <c r="AR4364" s="13"/>
      <c r="AS4364" s="8"/>
      <c r="AV4364" s="13"/>
      <c r="AW4364" s="8"/>
      <c r="AX4364" s="19" t="str">
        <f t="shared" si="392"/>
        <v/>
      </c>
      <c r="AY4364" s="55">
        <f t="shared" si="393"/>
        <v>0</v>
      </c>
      <c r="AZ4364" s="8"/>
      <c r="BA4364" s="8"/>
    </row>
    <row r="4365" spans="1:53" x14ac:dyDescent="0.25">
      <c r="A4365" s="9" t="str">
        <f>IF(B4365&lt;&gt;"",COUNTA($B$3:B4365)+$A$2,"")</f>
        <v/>
      </c>
      <c r="R4365" s="42"/>
      <c r="AB4365" s="13"/>
      <c r="AC4365" s="8"/>
      <c r="AF4365" s="13"/>
      <c r="AG4365" s="8"/>
      <c r="AH4365" s="8"/>
      <c r="AI4365" s="8"/>
      <c r="AJ4365" s="8"/>
      <c r="AK4365" s="8"/>
      <c r="AN4365" s="13"/>
      <c r="AO4365" s="8"/>
      <c r="AR4365" s="13"/>
      <c r="AS4365" s="8"/>
      <c r="AV4365" s="13"/>
      <c r="AW4365" s="8"/>
      <c r="AX4365" s="19" t="str">
        <f t="shared" si="392"/>
        <v/>
      </c>
      <c r="AY4365" s="55">
        <f t="shared" si="393"/>
        <v>0</v>
      </c>
      <c r="AZ4365" s="8"/>
      <c r="BA4365" s="8"/>
    </row>
    <row r="4366" spans="1:53" x14ac:dyDescent="0.25">
      <c r="A4366" s="9" t="str">
        <f>IF(B4366&lt;&gt;"",COUNTA($B$3:B4366)+$A$2,"")</f>
        <v/>
      </c>
      <c r="R4366" s="42"/>
      <c r="AB4366" s="13"/>
      <c r="AC4366" s="8"/>
      <c r="AF4366" s="13"/>
      <c r="AG4366" s="8"/>
      <c r="AH4366" s="8"/>
      <c r="AI4366" s="8"/>
      <c r="AJ4366" s="8"/>
      <c r="AK4366" s="8"/>
      <c r="AN4366" s="13"/>
      <c r="AO4366" s="8"/>
      <c r="AR4366" s="13"/>
      <c r="AS4366" s="8"/>
      <c r="AV4366" s="13"/>
      <c r="AW4366" s="8"/>
      <c r="AX4366" s="19" t="str">
        <f t="shared" si="392"/>
        <v/>
      </c>
      <c r="AY4366" s="55">
        <f t="shared" si="393"/>
        <v>0</v>
      </c>
      <c r="AZ4366" s="8"/>
      <c r="BA4366" s="8"/>
    </row>
    <row r="4367" spans="1:53" x14ac:dyDescent="0.25">
      <c r="A4367" s="9" t="str">
        <f>IF(B4367&lt;&gt;"",COUNTA($B$3:B4367)+$A$2,"")</f>
        <v/>
      </c>
      <c r="R4367" s="42"/>
      <c r="AB4367" s="13"/>
      <c r="AC4367" s="8"/>
      <c r="AF4367" s="13"/>
      <c r="AG4367" s="8"/>
      <c r="AH4367" s="8"/>
      <c r="AI4367" s="8"/>
      <c r="AJ4367" s="8"/>
      <c r="AK4367" s="8"/>
      <c r="AN4367" s="13"/>
      <c r="AO4367" s="8"/>
      <c r="AR4367" s="13"/>
      <c r="AS4367" s="8"/>
      <c r="AV4367" s="13"/>
      <c r="AW4367" s="8"/>
      <c r="AX4367" s="19" t="str">
        <f t="shared" si="392"/>
        <v/>
      </c>
      <c r="AY4367" s="55">
        <f t="shared" si="393"/>
        <v>0</v>
      </c>
      <c r="AZ4367" s="8"/>
      <c r="BA4367" s="8"/>
    </row>
    <row r="4368" spans="1:53" x14ac:dyDescent="0.25">
      <c r="A4368" s="9" t="str">
        <f>IF(B4368&lt;&gt;"",COUNTA($B$3:B4368)+$A$2,"")</f>
        <v/>
      </c>
      <c r="R4368" s="42"/>
      <c r="AB4368" s="13"/>
      <c r="AC4368" s="8"/>
      <c r="AF4368" s="13"/>
      <c r="AG4368" s="8"/>
      <c r="AH4368" s="8"/>
      <c r="AI4368" s="8"/>
      <c r="AJ4368" s="8"/>
      <c r="AK4368" s="8"/>
      <c r="AN4368" s="13"/>
      <c r="AO4368" s="8"/>
      <c r="AR4368" s="13"/>
      <c r="AS4368" s="8"/>
      <c r="AV4368" s="13"/>
      <c r="AW4368" s="8"/>
      <c r="AX4368" s="19" t="str">
        <f t="shared" si="392"/>
        <v/>
      </c>
      <c r="AY4368" s="55">
        <f t="shared" si="393"/>
        <v>0</v>
      </c>
      <c r="AZ4368" s="8"/>
      <c r="BA4368" s="8"/>
    </row>
    <row r="4369" spans="1:53" x14ac:dyDescent="0.25">
      <c r="A4369" s="9" t="str">
        <f>IF(B4369&lt;&gt;"",COUNTA($B$3:B4369)+$A$2,"")</f>
        <v/>
      </c>
      <c r="R4369" s="42"/>
      <c r="AB4369" s="13"/>
      <c r="AC4369" s="8"/>
      <c r="AF4369" s="13"/>
      <c r="AG4369" s="8"/>
      <c r="AH4369" s="8"/>
      <c r="AI4369" s="8"/>
      <c r="AJ4369" s="8"/>
      <c r="AK4369" s="8"/>
      <c r="AN4369" s="13"/>
      <c r="AO4369" s="8"/>
      <c r="AR4369" s="13"/>
      <c r="AS4369" s="8"/>
      <c r="AV4369" s="13"/>
      <c r="AW4369" s="8"/>
      <c r="AX4369" s="19" t="str">
        <f t="shared" si="392"/>
        <v/>
      </c>
      <c r="AY4369" s="55">
        <f t="shared" si="393"/>
        <v>0</v>
      </c>
      <c r="AZ4369" s="8"/>
      <c r="BA4369" s="8"/>
    </row>
    <row r="4370" spans="1:53" x14ac:dyDescent="0.25">
      <c r="A4370" s="9" t="str">
        <f>IF(B4370&lt;&gt;"",COUNTA($B$3:B4370)+$A$2,"")</f>
        <v/>
      </c>
      <c r="R4370" s="42"/>
      <c r="AB4370" s="13"/>
      <c r="AC4370" s="8"/>
      <c r="AF4370" s="13"/>
      <c r="AG4370" s="8"/>
      <c r="AH4370" s="8"/>
      <c r="AI4370" s="8"/>
      <c r="AJ4370" s="8"/>
      <c r="AK4370" s="8"/>
      <c r="AN4370" s="13"/>
      <c r="AO4370" s="8"/>
      <c r="AR4370" s="13"/>
      <c r="AS4370" s="8"/>
      <c r="AV4370" s="13"/>
      <c r="AW4370" s="8"/>
      <c r="AX4370" s="19" t="str">
        <f t="shared" si="392"/>
        <v/>
      </c>
      <c r="AY4370" s="55">
        <f t="shared" si="393"/>
        <v>0</v>
      </c>
      <c r="AZ4370" s="8"/>
      <c r="BA4370" s="8"/>
    </row>
    <row r="4371" spans="1:53" x14ac:dyDescent="0.25">
      <c r="A4371" s="9" t="str">
        <f>IF(B4371&lt;&gt;"",COUNTA($B$3:B4371)+$A$2,"")</f>
        <v/>
      </c>
      <c r="R4371" s="42"/>
      <c r="AB4371" s="13"/>
      <c r="AC4371" s="8"/>
      <c r="AF4371" s="13"/>
      <c r="AG4371" s="8"/>
      <c r="AH4371" s="8"/>
      <c r="AI4371" s="8"/>
      <c r="AJ4371" s="8"/>
      <c r="AK4371" s="8"/>
      <c r="AN4371" s="13"/>
      <c r="AO4371" s="8"/>
      <c r="AR4371" s="13"/>
      <c r="AS4371" s="8"/>
      <c r="AV4371" s="13"/>
      <c r="AW4371" s="8"/>
      <c r="AX4371" s="19" t="str">
        <f t="shared" si="392"/>
        <v/>
      </c>
      <c r="AY4371" s="55">
        <f t="shared" si="393"/>
        <v>0</v>
      </c>
      <c r="AZ4371" s="8"/>
      <c r="BA4371" s="8"/>
    </row>
    <row r="4372" spans="1:53" x14ac:dyDescent="0.25">
      <c r="A4372" s="9" t="str">
        <f>IF(B4372&lt;&gt;"",COUNTA($B$3:B4372)+$A$2,"")</f>
        <v/>
      </c>
      <c r="R4372" s="42"/>
      <c r="AB4372" s="13"/>
      <c r="AC4372" s="8"/>
      <c r="AF4372" s="13"/>
      <c r="AG4372" s="8"/>
      <c r="AH4372" s="8"/>
      <c r="AI4372" s="8"/>
      <c r="AJ4372" s="8"/>
      <c r="AK4372" s="8"/>
      <c r="AN4372" s="13"/>
      <c r="AO4372" s="8"/>
      <c r="AR4372" s="13"/>
      <c r="AS4372" s="8"/>
      <c r="AV4372" s="13"/>
      <c r="AW4372" s="8"/>
      <c r="AX4372" s="19" t="str">
        <f t="shared" si="392"/>
        <v/>
      </c>
      <c r="AY4372" s="55">
        <f t="shared" si="393"/>
        <v>0</v>
      </c>
      <c r="AZ4372" s="8"/>
      <c r="BA4372" s="8"/>
    </row>
    <row r="4373" spans="1:53" x14ac:dyDescent="0.25">
      <c r="A4373" s="9" t="str">
        <f>IF(B4373&lt;&gt;"",COUNTA($B$3:B4373)+$A$2,"")</f>
        <v/>
      </c>
      <c r="R4373" s="42"/>
      <c r="AB4373" s="13"/>
      <c r="AC4373" s="8"/>
      <c r="AF4373" s="13"/>
      <c r="AG4373" s="8"/>
      <c r="AH4373" s="8"/>
      <c r="AI4373" s="8"/>
      <c r="AJ4373" s="8"/>
      <c r="AK4373" s="8"/>
      <c r="AN4373" s="13"/>
      <c r="AO4373" s="8"/>
      <c r="AR4373" s="13"/>
      <c r="AS4373" s="8"/>
      <c r="AV4373" s="13"/>
      <c r="AW4373" s="8"/>
      <c r="AX4373" s="19" t="str">
        <f t="shared" si="392"/>
        <v/>
      </c>
      <c r="AY4373" s="55">
        <f t="shared" si="393"/>
        <v>0</v>
      </c>
      <c r="AZ4373" s="8"/>
      <c r="BA4373" s="8"/>
    </row>
    <row r="4374" spans="1:53" x14ac:dyDescent="0.25">
      <c r="A4374" s="9" t="str">
        <f>IF(B4374&lt;&gt;"",COUNTA($B$3:B4374)+$A$2,"")</f>
        <v/>
      </c>
      <c r="R4374" s="42"/>
      <c r="AB4374" s="13"/>
      <c r="AC4374" s="8"/>
      <c r="AF4374" s="13"/>
      <c r="AG4374" s="8"/>
      <c r="AH4374" s="8"/>
      <c r="AI4374" s="8"/>
      <c r="AJ4374" s="8"/>
      <c r="AK4374" s="8"/>
      <c r="AN4374" s="13"/>
      <c r="AO4374" s="8"/>
      <c r="AR4374" s="13"/>
      <c r="AS4374" s="8"/>
      <c r="AV4374" s="13"/>
      <c r="AW4374" s="8"/>
      <c r="AX4374" s="19" t="str">
        <f t="shared" si="392"/>
        <v/>
      </c>
      <c r="AY4374" s="55">
        <f t="shared" si="393"/>
        <v>0</v>
      </c>
      <c r="AZ4374" s="8"/>
      <c r="BA4374" s="8"/>
    </row>
    <row r="4375" spans="1:53" x14ac:dyDescent="0.25">
      <c r="A4375" s="9" t="str">
        <f>IF(B4375&lt;&gt;"",COUNTA($B$3:B4375)+$A$2,"")</f>
        <v/>
      </c>
      <c r="R4375" s="42"/>
      <c r="AB4375" s="13"/>
      <c r="AC4375" s="8"/>
      <c r="AF4375" s="13"/>
      <c r="AG4375" s="8"/>
      <c r="AH4375" s="8"/>
      <c r="AI4375" s="8"/>
      <c r="AJ4375" s="8"/>
      <c r="AK4375" s="8"/>
      <c r="AN4375" s="13"/>
      <c r="AO4375" s="8"/>
      <c r="AR4375" s="13"/>
      <c r="AS4375" s="8"/>
      <c r="AV4375" s="13"/>
      <c r="AW4375" s="8"/>
      <c r="AX4375" s="19" t="str">
        <f t="shared" si="392"/>
        <v/>
      </c>
      <c r="AY4375" s="55">
        <f t="shared" si="393"/>
        <v>0</v>
      </c>
      <c r="AZ4375" s="8"/>
      <c r="BA4375" s="8"/>
    </row>
    <row r="4376" spans="1:53" x14ac:dyDescent="0.25">
      <c r="A4376" s="9" t="str">
        <f>IF(B4376&lt;&gt;"",COUNTA($B$3:B4376)+$A$2,"")</f>
        <v/>
      </c>
      <c r="R4376" s="42"/>
      <c r="AB4376" s="13"/>
      <c r="AC4376" s="8"/>
      <c r="AF4376" s="13"/>
      <c r="AG4376" s="8"/>
      <c r="AH4376" s="8"/>
      <c r="AI4376" s="8"/>
      <c r="AJ4376" s="8"/>
      <c r="AK4376" s="8"/>
      <c r="AN4376" s="13"/>
      <c r="AO4376" s="8"/>
      <c r="AR4376" s="13"/>
      <c r="AS4376" s="8"/>
      <c r="AV4376" s="13"/>
      <c r="AW4376" s="8"/>
      <c r="AX4376" s="19" t="str">
        <f t="shared" si="392"/>
        <v/>
      </c>
      <c r="AY4376" s="55">
        <f t="shared" si="393"/>
        <v>0</v>
      </c>
      <c r="AZ4376" s="8"/>
      <c r="BA4376" s="8"/>
    </row>
    <row r="4377" spans="1:53" x14ac:dyDescent="0.25">
      <c r="A4377" s="9" t="str">
        <f>IF(B4377&lt;&gt;"",COUNTA($B$3:B4377)+$A$2,"")</f>
        <v/>
      </c>
      <c r="R4377" s="42"/>
      <c r="AB4377" s="13"/>
      <c r="AC4377" s="8"/>
      <c r="AF4377" s="13"/>
      <c r="AG4377" s="8"/>
      <c r="AH4377" s="8"/>
      <c r="AI4377" s="8"/>
      <c r="AJ4377" s="8"/>
      <c r="AK4377" s="8"/>
      <c r="AN4377" s="13"/>
      <c r="AO4377" s="8"/>
      <c r="AR4377" s="13"/>
      <c r="AS4377" s="8"/>
      <c r="AV4377" s="13"/>
      <c r="AW4377" s="8"/>
      <c r="AX4377" s="19" t="str">
        <f t="shared" si="392"/>
        <v/>
      </c>
      <c r="AY4377" s="55">
        <f t="shared" si="393"/>
        <v>0</v>
      </c>
      <c r="AZ4377" s="8"/>
      <c r="BA4377" s="8"/>
    </row>
    <row r="4378" spans="1:53" x14ac:dyDescent="0.25">
      <c r="A4378" s="9" t="str">
        <f>IF(B4378&lt;&gt;"",COUNTA($B$3:B4378)+$A$2,"")</f>
        <v/>
      </c>
      <c r="R4378" s="42"/>
      <c r="AB4378" s="13"/>
      <c r="AC4378" s="8"/>
      <c r="AF4378" s="13"/>
      <c r="AG4378" s="8"/>
      <c r="AH4378" s="8"/>
      <c r="AI4378" s="8"/>
      <c r="AJ4378" s="8"/>
      <c r="AK4378" s="8"/>
      <c r="AN4378" s="13"/>
      <c r="AO4378" s="8"/>
      <c r="AR4378" s="13"/>
      <c r="AS4378" s="8"/>
      <c r="AV4378" s="13"/>
      <c r="AW4378" s="8"/>
      <c r="AX4378" s="19" t="str">
        <f t="shared" si="392"/>
        <v/>
      </c>
      <c r="AY4378" s="55">
        <f t="shared" si="393"/>
        <v>0</v>
      </c>
      <c r="AZ4378" s="8"/>
      <c r="BA4378" s="8"/>
    </row>
    <row r="4379" spans="1:53" x14ac:dyDescent="0.25">
      <c r="A4379" s="9" t="str">
        <f>IF(B4379&lt;&gt;"",COUNTA($B$3:B4379)+$A$2,"")</f>
        <v/>
      </c>
      <c r="R4379" s="42"/>
      <c r="AB4379" s="13"/>
      <c r="AC4379" s="8"/>
      <c r="AF4379" s="13"/>
      <c r="AG4379" s="8"/>
      <c r="AH4379" s="8"/>
      <c r="AI4379" s="8"/>
      <c r="AJ4379" s="8"/>
      <c r="AK4379" s="8"/>
      <c r="AN4379" s="13"/>
      <c r="AO4379" s="8"/>
      <c r="AR4379" s="13"/>
      <c r="AS4379" s="8"/>
      <c r="AV4379" s="13"/>
      <c r="AW4379" s="8"/>
      <c r="AX4379" s="19" t="str">
        <f t="shared" si="392"/>
        <v/>
      </c>
      <c r="AY4379" s="55">
        <f t="shared" si="393"/>
        <v>0</v>
      </c>
      <c r="AZ4379" s="8"/>
      <c r="BA4379" s="8"/>
    </row>
    <row r="4380" spans="1:53" x14ac:dyDescent="0.25">
      <c r="A4380" s="9" t="str">
        <f>IF(B4380&lt;&gt;"",COUNTA($B$3:B4380)+$A$2,"")</f>
        <v/>
      </c>
      <c r="R4380" s="42"/>
      <c r="AB4380" s="13"/>
      <c r="AC4380" s="8"/>
      <c r="AF4380" s="13"/>
      <c r="AG4380" s="8"/>
      <c r="AH4380" s="8"/>
      <c r="AI4380" s="8"/>
      <c r="AJ4380" s="8"/>
      <c r="AK4380" s="8"/>
      <c r="AN4380" s="13"/>
      <c r="AO4380" s="8"/>
      <c r="AR4380" s="13"/>
      <c r="AS4380" s="8"/>
      <c r="AV4380" s="13"/>
      <c r="AW4380" s="8"/>
      <c r="AX4380" s="19" t="str">
        <f t="shared" si="392"/>
        <v/>
      </c>
      <c r="AY4380" s="55">
        <f t="shared" si="393"/>
        <v>0</v>
      </c>
      <c r="AZ4380" s="8"/>
      <c r="BA4380" s="8"/>
    </row>
    <row r="4381" spans="1:53" x14ac:dyDescent="0.25">
      <c r="A4381" s="9" t="str">
        <f>IF(B4381&lt;&gt;"",COUNTA($B$3:B4381)+$A$2,"")</f>
        <v/>
      </c>
      <c r="R4381" s="42"/>
      <c r="AB4381" s="13"/>
      <c r="AC4381" s="8"/>
      <c r="AF4381" s="13"/>
      <c r="AG4381" s="8"/>
      <c r="AH4381" s="8"/>
      <c r="AI4381" s="8"/>
      <c r="AJ4381" s="8"/>
      <c r="AK4381" s="8"/>
      <c r="AN4381" s="13"/>
      <c r="AO4381" s="8"/>
      <c r="AR4381" s="13"/>
      <c r="AS4381" s="8"/>
      <c r="AV4381" s="13"/>
      <c r="AW4381" s="8"/>
      <c r="AX4381" s="19" t="str">
        <f t="shared" si="392"/>
        <v/>
      </c>
      <c r="AY4381" s="55">
        <f t="shared" si="393"/>
        <v>0</v>
      </c>
      <c r="AZ4381" s="8"/>
      <c r="BA4381" s="8"/>
    </row>
    <row r="4382" spans="1:53" x14ac:dyDescent="0.25">
      <c r="A4382" s="9" t="str">
        <f>IF(B4382&lt;&gt;"",COUNTA($B$3:B4382)+$A$2,"")</f>
        <v/>
      </c>
      <c r="R4382" s="42"/>
      <c r="AB4382" s="13"/>
      <c r="AC4382" s="8"/>
      <c r="AF4382" s="13"/>
      <c r="AG4382" s="8"/>
      <c r="AH4382" s="8"/>
      <c r="AI4382" s="8"/>
      <c r="AJ4382" s="8"/>
      <c r="AK4382" s="8"/>
      <c r="AN4382" s="13"/>
      <c r="AO4382" s="8"/>
      <c r="AR4382" s="13"/>
      <c r="AS4382" s="8"/>
      <c r="AV4382" s="13"/>
      <c r="AW4382" s="8"/>
      <c r="AX4382" s="19" t="str">
        <f t="shared" si="392"/>
        <v/>
      </c>
      <c r="AY4382" s="55">
        <f t="shared" si="393"/>
        <v>0</v>
      </c>
      <c r="AZ4382" s="8"/>
      <c r="BA4382" s="8"/>
    </row>
    <row r="4383" spans="1:53" x14ac:dyDescent="0.25">
      <c r="A4383" s="9" t="str">
        <f>IF(B4383&lt;&gt;"",COUNTA($B$3:B4383)+$A$2,"")</f>
        <v/>
      </c>
      <c r="R4383" s="42"/>
      <c r="AB4383" s="13"/>
      <c r="AC4383" s="8"/>
      <c r="AF4383" s="13"/>
      <c r="AG4383" s="8"/>
      <c r="AH4383" s="8"/>
      <c r="AI4383" s="8"/>
      <c r="AJ4383" s="8"/>
      <c r="AK4383" s="8"/>
      <c r="AN4383" s="13"/>
      <c r="AO4383" s="8"/>
      <c r="AR4383" s="13"/>
      <c r="AS4383" s="8"/>
      <c r="AV4383" s="13"/>
      <c r="AW4383" s="8"/>
      <c r="AX4383" s="19" t="str">
        <f t="shared" si="392"/>
        <v/>
      </c>
      <c r="AY4383" s="55">
        <f t="shared" si="393"/>
        <v>0</v>
      </c>
      <c r="AZ4383" s="8"/>
      <c r="BA4383" s="8"/>
    </row>
    <row r="4384" spans="1:53" x14ac:dyDescent="0.25">
      <c r="A4384" s="9" t="str">
        <f>IF(B4384&lt;&gt;"",COUNTA($B$3:B4384)+$A$2,"")</f>
        <v/>
      </c>
      <c r="R4384" s="42"/>
      <c r="AB4384" s="13"/>
      <c r="AC4384" s="8"/>
      <c r="AF4384" s="13"/>
      <c r="AG4384" s="8"/>
      <c r="AH4384" s="8"/>
      <c r="AI4384" s="8"/>
      <c r="AJ4384" s="8"/>
      <c r="AK4384" s="8"/>
      <c r="AN4384" s="13"/>
      <c r="AO4384" s="8"/>
      <c r="AR4384" s="13"/>
      <c r="AS4384" s="8"/>
      <c r="AV4384" s="13"/>
      <c r="AW4384" s="8"/>
      <c r="AX4384" s="19" t="str">
        <f t="shared" si="392"/>
        <v/>
      </c>
      <c r="AY4384" s="55">
        <f t="shared" si="393"/>
        <v>0</v>
      </c>
      <c r="AZ4384" s="8"/>
      <c r="BA4384" s="8"/>
    </row>
    <row r="4385" spans="1:53" x14ac:dyDescent="0.25">
      <c r="A4385" s="9" t="str">
        <f>IF(B4385&lt;&gt;"",COUNTA($B$3:B4385)+$A$2,"")</f>
        <v/>
      </c>
      <c r="R4385" s="42"/>
      <c r="AB4385" s="13"/>
      <c r="AC4385" s="8"/>
      <c r="AF4385" s="13"/>
      <c r="AG4385" s="8"/>
      <c r="AH4385" s="8"/>
      <c r="AI4385" s="8"/>
      <c r="AJ4385" s="8"/>
      <c r="AK4385" s="8"/>
      <c r="AN4385" s="13"/>
      <c r="AO4385" s="8"/>
      <c r="AR4385" s="13"/>
      <c r="AS4385" s="8"/>
      <c r="AV4385" s="13"/>
      <c r="AW4385" s="8"/>
      <c r="AX4385" s="19" t="str">
        <f t="shared" si="392"/>
        <v/>
      </c>
      <c r="AY4385" s="55">
        <f t="shared" si="393"/>
        <v>0</v>
      </c>
      <c r="AZ4385" s="8"/>
      <c r="BA4385" s="8"/>
    </row>
    <row r="4386" spans="1:53" x14ac:dyDescent="0.25">
      <c r="A4386" s="9" t="str">
        <f>IF(B4386&lt;&gt;"",COUNTA($B$3:B4386)+$A$2,"")</f>
        <v/>
      </c>
      <c r="R4386" s="42"/>
      <c r="AB4386" s="13"/>
      <c r="AC4386" s="8"/>
      <c r="AF4386" s="13"/>
      <c r="AG4386" s="8"/>
      <c r="AH4386" s="8"/>
      <c r="AI4386" s="8"/>
      <c r="AJ4386" s="8"/>
      <c r="AK4386" s="8"/>
      <c r="AN4386" s="13"/>
      <c r="AO4386" s="8"/>
      <c r="AR4386" s="13"/>
      <c r="AS4386" s="8"/>
      <c r="AV4386" s="13"/>
      <c r="AW4386" s="8"/>
      <c r="AX4386" s="19" t="str">
        <f t="shared" si="392"/>
        <v/>
      </c>
      <c r="AY4386" s="55">
        <f t="shared" si="393"/>
        <v>0</v>
      </c>
      <c r="AZ4386" s="8"/>
      <c r="BA4386" s="8"/>
    </row>
    <row r="4387" spans="1:53" x14ac:dyDescent="0.25">
      <c r="A4387" s="9" t="str">
        <f>IF(B4387&lt;&gt;"",COUNTA($B$3:B4387)+$A$2,"")</f>
        <v/>
      </c>
      <c r="R4387" s="42"/>
      <c r="AB4387" s="13"/>
      <c r="AC4387" s="8"/>
      <c r="AF4387" s="13"/>
      <c r="AG4387" s="8"/>
      <c r="AH4387" s="8"/>
      <c r="AI4387" s="8"/>
      <c r="AJ4387" s="8"/>
      <c r="AK4387" s="8"/>
      <c r="AN4387" s="13"/>
      <c r="AO4387" s="8"/>
      <c r="AR4387" s="13"/>
      <c r="AS4387" s="8"/>
      <c r="AV4387" s="13"/>
      <c r="AW4387" s="8"/>
      <c r="AX4387" s="19" t="str">
        <f t="shared" si="392"/>
        <v/>
      </c>
      <c r="AY4387" s="55">
        <f t="shared" si="393"/>
        <v>0</v>
      </c>
      <c r="AZ4387" s="8"/>
      <c r="BA4387" s="8"/>
    </row>
    <row r="4388" spans="1:53" x14ac:dyDescent="0.25">
      <c r="A4388" s="9" t="str">
        <f>IF(B4388&lt;&gt;"",COUNTA($B$3:B4388)+$A$2,"")</f>
        <v/>
      </c>
      <c r="R4388" s="42"/>
      <c r="AB4388" s="13"/>
      <c r="AC4388" s="8"/>
      <c r="AF4388" s="13"/>
      <c r="AG4388" s="8"/>
      <c r="AH4388" s="8"/>
      <c r="AI4388" s="8"/>
      <c r="AJ4388" s="8"/>
      <c r="AK4388" s="8"/>
      <c r="AN4388" s="13"/>
      <c r="AO4388" s="8"/>
      <c r="AR4388" s="13"/>
      <c r="AS4388" s="8"/>
      <c r="AV4388" s="13"/>
      <c r="AW4388" s="8"/>
      <c r="AX4388" s="19" t="str">
        <f t="shared" si="392"/>
        <v/>
      </c>
      <c r="AY4388" s="55">
        <f t="shared" si="393"/>
        <v>0</v>
      </c>
      <c r="AZ4388" s="8"/>
      <c r="BA4388" s="8"/>
    </row>
    <row r="4389" spans="1:53" x14ac:dyDescent="0.25">
      <c r="A4389" s="9" t="str">
        <f>IF(B4389&lt;&gt;"",COUNTA($B$3:B4389)+$A$2,"")</f>
        <v/>
      </c>
      <c r="R4389" s="42"/>
      <c r="AB4389" s="13"/>
      <c r="AC4389" s="8"/>
      <c r="AF4389" s="13"/>
      <c r="AG4389" s="8"/>
      <c r="AH4389" s="8"/>
      <c r="AI4389" s="8"/>
      <c r="AJ4389" s="8"/>
      <c r="AK4389" s="8"/>
      <c r="AN4389" s="13"/>
      <c r="AO4389" s="8"/>
      <c r="AR4389" s="13"/>
      <c r="AS4389" s="8"/>
      <c r="AV4389" s="13"/>
      <c r="AW4389" s="8"/>
      <c r="AX4389" s="19" t="str">
        <f t="shared" si="392"/>
        <v/>
      </c>
      <c r="AY4389" s="55">
        <f t="shared" si="393"/>
        <v>0</v>
      </c>
      <c r="AZ4389" s="8"/>
      <c r="BA4389" s="8"/>
    </row>
    <row r="4390" spans="1:53" x14ac:dyDescent="0.25">
      <c r="A4390" s="9" t="str">
        <f>IF(B4390&lt;&gt;"",COUNTA($B$3:B4390)+$A$2,"")</f>
        <v/>
      </c>
      <c r="R4390" s="42"/>
      <c r="AB4390" s="13"/>
      <c r="AC4390" s="8"/>
      <c r="AF4390" s="13"/>
      <c r="AG4390" s="8"/>
      <c r="AH4390" s="8"/>
      <c r="AI4390" s="8"/>
      <c r="AJ4390" s="8"/>
      <c r="AK4390" s="8"/>
      <c r="AN4390" s="13"/>
      <c r="AO4390" s="8"/>
      <c r="AR4390" s="13"/>
      <c r="AS4390" s="8"/>
      <c r="AV4390" s="13"/>
      <c r="AW4390" s="8"/>
      <c r="AX4390" s="19" t="str">
        <f t="shared" si="392"/>
        <v/>
      </c>
      <c r="AY4390" s="55">
        <f t="shared" si="393"/>
        <v>0</v>
      </c>
      <c r="AZ4390" s="8"/>
      <c r="BA4390" s="8"/>
    </row>
    <row r="4391" spans="1:53" x14ac:dyDescent="0.25">
      <c r="A4391" s="9" t="str">
        <f>IF(B4391&lt;&gt;"",COUNTA($B$3:B4391)+$A$2,"")</f>
        <v/>
      </c>
      <c r="R4391" s="42"/>
      <c r="AB4391" s="13"/>
      <c r="AC4391" s="8"/>
      <c r="AF4391" s="13"/>
      <c r="AG4391" s="8"/>
      <c r="AH4391" s="8"/>
      <c r="AI4391" s="8"/>
      <c r="AJ4391" s="8"/>
      <c r="AK4391" s="8"/>
      <c r="AN4391" s="13"/>
      <c r="AO4391" s="8"/>
      <c r="AR4391" s="13"/>
      <c r="AS4391" s="8"/>
      <c r="AV4391" s="13"/>
      <c r="AW4391" s="8"/>
      <c r="AX4391" s="19" t="str">
        <f t="shared" si="392"/>
        <v/>
      </c>
      <c r="AY4391" s="55">
        <f t="shared" si="393"/>
        <v>0</v>
      </c>
      <c r="AZ4391" s="8"/>
      <c r="BA4391" s="8"/>
    </row>
    <row r="4392" spans="1:53" x14ac:dyDescent="0.25">
      <c r="A4392" s="9" t="str">
        <f>IF(B4392&lt;&gt;"",COUNTA($B$3:B4392)+$A$2,"")</f>
        <v/>
      </c>
      <c r="R4392" s="42"/>
      <c r="AB4392" s="13"/>
      <c r="AC4392" s="8"/>
      <c r="AF4392" s="13"/>
      <c r="AG4392" s="8"/>
      <c r="AH4392" s="8"/>
      <c r="AI4392" s="8"/>
      <c r="AJ4392" s="8"/>
      <c r="AK4392" s="8"/>
      <c r="AN4392" s="13"/>
      <c r="AO4392" s="8"/>
      <c r="AR4392" s="13"/>
      <c r="AS4392" s="8"/>
      <c r="AV4392" s="13"/>
      <c r="AW4392" s="8"/>
      <c r="AX4392" s="19" t="str">
        <f t="shared" si="392"/>
        <v/>
      </c>
      <c r="AY4392" s="55">
        <f t="shared" si="393"/>
        <v>0</v>
      </c>
      <c r="AZ4392" s="8"/>
      <c r="BA4392" s="8"/>
    </row>
    <row r="4393" spans="1:53" x14ac:dyDescent="0.25">
      <c r="A4393" s="9" t="str">
        <f>IF(B4393&lt;&gt;"",COUNTA($B$3:B4393)+$A$2,"")</f>
        <v/>
      </c>
      <c r="R4393" s="42"/>
      <c r="AB4393" s="13"/>
      <c r="AC4393" s="8"/>
      <c r="AF4393" s="13"/>
      <c r="AG4393" s="8"/>
      <c r="AH4393" s="8"/>
      <c r="AI4393" s="8"/>
      <c r="AJ4393" s="8"/>
      <c r="AK4393" s="8"/>
      <c r="AN4393" s="13"/>
      <c r="AO4393" s="8"/>
      <c r="AR4393" s="13"/>
      <c r="AS4393" s="8"/>
      <c r="AV4393" s="13"/>
      <c r="AW4393" s="8"/>
      <c r="AX4393" s="19" t="str">
        <f t="shared" si="392"/>
        <v/>
      </c>
      <c r="AY4393" s="55">
        <f t="shared" si="393"/>
        <v>0</v>
      </c>
      <c r="AZ4393" s="8"/>
      <c r="BA4393" s="8"/>
    </row>
    <row r="4394" spans="1:53" x14ac:dyDescent="0.25">
      <c r="A4394" s="9" t="str">
        <f>IF(B4394&lt;&gt;"",COUNTA($B$3:B4394)+$A$2,"")</f>
        <v/>
      </c>
      <c r="R4394" s="42"/>
      <c r="AB4394" s="13"/>
      <c r="AC4394" s="8"/>
      <c r="AF4394" s="13"/>
      <c r="AG4394" s="8"/>
      <c r="AH4394" s="8"/>
      <c r="AI4394" s="8"/>
      <c r="AJ4394" s="8"/>
      <c r="AK4394" s="8"/>
      <c r="AN4394" s="13"/>
      <c r="AO4394" s="8"/>
      <c r="AR4394" s="13"/>
      <c r="AS4394" s="8"/>
      <c r="AV4394" s="13"/>
      <c r="AW4394" s="8"/>
      <c r="AX4394" s="19" t="str">
        <f t="shared" si="392"/>
        <v/>
      </c>
      <c r="AY4394" s="55">
        <f t="shared" si="393"/>
        <v>0</v>
      </c>
      <c r="AZ4394" s="8"/>
      <c r="BA4394" s="8"/>
    </row>
    <row r="4395" spans="1:53" x14ac:dyDescent="0.25">
      <c r="A4395" s="9" t="str">
        <f>IF(B4395&lt;&gt;"",COUNTA($B$3:B4395)+$A$2,"")</f>
        <v/>
      </c>
      <c r="R4395" s="42"/>
      <c r="AB4395" s="13"/>
      <c r="AC4395" s="8"/>
      <c r="AF4395" s="13"/>
      <c r="AG4395" s="8"/>
      <c r="AH4395" s="8"/>
      <c r="AI4395" s="8"/>
      <c r="AJ4395" s="8"/>
      <c r="AK4395" s="8"/>
      <c r="AN4395" s="13"/>
      <c r="AO4395" s="8"/>
      <c r="AR4395" s="13"/>
      <c r="AS4395" s="8"/>
      <c r="AV4395" s="13"/>
      <c r="AW4395" s="8"/>
      <c r="AX4395" s="19" t="str">
        <f t="shared" si="392"/>
        <v/>
      </c>
      <c r="AY4395" s="55">
        <f t="shared" si="393"/>
        <v>0</v>
      </c>
      <c r="AZ4395" s="8"/>
      <c r="BA4395" s="8"/>
    </row>
    <row r="4396" spans="1:53" x14ac:dyDescent="0.25">
      <c r="A4396" s="9" t="str">
        <f>IF(B4396&lt;&gt;"",COUNTA($B$3:B4396)+$A$2,"")</f>
        <v/>
      </c>
      <c r="R4396" s="42"/>
      <c r="AB4396" s="13"/>
      <c r="AC4396" s="8"/>
      <c r="AF4396" s="13"/>
      <c r="AG4396" s="8"/>
      <c r="AH4396" s="8"/>
      <c r="AI4396" s="8"/>
      <c r="AJ4396" s="8"/>
      <c r="AK4396" s="8"/>
      <c r="AN4396" s="13"/>
      <c r="AO4396" s="8"/>
      <c r="AR4396" s="13"/>
      <c r="AS4396" s="8"/>
      <c r="AV4396" s="13"/>
      <c r="AW4396" s="8"/>
      <c r="AX4396" s="19" t="str">
        <f t="shared" si="392"/>
        <v/>
      </c>
      <c r="AY4396" s="55">
        <f t="shared" si="393"/>
        <v>0</v>
      </c>
      <c r="AZ4396" s="8"/>
      <c r="BA4396" s="8"/>
    </row>
    <row r="4397" spans="1:53" x14ac:dyDescent="0.25">
      <c r="A4397" s="9" t="str">
        <f>IF(B4397&lt;&gt;"",COUNTA($B$3:B4397)+$A$2,"")</f>
        <v/>
      </c>
      <c r="R4397" s="42"/>
      <c r="AB4397" s="13"/>
      <c r="AC4397" s="8"/>
      <c r="AF4397" s="13"/>
      <c r="AG4397" s="8"/>
      <c r="AH4397" s="8"/>
      <c r="AI4397" s="8"/>
      <c r="AJ4397" s="8"/>
      <c r="AK4397" s="8"/>
      <c r="AN4397" s="13"/>
      <c r="AO4397" s="8"/>
      <c r="AR4397" s="13"/>
      <c r="AS4397" s="8"/>
      <c r="AV4397" s="13"/>
      <c r="AW4397" s="8"/>
      <c r="AX4397" s="19" t="str">
        <f t="shared" si="392"/>
        <v/>
      </c>
      <c r="AY4397" s="55">
        <f t="shared" si="393"/>
        <v>0</v>
      </c>
      <c r="AZ4397" s="8"/>
      <c r="BA4397" s="8"/>
    </row>
    <row r="4398" spans="1:53" x14ac:dyDescent="0.25">
      <c r="A4398" s="9" t="str">
        <f>IF(B4398&lt;&gt;"",COUNTA($B$3:B4398)+$A$2,"")</f>
        <v/>
      </c>
      <c r="R4398" s="42"/>
      <c r="AB4398" s="13"/>
      <c r="AC4398" s="8"/>
      <c r="AF4398" s="13"/>
      <c r="AG4398" s="8"/>
      <c r="AH4398" s="8"/>
      <c r="AI4398" s="8"/>
      <c r="AJ4398" s="8"/>
      <c r="AK4398" s="8"/>
      <c r="AN4398" s="13"/>
      <c r="AO4398" s="8"/>
      <c r="AR4398" s="13"/>
      <c r="AS4398" s="8"/>
      <c r="AV4398" s="13"/>
      <c r="AW4398" s="8"/>
      <c r="AX4398" s="19" t="str">
        <f t="shared" si="392"/>
        <v/>
      </c>
      <c r="AY4398" s="55">
        <f t="shared" si="393"/>
        <v>0</v>
      </c>
      <c r="AZ4398" s="8"/>
      <c r="BA4398" s="8"/>
    </row>
    <row r="4399" spans="1:53" x14ac:dyDescent="0.25">
      <c r="A4399" s="9" t="str">
        <f>IF(B4399&lt;&gt;"",COUNTA($B$3:B4399)+$A$2,"")</f>
        <v/>
      </c>
      <c r="R4399" s="42"/>
      <c r="AB4399" s="13"/>
      <c r="AC4399" s="8"/>
      <c r="AF4399" s="13"/>
      <c r="AG4399" s="8"/>
      <c r="AH4399" s="8"/>
      <c r="AI4399" s="8"/>
      <c r="AJ4399" s="8"/>
      <c r="AK4399" s="8"/>
      <c r="AN4399" s="13"/>
      <c r="AO4399" s="8"/>
      <c r="AR4399" s="13"/>
      <c r="AS4399" s="8"/>
      <c r="AV4399" s="13"/>
      <c r="AW4399" s="8"/>
      <c r="AX4399" s="19" t="str">
        <f t="shared" si="392"/>
        <v/>
      </c>
      <c r="AY4399" s="55">
        <f t="shared" si="393"/>
        <v>0</v>
      </c>
      <c r="AZ4399" s="8"/>
      <c r="BA4399" s="8"/>
    </row>
    <row r="4400" spans="1:53" x14ac:dyDescent="0.25">
      <c r="A4400" s="9" t="str">
        <f>IF(B4400&lt;&gt;"",COUNTA($B$3:B4400)+$A$2,"")</f>
        <v/>
      </c>
      <c r="R4400" s="42"/>
      <c r="AB4400" s="13"/>
      <c r="AC4400" s="8"/>
      <c r="AF4400" s="13"/>
      <c r="AG4400" s="8"/>
      <c r="AH4400" s="8"/>
      <c r="AI4400" s="8"/>
      <c r="AJ4400" s="8"/>
      <c r="AK4400" s="8"/>
      <c r="AN4400" s="13"/>
      <c r="AO4400" s="8"/>
      <c r="AR4400" s="13"/>
      <c r="AS4400" s="8"/>
      <c r="AV4400" s="13"/>
      <c r="AW4400" s="8"/>
      <c r="AX4400" s="19" t="str">
        <f t="shared" si="392"/>
        <v/>
      </c>
      <c r="AY4400" s="55">
        <f t="shared" si="393"/>
        <v>0</v>
      </c>
      <c r="AZ4400" s="8"/>
      <c r="BA4400" s="8"/>
    </row>
    <row r="4401" spans="1:53" x14ac:dyDescent="0.25">
      <c r="A4401" s="9" t="str">
        <f>IF(B4401&lt;&gt;"",COUNTA($B$3:B4401)+$A$2,"")</f>
        <v/>
      </c>
      <c r="R4401" s="42"/>
      <c r="AB4401" s="13"/>
      <c r="AC4401" s="8"/>
      <c r="AF4401" s="13"/>
      <c r="AG4401" s="8"/>
      <c r="AH4401" s="8"/>
      <c r="AI4401" s="8"/>
      <c r="AJ4401" s="8"/>
      <c r="AK4401" s="8"/>
      <c r="AN4401" s="13"/>
      <c r="AO4401" s="8"/>
      <c r="AR4401" s="13"/>
      <c r="AS4401" s="8"/>
      <c r="AV4401" s="13"/>
      <c r="AW4401" s="8"/>
      <c r="AX4401" s="19" t="str">
        <f t="shared" si="392"/>
        <v/>
      </c>
      <c r="AY4401" s="55">
        <f t="shared" si="393"/>
        <v>0</v>
      </c>
      <c r="AZ4401" s="8"/>
      <c r="BA4401" s="8"/>
    </row>
    <row r="4402" spans="1:53" x14ac:dyDescent="0.25">
      <c r="A4402" s="9" t="str">
        <f>IF(B4402&lt;&gt;"",COUNTA($B$3:B4402)+$A$2,"")</f>
        <v/>
      </c>
      <c r="R4402" s="42"/>
      <c r="AB4402" s="13"/>
      <c r="AC4402" s="8"/>
      <c r="AF4402" s="13"/>
      <c r="AG4402" s="8"/>
      <c r="AH4402" s="8"/>
      <c r="AI4402" s="8"/>
      <c r="AJ4402" s="8"/>
      <c r="AK4402" s="8"/>
      <c r="AN4402" s="13"/>
      <c r="AO4402" s="8"/>
      <c r="AR4402" s="13"/>
      <c r="AS4402" s="8"/>
      <c r="AV4402" s="13"/>
      <c r="AW4402" s="8"/>
      <c r="AX4402" s="19" t="str">
        <f t="shared" si="392"/>
        <v/>
      </c>
      <c r="AY4402" s="55">
        <f t="shared" si="393"/>
        <v>0</v>
      </c>
      <c r="AZ4402" s="8"/>
      <c r="BA4402" s="8"/>
    </row>
    <row r="4403" spans="1:53" x14ac:dyDescent="0.25">
      <c r="A4403" s="9" t="str">
        <f>IF(B4403&lt;&gt;"",COUNTA($B$3:B4403)+$A$2,"")</f>
        <v/>
      </c>
      <c r="R4403" s="42"/>
      <c r="AB4403" s="13"/>
      <c r="AC4403" s="8"/>
      <c r="AF4403" s="13"/>
      <c r="AG4403" s="8"/>
      <c r="AH4403" s="8"/>
      <c r="AI4403" s="8"/>
      <c r="AJ4403" s="8"/>
      <c r="AK4403" s="8"/>
      <c r="AN4403" s="13"/>
      <c r="AO4403" s="8"/>
      <c r="AR4403" s="13"/>
      <c r="AS4403" s="8"/>
      <c r="AV4403" s="13"/>
      <c r="AW4403" s="8"/>
      <c r="AX4403" s="19" t="str">
        <f t="shared" si="392"/>
        <v/>
      </c>
      <c r="AY4403" s="55">
        <f t="shared" si="393"/>
        <v>0</v>
      </c>
      <c r="AZ4403" s="8"/>
      <c r="BA4403" s="8"/>
    </row>
    <row r="4404" spans="1:53" x14ac:dyDescent="0.25">
      <c r="A4404" s="9" t="str">
        <f>IF(B4404&lt;&gt;"",COUNTA($B$3:B4404)+$A$2,"")</f>
        <v/>
      </c>
      <c r="R4404" s="42"/>
      <c r="AB4404" s="13"/>
      <c r="AC4404" s="8"/>
      <c r="AF4404" s="13"/>
      <c r="AG4404" s="8"/>
      <c r="AH4404" s="8"/>
      <c r="AI4404" s="8"/>
      <c r="AJ4404" s="8"/>
      <c r="AK4404" s="8"/>
      <c r="AN4404" s="13"/>
      <c r="AO4404" s="8"/>
      <c r="AR4404" s="13"/>
      <c r="AS4404" s="8"/>
      <c r="AV4404" s="13"/>
      <c r="AW4404" s="8"/>
      <c r="AX4404" s="19" t="str">
        <f t="shared" si="392"/>
        <v/>
      </c>
      <c r="AY4404" s="55">
        <f t="shared" si="393"/>
        <v>0</v>
      </c>
      <c r="AZ4404" s="8"/>
      <c r="BA4404" s="8"/>
    </row>
    <row r="4405" spans="1:53" x14ac:dyDescent="0.25">
      <c r="A4405" s="9" t="str">
        <f>IF(B4405&lt;&gt;"",COUNTA($B$3:B4405)+$A$2,"")</f>
        <v/>
      </c>
      <c r="R4405" s="42"/>
      <c r="AB4405" s="13"/>
      <c r="AC4405" s="8"/>
      <c r="AF4405" s="13"/>
      <c r="AG4405" s="8"/>
      <c r="AH4405" s="8"/>
      <c r="AI4405" s="8"/>
      <c r="AJ4405" s="8"/>
      <c r="AK4405" s="8"/>
      <c r="AN4405" s="13"/>
      <c r="AO4405" s="8"/>
      <c r="AR4405" s="13"/>
      <c r="AS4405" s="8"/>
      <c r="AV4405" s="13"/>
      <c r="AW4405" s="8"/>
      <c r="AX4405" s="19" t="str">
        <f t="shared" si="392"/>
        <v/>
      </c>
      <c r="AY4405" s="55">
        <f t="shared" si="393"/>
        <v>0</v>
      </c>
      <c r="AZ4405" s="8"/>
      <c r="BA4405" s="8"/>
    </row>
    <row r="4406" spans="1:53" x14ac:dyDescent="0.25">
      <c r="A4406" s="9" t="str">
        <f>IF(B4406&lt;&gt;"",COUNTA($B$3:B4406)+$A$2,"")</f>
        <v/>
      </c>
      <c r="R4406" s="42"/>
      <c r="AB4406" s="13"/>
      <c r="AC4406" s="8"/>
      <c r="AF4406" s="13"/>
      <c r="AG4406" s="8"/>
      <c r="AH4406" s="8"/>
      <c r="AI4406" s="8"/>
      <c r="AJ4406" s="8"/>
      <c r="AK4406" s="8"/>
      <c r="AN4406" s="13"/>
      <c r="AO4406" s="8"/>
      <c r="AR4406" s="13"/>
      <c r="AS4406" s="8"/>
      <c r="AV4406" s="13"/>
      <c r="AW4406" s="8"/>
      <c r="AX4406" s="19" t="str">
        <f t="shared" si="392"/>
        <v/>
      </c>
      <c r="AY4406" s="55">
        <f t="shared" si="393"/>
        <v>0</v>
      </c>
      <c r="AZ4406" s="8"/>
      <c r="BA4406" s="8"/>
    </row>
    <row r="4407" spans="1:53" x14ac:dyDescent="0.25">
      <c r="A4407" s="9" t="str">
        <f>IF(B4407&lt;&gt;"",COUNTA($B$3:B4407)+$A$2,"")</f>
        <v/>
      </c>
      <c r="R4407" s="42"/>
      <c r="AB4407" s="13"/>
      <c r="AC4407" s="8"/>
      <c r="AF4407" s="13"/>
      <c r="AG4407" s="8"/>
      <c r="AH4407" s="8"/>
      <c r="AI4407" s="8"/>
      <c r="AJ4407" s="8"/>
      <c r="AK4407" s="8"/>
      <c r="AN4407" s="13"/>
      <c r="AO4407" s="8"/>
      <c r="AR4407" s="13"/>
      <c r="AS4407" s="8"/>
      <c r="AV4407" s="13"/>
      <c r="AW4407" s="8"/>
      <c r="AX4407" s="19" t="str">
        <f t="shared" si="392"/>
        <v/>
      </c>
      <c r="AY4407" s="55">
        <f t="shared" si="393"/>
        <v>0</v>
      </c>
      <c r="AZ4407" s="8"/>
      <c r="BA4407" s="8"/>
    </row>
    <row r="4408" spans="1:53" x14ac:dyDescent="0.25">
      <c r="A4408" s="9" t="str">
        <f>IF(B4408&lt;&gt;"",COUNTA($B$3:B4408)+$A$2,"")</f>
        <v/>
      </c>
      <c r="R4408" s="42"/>
      <c r="AB4408" s="13"/>
      <c r="AC4408" s="8"/>
      <c r="AF4408" s="13"/>
      <c r="AG4408" s="8"/>
      <c r="AH4408" s="8"/>
      <c r="AI4408" s="8"/>
      <c r="AJ4408" s="8"/>
      <c r="AK4408" s="8"/>
      <c r="AN4408" s="13"/>
      <c r="AO4408" s="8"/>
      <c r="AR4408" s="13"/>
      <c r="AS4408" s="8"/>
      <c r="AV4408" s="13"/>
      <c r="AW4408" s="8"/>
      <c r="AX4408" s="19" t="str">
        <f t="shared" si="392"/>
        <v/>
      </c>
      <c r="AY4408" s="55">
        <f t="shared" si="393"/>
        <v>0</v>
      </c>
      <c r="AZ4408" s="8"/>
      <c r="BA4408" s="8"/>
    </row>
    <row r="4409" spans="1:53" x14ac:dyDescent="0.25">
      <c r="A4409" s="9" t="str">
        <f>IF(B4409&lt;&gt;"",COUNTA($B$3:B4409)+$A$2,"")</f>
        <v/>
      </c>
      <c r="R4409" s="42"/>
      <c r="AB4409" s="13"/>
      <c r="AC4409" s="8"/>
      <c r="AF4409" s="13"/>
      <c r="AG4409" s="8"/>
      <c r="AH4409" s="8"/>
      <c r="AI4409" s="8"/>
      <c r="AJ4409" s="8"/>
      <c r="AK4409" s="8"/>
      <c r="AN4409" s="13"/>
      <c r="AO4409" s="8"/>
      <c r="AR4409" s="13"/>
      <c r="AS4409" s="8"/>
      <c r="AV4409" s="13"/>
      <c r="AW4409" s="8"/>
      <c r="AX4409" s="19" t="str">
        <f t="shared" si="392"/>
        <v/>
      </c>
      <c r="AY4409" s="55">
        <f t="shared" si="393"/>
        <v>0</v>
      </c>
      <c r="AZ4409" s="8"/>
      <c r="BA4409" s="8"/>
    </row>
    <row r="4410" spans="1:53" x14ac:dyDescent="0.25">
      <c r="A4410" s="9" t="str">
        <f>IF(B4410&lt;&gt;"",COUNTA($B$3:B4410)+$A$2,"")</f>
        <v/>
      </c>
      <c r="R4410" s="42"/>
      <c r="AB4410" s="13"/>
      <c r="AC4410" s="8"/>
      <c r="AF4410" s="13"/>
      <c r="AG4410" s="8"/>
      <c r="AH4410" s="8"/>
      <c r="AI4410" s="8"/>
      <c r="AJ4410" s="8"/>
      <c r="AK4410" s="8"/>
      <c r="AN4410" s="13"/>
      <c r="AO4410" s="8"/>
      <c r="AR4410" s="13"/>
      <c r="AS4410" s="8"/>
      <c r="AV4410" s="13"/>
      <c r="AW4410" s="8"/>
      <c r="AX4410" s="19" t="str">
        <f t="shared" si="392"/>
        <v/>
      </c>
      <c r="AY4410" s="55">
        <f t="shared" si="393"/>
        <v>0</v>
      </c>
      <c r="AZ4410" s="8"/>
      <c r="BA4410" s="8"/>
    </row>
    <row r="4411" spans="1:53" x14ac:dyDescent="0.25">
      <c r="A4411" s="9" t="str">
        <f>IF(B4411&lt;&gt;"",COUNTA($B$3:B4411)+$A$2,"")</f>
        <v/>
      </c>
      <c r="R4411" s="42"/>
      <c r="AB4411" s="13"/>
      <c r="AC4411" s="8"/>
      <c r="AF4411" s="13"/>
      <c r="AG4411" s="8"/>
      <c r="AH4411" s="8"/>
      <c r="AI4411" s="8"/>
      <c r="AJ4411" s="8"/>
      <c r="AK4411" s="8"/>
      <c r="AN4411" s="13"/>
      <c r="AO4411" s="8"/>
      <c r="AR4411" s="13"/>
      <c r="AS4411" s="8"/>
      <c r="AV4411" s="13"/>
      <c r="AW4411" s="8"/>
      <c r="AX4411" s="19" t="str">
        <f t="shared" si="392"/>
        <v/>
      </c>
      <c r="AY4411" s="55">
        <f t="shared" si="393"/>
        <v>0</v>
      </c>
      <c r="AZ4411" s="8"/>
      <c r="BA4411" s="8"/>
    </row>
    <row r="4412" spans="1:53" x14ac:dyDescent="0.25">
      <c r="A4412" s="9" t="str">
        <f>IF(B4412&lt;&gt;"",COUNTA($B$3:B4412)+$A$2,"")</f>
        <v/>
      </c>
      <c r="R4412" s="42"/>
      <c r="AB4412" s="13"/>
      <c r="AC4412" s="8"/>
      <c r="AF4412" s="13"/>
      <c r="AG4412" s="8"/>
      <c r="AH4412" s="8"/>
      <c r="AI4412" s="8"/>
      <c r="AJ4412" s="8"/>
      <c r="AK4412" s="8"/>
      <c r="AN4412" s="13"/>
      <c r="AO4412" s="8"/>
      <c r="AR4412" s="13"/>
      <c r="AS4412" s="8"/>
      <c r="AV4412" s="13"/>
      <c r="AW4412" s="8"/>
      <c r="AX4412" s="19" t="str">
        <f t="shared" si="392"/>
        <v/>
      </c>
      <c r="AY4412" s="55">
        <f t="shared" si="393"/>
        <v>0</v>
      </c>
      <c r="AZ4412" s="8"/>
      <c r="BA4412" s="8"/>
    </row>
    <row r="4413" spans="1:53" x14ac:dyDescent="0.25">
      <c r="A4413" s="9" t="str">
        <f>IF(B4413&lt;&gt;"",COUNTA($B$3:B4413)+$A$2,"")</f>
        <v/>
      </c>
      <c r="R4413" s="42"/>
      <c r="AB4413" s="13"/>
      <c r="AC4413" s="8"/>
      <c r="AF4413" s="13"/>
      <c r="AG4413" s="8"/>
      <c r="AH4413" s="8"/>
      <c r="AI4413" s="8"/>
      <c r="AJ4413" s="8"/>
      <c r="AK4413" s="8"/>
      <c r="AN4413" s="13"/>
      <c r="AO4413" s="8"/>
      <c r="AR4413" s="13"/>
      <c r="AS4413" s="8"/>
      <c r="AV4413" s="13"/>
      <c r="AW4413" s="8"/>
      <c r="AX4413" s="19" t="str">
        <f t="shared" si="392"/>
        <v/>
      </c>
      <c r="AY4413" s="55">
        <f t="shared" si="393"/>
        <v>0</v>
      </c>
      <c r="AZ4413" s="8"/>
      <c r="BA4413" s="8"/>
    </row>
    <row r="4414" spans="1:53" x14ac:dyDescent="0.25">
      <c r="A4414" s="9" t="str">
        <f>IF(B4414&lt;&gt;"",COUNTA($B$3:B4414)+$A$2,"")</f>
        <v/>
      </c>
      <c r="R4414" s="42"/>
      <c r="AB4414" s="13"/>
      <c r="AC4414" s="8"/>
      <c r="AF4414" s="13"/>
      <c r="AG4414" s="8"/>
      <c r="AH4414" s="8"/>
      <c r="AI4414" s="8"/>
      <c r="AJ4414" s="8"/>
      <c r="AK4414" s="8"/>
      <c r="AN4414" s="13"/>
      <c r="AO4414" s="8"/>
      <c r="AR4414" s="13"/>
      <c r="AS4414" s="8"/>
      <c r="AV4414" s="13"/>
      <c r="AW4414" s="8"/>
      <c r="AX4414" s="19" t="str">
        <f t="shared" si="392"/>
        <v/>
      </c>
      <c r="AY4414" s="55">
        <f t="shared" si="393"/>
        <v>0</v>
      </c>
      <c r="AZ4414" s="8"/>
      <c r="BA4414" s="8"/>
    </row>
    <row r="4415" spans="1:53" x14ac:dyDescent="0.25">
      <c r="A4415" s="9" t="str">
        <f>IF(B4415&lt;&gt;"",COUNTA($B$3:B4415)+$A$2,"")</f>
        <v/>
      </c>
      <c r="R4415" s="42"/>
      <c r="AB4415" s="13"/>
      <c r="AC4415" s="8"/>
      <c r="AF4415" s="13"/>
      <c r="AG4415" s="8"/>
      <c r="AH4415" s="8"/>
      <c r="AI4415" s="8"/>
      <c r="AJ4415" s="8"/>
      <c r="AK4415" s="8"/>
      <c r="AN4415" s="13"/>
      <c r="AO4415" s="8"/>
      <c r="AR4415" s="13"/>
      <c r="AS4415" s="8"/>
      <c r="AV4415" s="13"/>
      <c r="AW4415" s="8"/>
      <c r="AX4415" s="19" t="str">
        <f t="shared" si="392"/>
        <v/>
      </c>
      <c r="AY4415" s="55">
        <f t="shared" si="393"/>
        <v>0</v>
      </c>
      <c r="AZ4415" s="8"/>
      <c r="BA4415" s="8"/>
    </row>
    <row r="4416" spans="1:53" x14ac:dyDescent="0.25">
      <c r="A4416" s="9" t="str">
        <f>IF(B4416&lt;&gt;"",COUNTA($B$3:B4416)+$A$2,"")</f>
        <v/>
      </c>
      <c r="R4416" s="42"/>
      <c r="AB4416" s="13"/>
      <c r="AC4416" s="8"/>
      <c r="AF4416" s="13"/>
      <c r="AG4416" s="8"/>
      <c r="AH4416" s="8"/>
      <c r="AI4416" s="8"/>
      <c r="AJ4416" s="8"/>
      <c r="AK4416" s="8"/>
      <c r="AN4416" s="13"/>
      <c r="AO4416" s="8"/>
      <c r="AR4416" s="13"/>
      <c r="AS4416" s="8"/>
      <c r="AV4416" s="13"/>
      <c r="AW4416" s="8"/>
      <c r="AX4416" s="19" t="str">
        <f t="shared" si="392"/>
        <v/>
      </c>
      <c r="AY4416" s="55">
        <f t="shared" si="393"/>
        <v>0</v>
      </c>
      <c r="AZ4416" s="8"/>
      <c r="BA4416" s="8"/>
    </row>
    <row r="4417" spans="1:53" x14ac:dyDescent="0.25">
      <c r="A4417" s="9" t="str">
        <f>IF(B4417&lt;&gt;"",COUNTA($B$3:B4417)+$A$2,"")</f>
        <v/>
      </c>
      <c r="R4417" s="42"/>
      <c r="AB4417" s="13"/>
      <c r="AC4417" s="8"/>
      <c r="AF4417" s="13"/>
      <c r="AG4417" s="8"/>
      <c r="AH4417" s="8"/>
      <c r="AI4417" s="8"/>
      <c r="AJ4417" s="8"/>
      <c r="AK4417" s="8"/>
      <c r="AN4417" s="13"/>
      <c r="AO4417" s="8"/>
      <c r="AR4417" s="13"/>
      <c r="AS4417" s="8"/>
      <c r="AV4417" s="13"/>
      <c r="AW4417" s="8"/>
      <c r="AX4417" s="19" t="str">
        <f t="shared" si="392"/>
        <v/>
      </c>
      <c r="AY4417" s="55">
        <f t="shared" si="393"/>
        <v>0</v>
      </c>
      <c r="AZ4417" s="8"/>
      <c r="BA4417" s="8"/>
    </row>
    <row r="4418" spans="1:53" x14ac:dyDescent="0.25">
      <c r="A4418" s="9" t="str">
        <f>IF(B4418&lt;&gt;"",COUNTA($B$3:B4418)+$A$2,"")</f>
        <v/>
      </c>
      <c r="R4418" s="42"/>
      <c r="AB4418" s="13"/>
      <c r="AC4418" s="8"/>
      <c r="AF4418" s="13"/>
      <c r="AG4418" s="8"/>
      <c r="AH4418" s="8"/>
      <c r="AI4418" s="8"/>
      <c r="AJ4418" s="8"/>
      <c r="AK4418" s="8"/>
      <c r="AN4418" s="13"/>
      <c r="AO4418" s="8"/>
      <c r="AR4418" s="13"/>
      <c r="AS4418" s="8"/>
      <c r="AV4418" s="13"/>
      <c r="AW4418" s="8"/>
      <c r="AX4418" s="19" t="str">
        <f t="shared" si="392"/>
        <v/>
      </c>
      <c r="AY4418" s="55">
        <f t="shared" si="393"/>
        <v>0</v>
      </c>
      <c r="AZ4418" s="8"/>
      <c r="BA4418" s="8"/>
    </row>
    <row r="4419" spans="1:53" x14ac:dyDescent="0.25">
      <c r="A4419" s="9" t="str">
        <f>IF(B4419&lt;&gt;"",COUNTA($B$3:B4419)+$A$2,"")</f>
        <v/>
      </c>
      <c r="R4419" s="42"/>
      <c r="AB4419" s="13"/>
      <c r="AC4419" s="8"/>
      <c r="AF4419" s="13"/>
      <c r="AG4419" s="8"/>
      <c r="AH4419" s="8"/>
      <c r="AI4419" s="8"/>
      <c r="AJ4419" s="8"/>
      <c r="AK4419" s="8"/>
      <c r="AN4419" s="13"/>
      <c r="AO4419" s="8"/>
      <c r="AR4419" s="13"/>
      <c r="AS4419" s="8"/>
      <c r="AV4419" s="13"/>
      <c r="AW4419" s="8"/>
      <c r="AX4419" s="19" t="str">
        <f t="shared" ref="AX4419:AX4482" si="394">IF(R4419="","",AY4419/(1+0.025))</f>
        <v/>
      </c>
      <c r="AY4419" s="55">
        <f t="shared" ref="AY4419:AY4482" si="395">BC4419-AZ4419</f>
        <v>0</v>
      </c>
      <c r="AZ4419" s="8"/>
      <c r="BA4419" s="8"/>
    </row>
    <row r="4420" spans="1:53" x14ac:dyDescent="0.25">
      <c r="A4420" s="9" t="str">
        <f>IF(B4420&lt;&gt;"",COUNTA($B$3:B4420)+$A$2,"")</f>
        <v/>
      </c>
      <c r="R4420" s="42"/>
      <c r="AB4420" s="13"/>
      <c r="AC4420" s="8"/>
      <c r="AF4420" s="13"/>
      <c r="AG4420" s="8"/>
      <c r="AH4420" s="8"/>
      <c r="AI4420" s="8"/>
      <c r="AJ4420" s="8"/>
      <c r="AK4420" s="8"/>
      <c r="AN4420" s="13"/>
      <c r="AO4420" s="8"/>
      <c r="AR4420" s="13"/>
      <c r="AS4420" s="8"/>
      <c r="AV4420" s="13"/>
      <c r="AW4420" s="8"/>
      <c r="AX4420" s="19" t="str">
        <f t="shared" si="394"/>
        <v/>
      </c>
      <c r="AY4420" s="55">
        <f t="shared" si="395"/>
        <v>0</v>
      </c>
      <c r="AZ4420" s="8"/>
      <c r="BA4420" s="8"/>
    </row>
    <row r="4421" spans="1:53" x14ac:dyDescent="0.25">
      <c r="A4421" s="9" t="str">
        <f>IF(B4421&lt;&gt;"",COUNTA($B$3:B4421)+$A$2,"")</f>
        <v/>
      </c>
      <c r="R4421" s="42"/>
      <c r="AB4421" s="13"/>
      <c r="AC4421" s="8"/>
      <c r="AF4421" s="13"/>
      <c r="AG4421" s="8"/>
      <c r="AH4421" s="8"/>
      <c r="AI4421" s="8"/>
      <c r="AJ4421" s="8"/>
      <c r="AK4421" s="8"/>
      <c r="AN4421" s="13"/>
      <c r="AO4421" s="8"/>
      <c r="AR4421" s="13"/>
      <c r="AS4421" s="8"/>
      <c r="AV4421" s="13"/>
      <c r="AW4421" s="8"/>
      <c r="AX4421" s="19" t="str">
        <f t="shared" si="394"/>
        <v/>
      </c>
      <c r="AY4421" s="55">
        <f t="shared" si="395"/>
        <v>0</v>
      </c>
      <c r="AZ4421" s="8"/>
      <c r="BA4421" s="8"/>
    </row>
    <row r="4422" spans="1:53" x14ac:dyDescent="0.25">
      <c r="A4422" s="9" t="str">
        <f>IF(B4422&lt;&gt;"",COUNTA($B$3:B4422)+$A$2,"")</f>
        <v/>
      </c>
      <c r="R4422" s="42"/>
      <c r="AB4422" s="13"/>
      <c r="AC4422" s="8"/>
      <c r="AF4422" s="13"/>
      <c r="AG4422" s="8"/>
      <c r="AH4422" s="8"/>
      <c r="AI4422" s="8"/>
      <c r="AJ4422" s="8"/>
      <c r="AK4422" s="8"/>
      <c r="AN4422" s="13"/>
      <c r="AO4422" s="8"/>
      <c r="AR4422" s="13"/>
      <c r="AS4422" s="8"/>
      <c r="AV4422" s="13"/>
      <c r="AW4422" s="8"/>
      <c r="AX4422" s="19" t="str">
        <f t="shared" si="394"/>
        <v/>
      </c>
      <c r="AY4422" s="55">
        <f t="shared" si="395"/>
        <v>0</v>
      </c>
      <c r="AZ4422" s="8"/>
      <c r="BA4422" s="8"/>
    </row>
    <row r="4423" spans="1:53" x14ac:dyDescent="0.25">
      <c r="A4423" s="9" t="str">
        <f>IF(B4423&lt;&gt;"",COUNTA($B$3:B4423)+$A$2,"")</f>
        <v/>
      </c>
      <c r="R4423" s="42"/>
      <c r="AB4423" s="13"/>
      <c r="AC4423" s="8"/>
      <c r="AF4423" s="13"/>
      <c r="AG4423" s="8"/>
      <c r="AH4423" s="8"/>
      <c r="AI4423" s="8"/>
      <c r="AJ4423" s="8"/>
      <c r="AK4423" s="8"/>
      <c r="AN4423" s="13"/>
      <c r="AO4423" s="8"/>
      <c r="AR4423" s="13"/>
      <c r="AS4423" s="8"/>
      <c r="AV4423" s="13"/>
      <c r="AW4423" s="8"/>
      <c r="AX4423" s="19" t="str">
        <f t="shared" si="394"/>
        <v/>
      </c>
      <c r="AY4423" s="55">
        <f t="shared" si="395"/>
        <v>0</v>
      </c>
      <c r="AZ4423" s="8"/>
      <c r="BA4423" s="8"/>
    </row>
    <row r="4424" spans="1:53" x14ac:dyDescent="0.25">
      <c r="A4424" s="9" t="str">
        <f>IF(B4424&lt;&gt;"",COUNTA($B$3:B4424)+$A$2,"")</f>
        <v/>
      </c>
      <c r="R4424" s="42"/>
      <c r="AB4424" s="13"/>
      <c r="AC4424" s="8"/>
      <c r="AF4424" s="13"/>
      <c r="AG4424" s="8"/>
      <c r="AH4424" s="8"/>
      <c r="AI4424" s="8"/>
      <c r="AJ4424" s="8"/>
      <c r="AK4424" s="8"/>
      <c r="AN4424" s="13"/>
      <c r="AO4424" s="8"/>
      <c r="AR4424" s="13"/>
      <c r="AS4424" s="8"/>
      <c r="AV4424" s="13"/>
      <c r="AW4424" s="8"/>
      <c r="AX4424" s="19" t="str">
        <f t="shared" si="394"/>
        <v/>
      </c>
      <c r="AY4424" s="55">
        <f t="shared" si="395"/>
        <v>0</v>
      </c>
      <c r="AZ4424" s="8"/>
      <c r="BA4424" s="8"/>
    </row>
    <row r="4425" spans="1:53" x14ac:dyDescent="0.25">
      <c r="A4425" s="9" t="str">
        <f>IF(B4425&lt;&gt;"",COUNTA($B$3:B4425)+$A$2,"")</f>
        <v/>
      </c>
      <c r="R4425" s="42"/>
      <c r="AB4425" s="13"/>
      <c r="AC4425" s="8"/>
      <c r="AF4425" s="13"/>
      <c r="AG4425" s="8"/>
      <c r="AH4425" s="8"/>
      <c r="AI4425" s="8"/>
      <c r="AJ4425" s="8"/>
      <c r="AK4425" s="8"/>
      <c r="AN4425" s="13"/>
      <c r="AO4425" s="8"/>
      <c r="AR4425" s="13"/>
      <c r="AS4425" s="8"/>
      <c r="AV4425" s="13"/>
      <c r="AW4425" s="8"/>
      <c r="AX4425" s="19" t="str">
        <f t="shared" si="394"/>
        <v/>
      </c>
      <c r="AY4425" s="55">
        <f t="shared" si="395"/>
        <v>0</v>
      </c>
      <c r="AZ4425" s="8"/>
      <c r="BA4425" s="8"/>
    </row>
    <row r="4426" spans="1:53" x14ac:dyDescent="0.25">
      <c r="A4426" s="9" t="str">
        <f>IF(B4426&lt;&gt;"",COUNTA($B$3:B4426)+$A$2,"")</f>
        <v/>
      </c>
      <c r="R4426" s="42"/>
      <c r="AB4426" s="13"/>
      <c r="AC4426" s="8"/>
      <c r="AF4426" s="13"/>
      <c r="AG4426" s="8"/>
      <c r="AH4426" s="8"/>
      <c r="AI4426" s="8"/>
      <c r="AJ4426" s="8"/>
      <c r="AK4426" s="8"/>
      <c r="AN4426" s="13"/>
      <c r="AO4426" s="8"/>
      <c r="AR4426" s="13"/>
      <c r="AS4426" s="8"/>
      <c r="AV4426" s="13"/>
      <c r="AW4426" s="8"/>
      <c r="AX4426" s="19" t="str">
        <f t="shared" si="394"/>
        <v/>
      </c>
      <c r="AY4426" s="55">
        <f t="shared" si="395"/>
        <v>0</v>
      </c>
      <c r="AZ4426" s="8"/>
      <c r="BA4426" s="8"/>
    </row>
    <row r="4427" spans="1:53" x14ac:dyDescent="0.25">
      <c r="A4427" s="9" t="str">
        <f>IF(B4427&lt;&gt;"",COUNTA($B$3:B4427)+$A$2,"")</f>
        <v/>
      </c>
      <c r="R4427" s="42"/>
      <c r="AB4427" s="13"/>
      <c r="AC4427" s="8"/>
      <c r="AF4427" s="13"/>
      <c r="AG4427" s="8"/>
      <c r="AH4427" s="8"/>
      <c r="AI4427" s="8"/>
      <c r="AJ4427" s="8"/>
      <c r="AK4427" s="8"/>
      <c r="AN4427" s="13"/>
      <c r="AO4427" s="8"/>
      <c r="AR4427" s="13"/>
      <c r="AS4427" s="8"/>
      <c r="AV4427" s="13"/>
      <c r="AW4427" s="8"/>
      <c r="AX4427" s="19" t="str">
        <f t="shared" si="394"/>
        <v/>
      </c>
      <c r="AY4427" s="55">
        <f t="shared" si="395"/>
        <v>0</v>
      </c>
      <c r="AZ4427" s="8"/>
      <c r="BA4427" s="8"/>
    </row>
    <row r="4428" spans="1:53" x14ac:dyDescent="0.25">
      <c r="A4428" s="9" t="str">
        <f>IF(B4428&lt;&gt;"",COUNTA($B$3:B4428)+$A$2,"")</f>
        <v/>
      </c>
      <c r="R4428" s="42"/>
      <c r="AB4428" s="13"/>
      <c r="AC4428" s="8"/>
      <c r="AF4428" s="13"/>
      <c r="AG4428" s="8"/>
      <c r="AH4428" s="8"/>
      <c r="AI4428" s="8"/>
      <c r="AJ4428" s="8"/>
      <c r="AK4428" s="8"/>
      <c r="AN4428" s="13"/>
      <c r="AO4428" s="8"/>
      <c r="AR4428" s="13"/>
      <c r="AS4428" s="8"/>
      <c r="AV4428" s="13"/>
      <c r="AW4428" s="8"/>
      <c r="AX4428" s="19" t="str">
        <f t="shared" si="394"/>
        <v/>
      </c>
      <c r="AY4428" s="55">
        <f t="shared" si="395"/>
        <v>0</v>
      </c>
      <c r="AZ4428" s="8"/>
      <c r="BA4428" s="8"/>
    </row>
    <row r="4429" spans="1:53" x14ac:dyDescent="0.25">
      <c r="A4429" s="9" t="str">
        <f>IF(B4429&lt;&gt;"",COUNTA($B$3:B4429)+$A$2,"")</f>
        <v/>
      </c>
      <c r="R4429" s="42"/>
      <c r="AB4429" s="13"/>
      <c r="AC4429" s="8"/>
      <c r="AF4429" s="13"/>
      <c r="AG4429" s="8"/>
      <c r="AH4429" s="8"/>
      <c r="AI4429" s="8"/>
      <c r="AJ4429" s="8"/>
      <c r="AK4429" s="8"/>
      <c r="AN4429" s="13"/>
      <c r="AO4429" s="8"/>
      <c r="AR4429" s="13"/>
      <c r="AS4429" s="8"/>
      <c r="AV4429" s="13"/>
      <c r="AW4429" s="8"/>
      <c r="AX4429" s="19" t="str">
        <f t="shared" si="394"/>
        <v/>
      </c>
      <c r="AY4429" s="55">
        <f t="shared" si="395"/>
        <v>0</v>
      </c>
      <c r="AZ4429" s="8"/>
      <c r="BA4429" s="8"/>
    </row>
    <row r="4430" spans="1:53" x14ac:dyDescent="0.25">
      <c r="A4430" s="9" t="str">
        <f>IF(B4430&lt;&gt;"",COUNTA($B$3:B4430)+$A$2,"")</f>
        <v/>
      </c>
      <c r="R4430" s="42"/>
      <c r="AB4430" s="13"/>
      <c r="AC4430" s="8"/>
      <c r="AF4430" s="13"/>
      <c r="AG4430" s="8"/>
      <c r="AH4430" s="8"/>
      <c r="AI4430" s="8"/>
      <c r="AJ4430" s="8"/>
      <c r="AK4430" s="8"/>
      <c r="AN4430" s="13"/>
      <c r="AO4430" s="8"/>
      <c r="AR4430" s="13"/>
      <c r="AS4430" s="8"/>
      <c r="AV4430" s="13"/>
      <c r="AW4430" s="8"/>
      <c r="AX4430" s="19" t="str">
        <f t="shared" si="394"/>
        <v/>
      </c>
      <c r="AY4430" s="55">
        <f t="shared" si="395"/>
        <v>0</v>
      </c>
      <c r="AZ4430" s="8"/>
      <c r="BA4430" s="8"/>
    </row>
    <row r="4431" spans="1:53" x14ac:dyDescent="0.25">
      <c r="A4431" s="9" t="str">
        <f>IF(B4431&lt;&gt;"",COUNTA($B$3:B4431)+$A$2,"")</f>
        <v/>
      </c>
      <c r="R4431" s="42"/>
      <c r="AB4431" s="13"/>
      <c r="AC4431" s="8"/>
      <c r="AF4431" s="13"/>
      <c r="AG4431" s="8"/>
      <c r="AH4431" s="8"/>
      <c r="AI4431" s="8"/>
      <c r="AJ4431" s="8"/>
      <c r="AK4431" s="8"/>
      <c r="AN4431" s="13"/>
      <c r="AO4431" s="8"/>
      <c r="AR4431" s="13"/>
      <c r="AS4431" s="8"/>
      <c r="AV4431" s="13"/>
      <c r="AW4431" s="8"/>
      <c r="AX4431" s="19" t="str">
        <f t="shared" si="394"/>
        <v/>
      </c>
      <c r="AY4431" s="55">
        <f t="shared" si="395"/>
        <v>0</v>
      </c>
      <c r="AZ4431" s="8"/>
      <c r="BA4431" s="8"/>
    </row>
    <row r="4432" spans="1:53" x14ac:dyDescent="0.25">
      <c r="A4432" s="9" t="str">
        <f>IF(B4432&lt;&gt;"",COUNTA($B$3:B4432)+$A$2,"")</f>
        <v/>
      </c>
      <c r="R4432" s="42"/>
      <c r="AB4432" s="13"/>
      <c r="AC4432" s="8"/>
      <c r="AF4432" s="13"/>
      <c r="AG4432" s="8"/>
      <c r="AH4432" s="8"/>
      <c r="AI4432" s="8"/>
      <c r="AJ4432" s="8"/>
      <c r="AK4432" s="8"/>
      <c r="AN4432" s="13"/>
      <c r="AO4432" s="8"/>
      <c r="AR4432" s="13"/>
      <c r="AS4432" s="8"/>
      <c r="AV4432" s="13"/>
      <c r="AW4432" s="8"/>
      <c r="AX4432" s="19" t="str">
        <f t="shared" si="394"/>
        <v/>
      </c>
      <c r="AY4432" s="55">
        <f t="shared" si="395"/>
        <v>0</v>
      </c>
      <c r="AZ4432" s="8"/>
      <c r="BA4432" s="8"/>
    </row>
    <row r="4433" spans="1:53" x14ac:dyDescent="0.25">
      <c r="A4433" s="9" t="str">
        <f>IF(B4433&lt;&gt;"",COUNTA($B$3:B4433)+$A$2,"")</f>
        <v/>
      </c>
      <c r="R4433" s="42"/>
      <c r="AB4433" s="13"/>
      <c r="AC4433" s="8"/>
      <c r="AF4433" s="13"/>
      <c r="AG4433" s="8"/>
      <c r="AH4433" s="8"/>
      <c r="AI4433" s="8"/>
      <c r="AJ4433" s="8"/>
      <c r="AK4433" s="8"/>
      <c r="AN4433" s="13"/>
      <c r="AO4433" s="8"/>
      <c r="AR4433" s="13"/>
      <c r="AS4433" s="8"/>
      <c r="AV4433" s="13"/>
      <c r="AW4433" s="8"/>
      <c r="AX4433" s="19" t="str">
        <f t="shared" si="394"/>
        <v/>
      </c>
      <c r="AY4433" s="55">
        <f t="shared" si="395"/>
        <v>0</v>
      </c>
      <c r="AZ4433" s="8"/>
      <c r="BA4433" s="8"/>
    </row>
    <row r="4434" spans="1:53" x14ac:dyDescent="0.25">
      <c r="A4434" s="9" t="str">
        <f>IF(B4434&lt;&gt;"",COUNTA($B$3:B4434)+$A$2,"")</f>
        <v/>
      </c>
      <c r="R4434" s="42"/>
      <c r="AB4434" s="13"/>
      <c r="AC4434" s="8"/>
      <c r="AF4434" s="13"/>
      <c r="AG4434" s="8"/>
      <c r="AH4434" s="8"/>
      <c r="AI4434" s="8"/>
      <c r="AJ4434" s="8"/>
      <c r="AK4434" s="8"/>
      <c r="AN4434" s="13"/>
      <c r="AO4434" s="8"/>
      <c r="AR4434" s="13"/>
      <c r="AS4434" s="8"/>
      <c r="AV4434" s="13"/>
      <c r="AW4434" s="8"/>
      <c r="AX4434" s="19" t="str">
        <f t="shared" si="394"/>
        <v/>
      </c>
      <c r="AY4434" s="55">
        <f t="shared" si="395"/>
        <v>0</v>
      </c>
      <c r="AZ4434" s="8"/>
      <c r="BA4434" s="8"/>
    </row>
    <row r="4435" spans="1:53" x14ac:dyDescent="0.25">
      <c r="A4435" s="9" t="str">
        <f>IF(B4435&lt;&gt;"",COUNTA($B$3:B4435)+$A$2,"")</f>
        <v/>
      </c>
      <c r="R4435" s="42"/>
      <c r="AB4435" s="13"/>
      <c r="AC4435" s="8"/>
      <c r="AF4435" s="13"/>
      <c r="AG4435" s="8"/>
      <c r="AH4435" s="8"/>
      <c r="AI4435" s="8"/>
      <c r="AJ4435" s="8"/>
      <c r="AK4435" s="8"/>
      <c r="AN4435" s="13"/>
      <c r="AO4435" s="8"/>
      <c r="AR4435" s="13"/>
      <c r="AS4435" s="8"/>
      <c r="AV4435" s="13"/>
      <c r="AW4435" s="8"/>
      <c r="AX4435" s="19" t="str">
        <f t="shared" si="394"/>
        <v/>
      </c>
      <c r="AY4435" s="55">
        <f t="shared" si="395"/>
        <v>0</v>
      </c>
      <c r="AZ4435" s="8"/>
      <c r="BA4435" s="8"/>
    </row>
    <row r="4436" spans="1:53" x14ac:dyDescent="0.25">
      <c r="A4436" s="9" t="str">
        <f>IF(B4436&lt;&gt;"",COUNTA($B$3:B4436)+$A$2,"")</f>
        <v/>
      </c>
      <c r="R4436" s="42"/>
      <c r="AB4436" s="13"/>
      <c r="AC4436" s="8"/>
      <c r="AF4436" s="13"/>
      <c r="AG4436" s="8"/>
      <c r="AH4436" s="8"/>
      <c r="AI4436" s="8"/>
      <c r="AJ4436" s="8"/>
      <c r="AK4436" s="8"/>
      <c r="AN4436" s="13"/>
      <c r="AO4436" s="8"/>
      <c r="AR4436" s="13"/>
      <c r="AS4436" s="8"/>
      <c r="AV4436" s="13"/>
      <c r="AW4436" s="8"/>
      <c r="AX4436" s="19" t="str">
        <f t="shared" si="394"/>
        <v/>
      </c>
      <c r="AY4436" s="55">
        <f t="shared" si="395"/>
        <v>0</v>
      </c>
      <c r="AZ4436" s="8"/>
      <c r="BA4436" s="8"/>
    </row>
    <row r="4437" spans="1:53" x14ac:dyDescent="0.25">
      <c r="A4437" s="9" t="str">
        <f>IF(B4437&lt;&gt;"",COUNTA($B$3:B4437)+$A$2,"")</f>
        <v/>
      </c>
      <c r="R4437" s="42"/>
      <c r="AB4437" s="13"/>
      <c r="AC4437" s="8"/>
      <c r="AF4437" s="13"/>
      <c r="AG4437" s="8"/>
      <c r="AH4437" s="8"/>
      <c r="AI4437" s="8"/>
      <c r="AJ4437" s="8"/>
      <c r="AK4437" s="8"/>
      <c r="AN4437" s="13"/>
      <c r="AO4437" s="8"/>
      <c r="AR4437" s="13"/>
      <c r="AS4437" s="8"/>
      <c r="AV4437" s="13"/>
      <c r="AW4437" s="8"/>
      <c r="AX4437" s="19" t="str">
        <f t="shared" si="394"/>
        <v/>
      </c>
      <c r="AY4437" s="55">
        <f t="shared" si="395"/>
        <v>0</v>
      </c>
      <c r="AZ4437" s="8"/>
      <c r="BA4437" s="8"/>
    </row>
    <row r="4438" spans="1:53" x14ac:dyDescent="0.25">
      <c r="A4438" s="9" t="str">
        <f>IF(B4438&lt;&gt;"",COUNTA($B$3:B4438)+$A$2,"")</f>
        <v/>
      </c>
      <c r="R4438" s="42"/>
      <c r="AB4438" s="13"/>
      <c r="AC4438" s="8"/>
      <c r="AF4438" s="13"/>
      <c r="AG4438" s="8"/>
      <c r="AH4438" s="8"/>
      <c r="AI4438" s="8"/>
      <c r="AJ4438" s="8"/>
      <c r="AK4438" s="8"/>
      <c r="AN4438" s="13"/>
      <c r="AO4438" s="8"/>
      <c r="AR4438" s="13"/>
      <c r="AS4438" s="8"/>
      <c r="AV4438" s="13"/>
      <c r="AW4438" s="8"/>
      <c r="AX4438" s="19" t="str">
        <f t="shared" si="394"/>
        <v/>
      </c>
      <c r="AY4438" s="55">
        <f t="shared" si="395"/>
        <v>0</v>
      </c>
      <c r="AZ4438" s="8"/>
      <c r="BA4438" s="8"/>
    </row>
    <row r="4439" spans="1:53" x14ac:dyDescent="0.25">
      <c r="A4439" s="9" t="str">
        <f>IF(B4439&lt;&gt;"",COUNTA($B$3:B4439)+$A$2,"")</f>
        <v/>
      </c>
      <c r="R4439" s="42"/>
      <c r="AB4439" s="13"/>
      <c r="AC4439" s="8"/>
      <c r="AF4439" s="13"/>
      <c r="AG4439" s="8"/>
      <c r="AH4439" s="8"/>
      <c r="AI4439" s="8"/>
      <c r="AJ4439" s="8"/>
      <c r="AK4439" s="8"/>
      <c r="AN4439" s="13"/>
      <c r="AO4439" s="8"/>
      <c r="AR4439" s="13"/>
      <c r="AS4439" s="8"/>
      <c r="AV4439" s="13"/>
      <c r="AW4439" s="8"/>
      <c r="AX4439" s="19" t="str">
        <f t="shared" si="394"/>
        <v/>
      </c>
      <c r="AY4439" s="55">
        <f t="shared" si="395"/>
        <v>0</v>
      </c>
      <c r="AZ4439" s="8"/>
      <c r="BA4439" s="8"/>
    </row>
    <row r="4440" spans="1:53" x14ac:dyDescent="0.25">
      <c r="A4440" s="9" t="str">
        <f>IF(B4440&lt;&gt;"",COUNTA($B$3:B4440)+$A$2,"")</f>
        <v/>
      </c>
      <c r="R4440" s="42"/>
      <c r="AB4440" s="13"/>
      <c r="AC4440" s="8"/>
      <c r="AF4440" s="13"/>
      <c r="AG4440" s="8"/>
      <c r="AH4440" s="8"/>
      <c r="AI4440" s="8"/>
      <c r="AJ4440" s="8"/>
      <c r="AK4440" s="8"/>
      <c r="AN4440" s="13"/>
      <c r="AO4440" s="8"/>
      <c r="AR4440" s="13"/>
      <c r="AS4440" s="8"/>
      <c r="AV4440" s="13"/>
      <c r="AW4440" s="8"/>
      <c r="AX4440" s="19" t="str">
        <f t="shared" si="394"/>
        <v/>
      </c>
      <c r="AY4440" s="55">
        <f t="shared" si="395"/>
        <v>0</v>
      </c>
      <c r="AZ4440" s="8"/>
      <c r="BA4440" s="8"/>
    </row>
    <row r="4441" spans="1:53" x14ac:dyDescent="0.25">
      <c r="A4441" s="9" t="str">
        <f>IF(B4441&lt;&gt;"",COUNTA($B$3:B4441)+$A$2,"")</f>
        <v/>
      </c>
      <c r="R4441" s="42"/>
      <c r="AB4441" s="13"/>
      <c r="AC4441" s="8"/>
      <c r="AF4441" s="13"/>
      <c r="AG4441" s="8"/>
      <c r="AH4441" s="8"/>
      <c r="AI4441" s="8"/>
      <c r="AJ4441" s="8"/>
      <c r="AK4441" s="8"/>
      <c r="AN4441" s="13"/>
      <c r="AO4441" s="8"/>
      <c r="AR4441" s="13"/>
      <c r="AS4441" s="8"/>
      <c r="AV4441" s="13"/>
      <c r="AW4441" s="8"/>
      <c r="AX4441" s="19" t="str">
        <f t="shared" si="394"/>
        <v/>
      </c>
      <c r="AY4441" s="55">
        <f t="shared" si="395"/>
        <v>0</v>
      </c>
      <c r="AZ4441" s="8"/>
      <c r="BA4441" s="8"/>
    </row>
    <row r="4442" spans="1:53" x14ac:dyDescent="0.25">
      <c r="A4442" s="9" t="str">
        <f>IF(B4442&lt;&gt;"",COUNTA($B$3:B4442)+$A$2,"")</f>
        <v/>
      </c>
      <c r="R4442" s="42"/>
      <c r="AB4442" s="13"/>
      <c r="AC4442" s="8"/>
      <c r="AF4442" s="13"/>
      <c r="AG4442" s="8"/>
      <c r="AH4442" s="8"/>
      <c r="AI4442" s="8"/>
      <c r="AJ4442" s="8"/>
      <c r="AK4442" s="8"/>
      <c r="AN4442" s="13"/>
      <c r="AO4442" s="8"/>
      <c r="AR4442" s="13"/>
      <c r="AS4442" s="8"/>
      <c r="AV4442" s="13"/>
      <c r="AW4442" s="8"/>
      <c r="AX4442" s="19" t="str">
        <f t="shared" si="394"/>
        <v/>
      </c>
      <c r="AY4442" s="55">
        <f t="shared" si="395"/>
        <v>0</v>
      </c>
      <c r="AZ4442" s="8"/>
      <c r="BA4442" s="8"/>
    </row>
    <row r="4443" spans="1:53" x14ac:dyDescent="0.25">
      <c r="A4443" s="9" t="str">
        <f>IF(B4443&lt;&gt;"",COUNTA($B$3:B4443)+$A$2,"")</f>
        <v/>
      </c>
      <c r="R4443" s="42"/>
      <c r="AB4443" s="13"/>
      <c r="AC4443" s="8"/>
      <c r="AF4443" s="13"/>
      <c r="AG4443" s="8"/>
      <c r="AH4443" s="8"/>
      <c r="AI4443" s="8"/>
      <c r="AJ4443" s="8"/>
      <c r="AK4443" s="8"/>
      <c r="AN4443" s="13"/>
      <c r="AO4443" s="8"/>
      <c r="AR4443" s="13"/>
      <c r="AS4443" s="8"/>
      <c r="AV4443" s="13"/>
      <c r="AW4443" s="8"/>
      <c r="AX4443" s="19" t="str">
        <f t="shared" si="394"/>
        <v/>
      </c>
      <c r="AY4443" s="55">
        <f t="shared" si="395"/>
        <v>0</v>
      </c>
      <c r="AZ4443" s="8"/>
      <c r="BA4443" s="8"/>
    </row>
    <row r="4444" spans="1:53" x14ac:dyDescent="0.25">
      <c r="A4444" s="9" t="str">
        <f>IF(B4444&lt;&gt;"",COUNTA($B$3:B4444)+$A$2,"")</f>
        <v/>
      </c>
      <c r="R4444" s="42"/>
      <c r="AB4444" s="13"/>
      <c r="AC4444" s="8"/>
      <c r="AF4444" s="13"/>
      <c r="AG4444" s="8"/>
      <c r="AH4444" s="8"/>
      <c r="AI4444" s="8"/>
      <c r="AJ4444" s="8"/>
      <c r="AK4444" s="8"/>
      <c r="AN4444" s="13"/>
      <c r="AO4444" s="8"/>
      <c r="AR4444" s="13"/>
      <c r="AS4444" s="8"/>
      <c r="AV4444" s="13"/>
      <c r="AW4444" s="8"/>
      <c r="AX4444" s="19" t="str">
        <f t="shared" si="394"/>
        <v/>
      </c>
      <c r="AY4444" s="55">
        <f t="shared" si="395"/>
        <v>0</v>
      </c>
      <c r="AZ4444" s="8"/>
      <c r="BA4444" s="8"/>
    </row>
    <row r="4445" spans="1:53" x14ac:dyDescent="0.25">
      <c r="A4445" s="9" t="str">
        <f>IF(B4445&lt;&gt;"",COUNTA($B$3:B4445)+$A$2,"")</f>
        <v/>
      </c>
      <c r="R4445" s="42"/>
      <c r="AB4445" s="13"/>
      <c r="AC4445" s="8"/>
      <c r="AF4445" s="13"/>
      <c r="AG4445" s="8"/>
      <c r="AH4445" s="8"/>
      <c r="AI4445" s="8"/>
      <c r="AJ4445" s="8"/>
      <c r="AK4445" s="8"/>
      <c r="AN4445" s="13"/>
      <c r="AO4445" s="8"/>
      <c r="AR4445" s="13"/>
      <c r="AS4445" s="8"/>
      <c r="AV4445" s="13"/>
      <c r="AW4445" s="8"/>
      <c r="AX4445" s="19" t="str">
        <f t="shared" si="394"/>
        <v/>
      </c>
      <c r="AY4445" s="55">
        <f t="shared" si="395"/>
        <v>0</v>
      </c>
      <c r="AZ4445" s="8"/>
      <c r="BA4445" s="8"/>
    </row>
    <row r="4446" spans="1:53" x14ac:dyDescent="0.25">
      <c r="A4446" s="9" t="str">
        <f>IF(B4446&lt;&gt;"",COUNTA($B$3:B4446)+$A$2,"")</f>
        <v/>
      </c>
      <c r="R4446" s="42"/>
      <c r="AB4446" s="13"/>
      <c r="AC4446" s="8"/>
      <c r="AF4446" s="13"/>
      <c r="AG4446" s="8"/>
      <c r="AH4446" s="8"/>
      <c r="AI4446" s="8"/>
      <c r="AJ4446" s="8"/>
      <c r="AK4446" s="8"/>
      <c r="AN4446" s="13"/>
      <c r="AO4446" s="8"/>
      <c r="AR4446" s="13"/>
      <c r="AS4446" s="8"/>
      <c r="AV4446" s="13"/>
      <c r="AW4446" s="8"/>
      <c r="AX4446" s="19" t="str">
        <f t="shared" si="394"/>
        <v/>
      </c>
      <c r="AY4446" s="55">
        <f t="shared" si="395"/>
        <v>0</v>
      </c>
      <c r="AZ4446" s="8"/>
      <c r="BA4446" s="8"/>
    </row>
    <row r="4447" spans="1:53" x14ac:dyDescent="0.25">
      <c r="A4447" s="9" t="str">
        <f>IF(B4447&lt;&gt;"",COUNTA($B$3:B4447)+$A$2,"")</f>
        <v/>
      </c>
      <c r="R4447" s="42"/>
      <c r="AB4447" s="13"/>
      <c r="AC4447" s="8"/>
      <c r="AF4447" s="13"/>
      <c r="AG4447" s="8"/>
      <c r="AH4447" s="8"/>
      <c r="AI4447" s="8"/>
      <c r="AJ4447" s="8"/>
      <c r="AK4447" s="8"/>
      <c r="AN4447" s="13"/>
      <c r="AO4447" s="8"/>
      <c r="AR4447" s="13"/>
      <c r="AS4447" s="8"/>
      <c r="AV4447" s="13"/>
      <c r="AW4447" s="8"/>
      <c r="AX4447" s="19" t="str">
        <f t="shared" si="394"/>
        <v/>
      </c>
      <c r="AY4447" s="55">
        <f t="shared" si="395"/>
        <v>0</v>
      </c>
      <c r="AZ4447" s="8"/>
      <c r="BA4447" s="8"/>
    </row>
    <row r="4448" spans="1:53" x14ac:dyDescent="0.25">
      <c r="A4448" s="9" t="str">
        <f>IF(B4448&lt;&gt;"",COUNTA($B$3:B4448)+$A$2,"")</f>
        <v/>
      </c>
      <c r="R4448" s="42"/>
      <c r="AB4448" s="13"/>
      <c r="AC4448" s="8"/>
      <c r="AF4448" s="13"/>
      <c r="AG4448" s="8"/>
      <c r="AH4448" s="8"/>
      <c r="AI4448" s="8"/>
      <c r="AJ4448" s="8"/>
      <c r="AK4448" s="8"/>
      <c r="AN4448" s="13"/>
      <c r="AO4448" s="8"/>
      <c r="AR4448" s="13"/>
      <c r="AS4448" s="8"/>
      <c r="AV4448" s="13"/>
      <c r="AW4448" s="8"/>
      <c r="AX4448" s="19" t="str">
        <f t="shared" si="394"/>
        <v/>
      </c>
      <c r="AY4448" s="55">
        <f t="shared" si="395"/>
        <v>0</v>
      </c>
      <c r="AZ4448" s="8"/>
      <c r="BA4448" s="8"/>
    </row>
    <row r="4449" spans="1:53" x14ac:dyDescent="0.25">
      <c r="A4449" s="9" t="str">
        <f>IF(B4449&lt;&gt;"",COUNTA($B$3:B4449)+$A$2,"")</f>
        <v/>
      </c>
      <c r="R4449" s="42"/>
      <c r="AB4449" s="13"/>
      <c r="AC4449" s="8"/>
      <c r="AF4449" s="13"/>
      <c r="AG4449" s="8"/>
      <c r="AH4449" s="8"/>
      <c r="AI4449" s="8"/>
      <c r="AJ4449" s="8"/>
      <c r="AK4449" s="8"/>
      <c r="AN4449" s="13"/>
      <c r="AO4449" s="8"/>
      <c r="AR4449" s="13"/>
      <c r="AS4449" s="8"/>
      <c r="AV4449" s="13"/>
      <c r="AW4449" s="8"/>
      <c r="AX4449" s="19" t="str">
        <f t="shared" si="394"/>
        <v/>
      </c>
      <c r="AY4449" s="55">
        <f t="shared" si="395"/>
        <v>0</v>
      </c>
      <c r="AZ4449" s="8"/>
      <c r="BA4449" s="8"/>
    </row>
    <row r="4450" spans="1:53" x14ac:dyDescent="0.25">
      <c r="A4450" s="9" t="str">
        <f>IF(B4450&lt;&gt;"",COUNTA($B$3:B4450)+$A$2,"")</f>
        <v/>
      </c>
      <c r="R4450" s="42"/>
      <c r="AB4450" s="13"/>
      <c r="AC4450" s="8"/>
      <c r="AF4450" s="13"/>
      <c r="AG4450" s="8"/>
      <c r="AH4450" s="8"/>
      <c r="AI4450" s="8"/>
      <c r="AJ4450" s="8"/>
      <c r="AK4450" s="8"/>
      <c r="AN4450" s="13"/>
      <c r="AO4450" s="8"/>
      <c r="AR4450" s="13"/>
      <c r="AS4450" s="8"/>
      <c r="AV4450" s="13"/>
      <c r="AW4450" s="8"/>
      <c r="AX4450" s="19" t="str">
        <f t="shared" si="394"/>
        <v/>
      </c>
      <c r="AY4450" s="55">
        <f t="shared" si="395"/>
        <v>0</v>
      </c>
      <c r="AZ4450" s="8"/>
      <c r="BA4450" s="8"/>
    </row>
    <row r="4451" spans="1:53" x14ac:dyDescent="0.25">
      <c r="A4451" s="9" t="str">
        <f>IF(B4451&lt;&gt;"",COUNTA($B$3:B4451)+$A$2,"")</f>
        <v/>
      </c>
      <c r="R4451" s="42"/>
      <c r="AB4451" s="13"/>
      <c r="AC4451" s="8"/>
      <c r="AF4451" s="13"/>
      <c r="AG4451" s="8"/>
      <c r="AH4451" s="8"/>
      <c r="AI4451" s="8"/>
      <c r="AJ4451" s="8"/>
      <c r="AK4451" s="8"/>
      <c r="AN4451" s="13"/>
      <c r="AO4451" s="8"/>
      <c r="AR4451" s="13"/>
      <c r="AS4451" s="8"/>
      <c r="AV4451" s="13"/>
      <c r="AW4451" s="8"/>
      <c r="AX4451" s="19" t="str">
        <f t="shared" si="394"/>
        <v/>
      </c>
      <c r="AY4451" s="55">
        <f t="shared" si="395"/>
        <v>0</v>
      </c>
      <c r="AZ4451" s="8"/>
      <c r="BA4451" s="8"/>
    </row>
    <row r="4452" spans="1:53" x14ac:dyDescent="0.25">
      <c r="A4452" s="9" t="str">
        <f>IF(B4452&lt;&gt;"",COUNTA($B$3:B4452)+$A$2,"")</f>
        <v/>
      </c>
      <c r="R4452" s="42"/>
      <c r="AB4452" s="13"/>
      <c r="AC4452" s="8"/>
      <c r="AF4452" s="13"/>
      <c r="AG4452" s="8"/>
      <c r="AH4452" s="8"/>
      <c r="AI4452" s="8"/>
      <c r="AJ4452" s="8"/>
      <c r="AK4452" s="8"/>
      <c r="AN4452" s="13"/>
      <c r="AO4452" s="8"/>
      <c r="AR4452" s="13"/>
      <c r="AS4452" s="8"/>
      <c r="AV4452" s="13"/>
      <c r="AW4452" s="8"/>
      <c r="AX4452" s="19" t="str">
        <f t="shared" si="394"/>
        <v/>
      </c>
      <c r="AY4452" s="55">
        <f t="shared" si="395"/>
        <v>0</v>
      </c>
      <c r="AZ4452" s="8"/>
      <c r="BA4452" s="8"/>
    </row>
    <row r="4453" spans="1:53" x14ac:dyDescent="0.25">
      <c r="A4453" s="9" t="str">
        <f>IF(B4453&lt;&gt;"",COUNTA($B$3:B4453)+$A$2,"")</f>
        <v/>
      </c>
      <c r="R4453" s="42"/>
      <c r="AB4453" s="13"/>
      <c r="AC4453" s="8"/>
      <c r="AF4453" s="13"/>
      <c r="AG4453" s="8"/>
      <c r="AH4453" s="8"/>
      <c r="AI4453" s="8"/>
      <c r="AJ4453" s="8"/>
      <c r="AK4453" s="8"/>
      <c r="AN4453" s="13"/>
      <c r="AO4453" s="8"/>
      <c r="AR4453" s="13"/>
      <c r="AS4453" s="8"/>
      <c r="AV4453" s="13"/>
      <c r="AW4453" s="8"/>
      <c r="AX4453" s="19" t="str">
        <f t="shared" si="394"/>
        <v/>
      </c>
      <c r="AY4453" s="55">
        <f t="shared" si="395"/>
        <v>0</v>
      </c>
      <c r="AZ4453" s="8"/>
      <c r="BA4453" s="8"/>
    </row>
    <row r="4454" spans="1:53" x14ac:dyDescent="0.25">
      <c r="A4454" s="9" t="str">
        <f>IF(B4454&lt;&gt;"",COUNTA($B$3:B4454)+$A$2,"")</f>
        <v/>
      </c>
      <c r="R4454" s="42"/>
      <c r="AB4454" s="13"/>
      <c r="AC4454" s="8"/>
      <c r="AF4454" s="13"/>
      <c r="AG4454" s="8"/>
      <c r="AH4454" s="8"/>
      <c r="AI4454" s="8"/>
      <c r="AJ4454" s="8"/>
      <c r="AK4454" s="8"/>
      <c r="AN4454" s="13"/>
      <c r="AO4454" s="8"/>
      <c r="AR4454" s="13"/>
      <c r="AS4454" s="8"/>
      <c r="AV4454" s="13"/>
      <c r="AW4454" s="8"/>
      <c r="AX4454" s="19" t="str">
        <f t="shared" si="394"/>
        <v/>
      </c>
      <c r="AY4454" s="55">
        <f t="shared" si="395"/>
        <v>0</v>
      </c>
      <c r="AZ4454" s="8"/>
      <c r="BA4454" s="8"/>
    </row>
    <row r="4455" spans="1:53" x14ac:dyDescent="0.25">
      <c r="A4455" s="9" t="str">
        <f>IF(B4455&lt;&gt;"",COUNTA($B$3:B4455)+$A$2,"")</f>
        <v/>
      </c>
      <c r="R4455" s="42"/>
      <c r="AB4455" s="13"/>
      <c r="AC4455" s="8"/>
      <c r="AF4455" s="13"/>
      <c r="AG4455" s="8"/>
      <c r="AH4455" s="8"/>
      <c r="AI4455" s="8"/>
      <c r="AJ4455" s="8"/>
      <c r="AK4455" s="8"/>
      <c r="AN4455" s="13"/>
      <c r="AO4455" s="8"/>
      <c r="AR4455" s="13"/>
      <c r="AS4455" s="8"/>
      <c r="AV4455" s="13"/>
      <c r="AW4455" s="8"/>
      <c r="AX4455" s="19" t="str">
        <f t="shared" si="394"/>
        <v/>
      </c>
      <c r="AY4455" s="55">
        <f t="shared" si="395"/>
        <v>0</v>
      </c>
      <c r="AZ4455" s="8"/>
      <c r="BA4455" s="8"/>
    </row>
    <row r="4456" spans="1:53" x14ac:dyDescent="0.25">
      <c r="A4456" s="9" t="str">
        <f>IF(B4456&lt;&gt;"",COUNTA($B$3:B4456)+$A$2,"")</f>
        <v/>
      </c>
      <c r="R4456" s="42"/>
      <c r="AB4456" s="13"/>
      <c r="AC4456" s="8"/>
      <c r="AF4456" s="13"/>
      <c r="AG4456" s="8"/>
      <c r="AH4456" s="8"/>
      <c r="AI4456" s="8"/>
      <c r="AJ4456" s="8"/>
      <c r="AK4456" s="8"/>
      <c r="AN4456" s="13"/>
      <c r="AO4456" s="8"/>
      <c r="AR4456" s="13"/>
      <c r="AS4456" s="8"/>
      <c r="AV4456" s="13"/>
      <c r="AW4456" s="8"/>
      <c r="AX4456" s="19" t="str">
        <f t="shared" si="394"/>
        <v/>
      </c>
      <c r="AY4456" s="55">
        <f t="shared" si="395"/>
        <v>0</v>
      </c>
      <c r="AZ4456" s="8"/>
      <c r="BA4456" s="8"/>
    </row>
    <row r="4457" spans="1:53" x14ac:dyDescent="0.25">
      <c r="A4457" s="9" t="str">
        <f>IF(B4457&lt;&gt;"",COUNTA($B$3:B4457)+$A$2,"")</f>
        <v/>
      </c>
      <c r="R4457" s="42"/>
      <c r="AB4457" s="13"/>
      <c r="AC4457" s="8"/>
      <c r="AF4457" s="13"/>
      <c r="AG4457" s="8"/>
      <c r="AH4457" s="8"/>
      <c r="AI4457" s="8"/>
      <c r="AJ4457" s="8"/>
      <c r="AK4457" s="8"/>
      <c r="AN4457" s="13"/>
      <c r="AO4457" s="8"/>
      <c r="AR4457" s="13"/>
      <c r="AS4457" s="8"/>
      <c r="AV4457" s="13"/>
      <c r="AW4457" s="8"/>
      <c r="AX4457" s="19" t="str">
        <f t="shared" si="394"/>
        <v/>
      </c>
      <c r="AY4457" s="55">
        <f t="shared" si="395"/>
        <v>0</v>
      </c>
      <c r="AZ4457" s="8"/>
      <c r="BA4457" s="8"/>
    </row>
    <row r="4458" spans="1:53" x14ac:dyDescent="0.25">
      <c r="A4458" s="9" t="str">
        <f>IF(B4458&lt;&gt;"",COUNTA($B$3:B4458)+$A$2,"")</f>
        <v/>
      </c>
      <c r="R4458" s="42"/>
      <c r="AB4458" s="13"/>
      <c r="AC4458" s="8"/>
      <c r="AF4458" s="13"/>
      <c r="AG4458" s="8"/>
      <c r="AH4458" s="8"/>
      <c r="AI4458" s="8"/>
      <c r="AJ4458" s="8"/>
      <c r="AK4458" s="8"/>
      <c r="AN4458" s="13"/>
      <c r="AO4458" s="8"/>
      <c r="AR4458" s="13"/>
      <c r="AS4458" s="8"/>
      <c r="AV4458" s="13"/>
      <c r="AW4458" s="8"/>
      <c r="AX4458" s="19" t="str">
        <f t="shared" si="394"/>
        <v/>
      </c>
      <c r="AY4458" s="55">
        <f t="shared" si="395"/>
        <v>0</v>
      </c>
      <c r="AZ4458" s="8"/>
      <c r="BA4458" s="8"/>
    </row>
    <row r="4459" spans="1:53" x14ac:dyDescent="0.25">
      <c r="A4459" s="9" t="str">
        <f>IF(B4459&lt;&gt;"",COUNTA($B$3:B4459)+$A$2,"")</f>
        <v/>
      </c>
      <c r="R4459" s="42"/>
      <c r="AB4459" s="13"/>
      <c r="AC4459" s="8"/>
      <c r="AF4459" s="13"/>
      <c r="AG4459" s="8"/>
      <c r="AH4459" s="8"/>
      <c r="AI4459" s="8"/>
      <c r="AJ4459" s="8"/>
      <c r="AK4459" s="8"/>
      <c r="AN4459" s="13"/>
      <c r="AO4459" s="8"/>
      <c r="AR4459" s="13"/>
      <c r="AS4459" s="8"/>
      <c r="AV4459" s="13"/>
      <c r="AW4459" s="8"/>
      <c r="AX4459" s="19" t="str">
        <f t="shared" si="394"/>
        <v/>
      </c>
      <c r="AY4459" s="55">
        <f t="shared" si="395"/>
        <v>0</v>
      </c>
      <c r="AZ4459" s="8"/>
      <c r="BA4459" s="8"/>
    </row>
    <row r="4460" spans="1:53" x14ac:dyDescent="0.25">
      <c r="A4460" s="9" t="str">
        <f>IF(B4460&lt;&gt;"",COUNTA($B$3:B4460)+$A$2,"")</f>
        <v/>
      </c>
      <c r="R4460" s="42"/>
      <c r="AB4460" s="13"/>
      <c r="AC4460" s="8"/>
      <c r="AF4460" s="13"/>
      <c r="AG4460" s="8"/>
      <c r="AH4460" s="8"/>
      <c r="AI4460" s="8"/>
      <c r="AJ4460" s="8"/>
      <c r="AK4460" s="8"/>
      <c r="AN4460" s="13"/>
      <c r="AO4460" s="8"/>
      <c r="AR4460" s="13"/>
      <c r="AS4460" s="8"/>
      <c r="AV4460" s="13"/>
      <c r="AW4460" s="8"/>
      <c r="AX4460" s="19" t="str">
        <f t="shared" si="394"/>
        <v/>
      </c>
      <c r="AY4460" s="55">
        <f t="shared" si="395"/>
        <v>0</v>
      </c>
      <c r="AZ4460" s="8"/>
      <c r="BA4460" s="8"/>
    </row>
    <row r="4461" spans="1:53" x14ac:dyDescent="0.25">
      <c r="A4461" s="9" t="str">
        <f>IF(B4461&lt;&gt;"",COUNTA($B$3:B4461)+$A$2,"")</f>
        <v/>
      </c>
      <c r="R4461" s="42"/>
      <c r="AB4461" s="13"/>
      <c r="AC4461" s="8"/>
      <c r="AF4461" s="13"/>
      <c r="AG4461" s="8"/>
      <c r="AH4461" s="8"/>
      <c r="AI4461" s="8"/>
      <c r="AJ4461" s="8"/>
      <c r="AK4461" s="8"/>
      <c r="AN4461" s="13"/>
      <c r="AO4461" s="8"/>
      <c r="AR4461" s="13"/>
      <c r="AS4461" s="8"/>
      <c r="AV4461" s="13"/>
      <c r="AW4461" s="8"/>
      <c r="AX4461" s="19" t="str">
        <f t="shared" si="394"/>
        <v/>
      </c>
      <c r="AY4461" s="55">
        <f t="shared" si="395"/>
        <v>0</v>
      </c>
      <c r="AZ4461" s="8"/>
      <c r="BA4461" s="8"/>
    </row>
    <row r="4462" spans="1:53" x14ac:dyDescent="0.25">
      <c r="A4462" s="9" t="str">
        <f>IF(B4462&lt;&gt;"",COUNTA($B$3:B4462)+$A$2,"")</f>
        <v/>
      </c>
      <c r="R4462" s="42"/>
      <c r="AB4462" s="13"/>
      <c r="AC4462" s="8"/>
      <c r="AF4462" s="13"/>
      <c r="AG4462" s="8"/>
      <c r="AH4462" s="8"/>
      <c r="AI4462" s="8"/>
      <c r="AJ4462" s="8"/>
      <c r="AK4462" s="8"/>
      <c r="AN4462" s="13"/>
      <c r="AO4462" s="8"/>
      <c r="AR4462" s="13"/>
      <c r="AS4462" s="8"/>
      <c r="AV4462" s="13"/>
      <c r="AW4462" s="8"/>
      <c r="AX4462" s="19" t="str">
        <f t="shared" si="394"/>
        <v/>
      </c>
      <c r="AY4462" s="55">
        <f t="shared" si="395"/>
        <v>0</v>
      </c>
      <c r="AZ4462" s="8"/>
      <c r="BA4462" s="8"/>
    </row>
    <row r="4463" spans="1:53" x14ac:dyDescent="0.25">
      <c r="A4463" s="9" t="str">
        <f>IF(B4463&lt;&gt;"",COUNTA($B$3:B4463)+$A$2,"")</f>
        <v/>
      </c>
      <c r="R4463" s="42"/>
      <c r="AB4463" s="13"/>
      <c r="AC4463" s="8"/>
      <c r="AF4463" s="13"/>
      <c r="AG4463" s="8"/>
      <c r="AH4463" s="8"/>
      <c r="AI4463" s="8"/>
      <c r="AJ4463" s="8"/>
      <c r="AK4463" s="8"/>
      <c r="AN4463" s="13"/>
      <c r="AO4463" s="8"/>
      <c r="AR4463" s="13"/>
      <c r="AS4463" s="8"/>
      <c r="AV4463" s="13"/>
      <c r="AW4463" s="8"/>
      <c r="AX4463" s="19" t="str">
        <f t="shared" si="394"/>
        <v/>
      </c>
      <c r="AY4463" s="55">
        <f t="shared" si="395"/>
        <v>0</v>
      </c>
      <c r="AZ4463" s="8"/>
      <c r="BA4463" s="8"/>
    </row>
    <row r="4464" spans="1:53" x14ac:dyDescent="0.25">
      <c r="A4464" s="9" t="str">
        <f>IF(B4464&lt;&gt;"",COUNTA($B$3:B4464)+$A$2,"")</f>
        <v/>
      </c>
      <c r="R4464" s="42"/>
      <c r="AB4464" s="13"/>
      <c r="AC4464" s="8"/>
      <c r="AF4464" s="13"/>
      <c r="AG4464" s="8"/>
      <c r="AH4464" s="8"/>
      <c r="AI4464" s="8"/>
      <c r="AJ4464" s="8"/>
      <c r="AK4464" s="8"/>
      <c r="AN4464" s="13"/>
      <c r="AO4464" s="8"/>
      <c r="AR4464" s="13"/>
      <c r="AS4464" s="8"/>
      <c r="AV4464" s="13"/>
      <c r="AW4464" s="8"/>
      <c r="AX4464" s="19" t="str">
        <f t="shared" si="394"/>
        <v/>
      </c>
      <c r="AY4464" s="55">
        <f t="shared" si="395"/>
        <v>0</v>
      </c>
      <c r="AZ4464" s="8"/>
      <c r="BA4464" s="8"/>
    </row>
    <row r="4465" spans="1:53" x14ac:dyDescent="0.25">
      <c r="A4465" s="9" t="str">
        <f>IF(B4465&lt;&gt;"",COUNTA($B$3:B4465)+$A$2,"")</f>
        <v/>
      </c>
      <c r="R4465" s="42"/>
      <c r="AB4465" s="13"/>
      <c r="AC4465" s="8"/>
      <c r="AF4465" s="13"/>
      <c r="AG4465" s="8"/>
      <c r="AH4465" s="8"/>
      <c r="AI4465" s="8"/>
      <c r="AJ4465" s="8"/>
      <c r="AK4465" s="8"/>
      <c r="AN4465" s="13"/>
      <c r="AO4465" s="8"/>
      <c r="AR4465" s="13"/>
      <c r="AS4465" s="8"/>
      <c r="AV4465" s="13"/>
      <c r="AW4465" s="8"/>
      <c r="AX4465" s="19" t="str">
        <f t="shared" si="394"/>
        <v/>
      </c>
      <c r="AY4465" s="55">
        <f t="shared" si="395"/>
        <v>0</v>
      </c>
      <c r="AZ4465" s="8"/>
      <c r="BA4465" s="8"/>
    </row>
    <row r="4466" spans="1:53" x14ac:dyDescent="0.25">
      <c r="A4466" s="9" t="str">
        <f>IF(B4466&lt;&gt;"",COUNTA($B$3:B4466)+$A$2,"")</f>
        <v/>
      </c>
      <c r="R4466" s="42"/>
      <c r="AB4466" s="13"/>
      <c r="AC4466" s="8"/>
      <c r="AF4466" s="13"/>
      <c r="AG4466" s="8"/>
      <c r="AH4466" s="8"/>
      <c r="AI4466" s="8"/>
      <c r="AJ4466" s="8"/>
      <c r="AK4466" s="8"/>
      <c r="AN4466" s="13"/>
      <c r="AO4466" s="8"/>
      <c r="AR4466" s="13"/>
      <c r="AS4466" s="8"/>
      <c r="AV4466" s="13"/>
      <c r="AW4466" s="8"/>
      <c r="AX4466" s="19" t="str">
        <f t="shared" si="394"/>
        <v/>
      </c>
      <c r="AY4466" s="55">
        <f t="shared" si="395"/>
        <v>0</v>
      </c>
      <c r="AZ4466" s="8"/>
      <c r="BA4466" s="8"/>
    </row>
    <row r="4467" spans="1:53" x14ac:dyDescent="0.25">
      <c r="A4467" s="9" t="str">
        <f>IF(B4467&lt;&gt;"",COUNTA($B$3:B4467)+$A$2,"")</f>
        <v/>
      </c>
      <c r="R4467" s="42"/>
      <c r="AB4467" s="13"/>
      <c r="AC4467" s="8"/>
      <c r="AF4467" s="13"/>
      <c r="AG4467" s="8"/>
      <c r="AH4467" s="8"/>
      <c r="AI4467" s="8"/>
      <c r="AJ4467" s="8"/>
      <c r="AK4467" s="8"/>
      <c r="AN4467" s="13"/>
      <c r="AO4467" s="8"/>
      <c r="AR4467" s="13"/>
      <c r="AS4467" s="8"/>
      <c r="AV4467" s="13"/>
      <c r="AW4467" s="8"/>
      <c r="AX4467" s="19" t="str">
        <f t="shared" si="394"/>
        <v/>
      </c>
      <c r="AY4467" s="55">
        <f t="shared" si="395"/>
        <v>0</v>
      </c>
      <c r="AZ4467" s="8"/>
      <c r="BA4467" s="8"/>
    </row>
    <row r="4468" spans="1:53" x14ac:dyDescent="0.25">
      <c r="A4468" s="9" t="str">
        <f>IF(B4468&lt;&gt;"",COUNTA($B$3:B4468)+$A$2,"")</f>
        <v/>
      </c>
      <c r="R4468" s="42"/>
      <c r="AB4468" s="13"/>
      <c r="AC4468" s="8"/>
      <c r="AF4468" s="13"/>
      <c r="AG4468" s="8"/>
      <c r="AH4468" s="8"/>
      <c r="AI4468" s="8"/>
      <c r="AJ4468" s="8"/>
      <c r="AK4468" s="8"/>
      <c r="AN4468" s="13"/>
      <c r="AO4468" s="8"/>
      <c r="AR4468" s="13"/>
      <c r="AS4468" s="8"/>
      <c r="AV4468" s="13"/>
      <c r="AW4468" s="8"/>
      <c r="AX4468" s="19" t="str">
        <f t="shared" si="394"/>
        <v/>
      </c>
      <c r="AY4468" s="55">
        <f t="shared" si="395"/>
        <v>0</v>
      </c>
      <c r="AZ4468" s="8"/>
      <c r="BA4468" s="8"/>
    </row>
    <row r="4469" spans="1:53" x14ac:dyDescent="0.25">
      <c r="A4469" s="9" t="str">
        <f>IF(B4469&lt;&gt;"",COUNTA($B$3:B4469)+$A$2,"")</f>
        <v/>
      </c>
      <c r="R4469" s="42"/>
      <c r="AB4469" s="13"/>
      <c r="AC4469" s="8"/>
      <c r="AF4469" s="13"/>
      <c r="AG4469" s="8"/>
      <c r="AH4469" s="8"/>
      <c r="AI4469" s="8"/>
      <c r="AJ4469" s="8"/>
      <c r="AK4469" s="8"/>
      <c r="AN4469" s="13"/>
      <c r="AO4469" s="8"/>
      <c r="AR4469" s="13"/>
      <c r="AS4469" s="8"/>
      <c r="AV4469" s="13"/>
      <c r="AW4469" s="8"/>
      <c r="AX4469" s="19" t="str">
        <f t="shared" si="394"/>
        <v/>
      </c>
      <c r="AY4469" s="55">
        <f t="shared" si="395"/>
        <v>0</v>
      </c>
      <c r="AZ4469" s="8"/>
      <c r="BA4469" s="8"/>
    </row>
    <row r="4470" spans="1:53" x14ac:dyDescent="0.25">
      <c r="A4470" s="9" t="str">
        <f>IF(B4470&lt;&gt;"",COUNTA($B$3:B4470)+$A$2,"")</f>
        <v/>
      </c>
      <c r="R4470" s="42"/>
      <c r="AB4470" s="13"/>
      <c r="AC4470" s="8"/>
      <c r="AF4470" s="13"/>
      <c r="AG4470" s="8"/>
      <c r="AH4470" s="8"/>
      <c r="AI4470" s="8"/>
      <c r="AJ4470" s="8"/>
      <c r="AK4470" s="8"/>
      <c r="AN4470" s="13"/>
      <c r="AO4470" s="8"/>
      <c r="AR4470" s="13"/>
      <c r="AS4470" s="8"/>
      <c r="AV4470" s="13"/>
      <c r="AW4470" s="8"/>
      <c r="AX4470" s="19" t="str">
        <f t="shared" si="394"/>
        <v/>
      </c>
      <c r="AY4470" s="55">
        <f t="shared" si="395"/>
        <v>0</v>
      </c>
      <c r="AZ4470" s="8"/>
      <c r="BA4470" s="8"/>
    </row>
    <row r="4471" spans="1:53" x14ac:dyDescent="0.25">
      <c r="A4471" s="9" t="str">
        <f>IF(B4471&lt;&gt;"",COUNTA($B$3:B4471)+$A$2,"")</f>
        <v/>
      </c>
      <c r="R4471" s="42"/>
      <c r="AB4471" s="13"/>
      <c r="AC4471" s="8"/>
      <c r="AF4471" s="13"/>
      <c r="AG4471" s="8"/>
      <c r="AH4471" s="8"/>
      <c r="AI4471" s="8"/>
      <c r="AJ4471" s="8"/>
      <c r="AK4471" s="8"/>
      <c r="AN4471" s="13"/>
      <c r="AO4471" s="8"/>
      <c r="AR4471" s="13"/>
      <c r="AS4471" s="8"/>
      <c r="AV4471" s="13"/>
      <c r="AW4471" s="8"/>
      <c r="AX4471" s="19" t="str">
        <f t="shared" si="394"/>
        <v/>
      </c>
      <c r="AY4471" s="55">
        <f t="shared" si="395"/>
        <v>0</v>
      </c>
      <c r="AZ4471" s="8"/>
      <c r="BA4471" s="8"/>
    </row>
    <row r="4472" spans="1:53" x14ac:dyDescent="0.25">
      <c r="A4472" s="9" t="str">
        <f>IF(B4472&lt;&gt;"",COUNTA($B$3:B4472)+$A$2,"")</f>
        <v/>
      </c>
      <c r="R4472" s="42"/>
      <c r="AB4472" s="13"/>
      <c r="AC4472" s="8"/>
      <c r="AF4472" s="13"/>
      <c r="AG4472" s="8"/>
      <c r="AH4472" s="8"/>
      <c r="AI4472" s="8"/>
      <c r="AJ4472" s="8"/>
      <c r="AK4472" s="8"/>
      <c r="AN4472" s="13"/>
      <c r="AO4472" s="8"/>
      <c r="AR4472" s="13"/>
      <c r="AS4472" s="8"/>
      <c r="AV4472" s="13"/>
      <c r="AW4472" s="8"/>
      <c r="AX4472" s="19" t="str">
        <f t="shared" si="394"/>
        <v/>
      </c>
      <c r="AY4472" s="55">
        <f t="shared" si="395"/>
        <v>0</v>
      </c>
      <c r="AZ4472" s="8"/>
      <c r="BA4472" s="8"/>
    </row>
    <row r="4473" spans="1:53" x14ac:dyDescent="0.25">
      <c r="A4473" s="9" t="str">
        <f>IF(B4473&lt;&gt;"",COUNTA($B$3:B4473)+$A$2,"")</f>
        <v/>
      </c>
      <c r="R4473" s="42"/>
      <c r="AB4473" s="13"/>
      <c r="AC4473" s="8"/>
      <c r="AF4473" s="13"/>
      <c r="AG4473" s="8"/>
      <c r="AH4473" s="8"/>
      <c r="AI4473" s="8"/>
      <c r="AJ4473" s="8"/>
      <c r="AK4473" s="8"/>
      <c r="AN4473" s="13"/>
      <c r="AO4473" s="8"/>
      <c r="AR4473" s="13"/>
      <c r="AS4473" s="8"/>
      <c r="AV4473" s="13"/>
      <c r="AW4473" s="8"/>
      <c r="AX4473" s="19" t="str">
        <f t="shared" si="394"/>
        <v/>
      </c>
      <c r="AY4473" s="55">
        <f t="shared" si="395"/>
        <v>0</v>
      </c>
      <c r="AZ4473" s="8"/>
      <c r="BA4473" s="8"/>
    </row>
    <row r="4474" spans="1:53" x14ac:dyDescent="0.25">
      <c r="A4474" s="9" t="str">
        <f>IF(B4474&lt;&gt;"",COUNTA($B$3:B4474)+$A$2,"")</f>
        <v/>
      </c>
      <c r="R4474" s="42"/>
      <c r="AB4474" s="13"/>
      <c r="AC4474" s="8"/>
      <c r="AF4474" s="13"/>
      <c r="AG4474" s="8"/>
      <c r="AH4474" s="8"/>
      <c r="AI4474" s="8"/>
      <c r="AJ4474" s="8"/>
      <c r="AK4474" s="8"/>
      <c r="AN4474" s="13"/>
      <c r="AO4474" s="8"/>
      <c r="AR4474" s="13"/>
      <c r="AS4474" s="8"/>
      <c r="AV4474" s="13"/>
      <c r="AW4474" s="8"/>
      <c r="AX4474" s="19" t="str">
        <f t="shared" si="394"/>
        <v/>
      </c>
      <c r="AY4474" s="55">
        <f t="shared" si="395"/>
        <v>0</v>
      </c>
      <c r="AZ4474" s="8"/>
      <c r="BA4474" s="8"/>
    </row>
    <row r="4475" spans="1:53" x14ac:dyDescent="0.25">
      <c r="A4475" s="9" t="str">
        <f>IF(B4475&lt;&gt;"",COUNTA($B$3:B4475)+$A$2,"")</f>
        <v/>
      </c>
      <c r="R4475" s="42"/>
      <c r="AB4475" s="13"/>
      <c r="AC4475" s="8"/>
      <c r="AF4475" s="13"/>
      <c r="AG4475" s="8"/>
      <c r="AH4475" s="8"/>
      <c r="AI4475" s="8"/>
      <c r="AJ4475" s="8"/>
      <c r="AK4475" s="8"/>
      <c r="AN4475" s="13"/>
      <c r="AO4475" s="8"/>
      <c r="AR4475" s="13"/>
      <c r="AS4475" s="8"/>
      <c r="AV4475" s="13"/>
      <c r="AW4475" s="8"/>
      <c r="AX4475" s="19" t="str">
        <f t="shared" si="394"/>
        <v/>
      </c>
      <c r="AY4475" s="55">
        <f t="shared" si="395"/>
        <v>0</v>
      </c>
      <c r="AZ4475" s="8"/>
      <c r="BA4475" s="8"/>
    </row>
    <row r="4476" spans="1:53" x14ac:dyDescent="0.25">
      <c r="A4476" s="9" t="str">
        <f>IF(B4476&lt;&gt;"",COUNTA($B$3:B4476)+$A$2,"")</f>
        <v/>
      </c>
      <c r="R4476" s="42"/>
      <c r="AB4476" s="13"/>
      <c r="AC4476" s="8"/>
      <c r="AF4476" s="13"/>
      <c r="AG4476" s="8"/>
      <c r="AH4476" s="8"/>
      <c r="AI4476" s="8"/>
      <c r="AJ4476" s="8"/>
      <c r="AK4476" s="8"/>
      <c r="AN4476" s="13"/>
      <c r="AO4476" s="8"/>
      <c r="AR4476" s="13"/>
      <c r="AS4476" s="8"/>
      <c r="AV4476" s="13"/>
      <c r="AW4476" s="8"/>
      <c r="AX4476" s="19" t="str">
        <f t="shared" si="394"/>
        <v/>
      </c>
      <c r="AY4476" s="55">
        <f t="shared" si="395"/>
        <v>0</v>
      </c>
      <c r="AZ4476" s="8"/>
      <c r="BA4476" s="8"/>
    </row>
    <row r="4477" spans="1:53" x14ac:dyDescent="0.25">
      <c r="A4477" s="9" t="str">
        <f>IF(B4477&lt;&gt;"",COUNTA($B$3:B4477)+$A$2,"")</f>
        <v/>
      </c>
      <c r="R4477" s="42"/>
      <c r="AB4477" s="13"/>
      <c r="AC4477" s="8"/>
      <c r="AF4477" s="13"/>
      <c r="AG4477" s="8"/>
      <c r="AH4477" s="8"/>
      <c r="AI4477" s="8"/>
      <c r="AJ4477" s="8"/>
      <c r="AK4477" s="8"/>
      <c r="AN4477" s="13"/>
      <c r="AO4477" s="8"/>
      <c r="AR4477" s="13"/>
      <c r="AS4477" s="8"/>
      <c r="AV4477" s="13"/>
      <c r="AW4477" s="8"/>
      <c r="AX4477" s="19" t="str">
        <f t="shared" si="394"/>
        <v/>
      </c>
      <c r="AY4477" s="55">
        <f t="shared" si="395"/>
        <v>0</v>
      </c>
      <c r="AZ4477" s="8"/>
      <c r="BA4477" s="8"/>
    </row>
    <row r="4478" spans="1:53" x14ac:dyDescent="0.25">
      <c r="A4478" s="9" t="str">
        <f>IF(B4478&lt;&gt;"",COUNTA($B$3:B4478)+$A$2,"")</f>
        <v/>
      </c>
      <c r="R4478" s="42"/>
      <c r="AB4478" s="13"/>
      <c r="AC4478" s="8"/>
      <c r="AF4478" s="13"/>
      <c r="AG4478" s="8"/>
      <c r="AH4478" s="8"/>
      <c r="AI4478" s="8"/>
      <c r="AJ4478" s="8"/>
      <c r="AK4478" s="8"/>
      <c r="AN4478" s="13"/>
      <c r="AO4478" s="8"/>
      <c r="AR4478" s="13"/>
      <c r="AS4478" s="8"/>
      <c r="AV4478" s="13"/>
      <c r="AW4478" s="8"/>
      <c r="AX4478" s="19" t="str">
        <f t="shared" si="394"/>
        <v/>
      </c>
      <c r="AY4478" s="55">
        <f t="shared" si="395"/>
        <v>0</v>
      </c>
      <c r="AZ4478" s="8"/>
      <c r="BA4478" s="8"/>
    </row>
    <row r="4479" spans="1:53" x14ac:dyDescent="0.25">
      <c r="A4479" s="9" t="str">
        <f>IF(B4479&lt;&gt;"",COUNTA($B$3:B4479)+$A$2,"")</f>
        <v/>
      </c>
      <c r="R4479" s="42"/>
      <c r="AB4479" s="13"/>
      <c r="AC4479" s="8"/>
      <c r="AF4479" s="13"/>
      <c r="AG4479" s="8"/>
      <c r="AH4479" s="8"/>
      <c r="AI4479" s="8"/>
      <c r="AJ4479" s="8"/>
      <c r="AK4479" s="8"/>
      <c r="AN4479" s="13"/>
      <c r="AO4479" s="8"/>
      <c r="AR4479" s="13"/>
      <c r="AS4479" s="8"/>
      <c r="AV4479" s="13"/>
      <c r="AW4479" s="8"/>
      <c r="AX4479" s="19" t="str">
        <f t="shared" si="394"/>
        <v/>
      </c>
      <c r="AY4479" s="55">
        <f t="shared" si="395"/>
        <v>0</v>
      </c>
      <c r="AZ4479" s="8"/>
      <c r="BA4479" s="8"/>
    </row>
    <row r="4480" spans="1:53" x14ac:dyDescent="0.25">
      <c r="A4480" s="9" t="str">
        <f>IF(B4480&lt;&gt;"",COUNTA($B$3:B4480)+$A$2,"")</f>
        <v/>
      </c>
      <c r="R4480" s="42"/>
      <c r="AB4480" s="13"/>
      <c r="AC4480" s="8"/>
      <c r="AF4480" s="13"/>
      <c r="AG4480" s="8"/>
      <c r="AH4480" s="8"/>
      <c r="AI4480" s="8"/>
      <c r="AJ4480" s="8"/>
      <c r="AK4480" s="8"/>
      <c r="AN4480" s="13"/>
      <c r="AO4480" s="8"/>
      <c r="AR4480" s="13"/>
      <c r="AS4480" s="8"/>
      <c r="AV4480" s="13"/>
      <c r="AW4480" s="8"/>
      <c r="AX4480" s="19" t="str">
        <f t="shared" si="394"/>
        <v/>
      </c>
      <c r="AY4480" s="55">
        <f t="shared" si="395"/>
        <v>0</v>
      </c>
      <c r="AZ4480" s="8"/>
      <c r="BA4480" s="8"/>
    </row>
    <row r="4481" spans="1:53" x14ac:dyDescent="0.25">
      <c r="A4481" s="9" t="str">
        <f>IF(B4481&lt;&gt;"",COUNTA($B$3:B4481)+$A$2,"")</f>
        <v/>
      </c>
      <c r="R4481" s="42"/>
      <c r="AB4481" s="13"/>
      <c r="AC4481" s="8"/>
      <c r="AF4481" s="13"/>
      <c r="AG4481" s="8"/>
      <c r="AH4481" s="8"/>
      <c r="AI4481" s="8"/>
      <c r="AJ4481" s="8"/>
      <c r="AK4481" s="8"/>
      <c r="AN4481" s="13"/>
      <c r="AO4481" s="8"/>
      <c r="AR4481" s="13"/>
      <c r="AS4481" s="8"/>
      <c r="AV4481" s="13"/>
      <c r="AW4481" s="8"/>
      <c r="AX4481" s="19" t="str">
        <f t="shared" si="394"/>
        <v/>
      </c>
      <c r="AY4481" s="55">
        <f t="shared" si="395"/>
        <v>0</v>
      </c>
      <c r="AZ4481" s="8"/>
      <c r="BA4481" s="8"/>
    </row>
    <row r="4482" spans="1:53" x14ac:dyDescent="0.25">
      <c r="A4482" s="9" t="str">
        <f>IF(B4482&lt;&gt;"",COUNTA($B$3:B4482)+$A$2,"")</f>
        <v/>
      </c>
      <c r="R4482" s="42"/>
      <c r="AB4482" s="13"/>
      <c r="AC4482" s="8"/>
      <c r="AF4482" s="13"/>
      <c r="AG4482" s="8"/>
      <c r="AH4482" s="8"/>
      <c r="AI4482" s="8"/>
      <c r="AJ4482" s="8"/>
      <c r="AK4482" s="8"/>
      <c r="AN4482" s="13"/>
      <c r="AO4482" s="8"/>
      <c r="AR4482" s="13"/>
      <c r="AS4482" s="8"/>
      <c r="AV4482" s="13"/>
      <c r="AW4482" s="8"/>
      <c r="AX4482" s="19" t="str">
        <f t="shared" si="394"/>
        <v/>
      </c>
      <c r="AY4482" s="55">
        <f t="shared" si="395"/>
        <v>0</v>
      </c>
      <c r="AZ4482" s="8"/>
      <c r="BA4482" s="8"/>
    </row>
    <row r="4483" spans="1:53" x14ac:dyDescent="0.25">
      <c r="A4483" s="9" t="str">
        <f>IF(B4483&lt;&gt;"",COUNTA($B$3:B4483)+$A$2,"")</f>
        <v/>
      </c>
      <c r="R4483" s="42"/>
      <c r="AB4483" s="13"/>
      <c r="AC4483" s="8"/>
      <c r="AF4483" s="13"/>
      <c r="AG4483" s="8"/>
      <c r="AH4483" s="8"/>
      <c r="AI4483" s="8"/>
      <c r="AJ4483" s="8"/>
      <c r="AK4483" s="8"/>
      <c r="AN4483" s="13"/>
      <c r="AO4483" s="8"/>
      <c r="AR4483" s="13"/>
      <c r="AS4483" s="8"/>
      <c r="AV4483" s="13"/>
      <c r="AW4483" s="8"/>
      <c r="AX4483" s="19" t="str">
        <f t="shared" ref="AX4483:AX4546" si="396">IF(R4483="","",AY4483/(1+0.025))</f>
        <v/>
      </c>
      <c r="AY4483" s="55">
        <f t="shared" ref="AY4483:AY4546" si="397">BC4483-AZ4483</f>
        <v>0</v>
      </c>
      <c r="AZ4483" s="8"/>
      <c r="BA4483" s="8"/>
    </row>
    <row r="4484" spans="1:53" x14ac:dyDescent="0.25">
      <c r="A4484" s="9" t="str">
        <f>IF(B4484&lt;&gt;"",COUNTA($B$3:B4484)+$A$2,"")</f>
        <v/>
      </c>
      <c r="R4484" s="42"/>
      <c r="AB4484" s="13"/>
      <c r="AC4484" s="8"/>
      <c r="AF4484" s="13"/>
      <c r="AG4484" s="8"/>
      <c r="AH4484" s="8"/>
      <c r="AI4484" s="8"/>
      <c r="AJ4484" s="8"/>
      <c r="AK4484" s="8"/>
      <c r="AN4484" s="13"/>
      <c r="AO4484" s="8"/>
      <c r="AR4484" s="13"/>
      <c r="AS4484" s="8"/>
      <c r="AV4484" s="13"/>
      <c r="AW4484" s="8"/>
      <c r="AX4484" s="19" t="str">
        <f t="shared" si="396"/>
        <v/>
      </c>
      <c r="AY4484" s="55">
        <f t="shared" si="397"/>
        <v>0</v>
      </c>
      <c r="AZ4484" s="8"/>
      <c r="BA4484" s="8"/>
    </row>
    <row r="4485" spans="1:53" x14ac:dyDescent="0.25">
      <c r="A4485" s="9" t="str">
        <f>IF(B4485&lt;&gt;"",COUNTA($B$3:B4485)+$A$2,"")</f>
        <v/>
      </c>
      <c r="R4485" s="42"/>
      <c r="AB4485" s="13"/>
      <c r="AC4485" s="8"/>
      <c r="AF4485" s="13"/>
      <c r="AG4485" s="8"/>
      <c r="AH4485" s="8"/>
      <c r="AI4485" s="8"/>
      <c r="AJ4485" s="8"/>
      <c r="AK4485" s="8"/>
      <c r="AN4485" s="13"/>
      <c r="AO4485" s="8"/>
      <c r="AR4485" s="13"/>
      <c r="AS4485" s="8"/>
      <c r="AV4485" s="13"/>
      <c r="AW4485" s="8"/>
      <c r="AX4485" s="19" t="str">
        <f t="shared" si="396"/>
        <v/>
      </c>
      <c r="AY4485" s="55">
        <f t="shared" si="397"/>
        <v>0</v>
      </c>
      <c r="AZ4485" s="8"/>
      <c r="BA4485" s="8"/>
    </row>
    <row r="4486" spans="1:53" x14ac:dyDescent="0.25">
      <c r="A4486" s="9" t="str">
        <f>IF(B4486&lt;&gt;"",COUNTA($B$3:B4486)+$A$2,"")</f>
        <v/>
      </c>
      <c r="R4486" s="42"/>
      <c r="AB4486" s="13"/>
      <c r="AC4486" s="8"/>
      <c r="AF4486" s="13"/>
      <c r="AG4486" s="8"/>
      <c r="AH4486" s="8"/>
      <c r="AI4486" s="8"/>
      <c r="AJ4486" s="8"/>
      <c r="AK4486" s="8"/>
      <c r="AN4486" s="13"/>
      <c r="AO4486" s="8"/>
      <c r="AR4486" s="13"/>
      <c r="AS4486" s="8"/>
      <c r="AV4486" s="13"/>
      <c r="AW4486" s="8"/>
      <c r="AX4486" s="19" t="str">
        <f t="shared" si="396"/>
        <v/>
      </c>
      <c r="AY4486" s="55">
        <f t="shared" si="397"/>
        <v>0</v>
      </c>
      <c r="AZ4486" s="8"/>
      <c r="BA4486" s="8"/>
    </row>
    <row r="4487" spans="1:53" x14ac:dyDescent="0.25">
      <c r="A4487" s="9" t="str">
        <f>IF(B4487&lt;&gt;"",COUNTA($B$3:B4487)+$A$2,"")</f>
        <v/>
      </c>
      <c r="R4487" s="42"/>
      <c r="AB4487" s="13"/>
      <c r="AC4487" s="8"/>
      <c r="AF4487" s="13"/>
      <c r="AG4487" s="8"/>
      <c r="AH4487" s="8"/>
      <c r="AI4487" s="8"/>
      <c r="AJ4487" s="8"/>
      <c r="AK4487" s="8"/>
      <c r="AN4487" s="13"/>
      <c r="AO4487" s="8"/>
      <c r="AR4487" s="13"/>
      <c r="AS4487" s="8"/>
      <c r="AV4487" s="13"/>
      <c r="AW4487" s="8"/>
      <c r="AX4487" s="19" t="str">
        <f t="shared" si="396"/>
        <v/>
      </c>
      <c r="AY4487" s="55">
        <f t="shared" si="397"/>
        <v>0</v>
      </c>
      <c r="AZ4487" s="8"/>
      <c r="BA4487" s="8"/>
    </row>
    <row r="4488" spans="1:53" x14ac:dyDescent="0.25">
      <c r="A4488" s="9" t="str">
        <f>IF(B4488&lt;&gt;"",COUNTA($B$3:B4488)+$A$2,"")</f>
        <v/>
      </c>
      <c r="R4488" s="42"/>
      <c r="AB4488" s="13"/>
      <c r="AC4488" s="8"/>
      <c r="AF4488" s="13"/>
      <c r="AG4488" s="8"/>
      <c r="AH4488" s="8"/>
      <c r="AI4488" s="8"/>
      <c r="AJ4488" s="8"/>
      <c r="AK4488" s="8"/>
      <c r="AN4488" s="13"/>
      <c r="AO4488" s="8"/>
      <c r="AR4488" s="13"/>
      <c r="AS4488" s="8"/>
      <c r="AV4488" s="13"/>
      <c r="AW4488" s="8"/>
      <c r="AX4488" s="19" t="str">
        <f t="shared" si="396"/>
        <v/>
      </c>
      <c r="AY4488" s="55">
        <f t="shared" si="397"/>
        <v>0</v>
      </c>
      <c r="AZ4488" s="8"/>
      <c r="BA4488" s="8"/>
    </row>
    <row r="4489" spans="1:53" x14ac:dyDescent="0.25">
      <c r="A4489" s="9" t="str">
        <f>IF(B4489&lt;&gt;"",COUNTA($B$3:B4489)+$A$2,"")</f>
        <v/>
      </c>
      <c r="R4489" s="42"/>
      <c r="AB4489" s="13"/>
      <c r="AC4489" s="8"/>
      <c r="AF4489" s="13"/>
      <c r="AG4489" s="8"/>
      <c r="AH4489" s="8"/>
      <c r="AI4489" s="8"/>
      <c r="AJ4489" s="8"/>
      <c r="AK4489" s="8"/>
      <c r="AN4489" s="13"/>
      <c r="AO4489" s="8"/>
      <c r="AR4489" s="13"/>
      <c r="AS4489" s="8"/>
      <c r="AV4489" s="13"/>
      <c r="AW4489" s="8"/>
      <c r="AX4489" s="19" t="str">
        <f t="shared" si="396"/>
        <v/>
      </c>
      <c r="AY4489" s="55">
        <f t="shared" si="397"/>
        <v>0</v>
      </c>
      <c r="AZ4489" s="8"/>
      <c r="BA4489" s="8"/>
    </row>
    <row r="4490" spans="1:53" x14ac:dyDescent="0.25">
      <c r="A4490" s="9" t="str">
        <f>IF(B4490&lt;&gt;"",COUNTA($B$3:B4490)+$A$2,"")</f>
        <v/>
      </c>
      <c r="R4490" s="42"/>
      <c r="AB4490" s="13"/>
      <c r="AC4490" s="8"/>
      <c r="AF4490" s="13"/>
      <c r="AG4490" s="8"/>
      <c r="AH4490" s="8"/>
      <c r="AI4490" s="8"/>
      <c r="AJ4490" s="8"/>
      <c r="AK4490" s="8"/>
      <c r="AN4490" s="13"/>
      <c r="AO4490" s="8"/>
      <c r="AR4490" s="13"/>
      <c r="AS4490" s="8"/>
      <c r="AV4490" s="13"/>
      <c r="AW4490" s="8"/>
      <c r="AX4490" s="19" t="str">
        <f t="shared" si="396"/>
        <v/>
      </c>
      <c r="AY4490" s="55">
        <f t="shared" si="397"/>
        <v>0</v>
      </c>
      <c r="AZ4490" s="8"/>
      <c r="BA4490" s="8"/>
    </row>
    <row r="4491" spans="1:53" x14ac:dyDescent="0.25">
      <c r="A4491" s="9" t="str">
        <f>IF(B4491&lt;&gt;"",COUNTA($B$3:B4491)+$A$2,"")</f>
        <v/>
      </c>
      <c r="R4491" s="42"/>
      <c r="AB4491" s="13"/>
      <c r="AC4491" s="8"/>
      <c r="AF4491" s="13"/>
      <c r="AG4491" s="8"/>
      <c r="AH4491" s="8"/>
      <c r="AI4491" s="8"/>
      <c r="AJ4491" s="8"/>
      <c r="AK4491" s="8"/>
      <c r="AN4491" s="13"/>
      <c r="AO4491" s="8"/>
      <c r="AR4491" s="13"/>
      <c r="AS4491" s="8"/>
      <c r="AV4491" s="13"/>
      <c r="AW4491" s="8"/>
      <c r="AX4491" s="19" t="str">
        <f t="shared" si="396"/>
        <v/>
      </c>
      <c r="AY4491" s="55">
        <f t="shared" si="397"/>
        <v>0</v>
      </c>
      <c r="AZ4491" s="8"/>
      <c r="BA4491" s="8"/>
    </row>
    <row r="4492" spans="1:53" x14ac:dyDescent="0.25">
      <c r="A4492" s="9" t="str">
        <f>IF(B4492&lt;&gt;"",COUNTA($B$3:B4492)+$A$2,"")</f>
        <v/>
      </c>
      <c r="R4492" s="42"/>
      <c r="AB4492" s="13"/>
      <c r="AC4492" s="8"/>
      <c r="AF4492" s="13"/>
      <c r="AG4492" s="8"/>
      <c r="AH4492" s="8"/>
      <c r="AI4492" s="8"/>
      <c r="AJ4492" s="8"/>
      <c r="AK4492" s="8"/>
      <c r="AN4492" s="13"/>
      <c r="AO4492" s="8"/>
      <c r="AR4492" s="13"/>
      <c r="AS4492" s="8"/>
      <c r="AV4492" s="13"/>
      <c r="AW4492" s="8"/>
      <c r="AX4492" s="19" t="str">
        <f t="shared" si="396"/>
        <v/>
      </c>
      <c r="AY4492" s="55">
        <f t="shared" si="397"/>
        <v>0</v>
      </c>
      <c r="AZ4492" s="8"/>
      <c r="BA4492" s="8"/>
    </row>
    <row r="4493" spans="1:53" x14ac:dyDescent="0.25">
      <c r="A4493" s="9" t="str">
        <f>IF(B4493&lt;&gt;"",COUNTA($B$3:B4493)+$A$2,"")</f>
        <v/>
      </c>
      <c r="R4493" s="42"/>
      <c r="AB4493" s="13"/>
      <c r="AC4493" s="8"/>
      <c r="AF4493" s="13"/>
      <c r="AG4493" s="8"/>
      <c r="AH4493" s="8"/>
      <c r="AI4493" s="8"/>
      <c r="AJ4493" s="8"/>
      <c r="AK4493" s="8"/>
      <c r="AN4493" s="13"/>
      <c r="AO4493" s="8"/>
      <c r="AR4493" s="13"/>
      <c r="AS4493" s="8"/>
      <c r="AV4493" s="13"/>
      <c r="AW4493" s="8"/>
      <c r="AX4493" s="19" t="str">
        <f t="shared" si="396"/>
        <v/>
      </c>
      <c r="AY4493" s="55">
        <f t="shared" si="397"/>
        <v>0</v>
      </c>
      <c r="AZ4493" s="8"/>
      <c r="BA4493" s="8"/>
    </row>
    <row r="4494" spans="1:53" x14ac:dyDescent="0.25">
      <c r="A4494" s="9" t="str">
        <f>IF(B4494&lt;&gt;"",COUNTA($B$3:B4494)+$A$2,"")</f>
        <v/>
      </c>
      <c r="R4494" s="42"/>
      <c r="AB4494" s="13"/>
      <c r="AC4494" s="8"/>
      <c r="AF4494" s="13"/>
      <c r="AG4494" s="8"/>
      <c r="AH4494" s="8"/>
      <c r="AI4494" s="8"/>
      <c r="AJ4494" s="8"/>
      <c r="AK4494" s="8"/>
      <c r="AN4494" s="13"/>
      <c r="AO4494" s="8"/>
      <c r="AR4494" s="13"/>
      <c r="AS4494" s="8"/>
      <c r="AV4494" s="13"/>
      <c r="AW4494" s="8"/>
      <c r="AX4494" s="19" t="str">
        <f t="shared" si="396"/>
        <v/>
      </c>
      <c r="AY4494" s="55">
        <f t="shared" si="397"/>
        <v>0</v>
      </c>
      <c r="AZ4494" s="8"/>
      <c r="BA4494" s="8"/>
    </row>
    <row r="4495" spans="1:53" x14ac:dyDescent="0.25">
      <c r="A4495" s="9" t="str">
        <f>IF(B4495&lt;&gt;"",COUNTA($B$3:B4495)+$A$2,"")</f>
        <v/>
      </c>
      <c r="R4495" s="42"/>
      <c r="AB4495" s="13"/>
      <c r="AC4495" s="8"/>
      <c r="AF4495" s="13"/>
      <c r="AG4495" s="8"/>
      <c r="AH4495" s="8"/>
      <c r="AI4495" s="8"/>
      <c r="AJ4495" s="8"/>
      <c r="AK4495" s="8"/>
      <c r="AN4495" s="13"/>
      <c r="AO4495" s="8"/>
      <c r="AR4495" s="13"/>
      <c r="AS4495" s="8"/>
      <c r="AV4495" s="13"/>
      <c r="AW4495" s="8"/>
      <c r="AX4495" s="19" t="str">
        <f t="shared" si="396"/>
        <v/>
      </c>
      <c r="AY4495" s="55">
        <f t="shared" si="397"/>
        <v>0</v>
      </c>
      <c r="AZ4495" s="8"/>
      <c r="BA4495" s="8"/>
    </row>
    <row r="4496" spans="1:53" x14ac:dyDescent="0.25">
      <c r="A4496" s="9" t="str">
        <f>IF(B4496&lt;&gt;"",COUNTA($B$3:B4496)+$A$2,"")</f>
        <v/>
      </c>
      <c r="R4496" s="42"/>
      <c r="AB4496" s="13"/>
      <c r="AC4496" s="8"/>
      <c r="AF4496" s="13"/>
      <c r="AG4496" s="8"/>
      <c r="AH4496" s="8"/>
      <c r="AI4496" s="8"/>
      <c r="AJ4496" s="8"/>
      <c r="AK4496" s="8"/>
      <c r="AN4496" s="13"/>
      <c r="AO4496" s="8"/>
      <c r="AR4496" s="13"/>
      <c r="AS4496" s="8"/>
      <c r="AV4496" s="13"/>
      <c r="AW4496" s="8"/>
      <c r="AX4496" s="19" t="str">
        <f t="shared" si="396"/>
        <v/>
      </c>
      <c r="AY4496" s="55">
        <f t="shared" si="397"/>
        <v>0</v>
      </c>
      <c r="AZ4496" s="8"/>
      <c r="BA4496" s="8"/>
    </row>
    <row r="4497" spans="1:53" x14ac:dyDescent="0.25">
      <c r="A4497" s="9" t="str">
        <f>IF(B4497&lt;&gt;"",COUNTA($B$3:B4497)+$A$2,"")</f>
        <v/>
      </c>
      <c r="R4497" s="42"/>
      <c r="AB4497" s="13"/>
      <c r="AC4497" s="8"/>
      <c r="AF4497" s="13"/>
      <c r="AG4497" s="8"/>
      <c r="AH4497" s="8"/>
      <c r="AI4497" s="8"/>
      <c r="AJ4497" s="8"/>
      <c r="AK4497" s="8"/>
      <c r="AN4497" s="13"/>
      <c r="AO4497" s="8"/>
      <c r="AR4497" s="13"/>
      <c r="AS4497" s="8"/>
      <c r="AV4497" s="13"/>
      <c r="AW4497" s="8"/>
      <c r="AX4497" s="19" t="str">
        <f t="shared" si="396"/>
        <v/>
      </c>
      <c r="AY4497" s="55">
        <f t="shared" si="397"/>
        <v>0</v>
      </c>
      <c r="AZ4497" s="8"/>
      <c r="BA4497" s="8"/>
    </row>
    <row r="4498" spans="1:53" x14ac:dyDescent="0.25">
      <c r="A4498" s="9" t="str">
        <f>IF(B4498&lt;&gt;"",COUNTA($B$3:B4498)+$A$2,"")</f>
        <v/>
      </c>
      <c r="R4498" s="42"/>
      <c r="AB4498" s="13"/>
      <c r="AC4498" s="8"/>
      <c r="AF4498" s="13"/>
      <c r="AG4498" s="8"/>
      <c r="AH4498" s="8"/>
      <c r="AI4498" s="8"/>
      <c r="AJ4498" s="8"/>
      <c r="AK4498" s="8"/>
      <c r="AN4498" s="13"/>
      <c r="AO4498" s="8"/>
      <c r="AR4498" s="13"/>
      <c r="AS4498" s="8"/>
      <c r="AV4498" s="13"/>
      <c r="AW4498" s="8"/>
      <c r="AX4498" s="19" t="str">
        <f t="shared" si="396"/>
        <v/>
      </c>
      <c r="AY4498" s="55">
        <f t="shared" si="397"/>
        <v>0</v>
      </c>
      <c r="AZ4498" s="8"/>
      <c r="BA4498" s="8"/>
    </row>
    <row r="4499" spans="1:53" x14ac:dyDescent="0.25">
      <c r="A4499" s="9" t="str">
        <f>IF(B4499&lt;&gt;"",COUNTA($B$3:B4499)+$A$2,"")</f>
        <v/>
      </c>
      <c r="R4499" s="42"/>
      <c r="AB4499" s="13"/>
      <c r="AC4499" s="8"/>
      <c r="AF4499" s="13"/>
      <c r="AG4499" s="8"/>
      <c r="AH4499" s="8"/>
      <c r="AI4499" s="8"/>
      <c r="AJ4499" s="8"/>
      <c r="AK4499" s="8"/>
      <c r="AN4499" s="13"/>
      <c r="AO4499" s="8"/>
      <c r="AR4499" s="13"/>
      <c r="AS4499" s="8"/>
      <c r="AV4499" s="13"/>
      <c r="AW4499" s="8"/>
      <c r="AX4499" s="19" t="str">
        <f t="shared" si="396"/>
        <v/>
      </c>
      <c r="AY4499" s="55">
        <f t="shared" si="397"/>
        <v>0</v>
      </c>
      <c r="AZ4499" s="8"/>
      <c r="BA4499" s="8"/>
    </row>
    <row r="4500" spans="1:53" x14ac:dyDescent="0.25">
      <c r="A4500" s="9" t="str">
        <f>IF(B4500&lt;&gt;"",COUNTA($B$3:B4500)+$A$2,"")</f>
        <v/>
      </c>
      <c r="R4500" s="42"/>
      <c r="AB4500" s="13"/>
      <c r="AC4500" s="8"/>
      <c r="AF4500" s="13"/>
      <c r="AG4500" s="8"/>
      <c r="AH4500" s="8"/>
      <c r="AI4500" s="8"/>
      <c r="AJ4500" s="8"/>
      <c r="AK4500" s="8"/>
      <c r="AN4500" s="13"/>
      <c r="AO4500" s="8"/>
      <c r="AR4500" s="13"/>
      <c r="AS4500" s="8"/>
      <c r="AV4500" s="13"/>
      <c r="AW4500" s="8"/>
      <c r="AX4500" s="19" t="str">
        <f t="shared" si="396"/>
        <v/>
      </c>
      <c r="AY4500" s="55">
        <f t="shared" si="397"/>
        <v>0</v>
      </c>
      <c r="AZ4500" s="8"/>
      <c r="BA4500" s="8"/>
    </row>
    <row r="4501" spans="1:53" x14ac:dyDescent="0.25">
      <c r="A4501" s="9" t="str">
        <f>IF(B4501&lt;&gt;"",COUNTA($B$3:B4501)+$A$2,"")</f>
        <v/>
      </c>
      <c r="R4501" s="42"/>
      <c r="AB4501" s="13"/>
      <c r="AC4501" s="8"/>
      <c r="AF4501" s="13"/>
      <c r="AG4501" s="8"/>
      <c r="AH4501" s="8"/>
      <c r="AI4501" s="8"/>
      <c r="AJ4501" s="8"/>
      <c r="AK4501" s="8"/>
      <c r="AN4501" s="13"/>
      <c r="AO4501" s="8"/>
      <c r="AR4501" s="13"/>
      <c r="AS4501" s="8"/>
      <c r="AV4501" s="13"/>
      <c r="AW4501" s="8"/>
      <c r="AX4501" s="19" t="str">
        <f t="shared" si="396"/>
        <v/>
      </c>
      <c r="AY4501" s="55">
        <f t="shared" si="397"/>
        <v>0</v>
      </c>
      <c r="AZ4501" s="8"/>
      <c r="BA4501" s="8"/>
    </row>
    <row r="4502" spans="1:53" x14ac:dyDescent="0.25">
      <c r="A4502" s="9" t="str">
        <f>IF(B4502&lt;&gt;"",COUNTA($B$3:B4502)+$A$2,"")</f>
        <v/>
      </c>
      <c r="R4502" s="42"/>
      <c r="AB4502" s="13"/>
      <c r="AC4502" s="8"/>
      <c r="AF4502" s="13"/>
      <c r="AG4502" s="8"/>
      <c r="AH4502" s="8"/>
      <c r="AI4502" s="8"/>
      <c r="AJ4502" s="8"/>
      <c r="AK4502" s="8"/>
      <c r="AN4502" s="13"/>
      <c r="AO4502" s="8"/>
      <c r="AR4502" s="13"/>
      <c r="AS4502" s="8"/>
      <c r="AV4502" s="13"/>
      <c r="AW4502" s="8"/>
      <c r="AX4502" s="19" t="str">
        <f t="shared" si="396"/>
        <v/>
      </c>
      <c r="AY4502" s="55">
        <f t="shared" si="397"/>
        <v>0</v>
      </c>
      <c r="AZ4502" s="8"/>
      <c r="BA4502" s="8"/>
    </row>
    <row r="4503" spans="1:53" x14ac:dyDescent="0.25">
      <c r="A4503" s="9" t="str">
        <f>IF(B4503&lt;&gt;"",COUNTA($B$3:B4503)+$A$2,"")</f>
        <v/>
      </c>
      <c r="R4503" s="42"/>
      <c r="AB4503" s="13"/>
      <c r="AC4503" s="8"/>
      <c r="AF4503" s="13"/>
      <c r="AG4503" s="8"/>
      <c r="AH4503" s="8"/>
      <c r="AI4503" s="8"/>
      <c r="AJ4503" s="8"/>
      <c r="AK4503" s="8"/>
      <c r="AN4503" s="13"/>
      <c r="AO4503" s="8"/>
      <c r="AR4503" s="13"/>
      <c r="AS4503" s="8"/>
      <c r="AV4503" s="13"/>
      <c r="AW4503" s="8"/>
      <c r="AX4503" s="19" t="str">
        <f t="shared" si="396"/>
        <v/>
      </c>
      <c r="AY4503" s="55">
        <f t="shared" si="397"/>
        <v>0</v>
      </c>
      <c r="AZ4503" s="8"/>
      <c r="BA4503" s="8"/>
    </row>
    <row r="4504" spans="1:53" x14ac:dyDescent="0.25">
      <c r="A4504" s="9" t="str">
        <f>IF(B4504&lt;&gt;"",COUNTA($B$3:B4504)+$A$2,"")</f>
        <v/>
      </c>
      <c r="R4504" s="42"/>
      <c r="AB4504" s="13"/>
      <c r="AC4504" s="8"/>
      <c r="AF4504" s="13"/>
      <c r="AG4504" s="8"/>
      <c r="AH4504" s="8"/>
      <c r="AI4504" s="8"/>
      <c r="AJ4504" s="8"/>
      <c r="AK4504" s="8"/>
      <c r="AN4504" s="13"/>
      <c r="AO4504" s="8"/>
      <c r="AR4504" s="13"/>
      <c r="AS4504" s="8"/>
      <c r="AV4504" s="13"/>
      <c r="AW4504" s="8"/>
      <c r="AX4504" s="19" t="str">
        <f t="shared" si="396"/>
        <v/>
      </c>
      <c r="AY4504" s="55">
        <f t="shared" si="397"/>
        <v>0</v>
      </c>
      <c r="AZ4504" s="8"/>
      <c r="BA4504" s="8"/>
    </row>
    <row r="4505" spans="1:53" x14ac:dyDescent="0.25">
      <c r="A4505" s="9" t="str">
        <f>IF(B4505&lt;&gt;"",COUNTA($B$3:B4505)+$A$2,"")</f>
        <v/>
      </c>
      <c r="R4505" s="42"/>
      <c r="AB4505" s="13"/>
      <c r="AC4505" s="8"/>
      <c r="AF4505" s="13"/>
      <c r="AG4505" s="8"/>
      <c r="AH4505" s="8"/>
      <c r="AI4505" s="8"/>
      <c r="AJ4505" s="8"/>
      <c r="AK4505" s="8"/>
      <c r="AN4505" s="13"/>
      <c r="AO4505" s="8"/>
      <c r="AR4505" s="13"/>
      <c r="AS4505" s="8"/>
      <c r="AV4505" s="13"/>
      <c r="AW4505" s="8"/>
      <c r="AX4505" s="19" t="str">
        <f t="shared" si="396"/>
        <v/>
      </c>
      <c r="AY4505" s="55">
        <f t="shared" si="397"/>
        <v>0</v>
      </c>
      <c r="AZ4505" s="8"/>
      <c r="BA4505" s="8"/>
    </row>
    <row r="4506" spans="1:53" x14ac:dyDescent="0.25">
      <c r="A4506" s="9" t="str">
        <f>IF(B4506&lt;&gt;"",COUNTA($B$3:B4506)+$A$2,"")</f>
        <v/>
      </c>
      <c r="R4506" s="42"/>
      <c r="AB4506" s="13"/>
      <c r="AC4506" s="8"/>
      <c r="AF4506" s="13"/>
      <c r="AG4506" s="8"/>
      <c r="AH4506" s="8"/>
      <c r="AI4506" s="8"/>
      <c r="AJ4506" s="8"/>
      <c r="AK4506" s="8"/>
      <c r="AN4506" s="13"/>
      <c r="AO4506" s="8"/>
      <c r="AR4506" s="13"/>
      <c r="AS4506" s="8"/>
      <c r="AV4506" s="13"/>
      <c r="AW4506" s="8"/>
      <c r="AX4506" s="19" t="str">
        <f t="shared" si="396"/>
        <v/>
      </c>
      <c r="AY4506" s="55">
        <f t="shared" si="397"/>
        <v>0</v>
      </c>
      <c r="AZ4506" s="8"/>
      <c r="BA4506" s="8"/>
    </row>
    <row r="4507" spans="1:53" x14ac:dyDescent="0.25">
      <c r="A4507" s="9" t="str">
        <f>IF(B4507&lt;&gt;"",COUNTA($B$3:B4507)+$A$2,"")</f>
        <v/>
      </c>
      <c r="R4507" s="42"/>
      <c r="AB4507" s="13"/>
      <c r="AC4507" s="8"/>
      <c r="AF4507" s="13"/>
      <c r="AG4507" s="8"/>
      <c r="AH4507" s="8"/>
      <c r="AI4507" s="8"/>
      <c r="AJ4507" s="8"/>
      <c r="AK4507" s="8"/>
      <c r="AN4507" s="13"/>
      <c r="AO4507" s="8"/>
      <c r="AR4507" s="13"/>
      <c r="AS4507" s="8"/>
      <c r="AV4507" s="13"/>
      <c r="AW4507" s="8"/>
      <c r="AX4507" s="19" t="str">
        <f t="shared" si="396"/>
        <v/>
      </c>
      <c r="AY4507" s="55">
        <f t="shared" si="397"/>
        <v>0</v>
      </c>
      <c r="AZ4507" s="8"/>
      <c r="BA4507" s="8"/>
    </row>
    <row r="4508" spans="1:53" x14ac:dyDescent="0.25">
      <c r="A4508" s="9" t="str">
        <f>IF(B4508&lt;&gt;"",COUNTA($B$3:B4508)+$A$2,"")</f>
        <v/>
      </c>
      <c r="R4508" s="42"/>
      <c r="AB4508" s="13"/>
      <c r="AC4508" s="8"/>
      <c r="AF4508" s="13"/>
      <c r="AG4508" s="8"/>
      <c r="AH4508" s="8"/>
      <c r="AI4508" s="8"/>
      <c r="AJ4508" s="8"/>
      <c r="AK4508" s="8"/>
      <c r="AN4508" s="13"/>
      <c r="AO4508" s="8"/>
      <c r="AR4508" s="13"/>
      <c r="AS4508" s="8"/>
      <c r="AV4508" s="13"/>
      <c r="AW4508" s="8"/>
      <c r="AX4508" s="19" t="str">
        <f t="shared" si="396"/>
        <v/>
      </c>
      <c r="AY4508" s="55">
        <f t="shared" si="397"/>
        <v>0</v>
      </c>
      <c r="AZ4508" s="8"/>
      <c r="BA4508" s="8"/>
    </row>
    <row r="4509" spans="1:53" x14ac:dyDescent="0.25">
      <c r="A4509" s="9" t="str">
        <f>IF(B4509&lt;&gt;"",COUNTA($B$3:B4509)+$A$2,"")</f>
        <v/>
      </c>
      <c r="R4509" s="42"/>
      <c r="AB4509" s="13"/>
      <c r="AC4509" s="8"/>
      <c r="AF4509" s="13"/>
      <c r="AG4509" s="8"/>
      <c r="AH4509" s="8"/>
      <c r="AI4509" s="8"/>
      <c r="AJ4509" s="8"/>
      <c r="AK4509" s="8"/>
      <c r="AN4509" s="13"/>
      <c r="AO4509" s="8"/>
      <c r="AR4509" s="13"/>
      <c r="AS4509" s="8"/>
      <c r="AV4509" s="13"/>
      <c r="AW4509" s="8"/>
      <c r="AX4509" s="19" t="str">
        <f t="shared" si="396"/>
        <v/>
      </c>
      <c r="AY4509" s="55">
        <f t="shared" si="397"/>
        <v>0</v>
      </c>
      <c r="AZ4509" s="8"/>
      <c r="BA4509" s="8"/>
    </row>
    <row r="4510" spans="1:53" x14ac:dyDescent="0.25">
      <c r="A4510" s="9" t="str">
        <f>IF(B4510&lt;&gt;"",COUNTA($B$3:B4510)+$A$2,"")</f>
        <v/>
      </c>
      <c r="R4510" s="42"/>
      <c r="AB4510" s="13"/>
      <c r="AC4510" s="8"/>
      <c r="AF4510" s="13"/>
      <c r="AG4510" s="8"/>
      <c r="AH4510" s="8"/>
      <c r="AI4510" s="8"/>
      <c r="AJ4510" s="8"/>
      <c r="AK4510" s="8"/>
      <c r="AN4510" s="13"/>
      <c r="AO4510" s="8"/>
      <c r="AR4510" s="13"/>
      <c r="AS4510" s="8"/>
      <c r="AV4510" s="13"/>
      <c r="AW4510" s="8"/>
      <c r="AX4510" s="19" t="str">
        <f t="shared" si="396"/>
        <v/>
      </c>
      <c r="AY4510" s="55">
        <f t="shared" si="397"/>
        <v>0</v>
      </c>
      <c r="AZ4510" s="8"/>
      <c r="BA4510" s="8"/>
    </row>
    <row r="4511" spans="1:53" x14ac:dyDescent="0.25">
      <c r="A4511" s="9" t="str">
        <f>IF(B4511&lt;&gt;"",COUNTA($B$3:B4511)+$A$2,"")</f>
        <v/>
      </c>
      <c r="R4511" s="42"/>
      <c r="AB4511" s="13"/>
      <c r="AC4511" s="8"/>
      <c r="AF4511" s="13"/>
      <c r="AG4511" s="8"/>
      <c r="AH4511" s="8"/>
      <c r="AI4511" s="8"/>
      <c r="AJ4511" s="8"/>
      <c r="AK4511" s="8"/>
      <c r="AN4511" s="13"/>
      <c r="AO4511" s="8"/>
      <c r="AR4511" s="13"/>
      <c r="AS4511" s="8"/>
      <c r="AV4511" s="13"/>
      <c r="AW4511" s="8"/>
      <c r="AX4511" s="19" t="str">
        <f t="shared" si="396"/>
        <v/>
      </c>
      <c r="AY4511" s="55">
        <f t="shared" si="397"/>
        <v>0</v>
      </c>
      <c r="AZ4511" s="8"/>
      <c r="BA4511" s="8"/>
    </row>
    <row r="4512" spans="1:53" x14ac:dyDescent="0.25">
      <c r="A4512" s="9" t="str">
        <f>IF(B4512&lt;&gt;"",COUNTA($B$3:B4512)+$A$2,"")</f>
        <v/>
      </c>
      <c r="R4512" s="42"/>
      <c r="AB4512" s="13"/>
      <c r="AC4512" s="8"/>
      <c r="AF4512" s="13"/>
      <c r="AG4512" s="8"/>
      <c r="AH4512" s="8"/>
      <c r="AI4512" s="8"/>
      <c r="AJ4512" s="8"/>
      <c r="AK4512" s="8"/>
      <c r="AN4512" s="13"/>
      <c r="AO4512" s="8"/>
      <c r="AR4512" s="13"/>
      <c r="AS4512" s="8"/>
      <c r="AV4512" s="13"/>
      <c r="AW4512" s="8"/>
      <c r="AX4512" s="19" t="str">
        <f t="shared" si="396"/>
        <v/>
      </c>
      <c r="AY4512" s="55">
        <f t="shared" si="397"/>
        <v>0</v>
      </c>
      <c r="AZ4512" s="8"/>
      <c r="BA4512" s="8"/>
    </row>
    <row r="4513" spans="1:53" x14ac:dyDescent="0.25">
      <c r="A4513" s="9" t="str">
        <f>IF(B4513&lt;&gt;"",COUNTA($B$3:B4513)+$A$2,"")</f>
        <v/>
      </c>
      <c r="R4513" s="42"/>
      <c r="AB4513" s="13"/>
      <c r="AC4513" s="8"/>
      <c r="AF4513" s="13"/>
      <c r="AG4513" s="8"/>
      <c r="AH4513" s="8"/>
      <c r="AI4513" s="8"/>
      <c r="AJ4513" s="8"/>
      <c r="AK4513" s="8"/>
      <c r="AN4513" s="13"/>
      <c r="AO4513" s="8"/>
      <c r="AR4513" s="13"/>
      <c r="AS4513" s="8"/>
      <c r="AV4513" s="13"/>
      <c r="AW4513" s="8"/>
      <c r="AX4513" s="19" t="str">
        <f t="shared" si="396"/>
        <v/>
      </c>
      <c r="AY4513" s="55">
        <f t="shared" si="397"/>
        <v>0</v>
      </c>
      <c r="AZ4513" s="8"/>
      <c r="BA4513" s="8"/>
    </row>
    <row r="4514" spans="1:53" x14ac:dyDescent="0.25">
      <c r="A4514" s="9" t="str">
        <f>IF(B4514&lt;&gt;"",COUNTA($B$3:B4514)+$A$2,"")</f>
        <v/>
      </c>
      <c r="R4514" s="42"/>
      <c r="AB4514" s="13"/>
      <c r="AC4514" s="8"/>
      <c r="AF4514" s="13"/>
      <c r="AG4514" s="8"/>
      <c r="AH4514" s="8"/>
      <c r="AI4514" s="8"/>
      <c r="AJ4514" s="8"/>
      <c r="AK4514" s="8"/>
      <c r="AN4514" s="13"/>
      <c r="AO4514" s="8"/>
      <c r="AR4514" s="13"/>
      <c r="AS4514" s="8"/>
      <c r="AV4514" s="13"/>
      <c r="AW4514" s="8"/>
      <c r="AX4514" s="19" t="str">
        <f t="shared" si="396"/>
        <v/>
      </c>
      <c r="AY4514" s="55">
        <f t="shared" si="397"/>
        <v>0</v>
      </c>
      <c r="AZ4514" s="8"/>
      <c r="BA4514" s="8"/>
    </row>
    <row r="4515" spans="1:53" x14ac:dyDescent="0.25">
      <c r="A4515" s="9" t="str">
        <f>IF(B4515&lt;&gt;"",COUNTA($B$3:B4515)+$A$2,"")</f>
        <v/>
      </c>
      <c r="R4515" s="42"/>
      <c r="AB4515" s="13"/>
      <c r="AC4515" s="8"/>
      <c r="AF4515" s="13"/>
      <c r="AG4515" s="8"/>
      <c r="AH4515" s="8"/>
      <c r="AI4515" s="8"/>
      <c r="AJ4515" s="8"/>
      <c r="AK4515" s="8"/>
      <c r="AN4515" s="13"/>
      <c r="AO4515" s="8"/>
      <c r="AR4515" s="13"/>
      <c r="AS4515" s="8"/>
      <c r="AV4515" s="13"/>
      <c r="AW4515" s="8"/>
      <c r="AX4515" s="19" t="str">
        <f t="shared" si="396"/>
        <v/>
      </c>
      <c r="AY4515" s="55">
        <f t="shared" si="397"/>
        <v>0</v>
      </c>
      <c r="AZ4515" s="8"/>
      <c r="BA4515" s="8"/>
    </row>
    <row r="4516" spans="1:53" x14ac:dyDescent="0.25">
      <c r="A4516" s="9" t="str">
        <f>IF(B4516&lt;&gt;"",COUNTA($B$3:B4516)+$A$2,"")</f>
        <v/>
      </c>
      <c r="R4516" s="42"/>
      <c r="AB4516" s="13"/>
      <c r="AC4516" s="8"/>
      <c r="AF4516" s="13"/>
      <c r="AG4516" s="8"/>
      <c r="AH4516" s="8"/>
      <c r="AI4516" s="8"/>
      <c r="AJ4516" s="8"/>
      <c r="AK4516" s="8"/>
      <c r="AN4516" s="13"/>
      <c r="AO4516" s="8"/>
      <c r="AR4516" s="13"/>
      <c r="AS4516" s="8"/>
      <c r="AV4516" s="13"/>
      <c r="AW4516" s="8"/>
      <c r="AX4516" s="19" t="str">
        <f t="shared" si="396"/>
        <v/>
      </c>
      <c r="AY4516" s="55">
        <f t="shared" si="397"/>
        <v>0</v>
      </c>
      <c r="AZ4516" s="8"/>
      <c r="BA4516" s="8"/>
    </row>
    <row r="4517" spans="1:53" x14ac:dyDescent="0.25">
      <c r="A4517" s="9" t="str">
        <f>IF(B4517&lt;&gt;"",COUNTA($B$3:B4517)+$A$2,"")</f>
        <v/>
      </c>
      <c r="R4517" s="42"/>
      <c r="AB4517" s="13"/>
      <c r="AC4517" s="8"/>
      <c r="AF4517" s="13"/>
      <c r="AG4517" s="8"/>
      <c r="AH4517" s="8"/>
      <c r="AI4517" s="8"/>
      <c r="AJ4517" s="8"/>
      <c r="AK4517" s="8"/>
      <c r="AN4517" s="13"/>
      <c r="AO4517" s="8"/>
      <c r="AR4517" s="13"/>
      <c r="AS4517" s="8"/>
      <c r="AV4517" s="13"/>
      <c r="AW4517" s="8"/>
      <c r="AX4517" s="19" t="str">
        <f t="shared" si="396"/>
        <v/>
      </c>
      <c r="AY4517" s="55">
        <f t="shared" si="397"/>
        <v>0</v>
      </c>
      <c r="AZ4517" s="8"/>
      <c r="BA4517" s="8"/>
    </row>
    <row r="4518" spans="1:53" x14ac:dyDescent="0.25">
      <c r="A4518" s="9" t="str">
        <f>IF(B4518&lt;&gt;"",COUNTA($B$3:B4518)+$A$2,"")</f>
        <v/>
      </c>
      <c r="R4518" s="42"/>
      <c r="AB4518" s="13"/>
      <c r="AC4518" s="8"/>
      <c r="AF4518" s="13"/>
      <c r="AG4518" s="8"/>
      <c r="AH4518" s="8"/>
      <c r="AI4518" s="8"/>
      <c r="AJ4518" s="8"/>
      <c r="AK4518" s="8"/>
      <c r="AN4518" s="13"/>
      <c r="AO4518" s="8"/>
      <c r="AR4518" s="13"/>
      <c r="AS4518" s="8"/>
      <c r="AV4518" s="13"/>
      <c r="AW4518" s="8"/>
      <c r="AX4518" s="19" t="str">
        <f t="shared" si="396"/>
        <v/>
      </c>
      <c r="AY4518" s="55">
        <f t="shared" si="397"/>
        <v>0</v>
      </c>
      <c r="AZ4518" s="8"/>
      <c r="BA4518" s="8"/>
    </row>
    <row r="4519" spans="1:53" x14ac:dyDescent="0.25">
      <c r="A4519" s="9" t="str">
        <f>IF(B4519&lt;&gt;"",COUNTA($B$3:B4519)+$A$2,"")</f>
        <v/>
      </c>
      <c r="R4519" s="42"/>
      <c r="AB4519" s="13"/>
      <c r="AC4519" s="8"/>
      <c r="AF4519" s="13"/>
      <c r="AG4519" s="8"/>
      <c r="AH4519" s="8"/>
      <c r="AI4519" s="8"/>
      <c r="AJ4519" s="8"/>
      <c r="AK4519" s="8"/>
      <c r="AN4519" s="13"/>
      <c r="AO4519" s="8"/>
      <c r="AR4519" s="13"/>
      <c r="AS4519" s="8"/>
      <c r="AV4519" s="13"/>
      <c r="AW4519" s="8"/>
      <c r="AX4519" s="19" t="str">
        <f t="shared" si="396"/>
        <v/>
      </c>
      <c r="AY4519" s="55">
        <f t="shared" si="397"/>
        <v>0</v>
      </c>
      <c r="AZ4519" s="8"/>
      <c r="BA4519" s="8"/>
    </row>
    <row r="4520" spans="1:53" x14ac:dyDescent="0.25">
      <c r="A4520" s="9" t="str">
        <f>IF(B4520&lt;&gt;"",COUNTA($B$3:B4520)+$A$2,"")</f>
        <v/>
      </c>
      <c r="R4520" s="42"/>
      <c r="AB4520" s="13"/>
      <c r="AC4520" s="8"/>
      <c r="AF4520" s="13"/>
      <c r="AG4520" s="8"/>
      <c r="AH4520" s="8"/>
      <c r="AI4520" s="8"/>
      <c r="AJ4520" s="8"/>
      <c r="AK4520" s="8"/>
      <c r="AN4520" s="13"/>
      <c r="AO4520" s="8"/>
      <c r="AR4520" s="13"/>
      <c r="AS4520" s="8"/>
      <c r="AV4520" s="13"/>
      <c r="AW4520" s="8"/>
      <c r="AX4520" s="19" t="str">
        <f t="shared" si="396"/>
        <v/>
      </c>
      <c r="AY4520" s="55">
        <f t="shared" si="397"/>
        <v>0</v>
      </c>
      <c r="AZ4520" s="8"/>
      <c r="BA4520" s="8"/>
    </row>
    <row r="4521" spans="1:53" x14ac:dyDescent="0.25">
      <c r="A4521" s="9" t="str">
        <f>IF(B4521&lt;&gt;"",COUNTA($B$3:B4521)+$A$2,"")</f>
        <v/>
      </c>
      <c r="R4521" s="42"/>
      <c r="AB4521" s="13"/>
      <c r="AC4521" s="8"/>
      <c r="AF4521" s="13"/>
      <c r="AG4521" s="8"/>
      <c r="AH4521" s="8"/>
      <c r="AI4521" s="8"/>
      <c r="AJ4521" s="8"/>
      <c r="AK4521" s="8"/>
      <c r="AN4521" s="13"/>
      <c r="AO4521" s="8"/>
      <c r="AR4521" s="13"/>
      <c r="AS4521" s="8"/>
      <c r="AV4521" s="13"/>
      <c r="AW4521" s="8"/>
      <c r="AX4521" s="19" t="str">
        <f t="shared" si="396"/>
        <v/>
      </c>
      <c r="AY4521" s="55">
        <f t="shared" si="397"/>
        <v>0</v>
      </c>
      <c r="AZ4521" s="8"/>
      <c r="BA4521" s="8"/>
    </row>
    <row r="4522" spans="1:53" x14ac:dyDescent="0.25">
      <c r="A4522" s="9" t="str">
        <f>IF(B4522&lt;&gt;"",COUNTA($B$3:B4522)+$A$2,"")</f>
        <v/>
      </c>
      <c r="R4522" s="42"/>
      <c r="AB4522" s="13"/>
      <c r="AC4522" s="8"/>
      <c r="AF4522" s="13"/>
      <c r="AG4522" s="8"/>
      <c r="AH4522" s="8"/>
      <c r="AI4522" s="8"/>
      <c r="AJ4522" s="8"/>
      <c r="AK4522" s="8"/>
      <c r="AN4522" s="13"/>
      <c r="AO4522" s="8"/>
      <c r="AR4522" s="13"/>
      <c r="AS4522" s="8"/>
      <c r="AV4522" s="13"/>
      <c r="AW4522" s="8"/>
      <c r="AX4522" s="19" t="str">
        <f t="shared" si="396"/>
        <v/>
      </c>
      <c r="AY4522" s="55">
        <f t="shared" si="397"/>
        <v>0</v>
      </c>
      <c r="AZ4522" s="8"/>
      <c r="BA4522" s="8"/>
    </row>
    <row r="4523" spans="1:53" x14ac:dyDescent="0.25">
      <c r="A4523" s="9" t="str">
        <f>IF(B4523&lt;&gt;"",COUNTA($B$3:B4523)+$A$2,"")</f>
        <v/>
      </c>
      <c r="R4523" s="42"/>
      <c r="AB4523" s="13"/>
      <c r="AC4523" s="8"/>
      <c r="AF4523" s="13"/>
      <c r="AG4523" s="8"/>
      <c r="AH4523" s="8"/>
      <c r="AI4523" s="8"/>
      <c r="AJ4523" s="8"/>
      <c r="AK4523" s="8"/>
      <c r="AN4523" s="13"/>
      <c r="AO4523" s="8"/>
      <c r="AR4523" s="13"/>
      <c r="AS4523" s="8"/>
      <c r="AV4523" s="13"/>
      <c r="AW4523" s="8"/>
      <c r="AX4523" s="19" t="str">
        <f t="shared" si="396"/>
        <v/>
      </c>
      <c r="AY4523" s="55">
        <f t="shared" si="397"/>
        <v>0</v>
      </c>
      <c r="AZ4523" s="8"/>
      <c r="BA4523" s="8"/>
    </row>
    <row r="4524" spans="1:53" x14ac:dyDescent="0.25">
      <c r="A4524" s="9" t="str">
        <f>IF(B4524&lt;&gt;"",COUNTA($B$3:B4524)+$A$2,"")</f>
        <v/>
      </c>
      <c r="R4524" s="42"/>
      <c r="AB4524" s="13"/>
      <c r="AC4524" s="8"/>
      <c r="AF4524" s="13"/>
      <c r="AG4524" s="8"/>
      <c r="AH4524" s="8"/>
      <c r="AI4524" s="8"/>
      <c r="AJ4524" s="8"/>
      <c r="AK4524" s="8"/>
      <c r="AN4524" s="13"/>
      <c r="AO4524" s="8"/>
      <c r="AR4524" s="13"/>
      <c r="AS4524" s="8"/>
      <c r="AV4524" s="13"/>
      <c r="AW4524" s="8"/>
      <c r="AX4524" s="19" t="str">
        <f t="shared" si="396"/>
        <v/>
      </c>
      <c r="AY4524" s="55">
        <f t="shared" si="397"/>
        <v>0</v>
      </c>
      <c r="AZ4524" s="8"/>
      <c r="BA4524" s="8"/>
    </row>
    <row r="4525" spans="1:53" x14ac:dyDescent="0.25">
      <c r="A4525" s="9" t="str">
        <f>IF(B4525&lt;&gt;"",COUNTA($B$3:B4525)+$A$2,"")</f>
        <v/>
      </c>
      <c r="R4525" s="42"/>
      <c r="AB4525" s="13"/>
      <c r="AC4525" s="8"/>
      <c r="AF4525" s="13"/>
      <c r="AG4525" s="8"/>
      <c r="AH4525" s="8"/>
      <c r="AI4525" s="8"/>
      <c r="AJ4525" s="8"/>
      <c r="AK4525" s="8"/>
      <c r="AN4525" s="13"/>
      <c r="AO4525" s="8"/>
      <c r="AR4525" s="13"/>
      <c r="AS4525" s="8"/>
      <c r="AV4525" s="13"/>
      <c r="AW4525" s="8"/>
      <c r="AX4525" s="19" t="str">
        <f t="shared" si="396"/>
        <v/>
      </c>
      <c r="AY4525" s="55">
        <f t="shared" si="397"/>
        <v>0</v>
      </c>
      <c r="AZ4525" s="8"/>
      <c r="BA4525" s="8"/>
    </row>
    <row r="4526" spans="1:53" x14ac:dyDescent="0.25">
      <c r="A4526" s="9" t="str">
        <f>IF(B4526&lt;&gt;"",COUNTA($B$3:B4526)+$A$2,"")</f>
        <v/>
      </c>
      <c r="R4526" s="42"/>
      <c r="AB4526" s="13"/>
      <c r="AC4526" s="8"/>
      <c r="AF4526" s="13"/>
      <c r="AG4526" s="8"/>
      <c r="AH4526" s="8"/>
      <c r="AI4526" s="8"/>
      <c r="AJ4526" s="8"/>
      <c r="AK4526" s="8"/>
      <c r="AN4526" s="13"/>
      <c r="AO4526" s="8"/>
      <c r="AR4526" s="13"/>
      <c r="AS4526" s="8"/>
      <c r="AV4526" s="13"/>
      <c r="AW4526" s="8"/>
      <c r="AX4526" s="19" t="str">
        <f t="shared" si="396"/>
        <v/>
      </c>
      <c r="AY4526" s="55">
        <f t="shared" si="397"/>
        <v>0</v>
      </c>
      <c r="AZ4526" s="8"/>
      <c r="BA4526" s="8"/>
    </row>
    <row r="4527" spans="1:53" x14ac:dyDescent="0.25">
      <c r="A4527" s="9" t="str">
        <f>IF(B4527&lt;&gt;"",COUNTA($B$3:B4527)+$A$2,"")</f>
        <v/>
      </c>
      <c r="R4527" s="42"/>
      <c r="AB4527" s="13"/>
      <c r="AC4527" s="8"/>
      <c r="AF4527" s="13"/>
      <c r="AG4527" s="8"/>
      <c r="AH4527" s="8"/>
      <c r="AI4527" s="8"/>
      <c r="AJ4527" s="8"/>
      <c r="AK4527" s="8"/>
      <c r="AN4527" s="13"/>
      <c r="AO4527" s="8"/>
      <c r="AR4527" s="13"/>
      <c r="AS4527" s="8"/>
      <c r="AV4527" s="13"/>
      <c r="AW4527" s="8"/>
      <c r="AX4527" s="19" t="str">
        <f t="shared" si="396"/>
        <v/>
      </c>
      <c r="AY4527" s="55">
        <f t="shared" si="397"/>
        <v>0</v>
      </c>
      <c r="AZ4527" s="8"/>
      <c r="BA4527" s="8"/>
    </row>
    <row r="4528" spans="1:53" x14ac:dyDescent="0.25">
      <c r="A4528" s="9" t="str">
        <f>IF(B4528&lt;&gt;"",COUNTA($B$3:B4528)+$A$2,"")</f>
        <v/>
      </c>
      <c r="R4528" s="42"/>
      <c r="AB4528" s="13"/>
      <c r="AC4528" s="8"/>
      <c r="AF4528" s="13"/>
      <c r="AG4528" s="8"/>
      <c r="AH4528" s="8"/>
      <c r="AI4528" s="8"/>
      <c r="AJ4528" s="8"/>
      <c r="AK4528" s="8"/>
      <c r="AN4528" s="13"/>
      <c r="AO4528" s="8"/>
      <c r="AR4528" s="13"/>
      <c r="AS4528" s="8"/>
      <c r="AV4528" s="13"/>
      <c r="AW4528" s="8"/>
      <c r="AX4528" s="19" t="str">
        <f t="shared" si="396"/>
        <v/>
      </c>
      <c r="AY4528" s="55">
        <f t="shared" si="397"/>
        <v>0</v>
      </c>
      <c r="AZ4528" s="8"/>
      <c r="BA4528" s="8"/>
    </row>
    <row r="4529" spans="1:53" x14ac:dyDescent="0.25">
      <c r="A4529" s="9" t="str">
        <f>IF(B4529&lt;&gt;"",COUNTA($B$3:B4529)+$A$2,"")</f>
        <v/>
      </c>
      <c r="R4529" s="42"/>
      <c r="AB4529" s="13"/>
      <c r="AC4529" s="8"/>
      <c r="AF4529" s="13"/>
      <c r="AG4529" s="8"/>
      <c r="AH4529" s="8"/>
      <c r="AI4529" s="8"/>
      <c r="AJ4529" s="8"/>
      <c r="AK4529" s="8"/>
      <c r="AN4529" s="13"/>
      <c r="AO4529" s="8"/>
      <c r="AR4529" s="13"/>
      <c r="AS4529" s="8"/>
      <c r="AV4529" s="13"/>
      <c r="AW4529" s="8"/>
      <c r="AX4529" s="19" t="str">
        <f t="shared" si="396"/>
        <v/>
      </c>
      <c r="AY4529" s="55">
        <f t="shared" si="397"/>
        <v>0</v>
      </c>
      <c r="AZ4529" s="8"/>
      <c r="BA4529" s="8"/>
    </row>
    <row r="4530" spans="1:53" x14ac:dyDescent="0.25">
      <c r="A4530" s="9" t="str">
        <f>IF(B4530&lt;&gt;"",COUNTA($B$3:B4530)+$A$2,"")</f>
        <v/>
      </c>
      <c r="R4530" s="42"/>
      <c r="AB4530" s="13"/>
      <c r="AC4530" s="8"/>
      <c r="AF4530" s="13"/>
      <c r="AG4530" s="8"/>
      <c r="AH4530" s="8"/>
      <c r="AI4530" s="8"/>
      <c r="AJ4530" s="8"/>
      <c r="AK4530" s="8"/>
      <c r="AN4530" s="13"/>
      <c r="AO4530" s="8"/>
      <c r="AR4530" s="13"/>
      <c r="AS4530" s="8"/>
      <c r="AV4530" s="13"/>
      <c r="AW4530" s="8"/>
      <c r="AX4530" s="19" t="str">
        <f t="shared" si="396"/>
        <v/>
      </c>
      <c r="AY4530" s="55">
        <f t="shared" si="397"/>
        <v>0</v>
      </c>
      <c r="AZ4530" s="8"/>
      <c r="BA4530" s="8"/>
    </row>
    <row r="4531" spans="1:53" x14ac:dyDescent="0.25">
      <c r="A4531" s="9" t="str">
        <f>IF(B4531&lt;&gt;"",COUNTA($B$3:B4531)+$A$2,"")</f>
        <v/>
      </c>
      <c r="R4531" s="42"/>
      <c r="AB4531" s="13"/>
      <c r="AC4531" s="8"/>
      <c r="AF4531" s="13"/>
      <c r="AG4531" s="8"/>
      <c r="AH4531" s="8"/>
      <c r="AI4531" s="8"/>
      <c r="AJ4531" s="8"/>
      <c r="AK4531" s="8"/>
      <c r="AN4531" s="13"/>
      <c r="AO4531" s="8"/>
      <c r="AR4531" s="13"/>
      <c r="AS4531" s="8"/>
      <c r="AV4531" s="13"/>
      <c r="AW4531" s="8"/>
      <c r="AX4531" s="19" t="str">
        <f t="shared" si="396"/>
        <v/>
      </c>
      <c r="AY4531" s="55">
        <f t="shared" si="397"/>
        <v>0</v>
      </c>
      <c r="AZ4531" s="8"/>
      <c r="BA4531" s="8"/>
    </row>
    <row r="4532" spans="1:53" x14ac:dyDescent="0.25">
      <c r="A4532" s="9" t="str">
        <f>IF(B4532&lt;&gt;"",COUNTA($B$3:B4532)+$A$2,"")</f>
        <v/>
      </c>
      <c r="R4532" s="42"/>
      <c r="AB4532" s="13"/>
      <c r="AC4532" s="8"/>
      <c r="AF4532" s="13"/>
      <c r="AG4532" s="8"/>
      <c r="AH4532" s="8"/>
      <c r="AI4532" s="8"/>
      <c r="AJ4532" s="8"/>
      <c r="AK4532" s="8"/>
      <c r="AN4532" s="13"/>
      <c r="AO4532" s="8"/>
      <c r="AR4532" s="13"/>
      <c r="AS4532" s="8"/>
      <c r="AV4532" s="13"/>
      <c r="AW4532" s="8"/>
      <c r="AX4532" s="19" t="str">
        <f t="shared" si="396"/>
        <v/>
      </c>
      <c r="AY4532" s="55">
        <f t="shared" si="397"/>
        <v>0</v>
      </c>
      <c r="AZ4532" s="8"/>
      <c r="BA4532" s="8"/>
    </row>
    <row r="4533" spans="1:53" x14ac:dyDescent="0.25">
      <c r="A4533" s="9" t="str">
        <f>IF(B4533&lt;&gt;"",COUNTA($B$3:B4533)+$A$2,"")</f>
        <v/>
      </c>
      <c r="R4533" s="42"/>
      <c r="AB4533" s="13"/>
      <c r="AC4533" s="8"/>
      <c r="AF4533" s="13"/>
      <c r="AG4533" s="8"/>
      <c r="AH4533" s="8"/>
      <c r="AI4533" s="8"/>
      <c r="AJ4533" s="8"/>
      <c r="AK4533" s="8"/>
      <c r="AN4533" s="13"/>
      <c r="AO4533" s="8"/>
      <c r="AR4533" s="13"/>
      <c r="AS4533" s="8"/>
      <c r="AV4533" s="13"/>
      <c r="AW4533" s="8"/>
      <c r="AX4533" s="19" t="str">
        <f t="shared" si="396"/>
        <v/>
      </c>
      <c r="AY4533" s="55">
        <f t="shared" si="397"/>
        <v>0</v>
      </c>
      <c r="AZ4533" s="8"/>
      <c r="BA4533" s="8"/>
    </row>
    <row r="4534" spans="1:53" x14ac:dyDescent="0.25">
      <c r="A4534" s="9" t="str">
        <f>IF(B4534&lt;&gt;"",COUNTA($B$3:B4534)+$A$2,"")</f>
        <v/>
      </c>
      <c r="R4534" s="42"/>
      <c r="AB4534" s="13"/>
      <c r="AC4534" s="8"/>
      <c r="AF4534" s="13"/>
      <c r="AG4534" s="8"/>
      <c r="AH4534" s="8"/>
      <c r="AI4534" s="8"/>
      <c r="AJ4534" s="8"/>
      <c r="AK4534" s="8"/>
      <c r="AN4534" s="13"/>
      <c r="AO4534" s="8"/>
      <c r="AR4534" s="13"/>
      <c r="AS4534" s="8"/>
      <c r="AV4534" s="13"/>
      <c r="AW4534" s="8"/>
      <c r="AX4534" s="19" t="str">
        <f t="shared" si="396"/>
        <v/>
      </c>
      <c r="AY4534" s="55">
        <f t="shared" si="397"/>
        <v>0</v>
      </c>
      <c r="AZ4534" s="8"/>
      <c r="BA4534" s="8"/>
    </row>
    <row r="4535" spans="1:53" x14ac:dyDescent="0.25">
      <c r="A4535" s="9" t="str">
        <f>IF(B4535&lt;&gt;"",COUNTA($B$3:B4535)+$A$2,"")</f>
        <v/>
      </c>
      <c r="R4535" s="42"/>
      <c r="AB4535" s="13"/>
      <c r="AC4535" s="8"/>
      <c r="AF4535" s="13"/>
      <c r="AG4535" s="8"/>
      <c r="AH4535" s="8"/>
      <c r="AI4535" s="8"/>
      <c r="AJ4535" s="8"/>
      <c r="AK4535" s="8"/>
      <c r="AN4535" s="13"/>
      <c r="AO4535" s="8"/>
      <c r="AR4535" s="13"/>
      <c r="AS4535" s="8"/>
      <c r="AV4535" s="13"/>
      <c r="AW4535" s="8"/>
      <c r="AX4535" s="19" t="str">
        <f t="shared" si="396"/>
        <v/>
      </c>
      <c r="AY4535" s="55">
        <f t="shared" si="397"/>
        <v>0</v>
      </c>
      <c r="AZ4535" s="8"/>
      <c r="BA4535" s="8"/>
    </row>
    <row r="4536" spans="1:53" x14ac:dyDescent="0.25">
      <c r="A4536" s="9" t="str">
        <f>IF(B4536&lt;&gt;"",COUNTA($B$3:B4536)+$A$2,"")</f>
        <v/>
      </c>
      <c r="R4536" s="42"/>
      <c r="AB4536" s="13"/>
      <c r="AC4536" s="8"/>
      <c r="AF4536" s="13"/>
      <c r="AG4536" s="8"/>
      <c r="AH4536" s="8"/>
      <c r="AI4536" s="8"/>
      <c r="AJ4536" s="8"/>
      <c r="AK4536" s="8"/>
      <c r="AN4536" s="13"/>
      <c r="AO4536" s="8"/>
      <c r="AR4536" s="13"/>
      <c r="AS4536" s="8"/>
      <c r="AV4536" s="13"/>
      <c r="AW4536" s="8"/>
      <c r="AX4536" s="19" t="str">
        <f t="shared" si="396"/>
        <v/>
      </c>
      <c r="AY4536" s="55">
        <f t="shared" si="397"/>
        <v>0</v>
      </c>
      <c r="AZ4536" s="8"/>
      <c r="BA4536" s="8"/>
    </row>
    <row r="4537" spans="1:53" x14ac:dyDescent="0.25">
      <c r="A4537" s="9" t="str">
        <f>IF(B4537&lt;&gt;"",COUNTA($B$3:B4537)+$A$2,"")</f>
        <v/>
      </c>
      <c r="R4537" s="42"/>
      <c r="AB4537" s="13"/>
      <c r="AC4537" s="8"/>
      <c r="AF4537" s="13"/>
      <c r="AG4537" s="8"/>
      <c r="AH4537" s="8"/>
      <c r="AI4537" s="8"/>
      <c r="AJ4537" s="8"/>
      <c r="AK4537" s="8"/>
      <c r="AN4537" s="13"/>
      <c r="AO4537" s="8"/>
      <c r="AR4537" s="13"/>
      <c r="AS4537" s="8"/>
      <c r="AV4537" s="13"/>
      <c r="AW4537" s="8"/>
      <c r="AX4537" s="19" t="str">
        <f t="shared" si="396"/>
        <v/>
      </c>
      <c r="AY4537" s="55">
        <f t="shared" si="397"/>
        <v>0</v>
      </c>
      <c r="AZ4537" s="8"/>
      <c r="BA4537" s="8"/>
    </row>
    <row r="4538" spans="1:53" x14ac:dyDescent="0.25">
      <c r="A4538" s="9" t="str">
        <f>IF(B4538&lt;&gt;"",COUNTA($B$3:B4538)+$A$2,"")</f>
        <v/>
      </c>
      <c r="R4538" s="42"/>
      <c r="AB4538" s="13"/>
      <c r="AC4538" s="8"/>
      <c r="AF4538" s="13"/>
      <c r="AG4538" s="8"/>
      <c r="AH4538" s="8"/>
      <c r="AI4538" s="8"/>
      <c r="AJ4538" s="8"/>
      <c r="AK4538" s="8"/>
      <c r="AN4538" s="13"/>
      <c r="AO4538" s="8"/>
      <c r="AR4538" s="13"/>
      <c r="AS4538" s="8"/>
      <c r="AV4538" s="13"/>
      <c r="AW4538" s="8"/>
      <c r="AX4538" s="19" t="str">
        <f t="shared" si="396"/>
        <v/>
      </c>
      <c r="AY4538" s="55">
        <f t="shared" si="397"/>
        <v>0</v>
      </c>
      <c r="AZ4538" s="8"/>
      <c r="BA4538" s="8"/>
    </row>
    <row r="4539" spans="1:53" x14ac:dyDescent="0.25">
      <c r="A4539" s="9" t="str">
        <f>IF(B4539&lt;&gt;"",COUNTA($B$3:B4539)+$A$2,"")</f>
        <v/>
      </c>
      <c r="R4539" s="42"/>
      <c r="AB4539" s="13"/>
      <c r="AC4539" s="8"/>
      <c r="AF4539" s="13"/>
      <c r="AG4539" s="8"/>
      <c r="AH4539" s="8"/>
      <c r="AI4539" s="8"/>
      <c r="AJ4539" s="8"/>
      <c r="AK4539" s="8"/>
      <c r="AN4539" s="13"/>
      <c r="AO4539" s="8"/>
      <c r="AR4539" s="13"/>
      <c r="AS4539" s="8"/>
      <c r="AV4539" s="13"/>
      <c r="AW4539" s="8"/>
      <c r="AX4539" s="19" t="str">
        <f t="shared" si="396"/>
        <v/>
      </c>
      <c r="AY4539" s="55">
        <f t="shared" si="397"/>
        <v>0</v>
      </c>
      <c r="AZ4539" s="8"/>
      <c r="BA4539" s="8"/>
    </row>
    <row r="4540" spans="1:53" x14ac:dyDescent="0.25">
      <c r="A4540" s="9" t="str">
        <f>IF(B4540&lt;&gt;"",COUNTA($B$3:B4540)+$A$2,"")</f>
        <v/>
      </c>
      <c r="R4540" s="42"/>
      <c r="AB4540" s="13"/>
      <c r="AC4540" s="8"/>
      <c r="AF4540" s="13"/>
      <c r="AG4540" s="8"/>
      <c r="AH4540" s="8"/>
      <c r="AI4540" s="8"/>
      <c r="AJ4540" s="8"/>
      <c r="AK4540" s="8"/>
      <c r="AN4540" s="13"/>
      <c r="AO4540" s="8"/>
      <c r="AR4540" s="13"/>
      <c r="AS4540" s="8"/>
      <c r="AV4540" s="13"/>
      <c r="AW4540" s="8"/>
      <c r="AX4540" s="19" t="str">
        <f t="shared" si="396"/>
        <v/>
      </c>
      <c r="AY4540" s="55">
        <f t="shared" si="397"/>
        <v>0</v>
      </c>
      <c r="AZ4540" s="8"/>
      <c r="BA4540" s="8"/>
    </row>
    <row r="4541" spans="1:53" x14ac:dyDescent="0.25">
      <c r="A4541" s="9" t="str">
        <f>IF(B4541&lt;&gt;"",COUNTA($B$3:B4541)+$A$2,"")</f>
        <v/>
      </c>
      <c r="R4541" s="42"/>
      <c r="AB4541" s="13"/>
      <c r="AC4541" s="8"/>
      <c r="AF4541" s="13"/>
      <c r="AG4541" s="8"/>
      <c r="AH4541" s="8"/>
      <c r="AI4541" s="8"/>
      <c r="AJ4541" s="8"/>
      <c r="AK4541" s="8"/>
      <c r="AN4541" s="13"/>
      <c r="AO4541" s="8"/>
      <c r="AR4541" s="13"/>
      <c r="AS4541" s="8"/>
      <c r="AV4541" s="13"/>
      <c r="AW4541" s="8"/>
      <c r="AX4541" s="19" t="str">
        <f t="shared" si="396"/>
        <v/>
      </c>
      <c r="AY4541" s="55">
        <f t="shared" si="397"/>
        <v>0</v>
      </c>
      <c r="AZ4541" s="8"/>
      <c r="BA4541" s="8"/>
    </row>
    <row r="4542" spans="1:53" x14ac:dyDescent="0.25">
      <c r="A4542" s="9" t="str">
        <f>IF(B4542&lt;&gt;"",COUNTA($B$3:B4542)+$A$2,"")</f>
        <v/>
      </c>
      <c r="R4542" s="42"/>
      <c r="AB4542" s="13"/>
      <c r="AC4542" s="8"/>
      <c r="AF4542" s="13"/>
      <c r="AG4542" s="8"/>
      <c r="AH4542" s="8"/>
      <c r="AI4542" s="8"/>
      <c r="AJ4542" s="8"/>
      <c r="AK4542" s="8"/>
      <c r="AN4542" s="13"/>
      <c r="AO4542" s="8"/>
      <c r="AR4542" s="13"/>
      <c r="AS4542" s="8"/>
      <c r="AV4542" s="13"/>
      <c r="AW4542" s="8"/>
      <c r="AX4542" s="19" t="str">
        <f t="shared" si="396"/>
        <v/>
      </c>
      <c r="AY4542" s="55">
        <f t="shared" si="397"/>
        <v>0</v>
      </c>
      <c r="AZ4542" s="8"/>
      <c r="BA4542" s="8"/>
    </row>
    <row r="4543" spans="1:53" x14ac:dyDescent="0.25">
      <c r="A4543" s="9" t="str">
        <f>IF(B4543&lt;&gt;"",COUNTA($B$3:B4543)+$A$2,"")</f>
        <v/>
      </c>
      <c r="R4543" s="42"/>
      <c r="AB4543" s="13"/>
      <c r="AC4543" s="8"/>
      <c r="AF4543" s="13"/>
      <c r="AG4543" s="8"/>
      <c r="AH4543" s="8"/>
      <c r="AI4543" s="8"/>
      <c r="AJ4543" s="8"/>
      <c r="AK4543" s="8"/>
      <c r="AN4543" s="13"/>
      <c r="AO4543" s="8"/>
      <c r="AR4543" s="13"/>
      <c r="AS4543" s="8"/>
      <c r="AV4543" s="13"/>
      <c r="AW4543" s="8"/>
      <c r="AX4543" s="19" t="str">
        <f t="shared" si="396"/>
        <v/>
      </c>
      <c r="AY4543" s="55">
        <f t="shared" si="397"/>
        <v>0</v>
      </c>
      <c r="AZ4543" s="8"/>
      <c r="BA4543" s="8"/>
    </row>
    <row r="4544" spans="1:53" x14ac:dyDescent="0.25">
      <c r="A4544" s="9" t="str">
        <f>IF(B4544&lt;&gt;"",COUNTA($B$3:B4544)+$A$2,"")</f>
        <v/>
      </c>
      <c r="R4544" s="42"/>
      <c r="AB4544" s="13"/>
      <c r="AC4544" s="8"/>
      <c r="AF4544" s="13"/>
      <c r="AG4544" s="8"/>
      <c r="AH4544" s="8"/>
      <c r="AI4544" s="8"/>
      <c r="AJ4544" s="8"/>
      <c r="AK4544" s="8"/>
      <c r="AN4544" s="13"/>
      <c r="AO4544" s="8"/>
      <c r="AR4544" s="13"/>
      <c r="AS4544" s="8"/>
      <c r="AV4544" s="13"/>
      <c r="AW4544" s="8"/>
      <c r="AX4544" s="19" t="str">
        <f t="shared" si="396"/>
        <v/>
      </c>
      <c r="AY4544" s="55">
        <f t="shared" si="397"/>
        <v>0</v>
      </c>
      <c r="AZ4544" s="8"/>
      <c r="BA4544" s="8"/>
    </row>
    <row r="4545" spans="1:53" x14ac:dyDescent="0.25">
      <c r="A4545" s="9" t="str">
        <f>IF(B4545&lt;&gt;"",COUNTA($B$3:B4545)+$A$2,"")</f>
        <v/>
      </c>
      <c r="R4545" s="42"/>
      <c r="AB4545" s="13"/>
      <c r="AC4545" s="8"/>
      <c r="AF4545" s="13"/>
      <c r="AG4545" s="8"/>
      <c r="AH4545" s="8"/>
      <c r="AI4545" s="8"/>
      <c r="AJ4545" s="8"/>
      <c r="AK4545" s="8"/>
      <c r="AN4545" s="13"/>
      <c r="AO4545" s="8"/>
      <c r="AR4545" s="13"/>
      <c r="AS4545" s="8"/>
      <c r="AV4545" s="13"/>
      <c r="AW4545" s="8"/>
      <c r="AX4545" s="19" t="str">
        <f t="shared" si="396"/>
        <v/>
      </c>
      <c r="AY4545" s="55">
        <f t="shared" si="397"/>
        <v>0</v>
      </c>
      <c r="AZ4545" s="8"/>
      <c r="BA4545" s="8"/>
    </row>
    <row r="4546" spans="1:53" x14ac:dyDescent="0.25">
      <c r="A4546" s="9" t="str">
        <f>IF(B4546&lt;&gt;"",COUNTA($B$3:B4546)+$A$2,"")</f>
        <v/>
      </c>
      <c r="R4546" s="42"/>
      <c r="AB4546" s="13"/>
      <c r="AC4546" s="8"/>
      <c r="AF4546" s="13"/>
      <c r="AG4546" s="8"/>
      <c r="AH4546" s="8"/>
      <c r="AI4546" s="8"/>
      <c r="AJ4546" s="8"/>
      <c r="AK4546" s="8"/>
      <c r="AN4546" s="13"/>
      <c r="AO4546" s="8"/>
      <c r="AR4546" s="13"/>
      <c r="AS4546" s="8"/>
      <c r="AV4546" s="13"/>
      <c r="AW4546" s="8"/>
      <c r="AX4546" s="19" t="str">
        <f t="shared" si="396"/>
        <v/>
      </c>
      <c r="AY4546" s="55">
        <f t="shared" si="397"/>
        <v>0</v>
      </c>
      <c r="AZ4546" s="8"/>
      <c r="BA4546" s="8"/>
    </row>
    <row r="4547" spans="1:53" x14ac:dyDescent="0.25">
      <c r="A4547" s="9" t="str">
        <f>IF(B4547&lt;&gt;"",COUNTA($B$3:B4547)+$A$2,"")</f>
        <v/>
      </c>
      <c r="R4547" s="42"/>
      <c r="AB4547" s="13"/>
      <c r="AC4547" s="8"/>
      <c r="AF4547" s="13"/>
      <c r="AG4547" s="8"/>
      <c r="AH4547" s="8"/>
      <c r="AI4547" s="8"/>
      <c r="AJ4547" s="8"/>
      <c r="AK4547" s="8"/>
      <c r="AN4547" s="13"/>
      <c r="AO4547" s="8"/>
      <c r="AR4547" s="13"/>
      <c r="AS4547" s="8"/>
      <c r="AV4547" s="13"/>
      <c r="AW4547" s="8"/>
      <c r="AX4547" s="19" t="str">
        <f t="shared" ref="AX4547:AX4610" si="398">IF(R4547="","",AY4547/(1+0.025))</f>
        <v/>
      </c>
      <c r="AY4547" s="55">
        <f t="shared" ref="AY4547:AY4610" si="399">BC4547-AZ4547</f>
        <v>0</v>
      </c>
      <c r="AZ4547" s="8"/>
      <c r="BA4547" s="8"/>
    </row>
    <row r="4548" spans="1:53" x14ac:dyDescent="0.25">
      <c r="A4548" s="9" t="str">
        <f>IF(B4548&lt;&gt;"",COUNTA($B$3:B4548)+$A$2,"")</f>
        <v/>
      </c>
      <c r="R4548" s="42"/>
      <c r="AB4548" s="13"/>
      <c r="AC4548" s="8"/>
      <c r="AF4548" s="13"/>
      <c r="AG4548" s="8"/>
      <c r="AH4548" s="8"/>
      <c r="AI4548" s="8"/>
      <c r="AJ4548" s="8"/>
      <c r="AK4548" s="8"/>
      <c r="AN4548" s="13"/>
      <c r="AO4548" s="8"/>
      <c r="AR4548" s="13"/>
      <c r="AS4548" s="8"/>
      <c r="AV4548" s="13"/>
      <c r="AW4548" s="8"/>
      <c r="AX4548" s="19" t="str">
        <f t="shared" si="398"/>
        <v/>
      </c>
      <c r="AY4548" s="55">
        <f t="shared" si="399"/>
        <v>0</v>
      </c>
      <c r="AZ4548" s="8"/>
      <c r="BA4548" s="8"/>
    </row>
    <row r="4549" spans="1:53" x14ac:dyDescent="0.25">
      <c r="A4549" s="9" t="str">
        <f>IF(B4549&lt;&gt;"",COUNTA($B$3:B4549)+$A$2,"")</f>
        <v/>
      </c>
      <c r="R4549" s="42"/>
      <c r="AB4549" s="13"/>
      <c r="AC4549" s="8"/>
      <c r="AF4549" s="13"/>
      <c r="AG4549" s="8"/>
      <c r="AH4549" s="8"/>
      <c r="AI4549" s="8"/>
      <c r="AJ4549" s="8"/>
      <c r="AK4549" s="8"/>
      <c r="AN4549" s="13"/>
      <c r="AO4549" s="8"/>
      <c r="AR4549" s="13"/>
      <c r="AS4549" s="8"/>
      <c r="AV4549" s="13"/>
      <c r="AW4549" s="8"/>
      <c r="AX4549" s="19" t="str">
        <f t="shared" si="398"/>
        <v/>
      </c>
      <c r="AY4549" s="55">
        <f t="shared" si="399"/>
        <v>0</v>
      </c>
      <c r="AZ4549" s="8"/>
      <c r="BA4549" s="8"/>
    </row>
    <row r="4550" spans="1:53" x14ac:dyDescent="0.25">
      <c r="A4550" s="9" t="str">
        <f>IF(B4550&lt;&gt;"",COUNTA($B$3:B4550)+$A$2,"")</f>
        <v/>
      </c>
      <c r="R4550" s="42"/>
      <c r="AB4550" s="13"/>
      <c r="AC4550" s="8"/>
      <c r="AF4550" s="13"/>
      <c r="AG4550" s="8"/>
      <c r="AH4550" s="8"/>
      <c r="AI4550" s="8"/>
      <c r="AJ4550" s="8"/>
      <c r="AK4550" s="8"/>
      <c r="AN4550" s="13"/>
      <c r="AO4550" s="8"/>
      <c r="AR4550" s="13"/>
      <c r="AS4550" s="8"/>
      <c r="AV4550" s="13"/>
      <c r="AW4550" s="8"/>
      <c r="AX4550" s="19" t="str">
        <f t="shared" si="398"/>
        <v/>
      </c>
      <c r="AY4550" s="55">
        <f t="shared" si="399"/>
        <v>0</v>
      </c>
      <c r="AZ4550" s="8"/>
      <c r="BA4550" s="8"/>
    </row>
    <row r="4551" spans="1:53" x14ac:dyDescent="0.25">
      <c r="A4551" s="9" t="str">
        <f>IF(B4551&lt;&gt;"",COUNTA($B$3:B4551)+$A$2,"")</f>
        <v/>
      </c>
      <c r="R4551" s="42"/>
      <c r="AB4551" s="13"/>
      <c r="AC4551" s="8"/>
      <c r="AF4551" s="13"/>
      <c r="AG4551" s="8"/>
      <c r="AH4551" s="8"/>
      <c r="AI4551" s="8"/>
      <c r="AJ4551" s="8"/>
      <c r="AK4551" s="8"/>
      <c r="AN4551" s="13"/>
      <c r="AO4551" s="8"/>
      <c r="AR4551" s="13"/>
      <c r="AS4551" s="8"/>
      <c r="AV4551" s="13"/>
      <c r="AW4551" s="8"/>
      <c r="AX4551" s="19" t="str">
        <f t="shared" si="398"/>
        <v/>
      </c>
      <c r="AY4551" s="55">
        <f t="shared" si="399"/>
        <v>0</v>
      </c>
      <c r="AZ4551" s="8"/>
      <c r="BA4551" s="8"/>
    </row>
    <row r="4552" spans="1:53" x14ac:dyDescent="0.25">
      <c r="A4552" s="9" t="str">
        <f>IF(B4552&lt;&gt;"",COUNTA($B$3:B4552)+$A$2,"")</f>
        <v/>
      </c>
      <c r="R4552" s="42"/>
      <c r="AB4552" s="13"/>
      <c r="AC4552" s="8"/>
      <c r="AF4552" s="13"/>
      <c r="AG4552" s="8"/>
      <c r="AH4552" s="8"/>
      <c r="AI4552" s="8"/>
      <c r="AJ4552" s="8"/>
      <c r="AK4552" s="8"/>
      <c r="AN4552" s="13"/>
      <c r="AO4552" s="8"/>
      <c r="AR4552" s="13"/>
      <c r="AS4552" s="8"/>
      <c r="AV4552" s="13"/>
      <c r="AW4552" s="8"/>
      <c r="AX4552" s="19" t="str">
        <f t="shared" si="398"/>
        <v/>
      </c>
      <c r="AY4552" s="55">
        <f t="shared" si="399"/>
        <v>0</v>
      </c>
      <c r="AZ4552" s="8"/>
      <c r="BA4552" s="8"/>
    </row>
    <row r="4553" spans="1:53" x14ac:dyDescent="0.25">
      <c r="A4553" s="9" t="str">
        <f>IF(B4553&lt;&gt;"",COUNTA($B$3:B4553)+$A$2,"")</f>
        <v/>
      </c>
      <c r="R4553" s="42"/>
      <c r="AB4553" s="13"/>
      <c r="AC4553" s="8"/>
      <c r="AF4553" s="13"/>
      <c r="AG4553" s="8"/>
      <c r="AH4553" s="8"/>
      <c r="AI4553" s="8"/>
      <c r="AJ4553" s="8"/>
      <c r="AK4553" s="8"/>
      <c r="AN4553" s="13"/>
      <c r="AO4553" s="8"/>
      <c r="AR4553" s="13"/>
      <c r="AS4553" s="8"/>
      <c r="AV4553" s="13"/>
      <c r="AW4553" s="8"/>
      <c r="AX4553" s="19" t="str">
        <f t="shared" si="398"/>
        <v/>
      </c>
      <c r="AY4553" s="55">
        <f t="shared" si="399"/>
        <v>0</v>
      </c>
      <c r="AZ4553" s="8"/>
      <c r="BA4553" s="8"/>
    </row>
    <row r="4554" spans="1:53" x14ac:dyDescent="0.25">
      <c r="A4554" s="9" t="str">
        <f>IF(B4554&lt;&gt;"",COUNTA($B$3:B4554)+$A$2,"")</f>
        <v/>
      </c>
      <c r="R4554" s="42"/>
      <c r="AB4554" s="13"/>
      <c r="AC4554" s="8"/>
      <c r="AF4554" s="13"/>
      <c r="AG4554" s="8"/>
      <c r="AH4554" s="8"/>
      <c r="AI4554" s="8"/>
      <c r="AJ4554" s="8"/>
      <c r="AK4554" s="8"/>
      <c r="AN4554" s="13"/>
      <c r="AO4554" s="8"/>
      <c r="AR4554" s="13"/>
      <c r="AS4554" s="8"/>
      <c r="AV4554" s="13"/>
      <c r="AW4554" s="8"/>
      <c r="AX4554" s="19" t="str">
        <f t="shared" si="398"/>
        <v/>
      </c>
      <c r="AY4554" s="55">
        <f t="shared" si="399"/>
        <v>0</v>
      </c>
      <c r="AZ4554" s="8"/>
      <c r="BA4554" s="8"/>
    </row>
    <row r="4555" spans="1:53" x14ac:dyDescent="0.25">
      <c r="A4555" s="9" t="str">
        <f>IF(B4555&lt;&gt;"",COUNTA($B$3:B4555)+$A$2,"")</f>
        <v/>
      </c>
      <c r="R4555" s="42"/>
      <c r="AB4555" s="13"/>
      <c r="AC4555" s="8"/>
      <c r="AF4555" s="13"/>
      <c r="AG4555" s="8"/>
      <c r="AH4555" s="8"/>
      <c r="AI4555" s="8"/>
      <c r="AJ4555" s="8"/>
      <c r="AK4555" s="8"/>
      <c r="AN4555" s="13"/>
      <c r="AO4555" s="8"/>
      <c r="AR4555" s="13"/>
      <c r="AS4555" s="8"/>
      <c r="AV4555" s="13"/>
      <c r="AW4555" s="8"/>
      <c r="AX4555" s="19" t="str">
        <f t="shared" si="398"/>
        <v/>
      </c>
      <c r="AY4555" s="55">
        <f t="shared" si="399"/>
        <v>0</v>
      </c>
      <c r="AZ4555" s="8"/>
      <c r="BA4555" s="8"/>
    </row>
    <row r="4556" spans="1:53" x14ac:dyDescent="0.25">
      <c r="A4556" s="9" t="str">
        <f>IF(B4556&lt;&gt;"",COUNTA($B$3:B4556)+$A$2,"")</f>
        <v/>
      </c>
      <c r="R4556" s="42"/>
      <c r="AB4556" s="13"/>
      <c r="AC4556" s="8"/>
      <c r="AF4556" s="13"/>
      <c r="AG4556" s="8"/>
      <c r="AH4556" s="8"/>
      <c r="AI4556" s="8"/>
      <c r="AJ4556" s="8"/>
      <c r="AK4556" s="8"/>
      <c r="AN4556" s="13"/>
      <c r="AO4556" s="8"/>
      <c r="AR4556" s="13"/>
      <c r="AS4556" s="8"/>
      <c r="AV4556" s="13"/>
      <c r="AW4556" s="8"/>
      <c r="AX4556" s="19" t="str">
        <f t="shared" si="398"/>
        <v/>
      </c>
      <c r="AY4556" s="55">
        <f t="shared" si="399"/>
        <v>0</v>
      </c>
      <c r="AZ4556" s="8"/>
      <c r="BA4556" s="8"/>
    </row>
    <row r="4557" spans="1:53" x14ac:dyDescent="0.25">
      <c r="A4557" s="9" t="str">
        <f>IF(B4557&lt;&gt;"",COUNTA($B$3:B4557)+$A$2,"")</f>
        <v/>
      </c>
      <c r="R4557" s="42"/>
      <c r="AB4557" s="13"/>
      <c r="AC4557" s="8"/>
      <c r="AF4557" s="13"/>
      <c r="AG4557" s="8"/>
      <c r="AH4557" s="8"/>
      <c r="AI4557" s="8"/>
      <c r="AJ4557" s="8"/>
      <c r="AK4557" s="8"/>
      <c r="AN4557" s="13"/>
      <c r="AO4557" s="8"/>
      <c r="AR4557" s="13"/>
      <c r="AS4557" s="8"/>
      <c r="AV4557" s="13"/>
      <c r="AW4557" s="8"/>
      <c r="AX4557" s="19" t="str">
        <f t="shared" si="398"/>
        <v/>
      </c>
      <c r="AY4557" s="55">
        <f t="shared" si="399"/>
        <v>0</v>
      </c>
      <c r="AZ4557" s="8"/>
      <c r="BA4557" s="8"/>
    </row>
    <row r="4558" spans="1:53" x14ac:dyDescent="0.25">
      <c r="A4558" s="9" t="str">
        <f>IF(B4558&lt;&gt;"",COUNTA($B$3:B4558)+$A$2,"")</f>
        <v/>
      </c>
      <c r="R4558" s="42"/>
      <c r="AB4558" s="13"/>
      <c r="AC4558" s="8"/>
      <c r="AF4558" s="13"/>
      <c r="AG4558" s="8"/>
      <c r="AH4558" s="8"/>
      <c r="AI4558" s="8"/>
      <c r="AJ4558" s="8"/>
      <c r="AK4558" s="8"/>
      <c r="AN4558" s="13"/>
      <c r="AO4558" s="8"/>
      <c r="AR4558" s="13"/>
      <c r="AS4558" s="8"/>
      <c r="AV4558" s="13"/>
      <c r="AW4558" s="8"/>
      <c r="AX4558" s="19" t="str">
        <f t="shared" si="398"/>
        <v/>
      </c>
      <c r="AY4558" s="55">
        <f t="shared" si="399"/>
        <v>0</v>
      </c>
      <c r="AZ4558" s="8"/>
      <c r="BA4558" s="8"/>
    </row>
    <row r="4559" spans="1:53" x14ac:dyDescent="0.25">
      <c r="A4559" s="9" t="str">
        <f>IF(B4559&lt;&gt;"",COUNTA($B$3:B4559)+$A$2,"")</f>
        <v/>
      </c>
      <c r="R4559" s="42"/>
      <c r="AB4559" s="13"/>
      <c r="AC4559" s="8"/>
      <c r="AF4559" s="13"/>
      <c r="AG4559" s="8"/>
      <c r="AH4559" s="8"/>
      <c r="AI4559" s="8"/>
      <c r="AJ4559" s="8"/>
      <c r="AK4559" s="8"/>
      <c r="AN4559" s="13"/>
      <c r="AO4559" s="8"/>
      <c r="AR4559" s="13"/>
      <c r="AS4559" s="8"/>
      <c r="AV4559" s="13"/>
      <c r="AW4559" s="8"/>
      <c r="AX4559" s="19" t="str">
        <f t="shared" si="398"/>
        <v/>
      </c>
      <c r="AY4559" s="55">
        <f t="shared" si="399"/>
        <v>0</v>
      </c>
      <c r="AZ4559" s="8"/>
      <c r="BA4559" s="8"/>
    </row>
    <row r="4560" spans="1:53" x14ac:dyDescent="0.25">
      <c r="A4560" s="9" t="str">
        <f>IF(B4560&lt;&gt;"",COUNTA($B$3:B4560)+$A$2,"")</f>
        <v/>
      </c>
      <c r="R4560" s="42"/>
      <c r="AB4560" s="13"/>
      <c r="AC4560" s="8"/>
      <c r="AF4560" s="13"/>
      <c r="AG4560" s="8"/>
      <c r="AH4560" s="8"/>
      <c r="AI4560" s="8"/>
      <c r="AJ4560" s="8"/>
      <c r="AK4560" s="8"/>
      <c r="AN4560" s="13"/>
      <c r="AO4560" s="8"/>
      <c r="AR4560" s="13"/>
      <c r="AS4560" s="8"/>
      <c r="AV4560" s="13"/>
      <c r="AW4560" s="8"/>
      <c r="AX4560" s="19" t="str">
        <f t="shared" si="398"/>
        <v/>
      </c>
      <c r="AY4560" s="55">
        <f t="shared" si="399"/>
        <v>0</v>
      </c>
      <c r="AZ4560" s="8"/>
      <c r="BA4560" s="8"/>
    </row>
    <row r="4561" spans="1:53" x14ac:dyDescent="0.25">
      <c r="A4561" s="9" t="str">
        <f>IF(B4561&lt;&gt;"",COUNTA($B$3:B4561)+$A$2,"")</f>
        <v/>
      </c>
      <c r="R4561" s="42"/>
      <c r="AB4561" s="13"/>
      <c r="AC4561" s="8"/>
      <c r="AF4561" s="13"/>
      <c r="AG4561" s="8"/>
      <c r="AH4561" s="8"/>
      <c r="AI4561" s="8"/>
      <c r="AJ4561" s="8"/>
      <c r="AK4561" s="8"/>
      <c r="AN4561" s="13"/>
      <c r="AO4561" s="8"/>
      <c r="AR4561" s="13"/>
      <c r="AS4561" s="8"/>
      <c r="AV4561" s="13"/>
      <c r="AW4561" s="8"/>
      <c r="AX4561" s="19" t="str">
        <f t="shared" si="398"/>
        <v/>
      </c>
      <c r="AY4561" s="55">
        <f t="shared" si="399"/>
        <v>0</v>
      </c>
      <c r="AZ4561" s="8"/>
      <c r="BA4561" s="8"/>
    </row>
    <row r="4562" spans="1:53" x14ac:dyDescent="0.25">
      <c r="A4562" s="9" t="str">
        <f>IF(B4562&lt;&gt;"",COUNTA($B$3:B4562)+$A$2,"")</f>
        <v/>
      </c>
      <c r="R4562" s="42"/>
      <c r="AB4562" s="13"/>
      <c r="AC4562" s="8"/>
      <c r="AF4562" s="13"/>
      <c r="AG4562" s="8"/>
      <c r="AH4562" s="8"/>
      <c r="AI4562" s="8"/>
      <c r="AJ4562" s="8"/>
      <c r="AK4562" s="8"/>
      <c r="AN4562" s="13"/>
      <c r="AO4562" s="8"/>
      <c r="AR4562" s="13"/>
      <c r="AS4562" s="8"/>
      <c r="AV4562" s="13"/>
      <c r="AW4562" s="8"/>
      <c r="AX4562" s="19" t="str">
        <f t="shared" si="398"/>
        <v/>
      </c>
      <c r="AY4562" s="55">
        <f t="shared" si="399"/>
        <v>0</v>
      </c>
      <c r="AZ4562" s="8"/>
      <c r="BA4562" s="8"/>
    </row>
    <row r="4563" spans="1:53" x14ac:dyDescent="0.25">
      <c r="A4563" s="9" t="str">
        <f>IF(B4563&lt;&gt;"",COUNTA($B$3:B4563)+$A$2,"")</f>
        <v/>
      </c>
      <c r="R4563" s="42"/>
      <c r="AB4563" s="13"/>
      <c r="AC4563" s="8"/>
      <c r="AF4563" s="13"/>
      <c r="AG4563" s="8"/>
      <c r="AH4563" s="8"/>
      <c r="AI4563" s="8"/>
      <c r="AJ4563" s="8"/>
      <c r="AK4563" s="8"/>
      <c r="AN4563" s="13"/>
      <c r="AO4563" s="8"/>
      <c r="AR4563" s="13"/>
      <c r="AS4563" s="8"/>
      <c r="AV4563" s="13"/>
      <c r="AW4563" s="8"/>
      <c r="AX4563" s="19" t="str">
        <f t="shared" si="398"/>
        <v/>
      </c>
      <c r="AY4563" s="55">
        <f t="shared" si="399"/>
        <v>0</v>
      </c>
      <c r="AZ4563" s="8"/>
      <c r="BA4563" s="8"/>
    </row>
    <row r="4564" spans="1:53" x14ac:dyDescent="0.25">
      <c r="A4564" s="9" t="str">
        <f>IF(B4564&lt;&gt;"",COUNTA($B$3:B4564)+$A$2,"")</f>
        <v/>
      </c>
      <c r="R4564" s="42"/>
      <c r="AB4564" s="13"/>
      <c r="AC4564" s="8"/>
      <c r="AF4564" s="13"/>
      <c r="AG4564" s="8"/>
      <c r="AH4564" s="8"/>
      <c r="AI4564" s="8"/>
      <c r="AJ4564" s="8"/>
      <c r="AK4564" s="8"/>
      <c r="AN4564" s="13"/>
      <c r="AO4564" s="8"/>
      <c r="AR4564" s="13"/>
      <c r="AS4564" s="8"/>
      <c r="AV4564" s="13"/>
      <c r="AW4564" s="8"/>
      <c r="AX4564" s="19" t="str">
        <f t="shared" si="398"/>
        <v/>
      </c>
      <c r="AY4564" s="55">
        <f t="shared" si="399"/>
        <v>0</v>
      </c>
      <c r="AZ4564" s="8"/>
      <c r="BA4564" s="8"/>
    </row>
    <row r="4565" spans="1:53" x14ac:dyDescent="0.25">
      <c r="A4565" s="9" t="str">
        <f>IF(B4565&lt;&gt;"",COUNTA($B$3:B4565)+$A$2,"")</f>
        <v/>
      </c>
      <c r="R4565" s="42"/>
      <c r="AB4565" s="13"/>
      <c r="AC4565" s="8"/>
      <c r="AF4565" s="13"/>
      <c r="AG4565" s="8"/>
      <c r="AH4565" s="8"/>
      <c r="AI4565" s="8"/>
      <c r="AJ4565" s="8"/>
      <c r="AK4565" s="8"/>
      <c r="AN4565" s="13"/>
      <c r="AO4565" s="8"/>
      <c r="AR4565" s="13"/>
      <c r="AS4565" s="8"/>
      <c r="AV4565" s="13"/>
      <c r="AW4565" s="8"/>
      <c r="AX4565" s="19" t="str">
        <f t="shared" si="398"/>
        <v/>
      </c>
      <c r="AY4565" s="55">
        <f t="shared" si="399"/>
        <v>0</v>
      </c>
      <c r="AZ4565" s="8"/>
      <c r="BA4565" s="8"/>
    </row>
    <row r="4566" spans="1:53" x14ac:dyDescent="0.25">
      <c r="A4566" s="9" t="str">
        <f>IF(B4566&lt;&gt;"",COUNTA($B$3:B4566)+$A$2,"")</f>
        <v/>
      </c>
      <c r="R4566" s="42"/>
      <c r="AB4566" s="13"/>
      <c r="AC4566" s="8"/>
      <c r="AF4566" s="13"/>
      <c r="AG4566" s="8"/>
      <c r="AH4566" s="8"/>
      <c r="AI4566" s="8"/>
      <c r="AJ4566" s="8"/>
      <c r="AK4566" s="8"/>
      <c r="AN4566" s="13"/>
      <c r="AO4566" s="8"/>
      <c r="AR4566" s="13"/>
      <c r="AS4566" s="8"/>
      <c r="AV4566" s="13"/>
      <c r="AW4566" s="8"/>
      <c r="AX4566" s="19" t="str">
        <f t="shared" si="398"/>
        <v/>
      </c>
      <c r="AY4566" s="55">
        <f t="shared" si="399"/>
        <v>0</v>
      </c>
      <c r="AZ4566" s="8"/>
      <c r="BA4566" s="8"/>
    </row>
    <row r="4567" spans="1:53" x14ac:dyDescent="0.25">
      <c r="A4567" s="9" t="str">
        <f>IF(B4567&lt;&gt;"",COUNTA($B$3:B4567)+$A$2,"")</f>
        <v/>
      </c>
      <c r="R4567" s="42"/>
      <c r="AB4567" s="13"/>
      <c r="AC4567" s="8"/>
      <c r="AF4567" s="13"/>
      <c r="AG4567" s="8"/>
      <c r="AH4567" s="8"/>
      <c r="AI4567" s="8"/>
      <c r="AJ4567" s="8"/>
      <c r="AK4567" s="8"/>
      <c r="AN4567" s="13"/>
      <c r="AO4567" s="8"/>
      <c r="AR4567" s="13"/>
      <c r="AS4567" s="8"/>
      <c r="AV4567" s="13"/>
      <c r="AW4567" s="8"/>
      <c r="AX4567" s="19" t="str">
        <f t="shared" si="398"/>
        <v/>
      </c>
      <c r="AY4567" s="55">
        <f t="shared" si="399"/>
        <v>0</v>
      </c>
      <c r="AZ4567" s="8"/>
      <c r="BA4567" s="8"/>
    </row>
    <row r="4568" spans="1:53" x14ac:dyDescent="0.25">
      <c r="A4568" s="9" t="str">
        <f>IF(B4568&lt;&gt;"",COUNTA($B$3:B4568)+$A$2,"")</f>
        <v/>
      </c>
      <c r="R4568" s="42"/>
      <c r="AB4568" s="13"/>
      <c r="AC4568" s="8"/>
      <c r="AF4568" s="13"/>
      <c r="AG4568" s="8"/>
      <c r="AH4568" s="8"/>
      <c r="AI4568" s="8"/>
      <c r="AJ4568" s="8"/>
      <c r="AK4568" s="8"/>
      <c r="AN4568" s="13"/>
      <c r="AO4568" s="8"/>
      <c r="AR4568" s="13"/>
      <c r="AS4568" s="8"/>
      <c r="AV4568" s="13"/>
      <c r="AW4568" s="8"/>
      <c r="AX4568" s="19" t="str">
        <f t="shared" si="398"/>
        <v/>
      </c>
      <c r="AY4568" s="55">
        <f t="shared" si="399"/>
        <v>0</v>
      </c>
      <c r="AZ4568" s="8"/>
      <c r="BA4568" s="8"/>
    </row>
    <row r="4569" spans="1:53" x14ac:dyDescent="0.25">
      <c r="A4569" s="9" t="str">
        <f>IF(B4569&lt;&gt;"",COUNTA($B$3:B4569)+$A$2,"")</f>
        <v/>
      </c>
      <c r="R4569" s="42"/>
      <c r="AB4569" s="13"/>
      <c r="AC4569" s="8"/>
      <c r="AF4569" s="13"/>
      <c r="AG4569" s="8"/>
      <c r="AH4569" s="8"/>
      <c r="AI4569" s="8"/>
      <c r="AJ4569" s="8"/>
      <c r="AK4569" s="8"/>
      <c r="AN4569" s="13"/>
      <c r="AO4569" s="8"/>
      <c r="AR4569" s="13"/>
      <c r="AS4569" s="8"/>
      <c r="AV4569" s="13"/>
      <c r="AW4569" s="8"/>
      <c r="AX4569" s="19" t="str">
        <f t="shared" si="398"/>
        <v/>
      </c>
      <c r="AY4569" s="55">
        <f t="shared" si="399"/>
        <v>0</v>
      </c>
      <c r="AZ4569" s="8"/>
      <c r="BA4569" s="8"/>
    </row>
    <row r="4570" spans="1:53" x14ac:dyDescent="0.25">
      <c r="A4570" s="9" t="str">
        <f>IF(B4570&lt;&gt;"",COUNTA($B$3:B4570)+$A$2,"")</f>
        <v/>
      </c>
      <c r="R4570" s="42"/>
      <c r="AB4570" s="13"/>
      <c r="AC4570" s="8"/>
      <c r="AF4570" s="13"/>
      <c r="AG4570" s="8"/>
      <c r="AH4570" s="8"/>
      <c r="AI4570" s="8"/>
      <c r="AJ4570" s="8"/>
      <c r="AK4570" s="8"/>
      <c r="AN4570" s="13"/>
      <c r="AO4570" s="8"/>
      <c r="AR4570" s="13"/>
      <c r="AS4570" s="8"/>
      <c r="AV4570" s="13"/>
      <c r="AW4570" s="8"/>
      <c r="AX4570" s="19" t="str">
        <f t="shared" si="398"/>
        <v/>
      </c>
      <c r="AY4570" s="55">
        <f t="shared" si="399"/>
        <v>0</v>
      </c>
      <c r="AZ4570" s="8"/>
      <c r="BA4570" s="8"/>
    </row>
    <row r="4571" spans="1:53" x14ac:dyDescent="0.25">
      <c r="A4571" s="9" t="str">
        <f>IF(B4571&lt;&gt;"",COUNTA($B$3:B4571)+$A$2,"")</f>
        <v/>
      </c>
      <c r="R4571" s="42"/>
      <c r="AB4571" s="13"/>
      <c r="AC4571" s="8"/>
      <c r="AF4571" s="13"/>
      <c r="AG4571" s="8"/>
      <c r="AH4571" s="8"/>
      <c r="AI4571" s="8"/>
      <c r="AJ4571" s="8"/>
      <c r="AK4571" s="8"/>
      <c r="AN4571" s="13"/>
      <c r="AO4571" s="8"/>
      <c r="AR4571" s="13"/>
      <c r="AS4571" s="8"/>
      <c r="AV4571" s="13"/>
      <c r="AW4571" s="8"/>
      <c r="AX4571" s="19" t="str">
        <f t="shared" si="398"/>
        <v/>
      </c>
      <c r="AY4571" s="55">
        <f t="shared" si="399"/>
        <v>0</v>
      </c>
      <c r="AZ4571" s="8"/>
      <c r="BA4571" s="8"/>
    </row>
    <row r="4572" spans="1:53" x14ac:dyDescent="0.25">
      <c r="A4572" s="9" t="str">
        <f>IF(B4572&lt;&gt;"",COUNTA($B$3:B4572)+$A$2,"")</f>
        <v/>
      </c>
      <c r="R4572" s="42"/>
      <c r="AB4572" s="13"/>
      <c r="AC4572" s="8"/>
      <c r="AF4572" s="13"/>
      <c r="AG4572" s="8"/>
      <c r="AH4572" s="8"/>
      <c r="AI4572" s="8"/>
      <c r="AJ4572" s="8"/>
      <c r="AK4572" s="8"/>
      <c r="AN4572" s="13"/>
      <c r="AO4572" s="8"/>
      <c r="AR4572" s="13"/>
      <c r="AS4572" s="8"/>
      <c r="AV4572" s="13"/>
      <c r="AW4572" s="8"/>
      <c r="AX4572" s="19" t="str">
        <f t="shared" si="398"/>
        <v/>
      </c>
      <c r="AY4572" s="55">
        <f t="shared" si="399"/>
        <v>0</v>
      </c>
      <c r="AZ4572" s="8"/>
      <c r="BA4572" s="8"/>
    </row>
    <row r="4573" spans="1:53" x14ac:dyDescent="0.25">
      <c r="A4573" s="9" t="str">
        <f>IF(B4573&lt;&gt;"",COUNTA($B$3:B4573)+$A$2,"")</f>
        <v/>
      </c>
      <c r="R4573" s="42"/>
      <c r="AB4573" s="13"/>
      <c r="AC4573" s="8"/>
      <c r="AF4573" s="13"/>
      <c r="AG4573" s="8"/>
      <c r="AH4573" s="8"/>
      <c r="AI4573" s="8"/>
      <c r="AJ4573" s="8"/>
      <c r="AK4573" s="8"/>
      <c r="AN4573" s="13"/>
      <c r="AO4573" s="8"/>
      <c r="AR4573" s="13"/>
      <c r="AS4573" s="8"/>
      <c r="AV4573" s="13"/>
      <c r="AW4573" s="8"/>
      <c r="AX4573" s="19" t="str">
        <f t="shared" si="398"/>
        <v/>
      </c>
      <c r="AY4573" s="55">
        <f t="shared" si="399"/>
        <v>0</v>
      </c>
      <c r="AZ4573" s="8"/>
      <c r="BA4573" s="8"/>
    </row>
    <row r="4574" spans="1:53" x14ac:dyDescent="0.25">
      <c r="A4574" s="9" t="str">
        <f>IF(B4574&lt;&gt;"",COUNTA($B$3:B4574)+$A$2,"")</f>
        <v/>
      </c>
      <c r="R4574" s="42"/>
      <c r="AB4574" s="13"/>
      <c r="AC4574" s="8"/>
      <c r="AF4574" s="13"/>
      <c r="AG4574" s="8"/>
      <c r="AH4574" s="8"/>
      <c r="AI4574" s="8"/>
      <c r="AJ4574" s="8"/>
      <c r="AK4574" s="8"/>
      <c r="AN4574" s="13"/>
      <c r="AO4574" s="8"/>
      <c r="AR4574" s="13"/>
      <c r="AS4574" s="8"/>
      <c r="AV4574" s="13"/>
      <c r="AW4574" s="8"/>
      <c r="AX4574" s="19" t="str">
        <f t="shared" si="398"/>
        <v/>
      </c>
      <c r="AY4574" s="55">
        <f t="shared" si="399"/>
        <v>0</v>
      </c>
      <c r="AZ4574" s="8"/>
      <c r="BA4574" s="8"/>
    </row>
    <row r="4575" spans="1:53" x14ac:dyDescent="0.25">
      <c r="A4575" s="9" t="str">
        <f>IF(B4575&lt;&gt;"",COUNTA($B$3:B4575)+$A$2,"")</f>
        <v/>
      </c>
      <c r="R4575" s="42"/>
      <c r="AB4575" s="13"/>
      <c r="AC4575" s="8"/>
      <c r="AF4575" s="13"/>
      <c r="AG4575" s="8"/>
      <c r="AH4575" s="8"/>
      <c r="AI4575" s="8"/>
      <c r="AJ4575" s="8"/>
      <c r="AK4575" s="8"/>
      <c r="AN4575" s="13"/>
      <c r="AO4575" s="8"/>
      <c r="AR4575" s="13"/>
      <c r="AS4575" s="8"/>
      <c r="AV4575" s="13"/>
      <c r="AW4575" s="8"/>
      <c r="AX4575" s="19" t="str">
        <f t="shared" si="398"/>
        <v/>
      </c>
      <c r="AY4575" s="55">
        <f t="shared" si="399"/>
        <v>0</v>
      </c>
      <c r="AZ4575" s="8"/>
      <c r="BA4575" s="8"/>
    </row>
    <row r="4576" spans="1:53" x14ac:dyDescent="0.25">
      <c r="A4576" s="9" t="str">
        <f>IF(B4576&lt;&gt;"",COUNTA($B$3:B4576)+$A$2,"")</f>
        <v/>
      </c>
      <c r="R4576" s="42"/>
      <c r="AB4576" s="13"/>
      <c r="AC4576" s="8"/>
      <c r="AF4576" s="13"/>
      <c r="AG4576" s="8"/>
      <c r="AH4576" s="8"/>
      <c r="AI4576" s="8"/>
      <c r="AJ4576" s="8"/>
      <c r="AK4576" s="8"/>
      <c r="AN4576" s="13"/>
      <c r="AO4576" s="8"/>
      <c r="AR4576" s="13"/>
      <c r="AS4576" s="8"/>
      <c r="AV4576" s="13"/>
      <c r="AW4576" s="8"/>
      <c r="AX4576" s="19" t="str">
        <f t="shared" si="398"/>
        <v/>
      </c>
      <c r="AY4576" s="55">
        <f t="shared" si="399"/>
        <v>0</v>
      </c>
      <c r="AZ4576" s="8"/>
      <c r="BA4576" s="8"/>
    </row>
    <row r="4577" spans="1:53" x14ac:dyDescent="0.25">
      <c r="A4577" s="9" t="str">
        <f>IF(B4577&lt;&gt;"",COUNTA($B$3:B4577)+$A$2,"")</f>
        <v/>
      </c>
      <c r="R4577" s="42"/>
      <c r="AB4577" s="13"/>
      <c r="AC4577" s="8"/>
      <c r="AF4577" s="13"/>
      <c r="AG4577" s="8"/>
      <c r="AH4577" s="8"/>
      <c r="AI4577" s="8"/>
      <c r="AJ4577" s="8"/>
      <c r="AK4577" s="8"/>
      <c r="AN4577" s="13"/>
      <c r="AO4577" s="8"/>
      <c r="AR4577" s="13"/>
      <c r="AS4577" s="8"/>
      <c r="AV4577" s="13"/>
      <c r="AW4577" s="8"/>
      <c r="AX4577" s="19" t="str">
        <f t="shared" si="398"/>
        <v/>
      </c>
      <c r="AY4577" s="55">
        <f t="shared" si="399"/>
        <v>0</v>
      </c>
      <c r="AZ4577" s="8"/>
      <c r="BA4577" s="8"/>
    </row>
    <row r="4578" spans="1:53" x14ac:dyDescent="0.25">
      <c r="A4578" s="9" t="str">
        <f>IF(B4578&lt;&gt;"",COUNTA($B$3:B4578)+$A$2,"")</f>
        <v/>
      </c>
      <c r="R4578" s="42"/>
      <c r="AB4578" s="13"/>
      <c r="AC4578" s="8"/>
      <c r="AF4578" s="13"/>
      <c r="AG4578" s="8"/>
      <c r="AH4578" s="8"/>
      <c r="AI4578" s="8"/>
      <c r="AJ4578" s="8"/>
      <c r="AK4578" s="8"/>
      <c r="AN4578" s="13"/>
      <c r="AO4578" s="8"/>
      <c r="AR4578" s="13"/>
      <c r="AS4578" s="8"/>
      <c r="AV4578" s="13"/>
      <c r="AW4578" s="8"/>
      <c r="AX4578" s="19" t="str">
        <f t="shared" si="398"/>
        <v/>
      </c>
      <c r="AY4578" s="55">
        <f t="shared" si="399"/>
        <v>0</v>
      </c>
      <c r="AZ4578" s="8"/>
      <c r="BA4578" s="8"/>
    </row>
    <row r="4579" spans="1:53" x14ac:dyDescent="0.25">
      <c r="A4579" s="9" t="str">
        <f>IF(B4579&lt;&gt;"",COUNTA($B$3:B4579)+$A$2,"")</f>
        <v/>
      </c>
      <c r="R4579" s="42"/>
      <c r="AB4579" s="13"/>
      <c r="AC4579" s="8"/>
      <c r="AF4579" s="13"/>
      <c r="AG4579" s="8"/>
      <c r="AH4579" s="8"/>
      <c r="AI4579" s="8"/>
      <c r="AJ4579" s="8"/>
      <c r="AK4579" s="8"/>
      <c r="AN4579" s="13"/>
      <c r="AO4579" s="8"/>
      <c r="AR4579" s="13"/>
      <c r="AS4579" s="8"/>
      <c r="AV4579" s="13"/>
      <c r="AW4579" s="8"/>
      <c r="AX4579" s="19" t="str">
        <f t="shared" si="398"/>
        <v/>
      </c>
      <c r="AY4579" s="55">
        <f t="shared" si="399"/>
        <v>0</v>
      </c>
      <c r="AZ4579" s="8"/>
      <c r="BA4579" s="8"/>
    </row>
    <row r="4580" spans="1:53" x14ac:dyDescent="0.25">
      <c r="A4580" s="9" t="str">
        <f>IF(B4580&lt;&gt;"",COUNTA($B$3:B4580)+$A$2,"")</f>
        <v/>
      </c>
      <c r="R4580" s="42"/>
      <c r="AB4580" s="13"/>
      <c r="AC4580" s="8"/>
      <c r="AF4580" s="13"/>
      <c r="AG4580" s="8"/>
      <c r="AH4580" s="8"/>
      <c r="AI4580" s="8"/>
      <c r="AJ4580" s="8"/>
      <c r="AK4580" s="8"/>
      <c r="AN4580" s="13"/>
      <c r="AO4580" s="8"/>
      <c r="AR4580" s="13"/>
      <c r="AS4580" s="8"/>
      <c r="AV4580" s="13"/>
      <c r="AW4580" s="8"/>
      <c r="AX4580" s="19" t="str">
        <f t="shared" si="398"/>
        <v/>
      </c>
      <c r="AY4580" s="55">
        <f t="shared" si="399"/>
        <v>0</v>
      </c>
      <c r="AZ4580" s="8"/>
      <c r="BA4580" s="8"/>
    </row>
    <row r="4581" spans="1:53" x14ac:dyDescent="0.25">
      <c r="A4581" s="9" t="str">
        <f>IF(B4581&lt;&gt;"",COUNTA($B$3:B4581)+$A$2,"")</f>
        <v/>
      </c>
      <c r="R4581" s="42"/>
      <c r="AB4581" s="13"/>
      <c r="AC4581" s="8"/>
      <c r="AF4581" s="13"/>
      <c r="AG4581" s="8"/>
      <c r="AH4581" s="8"/>
      <c r="AI4581" s="8"/>
      <c r="AJ4581" s="8"/>
      <c r="AK4581" s="8"/>
      <c r="AN4581" s="13"/>
      <c r="AO4581" s="8"/>
      <c r="AR4581" s="13"/>
      <c r="AS4581" s="8"/>
      <c r="AV4581" s="13"/>
      <c r="AW4581" s="8"/>
      <c r="AX4581" s="19" t="str">
        <f t="shared" si="398"/>
        <v/>
      </c>
      <c r="AY4581" s="55">
        <f t="shared" si="399"/>
        <v>0</v>
      </c>
      <c r="AZ4581" s="8"/>
      <c r="BA4581" s="8"/>
    </row>
    <row r="4582" spans="1:53" x14ac:dyDescent="0.25">
      <c r="A4582" s="9" t="str">
        <f>IF(B4582&lt;&gt;"",COUNTA($B$3:B4582)+$A$2,"")</f>
        <v/>
      </c>
      <c r="R4582" s="42"/>
      <c r="AB4582" s="13"/>
      <c r="AC4582" s="8"/>
      <c r="AF4582" s="13"/>
      <c r="AG4582" s="8"/>
      <c r="AH4582" s="8"/>
      <c r="AI4582" s="8"/>
      <c r="AJ4582" s="8"/>
      <c r="AK4582" s="8"/>
      <c r="AN4582" s="13"/>
      <c r="AO4582" s="8"/>
      <c r="AR4582" s="13"/>
      <c r="AS4582" s="8"/>
      <c r="AV4582" s="13"/>
      <c r="AW4582" s="8"/>
      <c r="AX4582" s="19" t="str">
        <f t="shared" si="398"/>
        <v/>
      </c>
      <c r="AY4582" s="55">
        <f t="shared" si="399"/>
        <v>0</v>
      </c>
      <c r="AZ4582" s="8"/>
      <c r="BA4582" s="8"/>
    </row>
    <row r="4583" spans="1:53" x14ac:dyDescent="0.25">
      <c r="A4583" s="9" t="str">
        <f>IF(B4583&lt;&gt;"",COUNTA($B$3:B4583)+$A$2,"")</f>
        <v/>
      </c>
      <c r="R4583" s="42"/>
      <c r="AB4583" s="13"/>
      <c r="AC4583" s="8"/>
      <c r="AF4583" s="13"/>
      <c r="AG4583" s="8"/>
      <c r="AH4583" s="8"/>
      <c r="AI4583" s="8"/>
      <c r="AJ4583" s="8"/>
      <c r="AK4583" s="8"/>
      <c r="AN4583" s="13"/>
      <c r="AO4583" s="8"/>
      <c r="AR4583" s="13"/>
      <c r="AS4583" s="8"/>
      <c r="AV4583" s="13"/>
      <c r="AW4583" s="8"/>
      <c r="AX4583" s="19" t="str">
        <f t="shared" si="398"/>
        <v/>
      </c>
      <c r="AY4583" s="55">
        <f t="shared" si="399"/>
        <v>0</v>
      </c>
      <c r="AZ4583" s="8"/>
      <c r="BA4583" s="8"/>
    </row>
    <row r="4584" spans="1:53" x14ac:dyDescent="0.25">
      <c r="A4584" s="9" t="str">
        <f>IF(B4584&lt;&gt;"",COUNTA($B$3:B4584)+$A$2,"")</f>
        <v/>
      </c>
      <c r="R4584" s="42"/>
      <c r="AB4584" s="13"/>
      <c r="AC4584" s="8"/>
      <c r="AF4584" s="13"/>
      <c r="AG4584" s="8"/>
      <c r="AH4584" s="8"/>
      <c r="AI4584" s="8"/>
      <c r="AJ4584" s="8"/>
      <c r="AK4584" s="8"/>
      <c r="AN4584" s="13"/>
      <c r="AO4584" s="8"/>
      <c r="AR4584" s="13"/>
      <c r="AS4584" s="8"/>
      <c r="AV4584" s="13"/>
      <c r="AW4584" s="8"/>
      <c r="AX4584" s="19" t="str">
        <f t="shared" si="398"/>
        <v/>
      </c>
      <c r="AY4584" s="55">
        <f t="shared" si="399"/>
        <v>0</v>
      </c>
      <c r="AZ4584" s="8"/>
      <c r="BA4584" s="8"/>
    </row>
    <row r="4585" spans="1:53" x14ac:dyDescent="0.25">
      <c r="A4585" s="9" t="str">
        <f>IF(B4585&lt;&gt;"",COUNTA($B$3:B4585)+$A$2,"")</f>
        <v/>
      </c>
      <c r="R4585" s="42"/>
      <c r="AB4585" s="13"/>
      <c r="AC4585" s="8"/>
      <c r="AF4585" s="13"/>
      <c r="AG4585" s="8"/>
      <c r="AH4585" s="8"/>
      <c r="AI4585" s="8"/>
      <c r="AJ4585" s="8"/>
      <c r="AK4585" s="8"/>
      <c r="AN4585" s="13"/>
      <c r="AO4585" s="8"/>
      <c r="AR4585" s="13"/>
      <c r="AS4585" s="8"/>
      <c r="AV4585" s="13"/>
      <c r="AW4585" s="8"/>
      <c r="AX4585" s="19" t="str">
        <f t="shared" si="398"/>
        <v/>
      </c>
      <c r="AY4585" s="55">
        <f t="shared" si="399"/>
        <v>0</v>
      </c>
      <c r="AZ4585" s="8"/>
      <c r="BA4585" s="8"/>
    </row>
    <row r="4586" spans="1:53" x14ac:dyDescent="0.25">
      <c r="A4586" s="9" t="str">
        <f>IF(B4586&lt;&gt;"",COUNTA($B$3:B4586)+$A$2,"")</f>
        <v/>
      </c>
      <c r="R4586" s="42"/>
      <c r="AB4586" s="13"/>
      <c r="AC4586" s="8"/>
      <c r="AF4586" s="13"/>
      <c r="AG4586" s="8"/>
      <c r="AH4586" s="8"/>
      <c r="AI4586" s="8"/>
      <c r="AJ4586" s="8"/>
      <c r="AK4586" s="8"/>
      <c r="AN4586" s="13"/>
      <c r="AO4586" s="8"/>
      <c r="AR4586" s="13"/>
      <c r="AS4586" s="8"/>
      <c r="AV4586" s="13"/>
      <c r="AW4586" s="8"/>
      <c r="AX4586" s="19" t="str">
        <f t="shared" si="398"/>
        <v/>
      </c>
      <c r="AY4586" s="55">
        <f t="shared" si="399"/>
        <v>0</v>
      </c>
      <c r="AZ4586" s="8"/>
      <c r="BA4586" s="8"/>
    </row>
    <row r="4587" spans="1:53" x14ac:dyDescent="0.25">
      <c r="A4587" s="9" t="str">
        <f>IF(B4587&lt;&gt;"",COUNTA($B$3:B4587)+$A$2,"")</f>
        <v/>
      </c>
      <c r="R4587" s="42"/>
      <c r="AB4587" s="13"/>
      <c r="AC4587" s="8"/>
      <c r="AF4587" s="13"/>
      <c r="AG4587" s="8"/>
      <c r="AH4587" s="8"/>
      <c r="AI4587" s="8"/>
      <c r="AJ4587" s="8"/>
      <c r="AK4587" s="8"/>
      <c r="AN4587" s="13"/>
      <c r="AO4587" s="8"/>
      <c r="AR4587" s="13"/>
      <c r="AS4587" s="8"/>
      <c r="AV4587" s="13"/>
      <c r="AW4587" s="8"/>
      <c r="AX4587" s="19" t="str">
        <f t="shared" si="398"/>
        <v/>
      </c>
      <c r="AY4587" s="55">
        <f t="shared" si="399"/>
        <v>0</v>
      </c>
      <c r="AZ4587" s="8"/>
      <c r="BA4587" s="8"/>
    </row>
    <row r="4588" spans="1:53" x14ac:dyDescent="0.25">
      <c r="A4588" s="9" t="str">
        <f>IF(B4588&lt;&gt;"",COUNTA($B$3:B4588)+$A$2,"")</f>
        <v/>
      </c>
      <c r="R4588" s="42"/>
      <c r="AB4588" s="13"/>
      <c r="AC4588" s="8"/>
      <c r="AF4588" s="13"/>
      <c r="AG4588" s="8"/>
      <c r="AH4588" s="8"/>
      <c r="AI4588" s="8"/>
      <c r="AJ4588" s="8"/>
      <c r="AK4588" s="8"/>
      <c r="AN4588" s="13"/>
      <c r="AO4588" s="8"/>
      <c r="AR4588" s="13"/>
      <c r="AS4588" s="8"/>
      <c r="AV4588" s="13"/>
      <c r="AW4588" s="8"/>
      <c r="AX4588" s="19" t="str">
        <f t="shared" si="398"/>
        <v/>
      </c>
      <c r="AY4588" s="55">
        <f t="shared" si="399"/>
        <v>0</v>
      </c>
      <c r="AZ4588" s="8"/>
      <c r="BA4588" s="8"/>
    </row>
    <row r="4589" spans="1:53" x14ac:dyDescent="0.25">
      <c r="A4589" s="9" t="str">
        <f>IF(B4589&lt;&gt;"",COUNTA($B$3:B4589)+$A$2,"")</f>
        <v/>
      </c>
      <c r="R4589" s="42"/>
      <c r="AB4589" s="13"/>
      <c r="AC4589" s="8"/>
      <c r="AF4589" s="13"/>
      <c r="AG4589" s="8"/>
      <c r="AH4589" s="8"/>
      <c r="AI4589" s="8"/>
      <c r="AJ4589" s="8"/>
      <c r="AK4589" s="8"/>
      <c r="AN4589" s="13"/>
      <c r="AO4589" s="8"/>
      <c r="AR4589" s="13"/>
      <c r="AS4589" s="8"/>
      <c r="AV4589" s="13"/>
      <c r="AW4589" s="8"/>
      <c r="AX4589" s="19" t="str">
        <f t="shared" si="398"/>
        <v/>
      </c>
      <c r="AY4589" s="55">
        <f t="shared" si="399"/>
        <v>0</v>
      </c>
      <c r="AZ4589" s="8"/>
      <c r="BA4589" s="8"/>
    </row>
    <row r="4590" spans="1:53" x14ac:dyDescent="0.25">
      <c r="A4590" s="9" t="str">
        <f>IF(B4590&lt;&gt;"",COUNTA($B$3:B4590)+$A$2,"")</f>
        <v/>
      </c>
      <c r="R4590" s="42"/>
      <c r="AB4590" s="13"/>
      <c r="AC4590" s="8"/>
      <c r="AF4590" s="13"/>
      <c r="AG4590" s="8"/>
      <c r="AH4590" s="8"/>
      <c r="AI4590" s="8"/>
      <c r="AJ4590" s="8"/>
      <c r="AK4590" s="8"/>
      <c r="AN4590" s="13"/>
      <c r="AO4590" s="8"/>
      <c r="AR4590" s="13"/>
      <c r="AS4590" s="8"/>
      <c r="AV4590" s="13"/>
      <c r="AW4590" s="8"/>
      <c r="AX4590" s="19" t="str">
        <f t="shared" si="398"/>
        <v/>
      </c>
      <c r="AY4590" s="55">
        <f t="shared" si="399"/>
        <v>0</v>
      </c>
      <c r="AZ4590" s="8"/>
      <c r="BA4590" s="8"/>
    </row>
    <row r="4591" spans="1:53" x14ac:dyDescent="0.25">
      <c r="A4591" s="9" t="str">
        <f>IF(B4591&lt;&gt;"",COUNTA($B$3:B4591)+$A$2,"")</f>
        <v/>
      </c>
      <c r="R4591" s="42"/>
      <c r="AB4591" s="13"/>
      <c r="AC4591" s="8"/>
      <c r="AF4591" s="13"/>
      <c r="AG4591" s="8"/>
      <c r="AH4591" s="8"/>
      <c r="AI4591" s="8"/>
      <c r="AJ4591" s="8"/>
      <c r="AK4591" s="8"/>
      <c r="AN4591" s="13"/>
      <c r="AO4591" s="8"/>
      <c r="AR4591" s="13"/>
      <c r="AS4591" s="8"/>
      <c r="AV4591" s="13"/>
      <c r="AW4591" s="8"/>
      <c r="AX4591" s="19" t="str">
        <f t="shared" si="398"/>
        <v/>
      </c>
      <c r="AY4591" s="55">
        <f t="shared" si="399"/>
        <v>0</v>
      </c>
      <c r="AZ4591" s="8"/>
      <c r="BA4591" s="8"/>
    </row>
    <row r="4592" spans="1:53" x14ac:dyDescent="0.25">
      <c r="A4592" s="9" t="str">
        <f>IF(B4592&lt;&gt;"",COUNTA($B$3:B4592)+$A$2,"")</f>
        <v/>
      </c>
      <c r="R4592" s="42"/>
      <c r="AB4592" s="13"/>
      <c r="AC4592" s="8"/>
      <c r="AF4592" s="13"/>
      <c r="AG4592" s="8"/>
      <c r="AH4592" s="8"/>
      <c r="AI4592" s="8"/>
      <c r="AJ4592" s="8"/>
      <c r="AK4592" s="8"/>
      <c r="AN4592" s="13"/>
      <c r="AO4592" s="8"/>
      <c r="AR4592" s="13"/>
      <c r="AS4592" s="8"/>
      <c r="AV4592" s="13"/>
      <c r="AW4592" s="8"/>
      <c r="AX4592" s="19" t="str">
        <f t="shared" si="398"/>
        <v/>
      </c>
      <c r="AY4592" s="55">
        <f t="shared" si="399"/>
        <v>0</v>
      </c>
      <c r="AZ4592" s="8"/>
      <c r="BA4592" s="8"/>
    </row>
    <row r="4593" spans="1:53" x14ac:dyDescent="0.25">
      <c r="A4593" s="9" t="str">
        <f>IF(B4593&lt;&gt;"",COUNTA($B$3:B4593)+$A$2,"")</f>
        <v/>
      </c>
      <c r="R4593" s="42"/>
      <c r="AB4593" s="13"/>
      <c r="AC4593" s="8"/>
      <c r="AF4593" s="13"/>
      <c r="AG4593" s="8"/>
      <c r="AH4593" s="8"/>
      <c r="AI4593" s="8"/>
      <c r="AJ4593" s="8"/>
      <c r="AK4593" s="8"/>
      <c r="AN4593" s="13"/>
      <c r="AO4593" s="8"/>
      <c r="AR4593" s="13"/>
      <c r="AS4593" s="8"/>
      <c r="AV4593" s="13"/>
      <c r="AW4593" s="8"/>
      <c r="AX4593" s="19" t="str">
        <f t="shared" si="398"/>
        <v/>
      </c>
      <c r="AY4593" s="55">
        <f t="shared" si="399"/>
        <v>0</v>
      </c>
      <c r="AZ4593" s="8"/>
      <c r="BA4593" s="8"/>
    </row>
    <row r="4594" spans="1:53" x14ac:dyDescent="0.25">
      <c r="A4594" s="9" t="str">
        <f>IF(B4594&lt;&gt;"",COUNTA($B$3:B4594)+$A$2,"")</f>
        <v/>
      </c>
      <c r="R4594" s="42"/>
      <c r="AB4594" s="13"/>
      <c r="AC4594" s="8"/>
      <c r="AF4594" s="13"/>
      <c r="AG4594" s="8"/>
      <c r="AH4594" s="8"/>
      <c r="AI4594" s="8"/>
      <c r="AJ4594" s="8"/>
      <c r="AK4594" s="8"/>
      <c r="AN4594" s="13"/>
      <c r="AO4594" s="8"/>
      <c r="AR4594" s="13"/>
      <c r="AS4594" s="8"/>
      <c r="AV4594" s="13"/>
      <c r="AW4594" s="8"/>
      <c r="AX4594" s="19" t="str">
        <f t="shared" si="398"/>
        <v/>
      </c>
      <c r="AY4594" s="55">
        <f t="shared" si="399"/>
        <v>0</v>
      </c>
      <c r="AZ4594" s="8"/>
      <c r="BA4594" s="8"/>
    </row>
    <row r="4595" spans="1:53" x14ac:dyDescent="0.25">
      <c r="A4595" s="9" t="str">
        <f>IF(B4595&lt;&gt;"",COUNTA($B$3:B4595)+$A$2,"")</f>
        <v/>
      </c>
      <c r="R4595" s="42"/>
      <c r="AB4595" s="13"/>
      <c r="AC4595" s="8"/>
      <c r="AF4595" s="13"/>
      <c r="AG4595" s="8"/>
      <c r="AH4595" s="8"/>
      <c r="AI4595" s="8"/>
      <c r="AJ4595" s="8"/>
      <c r="AK4595" s="8"/>
      <c r="AN4595" s="13"/>
      <c r="AO4595" s="8"/>
      <c r="AR4595" s="13"/>
      <c r="AS4595" s="8"/>
      <c r="AV4595" s="13"/>
      <c r="AW4595" s="8"/>
      <c r="AX4595" s="19" t="str">
        <f t="shared" si="398"/>
        <v/>
      </c>
      <c r="AY4595" s="55">
        <f t="shared" si="399"/>
        <v>0</v>
      </c>
      <c r="AZ4595" s="8"/>
      <c r="BA4595" s="8"/>
    </row>
    <row r="4596" spans="1:53" x14ac:dyDescent="0.25">
      <c r="A4596" s="9" t="str">
        <f>IF(B4596&lt;&gt;"",COUNTA($B$3:B4596)+$A$2,"")</f>
        <v/>
      </c>
      <c r="R4596" s="42"/>
      <c r="AB4596" s="13"/>
      <c r="AC4596" s="8"/>
      <c r="AF4596" s="13"/>
      <c r="AG4596" s="8"/>
      <c r="AH4596" s="8"/>
      <c r="AI4596" s="8"/>
      <c r="AJ4596" s="8"/>
      <c r="AK4596" s="8"/>
      <c r="AN4596" s="13"/>
      <c r="AO4596" s="8"/>
      <c r="AR4596" s="13"/>
      <c r="AS4596" s="8"/>
      <c r="AV4596" s="13"/>
      <c r="AW4596" s="8"/>
      <c r="AX4596" s="19" t="str">
        <f t="shared" si="398"/>
        <v/>
      </c>
      <c r="AY4596" s="55">
        <f t="shared" si="399"/>
        <v>0</v>
      </c>
      <c r="AZ4596" s="8"/>
      <c r="BA4596" s="8"/>
    </row>
    <row r="4597" spans="1:53" x14ac:dyDescent="0.25">
      <c r="A4597" s="9" t="str">
        <f>IF(B4597&lt;&gt;"",COUNTA($B$3:B4597)+$A$2,"")</f>
        <v/>
      </c>
      <c r="R4597" s="42"/>
      <c r="AB4597" s="13"/>
      <c r="AC4597" s="8"/>
      <c r="AF4597" s="13"/>
      <c r="AG4597" s="8"/>
      <c r="AH4597" s="8"/>
      <c r="AI4597" s="8"/>
      <c r="AJ4597" s="8"/>
      <c r="AK4597" s="8"/>
      <c r="AN4597" s="13"/>
      <c r="AO4597" s="8"/>
      <c r="AR4597" s="13"/>
      <c r="AS4597" s="8"/>
      <c r="AV4597" s="13"/>
      <c r="AW4597" s="8"/>
      <c r="AX4597" s="19" t="str">
        <f t="shared" si="398"/>
        <v/>
      </c>
      <c r="AY4597" s="55">
        <f t="shared" si="399"/>
        <v>0</v>
      </c>
      <c r="AZ4597" s="8"/>
      <c r="BA4597" s="8"/>
    </row>
    <row r="4598" spans="1:53" x14ac:dyDescent="0.25">
      <c r="A4598" s="9" t="str">
        <f>IF(B4598&lt;&gt;"",COUNTA($B$3:B4598)+$A$2,"")</f>
        <v/>
      </c>
      <c r="R4598" s="42"/>
      <c r="AB4598" s="13"/>
      <c r="AC4598" s="8"/>
      <c r="AF4598" s="13"/>
      <c r="AG4598" s="8"/>
      <c r="AH4598" s="8"/>
      <c r="AI4598" s="8"/>
      <c r="AJ4598" s="8"/>
      <c r="AK4598" s="8"/>
      <c r="AN4598" s="13"/>
      <c r="AO4598" s="8"/>
      <c r="AR4598" s="13"/>
      <c r="AS4598" s="8"/>
      <c r="AV4598" s="13"/>
      <c r="AW4598" s="8"/>
      <c r="AX4598" s="19" t="str">
        <f t="shared" si="398"/>
        <v/>
      </c>
      <c r="AY4598" s="55">
        <f t="shared" si="399"/>
        <v>0</v>
      </c>
      <c r="AZ4598" s="8"/>
      <c r="BA4598" s="8"/>
    </row>
    <row r="4599" spans="1:53" x14ac:dyDescent="0.25">
      <c r="A4599" s="9" t="str">
        <f>IF(B4599&lt;&gt;"",COUNTA($B$3:B4599)+$A$2,"")</f>
        <v/>
      </c>
      <c r="R4599" s="42"/>
      <c r="AB4599" s="13"/>
      <c r="AC4599" s="8"/>
      <c r="AF4599" s="13"/>
      <c r="AG4599" s="8"/>
      <c r="AH4599" s="8"/>
      <c r="AI4599" s="8"/>
      <c r="AJ4599" s="8"/>
      <c r="AK4599" s="8"/>
      <c r="AN4599" s="13"/>
      <c r="AO4599" s="8"/>
      <c r="AR4599" s="13"/>
      <c r="AS4599" s="8"/>
      <c r="AV4599" s="13"/>
      <c r="AW4599" s="8"/>
      <c r="AX4599" s="19" t="str">
        <f t="shared" si="398"/>
        <v/>
      </c>
      <c r="AY4599" s="55">
        <f t="shared" si="399"/>
        <v>0</v>
      </c>
      <c r="AZ4599" s="8"/>
      <c r="BA4599" s="8"/>
    </row>
    <row r="4600" spans="1:53" x14ac:dyDescent="0.25">
      <c r="A4600" s="9" t="str">
        <f>IF(B4600&lt;&gt;"",COUNTA($B$3:B4600)+$A$2,"")</f>
        <v/>
      </c>
      <c r="R4600" s="42"/>
      <c r="AB4600" s="13"/>
      <c r="AC4600" s="8"/>
      <c r="AF4600" s="13"/>
      <c r="AG4600" s="8"/>
      <c r="AH4600" s="8"/>
      <c r="AI4600" s="8"/>
      <c r="AJ4600" s="8"/>
      <c r="AK4600" s="8"/>
      <c r="AN4600" s="13"/>
      <c r="AO4600" s="8"/>
      <c r="AR4600" s="13"/>
      <c r="AS4600" s="8"/>
      <c r="AV4600" s="13"/>
      <c r="AW4600" s="8"/>
      <c r="AX4600" s="19" t="str">
        <f t="shared" si="398"/>
        <v/>
      </c>
      <c r="AY4600" s="55">
        <f t="shared" si="399"/>
        <v>0</v>
      </c>
      <c r="AZ4600" s="8"/>
      <c r="BA4600" s="8"/>
    </row>
    <row r="4601" spans="1:53" x14ac:dyDescent="0.25">
      <c r="A4601" s="9" t="str">
        <f>IF(B4601&lt;&gt;"",COUNTA($B$3:B4601)+$A$2,"")</f>
        <v/>
      </c>
      <c r="R4601" s="42"/>
      <c r="AB4601" s="13"/>
      <c r="AC4601" s="8"/>
      <c r="AF4601" s="13"/>
      <c r="AG4601" s="8"/>
      <c r="AH4601" s="8"/>
      <c r="AI4601" s="8"/>
      <c r="AJ4601" s="8"/>
      <c r="AK4601" s="8"/>
      <c r="AN4601" s="13"/>
      <c r="AO4601" s="8"/>
      <c r="AR4601" s="13"/>
      <c r="AS4601" s="8"/>
      <c r="AV4601" s="13"/>
      <c r="AW4601" s="8"/>
      <c r="AX4601" s="19" t="str">
        <f t="shared" si="398"/>
        <v/>
      </c>
      <c r="AY4601" s="55">
        <f t="shared" si="399"/>
        <v>0</v>
      </c>
      <c r="AZ4601" s="8"/>
      <c r="BA4601" s="8"/>
    </row>
    <row r="4602" spans="1:53" x14ac:dyDescent="0.25">
      <c r="A4602" s="9" t="str">
        <f>IF(B4602&lt;&gt;"",COUNTA($B$3:B4602)+$A$2,"")</f>
        <v/>
      </c>
      <c r="R4602" s="42"/>
      <c r="AB4602" s="13"/>
      <c r="AC4602" s="8"/>
      <c r="AF4602" s="13"/>
      <c r="AG4602" s="8"/>
      <c r="AH4602" s="8"/>
      <c r="AI4602" s="8"/>
      <c r="AJ4602" s="8"/>
      <c r="AK4602" s="8"/>
      <c r="AN4602" s="13"/>
      <c r="AO4602" s="8"/>
      <c r="AR4602" s="13"/>
      <c r="AS4602" s="8"/>
      <c r="AV4602" s="13"/>
      <c r="AW4602" s="8"/>
      <c r="AX4602" s="19" t="str">
        <f t="shared" si="398"/>
        <v/>
      </c>
      <c r="AY4602" s="55">
        <f t="shared" si="399"/>
        <v>0</v>
      </c>
      <c r="AZ4602" s="8"/>
      <c r="BA4602" s="8"/>
    </row>
    <row r="4603" spans="1:53" x14ac:dyDescent="0.25">
      <c r="A4603" s="9" t="str">
        <f>IF(B4603&lt;&gt;"",COUNTA($B$3:B4603)+$A$2,"")</f>
        <v/>
      </c>
      <c r="R4603" s="42"/>
      <c r="AB4603" s="13"/>
      <c r="AC4603" s="8"/>
      <c r="AF4603" s="13"/>
      <c r="AG4603" s="8"/>
      <c r="AH4603" s="8"/>
      <c r="AI4603" s="8"/>
      <c r="AJ4603" s="8"/>
      <c r="AK4603" s="8"/>
      <c r="AN4603" s="13"/>
      <c r="AO4603" s="8"/>
      <c r="AR4603" s="13"/>
      <c r="AS4603" s="8"/>
      <c r="AV4603" s="13"/>
      <c r="AW4603" s="8"/>
      <c r="AX4603" s="19" t="str">
        <f t="shared" si="398"/>
        <v/>
      </c>
      <c r="AY4603" s="55">
        <f t="shared" si="399"/>
        <v>0</v>
      </c>
      <c r="AZ4603" s="8"/>
      <c r="BA4603" s="8"/>
    </row>
    <row r="4604" spans="1:53" x14ac:dyDescent="0.25">
      <c r="A4604" s="9" t="str">
        <f>IF(B4604&lt;&gt;"",COUNTA($B$3:B4604)+$A$2,"")</f>
        <v/>
      </c>
      <c r="R4604" s="42"/>
      <c r="AB4604" s="13"/>
      <c r="AC4604" s="8"/>
      <c r="AF4604" s="13"/>
      <c r="AG4604" s="8"/>
      <c r="AH4604" s="8"/>
      <c r="AI4604" s="8"/>
      <c r="AJ4604" s="8"/>
      <c r="AK4604" s="8"/>
      <c r="AN4604" s="13"/>
      <c r="AO4604" s="8"/>
      <c r="AR4604" s="13"/>
      <c r="AS4604" s="8"/>
      <c r="AV4604" s="13"/>
      <c r="AW4604" s="8"/>
      <c r="AX4604" s="19" t="str">
        <f t="shared" si="398"/>
        <v/>
      </c>
      <c r="AY4604" s="55">
        <f t="shared" si="399"/>
        <v>0</v>
      </c>
      <c r="AZ4604" s="8"/>
      <c r="BA4604" s="8"/>
    </row>
    <row r="4605" spans="1:53" x14ac:dyDescent="0.25">
      <c r="A4605" s="9" t="str">
        <f>IF(B4605&lt;&gt;"",COUNTA($B$3:B4605)+$A$2,"")</f>
        <v/>
      </c>
      <c r="R4605" s="42"/>
      <c r="AB4605" s="13"/>
      <c r="AC4605" s="8"/>
      <c r="AF4605" s="13"/>
      <c r="AG4605" s="8"/>
      <c r="AH4605" s="8"/>
      <c r="AI4605" s="8"/>
      <c r="AJ4605" s="8"/>
      <c r="AK4605" s="8"/>
      <c r="AN4605" s="13"/>
      <c r="AO4605" s="8"/>
      <c r="AR4605" s="13"/>
      <c r="AS4605" s="8"/>
      <c r="AV4605" s="13"/>
      <c r="AW4605" s="8"/>
      <c r="AX4605" s="19" t="str">
        <f t="shared" si="398"/>
        <v/>
      </c>
      <c r="AY4605" s="55">
        <f t="shared" si="399"/>
        <v>0</v>
      </c>
      <c r="AZ4605" s="8"/>
      <c r="BA4605" s="8"/>
    </row>
    <row r="4606" spans="1:53" x14ac:dyDescent="0.25">
      <c r="A4606" s="9" t="str">
        <f>IF(B4606&lt;&gt;"",COUNTA($B$3:B4606)+$A$2,"")</f>
        <v/>
      </c>
      <c r="R4606" s="42"/>
      <c r="AB4606" s="13"/>
      <c r="AC4606" s="8"/>
      <c r="AF4606" s="13"/>
      <c r="AG4606" s="8"/>
      <c r="AH4606" s="8"/>
      <c r="AI4606" s="8"/>
      <c r="AJ4606" s="8"/>
      <c r="AK4606" s="8"/>
      <c r="AN4606" s="13"/>
      <c r="AO4606" s="8"/>
      <c r="AR4606" s="13"/>
      <c r="AS4606" s="8"/>
      <c r="AV4606" s="13"/>
      <c r="AW4606" s="8"/>
      <c r="AX4606" s="19" t="str">
        <f t="shared" si="398"/>
        <v/>
      </c>
      <c r="AY4606" s="55">
        <f t="shared" si="399"/>
        <v>0</v>
      </c>
      <c r="AZ4606" s="8"/>
      <c r="BA4606" s="8"/>
    </row>
    <row r="4607" spans="1:53" x14ac:dyDescent="0.25">
      <c r="A4607" s="9" t="str">
        <f>IF(B4607&lt;&gt;"",COUNTA($B$3:B4607)+$A$2,"")</f>
        <v/>
      </c>
      <c r="R4607" s="42"/>
      <c r="AB4607" s="13"/>
      <c r="AC4607" s="8"/>
      <c r="AF4607" s="13"/>
      <c r="AG4607" s="8"/>
      <c r="AH4607" s="8"/>
      <c r="AI4607" s="8"/>
      <c r="AJ4607" s="8"/>
      <c r="AK4607" s="8"/>
      <c r="AN4607" s="13"/>
      <c r="AO4607" s="8"/>
      <c r="AR4607" s="13"/>
      <c r="AS4607" s="8"/>
      <c r="AV4607" s="13"/>
      <c r="AW4607" s="8"/>
      <c r="AX4607" s="19" t="str">
        <f t="shared" si="398"/>
        <v/>
      </c>
      <c r="AY4607" s="55">
        <f t="shared" si="399"/>
        <v>0</v>
      </c>
      <c r="AZ4607" s="8"/>
      <c r="BA4607" s="8"/>
    </row>
    <row r="4608" spans="1:53" x14ac:dyDescent="0.25">
      <c r="A4608" s="9" t="str">
        <f>IF(B4608&lt;&gt;"",COUNTA($B$3:B4608)+$A$2,"")</f>
        <v/>
      </c>
      <c r="R4608" s="42"/>
      <c r="AB4608" s="13"/>
      <c r="AC4608" s="8"/>
      <c r="AF4608" s="13"/>
      <c r="AG4608" s="8"/>
      <c r="AH4608" s="8"/>
      <c r="AI4608" s="8"/>
      <c r="AJ4608" s="8"/>
      <c r="AK4608" s="8"/>
      <c r="AN4608" s="13"/>
      <c r="AO4608" s="8"/>
      <c r="AR4608" s="13"/>
      <c r="AS4608" s="8"/>
      <c r="AV4608" s="13"/>
      <c r="AW4608" s="8"/>
      <c r="AX4608" s="19" t="str">
        <f t="shared" si="398"/>
        <v/>
      </c>
      <c r="AY4608" s="55">
        <f t="shared" si="399"/>
        <v>0</v>
      </c>
      <c r="AZ4608" s="8"/>
      <c r="BA4608" s="8"/>
    </row>
    <row r="4609" spans="1:53" x14ac:dyDescent="0.25">
      <c r="A4609" s="9" t="str">
        <f>IF(B4609&lt;&gt;"",COUNTA($B$3:B4609)+$A$2,"")</f>
        <v/>
      </c>
      <c r="R4609" s="42"/>
      <c r="AB4609" s="13"/>
      <c r="AC4609" s="8"/>
      <c r="AF4609" s="13"/>
      <c r="AG4609" s="8"/>
      <c r="AH4609" s="8"/>
      <c r="AI4609" s="8"/>
      <c r="AJ4609" s="8"/>
      <c r="AK4609" s="8"/>
      <c r="AN4609" s="13"/>
      <c r="AO4609" s="8"/>
      <c r="AR4609" s="13"/>
      <c r="AS4609" s="8"/>
      <c r="AV4609" s="13"/>
      <c r="AW4609" s="8"/>
      <c r="AX4609" s="19" t="str">
        <f t="shared" si="398"/>
        <v/>
      </c>
      <c r="AY4609" s="55">
        <f t="shared" si="399"/>
        <v>0</v>
      </c>
      <c r="AZ4609" s="8"/>
      <c r="BA4609" s="8"/>
    </row>
    <row r="4610" spans="1:53" x14ac:dyDescent="0.25">
      <c r="A4610" s="9" t="str">
        <f>IF(B4610&lt;&gt;"",COUNTA($B$3:B4610)+$A$2,"")</f>
        <v/>
      </c>
      <c r="R4610" s="42"/>
      <c r="AB4610" s="13"/>
      <c r="AC4610" s="8"/>
      <c r="AF4610" s="13"/>
      <c r="AG4610" s="8"/>
      <c r="AH4610" s="8"/>
      <c r="AI4610" s="8"/>
      <c r="AJ4610" s="8"/>
      <c r="AK4610" s="8"/>
      <c r="AN4610" s="13"/>
      <c r="AO4610" s="8"/>
      <c r="AR4610" s="13"/>
      <c r="AS4610" s="8"/>
      <c r="AV4610" s="13"/>
      <c r="AW4610" s="8"/>
      <c r="AX4610" s="19" t="str">
        <f t="shared" si="398"/>
        <v/>
      </c>
      <c r="AY4610" s="55">
        <f t="shared" si="399"/>
        <v>0</v>
      </c>
      <c r="AZ4610" s="8"/>
      <c r="BA4610" s="8"/>
    </row>
    <row r="4611" spans="1:53" x14ac:dyDescent="0.25">
      <c r="A4611" s="9" t="str">
        <f>IF(B4611&lt;&gt;"",COUNTA($B$3:B4611)+$A$2,"")</f>
        <v/>
      </c>
      <c r="R4611" s="42"/>
      <c r="AB4611" s="13"/>
      <c r="AC4611" s="8"/>
      <c r="AF4611" s="13"/>
      <c r="AG4611" s="8"/>
      <c r="AH4611" s="8"/>
      <c r="AI4611" s="8"/>
      <c r="AJ4611" s="8"/>
      <c r="AK4611" s="8"/>
      <c r="AN4611" s="13"/>
      <c r="AO4611" s="8"/>
      <c r="AR4611" s="13"/>
      <c r="AS4611" s="8"/>
      <c r="AV4611" s="13"/>
      <c r="AW4611" s="8"/>
      <c r="AX4611" s="19" t="str">
        <f t="shared" ref="AX4611:AX4674" si="400">IF(R4611="","",AY4611/(1+0.025))</f>
        <v/>
      </c>
      <c r="AY4611" s="55">
        <f t="shared" ref="AY4611:AY4674" si="401">BC4611-AZ4611</f>
        <v>0</v>
      </c>
      <c r="AZ4611" s="8"/>
      <c r="BA4611" s="8"/>
    </row>
    <row r="4612" spans="1:53" x14ac:dyDescent="0.25">
      <c r="A4612" s="9" t="str">
        <f>IF(B4612&lt;&gt;"",COUNTA($B$3:B4612)+$A$2,"")</f>
        <v/>
      </c>
      <c r="R4612" s="42"/>
      <c r="AB4612" s="13"/>
      <c r="AC4612" s="8"/>
      <c r="AF4612" s="13"/>
      <c r="AG4612" s="8"/>
      <c r="AH4612" s="8"/>
      <c r="AI4612" s="8"/>
      <c r="AJ4612" s="8"/>
      <c r="AK4612" s="8"/>
      <c r="AN4612" s="13"/>
      <c r="AO4612" s="8"/>
      <c r="AR4612" s="13"/>
      <c r="AS4612" s="8"/>
      <c r="AV4612" s="13"/>
      <c r="AW4612" s="8"/>
      <c r="AX4612" s="19" t="str">
        <f t="shared" si="400"/>
        <v/>
      </c>
      <c r="AY4612" s="55">
        <f t="shared" si="401"/>
        <v>0</v>
      </c>
      <c r="AZ4612" s="8"/>
      <c r="BA4612" s="8"/>
    </row>
    <row r="4613" spans="1:53" x14ac:dyDescent="0.25">
      <c r="A4613" s="9" t="str">
        <f>IF(B4613&lt;&gt;"",COUNTA($B$3:B4613)+$A$2,"")</f>
        <v/>
      </c>
      <c r="R4613" s="42"/>
      <c r="AB4613" s="13"/>
      <c r="AC4613" s="8"/>
      <c r="AF4613" s="13"/>
      <c r="AG4613" s="8"/>
      <c r="AH4613" s="8"/>
      <c r="AI4613" s="8"/>
      <c r="AJ4613" s="8"/>
      <c r="AK4613" s="8"/>
      <c r="AN4613" s="13"/>
      <c r="AO4613" s="8"/>
      <c r="AR4613" s="13"/>
      <c r="AS4613" s="8"/>
      <c r="AV4613" s="13"/>
      <c r="AW4613" s="8"/>
      <c r="AX4613" s="19" t="str">
        <f t="shared" si="400"/>
        <v/>
      </c>
      <c r="AY4613" s="55">
        <f t="shared" si="401"/>
        <v>0</v>
      </c>
      <c r="AZ4613" s="8"/>
      <c r="BA4613" s="8"/>
    </row>
    <row r="4614" spans="1:53" x14ac:dyDescent="0.25">
      <c r="A4614" s="9" t="str">
        <f>IF(B4614&lt;&gt;"",COUNTA($B$3:B4614)+$A$2,"")</f>
        <v/>
      </c>
      <c r="R4614" s="42"/>
      <c r="AB4614" s="13"/>
      <c r="AC4614" s="8"/>
      <c r="AF4614" s="13"/>
      <c r="AG4614" s="8"/>
      <c r="AH4614" s="8"/>
      <c r="AI4614" s="8"/>
      <c r="AJ4614" s="8"/>
      <c r="AK4614" s="8"/>
      <c r="AN4614" s="13"/>
      <c r="AO4614" s="8"/>
      <c r="AR4614" s="13"/>
      <c r="AS4614" s="8"/>
      <c r="AV4614" s="13"/>
      <c r="AW4614" s="8"/>
      <c r="AX4614" s="19" t="str">
        <f t="shared" si="400"/>
        <v/>
      </c>
      <c r="AY4614" s="55">
        <f t="shared" si="401"/>
        <v>0</v>
      </c>
      <c r="AZ4614" s="8"/>
      <c r="BA4614" s="8"/>
    </row>
    <row r="4615" spans="1:53" x14ac:dyDescent="0.25">
      <c r="A4615" s="9" t="str">
        <f>IF(B4615&lt;&gt;"",COUNTA($B$3:B4615)+$A$2,"")</f>
        <v/>
      </c>
      <c r="R4615" s="42"/>
      <c r="AB4615" s="13"/>
      <c r="AC4615" s="8"/>
      <c r="AF4615" s="13"/>
      <c r="AG4615" s="8"/>
      <c r="AH4615" s="8"/>
      <c r="AI4615" s="8"/>
      <c r="AJ4615" s="8"/>
      <c r="AK4615" s="8"/>
      <c r="AN4615" s="13"/>
      <c r="AO4615" s="8"/>
      <c r="AR4615" s="13"/>
      <c r="AS4615" s="8"/>
      <c r="AV4615" s="13"/>
      <c r="AW4615" s="8"/>
      <c r="AX4615" s="19" t="str">
        <f t="shared" si="400"/>
        <v/>
      </c>
      <c r="AY4615" s="55">
        <f t="shared" si="401"/>
        <v>0</v>
      </c>
      <c r="AZ4615" s="8"/>
      <c r="BA4615" s="8"/>
    </row>
    <row r="4616" spans="1:53" x14ac:dyDescent="0.25">
      <c r="A4616" s="9" t="str">
        <f>IF(B4616&lt;&gt;"",COUNTA($B$3:B4616)+$A$2,"")</f>
        <v/>
      </c>
      <c r="R4616" s="42"/>
      <c r="AB4616" s="13"/>
      <c r="AC4616" s="8"/>
      <c r="AF4616" s="13"/>
      <c r="AG4616" s="8"/>
      <c r="AH4616" s="8"/>
      <c r="AI4616" s="8"/>
      <c r="AJ4616" s="8"/>
      <c r="AK4616" s="8"/>
      <c r="AN4616" s="13"/>
      <c r="AO4616" s="8"/>
      <c r="AR4616" s="13"/>
      <c r="AS4616" s="8"/>
      <c r="AV4616" s="13"/>
      <c r="AW4616" s="8"/>
      <c r="AX4616" s="19" t="str">
        <f t="shared" si="400"/>
        <v/>
      </c>
      <c r="AY4616" s="55">
        <f t="shared" si="401"/>
        <v>0</v>
      </c>
      <c r="AZ4616" s="8"/>
      <c r="BA4616" s="8"/>
    </row>
    <row r="4617" spans="1:53" x14ac:dyDescent="0.25">
      <c r="A4617" s="9" t="str">
        <f>IF(B4617&lt;&gt;"",COUNTA($B$3:B4617)+$A$2,"")</f>
        <v/>
      </c>
      <c r="R4617" s="42"/>
      <c r="AB4617" s="13"/>
      <c r="AC4617" s="8"/>
      <c r="AF4617" s="13"/>
      <c r="AG4617" s="8"/>
      <c r="AH4617" s="8"/>
      <c r="AI4617" s="8"/>
      <c r="AJ4617" s="8"/>
      <c r="AK4617" s="8"/>
      <c r="AN4617" s="13"/>
      <c r="AO4617" s="8"/>
      <c r="AR4617" s="13"/>
      <c r="AS4617" s="8"/>
      <c r="AV4617" s="13"/>
      <c r="AW4617" s="8"/>
      <c r="AX4617" s="19" t="str">
        <f t="shared" si="400"/>
        <v/>
      </c>
      <c r="AY4617" s="55">
        <f t="shared" si="401"/>
        <v>0</v>
      </c>
      <c r="AZ4617" s="8"/>
      <c r="BA4617" s="8"/>
    </row>
    <row r="4618" spans="1:53" x14ac:dyDescent="0.25">
      <c r="A4618" s="9" t="str">
        <f>IF(B4618&lt;&gt;"",COUNTA($B$3:B4618)+$A$2,"")</f>
        <v/>
      </c>
      <c r="R4618" s="42"/>
      <c r="AB4618" s="13"/>
      <c r="AC4618" s="8"/>
      <c r="AF4618" s="13"/>
      <c r="AG4618" s="8"/>
      <c r="AH4618" s="8"/>
      <c r="AI4618" s="8"/>
      <c r="AJ4618" s="8"/>
      <c r="AK4618" s="8"/>
      <c r="AN4618" s="13"/>
      <c r="AO4618" s="8"/>
      <c r="AR4618" s="13"/>
      <c r="AS4618" s="8"/>
      <c r="AV4618" s="13"/>
      <c r="AW4618" s="8"/>
      <c r="AX4618" s="19" t="str">
        <f t="shared" si="400"/>
        <v/>
      </c>
      <c r="AY4618" s="55">
        <f t="shared" si="401"/>
        <v>0</v>
      </c>
      <c r="AZ4618" s="8"/>
      <c r="BA4618" s="8"/>
    </row>
    <row r="4619" spans="1:53" x14ac:dyDescent="0.25">
      <c r="A4619" s="9" t="str">
        <f>IF(B4619&lt;&gt;"",COUNTA($B$3:B4619)+$A$2,"")</f>
        <v/>
      </c>
      <c r="R4619" s="42"/>
      <c r="AB4619" s="13"/>
      <c r="AC4619" s="8"/>
      <c r="AF4619" s="13"/>
      <c r="AG4619" s="8"/>
      <c r="AH4619" s="8"/>
      <c r="AI4619" s="8"/>
      <c r="AJ4619" s="8"/>
      <c r="AK4619" s="8"/>
      <c r="AN4619" s="13"/>
      <c r="AO4619" s="8"/>
      <c r="AR4619" s="13"/>
      <c r="AS4619" s="8"/>
      <c r="AV4619" s="13"/>
      <c r="AW4619" s="8"/>
      <c r="AX4619" s="19" t="str">
        <f t="shared" si="400"/>
        <v/>
      </c>
      <c r="AY4619" s="55">
        <f t="shared" si="401"/>
        <v>0</v>
      </c>
      <c r="AZ4619" s="8"/>
      <c r="BA4619" s="8"/>
    </row>
    <row r="4620" spans="1:53" x14ac:dyDescent="0.25">
      <c r="A4620" s="9" t="str">
        <f>IF(B4620&lt;&gt;"",COUNTA($B$3:B4620)+$A$2,"")</f>
        <v/>
      </c>
      <c r="R4620" s="42"/>
      <c r="AB4620" s="13"/>
      <c r="AC4620" s="8"/>
      <c r="AF4620" s="13"/>
      <c r="AG4620" s="8"/>
      <c r="AH4620" s="8"/>
      <c r="AI4620" s="8"/>
      <c r="AJ4620" s="8"/>
      <c r="AK4620" s="8"/>
      <c r="AN4620" s="13"/>
      <c r="AO4620" s="8"/>
      <c r="AR4620" s="13"/>
      <c r="AS4620" s="8"/>
      <c r="AV4620" s="13"/>
      <c r="AW4620" s="8"/>
      <c r="AX4620" s="19" t="str">
        <f t="shared" si="400"/>
        <v/>
      </c>
      <c r="AY4620" s="55">
        <f t="shared" si="401"/>
        <v>0</v>
      </c>
      <c r="AZ4620" s="8"/>
      <c r="BA4620" s="8"/>
    </row>
    <row r="4621" spans="1:53" x14ac:dyDescent="0.25">
      <c r="A4621" s="9" t="str">
        <f>IF(B4621&lt;&gt;"",COUNTA($B$3:B4621)+$A$2,"")</f>
        <v/>
      </c>
      <c r="R4621" s="42"/>
      <c r="AB4621" s="13"/>
      <c r="AC4621" s="8"/>
      <c r="AF4621" s="13"/>
      <c r="AG4621" s="8"/>
      <c r="AH4621" s="8"/>
      <c r="AI4621" s="8"/>
      <c r="AJ4621" s="8"/>
      <c r="AK4621" s="8"/>
      <c r="AN4621" s="13"/>
      <c r="AO4621" s="8"/>
      <c r="AR4621" s="13"/>
      <c r="AS4621" s="8"/>
      <c r="AV4621" s="13"/>
      <c r="AW4621" s="8"/>
      <c r="AX4621" s="19" t="str">
        <f t="shared" si="400"/>
        <v/>
      </c>
      <c r="AY4621" s="55">
        <f t="shared" si="401"/>
        <v>0</v>
      </c>
      <c r="AZ4621" s="8"/>
      <c r="BA4621" s="8"/>
    </row>
    <row r="4622" spans="1:53" x14ac:dyDescent="0.25">
      <c r="A4622" s="9" t="str">
        <f>IF(B4622&lt;&gt;"",COUNTA($B$3:B4622)+$A$2,"")</f>
        <v/>
      </c>
      <c r="R4622" s="42"/>
      <c r="AB4622" s="13"/>
      <c r="AC4622" s="8"/>
      <c r="AF4622" s="13"/>
      <c r="AG4622" s="8"/>
      <c r="AH4622" s="8"/>
      <c r="AI4622" s="8"/>
      <c r="AJ4622" s="8"/>
      <c r="AK4622" s="8"/>
      <c r="AN4622" s="13"/>
      <c r="AO4622" s="8"/>
      <c r="AR4622" s="13"/>
      <c r="AS4622" s="8"/>
      <c r="AV4622" s="13"/>
      <c r="AW4622" s="8"/>
      <c r="AX4622" s="19" t="str">
        <f t="shared" si="400"/>
        <v/>
      </c>
      <c r="AY4622" s="55">
        <f t="shared" si="401"/>
        <v>0</v>
      </c>
      <c r="AZ4622" s="8"/>
      <c r="BA4622" s="8"/>
    </row>
    <row r="4623" spans="1:53" x14ac:dyDescent="0.25">
      <c r="A4623" s="9" t="str">
        <f>IF(B4623&lt;&gt;"",COUNTA($B$3:B4623)+$A$2,"")</f>
        <v/>
      </c>
      <c r="R4623" s="42"/>
      <c r="AB4623" s="13"/>
      <c r="AC4623" s="8"/>
      <c r="AF4623" s="13"/>
      <c r="AG4623" s="8"/>
      <c r="AH4623" s="8"/>
      <c r="AI4623" s="8"/>
      <c r="AJ4623" s="8"/>
      <c r="AK4623" s="8"/>
      <c r="AN4623" s="13"/>
      <c r="AO4623" s="8"/>
      <c r="AR4623" s="13"/>
      <c r="AS4623" s="8"/>
      <c r="AV4623" s="13"/>
      <c r="AW4623" s="8"/>
      <c r="AX4623" s="19" t="str">
        <f t="shared" si="400"/>
        <v/>
      </c>
      <c r="AY4623" s="55">
        <f t="shared" si="401"/>
        <v>0</v>
      </c>
      <c r="AZ4623" s="8"/>
      <c r="BA4623" s="8"/>
    </row>
    <row r="4624" spans="1:53" x14ac:dyDescent="0.25">
      <c r="A4624" s="9" t="str">
        <f>IF(B4624&lt;&gt;"",COUNTA($B$3:B4624)+$A$2,"")</f>
        <v/>
      </c>
      <c r="R4624" s="42"/>
      <c r="AB4624" s="13"/>
      <c r="AC4624" s="8"/>
      <c r="AF4624" s="13"/>
      <c r="AG4624" s="8"/>
      <c r="AH4624" s="8"/>
      <c r="AI4624" s="8"/>
      <c r="AJ4624" s="8"/>
      <c r="AK4624" s="8"/>
      <c r="AN4624" s="13"/>
      <c r="AO4624" s="8"/>
      <c r="AR4624" s="13"/>
      <c r="AS4624" s="8"/>
      <c r="AV4624" s="13"/>
      <c r="AW4624" s="8"/>
      <c r="AX4624" s="19" t="str">
        <f t="shared" si="400"/>
        <v/>
      </c>
      <c r="AY4624" s="55">
        <f t="shared" si="401"/>
        <v>0</v>
      </c>
      <c r="AZ4624" s="8"/>
      <c r="BA4624" s="8"/>
    </row>
    <row r="4625" spans="1:53" x14ac:dyDescent="0.25">
      <c r="A4625" s="9" t="str">
        <f>IF(B4625&lt;&gt;"",COUNTA($B$3:B4625)+$A$2,"")</f>
        <v/>
      </c>
      <c r="R4625" s="42"/>
      <c r="AB4625" s="13"/>
      <c r="AC4625" s="8"/>
      <c r="AF4625" s="13"/>
      <c r="AG4625" s="8"/>
      <c r="AH4625" s="8"/>
      <c r="AI4625" s="8"/>
      <c r="AJ4625" s="8"/>
      <c r="AK4625" s="8"/>
      <c r="AN4625" s="13"/>
      <c r="AO4625" s="8"/>
      <c r="AR4625" s="13"/>
      <c r="AS4625" s="8"/>
      <c r="AV4625" s="13"/>
      <c r="AW4625" s="8"/>
      <c r="AX4625" s="19" t="str">
        <f t="shared" si="400"/>
        <v/>
      </c>
      <c r="AY4625" s="55">
        <f t="shared" si="401"/>
        <v>0</v>
      </c>
      <c r="AZ4625" s="8"/>
      <c r="BA4625" s="8"/>
    </row>
    <row r="4626" spans="1:53" x14ac:dyDescent="0.25">
      <c r="A4626" s="9" t="str">
        <f>IF(B4626&lt;&gt;"",COUNTA($B$3:B4626)+$A$2,"")</f>
        <v/>
      </c>
      <c r="R4626" s="42"/>
      <c r="AB4626" s="13"/>
      <c r="AC4626" s="8"/>
      <c r="AF4626" s="13"/>
      <c r="AG4626" s="8"/>
      <c r="AH4626" s="8"/>
      <c r="AI4626" s="8"/>
      <c r="AJ4626" s="8"/>
      <c r="AK4626" s="8"/>
      <c r="AN4626" s="13"/>
      <c r="AO4626" s="8"/>
      <c r="AR4626" s="13"/>
      <c r="AS4626" s="8"/>
      <c r="AV4626" s="13"/>
      <c r="AW4626" s="8"/>
      <c r="AX4626" s="19" t="str">
        <f t="shared" si="400"/>
        <v/>
      </c>
      <c r="AY4626" s="55">
        <f t="shared" si="401"/>
        <v>0</v>
      </c>
      <c r="AZ4626" s="8"/>
      <c r="BA4626" s="8"/>
    </row>
    <row r="4627" spans="1:53" x14ac:dyDescent="0.25">
      <c r="A4627" s="9" t="str">
        <f>IF(B4627&lt;&gt;"",COUNTA($B$3:B4627)+$A$2,"")</f>
        <v/>
      </c>
      <c r="R4627" s="42"/>
      <c r="AB4627" s="13"/>
      <c r="AC4627" s="8"/>
      <c r="AF4627" s="13"/>
      <c r="AG4627" s="8"/>
      <c r="AH4627" s="8"/>
      <c r="AI4627" s="8"/>
      <c r="AJ4627" s="8"/>
      <c r="AK4627" s="8"/>
      <c r="AN4627" s="13"/>
      <c r="AO4627" s="8"/>
      <c r="AR4627" s="13"/>
      <c r="AS4627" s="8"/>
      <c r="AV4627" s="13"/>
      <c r="AW4627" s="8"/>
      <c r="AX4627" s="19" t="str">
        <f t="shared" si="400"/>
        <v/>
      </c>
      <c r="AY4627" s="55">
        <f t="shared" si="401"/>
        <v>0</v>
      </c>
      <c r="AZ4627" s="8"/>
      <c r="BA4627" s="8"/>
    </row>
    <row r="4628" spans="1:53" x14ac:dyDescent="0.25">
      <c r="A4628" s="9" t="str">
        <f>IF(B4628&lt;&gt;"",COUNTA($B$3:B4628)+$A$2,"")</f>
        <v/>
      </c>
      <c r="R4628" s="42"/>
      <c r="AB4628" s="13"/>
      <c r="AC4628" s="8"/>
      <c r="AF4628" s="13"/>
      <c r="AG4628" s="8"/>
      <c r="AH4628" s="8"/>
      <c r="AI4628" s="8"/>
      <c r="AJ4628" s="8"/>
      <c r="AK4628" s="8"/>
      <c r="AN4628" s="13"/>
      <c r="AO4628" s="8"/>
      <c r="AR4628" s="13"/>
      <c r="AS4628" s="8"/>
      <c r="AV4628" s="13"/>
      <c r="AW4628" s="8"/>
      <c r="AX4628" s="19" t="str">
        <f t="shared" si="400"/>
        <v/>
      </c>
      <c r="AY4628" s="55">
        <f t="shared" si="401"/>
        <v>0</v>
      </c>
      <c r="AZ4628" s="8"/>
      <c r="BA4628" s="8"/>
    </row>
    <row r="4629" spans="1:53" x14ac:dyDescent="0.25">
      <c r="A4629" s="9" t="str">
        <f>IF(B4629&lt;&gt;"",COUNTA($B$3:B4629)+$A$2,"")</f>
        <v/>
      </c>
      <c r="R4629" s="42"/>
      <c r="AB4629" s="13"/>
      <c r="AC4629" s="8"/>
      <c r="AF4629" s="13"/>
      <c r="AG4629" s="8"/>
      <c r="AH4629" s="8"/>
      <c r="AI4629" s="8"/>
      <c r="AJ4629" s="8"/>
      <c r="AK4629" s="8"/>
      <c r="AN4629" s="13"/>
      <c r="AO4629" s="8"/>
      <c r="AR4629" s="13"/>
      <c r="AS4629" s="8"/>
      <c r="AV4629" s="13"/>
      <c r="AW4629" s="8"/>
      <c r="AX4629" s="19" t="str">
        <f t="shared" si="400"/>
        <v/>
      </c>
      <c r="AY4629" s="55">
        <f t="shared" si="401"/>
        <v>0</v>
      </c>
      <c r="AZ4629" s="8"/>
      <c r="BA4629" s="8"/>
    </row>
    <row r="4630" spans="1:53" x14ac:dyDescent="0.25">
      <c r="A4630" s="9" t="str">
        <f>IF(B4630&lt;&gt;"",COUNTA($B$3:B4630)+$A$2,"")</f>
        <v/>
      </c>
      <c r="R4630" s="42"/>
      <c r="AB4630" s="13"/>
      <c r="AC4630" s="8"/>
      <c r="AF4630" s="13"/>
      <c r="AG4630" s="8"/>
      <c r="AH4630" s="8"/>
      <c r="AI4630" s="8"/>
      <c r="AJ4630" s="8"/>
      <c r="AK4630" s="8"/>
      <c r="AN4630" s="13"/>
      <c r="AO4630" s="8"/>
      <c r="AR4630" s="13"/>
      <c r="AS4630" s="8"/>
      <c r="AV4630" s="13"/>
      <c r="AW4630" s="8"/>
      <c r="AX4630" s="19" t="str">
        <f t="shared" si="400"/>
        <v/>
      </c>
      <c r="AY4630" s="55">
        <f t="shared" si="401"/>
        <v>0</v>
      </c>
      <c r="AZ4630" s="8"/>
      <c r="BA4630" s="8"/>
    </row>
    <row r="4631" spans="1:53" x14ac:dyDescent="0.25">
      <c r="A4631" s="9" t="str">
        <f>IF(B4631&lt;&gt;"",COUNTA($B$3:B4631)+$A$2,"")</f>
        <v/>
      </c>
      <c r="R4631" s="42"/>
      <c r="AB4631" s="13"/>
      <c r="AC4631" s="8"/>
      <c r="AF4631" s="13"/>
      <c r="AG4631" s="8"/>
      <c r="AH4631" s="8"/>
      <c r="AI4631" s="8"/>
      <c r="AJ4631" s="8"/>
      <c r="AK4631" s="8"/>
      <c r="AN4631" s="13"/>
      <c r="AO4631" s="8"/>
      <c r="AR4631" s="13"/>
      <c r="AS4631" s="8"/>
      <c r="AV4631" s="13"/>
      <c r="AW4631" s="8"/>
      <c r="AX4631" s="19" t="str">
        <f t="shared" si="400"/>
        <v/>
      </c>
      <c r="AY4631" s="55">
        <f t="shared" si="401"/>
        <v>0</v>
      </c>
      <c r="AZ4631" s="8"/>
      <c r="BA4631" s="8"/>
    </row>
    <row r="4632" spans="1:53" x14ac:dyDescent="0.25">
      <c r="A4632" s="9" t="str">
        <f>IF(B4632&lt;&gt;"",COUNTA($B$3:B4632)+$A$2,"")</f>
        <v/>
      </c>
      <c r="R4632" s="42"/>
      <c r="AB4632" s="13"/>
      <c r="AC4632" s="8"/>
      <c r="AF4632" s="13"/>
      <c r="AG4632" s="8"/>
      <c r="AH4632" s="8"/>
      <c r="AI4632" s="8"/>
      <c r="AJ4632" s="8"/>
      <c r="AK4632" s="8"/>
      <c r="AN4632" s="13"/>
      <c r="AO4632" s="8"/>
      <c r="AR4632" s="13"/>
      <c r="AS4632" s="8"/>
      <c r="AV4632" s="13"/>
      <c r="AW4632" s="8"/>
      <c r="AX4632" s="19" t="str">
        <f t="shared" si="400"/>
        <v/>
      </c>
      <c r="AY4632" s="55">
        <f t="shared" si="401"/>
        <v>0</v>
      </c>
      <c r="AZ4632" s="8"/>
      <c r="BA4632" s="8"/>
    </row>
    <row r="4633" spans="1:53" x14ac:dyDescent="0.25">
      <c r="A4633" s="9" t="str">
        <f>IF(B4633&lt;&gt;"",COUNTA($B$3:B4633)+$A$2,"")</f>
        <v/>
      </c>
      <c r="R4633" s="42"/>
      <c r="AB4633" s="13"/>
      <c r="AC4633" s="8"/>
      <c r="AF4633" s="13"/>
      <c r="AG4633" s="8"/>
      <c r="AH4633" s="8"/>
      <c r="AI4633" s="8"/>
      <c r="AJ4633" s="8"/>
      <c r="AK4633" s="8"/>
      <c r="AN4633" s="13"/>
      <c r="AO4633" s="8"/>
      <c r="AR4633" s="13"/>
      <c r="AS4633" s="8"/>
      <c r="AV4633" s="13"/>
      <c r="AW4633" s="8"/>
      <c r="AX4633" s="19" t="str">
        <f t="shared" si="400"/>
        <v/>
      </c>
      <c r="AY4633" s="55">
        <f t="shared" si="401"/>
        <v>0</v>
      </c>
      <c r="AZ4633" s="8"/>
      <c r="BA4633" s="8"/>
    </row>
    <row r="4634" spans="1:53" x14ac:dyDescent="0.25">
      <c r="A4634" s="9" t="str">
        <f>IF(B4634&lt;&gt;"",COUNTA($B$3:B4634)+$A$2,"")</f>
        <v/>
      </c>
      <c r="R4634" s="42"/>
      <c r="AB4634" s="13"/>
      <c r="AC4634" s="8"/>
      <c r="AF4634" s="13"/>
      <c r="AG4634" s="8"/>
      <c r="AH4634" s="8"/>
      <c r="AI4634" s="8"/>
      <c r="AJ4634" s="8"/>
      <c r="AK4634" s="8"/>
      <c r="AN4634" s="13"/>
      <c r="AO4634" s="8"/>
      <c r="AR4634" s="13"/>
      <c r="AS4634" s="8"/>
      <c r="AV4634" s="13"/>
      <c r="AW4634" s="8"/>
      <c r="AX4634" s="19" t="str">
        <f t="shared" si="400"/>
        <v/>
      </c>
      <c r="AY4634" s="55">
        <f t="shared" si="401"/>
        <v>0</v>
      </c>
      <c r="AZ4634" s="8"/>
      <c r="BA4634" s="8"/>
    </row>
    <row r="4635" spans="1:53" x14ac:dyDescent="0.25">
      <c r="A4635" s="9" t="str">
        <f>IF(B4635&lt;&gt;"",COUNTA($B$3:B4635)+$A$2,"")</f>
        <v/>
      </c>
      <c r="R4635" s="42"/>
      <c r="AB4635" s="13"/>
      <c r="AC4635" s="8"/>
      <c r="AF4635" s="13"/>
      <c r="AG4635" s="8"/>
      <c r="AH4635" s="8"/>
      <c r="AI4635" s="8"/>
      <c r="AJ4635" s="8"/>
      <c r="AK4635" s="8"/>
      <c r="AN4635" s="13"/>
      <c r="AO4635" s="8"/>
      <c r="AR4635" s="13"/>
      <c r="AS4635" s="8"/>
      <c r="AV4635" s="13"/>
      <c r="AW4635" s="8"/>
      <c r="AX4635" s="19" t="str">
        <f t="shared" si="400"/>
        <v/>
      </c>
      <c r="AY4635" s="55">
        <f t="shared" si="401"/>
        <v>0</v>
      </c>
      <c r="AZ4635" s="8"/>
      <c r="BA4635" s="8"/>
    </row>
    <row r="4636" spans="1:53" x14ac:dyDescent="0.25">
      <c r="A4636" s="9" t="str">
        <f>IF(B4636&lt;&gt;"",COUNTA($B$3:B4636)+$A$2,"")</f>
        <v/>
      </c>
      <c r="R4636" s="42"/>
      <c r="AB4636" s="13"/>
      <c r="AC4636" s="8"/>
      <c r="AF4636" s="13"/>
      <c r="AG4636" s="8"/>
      <c r="AH4636" s="8"/>
      <c r="AI4636" s="8"/>
      <c r="AJ4636" s="8"/>
      <c r="AK4636" s="8"/>
      <c r="AN4636" s="13"/>
      <c r="AO4636" s="8"/>
      <c r="AR4636" s="13"/>
      <c r="AS4636" s="8"/>
      <c r="AV4636" s="13"/>
      <c r="AW4636" s="8"/>
      <c r="AX4636" s="19" t="str">
        <f t="shared" si="400"/>
        <v/>
      </c>
      <c r="AY4636" s="55">
        <f t="shared" si="401"/>
        <v>0</v>
      </c>
      <c r="AZ4636" s="8"/>
      <c r="BA4636" s="8"/>
    </row>
    <row r="4637" spans="1:53" x14ac:dyDescent="0.25">
      <c r="A4637" s="9" t="str">
        <f>IF(B4637&lt;&gt;"",COUNTA($B$3:B4637)+$A$2,"")</f>
        <v/>
      </c>
      <c r="R4637" s="42"/>
      <c r="AB4637" s="13"/>
      <c r="AC4637" s="8"/>
      <c r="AF4637" s="13"/>
      <c r="AG4637" s="8"/>
      <c r="AH4637" s="8"/>
      <c r="AI4637" s="8"/>
      <c r="AJ4637" s="8"/>
      <c r="AK4637" s="8"/>
      <c r="AN4637" s="13"/>
      <c r="AO4637" s="8"/>
      <c r="AR4637" s="13"/>
      <c r="AS4637" s="8"/>
      <c r="AV4637" s="13"/>
      <c r="AW4637" s="8"/>
      <c r="AX4637" s="19" t="str">
        <f t="shared" si="400"/>
        <v/>
      </c>
      <c r="AY4637" s="55">
        <f t="shared" si="401"/>
        <v>0</v>
      </c>
      <c r="AZ4637" s="8"/>
      <c r="BA4637" s="8"/>
    </row>
    <row r="4638" spans="1:53" x14ac:dyDescent="0.25">
      <c r="A4638" s="9" t="str">
        <f>IF(B4638&lt;&gt;"",COUNTA($B$3:B4638)+$A$2,"")</f>
        <v/>
      </c>
      <c r="R4638" s="42"/>
      <c r="AB4638" s="13"/>
      <c r="AC4638" s="8"/>
      <c r="AF4638" s="13"/>
      <c r="AG4638" s="8"/>
      <c r="AH4638" s="8"/>
      <c r="AI4638" s="8"/>
      <c r="AJ4638" s="8"/>
      <c r="AK4638" s="8"/>
      <c r="AN4638" s="13"/>
      <c r="AO4638" s="8"/>
      <c r="AR4638" s="13"/>
      <c r="AS4638" s="8"/>
      <c r="AV4638" s="13"/>
      <c r="AW4638" s="8"/>
      <c r="AX4638" s="19" t="str">
        <f t="shared" si="400"/>
        <v/>
      </c>
      <c r="AY4638" s="55">
        <f t="shared" si="401"/>
        <v>0</v>
      </c>
      <c r="AZ4638" s="8"/>
      <c r="BA4638" s="8"/>
    </row>
    <row r="4639" spans="1:53" x14ac:dyDescent="0.25">
      <c r="A4639" s="9" t="str">
        <f>IF(B4639&lt;&gt;"",COUNTA($B$3:B4639)+$A$2,"")</f>
        <v/>
      </c>
      <c r="R4639" s="42"/>
      <c r="AB4639" s="13"/>
      <c r="AC4639" s="8"/>
      <c r="AF4639" s="13"/>
      <c r="AG4639" s="8"/>
      <c r="AH4639" s="8"/>
      <c r="AI4639" s="8"/>
      <c r="AJ4639" s="8"/>
      <c r="AK4639" s="8"/>
      <c r="AN4639" s="13"/>
      <c r="AO4639" s="8"/>
      <c r="AR4639" s="13"/>
      <c r="AS4639" s="8"/>
      <c r="AV4639" s="13"/>
      <c r="AW4639" s="8"/>
      <c r="AX4639" s="19" t="str">
        <f t="shared" si="400"/>
        <v/>
      </c>
      <c r="AY4639" s="55">
        <f t="shared" si="401"/>
        <v>0</v>
      </c>
      <c r="AZ4639" s="8"/>
      <c r="BA4639" s="8"/>
    </row>
    <row r="4640" spans="1:53" x14ac:dyDescent="0.25">
      <c r="A4640" s="9" t="str">
        <f>IF(B4640&lt;&gt;"",COUNTA($B$3:B4640)+$A$2,"")</f>
        <v/>
      </c>
      <c r="R4640" s="42"/>
      <c r="AB4640" s="13"/>
      <c r="AC4640" s="8"/>
      <c r="AF4640" s="13"/>
      <c r="AG4640" s="8"/>
      <c r="AH4640" s="8"/>
      <c r="AI4640" s="8"/>
      <c r="AJ4640" s="8"/>
      <c r="AK4640" s="8"/>
      <c r="AN4640" s="13"/>
      <c r="AO4640" s="8"/>
      <c r="AR4640" s="13"/>
      <c r="AS4640" s="8"/>
      <c r="AV4640" s="13"/>
      <c r="AW4640" s="8"/>
      <c r="AX4640" s="19" t="str">
        <f t="shared" si="400"/>
        <v/>
      </c>
      <c r="AY4640" s="55">
        <f t="shared" si="401"/>
        <v>0</v>
      </c>
      <c r="AZ4640" s="8"/>
      <c r="BA4640" s="8"/>
    </row>
    <row r="4641" spans="1:53" x14ac:dyDescent="0.25">
      <c r="A4641" s="9" t="str">
        <f>IF(B4641&lt;&gt;"",COUNTA($B$3:B4641)+$A$2,"")</f>
        <v/>
      </c>
      <c r="R4641" s="42"/>
      <c r="AB4641" s="13"/>
      <c r="AC4641" s="8"/>
      <c r="AF4641" s="13"/>
      <c r="AG4641" s="8"/>
      <c r="AH4641" s="8"/>
      <c r="AI4641" s="8"/>
      <c r="AJ4641" s="8"/>
      <c r="AK4641" s="8"/>
      <c r="AN4641" s="13"/>
      <c r="AO4641" s="8"/>
      <c r="AR4641" s="13"/>
      <c r="AS4641" s="8"/>
      <c r="AV4641" s="13"/>
      <c r="AW4641" s="8"/>
      <c r="AX4641" s="19" t="str">
        <f t="shared" si="400"/>
        <v/>
      </c>
      <c r="AY4641" s="55">
        <f t="shared" si="401"/>
        <v>0</v>
      </c>
      <c r="AZ4641" s="8"/>
      <c r="BA4641" s="8"/>
    </row>
    <row r="4642" spans="1:53" x14ac:dyDescent="0.25">
      <c r="A4642" s="9" t="str">
        <f>IF(B4642&lt;&gt;"",COUNTA($B$3:B4642)+$A$2,"")</f>
        <v/>
      </c>
      <c r="R4642" s="42"/>
      <c r="AB4642" s="13"/>
      <c r="AC4642" s="8"/>
      <c r="AF4642" s="13"/>
      <c r="AG4642" s="8"/>
      <c r="AH4642" s="8"/>
      <c r="AI4642" s="8"/>
      <c r="AJ4642" s="8"/>
      <c r="AK4642" s="8"/>
      <c r="AN4642" s="13"/>
      <c r="AO4642" s="8"/>
      <c r="AR4642" s="13"/>
      <c r="AS4642" s="8"/>
      <c r="AV4642" s="13"/>
      <c r="AW4642" s="8"/>
      <c r="AX4642" s="19" t="str">
        <f t="shared" si="400"/>
        <v/>
      </c>
      <c r="AY4642" s="55">
        <f t="shared" si="401"/>
        <v>0</v>
      </c>
      <c r="AZ4642" s="8"/>
      <c r="BA4642" s="8"/>
    </row>
    <row r="4643" spans="1:53" x14ac:dyDescent="0.25">
      <c r="A4643" s="9" t="str">
        <f>IF(B4643&lt;&gt;"",COUNTA($B$3:B4643)+$A$2,"")</f>
        <v/>
      </c>
      <c r="R4643" s="42"/>
      <c r="AB4643" s="13"/>
      <c r="AC4643" s="8"/>
      <c r="AF4643" s="13"/>
      <c r="AG4643" s="8"/>
      <c r="AH4643" s="8"/>
      <c r="AI4643" s="8"/>
      <c r="AJ4643" s="8"/>
      <c r="AK4643" s="8"/>
      <c r="AN4643" s="13"/>
      <c r="AO4643" s="8"/>
      <c r="AR4643" s="13"/>
      <c r="AS4643" s="8"/>
      <c r="AV4643" s="13"/>
      <c r="AW4643" s="8"/>
      <c r="AX4643" s="19" t="str">
        <f t="shared" si="400"/>
        <v/>
      </c>
      <c r="AY4643" s="55">
        <f t="shared" si="401"/>
        <v>0</v>
      </c>
      <c r="AZ4643" s="8"/>
      <c r="BA4643" s="8"/>
    </row>
    <row r="4644" spans="1:53" x14ac:dyDescent="0.25">
      <c r="A4644" s="9" t="str">
        <f>IF(B4644&lt;&gt;"",COUNTA($B$3:B4644)+$A$2,"")</f>
        <v/>
      </c>
      <c r="R4644" s="42"/>
      <c r="AB4644" s="13"/>
      <c r="AC4644" s="8"/>
      <c r="AF4644" s="13"/>
      <c r="AG4644" s="8"/>
      <c r="AH4644" s="8"/>
      <c r="AI4644" s="8"/>
      <c r="AJ4644" s="8"/>
      <c r="AK4644" s="8"/>
      <c r="AN4644" s="13"/>
      <c r="AO4644" s="8"/>
      <c r="AR4644" s="13"/>
      <c r="AS4644" s="8"/>
      <c r="AV4644" s="13"/>
      <c r="AW4644" s="8"/>
      <c r="AX4644" s="19" t="str">
        <f t="shared" si="400"/>
        <v/>
      </c>
      <c r="AY4644" s="55">
        <f t="shared" si="401"/>
        <v>0</v>
      </c>
      <c r="AZ4644" s="8"/>
      <c r="BA4644" s="8"/>
    </row>
    <row r="4645" spans="1:53" x14ac:dyDescent="0.25">
      <c r="A4645" s="9" t="str">
        <f>IF(B4645&lt;&gt;"",COUNTA($B$3:B4645)+$A$2,"")</f>
        <v/>
      </c>
      <c r="R4645" s="42"/>
      <c r="AB4645" s="13"/>
      <c r="AC4645" s="8"/>
      <c r="AF4645" s="13"/>
      <c r="AG4645" s="8"/>
      <c r="AH4645" s="8"/>
      <c r="AI4645" s="8"/>
      <c r="AJ4645" s="8"/>
      <c r="AK4645" s="8"/>
      <c r="AN4645" s="13"/>
      <c r="AO4645" s="8"/>
      <c r="AR4645" s="13"/>
      <c r="AS4645" s="8"/>
      <c r="AV4645" s="13"/>
      <c r="AW4645" s="8"/>
      <c r="AX4645" s="19" t="str">
        <f t="shared" si="400"/>
        <v/>
      </c>
      <c r="AY4645" s="55">
        <f t="shared" si="401"/>
        <v>0</v>
      </c>
      <c r="AZ4645" s="8"/>
      <c r="BA4645" s="8"/>
    </row>
    <row r="4646" spans="1:53" x14ac:dyDescent="0.25">
      <c r="A4646" s="9" t="str">
        <f>IF(B4646&lt;&gt;"",COUNTA($B$3:B4646)+$A$2,"")</f>
        <v/>
      </c>
      <c r="R4646" s="42"/>
      <c r="AB4646" s="13"/>
      <c r="AC4646" s="8"/>
      <c r="AF4646" s="13"/>
      <c r="AG4646" s="8"/>
      <c r="AH4646" s="8"/>
      <c r="AI4646" s="8"/>
      <c r="AJ4646" s="8"/>
      <c r="AK4646" s="8"/>
      <c r="AN4646" s="13"/>
      <c r="AO4646" s="8"/>
      <c r="AR4646" s="13"/>
      <c r="AS4646" s="8"/>
      <c r="AV4646" s="13"/>
      <c r="AW4646" s="8"/>
      <c r="AX4646" s="19" t="str">
        <f t="shared" si="400"/>
        <v/>
      </c>
      <c r="AY4646" s="55">
        <f t="shared" si="401"/>
        <v>0</v>
      </c>
      <c r="AZ4646" s="8"/>
      <c r="BA4646" s="8"/>
    </row>
    <row r="4647" spans="1:53" x14ac:dyDescent="0.25">
      <c r="A4647" s="9" t="str">
        <f>IF(B4647&lt;&gt;"",COUNTA($B$3:B4647)+$A$2,"")</f>
        <v/>
      </c>
      <c r="R4647" s="42"/>
      <c r="AB4647" s="13"/>
      <c r="AC4647" s="8"/>
      <c r="AF4647" s="13"/>
      <c r="AG4647" s="8"/>
      <c r="AH4647" s="8"/>
      <c r="AI4647" s="8"/>
      <c r="AJ4647" s="8"/>
      <c r="AK4647" s="8"/>
      <c r="AN4647" s="13"/>
      <c r="AO4647" s="8"/>
      <c r="AR4647" s="13"/>
      <c r="AS4647" s="8"/>
      <c r="AV4647" s="13"/>
      <c r="AW4647" s="8"/>
      <c r="AX4647" s="19" t="str">
        <f t="shared" si="400"/>
        <v/>
      </c>
      <c r="AY4647" s="55">
        <f t="shared" si="401"/>
        <v>0</v>
      </c>
      <c r="AZ4647" s="8"/>
      <c r="BA4647" s="8"/>
    </row>
    <row r="4648" spans="1:53" x14ac:dyDescent="0.25">
      <c r="A4648" s="9" t="str">
        <f>IF(B4648&lt;&gt;"",COUNTA($B$3:B4648)+$A$2,"")</f>
        <v/>
      </c>
      <c r="R4648" s="42"/>
      <c r="AB4648" s="13"/>
      <c r="AC4648" s="8"/>
      <c r="AF4648" s="13"/>
      <c r="AG4648" s="8"/>
      <c r="AH4648" s="8"/>
      <c r="AI4648" s="8"/>
      <c r="AJ4648" s="8"/>
      <c r="AK4648" s="8"/>
      <c r="AN4648" s="13"/>
      <c r="AO4648" s="8"/>
      <c r="AR4648" s="13"/>
      <c r="AS4648" s="8"/>
      <c r="AV4648" s="13"/>
      <c r="AW4648" s="8"/>
      <c r="AX4648" s="19" t="str">
        <f t="shared" si="400"/>
        <v/>
      </c>
      <c r="AY4648" s="55">
        <f t="shared" si="401"/>
        <v>0</v>
      </c>
      <c r="AZ4648" s="8"/>
      <c r="BA4648" s="8"/>
    </row>
    <row r="4649" spans="1:53" x14ac:dyDescent="0.25">
      <c r="A4649" s="9" t="str">
        <f>IF(B4649&lt;&gt;"",COUNTA($B$3:B4649)+$A$2,"")</f>
        <v/>
      </c>
      <c r="R4649" s="42"/>
      <c r="AB4649" s="13"/>
      <c r="AC4649" s="8"/>
      <c r="AF4649" s="13"/>
      <c r="AG4649" s="8"/>
      <c r="AH4649" s="8"/>
      <c r="AI4649" s="8"/>
      <c r="AJ4649" s="8"/>
      <c r="AK4649" s="8"/>
      <c r="AN4649" s="13"/>
      <c r="AO4649" s="8"/>
      <c r="AR4649" s="13"/>
      <c r="AS4649" s="8"/>
      <c r="AV4649" s="13"/>
      <c r="AW4649" s="8"/>
      <c r="AX4649" s="19" t="str">
        <f t="shared" si="400"/>
        <v/>
      </c>
      <c r="AY4649" s="55">
        <f t="shared" si="401"/>
        <v>0</v>
      </c>
      <c r="AZ4649" s="8"/>
      <c r="BA4649" s="8"/>
    </row>
    <row r="4650" spans="1:53" x14ac:dyDescent="0.25">
      <c r="A4650" s="9" t="str">
        <f>IF(B4650&lt;&gt;"",COUNTA($B$3:B4650)+$A$2,"")</f>
        <v/>
      </c>
      <c r="R4650" s="42"/>
      <c r="AB4650" s="13"/>
      <c r="AC4650" s="8"/>
      <c r="AF4650" s="13"/>
      <c r="AG4650" s="8"/>
      <c r="AH4650" s="8"/>
      <c r="AI4650" s="8"/>
      <c r="AJ4650" s="8"/>
      <c r="AK4650" s="8"/>
      <c r="AN4650" s="13"/>
      <c r="AO4650" s="8"/>
      <c r="AR4650" s="13"/>
      <c r="AS4650" s="8"/>
      <c r="AV4650" s="13"/>
      <c r="AW4650" s="8"/>
      <c r="AX4650" s="19" t="str">
        <f t="shared" si="400"/>
        <v/>
      </c>
      <c r="AY4650" s="55">
        <f t="shared" si="401"/>
        <v>0</v>
      </c>
      <c r="AZ4650" s="8"/>
      <c r="BA4650" s="8"/>
    </row>
    <row r="4651" spans="1:53" x14ac:dyDescent="0.25">
      <c r="A4651" s="9" t="str">
        <f>IF(B4651&lt;&gt;"",COUNTA($B$3:B4651)+$A$2,"")</f>
        <v/>
      </c>
      <c r="R4651" s="42"/>
      <c r="AB4651" s="13"/>
      <c r="AC4651" s="8"/>
      <c r="AF4651" s="13"/>
      <c r="AG4651" s="8"/>
      <c r="AH4651" s="8"/>
      <c r="AI4651" s="8"/>
      <c r="AJ4651" s="8"/>
      <c r="AK4651" s="8"/>
      <c r="AN4651" s="13"/>
      <c r="AO4651" s="8"/>
      <c r="AR4651" s="13"/>
      <c r="AS4651" s="8"/>
      <c r="AV4651" s="13"/>
      <c r="AW4651" s="8"/>
      <c r="AX4651" s="19" t="str">
        <f t="shared" si="400"/>
        <v/>
      </c>
      <c r="AY4651" s="55">
        <f t="shared" si="401"/>
        <v>0</v>
      </c>
      <c r="AZ4651" s="8"/>
      <c r="BA4651" s="8"/>
    </row>
    <row r="4652" spans="1:53" x14ac:dyDescent="0.25">
      <c r="A4652" s="9" t="str">
        <f>IF(B4652&lt;&gt;"",COUNTA($B$3:B4652)+$A$2,"")</f>
        <v/>
      </c>
      <c r="R4652" s="42"/>
      <c r="AB4652" s="13"/>
      <c r="AC4652" s="8"/>
      <c r="AF4652" s="13"/>
      <c r="AG4652" s="8"/>
      <c r="AH4652" s="8"/>
      <c r="AI4652" s="8"/>
      <c r="AJ4652" s="8"/>
      <c r="AK4652" s="8"/>
      <c r="AN4652" s="13"/>
      <c r="AO4652" s="8"/>
      <c r="AR4652" s="13"/>
      <c r="AS4652" s="8"/>
      <c r="AV4652" s="13"/>
      <c r="AW4652" s="8"/>
      <c r="AX4652" s="19" t="str">
        <f t="shared" si="400"/>
        <v/>
      </c>
      <c r="AY4652" s="55">
        <f t="shared" si="401"/>
        <v>0</v>
      </c>
      <c r="AZ4652" s="8"/>
      <c r="BA4652" s="8"/>
    </row>
    <row r="4653" spans="1:53" x14ac:dyDescent="0.25">
      <c r="A4653" s="9" t="str">
        <f>IF(B4653&lt;&gt;"",COUNTA($B$3:B4653)+$A$2,"")</f>
        <v/>
      </c>
      <c r="R4653" s="42"/>
      <c r="AB4653" s="13"/>
      <c r="AC4653" s="8"/>
      <c r="AF4653" s="13"/>
      <c r="AG4653" s="8"/>
      <c r="AH4653" s="8"/>
      <c r="AI4653" s="8"/>
      <c r="AJ4653" s="8"/>
      <c r="AK4653" s="8"/>
      <c r="AN4653" s="13"/>
      <c r="AO4653" s="8"/>
      <c r="AR4653" s="13"/>
      <c r="AS4653" s="8"/>
      <c r="AV4653" s="13"/>
      <c r="AW4653" s="8"/>
      <c r="AX4653" s="19" t="str">
        <f t="shared" si="400"/>
        <v/>
      </c>
      <c r="AY4653" s="55">
        <f t="shared" si="401"/>
        <v>0</v>
      </c>
      <c r="AZ4653" s="8"/>
      <c r="BA4653" s="8"/>
    </row>
    <row r="4654" spans="1:53" x14ac:dyDescent="0.25">
      <c r="A4654" s="9" t="str">
        <f>IF(B4654&lt;&gt;"",COUNTA($B$3:B4654)+$A$2,"")</f>
        <v/>
      </c>
      <c r="R4654" s="42"/>
      <c r="AB4654" s="13"/>
      <c r="AC4654" s="8"/>
      <c r="AF4654" s="13"/>
      <c r="AG4654" s="8"/>
      <c r="AH4654" s="8"/>
      <c r="AI4654" s="8"/>
      <c r="AJ4654" s="8"/>
      <c r="AK4654" s="8"/>
      <c r="AN4654" s="13"/>
      <c r="AO4654" s="8"/>
      <c r="AR4654" s="13"/>
      <c r="AS4654" s="8"/>
      <c r="AV4654" s="13"/>
      <c r="AW4654" s="8"/>
      <c r="AX4654" s="19" t="str">
        <f t="shared" si="400"/>
        <v/>
      </c>
      <c r="AY4654" s="55">
        <f t="shared" si="401"/>
        <v>0</v>
      </c>
      <c r="AZ4654" s="8"/>
      <c r="BA4654" s="8"/>
    </row>
    <row r="4655" spans="1:53" x14ac:dyDescent="0.25">
      <c r="A4655" s="9" t="str">
        <f>IF(B4655&lt;&gt;"",COUNTA($B$3:B4655)+$A$2,"")</f>
        <v/>
      </c>
      <c r="R4655" s="42"/>
      <c r="AB4655" s="13"/>
      <c r="AC4655" s="8"/>
      <c r="AF4655" s="13"/>
      <c r="AG4655" s="8"/>
      <c r="AH4655" s="8"/>
      <c r="AI4655" s="8"/>
      <c r="AJ4655" s="8"/>
      <c r="AK4655" s="8"/>
      <c r="AN4655" s="13"/>
      <c r="AO4655" s="8"/>
      <c r="AR4655" s="13"/>
      <c r="AS4655" s="8"/>
      <c r="AV4655" s="13"/>
      <c r="AW4655" s="8"/>
      <c r="AX4655" s="19" t="str">
        <f t="shared" si="400"/>
        <v/>
      </c>
      <c r="AY4655" s="55">
        <f t="shared" si="401"/>
        <v>0</v>
      </c>
      <c r="AZ4655" s="8"/>
      <c r="BA4655" s="8"/>
    </row>
    <row r="4656" spans="1:53" x14ac:dyDescent="0.25">
      <c r="A4656" s="9" t="str">
        <f>IF(B4656&lt;&gt;"",COUNTA($B$3:B4656)+$A$2,"")</f>
        <v/>
      </c>
      <c r="R4656" s="42"/>
      <c r="AB4656" s="13"/>
      <c r="AC4656" s="8"/>
      <c r="AF4656" s="13"/>
      <c r="AG4656" s="8"/>
      <c r="AH4656" s="8"/>
      <c r="AI4656" s="8"/>
      <c r="AJ4656" s="8"/>
      <c r="AK4656" s="8"/>
      <c r="AN4656" s="13"/>
      <c r="AO4656" s="8"/>
      <c r="AR4656" s="13"/>
      <c r="AS4656" s="8"/>
      <c r="AV4656" s="13"/>
      <c r="AW4656" s="8"/>
      <c r="AX4656" s="19" t="str">
        <f t="shared" si="400"/>
        <v/>
      </c>
      <c r="AY4656" s="55">
        <f t="shared" si="401"/>
        <v>0</v>
      </c>
      <c r="AZ4656" s="8"/>
      <c r="BA4656" s="8"/>
    </row>
    <row r="4657" spans="1:53" x14ac:dyDescent="0.25">
      <c r="A4657" s="9" t="str">
        <f>IF(B4657&lt;&gt;"",COUNTA($B$3:B4657)+$A$2,"")</f>
        <v/>
      </c>
      <c r="R4657" s="42"/>
      <c r="AB4657" s="13"/>
      <c r="AC4657" s="8"/>
      <c r="AF4657" s="13"/>
      <c r="AG4657" s="8"/>
      <c r="AH4657" s="8"/>
      <c r="AI4657" s="8"/>
      <c r="AJ4657" s="8"/>
      <c r="AK4657" s="8"/>
      <c r="AN4657" s="13"/>
      <c r="AO4657" s="8"/>
      <c r="AR4657" s="13"/>
      <c r="AS4657" s="8"/>
      <c r="AV4657" s="13"/>
      <c r="AW4657" s="8"/>
      <c r="AX4657" s="19" t="str">
        <f t="shared" si="400"/>
        <v/>
      </c>
      <c r="AY4657" s="55">
        <f t="shared" si="401"/>
        <v>0</v>
      </c>
      <c r="AZ4657" s="8"/>
      <c r="BA4657" s="8"/>
    </row>
    <row r="4658" spans="1:53" x14ac:dyDescent="0.25">
      <c r="A4658" s="9" t="str">
        <f>IF(B4658&lt;&gt;"",COUNTA($B$3:B4658)+$A$2,"")</f>
        <v/>
      </c>
      <c r="R4658" s="42"/>
      <c r="AB4658" s="13"/>
      <c r="AC4658" s="8"/>
      <c r="AF4658" s="13"/>
      <c r="AG4658" s="8"/>
      <c r="AH4658" s="8"/>
      <c r="AI4658" s="8"/>
      <c r="AJ4658" s="8"/>
      <c r="AK4658" s="8"/>
      <c r="AN4658" s="13"/>
      <c r="AO4658" s="8"/>
      <c r="AR4658" s="13"/>
      <c r="AS4658" s="8"/>
      <c r="AV4658" s="13"/>
      <c r="AW4658" s="8"/>
      <c r="AX4658" s="19" t="str">
        <f t="shared" si="400"/>
        <v/>
      </c>
      <c r="AY4658" s="55">
        <f t="shared" si="401"/>
        <v>0</v>
      </c>
      <c r="AZ4658" s="8"/>
      <c r="BA4658" s="8"/>
    </row>
    <row r="4659" spans="1:53" x14ac:dyDescent="0.25">
      <c r="A4659" s="9" t="str">
        <f>IF(B4659&lt;&gt;"",COUNTA($B$3:B4659)+$A$2,"")</f>
        <v/>
      </c>
      <c r="R4659" s="42"/>
      <c r="AB4659" s="13"/>
      <c r="AC4659" s="8"/>
      <c r="AF4659" s="13"/>
      <c r="AG4659" s="8"/>
      <c r="AH4659" s="8"/>
      <c r="AI4659" s="8"/>
      <c r="AJ4659" s="8"/>
      <c r="AK4659" s="8"/>
      <c r="AN4659" s="13"/>
      <c r="AO4659" s="8"/>
      <c r="AR4659" s="13"/>
      <c r="AS4659" s="8"/>
      <c r="AV4659" s="13"/>
      <c r="AW4659" s="8"/>
      <c r="AX4659" s="19" t="str">
        <f t="shared" si="400"/>
        <v/>
      </c>
      <c r="AY4659" s="55">
        <f t="shared" si="401"/>
        <v>0</v>
      </c>
      <c r="AZ4659" s="8"/>
      <c r="BA4659" s="8"/>
    </row>
    <row r="4660" spans="1:53" x14ac:dyDescent="0.25">
      <c r="A4660" s="9" t="str">
        <f>IF(B4660&lt;&gt;"",COUNTA($B$3:B4660)+$A$2,"")</f>
        <v/>
      </c>
      <c r="R4660" s="42"/>
      <c r="AB4660" s="13"/>
      <c r="AC4660" s="8"/>
      <c r="AF4660" s="13"/>
      <c r="AG4660" s="8"/>
      <c r="AH4660" s="8"/>
      <c r="AI4660" s="8"/>
      <c r="AJ4660" s="8"/>
      <c r="AK4660" s="8"/>
      <c r="AN4660" s="13"/>
      <c r="AO4660" s="8"/>
      <c r="AR4660" s="13"/>
      <c r="AS4660" s="8"/>
      <c r="AV4660" s="13"/>
      <c r="AW4660" s="8"/>
      <c r="AX4660" s="19" t="str">
        <f t="shared" si="400"/>
        <v/>
      </c>
      <c r="AY4660" s="55">
        <f t="shared" si="401"/>
        <v>0</v>
      </c>
      <c r="AZ4660" s="8"/>
      <c r="BA4660" s="8"/>
    </row>
    <row r="4661" spans="1:53" x14ac:dyDescent="0.25">
      <c r="A4661" s="9" t="str">
        <f>IF(B4661&lt;&gt;"",COUNTA($B$3:B4661)+$A$2,"")</f>
        <v/>
      </c>
      <c r="R4661" s="42"/>
      <c r="AB4661" s="13"/>
      <c r="AC4661" s="8"/>
      <c r="AF4661" s="13"/>
      <c r="AG4661" s="8"/>
      <c r="AH4661" s="8"/>
      <c r="AI4661" s="8"/>
      <c r="AJ4661" s="8"/>
      <c r="AK4661" s="8"/>
      <c r="AN4661" s="13"/>
      <c r="AO4661" s="8"/>
      <c r="AR4661" s="13"/>
      <c r="AS4661" s="8"/>
      <c r="AV4661" s="13"/>
      <c r="AW4661" s="8"/>
      <c r="AX4661" s="19" t="str">
        <f t="shared" si="400"/>
        <v/>
      </c>
      <c r="AY4661" s="55">
        <f t="shared" si="401"/>
        <v>0</v>
      </c>
      <c r="AZ4661" s="8"/>
      <c r="BA4661" s="8"/>
    </row>
    <row r="4662" spans="1:53" x14ac:dyDescent="0.25">
      <c r="A4662" s="9" t="str">
        <f>IF(B4662&lt;&gt;"",COUNTA($B$3:B4662)+$A$2,"")</f>
        <v/>
      </c>
      <c r="R4662" s="42"/>
      <c r="AB4662" s="13"/>
      <c r="AC4662" s="8"/>
      <c r="AF4662" s="13"/>
      <c r="AG4662" s="8"/>
      <c r="AH4662" s="8"/>
      <c r="AI4662" s="8"/>
      <c r="AJ4662" s="8"/>
      <c r="AK4662" s="8"/>
      <c r="AN4662" s="13"/>
      <c r="AO4662" s="8"/>
      <c r="AR4662" s="13"/>
      <c r="AS4662" s="8"/>
      <c r="AV4662" s="13"/>
      <c r="AW4662" s="8"/>
      <c r="AX4662" s="19" t="str">
        <f t="shared" si="400"/>
        <v/>
      </c>
      <c r="AY4662" s="55">
        <f t="shared" si="401"/>
        <v>0</v>
      </c>
      <c r="AZ4662" s="8"/>
      <c r="BA4662" s="8"/>
    </row>
    <row r="4663" spans="1:53" x14ac:dyDescent="0.25">
      <c r="A4663" s="9" t="str">
        <f>IF(B4663&lt;&gt;"",COUNTA($B$3:B4663)+$A$2,"")</f>
        <v/>
      </c>
      <c r="R4663" s="42"/>
      <c r="AB4663" s="13"/>
      <c r="AC4663" s="8"/>
      <c r="AF4663" s="13"/>
      <c r="AG4663" s="8"/>
      <c r="AH4663" s="8"/>
      <c r="AI4663" s="8"/>
      <c r="AJ4663" s="8"/>
      <c r="AK4663" s="8"/>
      <c r="AN4663" s="13"/>
      <c r="AO4663" s="8"/>
      <c r="AR4663" s="13"/>
      <c r="AS4663" s="8"/>
      <c r="AV4663" s="13"/>
      <c r="AW4663" s="8"/>
      <c r="AX4663" s="19" t="str">
        <f t="shared" si="400"/>
        <v/>
      </c>
      <c r="AY4663" s="55">
        <f t="shared" si="401"/>
        <v>0</v>
      </c>
      <c r="AZ4663" s="8"/>
      <c r="BA4663" s="8"/>
    </row>
    <row r="4664" spans="1:53" x14ac:dyDescent="0.25">
      <c r="A4664" s="9" t="str">
        <f>IF(B4664&lt;&gt;"",COUNTA($B$3:B4664)+$A$2,"")</f>
        <v/>
      </c>
      <c r="R4664" s="42"/>
      <c r="AB4664" s="13"/>
      <c r="AC4664" s="8"/>
      <c r="AF4664" s="13"/>
      <c r="AG4664" s="8"/>
      <c r="AH4664" s="8"/>
      <c r="AI4664" s="8"/>
      <c r="AJ4664" s="8"/>
      <c r="AK4664" s="8"/>
      <c r="AN4664" s="13"/>
      <c r="AO4664" s="8"/>
      <c r="AR4664" s="13"/>
      <c r="AS4664" s="8"/>
      <c r="AV4664" s="13"/>
      <c r="AW4664" s="8"/>
      <c r="AX4664" s="19" t="str">
        <f t="shared" si="400"/>
        <v/>
      </c>
      <c r="AY4664" s="55">
        <f t="shared" si="401"/>
        <v>0</v>
      </c>
      <c r="AZ4664" s="8"/>
      <c r="BA4664" s="8"/>
    </row>
    <row r="4665" spans="1:53" x14ac:dyDescent="0.25">
      <c r="A4665" s="9" t="str">
        <f>IF(B4665&lt;&gt;"",COUNTA($B$3:B4665)+$A$2,"")</f>
        <v/>
      </c>
      <c r="R4665" s="42"/>
      <c r="AB4665" s="13"/>
      <c r="AC4665" s="8"/>
      <c r="AF4665" s="13"/>
      <c r="AG4665" s="8"/>
      <c r="AH4665" s="8"/>
      <c r="AI4665" s="8"/>
      <c r="AJ4665" s="8"/>
      <c r="AK4665" s="8"/>
      <c r="AN4665" s="13"/>
      <c r="AO4665" s="8"/>
      <c r="AR4665" s="13"/>
      <c r="AS4665" s="8"/>
      <c r="AV4665" s="13"/>
      <c r="AW4665" s="8"/>
      <c r="AX4665" s="19" t="str">
        <f t="shared" si="400"/>
        <v/>
      </c>
      <c r="AY4665" s="55">
        <f t="shared" si="401"/>
        <v>0</v>
      </c>
      <c r="AZ4665" s="8"/>
      <c r="BA4665" s="8"/>
    </row>
    <row r="4666" spans="1:53" x14ac:dyDescent="0.25">
      <c r="A4666" s="9" t="str">
        <f>IF(B4666&lt;&gt;"",COUNTA($B$3:B4666)+$A$2,"")</f>
        <v/>
      </c>
      <c r="R4666" s="42"/>
      <c r="AB4666" s="13"/>
      <c r="AC4666" s="8"/>
      <c r="AF4666" s="13"/>
      <c r="AG4666" s="8"/>
      <c r="AH4666" s="8"/>
      <c r="AI4666" s="8"/>
      <c r="AJ4666" s="8"/>
      <c r="AK4666" s="8"/>
      <c r="AN4666" s="13"/>
      <c r="AO4666" s="8"/>
      <c r="AR4666" s="13"/>
      <c r="AS4666" s="8"/>
      <c r="AV4666" s="13"/>
      <c r="AW4666" s="8"/>
      <c r="AX4666" s="19" t="str">
        <f t="shared" si="400"/>
        <v/>
      </c>
      <c r="AY4666" s="55">
        <f t="shared" si="401"/>
        <v>0</v>
      </c>
      <c r="AZ4666" s="8"/>
      <c r="BA4666" s="8"/>
    </row>
    <row r="4667" spans="1:53" x14ac:dyDescent="0.25">
      <c r="A4667" s="9" t="str">
        <f>IF(B4667&lt;&gt;"",COUNTA($B$3:B4667)+$A$2,"")</f>
        <v/>
      </c>
      <c r="R4667" s="42"/>
      <c r="AB4667" s="13"/>
      <c r="AC4667" s="8"/>
      <c r="AF4667" s="13"/>
      <c r="AG4667" s="8"/>
      <c r="AH4667" s="8"/>
      <c r="AI4667" s="8"/>
      <c r="AJ4667" s="8"/>
      <c r="AK4667" s="8"/>
      <c r="AN4667" s="13"/>
      <c r="AO4667" s="8"/>
      <c r="AR4667" s="13"/>
      <c r="AS4667" s="8"/>
      <c r="AV4667" s="13"/>
      <c r="AW4667" s="8"/>
      <c r="AX4667" s="19" t="str">
        <f t="shared" si="400"/>
        <v/>
      </c>
      <c r="AY4667" s="55">
        <f t="shared" si="401"/>
        <v>0</v>
      </c>
      <c r="AZ4667" s="8"/>
      <c r="BA4667" s="8"/>
    </row>
    <row r="4668" spans="1:53" x14ac:dyDescent="0.25">
      <c r="A4668" s="9" t="str">
        <f>IF(B4668&lt;&gt;"",COUNTA($B$3:B4668)+$A$2,"")</f>
        <v/>
      </c>
      <c r="R4668" s="42"/>
      <c r="AB4668" s="13"/>
      <c r="AC4668" s="8"/>
      <c r="AF4668" s="13"/>
      <c r="AG4668" s="8"/>
      <c r="AH4668" s="8"/>
      <c r="AI4668" s="8"/>
      <c r="AJ4668" s="8"/>
      <c r="AK4668" s="8"/>
      <c r="AN4668" s="13"/>
      <c r="AO4668" s="8"/>
      <c r="AR4668" s="13"/>
      <c r="AS4668" s="8"/>
      <c r="AV4668" s="13"/>
      <c r="AW4668" s="8"/>
      <c r="AX4668" s="19" t="str">
        <f t="shared" si="400"/>
        <v/>
      </c>
      <c r="AY4668" s="55">
        <f t="shared" si="401"/>
        <v>0</v>
      </c>
      <c r="AZ4668" s="8"/>
      <c r="BA4668" s="8"/>
    </row>
    <row r="4669" spans="1:53" x14ac:dyDescent="0.25">
      <c r="A4669" s="9" t="str">
        <f>IF(B4669&lt;&gt;"",COUNTA($B$3:B4669)+$A$2,"")</f>
        <v/>
      </c>
      <c r="R4669" s="42"/>
      <c r="AB4669" s="13"/>
      <c r="AC4669" s="8"/>
      <c r="AF4669" s="13"/>
      <c r="AG4669" s="8"/>
      <c r="AH4669" s="8"/>
      <c r="AI4669" s="8"/>
      <c r="AJ4669" s="8"/>
      <c r="AK4669" s="8"/>
      <c r="AN4669" s="13"/>
      <c r="AO4669" s="8"/>
      <c r="AR4669" s="13"/>
      <c r="AS4669" s="8"/>
      <c r="AV4669" s="13"/>
      <c r="AW4669" s="8"/>
      <c r="AX4669" s="19" t="str">
        <f t="shared" si="400"/>
        <v/>
      </c>
      <c r="AY4669" s="55">
        <f t="shared" si="401"/>
        <v>0</v>
      </c>
      <c r="AZ4669" s="8"/>
      <c r="BA4669" s="8"/>
    </row>
    <row r="4670" spans="1:53" x14ac:dyDescent="0.25">
      <c r="A4670" s="9" t="str">
        <f>IF(B4670&lt;&gt;"",COUNTA($B$3:B4670)+$A$2,"")</f>
        <v/>
      </c>
      <c r="R4670" s="42"/>
      <c r="AB4670" s="13"/>
      <c r="AC4670" s="8"/>
      <c r="AF4670" s="13"/>
      <c r="AG4670" s="8"/>
      <c r="AH4670" s="8"/>
      <c r="AI4670" s="8"/>
      <c r="AJ4670" s="8"/>
      <c r="AK4670" s="8"/>
      <c r="AN4670" s="13"/>
      <c r="AO4670" s="8"/>
      <c r="AR4670" s="13"/>
      <c r="AS4670" s="8"/>
      <c r="AV4670" s="13"/>
      <c r="AW4670" s="8"/>
      <c r="AX4670" s="19" t="str">
        <f t="shared" si="400"/>
        <v/>
      </c>
      <c r="AY4670" s="55">
        <f t="shared" si="401"/>
        <v>0</v>
      </c>
      <c r="AZ4670" s="8"/>
      <c r="BA4670" s="8"/>
    </row>
    <row r="4671" spans="1:53" x14ac:dyDescent="0.25">
      <c r="A4671" s="9" t="str">
        <f>IF(B4671&lt;&gt;"",COUNTA($B$3:B4671)+$A$2,"")</f>
        <v/>
      </c>
      <c r="R4671" s="42"/>
      <c r="AB4671" s="13"/>
      <c r="AC4671" s="8"/>
      <c r="AF4671" s="13"/>
      <c r="AG4671" s="8"/>
      <c r="AH4671" s="8"/>
      <c r="AI4671" s="8"/>
      <c r="AJ4671" s="8"/>
      <c r="AK4671" s="8"/>
      <c r="AN4671" s="13"/>
      <c r="AO4671" s="8"/>
      <c r="AR4671" s="13"/>
      <c r="AS4671" s="8"/>
      <c r="AV4671" s="13"/>
      <c r="AW4671" s="8"/>
      <c r="AX4671" s="19" t="str">
        <f t="shared" si="400"/>
        <v/>
      </c>
      <c r="AY4671" s="55">
        <f t="shared" si="401"/>
        <v>0</v>
      </c>
      <c r="AZ4671" s="8"/>
      <c r="BA4671" s="8"/>
    </row>
    <row r="4672" spans="1:53" x14ac:dyDescent="0.25">
      <c r="A4672" s="9" t="str">
        <f>IF(B4672&lt;&gt;"",COUNTA($B$3:B4672)+$A$2,"")</f>
        <v/>
      </c>
      <c r="R4672" s="42"/>
      <c r="AB4672" s="13"/>
      <c r="AC4672" s="8"/>
      <c r="AF4672" s="13"/>
      <c r="AG4672" s="8"/>
      <c r="AH4672" s="8"/>
      <c r="AI4672" s="8"/>
      <c r="AJ4672" s="8"/>
      <c r="AK4672" s="8"/>
      <c r="AN4672" s="13"/>
      <c r="AO4672" s="8"/>
      <c r="AR4672" s="13"/>
      <c r="AS4672" s="8"/>
      <c r="AV4672" s="13"/>
      <c r="AW4672" s="8"/>
      <c r="AX4672" s="19" t="str">
        <f t="shared" si="400"/>
        <v/>
      </c>
      <c r="AY4672" s="55">
        <f t="shared" si="401"/>
        <v>0</v>
      </c>
      <c r="AZ4672" s="8"/>
      <c r="BA4672" s="8"/>
    </row>
    <row r="4673" spans="1:53" x14ac:dyDescent="0.25">
      <c r="A4673" s="9" t="str">
        <f>IF(B4673&lt;&gt;"",COUNTA($B$3:B4673)+$A$2,"")</f>
        <v/>
      </c>
      <c r="R4673" s="42"/>
      <c r="AB4673" s="13"/>
      <c r="AC4673" s="8"/>
      <c r="AF4673" s="13"/>
      <c r="AG4673" s="8"/>
      <c r="AH4673" s="8"/>
      <c r="AI4673" s="8"/>
      <c r="AJ4673" s="8"/>
      <c r="AK4673" s="8"/>
      <c r="AN4673" s="13"/>
      <c r="AO4673" s="8"/>
      <c r="AR4673" s="13"/>
      <c r="AS4673" s="8"/>
      <c r="AV4673" s="13"/>
      <c r="AW4673" s="8"/>
      <c r="AX4673" s="19" t="str">
        <f t="shared" si="400"/>
        <v/>
      </c>
      <c r="AY4673" s="55">
        <f t="shared" si="401"/>
        <v>0</v>
      </c>
      <c r="AZ4673" s="8"/>
      <c r="BA4673" s="8"/>
    </row>
    <row r="4674" spans="1:53" x14ac:dyDescent="0.25">
      <c r="A4674" s="9" t="str">
        <f>IF(B4674&lt;&gt;"",COUNTA($B$3:B4674)+$A$2,"")</f>
        <v/>
      </c>
      <c r="R4674" s="42"/>
      <c r="AB4674" s="13"/>
      <c r="AC4674" s="8"/>
      <c r="AF4674" s="13"/>
      <c r="AG4674" s="8"/>
      <c r="AH4674" s="8"/>
      <c r="AI4674" s="8"/>
      <c r="AJ4674" s="8"/>
      <c r="AK4674" s="8"/>
      <c r="AN4674" s="13"/>
      <c r="AO4674" s="8"/>
      <c r="AR4674" s="13"/>
      <c r="AS4674" s="8"/>
      <c r="AV4674" s="13"/>
      <c r="AW4674" s="8"/>
      <c r="AX4674" s="19" t="str">
        <f t="shared" si="400"/>
        <v/>
      </c>
      <c r="AY4674" s="55">
        <f t="shared" si="401"/>
        <v>0</v>
      </c>
      <c r="AZ4674" s="8"/>
      <c r="BA4674" s="8"/>
    </row>
    <row r="4675" spans="1:53" x14ac:dyDescent="0.25">
      <c r="A4675" s="9" t="str">
        <f>IF(B4675&lt;&gt;"",COUNTA($B$3:B4675)+$A$2,"")</f>
        <v/>
      </c>
      <c r="R4675" s="42"/>
      <c r="AB4675" s="13"/>
      <c r="AC4675" s="8"/>
      <c r="AF4675" s="13"/>
      <c r="AG4675" s="8"/>
      <c r="AH4675" s="8"/>
      <c r="AI4675" s="8"/>
      <c r="AJ4675" s="8"/>
      <c r="AK4675" s="8"/>
      <c r="AN4675" s="13"/>
      <c r="AO4675" s="8"/>
      <c r="AR4675" s="13"/>
      <c r="AS4675" s="8"/>
      <c r="AV4675" s="13"/>
      <c r="AW4675" s="8"/>
      <c r="AX4675" s="19" t="str">
        <f t="shared" ref="AX4675:AX4738" si="402">IF(R4675="","",AY4675/(1+0.025))</f>
        <v/>
      </c>
      <c r="AY4675" s="55">
        <f t="shared" ref="AY4675:AY4738" si="403">BC4675-AZ4675</f>
        <v>0</v>
      </c>
      <c r="AZ4675" s="8"/>
      <c r="BA4675" s="8"/>
    </row>
    <row r="4676" spans="1:53" x14ac:dyDescent="0.25">
      <c r="A4676" s="9" t="str">
        <f>IF(B4676&lt;&gt;"",COUNTA($B$3:B4676)+$A$2,"")</f>
        <v/>
      </c>
      <c r="R4676" s="42"/>
      <c r="AB4676" s="13"/>
      <c r="AC4676" s="8"/>
      <c r="AF4676" s="13"/>
      <c r="AG4676" s="8"/>
      <c r="AH4676" s="8"/>
      <c r="AI4676" s="8"/>
      <c r="AJ4676" s="8"/>
      <c r="AK4676" s="8"/>
      <c r="AN4676" s="13"/>
      <c r="AO4676" s="8"/>
      <c r="AR4676" s="13"/>
      <c r="AS4676" s="8"/>
      <c r="AV4676" s="13"/>
      <c r="AW4676" s="8"/>
      <c r="AX4676" s="19" t="str">
        <f t="shared" si="402"/>
        <v/>
      </c>
      <c r="AY4676" s="55">
        <f t="shared" si="403"/>
        <v>0</v>
      </c>
      <c r="AZ4676" s="8"/>
      <c r="BA4676" s="8"/>
    </row>
    <row r="4677" spans="1:53" x14ac:dyDescent="0.25">
      <c r="A4677" s="9" t="str">
        <f>IF(B4677&lt;&gt;"",COUNTA($B$3:B4677)+$A$2,"")</f>
        <v/>
      </c>
      <c r="R4677" s="42"/>
      <c r="AB4677" s="13"/>
      <c r="AC4677" s="8"/>
      <c r="AF4677" s="13"/>
      <c r="AG4677" s="8"/>
      <c r="AH4677" s="8"/>
      <c r="AI4677" s="8"/>
      <c r="AJ4677" s="8"/>
      <c r="AK4677" s="8"/>
      <c r="AN4677" s="13"/>
      <c r="AO4677" s="8"/>
      <c r="AR4677" s="13"/>
      <c r="AS4677" s="8"/>
      <c r="AV4677" s="13"/>
      <c r="AW4677" s="8"/>
      <c r="AX4677" s="19" t="str">
        <f t="shared" si="402"/>
        <v/>
      </c>
      <c r="AY4677" s="55">
        <f t="shared" si="403"/>
        <v>0</v>
      </c>
      <c r="AZ4677" s="8"/>
      <c r="BA4677" s="8"/>
    </row>
    <row r="4678" spans="1:53" x14ac:dyDescent="0.25">
      <c r="A4678" s="9" t="str">
        <f>IF(B4678&lt;&gt;"",COUNTA($B$3:B4678)+$A$2,"")</f>
        <v/>
      </c>
      <c r="R4678" s="42"/>
      <c r="AB4678" s="13"/>
      <c r="AC4678" s="8"/>
      <c r="AF4678" s="13"/>
      <c r="AG4678" s="8"/>
      <c r="AH4678" s="8"/>
      <c r="AI4678" s="8"/>
      <c r="AJ4678" s="8"/>
      <c r="AK4678" s="8"/>
      <c r="AN4678" s="13"/>
      <c r="AO4678" s="8"/>
      <c r="AR4678" s="13"/>
      <c r="AS4678" s="8"/>
      <c r="AV4678" s="13"/>
      <c r="AW4678" s="8"/>
      <c r="AX4678" s="19" t="str">
        <f t="shared" si="402"/>
        <v/>
      </c>
      <c r="AY4678" s="55">
        <f t="shared" si="403"/>
        <v>0</v>
      </c>
      <c r="AZ4678" s="8"/>
      <c r="BA4678" s="8"/>
    </row>
    <row r="4679" spans="1:53" x14ac:dyDescent="0.25">
      <c r="A4679" s="9" t="str">
        <f>IF(B4679&lt;&gt;"",COUNTA($B$3:B4679)+$A$2,"")</f>
        <v/>
      </c>
      <c r="R4679" s="42"/>
      <c r="AB4679" s="13"/>
      <c r="AC4679" s="8"/>
      <c r="AF4679" s="13"/>
      <c r="AG4679" s="8"/>
      <c r="AH4679" s="8"/>
      <c r="AI4679" s="8"/>
      <c r="AJ4679" s="8"/>
      <c r="AK4679" s="8"/>
      <c r="AN4679" s="13"/>
      <c r="AO4679" s="8"/>
      <c r="AR4679" s="13"/>
      <c r="AS4679" s="8"/>
      <c r="AV4679" s="13"/>
      <c r="AW4679" s="8"/>
      <c r="AX4679" s="19" t="str">
        <f t="shared" si="402"/>
        <v/>
      </c>
      <c r="AY4679" s="55">
        <f t="shared" si="403"/>
        <v>0</v>
      </c>
      <c r="AZ4679" s="8"/>
      <c r="BA4679" s="8"/>
    </row>
    <row r="4680" spans="1:53" x14ac:dyDescent="0.25">
      <c r="A4680" s="9" t="str">
        <f>IF(B4680&lt;&gt;"",COUNTA($B$3:B4680)+$A$2,"")</f>
        <v/>
      </c>
      <c r="R4680" s="42"/>
      <c r="AB4680" s="13"/>
      <c r="AC4680" s="8"/>
      <c r="AF4680" s="13"/>
      <c r="AG4680" s="8"/>
      <c r="AH4680" s="8"/>
      <c r="AI4680" s="8"/>
      <c r="AJ4680" s="8"/>
      <c r="AK4680" s="8"/>
      <c r="AN4680" s="13"/>
      <c r="AO4680" s="8"/>
      <c r="AR4680" s="13"/>
      <c r="AS4680" s="8"/>
      <c r="AV4680" s="13"/>
      <c r="AW4680" s="8"/>
      <c r="AX4680" s="19" t="str">
        <f t="shared" si="402"/>
        <v/>
      </c>
      <c r="AY4680" s="55">
        <f t="shared" si="403"/>
        <v>0</v>
      </c>
      <c r="AZ4680" s="8"/>
      <c r="BA4680" s="8"/>
    </row>
    <row r="4681" spans="1:53" x14ac:dyDescent="0.25">
      <c r="A4681" s="9" t="str">
        <f>IF(B4681&lt;&gt;"",COUNTA($B$3:B4681)+$A$2,"")</f>
        <v/>
      </c>
      <c r="R4681" s="42"/>
      <c r="AB4681" s="13"/>
      <c r="AC4681" s="8"/>
      <c r="AF4681" s="13"/>
      <c r="AG4681" s="8"/>
      <c r="AH4681" s="8"/>
      <c r="AI4681" s="8"/>
      <c r="AJ4681" s="8"/>
      <c r="AK4681" s="8"/>
      <c r="AN4681" s="13"/>
      <c r="AO4681" s="8"/>
      <c r="AR4681" s="13"/>
      <c r="AS4681" s="8"/>
      <c r="AV4681" s="13"/>
      <c r="AW4681" s="8"/>
      <c r="AX4681" s="19" t="str">
        <f t="shared" si="402"/>
        <v/>
      </c>
      <c r="AY4681" s="55">
        <f t="shared" si="403"/>
        <v>0</v>
      </c>
      <c r="AZ4681" s="8"/>
      <c r="BA4681" s="8"/>
    </row>
    <row r="4682" spans="1:53" x14ac:dyDescent="0.25">
      <c r="A4682" s="9" t="str">
        <f>IF(B4682&lt;&gt;"",COUNTA($B$3:B4682)+$A$2,"")</f>
        <v/>
      </c>
      <c r="R4682" s="42"/>
      <c r="AB4682" s="13"/>
      <c r="AC4682" s="8"/>
      <c r="AF4682" s="13"/>
      <c r="AG4682" s="8"/>
      <c r="AH4682" s="8"/>
      <c r="AI4682" s="8"/>
      <c r="AJ4682" s="8"/>
      <c r="AK4682" s="8"/>
      <c r="AN4682" s="13"/>
      <c r="AO4682" s="8"/>
      <c r="AR4682" s="13"/>
      <c r="AS4682" s="8"/>
      <c r="AV4682" s="13"/>
      <c r="AW4682" s="8"/>
      <c r="AX4682" s="19" t="str">
        <f t="shared" si="402"/>
        <v/>
      </c>
      <c r="AY4682" s="55">
        <f t="shared" si="403"/>
        <v>0</v>
      </c>
      <c r="AZ4682" s="8"/>
      <c r="BA4682" s="8"/>
    </row>
    <row r="4683" spans="1:53" x14ac:dyDescent="0.25">
      <c r="A4683" s="9" t="str">
        <f>IF(B4683&lt;&gt;"",COUNTA($B$3:B4683)+$A$2,"")</f>
        <v/>
      </c>
      <c r="R4683" s="42"/>
      <c r="AB4683" s="13"/>
      <c r="AC4683" s="8"/>
      <c r="AF4683" s="13"/>
      <c r="AG4683" s="8"/>
      <c r="AH4683" s="8"/>
      <c r="AI4683" s="8"/>
      <c r="AJ4683" s="8"/>
      <c r="AK4683" s="8"/>
      <c r="AN4683" s="13"/>
      <c r="AO4683" s="8"/>
      <c r="AR4683" s="13"/>
      <c r="AS4683" s="8"/>
      <c r="AV4683" s="13"/>
      <c r="AW4683" s="8"/>
      <c r="AX4683" s="19" t="str">
        <f t="shared" si="402"/>
        <v/>
      </c>
      <c r="AY4683" s="55">
        <f t="shared" si="403"/>
        <v>0</v>
      </c>
      <c r="AZ4683" s="8"/>
      <c r="BA4683" s="8"/>
    </row>
    <row r="4684" spans="1:53" x14ac:dyDescent="0.25">
      <c r="A4684" s="9" t="str">
        <f>IF(B4684&lt;&gt;"",COUNTA($B$3:B4684)+$A$2,"")</f>
        <v/>
      </c>
      <c r="R4684" s="42"/>
      <c r="AB4684" s="13"/>
      <c r="AC4684" s="8"/>
      <c r="AF4684" s="13"/>
      <c r="AG4684" s="8"/>
      <c r="AH4684" s="8"/>
      <c r="AI4684" s="8"/>
      <c r="AJ4684" s="8"/>
      <c r="AK4684" s="8"/>
      <c r="AN4684" s="13"/>
      <c r="AO4684" s="8"/>
      <c r="AR4684" s="13"/>
      <c r="AS4684" s="8"/>
      <c r="AV4684" s="13"/>
      <c r="AW4684" s="8"/>
      <c r="AX4684" s="19" t="str">
        <f t="shared" si="402"/>
        <v/>
      </c>
      <c r="AY4684" s="55">
        <f t="shared" si="403"/>
        <v>0</v>
      </c>
      <c r="AZ4684" s="8"/>
      <c r="BA4684" s="8"/>
    </row>
    <row r="4685" spans="1:53" x14ac:dyDescent="0.25">
      <c r="A4685" s="9" t="str">
        <f>IF(B4685&lt;&gt;"",COUNTA($B$3:B4685)+$A$2,"")</f>
        <v/>
      </c>
      <c r="R4685" s="42"/>
      <c r="AB4685" s="13"/>
      <c r="AC4685" s="8"/>
      <c r="AF4685" s="13"/>
      <c r="AG4685" s="8"/>
      <c r="AH4685" s="8"/>
      <c r="AI4685" s="8"/>
      <c r="AJ4685" s="8"/>
      <c r="AK4685" s="8"/>
      <c r="AN4685" s="13"/>
      <c r="AO4685" s="8"/>
      <c r="AR4685" s="13"/>
      <c r="AS4685" s="8"/>
      <c r="AV4685" s="13"/>
      <c r="AW4685" s="8"/>
      <c r="AX4685" s="19" t="str">
        <f t="shared" si="402"/>
        <v/>
      </c>
      <c r="AY4685" s="55">
        <f t="shared" si="403"/>
        <v>0</v>
      </c>
      <c r="AZ4685" s="8"/>
      <c r="BA4685" s="8"/>
    </row>
    <row r="4686" spans="1:53" x14ac:dyDescent="0.25">
      <c r="A4686" s="9" t="str">
        <f>IF(B4686&lt;&gt;"",COUNTA($B$3:B4686)+$A$2,"")</f>
        <v/>
      </c>
      <c r="R4686" s="42"/>
      <c r="AB4686" s="13"/>
      <c r="AC4686" s="8"/>
      <c r="AF4686" s="13"/>
      <c r="AG4686" s="8"/>
      <c r="AH4686" s="8"/>
      <c r="AI4686" s="8"/>
      <c r="AJ4686" s="8"/>
      <c r="AK4686" s="8"/>
      <c r="AN4686" s="13"/>
      <c r="AO4686" s="8"/>
      <c r="AR4686" s="13"/>
      <c r="AS4686" s="8"/>
      <c r="AV4686" s="13"/>
      <c r="AW4686" s="8"/>
      <c r="AX4686" s="19" t="str">
        <f t="shared" si="402"/>
        <v/>
      </c>
      <c r="AY4686" s="55">
        <f t="shared" si="403"/>
        <v>0</v>
      </c>
      <c r="AZ4686" s="8"/>
      <c r="BA4686" s="8"/>
    </row>
    <row r="4687" spans="1:53" x14ac:dyDescent="0.25">
      <c r="A4687" s="9" t="str">
        <f>IF(B4687&lt;&gt;"",COUNTA($B$3:B4687)+$A$2,"")</f>
        <v/>
      </c>
      <c r="R4687" s="42"/>
      <c r="AB4687" s="13"/>
      <c r="AC4687" s="8"/>
      <c r="AF4687" s="13"/>
      <c r="AG4687" s="8"/>
      <c r="AH4687" s="8"/>
      <c r="AI4687" s="8"/>
      <c r="AJ4687" s="8"/>
      <c r="AK4687" s="8"/>
      <c r="AN4687" s="13"/>
      <c r="AO4687" s="8"/>
      <c r="AR4687" s="13"/>
      <c r="AS4687" s="8"/>
      <c r="AV4687" s="13"/>
      <c r="AW4687" s="8"/>
      <c r="AX4687" s="19" t="str">
        <f t="shared" si="402"/>
        <v/>
      </c>
      <c r="AY4687" s="55">
        <f t="shared" si="403"/>
        <v>0</v>
      </c>
      <c r="AZ4687" s="8"/>
      <c r="BA4687" s="8"/>
    </row>
    <row r="4688" spans="1:53" x14ac:dyDescent="0.25">
      <c r="A4688" s="9" t="str">
        <f>IF(B4688&lt;&gt;"",COUNTA($B$3:B4688)+$A$2,"")</f>
        <v/>
      </c>
      <c r="R4688" s="42"/>
      <c r="AB4688" s="13"/>
      <c r="AC4688" s="8"/>
      <c r="AF4688" s="13"/>
      <c r="AG4688" s="8"/>
      <c r="AH4688" s="8"/>
      <c r="AI4688" s="8"/>
      <c r="AJ4688" s="8"/>
      <c r="AK4688" s="8"/>
      <c r="AN4688" s="13"/>
      <c r="AO4688" s="8"/>
      <c r="AR4688" s="13"/>
      <c r="AS4688" s="8"/>
      <c r="AV4688" s="13"/>
      <c r="AW4688" s="8"/>
      <c r="AX4688" s="19" t="str">
        <f t="shared" si="402"/>
        <v/>
      </c>
      <c r="AY4688" s="55">
        <f t="shared" si="403"/>
        <v>0</v>
      </c>
      <c r="AZ4688" s="8"/>
      <c r="BA4688" s="8"/>
    </row>
    <row r="4689" spans="1:53" x14ac:dyDescent="0.25">
      <c r="A4689" s="9" t="str">
        <f>IF(B4689&lt;&gt;"",COUNTA($B$3:B4689)+$A$2,"")</f>
        <v/>
      </c>
      <c r="R4689" s="42"/>
      <c r="AB4689" s="13"/>
      <c r="AC4689" s="8"/>
      <c r="AF4689" s="13"/>
      <c r="AG4689" s="8"/>
      <c r="AH4689" s="8"/>
      <c r="AI4689" s="8"/>
      <c r="AJ4689" s="8"/>
      <c r="AK4689" s="8"/>
      <c r="AN4689" s="13"/>
      <c r="AO4689" s="8"/>
      <c r="AR4689" s="13"/>
      <c r="AS4689" s="8"/>
      <c r="AV4689" s="13"/>
      <c r="AW4689" s="8"/>
      <c r="AX4689" s="19" t="str">
        <f t="shared" si="402"/>
        <v/>
      </c>
      <c r="AY4689" s="55">
        <f t="shared" si="403"/>
        <v>0</v>
      </c>
      <c r="AZ4689" s="8"/>
      <c r="BA4689" s="8"/>
    </row>
    <row r="4690" spans="1:53" x14ac:dyDescent="0.25">
      <c r="A4690" s="9" t="str">
        <f>IF(B4690&lt;&gt;"",COUNTA($B$3:B4690)+$A$2,"")</f>
        <v/>
      </c>
      <c r="R4690" s="42"/>
      <c r="AB4690" s="13"/>
      <c r="AC4690" s="8"/>
      <c r="AF4690" s="13"/>
      <c r="AG4690" s="8"/>
      <c r="AH4690" s="8"/>
      <c r="AI4690" s="8"/>
      <c r="AJ4690" s="8"/>
      <c r="AK4690" s="8"/>
      <c r="AN4690" s="13"/>
      <c r="AO4690" s="8"/>
      <c r="AR4690" s="13"/>
      <c r="AS4690" s="8"/>
      <c r="AV4690" s="13"/>
      <c r="AW4690" s="8"/>
      <c r="AX4690" s="19" t="str">
        <f t="shared" si="402"/>
        <v/>
      </c>
      <c r="AY4690" s="55">
        <f t="shared" si="403"/>
        <v>0</v>
      </c>
      <c r="AZ4690" s="8"/>
      <c r="BA4690" s="8"/>
    </row>
    <row r="4691" spans="1:53" x14ac:dyDescent="0.25">
      <c r="A4691" s="9" t="str">
        <f>IF(B4691&lt;&gt;"",COUNTA($B$3:B4691)+$A$2,"")</f>
        <v/>
      </c>
      <c r="R4691" s="42"/>
      <c r="AB4691" s="13"/>
      <c r="AC4691" s="8"/>
      <c r="AF4691" s="13"/>
      <c r="AG4691" s="8"/>
      <c r="AH4691" s="8"/>
      <c r="AI4691" s="8"/>
      <c r="AJ4691" s="8"/>
      <c r="AK4691" s="8"/>
      <c r="AN4691" s="13"/>
      <c r="AO4691" s="8"/>
      <c r="AR4691" s="13"/>
      <c r="AS4691" s="8"/>
      <c r="AV4691" s="13"/>
      <c r="AW4691" s="8"/>
      <c r="AX4691" s="19" t="str">
        <f t="shared" si="402"/>
        <v/>
      </c>
      <c r="AY4691" s="55">
        <f t="shared" si="403"/>
        <v>0</v>
      </c>
      <c r="AZ4691" s="8"/>
      <c r="BA4691" s="8"/>
    </row>
    <row r="4692" spans="1:53" x14ac:dyDescent="0.25">
      <c r="A4692" s="9" t="str">
        <f>IF(B4692&lt;&gt;"",COUNTA($B$3:B4692)+$A$2,"")</f>
        <v/>
      </c>
      <c r="R4692" s="42"/>
      <c r="AB4692" s="13"/>
      <c r="AC4692" s="8"/>
      <c r="AF4692" s="13"/>
      <c r="AG4692" s="8"/>
      <c r="AH4692" s="8"/>
      <c r="AI4692" s="8"/>
      <c r="AJ4692" s="8"/>
      <c r="AK4692" s="8"/>
      <c r="AN4692" s="13"/>
      <c r="AO4692" s="8"/>
      <c r="AR4692" s="13"/>
      <c r="AS4692" s="8"/>
      <c r="AV4692" s="13"/>
      <c r="AW4692" s="8"/>
      <c r="AX4692" s="19" t="str">
        <f t="shared" si="402"/>
        <v/>
      </c>
      <c r="AY4692" s="55">
        <f t="shared" si="403"/>
        <v>0</v>
      </c>
      <c r="AZ4692" s="8"/>
      <c r="BA4692" s="8"/>
    </row>
    <row r="4693" spans="1:53" x14ac:dyDescent="0.25">
      <c r="A4693" s="9" t="str">
        <f>IF(B4693&lt;&gt;"",COUNTA($B$3:B4693)+$A$2,"")</f>
        <v/>
      </c>
      <c r="R4693" s="42"/>
      <c r="AB4693" s="13"/>
      <c r="AC4693" s="8"/>
      <c r="AF4693" s="13"/>
      <c r="AG4693" s="8"/>
      <c r="AH4693" s="8"/>
      <c r="AI4693" s="8"/>
      <c r="AJ4693" s="8"/>
      <c r="AK4693" s="8"/>
      <c r="AN4693" s="13"/>
      <c r="AO4693" s="8"/>
      <c r="AR4693" s="13"/>
      <c r="AS4693" s="8"/>
      <c r="AV4693" s="13"/>
      <c r="AW4693" s="8"/>
      <c r="AX4693" s="19" t="str">
        <f t="shared" si="402"/>
        <v/>
      </c>
      <c r="AY4693" s="55">
        <f t="shared" si="403"/>
        <v>0</v>
      </c>
      <c r="AZ4693" s="8"/>
      <c r="BA4693" s="8"/>
    </row>
    <row r="4694" spans="1:53" x14ac:dyDescent="0.25">
      <c r="A4694" s="9" t="str">
        <f>IF(B4694&lt;&gt;"",COUNTA($B$3:B4694)+$A$2,"")</f>
        <v/>
      </c>
      <c r="R4694" s="42"/>
      <c r="AB4694" s="13"/>
      <c r="AC4694" s="8"/>
      <c r="AF4694" s="13"/>
      <c r="AG4694" s="8"/>
      <c r="AH4694" s="8"/>
      <c r="AI4694" s="8"/>
      <c r="AJ4694" s="8"/>
      <c r="AK4694" s="8"/>
      <c r="AN4694" s="13"/>
      <c r="AO4694" s="8"/>
      <c r="AR4694" s="13"/>
      <c r="AS4694" s="8"/>
      <c r="AV4694" s="13"/>
      <c r="AW4694" s="8"/>
      <c r="AX4694" s="19" t="str">
        <f t="shared" si="402"/>
        <v/>
      </c>
      <c r="AY4694" s="55">
        <f t="shared" si="403"/>
        <v>0</v>
      </c>
      <c r="AZ4694" s="8"/>
      <c r="BA4694" s="8"/>
    </row>
    <row r="4695" spans="1:53" x14ac:dyDescent="0.25">
      <c r="A4695" s="9" t="str">
        <f>IF(B4695&lt;&gt;"",COUNTA($B$3:B4695)+$A$2,"")</f>
        <v/>
      </c>
      <c r="R4695" s="42"/>
      <c r="AB4695" s="13"/>
      <c r="AC4695" s="8"/>
      <c r="AF4695" s="13"/>
      <c r="AG4695" s="8"/>
      <c r="AH4695" s="8"/>
      <c r="AI4695" s="8"/>
      <c r="AJ4695" s="8"/>
      <c r="AK4695" s="8"/>
      <c r="AN4695" s="13"/>
      <c r="AO4695" s="8"/>
      <c r="AR4695" s="13"/>
      <c r="AS4695" s="8"/>
      <c r="AV4695" s="13"/>
      <c r="AW4695" s="8"/>
      <c r="AX4695" s="19" t="str">
        <f t="shared" si="402"/>
        <v/>
      </c>
      <c r="AY4695" s="55">
        <f t="shared" si="403"/>
        <v>0</v>
      </c>
      <c r="AZ4695" s="8"/>
      <c r="BA4695" s="8"/>
    </row>
    <row r="4696" spans="1:53" x14ac:dyDescent="0.25">
      <c r="A4696" s="9" t="str">
        <f>IF(B4696&lt;&gt;"",COUNTA($B$3:B4696)+$A$2,"")</f>
        <v/>
      </c>
      <c r="R4696" s="42"/>
      <c r="AB4696" s="13"/>
      <c r="AC4696" s="8"/>
      <c r="AF4696" s="13"/>
      <c r="AG4696" s="8"/>
      <c r="AH4696" s="8"/>
      <c r="AI4696" s="8"/>
      <c r="AJ4696" s="8"/>
      <c r="AK4696" s="8"/>
      <c r="AN4696" s="13"/>
      <c r="AO4696" s="8"/>
      <c r="AR4696" s="13"/>
      <c r="AS4696" s="8"/>
      <c r="AV4696" s="13"/>
      <c r="AW4696" s="8"/>
      <c r="AX4696" s="19" t="str">
        <f t="shared" si="402"/>
        <v/>
      </c>
      <c r="AY4696" s="55">
        <f t="shared" si="403"/>
        <v>0</v>
      </c>
      <c r="AZ4696" s="8"/>
      <c r="BA4696" s="8"/>
    </row>
    <row r="4697" spans="1:53" x14ac:dyDescent="0.25">
      <c r="A4697" s="9" t="str">
        <f>IF(B4697&lt;&gt;"",COUNTA($B$3:B4697)+$A$2,"")</f>
        <v/>
      </c>
      <c r="R4697" s="42"/>
      <c r="AB4697" s="13"/>
      <c r="AC4697" s="8"/>
      <c r="AF4697" s="13"/>
      <c r="AG4697" s="8"/>
      <c r="AH4697" s="8"/>
      <c r="AI4697" s="8"/>
      <c r="AJ4697" s="8"/>
      <c r="AK4697" s="8"/>
      <c r="AN4697" s="13"/>
      <c r="AO4697" s="8"/>
      <c r="AR4697" s="13"/>
      <c r="AS4697" s="8"/>
      <c r="AV4697" s="13"/>
      <c r="AW4697" s="8"/>
      <c r="AX4697" s="19" t="str">
        <f t="shared" si="402"/>
        <v/>
      </c>
      <c r="AY4697" s="55">
        <f t="shared" si="403"/>
        <v>0</v>
      </c>
      <c r="AZ4697" s="8"/>
      <c r="BA4697" s="8"/>
    </row>
    <row r="4698" spans="1:53" x14ac:dyDescent="0.25">
      <c r="A4698" s="9" t="str">
        <f>IF(B4698&lt;&gt;"",COUNTA($B$3:B4698)+$A$2,"")</f>
        <v/>
      </c>
      <c r="R4698" s="42"/>
      <c r="AB4698" s="13"/>
      <c r="AC4698" s="8"/>
      <c r="AF4698" s="13"/>
      <c r="AG4698" s="8"/>
      <c r="AH4698" s="8"/>
      <c r="AI4698" s="8"/>
      <c r="AJ4698" s="8"/>
      <c r="AK4698" s="8"/>
      <c r="AN4698" s="13"/>
      <c r="AO4698" s="8"/>
      <c r="AR4698" s="13"/>
      <c r="AS4698" s="8"/>
      <c r="AV4698" s="13"/>
      <c r="AW4698" s="8"/>
      <c r="AX4698" s="19" t="str">
        <f t="shared" si="402"/>
        <v/>
      </c>
      <c r="AY4698" s="55">
        <f t="shared" si="403"/>
        <v>0</v>
      </c>
      <c r="AZ4698" s="8"/>
      <c r="BA4698" s="8"/>
    </row>
    <row r="4699" spans="1:53" x14ac:dyDescent="0.25">
      <c r="A4699" s="9" t="str">
        <f>IF(B4699&lt;&gt;"",COUNTA($B$3:B4699)+$A$2,"")</f>
        <v/>
      </c>
      <c r="R4699" s="42"/>
      <c r="AB4699" s="13"/>
      <c r="AC4699" s="8"/>
      <c r="AF4699" s="13"/>
      <c r="AG4699" s="8"/>
      <c r="AH4699" s="8"/>
      <c r="AI4699" s="8"/>
      <c r="AJ4699" s="8"/>
      <c r="AK4699" s="8"/>
      <c r="AN4699" s="13"/>
      <c r="AO4699" s="8"/>
      <c r="AR4699" s="13"/>
      <c r="AS4699" s="8"/>
      <c r="AV4699" s="13"/>
      <c r="AW4699" s="8"/>
      <c r="AX4699" s="19" t="str">
        <f t="shared" si="402"/>
        <v/>
      </c>
      <c r="AY4699" s="55">
        <f t="shared" si="403"/>
        <v>0</v>
      </c>
      <c r="AZ4699" s="8"/>
      <c r="BA4699" s="8"/>
    </row>
    <row r="4700" spans="1:53" x14ac:dyDescent="0.25">
      <c r="A4700" s="9" t="str">
        <f>IF(B4700&lt;&gt;"",COUNTA($B$3:B4700)+$A$2,"")</f>
        <v/>
      </c>
      <c r="R4700" s="42"/>
      <c r="AB4700" s="13"/>
      <c r="AC4700" s="8"/>
      <c r="AF4700" s="13"/>
      <c r="AG4700" s="8"/>
      <c r="AH4700" s="8"/>
      <c r="AI4700" s="8"/>
      <c r="AJ4700" s="8"/>
      <c r="AK4700" s="8"/>
      <c r="AN4700" s="13"/>
      <c r="AO4700" s="8"/>
      <c r="AR4700" s="13"/>
      <c r="AS4700" s="8"/>
      <c r="AV4700" s="13"/>
      <c r="AW4700" s="8"/>
      <c r="AX4700" s="19" t="str">
        <f t="shared" si="402"/>
        <v/>
      </c>
      <c r="AY4700" s="55">
        <f t="shared" si="403"/>
        <v>0</v>
      </c>
      <c r="AZ4700" s="8"/>
      <c r="BA4700" s="8"/>
    </row>
    <row r="4701" spans="1:53" x14ac:dyDescent="0.25">
      <c r="A4701" s="9" t="str">
        <f>IF(B4701&lt;&gt;"",COUNTA($B$3:B4701)+$A$2,"")</f>
        <v/>
      </c>
      <c r="R4701" s="42"/>
      <c r="AB4701" s="13"/>
      <c r="AC4701" s="8"/>
      <c r="AF4701" s="13"/>
      <c r="AG4701" s="8"/>
      <c r="AH4701" s="8"/>
      <c r="AI4701" s="8"/>
      <c r="AJ4701" s="8"/>
      <c r="AK4701" s="8"/>
      <c r="AN4701" s="13"/>
      <c r="AO4701" s="8"/>
      <c r="AR4701" s="13"/>
      <c r="AS4701" s="8"/>
      <c r="AV4701" s="13"/>
      <c r="AW4701" s="8"/>
      <c r="AX4701" s="19" t="str">
        <f t="shared" si="402"/>
        <v/>
      </c>
      <c r="AY4701" s="55">
        <f t="shared" si="403"/>
        <v>0</v>
      </c>
      <c r="AZ4701" s="8"/>
      <c r="BA4701" s="8"/>
    </row>
    <row r="4702" spans="1:53" x14ac:dyDescent="0.25">
      <c r="A4702" s="9" t="str">
        <f>IF(B4702&lt;&gt;"",COUNTA($B$3:B4702)+$A$2,"")</f>
        <v/>
      </c>
      <c r="R4702" s="42"/>
      <c r="AB4702" s="13"/>
      <c r="AC4702" s="8"/>
      <c r="AF4702" s="13"/>
      <c r="AG4702" s="8"/>
      <c r="AH4702" s="8"/>
      <c r="AI4702" s="8"/>
      <c r="AJ4702" s="8"/>
      <c r="AK4702" s="8"/>
      <c r="AN4702" s="13"/>
      <c r="AO4702" s="8"/>
      <c r="AR4702" s="13"/>
      <c r="AS4702" s="8"/>
      <c r="AV4702" s="13"/>
      <c r="AW4702" s="8"/>
      <c r="AX4702" s="19" t="str">
        <f t="shared" si="402"/>
        <v/>
      </c>
      <c r="AY4702" s="55">
        <f t="shared" si="403"/>
        <v>0</v>
      </c>
      <c r="AZ4702" s="8"/>
      <c r="BA4702" s="8"/>
    </row>
    <row r="4703" spans="1:53" x14ac:dyDescent="0.25">
      <c r="A4703" s="9" t="str">
        <f>IF(B4703&lt;&gt;"",COUNTA($B$3:B4703)+$A$2,"")</f>
        <v/>
      </c>
      <c r="R4703" s="42"/>
      <c r="AB4703" s="13"/>
      <c r="AC4703" s="8"/>
      <c r="AF4703" s="13"/>
      <c r="AG4703" s="8"/>
      <c r="AH4703" s="8"/>
      <c r="AI4703" s="8"/>
      <c r="AJ4703" s="8"/>
      <c r="AK4703" s="8"/>
      <c r="AN4703" s="13"/>
      <c r="AO4703" s="8"/>
      <c r="AR4703" s="13"/>
      <c r="AS4703" s="8"/>
      <c r="AV4703" s="13"/>
      <c r="AW4703" s="8"/>
      <c r="AX4703" s="19" t="str">
        <f t="shared" si="402"/>
        <v/>
      </c>
      <c r="AY4703" s="55">
        <f t="shared" si="403"/>
        <v>0</v>
      </c>
      <c r="AZ4703" s="8"/>
      <c r="BA4703" s="8"/>
    </row>
    <row r="4704" spans="1:53" x14ac:dyDescent="0.25">
      <c r="A4704" s="9" t="str">
        <f>IF(B4704&lt;&gt;"",COUNTA($B$3:B4704)+$A$2,"")</f>
        <v/>
      </c>
      <c r="R4704" s="42"/>
      <c r="AB4704" s="13"/>
      <c r="AC4704" s="8"/>
      <c r="AF4704" s="13"/>
      <c r="AG4704" s="8"/>
      <c r="AH4704" s="8"/>
      <c r="AI4704" s="8"/>
      <c r="AJ4704" s="8"/>
      <c r="AK4704" s="8"/>
      <c r="AN4704" s="13"/>
      <c r="AO4704" s="8"/>
      <c r="AR4704" s="13"/>
      <c r="AS4704" s="8"/>
      <c r="AV4704" s="13"/>
      <c r="AW4704" s="8"/>
      <c r="AX4704" s="19" t="str">
        <f t="shared" si="402"/>
        <v/>
      </c>
      <c r="AY4704" s="55">
        <f t="shared" si="403"/>
        <v>0</v>
      </c>
      <c r="AZ4704" s="8"/>
      <c r="BA4704" s="8"/>
    </row>
    <row r="4705" spans="1:53" x14ac:dyDescent="0.25">
      <c r="A4705" s="9" t="str">
        <f>IF(B4705&lt;&gt;"",COUNTA($B$3:B4705)+$A$2,"")</f>
        <v/>
      </c>
      <c r="R4705" s="42"/>
      <c r="AB4705" s="13"/>
      <c r="AC4705" s="8"/>
      <c r="AF4705" s="13"/>
      <c r="AG4705" s="8"/>
      <c r="AH4705" s="8"/>
      <c r="AI4705" s="8"/>
      <c r="AJ4705" s="8"/>
      <c r="AK4705" s="8"/>
      <c r="AN4705" s="13"/>
      <c r="AO4705" s="8"/>
      <c r="AR4705" s="13"/>
      <c r="AS4705" s="8"/>
      <c r="AV4705" s="13"/>
      <c r="AW4705" s="8"/>
      <c r="AX4705" s="19" t="str">
        <f t="shared" si="402"/>
        <v/>
      </c>
      <c r="AY4705" s="55">
        <f t="shared" si="403"/>
        <v>0</v>
      </c>
      <c r="AZ4705" s="8"/>
      <c r="BA4705" s="8"/>
    </row>
    <row r="4706" spans="1:53" x14ac:dyDescent="0.25">
      <c r="A4706" s="9" t="str">
        <f>IF(B4706&lt;&gt;"",COUNTA($B$3:B4706)+$A$2,"")</f>
        <v/>
      </c>
      <c r="R4706" s="42"/>
      <c r="AB4706" s="13"/>
      <c r="AC4706" s="8"/>
      <c r="AF4706" s="13"/>
      <c r="AG4706" s="8"/>
      <c r="AH4706" s="8"/>
      <c r="AI4706" s="8"/>
      <c r="AJ4706" s="8"/>
      <c r="AK4706" s="8"/>
      <c r="AN4706" s="13"/>
      <c r="AO4706" s="8"/>
      <c r="AR4706" s="13"/>
      <c r="AS4706" s="8"/>
      <c r="AV4706" s="13"/>
      <c r="AW4706" s="8"/>
      <c r="AX4706" s="19" t="str">
        <f t="shared" si="402"/>
        <v/>
      </c>
      <c r="AY4706" s="55">
        <f t="shared" si="403"/>
        <v>0</v>
      </c>
      <c r="AZ4706" s="8"/>
      <c r="BA4706" s="8"/>
    </row>
    <row r="4707" spans="1:53" x14ac:dyDescent="0.25">
      <c r="A4707" s="9" t="str">
        <f>IF(B4707&lt;&gt;"",COUNTA($B$3:B4707)+$A$2,"")</f>
        <v/>
      </c>
      <c r="R4707" s="42"/>
      <c r="AB4707" s="13"/>
      <c r="AC4707" s="8"/>
      <c r="AF4707" s="13"/>
      <c r="AG4707" s="8"/>
      <c r="AH4707" s="8"/>
      <c r="AI4707" s="8"/>
      <c r="AJ4707" s="8"/>
      <c r="AK4707" s="8"/>
      <c r="AN4707" s="13"/>
      <c r="AO4707" s="8"/>
      <c r="AR4707" s="13"/>
      <c r="AS4707" s="8"/>
      <c r="AV4707" s="13"/>
      <c r="AW4707" s="8"/>
      <c r="AX4707" s="19" t="str">
        <f t="shared" si="402"/>
        <v/>
      </c>
      <c r="AY4707" s="55">
        <f t="shared" si="403"/>
        <v>0</v>
      </c>
      <c r="AZ4707" s="8"/>
      <c r="BA4707" s="8"/>
    </row>
    <row r="4708" spans="1:53" x14ac:dyDescent="0.25">
      <c r="A4708" s="9" t="str">
        <f>IF(B4708&lt;&gt;"",COUNTA($B$3:B4708)+$A$2,"")</f>
        <v/>
      </c>
      <c r="R4708" s="42"/>
      <c r="AB4708" s="13"/>
      <c r="AC4708" s="8"/>
      <c r="AF4708" s="13"/>
      <c r="AG4708" s="8"/>
      <c r="AH4708" s="8"/>
      <c r="AI4708" s="8"/>
      <c r="AJ4708" s="8"/>
      <c r="AK4708" s="8"/>
      <c r="AN4708" s="13"/>
      <c r="AO4708" s="8"/>
      <c r="AR4708" s="13"/>
      <c r="AS4708" s="8"/>
      <c r="AV4708" s="13"/>
      <c r="AW4708" s="8"/>
      <c r="AX4708" s="19" t="str">
        <f t="shared" si="402"/>
        <v/>
      </c>
      <c r="AY4708" s="55">
        <f t="shared" si="403"/>
        <v>0</v>
      </c>
      <c r="AZ4708" s="8"/>
      <c r="BA4708" s="8"/>
    </row>
    <row r="4709" spans="1:53" x14ac:dyDescent="0.25">
      <c r="A4709" s="9" t="str">
        <f>IF(B4709&lt;&gt;"",COUNTA($B$3:B4709)+$A$2,"")</f>
        <v/>
      </c>
      <c r="R4709" s="42"/>
      <c r="AB4709" s="13"/>
      <c r="AC4709" s="8"/>
      <c r="AF4709" s="13"/>
      <c r="AG4709" s="8"/>
      <c r="AH4709" s="8"/>
      <c r="AI4709" s="8"/>
      <c r="AJ4709" s="8"/>
      <c r="AK4709" s="8"/>
      <c r="AN4709" s="13"/>
      <c r="AO4709" s="8"/>
      <c r="AR4709" s="13"/>
      <c r="AS4709" s="8"/>
      <c r="AV4709" s="13"/>
      <c r="AW4709" s="8"/>
      <c r="AX4709" s="19" t="str">
        <f t="shared" si="402"/>
        <v/>
      </c>
      <c r="AY4709" s="55">
        <f t="shared" si="403"/>
        <v>0</v>
      </c>
      <c r="AZ4709" s="8"/>
      <c r="BA4709" s="8"/>
    </row>
    <row r="4710" spans="1:53" x14ac:dyDescent="0.25">
      <c r="A4710" s="9" t="str">
        <f>IF(B4710&lt;&gt;"",COUNTA($B$3:B4710)+$A$2,"")</f>
        <v/>
      </c>
      <c r="R4710" s="42"/>
      <c r="AB4710" s="13"/>
      <c r="AC4710" s="8"/>
      <c r="AF4710" s="13"/>
      <c r="AG4710" s="8"/>
      <c r="AH4710" s="8"/>
      <c r="AI4710" s="8"/>
      <c r="AJ4710" s="8"/>
      <c r="AK4710" s="8"/>
      <c r="AN4710" s="13"/>
      <c r="AO4710" s="8"/>
      <c r="AR4710" s="13"/>
      <c r="AS4710" s="8"/>
      <c r="AV4710" s="13"/>
      <c r="AW4710" s="8"/>
      <c r="AX4710" s="19" t="str">
        <f t="shared" si="402"/>
        <v/>
      </c>
      <c r="AY4710" s="55">
        <f t="shared" si="403"/>
        <v>0</v>
      </c>
      <c r="AZ4710" s="8"/>
      <c r="BA4710" s="8"/>
    </row>
    <row r="4711" spans="1:53" x14ac:dyDescent="0.25">
      <c r="A4711" s="9" t="str">
        <f>IF(B4711&lt;&gt;"",COUNTA($B$3:B4711)+$A$2,"")</f>
        <v/>
      </c>
      <c r="R4711" s="42"/>
      <c r="AB4711" s="13"/>
      <c r="AC4711" s="8"/>
      <c r="AF4711" s="13"/>
      <c r="AG4711" s="8"/>
      <c r="AH4711" s="8"/>
      <c r="AI4711" s="8"/>
      <c r="AJ4711" s="8"/>
      <c r="AK4711" s="8"/>
      <c r="AN4711" s="13"/>
      <c r="AO4711" s="8"/>
      <c r="AR4711" s="13"/>
      <c r="AS4711" s="8"/>
      <c r="AV4711" s="13"/>
      <c r="AW4711" s="8"/>
      <c r="AX4711" s="19" t="str">
        <f t="shared" si="402"/>
        <v/>
      </c>
      <c r="AY4711" s="55">
        <f t="shared" si="403"/>
        <v>0</v>
      </c>
      <c r="AZ4711" s="8"/>
      <c r="BA4711" s="8"/>
    </row>
    <row r="4712" spans="1:53" x14ac:dyDescent="0.25">
      <c r="A4712" s="9" t="str">
        <f>IF(B4712&lt;&gt;"",COUNTA($B$3:B4712)+$A$2,"")</f>
        <v/>
      </c>
      <c r="R4712" s="42"/>
      <c r="AB4712" s="13"/>
      <c r="AC4712" s="8"/>
      <c r="AF4712" s="13"/>
      <c r="AG4712" s="8"/>
      <c r="AH4712" s="8"/>
      <c r="AI4712" s="8"/>
      <c r="AJ4712" s="8"/>
      <c r="AK4712" s="8"/>
      <c r="AN4712" s="13"/>
      <c r="AO4712" s="8"/>
      <c r="AR4712" s="13"/>
      <c r="AS4712" s="8"/>
      <c r="AV4712" s="13"/>
      <c r="AW4712" s="8"/>
      <c r="AX4712" s="19" t="str">
        <f t="shared" si="402"/>
        <v/>
      </c>
      <c r="AY4712" s="55">
        <f t="shared" si="403"/>
        <v>0</v>
      </c>
      <c r="AZ4712" s="8"/>
      <c r="BA4712" s="8"/>
    </row>
    <row r="4713" spans="1:53" x14ac:dyDescent="0.25">
      <c r="A4713" s="9" t="str">
        <f>IF(B4713&lt;&gt;"",COUNTA($B$3:B4713)+$A$2,"")</f>
        <v/>
      </c>
      <c r="R4713" s="42"/>
      <c r="AB4713" s="13"/>
      <c r="AC4713" s="8"/>
      <c r="AF4713" s="13"/>
      <c r="AG4713" s="8"/>
      <c r="AH4713" s="8"/>
      <c r="AI4713" s="8"/>
      <c r="AJ4713" s="8"/>
      <c r="AK4713" s="8"/>
      <c r="AN4713" s="13"/>
      <c r="AO4713" s="8"/>
      <c r="AR4713" s="13"/>
      <c r="AS4713" s="8"/>
      <c r="AV4713" s="13"/>
      <c r="AW4713" s="8"/>
      <c r="AX4713" s="19" t="str">
        <f t="shared" si="402"/>
        <v/>
      </c>
      <c r="AY4713" s="55">
        <f t="shared" si="403"/>
        <v>0</v>
      </c>
      <c r="AZ4713" s="8"/>
      <c r="BA4713" s="8"/>
    </row>
    <row r="4714" spans="1:53" x14ac:dyDescent="0.25">
      <c r="A4714" s="9" t="str">
        <f>IF(B4714&lt;&gt;"",COUNTA($B$3:B4714)+$A$2,"")</f>
        <v/>
      </c>
      <c r="R4714" s="42"/>
      <c r="AB4714" s="13"/>
      <c r="AC4714" s="8"/>
      <c r="AF4714" s="13"/>
      <c r="AG4714" s="8"/>
      <c r="AH4714" s="8"/>
      <c r="AI4714" s="8"/>
      <c r="AJ4714" s="8"/>
      <c r="AK4714" s="8"/>
      <c r="AN4714" s="13"/>
      <c r="AO4714" s="8"/>
      <c r="AR4714" s="13"/>
      <c r="AS4714" s="8"/>
      <c r="AV4714" s="13"/>
      <c r="AW4714" s="8"/>
      <c r="AX4714" s="19" t="str">
        <f t="shared" si="402"/>
        <v/>
      </c>
      <c r="AY4714" s="55">
        <f t="shared" si="403"/>
        <v>0</v>
      </c>
      <c r="AZ4714" s="8"/>
      <c r="BA4714" s="8"/>
    </row>
    <row r="4715" spans="1:53" x14ac:dyDescent="0.25">
      <c r="A4715" s="9" t="str">
        <f>IF(B4715&lt;&gt;"",COUNTA($B$3:B4715)+$A$2,"")</f>
        <v/>
      </c>
      <c r="R4715" s="42"/>
      <c r="AB4715" s="13"/>
      <c r="AC4715" s="8"/>
      <c r="AF4715" s="13"/>
      <c r="AG4715" s="8"/>
      <c r="AH4715" s="8"/>
      <c r="AI4715" s="8"/>
      <c r="AJ4715" s="8"/>
      <c r="AK4715" s="8"/>
      <c r="AN4715" s="13"/>
      <c r="AO4715" s="8"/>
      <c r="AR4715" s="13"/>
      <c r="AS4715" s="8"/>
      <c r="AV4715" s="13"/>
      <c r="AW4715" s="8"/>
      <c r="AX4715" s="19" t="str">
        <f t="shared" si="402"/>
        <v/>
      </c>
      <c r="AY4715" s="55">
        <f t="shared" si="403"/>
        <v>0</v>
      </c>
      <c r="AZ4715" s="8"/>
      <c r="BA4715" s="8"/>
    </row>
    <row r="4716" spans="1:53" x14ac:dyDescent="0.25">
      <c r="A4716" s="9" t="str">
        <f>IF(B4716&lt;&gt;"",COUNTA($B$3:B4716)+$A$2,"")</f>
        <v/>
      </c>
      <c r="R4716" s="42"/>
      <c r="AB4716" s="13"/>
      <c r="AC4716" s="8"/>
      <c r="AF4716" s="13"/>
      <c r="AG4716" s="8"/>
      <c r="AH4716" s="8"/>
      <c r="AI4716" s="8"/>
      <c r="AJ4716" s="8"/>
      <c r="AK4716" s="8"/>
      <c r="AN4716" s="13"/>
      <c r="AO4716" s="8"/>
      <c r="AR4716" s="13"/>
      <c r="AS4716" s="8"/>
      <c r="AV4716" s="13"/>
      <c r="AW4716" s="8"/>
      <c r="AX4716" s="19" t="str">
        <f t="shared" si="402"/>
        <v/>
      </c>
      <c r="AY4716" s="55">
        <f t="shared" si="403"/>
        <v>0</v>
      </c>
      <c r="AZ4716" s="8"/>
      <c r="BA4716" s="8"/>
    </row>
    <row r="4717" spans="1:53" x14ac:dyDescent="0.25">
      <c r="A4717" s="9" t="str">
        <f>IF(B4717&lt;&gt;"",COUNTA($B$3:B4717)+$A$2,"")</f>
        <v/>
      </c>
      <c r="R4717" s="42"/>
      <c r="AB4717" s="13"/>
      <c r="AC4717" s="8"/>
      <c r="AF4717" s="13"/>
      <c r="AG4717" s="8"/>
      <c r="AH4717" s="8"/>
      <c r="AI4717" s="8"/>
      <c r="AJ4717" s="8"/>
      <c r="AK4717" s="8"/>
      <c r="AN4717" s="13"/>
      <c r="AO4717" s="8"/>
      <c r="AR4717" s="13"/>
      <c r="AS4717" s="8"/>
      <c r="AV4717" s="13"/>
      <c r="AW4717" s="8"/>
      <c r="AX4717" s="19" t="str">
        <f t="shared" si="402"/>
        <v/>
      </c>
      <c r="AY4717" s="55">
        <f t="shared" si="403"/>
        <v>0</v>
      </c>
      <c r="AZ4717" s="8"/>
      <c r="BA4717" s="8"/>
    </row>
    <row r="4718" spans="1:53" x14ac:dyDescent="0.25">
      <c r="A4718" s="9" t="str">
        <f>IF(B4718&lt;&gt;"",COUNTA($B$3:B4718)+$A$2,"")</f>
        <v/>
      </c>
      <c r="R4718" s="42"/>
      <c r="AB4718" s="13"/>
      <c r="AC4718" s="8"/>
      <c r="AF4718" s="13"/>
      <c r="AG4718" s="8"/>
      <c r="AH4718" s="8"/>
      <c r="AI4718" s="8"/>
      <c r="AJ4718" s="8"/>
      <c r="AK4718" s="8"/>
      <c r="AN4718" s="13"/>
      <c r="AO4718" s="8"/>
      <c r="AR4718" s="13"/>
      <c r="AS4718" s="8"/>
      <c r="AV4718" s="13"/>
      <c r="AW4718" s="8"/>
      <c r="AX4718" s="19" t="str">
        <f t="shared" si="402"/>
        <v/>
      </c>
      <c r="AY4718" s="55">
        <f t="shared" si="403"/>
        <v>0</v>
      </c>
      <c r="AZ4718" s="8"/>
      <c r="BA4718" s="8"/>
    </row>
    <row r="4719" spans="1:53" x14ac:dyDescent="0.25">
      <c r="A4719" s="9" t="str">
        <f>IF(B4719&lt;&gt;"",COUNTA($B$3:B4719)+$A$2,"")</f>
        <v/>
      </c>
      <c r="R4719" s="42"/>
      <c r="AB4719" s="13"/>
      <c r="AC4719" s="8"/>
      <c r="AF4719" s="13"/>
      <c r="AG4719" s="8"/>
      <c r="AH4719" s="8"/>
      <c r="AI4719" s="8"/>
      <c r="AJ4719" s="8"/>
      <c r="AK4719" s="8"/>
      <c r="AN4719" s="13"/>
      <c r="AO4719" s="8"/>
      <c r="AR4719" s="13"/>
      <c r="AS4719" s="8"/>
      <c r="AV4719" s="13"/>
      <c r="AW4719" s="8"/>
      <c r="AX4719" s="19" t="str">
        <f t="shared" si="402"/>
        <v/>
      </c>
      <c r="AY4719" s="55">
        <f t="shared" si="403"/>
        <v>0</v>
      </c>
      <c r="AZ4719" s="8"/>
      <c r="BA4719" s="8"/>
    </row>
    <row r="4720" spans="1:53" x14ac:dyDescent="0.25">
      <c r="A4720" s="9" t="str">
        <f>IF(B4720&lt;&gt;"",COUNTA($B$3:B4720)+$A$2,"")</f>
        <v/>
      </c>
      <c r="R4720" s="42"/>
      <c r="AB4720" s="13"/>
      <c r="AC4720" s="8"/>
      <c r="AF4720" s="13"/>
      <c r="AG4720" s="8"/>
      <c r="AH4720" s="8"/>
      <c r="AI4720" s="8"/>
      <c r="AJ4720" s="8"/>
      <c r="AK4720" s="8"/>
      <c r="AN4720" s="13"/>
      <c r="AO4720" s="8"/>
      <c r="AR4720" s="13"/>
      <c r="AS4720" s="8"/>
      <c r="AV4720" s="13"/>
      <c r="AW4720" s="8"/>
      <c r="AX4720" s="19" t="str">
        <f t="shared" si="402"/>
        <v/>
      </c>
      <c r="AY4720" s="55">
        <f t="shared" si="403"/>
        <v>0</v>
      </c>
      <c r="AZ4720" s="8"/>
      <c r="BA4720" s="8"/>
    </row>
    <row r="4721" spans="1:53" x14ac:dyDescent="0.25">
      <c r="A4721" s="9" t="str">
        <f>IF(B4721&lt;&gt;"",COUNTA($B$3:B4721)+$A$2,"")</f>
        <v/>
      </c>
      <c r="R4721" s="42"/>
      <c r="AB4721" s="13"/>
      <c r="AC4721" s="8"/>
      <c r="AF4721" s="13"/>
      <c r="AG4721" s="8"/>
      <c r="AH4721" s="8"/>
      <c r="AI4721" s="8"/>
      <c r="AJ4721" s="8"/>
      <c r="AK4721" s="8"/>
      <c r="AN4721" s="13"/>
      <c r="AO4721" s="8"/>
      <c r="AR4721" s="13"/>
      <c r="AS4721" s="8"/>
      <c r="AV4721" s="13"/>
      <c r="AW4721" s="8"/>
      <c r="AX4721" s="19" t="str">
        <f t="shared" si="402"/>
        <v/>
      </c>
      <c r="AY4721" s="55">
        <f t="shared" si="403"/>
        <v>0</v>
      </c>
      <c r="AZ4721" s="8"/>
      <c r="BA4721" s="8"/>
    </row>
    <row r="4722" spans="1:53" x14ac:dyDescent="0.25">
      <c r="A4722" s="9" t="str">
        <f>IF(B4722&lt;&gt;"",COUNTA($B$3:B4722)+$A$2,"")</f>
        <v/>
      </c>
      <c r="R4722" s="42"/>
      <c r="AB4722" s="13"/>
      <c r="AC4722" s="8"/>
      <c r="AF4722" s="13"/>
      <c r="AG4722" s="8"/>
      <c r="AH4722" s="8"/>
      <c r="AI4722" s="8"/>
      <c r="AJ4722" s="8"/>
      <c r="AK4722" s="8"/>
      <c r="AN4722" s="13"/>
      <c r="AO4722" s="8"/>
      <c r="AR4722" s="13"/>
      <c r="AS4722" s="8"/>
      <c r="AV4722" s="13"/>
      <c r="AW4722" s="8"/>
      <c r="AX4722" s="19" t="str">
        <f t="shared" si="402"/>
        <v/>
      </c>
      <c r="AY4722" s="55">
        <f t="shared" si="403"/>
        <v>0</v>
      </c>
      <c r="AZ4722" s="8"/>
      <c r="BA4722" s="8"/>
    </row>
    <row r="4723" spans="1:53" x14ac:dyDescent="0.25">
      <c r="A4723" s="9" t="str">
        <f>IF(B4723&lt;&gt;"",COUNTA($B$3:B4723)+$A$2,"")</f>
        <v/>
      </c>
      <c r="R4723" s="42"/>
      <c r="AB4723" s="13"/>
      <c r="AC4723" s="8"/>
      <c r="AF4723" s="13"/>
      <c r="AG4723" s="8"/>
      <c r="AH4723" s="8"/>
      <c r="AI4723" s="8"/>
      <c r="AJ4723" s="8"/>
      <c r="AK4723" s="8"/>
      <c r="AN4723" s="13"/>
      <c r="AO4723" s="8"/>
      <c r="AR4723" s="13"/>
      <c r="AS4723" s="8"/>
      <c r="AV4723" s="13"/>
      <c r="AW4723" s="8"/>
      <c r="AX4723" s="19" t="str">
        <f t="shared" si="402"/>
        <v/>
      </c>
      <c r="AY4723" s="55">
        <f t="shared" si="403"/>
        <v>0</v>
      </c>
      <c r="AZ4723" s="8"/>
      <c r="BA4723" s="8"/>
    </row>
    <row r="4724" spans="1:53" x14ac:dyDescent="0.25">
      <c r="A4724" s="9" t="str">
        <f>IF(B4724&lt;&gt;"",COUNTA($B$3:B4724)+$A$2,"")</f>
        <v/>
      </c>
      <c r="R4724" s="42"/>
      <c r="AB4724" s="13"/>
      <c r="AC4724" s="8"/>
      <c r="AF4724" s="13"/>
      <c r="AG4724" s="8"/>
      <c r="AH4724" s="8"/>
      <c r="AI4724" s="8"/>
      <c r="AJ4724" s="8"/>
      <c r="AK4724" s="8"/>
      <c r="AN4724" s="13"/>
      <c r="AO4724" s="8"/>
      <c r="AR4724" s="13"/>
      <c r="AS4724" s="8"/>
      <c r="AV4724" s="13"/>
      <c r="AW4724" s="8"/>
      <c r="AX4724" s="19" t="str">
        <f t="shared" si="402"/>
        <v/>
      </c>
      <c r="AY4724" s="55">
        <f t="shared" si="403"/>
        <v>0</v>
      </c>
      <c r="AZ4724" s="8"/>
      <c r="BA4724" s="8"/>
    </row>
    <row r="4725" spans="1:53" x14ac:dyDescent="0.25">
      <c r="A4725" s="9" t="str">
        <f>IF(B4725&lt;&gt;"",COUNTA($B$3:B4725)+$A$2,"")</f>
        <v/>
      </c>
      <c r="R4725" s="42"/>
      <c r="AB4725" s="13"/>
      <c r="AC4725" s="8"/>
      <c r="AF4725" s="13"/>
      <c r="AG4725" s="8"/>
      <c r="AH4725" s="8"/>
      <c r="AI4725" s="8"/>
      <c r="AJ4725" s="8"/>
      <c r="AK4725" s="8"/>
      <c r="AN4725" s="13"/>
      <c r="AO4725" s="8"/>
      <c r="AR4725" s="13"/>
      <c r="AS4725" s="8"/>
      <c r="AV4725" s="13"/>
      <c r="AW4725" s="8"/>
      <c r="AX4725" s="19" t="str">
        <f t="shared" si="402"/>
        <v/>
      </c>
      <c r="AY4725" s="55">
        <f t="shared" si="403"/>
        <v>0</v>
      </c>
      <c r="AZ4725" s="8"/>
      <c r="BA4725" s="8"/>
    </row>
    <row r="4726" spans="1:53" x14ac:dyDescent="0.25">
      <c r="A4726" s="9" t="str">
        <f>IF(B4726&lt;&gt;"",COUNTA($B$3:B4726)+$A$2,"")</f>
        <v/>
      </c>
      <c r="R4726" s="42"/>
      <c r="AB4726" s="13"/>
      <c r="AC4726" s="8"/>
      <c r="AF4726" s="13"/>
      <c r="AG4726" s="8"/>
      <c r="AH4726" s="8"/>
      <c r="AI4726" s="8"/>
      <c r="AJ4726" s="8"/>
      <c r="AK4726" s="8"/>
      <c r="AN4726" s="13"/>
      <c r="AO4726" s="8"/>
      <c r="AR4726" s="13"/>
      <c r="AS4726" s="8"/>
      <c r="AV4726" s="13"/>
      <c r="AW4726" s="8"/>
      <c r="AX4726" s="19" t="str">
        <f t="shared" si="402"/>
        <v/>
      </c>
      <c r="AY4726" s="55">
        <f t="shared" si="403"/>
        <v>0</v>
      </c>
      <c r="AZ4726" s="8"/>
      <c r="BA4726" s="8"/>
    </row>
    <row r="4727" spans="1:53" x14ac:dyDescent="0.25">
      <c r="A4727" s="9" t="str">
        <f>IF(B4727&lt;&gt;"",COUNTA($B$3:B4727)+$A$2,"")</f>
        <v/>
      </c>
      <c r="R4727" s="42"/>
      <c r="AB4727" s="13"/>
      <c r="AC4727" s="8"/>
      <c r="AF4727" s="13"/>
      <c r="AG4727" s="8"/>
      <c r="AH4727" s="8"/>
      <c r="AI4727" s="8"/>
      <c r="AJ4727" s="8"/>
      <c r="AK4727" s="8"/>
      <c r="AN4727" s="13"/>
      <c r="AO4727" s="8"/>
      <c r="AR4727" s="13"/>
      <c r="AS4727" s="8"/>
      <c r="AV4727" s="13"/>
      <c r="AW4727" s="8"/>
      <c r="AX4727" s="19" t="str">
        <f t="shared" si="402"/>
        <v/>
      </c>
      <c r="AY4727" s="55">
        <f t="shared" si="403"/>
        <v>0</v>
      </c>
      <c r="AZ4727" s="8"/>
      <c r="BA4727" s="8"/>
    </row>
    <row r="4728" spans="1:53" x14ac:dyDescent="0.25">
      <c r="A4728" s="9" t="str">
        <f>IF(B4728&lt;&gt;"",COUNTA($B$3:B4728)+$A$2,"")</f>
        <v/>
      </c>
      <c r="R4728" s="42"/>
      <c r="AB4728" s="13"/>
      <c r="AC4728" s="8"/>
      <c r="AF4728" s="13"/>
      <c r="AG4728" s="8"/>
      <c r="AH4728" s="8"/>
      <c r="AI4728" s="8"/>
      <c r="AJ4728" s="8"/>
      <c r="AK4728" s="8"/>
      <c r="AN4728" s="13"/>
      <c r="AO4728" s="8"/>
      <c r="AR4728" s="13"/>
      <c r="AS4728" s="8"/>
      <c r="AV4728" s="13"/>
      <c r="AW4728" s="8"/>
      <c r="AX4728" s="19" t="str">
        <f t="shared" si="402"/>
        <v/>
      </c>
      <c r="AY4728" s="55">
        <f t="shared" si="403"/>
        <v>0</v>
      </c>
      <c r="AZ4728" s="8"/>
      <c r="BA4728" s="8"/>
    </row>
    <row r="4729" spans="1:53" x14ac:dyDescent="0.25">
      <c r="A4729" s="9" t="str">
        <f>IF(B4729&lt;&gt;"",COUNTA($B$3:B4729)+$A$2,"")</f>
        <v/>
      </c>
      <c r="R4729" s="42"/>
      <c r="AB4729" s="13"/>
      <c r="AC4729" s="8"/>
      <c r="AF4729" s="13"/>
      <c r="AG4729" s="8"/>
      <c r="AH4729" s="8"/>
      <c r="AI4729" s="8"/>
      <c r="AJ4729" s="8"/>
      <c r="AK4729" s="8"/>
      <c r="AN4729" s="13"/>
      <c r="AO4729" s="8"/>
      <c r="AR4729" s="13"/>
      <c r="AS4729" s="8"/>
      <c r="AV4729" s="13"/>
      <c r="AW4729" s="8"/>
      <c r="AX4729" s="19" t="str">
        <f t="shared" si="402"/>
        <v/>
      </c>
      <c r="AY4729" s="55">
        <f t="shared" si="403"/>
        <v>0</v>
      </c>
      <c r="AZ4729" s="8"/>
      <c r="BA4729" s="8"/>
    </row>
    <row r="4730" spans="1:53" x14ac:dyDescent="0.25">
      <c r="A4730" s="9" t="str">
        <f>IF(B4730&lt;&gt;"",COUNTA($B$3:B4730)+$A$2,"")</f>
        <v/>
      </c>
      <c r="R4730" s="42"/>
      <c r="AB4730" s="13"/>
      <c r="AC4730" s="8"/>
      <c r="AF4730" s="13"/>
      <c r="AG4730" s="8"/>
      <c r="AH4730" s="8"/>
      <c r="AI4730" s="8"/>
      <c r="AJ4730" s="8"/>
      <c r="AK4730" s="8"/>
      <c r="AN4730" s="13"/>
      <c r="AO4730" s="8"/>
      <c r="AR4730" s="13"/>
      <c r="AS4730" s="8"/>
      <c r="AV4730" s="13"/>
      <c r="AW4730" s="8"/>
      <c r="AX4730" s="19" t="str">
        <f t="shared" si="402"/>
        <v/>
      </c>
      <c r="AY4730" s="55">
        <f t="shared" si="403"/>
        <v>0</v>
      </c>
      <c r="AZ4730" s="8"/>
      <c r="BA4730" s="8"/>
    </row>
    <row r="4731" spans="1:53" x14ac:dyDescent="0.25">
      <c r="A4731" s="9" t="str">
        <f>IF(B4731&lt;&gt;"",COUNTA($B$3:B4731)+$A$2,"")</f>
        <v/>
      </c>
      <c r="R4731" s="42"/>
      <c r="AB4731" s="13"/>
      <c r="AC4731" s="8"/>
      <c r="AF4731" s="13"/>
      <c r="AG4731" s="8"/>
      <c r="AH4731" s="8"/>
      <c r="AI4731" s="8"/>
      <c r="AJ4731" s="8"/>
      <c r="AK4731" s="8"/>
      <c r="AN4731" s="13"/>
      <c r="AO4731" s="8"/>
      <c r="AR4731" s="13"/>
      <c r="AS4731" s="8"/>
      <c r="AV4731" s="13"/>
      <c r="AW4731" s="8"/>
      <c r="AX4731" s="19" t="str">
        <f t="shared" si="402"/>
        <v/>
      </c>
      <c r="AY4731" s="55">
        <f t="shared" si="403"/>
        <v>0</v>
      </c>
      <c r="AZ4731" s="8"/>
      <c r="BA4731" s="8"/>
    </row>
    <row r="4732" spans="1:53" x14ac:dyDescent="0.25">
      <c r="A4732" s="9" t="str">
        <f>IF(B4732&lt;&gt;"",COUNTA($B$3:B4732)+$A$2,"")</f>
        <v/>
      </c>
      <c r="R4732" s="42"/>
      <c r="AB4732" s="13"/>
      <c r="AC4732" s="8"/>
      <c r="AF4732" s="13"/>
      <c r="AG4732" s="8"/>
      <c r="AH4732" s="8"/>
      <c r="AI4732" s="8"/>
      <c r="AJ4732" s="8"/>
      <c r="AK4732" s="8"/>
      <c r="AN4732" s="13"/>
      <c r="AO4732" s="8"/>
      <c r="AR4732" s="13"/>
      <c r="AS4732" s="8"/>
      <c r="AV4732" s="13"/>
      <c r="AW4732" s="8"/>
      <c r="AX4732" s="19" t="str">
        <f t="shared" si="402"/>
        <v/>
      </c>
      <c r="AY4732" s="55">
        <f t="shared" si="403"/>
        <v>0</v>
      </c>
      <c r="AZ4732" s="8"/>
      <c r="BA4732" s="8"/>
    </row>
    <row r="4733" spans="1:53" x14ac:dyDescent="0.25">
      <c r="A4733" s="9" t="str">
        <f>IF(B4733&lt;&gt;"",COUNTA($B$3:B4733)+$A$2,"")</f>
        <v/>
      </c>
      <c r="R4733" s="42"/>
      <c r="AB4733" s="13"/>
      <c r="AC4733" s="8"/>
      <c r="AF4733" s="13"/>
      <c r="AG4733" s="8"/>
      <c r="AH4733" s="8"/>
      <c r="AI4733" s="8"/>
      <c r="AJ4733" s="8"/>
      <c r="AK4733" s="8"/>
      <c r="AN4733" s="13"/>
      <c r="AO4733" s="8"/>
      <c r="AR4733" s="13"/>
      <c r="AS4733" s="8"/>
      <c r="AV4733" s="13"/>
      <c r="AW4733" s="8"/>
      <c r="AX4733" s="19" t="str">
        <f t="shared" si="402"/>
        <v/>
      </c>
      <c r="AY4733" s="55">
        <f t="shared" si="403"/>
        <v>0</v>
      </c>
      <c r="AZ4733" s="8"/>
      <c r="BA4733" s="8"/>
    </row>
    <row r="4734" spans="1:53" x14ac:dyDescent="0.25">
      <c r="A4734" s="9" t="str">
        <f>IF(B4734&lt;&gt;"",COUNTA($B$3:B4734)+$A$2,"")</f>
        <v/>
      </c>
      <c r="R4734" s="42"/>
      <c r="AB4734" s="13"/>
      <c r="AC4734" s="8"/>
      <c r="AF4734" s="13"/>
      <c r="AG4734" s="8"/>
      <c r="AH4734" s="8"/>
      <c r="AI4734" s="8"/>
      <c r="AJ4734" s="8"/>
      <c r="AK4734" s="8"/>
      <c r="AN4734" s="13"/>
      <c r="AO4734" s="8"/>
      <c r="AR4734" s="13"/>
      <c r="AS4734" s="8"/>
      <c r="AV4734" s="13"/>
      <c r="AW4734" s="8"/>
      <c r="AX4734" s="19" t="str">
        <f t="shared" si="402"/>
        <v/>
      </c>
      <c r="AY4734" s="55">
        <f t="shared" si="403"/>
        <v>0</v>
      </c>
      <c r="AZ4734" s="8"/>
      <c r="BA4734" s="8"/>
    </row>
    <row r="4735" spans="1:53" x14ac:dyDescent="0.25">
      <c r="A4735" s="9" t="str">
        <f>IF(B4735&lt;&gt;"",COUNTA($B$3:B4735)+$A$2,"")</f>
        <v/>
      </c>
      <c r="R4735" s="42"/>
      <c r="AB4735" s="13"/>
      <c r="AC4735" s="8"/>
      <c r="AF4735" s="13"/>
      <c r="AG4735" s="8"/>
      <c r="AH4735" s="8"/>
      <c r="AI4735" s="8"/>
      <c r="AJ4735" s="8"/>
      <c r="AK4735" s="8"/>
      <c r="AN4735" s="13"/>
      <c r="AO4735" s="8"/>
      <c r="AR4735" s="13"/>
      <c r="AS4735" s="8"/>
      <c r="AV4735" s="13"/>
      <c r="AW4735" s="8"/>
      <c r="AX4735" s="19" t="str">
        <f t="shared" si="402"/>
        <v/>
      </c>
      <c r="AY4735" s="55">
        <f t="shared" si="403"/>
        <v>0</v>
      </c>
      <c r="AZ4735" s="8"/>
      <c r="BA4735" s="8"/>
    </row>
    <row r="4736" spans="1:53" x14ac:dyDescent="0.25">
      <c r="A4736" s="9" t="str">
        <f>IF(B4736&lt;&gt;"",COUNTA($B$3:B4736)+$A$2,"")</f>
        <v/>
      </c>
      <c r="R4736" s="42"/>
      <c r="AB4736" s="13"/>
      <c r="AC4736" s="8"/>
      <c r="AF4736" s="13"/>
      <c r="AG4736" s="8"/>
      <c r="AH4736" s="8"/>
      <c r="AI4736" s="8"/>
      <c r="AJ4736" s="8"/>
      <c r="AK4736" s="8"/>
      <c r="AN4736" s="13"/>
      <c r="AO4736" s="8"/>
      <c r="AR4736" s="13"/>
      <c r="AS4736" s="8"/>
      <c r="AV4736" s="13"/>
      <c r="AW4736" s="8"/>
      <c r="AX4736" s="19" t="str">
        <f t="shared" si="402"/>
        <v/>
      </c>
      <c r="AY4736" s="55">
        <f t="shared" si="403"/>
        <v>0</v>
      </c>
      <c r="AZ4736" s="8"/>
      <c r="BA4736" s="8"/>
    </row>
    <row r="4737" spans="1:53" x14ac:dyDescent="0.25">
      <c r="A4737" s="9" t="str">
        <f>IF(B4737&lt;&gt;"",COUNTA($B$3:B4737)+$A$2,"")</f>
        <v/>
      </c>
      <c r="R4737" s="42"/>
      <c r="AB4737" s="13"/>
      <c r="AC4737" s="8"/>
      <c r="AF4737" s="13"/>
      <c r="AG4737" s="8"/>
      <c r="AH4737" s="8"/>
      <c r="AI4737" s="8"/>
      <c r="AJ4737" s="8"/>
      <c r="AK4737" s="8"/>
      <c r="AN4737" s="13"/>
      <c r="AO4737" s="8"/>
      <c r="AR4737" s="13"/>
      <c r="AS4737" s="8"/>
      <c r="AV4737" s="13"/>
      <c r="AW4737" s="8"/>
      <c r="AX4737" s="19" t="str">
        <f t="shared" si="402"/>
        <v/>
      </c>
      <c r="AY4737" s="55">
        <f t="shared" si="403"/>
        <v>0</v>
      </c>
      <c r="AZ4737" s="8"/>
      <c r="BA4737" s="8"/>
    </row>
    <row r="4738" spans="1:53" x14ac:dyDescent="0.25">
      <c r="A4738" s="9" t="str">
        <f>IF(B4738&lt;&gt;"",COUNTA($B$3:B4738)+$A$2,"")</f>
        <v/>
      </c>
      <c r="R4738" s="42"/>
      <c r="AB4738" s="13"/>
      <c r="AC4738" s="8"/>
      <c r="AF4738" s="13"/>
      <c r="AG4738" s="8"/>
      <c r="AH4738" s="8"/>
      <c r="AI4738" s="8"/>
      <c r="AJ4738" s="8"/>
      <c r="AK4738" s="8"/>
      <c r="AN4738" s="13"/>
      <c r="AO4738" s="8"/>
      <c r="AR4738" s="13"/>
      <c r="AS4738" s="8"/>
      <c r="AV4738" s="13"/>
      <c r="AW4738" s="8"/>
      <c r="AX4738" s="19" t="str">
        <f t="shared" si="402"/>
        <v/>
      </c>
      <c r="AY4738" s="55">
        <f t="shared" si="403"/>
        <v>0</v>
      </c>
      <c r="AZ4738" s="8"/>
      <c r="BA4738" s="8"/>
    </row>
    <row r="4739" spans="1:53" x14ac:dyDescent="0.25">
      <c r="A4739" s="9" t="str">
        <f>IF(B4739&lt;&gt;"",COUNTA($B$3:B4739)+$A$2,"")</f>
        <v/>
      </c>
      <c r="R4739" s="42"/>
      <c r="AB4739" s="13"/>
      <c r="AC4739" s="8"/>
      <c r="AF4739" s="13"/>
      <c r="AG4739" s="8"/>
      <c r="AH4739" s="8"/>
      <c r="AI4739" s="8"/>
      <c r="AJ4739" s="8"/>
      <c r="AK4739" s="8"/>
      <c r="AN4739" s="13"/>
      <c r="AO4739" s="8"/>
      <c r="AR4739" s="13"/>
      <c r="AS4739" s="8"/>
      <c r="AV4739" s="13"/>
      <c r="AW4739" s="8"/>
      <c r="AX4739" s="19" t="str">
        <f t="shared" ref="AX4739:AX4802" si="404">IF(R4739="","",AY4739/(1+0.025))</f>
        <v/>
      </c>
      <c r="AY4739" s="55">
        <f t="shared" ref="AY4739:AY4802" si="405">BC4739-AZ4739</f>
        <v>0</v>
      </c>
      <c r="AZ4739" s="8"/>
      <c r="BA4739" s="8"/>
    </row>
    <row r="4740" spans="1:53" x14ac:dyDescent="0.25">
      <c r="A4740" s="9" t="str">
        <f>IF(B4740&lt;&gt;"",COUNTA($B$3:B4740)+$A$2,"")</f>
        <v/>
      </c>
      <c r="R4740" s="42"/>
      <c r="AB4740" s="13"/>
      <c r="AC4740" s="8"/>
      <c r="AF4740" s="13"/>
      <c r="AG4740" s="8"/>
      <c r="AH4740" s="8"/>
      <c r="AI4740" s="8"/>
      <c r="AJ4740" s="8"/>
      <c r="AK4740" s="8"/>
      <c r="AN4740" s="13"/>
      <c r="AO4740" s="8"/>
      <c r="AR4740" s="13"/>
      <c r="AS4740" s="8"/>
      <c r="AV4740" s="13"/>
      <c r="AW4740" s="8"/>
      <c r="AX4740" s="19" t="str">
        <f t="shared" si="404"/>
        <v/>
      </c>
      <c r="AY4740" s="55">
        <f t="shared" si="405"/>
        <v>0</v>
      </c>
      <c r="AZ4740" s="8"/>
      <c r="BA4740" s="8"/>
    </row>
    <row r="4741" spans="1:53" x14ac:dyDescent="0.25">
      <c r="A4741" s="9" t="str">
        <f>IF(B4741&lt;&gt;"",COUNTA($B$3:B4741)+$A$2,"")</f>
        <v/>
      </c>
      <c r="R4741" s="42"/>
      <c r="AB4741" s="13"/>
      <c r="AC4741" s="8"/>
      <c r="AF4741" s="13"/>
      <c r="AG4741" s="8"/>
      <c r="AH4741" s="8"/>
      <c r="AI4741" s="8"/>
      <c r="AJ4741" s="8"/>
      <c r="AK4741" s="8"/>
      <c r="AN4741" s="13"/>
      <c r="AO4741" s="8"/>
      <c r="AR4741" s="13"/>
      <c r="AS4741" s="8"/>
      <c r="AV4741" s="13"/>
      <c r="AW4741" s="8"/>
      <c r="AX4741" s="19" t="str">
        <f t="shared" si="404"/>
        <v/>
      </c>
      <c r="AY4741" s="55">
        <f t="shared" si="405"/>
        <v>0</v>
      </c>
      <c r="AZ4741" s="8"/>
      <c r="BA4741" s="8"/>
    </row>
    <row r="4742" spans="1:53" x14ac:dyDescent="0.25">
      <c r="A4742" s="9" t="str">
        <f>IF(B4742&lt;&gt;"",COUNTA($B$3:B4742)+$A$2,"")</f>
        <v/>
      </c>
      <c r="R4742" s="42"/>
      <c r="AB4742" s="13"/>
      <c r="AC4742" s="8"/>
      <c r="AF4742" s="13"/>
      <c r="AG4742" s="8"/>
      <c r="AH4742" s="8"/>
      <c r="AI4742" s="8"/>
      <c r="AJ4742" s="8"/>
      <c r="AK4742" s="8"/>
      <c r="AN4742" s="13"/>
      <c r="AO4742" s="8"/>
      <c r="AR4742" s="13"/>
      <c r="AS4742" s="8"/>
      <c r="AV4742" s="13"/>
      <c r="AW4742" s="8"/>
      <c r="AX4742" s="19" t="str">
        <f t="shared" si="404"/>
        <v/>
      </c>
      <c r="AY4742" s="55">
        <f t="shared" si="405"/>
        <v>0</v>
      </c>
      <c r="AZ4742" s="8"/>
      <c r="BA4742" s="8"/>
    </row>
    <row r="4743" spans="1:53" x14ac:dyDescent="0.25">
      <c r="A4743" s="9" t="str">
        <f>IF(B4743&lt;&gt;"",COUNTA($B$3:B4743)+$A$2,"")</f>
        <v/>
      </c>
      <c r="R4743" s="42"/>
      <c r="AB4743" s="13"/>
      <c r="AC4743" s="8"/>
      <c r="AF4743" s="13"/>
      <c r="AG4743" s="8"/>
      <c r="AH4743" s="8"/>
      <c r="AI4743" s="8"/>
      <c r="AJ4743" s="8"/>
      <c r="AK4743" s="8"/>
      <c r="AN4743" s="13"/>
      <c r="AO4743" s="8"/>
      <c r="AR4743" s="13"/>
      <c r="AS4743" s="8"/>
      <c r="AV4743" s="13"/>
      <c r="AW4743" s="8"/>
      <c r="AX4743" s="19" t="str">
        <f t="shared" si="404"/>
        <v/>
      </c>
      <c r="AY4743" s="55">
        <f t="shared" si="405"/>
        <v>0</v>
      </c>
      <c r="AZ4743" s="8"/>
      <c r="BA4743" s="8"/>
    </row>
    <row r="4744" spans="1:53" x14ac:dyDescent="0.25">
      <c r="A4744" s="9" t="str">
        <f>IF(B4744&lt;&gt;"",COUNTA($B$3:B4744)+$A$2,"")</f>
        <v/>
      </c>
      <c r="R4744" s="42"/>
      <c r="AB4744" s="13"/>
      <c r="AC4744" s="8"/>
      <c r="AF4744" s="13"/>
      <c r="AG4744" s="8"/>
      <c r="AH4744" s="8"/>
      <c r="AI4744" s="8"/>
      <c r="AJ4744" s="8"/>
      <c r="AK4744" s="8"/>
      <c r="AN4744" s="13"/>
      <c r="AO4744" s="8"/>
      <c r="AR4744" s="13"/>
      <c r="AS4744" s="8"/>
      <c r="AV4744" s="13"/>
      <c r="AW4744" s="8"/>
      <c r="AX4744" s="19" t="str">
        <f t="shared" si="404"/>
        <v/>
      </c>
      <c r="AY4744" s="55">
        <f t="shared" si="405"/>
        <v>0</v>
      </c>
      <c r="AZ4744" s="8"/>
      <c r="BA4744" s="8"/>
    </row>
    <row r="4745" spans="1:53" x14ac:dyDescent="0.25">
      <c r="A4745" s="9" t="str">
        <f>IF(B4745&lt;&gt;"",COUNTA($B$3:B4745)+$A$2,"")</f>
        <v/>
      </c>
      <c r="R4745" s="42"/>
      <c r="AB4745" s="13"/>
      <c r="AC4745" s="8"/>
      <c r="AF4745" s="13"/>
      <c r="AG4745" s="8"/>
      <c r="AH4745" s="8"/>
      <c r="AI4745" s="8"/>
      <c r="AJ4745" s="8"/>
      <c r="AK4745" s="8"/>
      <c r="AN4745" s="13"/>
      <c r="AO4745" s="8"/>
      <c r="AR4745" s="13"/>
      <c r="AS4745" s="8"/>
      <c r="AV4745" s="13"/>
      <c r="AW4745" s="8"/>
      <c r="AX4745" s="19" t="str">
        <f t="shared" si="404"/>
        <v/>
      </c>
      <c r="AY4745" s="55">
        <f t="shared" si="405"/>
        <v>0</v>
      </c>
      <c r="AZ4745" s="8"/>
      <c r="BA4745" s="8"/>
    </row>
    <row r="4746" spans="1:53" x14ac:dyDescent="0.25">
      <c r="A4746" s="9" t="str">
        <f>IF(B4746&lt;&gt;"",COUNTA($B$3:B4746)+$A$2,"")</f>
        <v/>
      </c>
      <c r="R4746" s="42"/>
      <c r="AB4746" s="13"/>
      <c r="AC4746" s="8"/>
      <c r="AF4746" s="13"/>
      <c r="AG4746" s="8"/>
      <c r="AH4746" s="8"/>
      <c r="AI4746" s="8"/>
      <c r="AJ4746" s="8"/>
      <c r="AK4746" s="8"/>
      <c r="AN4746" s="13"/>
      <c r="AO4746" s="8"/>
      <c r="AR4746" s="13"/>
      <c r="AS4746" s="8"/>
      <c r="AV4746" s="13"/>
      <c r="AW4746" s="8"/>
      <c r="AX4746" s="19" t="str">
        <f t="shared" si="404"/>
        <v/>
      </c>
      <c r="AY4746" s="55">
        <f t="shared" si="405"/>
        <v>0</v>
      </c>
      <c r="AZ4746" s="8"/>
      <c r="BA4746" s="8"/>
    </row>
    <row r="4747" spans="1:53" x14ac:dyDescent="0.25">
      <c r="A4747" s="9" t="str">
        <f>IF(B4747&lt;&gt;"",COUNTA($B$3:B4747)+$A$2,"")</f>
        <v/>
      </c>
      <c r="R4747" s="42"/>
      <c r="AB4747" s="13"/>
      <c r="AC4747" s="8"/>
      <c r="AF4747" s="13"/>
      <c r="AG4747" s="8"/>
      <c r="AH4747" s="8"/>
      <c r="AI4747" s="8"/>
      <c r="AJ4747" s="8"/>
      <c r="AK4747" s="8"/>
      <c r="AN4747" s="13"/>
      <c r="AO4747" s="8"/>
      <c r="AR4747" s="13"/>
      <c r="AS4747" s="8"/>
      <c r="AV4747" s="13"/>
      <c r="AW4747" s="8"/>
      <c r="AX4747" s="19" t="str">
        <f t="shared" si="404"/>
        <v/>
      </c>
      <c r="AY4747" s="55">
        <f t="shared" si="405"/>
        <v>0</v>
      </c>
      <c r="AZ4747" s="8"/>
      <c r="BA4747" s="8"/>
    </row>
    <row r="4748" spans="1:53" x14ac:dyDescent="0.25">
      <c r="A4748" s="9" t="str">
        <f>IF(B4748&lt;&gt;"",COUNTA($B$3:B4748)+$A$2,"")</f>
        <v/>
      </c>
      <c r="R4748" s="42"/>
      <c r="AB4748" s="13"/>
      <c r="AC4748" s="8"/>
      <c r="AF4748" s="13"/>
      <c r="AG4748" s="8"/>
      <c r="AH4748" s="8"/>
      <c r="AI4748" s="8"/>
      <c r="AJ4748" s="8"/>
      <c r="AK4748" s="8"/>
      <c r="AN4748" s="13"/>
      <c r="AO4748" s="8"/>
      <c r="AR4748" s="13"/>
      <c r="AS4748" s="8"/>
      <c r="AV4748" s="13"/>
      <c r="AW4748" s="8"/>
      <c r="AX4748" s="19" t="str">
        <f t="shared" si="404"/>
        <v/>
      </c>
      <c r="AY4748" s="55">
        <f t="shared" si="405"/>
        <v>0</v>
      </c>
      <c r="AZ4748" s="8"/>
      <c r="BA4748" s="8"/>
    </row>
    <row r="4749" spans="1:53" x14ac:dyDescent="0.25">
      <c r="A4749" s="9" t="str">
        <f>IF(B4749&lt;&gt;"",COUNTA($B$3:B4749)+$A$2,"")</f>
        <v/>
      </c>
      <c r="R4749" s="42"/>
      <c r="AB4749" s="13"/>
      <c r="AC4749" s="8"/>
      <c r="AF4749" s="13"/>
      <c r="AG4749" s="8"/>
      <c r="AH4749" s="8"/>
      <c r="AI4749" s="8"/>
      <c r="AJ4749" s="8"/>
      <c r="AK4749" s="8"/>
      <c r="AN4749" s="13"/>
      <c r="AO4749" s="8"/>
      <c r="AR4749" s="13"/>
      <c r="AS4749" s="8"/>
      <c r="AV4749" s="13"/>
      <c r="AW4749" s="8"/>
      <c r="AX4749" s="19" t="str">
        <f t="shared" si="404"/>
        <v/>
      </c>
      <c r="AY4749" s="55">
        <f t="shared" si="405"/>
        <v>0</v>
      </c>
      <c r="AZ4749" s="8"/>
      <c r="BA4749" s="8"/>
    </row>
    <row r="4750" spans="1:53" x14ac:dyDescent="0.25">
      <c r="A4750" s="9" t="str">
        <f>IF(B4750&lt;&gt;"",COUNTA($B$3:B4750)+$A$2,"")</f>
        <v/>
      </c>
      <c r="R4750" s="42"/>
      <c r="AB4750" s="13"/>
      <c r="AC4750" s="8"/>
      <c r="AF4750" s="13"/>
      <c r="AG4750" s="8"/>
      <c r="AH4750" s="8"/>
      <c r="AI4750" s="8"/>
      <c r="AJ4750" s="8"/>
      <c r="AK4750" s="8"/>
      <c r="AN4750" s="13"/>
      <c r="AO4750" s="8"/>
      <c r="AR4750" s="13"/>
      <c r="AS4750" s="8"/>
      <c r="AV4750" s="13"/>
      <c r="AW4750" s="8"/>
      <c r="AX4750" s="19" t="str">
        <f t="shared" si="404"/>
        <v/>
      </c>
      <c r="AY4750" s="55">
        <f t="shared" si="405"/>
        <v>0</v>
      </c>
      <c r="AZ4750" s="8"/>
      <c r="BA4750" s="8"/>
    </row>
    <row r="4751" spans="1:53" x14ac:dyDescent="0.25">
      <c r="A4751" s="9" t="str">
        <f>IF(B4751&lt;&gt;"",COUNTA($B$3:B4751)+$A$2,"")</f>
        <v/>
      </c>
      <c r="R4751" s="42"/>
      <c r="AB4751" s="13"/>
      <c r="AC4751" s="8"/>
      <c r="AF4751" s="13"/>
      <c r="AG4751" s="8"/>
      <c r="AH4751" s="8"/>
      <c r="AI4751" s="8"/>
      <c r="AJ4751" s="8"/>
      <c r="AK4751" s="8"/>
      <c r="AN4751" s="13"/>
      <c r="AO4751" s="8"/>
      <c r="AR4751" s="13"/>
      <c r="AS4751" s="8"/>
      <c r="AV4751" s="13"/>
      <c r="AW4751" s="8"/>
      <c r="AX4751" s="19" t="str">
        <f t="shared" si="404"/>
        <v/>
      </c>
      <c r="AY4751" s="55">
        <f t="shared" si="405"/>
        <v>0</v>
      </c>
      <c r="AZ4751" s="8"/>
      <c r="BA4751" s="8"/>
    </row>
    <row r="4752" spans="1:53" x14ac:dyDescent="0.25">
      <c r="A4752" s="9" t="str">
        <f>IF(B4752&lt;&gt;"",COUNTA($B$3:B4752)+$A$2,"")</f>
        <v/>
      </c>
      <c r="R4752" s="42"/>
      <c r="AB4752" s="13"/>
      <c r="AC4752" s="8"/>
      <c r="AF4752" s="13"/>
      <c r="AG4752" s="8"/>
      <c r="AH4752" s="8"/>
      <c r="AI4752" s="8"/>
      <c r="AJ4752" s="8"/>
      <c r="AK4752" s="8"/>
      <c r="AN4752" s="13"/>
      <c r="AO4752" s="8"/>
      <c r="AR4752" s="13"/>
      <c r="AS4752" s="8"/>
      <c r="AV4752" s="13"/>
      <c r="AW4752" s="8"/>
      <c r="AX4752" s="19" t="str">
        <f t="shared" si="404"/>
        <v/>
      </c>
      <c r="AY4752" s="55">
        <f t="shared" si="405"/>
        <v>0</v>
      </c>
      <c r="AZ4752" s="8"/>
      <c r="BA4752" s="8"/>
    </row>
    <row r="4753" spans="1:53" x14ac:dyDescent="0.25">
      <c r="A4753" s="9" t="str">
        <f>IF(B4753&lt;&gt;"",COUNTA($B$3:B4753)+$A$2,"")</f>
        <v/>
      </c>
      <c r="R4753" s="42"/>
      <c r="AB4753" s="13"/>
      <c r="AC4753" s="8"/>
      <c r="AF4753" s="13"/>
      <c r="AG4753" s="8"/>
      <c r="AH4753" s="8"/>
      <c r="AI4753" s="8"/>
      <c r="AJ4753" s="8"/>
      <c r="AK4753" s="8"/>
      <c r="AN4753" s="13"/>
      <c r="AO4753" s="8"/>
      <c r="AR4753" s="13"/>
      <c r="AS4753" s="8"/>
      <c r="AV4753" s="13"/>
      <c r="AW4753" s="8"/>
      <c r="AX4753" s="19" t="str">
        <f t="shared" si="404"/>
        <v/>
      </c>
      <c r="AY4753" s="55">
        <f t="shared" si="405"/>
        <v>0</v>
      </c>
      <c r="AZ4753" s="8"/>
      <c r="BA4753" s="8"/>
    </row>
    <row r="4754" spans="1:53" x14ac:dyDescent="0.25">
      <c r="A4754" s="9" t="str">
        <f>IF(B4754&lt;&gt;"",COUNTA($B$3:B4754)+$A$2,"")</f>
        <v/>
      </c>
      <c r="R4754" s="42"/>
      <c r="AB4754" s="13"/>
      <c r="AC4754" s="8"/>
      <c r="AF4754" s="13"/>
      <c r="AG4754" s="8"/>
      <c r="AH4754" s="8"/>
      <c r="AI4754" s="8"/>
      <c r="AJ4754" s="8"/>
      <c r="AK4754" s="8"/>
      <c r="AN4754" s="13"/>
      <c r="AO4754" s="8"/>
      <c r="AR4754" s="13"/>
      <c r="AS4754" s="8"/>
      <c r="AV4754" s="13"/>
      <c r="AW4754" s="8"/>
      <c r="AX4754" s="19" t="str">
        <f t="shared" si="404"/>
        <v/>
      </c>
      <c r="AY4754" s="55">
        <f t="shared" si="405"/>
        <v>0</v>
      </c>
      <c r="AZ4754" s="8"/>
      <c r="BA4754" s="8"/>
    </row>
    <row r="4755" spans="1:53" x14ac:dyDescent="0.25">
      <c r="A4755" s="9" t="str">
        <f>IF(B4755&lt;&gt;"",COUNTA($B$3:B4755)+$A$2,"")</f>
        <v/>
      </c>
      <c r="R4755" s="42"/>
      <c r="AB4755" s="13"/>
      <c r="AC4755" s="8"/>
      <c r="AF4755" s="13"/>
      <c r="AG4755" s="8"/>
      <c r="AH4755" s="8"/>
      <c r="AI4755" s="8"/>
      <c r="AJ4755" s="8"/>
      <c r="AK4755" s="8"/>
      <c r="AN4755" s="13"/>
      <c r="AO4755" s="8"/>
      <c r="AR4755" s="13"/>
      <c r="AS4755" s="8"/>
      <c r="AV4755" s="13"/>
      <c r="AW4755" s="8"/>
      <c r="AX4755" s="19" t="str">
        <f t="shared" si="404"/>
        <v/>
      </c>
      <c r="AY4755" s="55">
        <f t="shared" si="405"/>
        <v>0</v>
      </c>
      <c r="AZ4755" s="8"/>
      <c r="BA4755" s="8"/>
    </row>
    <row r="4756" spans="1:53" x14ac:dyDescent="0.25">
      <c r="A4756" s="9" t="str">
        <f>IF(B4756&lt;&gt;"",COUNTA($B$3:B4756)+$A$2,"")</f>
        <v/>
      </c>
      <c r="R4756" s="42"/>
      <c r="AB4756" s="13"/>
      <c r="AC4756" s="8"/>
      <c r="AF4756" s="13"/>
      <c r="AG4756" s="8"/>
      <c r="AH4756" s="8"/>
      <c r="AI4756" s="8"/>
      <c r="AJ4756" s="8"/>
      <c r="AK4756" s="8"/>
      <c r="AN4756" s="13"/>
      <c r="AO4756" s="8"/>
      <c r="AR4756" s="13"/>
      <c r="AS4756" s="8"/>
      <c r="AV4756" s="13"/>
      <c r="AW4756" s="8"/>
      <c r="AX4756" s="19" t="str">
        <f t="shared" si="404"/>
        <v/>
      </c>
      <c r="AY4756" s="55">
        <f t="shared" si="405"/>
        <v>0</v>
      </c>
      <c r="AZ4756" s="8"/>
      <c r="BA4756" s="8"/>
    </row>
    <row r="4757" spans="1:53" x14ac:dyDescent="0.25">
      <c r="A4757" s="9" t="str">
        <f>IF(B4757&lt;&gt;"",COUNTA($B$3:B4757)+$A$2,"")</f>
        <v/>
      </c>
      <c r="R4757" s="42"/>
      <c r="AB4757" s="13"/>
      <c r="AC4757" s="8"/>
      <c r="AF4757" s="13"/>
      <c r="AG4757" s="8"/>
      <c r="AH4757" s="8"/>
      <c r="AI4757" s="8"/>
      <c r="AJ4757" s="8"/>
      <c r="AK4757" s="8"/>
      <c r="AN4757" s="13"/>
      <c r="AO4757" s="8"/>
      <c r="AR4757" s="13"/>
      <c r="AS4757" s="8"/>
      <c r="AV4757" s="13"/>
      <c r="AW4757" s="8"/>
      <c r="AX4757" s="19" t="str">
        <f t="shared" si="404"/>
        <v/>
      </c>
      <c r="AY4757" s="55">
        <f t="shared" si="405"/>
        <v>0</v>
      </c>
      <c r="AZ4757" s="8"/>
      <c r="BA4757" s="8"/>
    </row>
    <row r="4758" spans="1:53" x14ac:dyDescent="0.25">
      <c r="A4758" s="9" t="str">
        <f>IF(B4758&lt;&gt;"",COUNTA($B$3:B4758)+$A$2,"")</f>
        <v/>
      </c>
      <c r="R4758" s="42"/>
      <c r="AB4758" s="13"/>
      <c r="AC4758" s="8"/>
      <c r="AF4758" s="13"/>
      <c r="AG4758" s="8"/>
      <c r="AH4758" s="8"/>
      <c r="AI4758" s="8"/>
      <c r="AJ4758" s="8"/>
      <c r="AK4758" s="8"/>
      <c r="AN4758" s="13"/>
      <c r="AO4758" s="8"/>
      <c r="AR4758" s="13"/>
      <c r="AS4758" s="8"/>
      <c r="AV4758" s="13"/>
      <c r="AW4758" s="8"/>
      <c r="AX4758" s="19" t="str">
        <f t="shared" si="404"/>
        <v/>
      </c>
      <c r="AY4758" s="55">
        <f t="shared" si="405"/>
        <v>0</v>
      </c>
      <c r="AZ4758" s="8"/>
      <c r="BA4758" s="8"/>
    </row>
    <row r="4759" spans="1:53" x14ac:dyDescent="0.25">
      <c r="A4759" s="9" t="str">
        <f>IF(B4759&lt;&gt;"",COUNTA($B$3:B4759)+$A$2,"")</f>
        <v/>
      </c>
      <c r="R4759" s="42"/>
      <c r="AB4759" s="13"/>
      <c r="AC4759" s="8"/>
      <c r="AF4759" s="13"/>
      <c r="AG4759" s="8"/>
      <c r="AH4759" s="8"/>
      <c r="AI4759" s="8"/>
      <c r="AJ4759" s="8"/>
      <c r="AK4759" s="8"/>
      <c r="AN4759" s="13"/>
      <c r="AO4759" s="8"/>
      <c r="AR4759" s="13"/>
      <c r="AS4759" s="8"/>
      <c r="AV4759" s="13"/>
      <c r="AW4759" s="8"/>
      <c r="AX4759" s="19" t="str">
        <f t="shared" si="404"/>
        <v/>
      </c>
      <c r="AY4759" s="55">
        <f t="shared" si="405"/>
        <v>0</v>
      </c>
      <c r="AZ4759" s="8"/>
      <c r="BA4759" s="8"/>
    </row>
    <row r="4760" spans="1:53" x14ac:dyDescent="0.25">
      <c r="A4760" s="9" t="str">
        <f>IF(B4760&lt;&gt;"",COUNTA($B$3:B4760)+$A$2,"")</f>
        <v/>
      </c>
      <c r="R4760" s="42"/>
      <c r="AB4760" s="13"/>
      <c r="AC4760" s="8"/>
      <c r="AF4760" s="13"/>
      <c r="AG4760" s="8"/>
      <c r="AH4760" s="8"/>
      <c r="AI4760" s="8"/>
      <c r="AJ4760" s="8"/>
      <c r="AK4760" s="8"/>
      <c r="AN4760" s="13"/>
      <c r="AO4760" s="8"/>
      <c r="AR4760" s="13"/>
      <c r="AS4760" s="8"/>
      <c r="AV4760" s="13"/>
      <c r="AW4760" s="8"/>
      <c r="AX4760" s="19" t="str">
        <f t="shared" si="404"/>
        <v/>
      </c>
      <c r="AY4760" s="55">
        <f t="shared" si="405"/>
        <v>0</v>
      </c>
      <c r="AZ4760" s="8"/>
      <c r="BA4760" s="8"/>
    </row>
    <row r="4761" spans="1:53" x14ac:dyDescent="0.25">
      <c r="A4761" s="9" t="str">
        <f>IF(B4761&lt;&gt;"",COUNTA($B$3:B4761)+$A$2,"")</f>
        <v/>
      </c>
      <c r="R4761" s="42"/>
      <c r="AB4761" s="13"/>
      <c r="AC4761" s="8"/>
      <c r="AF4761" s="13"/>
      <c r="AG4761" s="8"/>
      <c r="AH4761" s="8"/>
      <c r="AI4761" s="8"/>
      <c r="AJ4761" s="8"/>
      <c r="AK4761" s="8"/>
      <c r="AN4761" s="13"/>
      <c r="AO4761" s="8"/>
      <c r="AR4761" s="13"/>
      <c r="AS4761" s="8"/>
      <c r="AV4761" s="13"/>
      <c r="AW4761" s="8"/>
      <c r="AX4761" s="19" t="str">
        <f t="shared" si="404"/>
        <v/>
      </c>
      <c r="AY4761" s="55">
        <f t="shared" si="405"/>
        <v>0</v>
      </c>
      <c r="AZ4761" s="8"/>
      <c r="BA4761" s="8"/>
    </row>
    <row r="4762" spans="1:53" x14ac:dyDescent="0.25">
      <c r="A4762" s="9" t="str">
        <f>IF(B4762&lt;&gt;"",COUNTA($B$3:B4762)+$A$2,"")</f>
        <v/>
      </c>
      <c r="R4762" s="42"/>
      <c r="AB4762" s="13"/>
      <c r="AC4762" s="8"/>
      <c r="AF4762" s="13"/>
      <c r="AG4762" s="8"/>
      <c r="AH4762" s="8"/>
      <c r="AI4762" s="8"/>
      <c r="AJ4762" s="8"/>
      <c r="AK4762" s="8"/>
      <c r="AN4762" s="13"/>
      <c r="AO4762" s="8"/>
      <c r="AR4762" s="13"/>
      <c r="AS4762" s="8"/>
      <c r="AV4762" s="13"/>
      <c r="AW4762" s="8"/>
      <c r="AX4762" s="19" t="str">
        <f t="shared" si="404"/>
        <v/>
      </c>
      <c r="AY4762" s="55">
        <f t="shared" si="405"/>
        <v>0</v>
      </c>
      <c r="AZ4762" s="8"/>
      <c r="BA4762" s="8"/>
    </row>
    <row r="4763" spans="1:53" x14ac:dyDescent="0.25">
      <c r="A4763" s="9" t="str">
        <f>IF(B4763&lt;&gt;"",COUNTA($B$3:B4763)+$A$2,"")</f>
        <v/>
      </c>
      <c r="R4763" s="42"/>
      <c r="AB4763" s="13"/>
      <c r="AC4763" s="8"/>
      <c r="AF4763" s="13"/>
      <c r="AG4763" s="8"/>
      <c r="AH4763" s="8"/>
      <c r="AI4763" s="8"/>
      <c r="AJ4763" s="8"/>
      <c r="AK4763" s="8"/>
      <c r="AN4763" s="13"/>
      <c r="AO4763" s="8"/>
      <c r="AR4763" s="13"/>
      <c r="AS4763" s="8"/>
      <c r="AV4763" s="13"/>
      <c r="AW4763" s="8"/>
      <c r="AX4763" s="19" t="str">
        <f t="shared" si="404"/>
        <v/>
      </c>
      <c r="AY4763" s="55">
        <f t="shared" si="405"/>
        <v>0</v>
      </c>
      <c r="AZ4763" s="8"/>
      <c r="BA4763" s="8"/>
    </row>
    <row r="4764" spans="1:53" x14ac:dyDescent="0.25">
      <c r="A4764" s="9" t="str">
        <f>IF(B4764&lt;&gt;"",COUNTA($B$3:B4764)+$A$2,"")</f>
        <v/>
      </c>
      <c r="R4764" s="42"/>
      <c r="AB4764" s="13"/>
      <c r="AC4764" s="8"/>
      <c r="AF4764" s="13"/>
      <c r="AG4764" s="8"/>
      <c r="AH4764" s="8"/>
      <c r="AI4764" s="8"/>
      <c r="AJ4764" s="8"/>
      <c r="AK4764" s="8"/>
      <c r="AN4764" s="13"/>
      <c r="AO4764" s="8"/>
      <c r="AR4764" s="13"/>
      <c r="AS4764" s="8"/>
      <c r="AV4764" s="13"/>
      <c r="AW4764" s="8"/>
      <c r="AX4764" s="19" t="str">
        <f t="shared" si="404"/>
        <v/>
      </c>
      <c r="AY4764" s="55">
        <f t="shared" si="405"/>
        <v>0</v>
      </c>
      <c r="AZ4764" s="8"/>
      <c r="BA4764" s="8"/>
    </row>
    <row r="4765" spans="1:53" x14ac:dyDescent="0.25">
      <c r="A4765" s="9" t="str">
        <f>IF(B4765&lt;&gt;"",COUNTA($B$3:B4765)+$A$2,"")</f>
        <v/>
      </c>
      <c r="R4765" s="42"/>
      <c r="AB4765" s="13"/>
      <c r="AC4765" s="8"/>
      <c r="AF4765" s="13"/>
      <c r="AG4765" s="8"/>
      <c r="AH4765" s="8"/>
      <c r="AI4765" s="8"/>
      <c r="AJ4765" s="8"/>
      <c r="AK4765" s="8"/>
      <c r="AN4765" s="13"/>
      <c r="AO4765" s="8"/>
      <c r="AR4765" s="13"/>
      <c r="AS4765" s="8"/>
      <c r="AV4765" s="13"/>
      <c r="AW4765" s="8"/>
      <c r="AX4765" s="19" t="str">
        <f t="shared" si="404"/>
        <v/>
      </c>
      <c r="AY4765" s="55">
        <f t="shared" si="405"/>
        <v>0</v>
      </c>
      <c r="AZ4765" s="8"/>
      <c r="BA4765" s="8"/>
    </row>
    <row r="4766" spans="1:53" x14ac:dyDescent="0.25">
      <c r="A4766" s="9" t="str">
        <f>IF(B4766&lt;&gt;"",COUNTA($B$3:B4766)+$A$2,"")</f>
        <v/>
      </c>
      <c r="R4766" s="42"/>
      <c r="AB4766" s="13"/>
      <c r="AC4766" s="8"/>
      <c r="AF4766" s="13"/>
      <c r="AG4766" s="8"/>
      <c r="AH4766" s="8"/>
      <c r="AI4766" s="8"/>
      <c r="AJ4766" s="8"/>
      <c r="AK4766" s="8"/>
      <c r="AN4766" s="13"/>
      <c r="AO4766" s="8"/>
      <c r="AR4766" s="13"/>
      <c r="AS4766" s="8"/>
      <c r="AV4766" s="13"/>
      <c r="AW4766" s="8"/>
      <c r="AX4766" s="19" t="str">
        <f t="shared" si="404"/>
        <v/>
      </c>
      <c r="AY4766" s="55">
        <f t="shared" si="405"/>
        <v>0</v>
      </c>
      <c r="AZ4766" s="8"/>
      <c r="BA4766" s="8"/>
    </row>
    <row r="4767" spans="1:53" x14ac:dyDescent="0.25">
      <c r="A4767" s="9" t="str">
        <f>IF(B4767&lt;&gt;"",COUNTA($B$3:B4767)+$A$2,"")</f>
        <v/>
      </c>
      <c r="R4767" s="42"/>
      <c r="AB4767" s="13"/>
      <c r="AC4767" s="8"/>
      <c r="AF4767" s="13"/>
      <c r="AG4767" s="8"/>
      <c r="AH4767" s="8"/>
      <c r="AI4767" s="8"/>
      <c r="AJ4767" s="8"/>
      <c r="AK4767" s="8"/>
      <c r="AN4767" s="13"/>
      <c r="AO4767" s="8"/>
      <c r="AR4767" s="13"/>
      <c r="AS4767" s="8"/>
      <c r="AV4767" s="13"/>
      <c r="AW4767" s="8"/>
      <c r="AX4767" s="19" t="str">
        <f t="shared" si="404"/>
        <v/>
      </c>
      <c r="AY4767" s="55">
        <f t="shared" si="405"/>
        <v>0</v>
      </c>
      <c r="AZ4767" s="8"/>
      <c r="BA4767" s="8"/>
    </row>
    <row r="4768" spans="1:53" x14ac:dyDescent="0.25">
      <c r="A4768" s="9" t="str">
        <f>IF(B4768&lt;&gt;"",COUNTA($B$3:B4768)+$A$2,"")</f>
        <v/>
      </c>
      <c r="R4768" s="42"/>
      <c r="AB4768" s="13"/>
      <c r="AC4768" s="8"/>
      <c r="AF4768" s="13"/>
      <c r="AG4768" s="8"/>
      <c r="AH4768" s="8"/>
      <c r="AI4768" s="8"/>
      <c r="AJ4768" s="8"/>
      <c r="AK4768" s="8"/>
      <c r="AN4768" s="13"/>
      <c r="AO4768" s="8"/>
      <c r="AR4768" s="13"/>
      <c r="AS4768" s="8"/>
      <c r="AV4768" s="13"/>
      <c r="AW4768" s="8"/>
      <c r="AX4768" s="19" t="str">
        <f t="shared" si="404"/>
        <v/>
      </c>
      <c r="AY4768" s="55">
        <f t="shared" si="405"/>
        <v>0</v>
      </c>
      <c r="AZ4768" s="8"/>
      <c r="BA4768" s="8"/>
    </row>
    <row r="4769" spans="1:53" x14ac:dyDescent="0.25">
      <c r="A4769" s="9" t="str">
        <f>IF(B4769&lt;&gt;"",COUNTA($B$3:B4769)+$A$2,"")</f>
        <v/>
      </c>
      <c r="R4769" s="42"/>
      <c r="AB4769" s="13"/>
      <c r="AC4769" s="8"/>
      <c r="AF4769" s="13"/>
      <c r="AG4769" s="8"/>
      <c r="AH4769" s="8"/>
      <c r="AI4769" s="8"/>
      <c r="AJ4769" s="8"/>
      <c r="AK4769" s="8"/>
      <c r="AN4769" s="13"/>
      <c r="AO4769" s="8"/>
      <c r="AR4769" s="13"/>
      <c r="AS4769" s="8"/>
      <c r="AV4769" s="13"/>
      <c r="AW4769" s="8"/>
      <c r="AX4769" s="19" t="str">
        <f t="shared" si="404"/>
        <v/>
      </c>
      <c r="AY4769" s="55">
        <f t="shared" si="405"/>
        <v>0</v>
      </c>
      <c r="AZ4769" s="8"/>
      <c r="BA4769" s="8"/>
    </row>
    <row r="4770" spans="1:53" x14ac:dyDescent="0.25">
      <c r="A4770" s="9" t="str">
        <f>IF(B4770&lt;&gt;"",COUNTA($B$3:B4770)+$A$2,"")</f>
        <v/>
      </c>
      <c r="R4770" s="42"/>
      <c r="AB4770" s="13"/>
      <c r="AC4770" s="8"/>
      <c r="AF4770" s="13"/>
      <c r="AG4770" s="8"/>
      <c r="AH4770" s="8"/>
      <c r="AI4770" s="8"/>
      <c r="AJ4770" s="8"/>
      <c r="AK4770" s="8"/>
      <c r="AN4770" s="13"/>
      <c r="AO4770" s="8"/>
      <c r="AR4770" s="13"/>
      <c r="AS4770" s="8"/>
      <c r="AV4770" s="13"/>
      <c r="AW4770" s="8"/>
      <c r="AX4770" s="19" t="str">
        <f t="shared" si="404"/>
        <v/>
      </c>
      <c r="AY4770" s="55">
        <f t="shared" si="405"/>
        <v>0</v>
      </c>
      <c r="AZ4770" s="8"/>
      <c r="BA4770" s="8"/>
    </row>
    <row r="4771" spans="1:53" x14ac:dyDescent="0.25">
      <c r="A4771" s="9" t="str">
        <f>IF(B4771&lt;&gt;"",COUNTA($B$3:B4771)+$A$2,"")</f>
        <v/>
      </c>
      <c r="R4771" s="42"/>
      <c r="AB4771" s="13"/>
      <c r="AC4771" s="8"/>
      <c r="AF4771" s="13"/>
      <c r="AG4771" s="8"/>
      <c r="AH4771" s="8"/>
      <c r="AI4771" s="8"/>
      <c r="AJ4771" s="8"/>
      <c r="AK4771" s="8"/>
      <c r="AN4771" s="13"/>
      <c r="AO4771" s="8"/>
      <c r="AR4771" s="13"/>
      <c r="AS4771" s="8"/>
      <c r="AV4771" s="13"/>
      <c r="AW4771" s="8"/>
      <c r="AX4771" s="19" t="str">
        <f t="shared" si="404"/>
        <v/>
      </c>
      <c r="AY4771" s="55">
        <f t="shared" si="405"/>
        <v>0</v>
      </c>
      <c r="AZ4771" s="8"/>
      <c r="BA4771" s="8"/>
    </row>
    <row r="4772" spans="1:53" x14ac:dyDescent="0.25">
      <c r="A4772" s="9" t="str">
        <f>IF(B4772&lt;&gt;"",COUNTA($B$3:B4772)+$A$2,"")</f>
        <v/>
      </c>
      <c r="R4772" s="42"/>
      <c r="AB4772" s="13"/>
      <c r="AC4772" s="8"/>
      <c r="AF4772" s="13"/>
      <c r="AG4772" s="8"/>
      <c r="AH4772" s="8"/>
      <c r="AI4772" s="8"/>
      <c r="AJ4772" s="8"/>
      <c r="AK4772" s="8"/>
      <c r="AN4772" s="13"/>
      <c r="AO4772" s="8"/>
      <c r="AR4772" s="13"/>
      <c r="AS4772" s="8"/>
      <c r="AV4772" s="13"/>
      <c r="AW4772" s="8"/>
      <c r="AX4772" s="19" t="str">
        <f t="shared" si="404"/>
        <v/>
      </c>
      <c r="AY4772" s="55">
        <f t="shared" si="405"/>
        <v>0</v>
      </c>
      <c r="AZ4772" s="8"/>
      <c r="BA4772" s="8"/>
    </row>
    <row r="4773" spans="1:53" x14ac:dyDescent="0.25">
      <c r="A4773" s="9" t="str">
        <f>IF(B4773&lt;&gt;"",COUNTA($B$3:B4773)+$A$2,"")</f>
        <v/>
      </c>
      <c r="R4773" s="42"/>
      <c r="AB4773" s="13"/>
      <c r="AC4773" s="8"/>
      <c r="AF4773" s="13"/>
      <c r="AG4773" s="8"/>
      <c r="AH4773" s="8"/>
      <c r="AI4773" s="8"/>
      <c r="AJ4773" s="8"/>
      <c r="AK4773" s="8"/>
      <c r="AN4773" s="13"/>
      <c r="AO4773" s="8"/>
      <c r="AR4773" s="13"/>
      <c r="AS4773" s="8"/>
      <c r="AV4773" s="13"/>
      <c r="AW4773" s="8"/>
      <c r="AX4773" s="19" t="str">
        <f t="shared" si="404"/>
        <v/>
      </c>
      <c r="AY4773" s="55">
        <f t="shared" si="405"/>
        <v>0</v>
      </c>
      <c r="AZ4773" s="8"/>
      <c r="BA4773" s="8"/>
    </row>
    <row r="4774" spans="1:53" x14ac:dyDescent="0.25">
      <c r="A4774" s="9" t="str">
        <f>IF(B4774&lt;&gt;"",COUNTA($B$3:B4774)+$A$2,"")</f>
        <v/>
      </c>
      <c r="R4774" s="42"/>
      <c r="AB4774" s="13"/>
      <c r="AC4774" s="8"/>
      <c r="AF4774" s="13"/>
      <c r="AG4774" s="8"/>
      <c r="AH4774" s="8"/>
      <c r="AI4774" s="8"/>
      <c r="AJ4774" s="8"/>
      <c r="AK4774" s="8"/>
      <c r="AN4774" s="13"/>
      <c r="AO4774" s="8"/>
      <c r="AR4774" s="13"/>
      <c r="AS4774" s="8"/>
      <c r="AV4774" s="13"/>
      <c r="AW4774" s="8"/>
      <c r="AX4774" s="19" t="str">
        <f t="shared" si="404"/>
        <v/>
      </c>
      <c r="AY4774" s="55">
        <f t="shared" si="405"/>
        <v>0</v>
      </c>
      <c r="AZ4774" s="8"/>
      <c r="BA4774" s="8"/>
    </row>
    <row r="4775" spans="1:53" x14ac:dyDescent="0.25">
      <c r="A4775" s="9" t="str">
        <f>IF(B4775&lt;&gt;"",COUNTA($B$3:B4775)+$A$2,"")</f>
        <v/>
      </c>
      <c r="R4775" s="42"/>
      <c r="AB4775" s="13"/>
      <c r="AC4775" s="8"/>
      <c r="AF4775" s="13"/>
      <c r="AG4775" s="8"/>
      <c r="AH4775" s="8"/>
      <c r="AI4775" s="8"/>
      <c r="AJ4775" s="8"/>
      <c r="AK4775" s="8"/>
      <c r="AN4775" s="13"/>
      <c r="AO4775" s="8"/>
      <c r="AR4775" s="13"/>
      <c r="AS4775" s="8"/>
      <c r="AV4775" s="13"/>
      <c r="AW4775" s="8"/>
      <c r="AX4775" s="19" t="str">
        <f t="shared" si="404"/>
        <v/>
      </c>
      <c r="AY4775" s="55">
        <f t="shared" si="405"/>
        <v>0</v>
      </c>
      <c r="AZ4775" s="8"/>
      <c r="BA4775" s="8"/>
    </row>
    <row r="4776" spans="1:53" x14ac:dyDescent="0.25">
      <c r="A4776" s="9" t="str">
        <f>IF(B4776&lt;&gt;"",COUNTA($B$3:B4776)+$A$2,"")</f>
        <v/>
      </c>
      <c r="R4776" s="42"/>
      <c r="AB4776" s="13"/>
      <c r="AC4776" s="8"/>
      <c r="AF4776" s="13"/>
      <c r="AG4776" s="8"/>
      <c r="AH4776" s="8"/>
      <c r="AI4776" s="8"/>
      <c r="AJ4776" s="8"/>
      <c r="AK4776" s="8"/>
      <c r="AN4776" s="13"/>
      <c r="AO4776" s="8"/>
      <c r="AR4776" s="13"/>
      <c r="AS4776" s="8"/>
      <c r="AV4776" s="13"/>
      <c r="AW4776" s="8"/>
      <c r="AX4776" s="19" t="str">
        <f t="shared" si="404"/>
        <v/>
      </c>
      <c r="AY4776" s="55">
        <f t="shared" si="405"/>
        <v>0</v>
      </c>
      <c r="AZ4776" s="8"/>
      <c r="BA4776" s="8"/>
    </row>
    <row r="4777" spans="1:53" x14ac:dyDescent="0.25">
      <c r="A4777" s="9" t="str">
        <f>IF(B4777&lt;&gt;"",COUNTA($B$3:B4777)+$A$2,"")</f>
        <v/>
      </c>
      <c r="R4777" s="42"/>
      <c r="AB4777" s="13"/>
      <c r="AC4777" s="8"/>
      <c r="AF4777" s="13"/>
      <c r="AG4777" s="8"/>
      <c r="AH4777" s="8"/>
      <c r="AI4777" s="8"/>
      <c r="AJ4777" s="8"/>
      <c r="AK4777" s="8"/>
      <c r="AN4777" s="13"/>
      <c r="AO4777" s="8"/>
      <c r="AR4777" s="13"/>
      <c r="AS4777" s="8"/>
      <c r="AV4777" s="13"/>
      <c r="AW4777" s="8"/>
      <c r="AX4777" s="19" t="str">
        <f t="shared" si="404"/>
        <v/>
      </c>
      <c r="AY4777" s="55">
        <f t="shared" si="405"/>
        <v>0</v>
      </c>
      <c r="AZ4777" s="8"/>
      <c r="BA4777" s="8"/>
    </row>
    <row r="4778" spans="1:53" x14ac:dyDescent="0.25">
      <c r="A4778" s="9" t="str">
        <f>IF(B4778&lt;&gt;"",COUNTA($B$3:B4778)+$A$2,"")</f>
        <v/>
      </c>
      <c r="R4778" s="42"/>
      <c r="AB4778" s="13"/>
      <c r="AC4778" s="8"/>
      <c r="AF4778" s="13"/>
      <c r="AG4778" s="8"/>
      <c r="AH4778" s="8"/>
      <c r="AI4778" s="8"/>
      <c r="AJ4778" s="8"/>
      <c r="AK4778" s="8"/>
      <c r="AN4778" s="13"/>
      <c r="AO4778" s="8"/>
      <c r="AR4778" s="13"/>
      <c r="AS4778" s="8"/>
      <c r="AV4778" s="13"/>
      <c r="AW4778" s="8"/>
      <c r="AX4778" s="19" t="str">
        <f t="shared" si="404"/>
        <v/>
      </c>
      <c r="AY4778" s="55">
        <f t="shared" si="405"/>
        <v>0</v>
      </c>
      <c r="AZ4778" s="8"/>
      <c r="BA4778" s="8"/>
    </row>
    <row r="4779" spans="1:53" x14ac:dyDescent="0.25">
      <c r="A4779" s="9" t="str">
        <f>IF(B4779&lt;&gt;"",COUNTA($B$3:B4779)+$A$2,"")</f>
        <v/>
      </c>
      <c r="R4779" s="42"/>
      <c r="AB4779" s="13"/>
      <c r="AC4779" s="8"/>
      <c r="AF4779" s="13"/>
      <c r="AG4779" s="8"/>
      <c r="AH4779" s="8"/>
      <c r="AI4779" s="8"/>
      <c r="AJ4779" s="8"/>
      <c r="AK4779" s="8"/>
      <c r="AN4779" s="13"/>
      <c r="AO4779" s="8"/>
      <c r="AR4779" s="13"/>
      <c r="AS4779" s="8"/>
      <c r="AV4779" s="13"/>
      <c r="AW4779" s="8"/>
      <c r="AX4779" s="19" t="str">
        <f t="shared" si="404"/>
        <v/>
      </c>
      <c r="AY4779" s="55">
        <f t="shared" si="405"/>
        <v>0</v>
      </c>
      <c r="AZ4779" s="8"/>
      <c r="BA4779" s="8"/>
    </row>
    <row r="4780" spans="1:53" x14ac:dyDescent="0.25">
      <c r="A4780" s="9" t="str">
        <f>IF(B4780&lt;&gt;"",COUNTA($B$3:B4780)+$A$2,"")</f>
        <v/>
      </c>
      <c r="R4780" s="42"/>
      <c r="AB4780" s="13"/>
      <c r="AC4780" s="8"/>
      <c r="AF4780" s="13"/>
      <c r="AG4780" s="8"/>
      <c r="AH4780" s="8"/>
      <c r="AI4780" s="8"/>
      <c r="AJ4780" s="8"/>
      <c r="AK4780" s="8"/>
      <c r="AN4780" s="13"/>
      <c r="AO4780" s="8"/>
      <c r="AR4780" s="13"/>
      <c r="AS4780" s="8"/>
      <c r="AV4780" s="13"/>
      <c r="AW4780" s="8"/>
      <c r="AX4780" s="19" t="str">
        <f t="shared" si="404"/>
        <v/>
      </c>
      <c r="AY4780" s="55">
        <f t="shared" si="405"/>
        <v>0</v>
      </c>
      <c r="AZ4780" s="8"/>
      <c r="BA4780" s="8"/>
    </row>
    <row r="4781" spans="1:53" x14ac:dyDescent="0.25">
      <c r="A4781" s="9" t="str">
        <f>IF(B4781&lt;&gt;"",COUNTA($B$3:B4781)+$A$2,"")</f>
        <v/>
      </c>
      <c r="R4781" s="42"/>
      <c r="AB4781" s="13"/>
      <c r="AC4781" s="8"/>
      <c r="AF4781" s="13"/>
      <c r="AG4781" s="8"/>
      <c r="AH4781" s="8"/>
      <c r="AI4781" s="8"/>
      <c r="AJ4781" s="8"/>
      <c r="AK4781" s="8"/>
      <c r="AN4781" s="13"/>
      <c r="AO4781" s="8"/>
      <c r="AR4781" s="13"/>
      <c r="AS4781" s="8"/>
      <c r="AV4781" s="13"/>
      <c r="AW4781" s="8"/>
      <c r="AX4781" s="19" t="str">
        <f t="shared" si="404"/>
        <v/>
      </c>
      <c r="AY4781" s="55">
        <f t="shared" si="405"/>
        <v>0</v>
      </c>
      <c r="AZ4781" s="8"/>
      <c r="BA4781" s="8"/>
    </row>
    <row r="4782" spans="1:53" x14ac:dyDescent="0.25">
      <c r="A4782" s="9" t="str">
        <f>IF(B4782&lt;&gt;"",COUNTA($B$3:B4782)+$A$2,"")</f>
        <v/>
      </c>
      <c r="R4782" s="42"/>
      <c r="AB4782" s="13"/>
      <c r="AC4782" s="8"/>
      <c r="AF4782" s="13"/>
      <c r="AG4782" s="8"/>
      <c r="AH4782" s="8"/>
      <c r="AI4782" s="8"/>
      <c r="AJ4782" s="8"/>
      <c r="AK4782" s="8"/>
      <c r="AN4782" s="13"/>
      <c r="AO4782" s="8"/>
      <c r="AR4782" s="13"/>
      <c r="AS4782" s="8"/>
      <c r="AV4782" s="13"/>
      <c r="AW4782" s="8"/>
      <c r="AX4782" s="19" t="str">
        <f t="shared" si="404"/>
        <v/>
      </c>
      <c r="AY4782" s="55">
        <f t="shared" si="405"/>
        <v>0</v>
      </c>
      <c r="AZ4782" s="8"/>
      <c r="BA4782" s="8"/>
    </row>
    <row r="4783" spans="1:53" x14ac:dyDescent="0.25">
      <c r="A4783" s="9" t="str">
        <f>IF(B4783&lt;&gt;"",COUNTA($B$3:B4783)+$A$2,"")</f>
        <v/>
      </c>
      <c r="R4783" s="42"/>
      <c r="AB4783" s="13"/>
      <c r="AC4783" s="8"/>
      <c r="AF4783" s="13"/>
      <c r="AG4783" s="8"/>
      <c r="AH4783" s="8"/>
      <c r="AI4783" s="8"/>
      <c r="AJ4783" s="8"/>
      <c r="AK4783" s="8"/>
      <c r="AN4783" s="13"/>
      <c r="AO4783" s="8"/>
      <c r="AR4783" s="13"/>
      <c r="AS4783" s="8"/>
      <c r="AV4783" s="13"/>
      <c r="AW4783" s="8"/>
      <c r="AX4783" s="19" t="str">
        <f t="shared" si="404"/>
        <v/>
      </c>
      <c r="AY4783" s="55">
        <f t="shared" si="405"/>
        <v>0</v>
      </c>
      <c r="AZ4783" s="8"/>
      <c r="BA4783" s="8"/>
    </row>
    <row r="4784" spans="1:53" x14ac:dyDescent="0.25">
      <c r="A4784" s="9" t="str">
        <f>IF(B4784&lt;&gt;"",COUNTA($B$3:B4784)+$A$2,"")</f>
        <v/>
      </c>
      <c r="R4784" s="42"/>
      <c r="AB4784" s="13"/>
      <c r="AC4784" s="8"/>
      <c r="AF4784" s="13"/>
      <c r="AG4784" s="8"/>
      <c r="AH4784" s="8"/>
      <c r="AI4784" s="8"/>
      <c r="AJ4784" s="8"/>
      <c r="AK4784" s="8"/>
      <c r="AN4784" s="13"/>
      <c r="AO4784" s="8"/>
      <c r="AR4784" s="13"/>
      <c r="AS4784" s="8"/>
      <c r="AV4784" s="13"/>
      <c r="AW4784" s="8"/>
      <c r="AX4784" s="19" t="str">
        <f t="shared" si="404"/>
        <v/>
      </c>
      <c r="AY4784" s="55">
        <f t="shared" si="405"/>
        <v>0</v>
      </c>
      <c r="AZ4784" s="8"/>
      <c r="BA4784" s="8"/>
    </row>
    <row r="4785" spans="1:53" x14ac:dyDescent="0.25">
      <c r="A4785" s="9" t="str">
        <f>IF(B4785&lt;&gt;"",COUNTA($B$3:B4785)+$A$2,"")</f>
        <v/>
      </c>
      <c r="R4785" s="42"/>
      <c r="AB4785" s="13"/>
      <c r="AC4785" s="8"/>
      <c r="AF4785" s="13"/>
      <c r="AG4785" s="8"/>
      <c r="AH4785" s="8"/>
      <c r="AI4785" s="8"/>
      <c r="AJ4785" s="8"/>
      <c r="AK4785" s="8"/>
      <c r="AN4785" s="13"/>
      <c r="AO4785" s="8"/>
      <c r="AR4785" s="13"/>
      <c r="AS4785" s="8"/>
      <c r="AV4785" s="13"/>
      <c r="AW4785" s="8"/>
      <c r="AX4785" s="19" t="str">
        <f t="shared" si="404"/>
        <v/>
      </c>
      <c r="AY4785" s="55">
        <f t="shared" si="405"/>
        <v>0</v>
      </c>
      <c r="AZ4785" s="8"/>
      <c r="BA4785" s="8"/>
    </row>
    <row r="4786" spans="1:53" x14ac:dyDescent="0.25">
      <c r="A4786" s="9" t="str">
        <f>IF(B4786&lt;&gt;"",COUNTA($B$3:B4786)+$A$2,"")</f>
        <v/>
      </c>
      <c r="R4786" s="42"/>
      <c r="AB4786" s="13"/>
      <c r="AC4786" s="8"/>
      <c r="AF4786" s="13"/>
      <c r="AG4786" s="8"/>
      <c r="AH4786" s="8"/>
      <c r="AI4786" s="8"/>
      <c r="AJ4786" s="8"/>
      <c r="AK4786" s="8"/>
      <c r="AN4786" s="13"/>
      <c r="AO4786" s="8"/>
      <c r="AR4786" s="13"/>
      <c r="AS4786" s="8"/>
      <c r="AV4786" s="13"/>
      <c r="AW4786" s="8"/>
      <c r="AX4786" s="19" t="str">
        <f t="shared" si="404"/>
        <v/>
      </c>
      <c r="AY4786" s="55">
        <f t="shared" si="405"/>
        <v>0</v>
      </c>
      <c r="AZ4786" s="8"/>
      <c r="BA4786" s="8"/>
    </row>
    <row r="4787" spans="1:53" x14ac:dyDescent="0.25">
      <c r="A4787" s="9" t="str">
        <f>IF(B4787&lt;&gt;"",COUNTA($B$3:B4787)+$A$2,"")</f>
        <v/>
      </c>
      <c r="R4787" s="42"/>
      <c r="AB4787" s="13"/>
      <c r="AC4787" s="8"/>
      <c r="AF4787" s="13"/>
      <c r="AG4787" s="8"/>
      <c r="AH4787" s="8"/>
      <c r="AI4787" s="8"/>
      <c r="AJ4787" s="8"/>
      <c r="AK4787" s="8"/>
      <c r="AN4787" s="13"/>
      <c r="AO4787" s="8"/>
      <c r="AR4787" s="13"/>
      <c r="AS4787" s="8"/>
      <c r="AV4787" s="13"/>
      <c r="AW4787" s="8"/>
      <c r="AX4787" s="19" t="str">
        <f t="shared" si="404"/>
        <v/>
      </c>
      <c r="AY4787" s="55">
        <f t="shared" si="405"/>
        <v>0</v>
      </c>
      <c r="AZ4787" s="8"/>
      <c r="BA4787" s="8"/>
    </row>
    <row r="4788" spans="1:53" x14ac:dyDescent="0.25">
      <c r="A4788" s="9" t="str">
        <f>IF(B4788&lt;&gt;"",COUNTA($B$3:B4788)+$A$2,"")</f>
        <v/>
      </c>
      <c r="R4788" s="42"/>
      <c r="AB4788" s="13"/>
      <c r="AC4788" s="8"/>
      <c r="AF4788" s="13"/>
      <c r="AG4788" s="8"/>
      <c r="AH4788" s="8"/>
      <c r="AI4788" s="8"/>
      <c r="AJ4788" s="8"/>
      <c r="AK4788" s="8"/>
      <c r="AN4788" s="13"/>
      <c r="AO4788" s="8"/>
      <c r="AR4788" s="13"/>
      <c r="AS4788" s="8"/>
      <c r="AV4788" s="13"/>
      <c r="AW4788" s="8"/>
      <c r="AX4788" s="19" t="str">
        <f t="shared" si="404"/>
        <v/>
      </c>
      <c r="AY4788" s="55">
        <f t="shared" si="405"/>
        <v>0</v>
      </c>
      <c r="AZ4788" s="8"/>
      <c r="BA4788" s="8"/>
    </row>
    <row r="4789" spans="1:53" x14ac:dyDescent="0.25">
      <c r="A4789" s="9" t="str">
        <f>IF(B4789&lt;&gt;"",COUNTA($B$3:B4789)+$A$2,"")</f>
        <v/>
      </c>
      <c r="R4789" s="42"/>
      <c r="AB4789" s="13"/>
      <c r="AC4789" s="8"/>
      <c r="AF4789" s="13"/>
      <c r="AG4789" s="8"/>
      <c r="AH4789" s="8"/>
      <c r="AI4789" s="8"/>
      <c r="AJ4789" s="8"/>
      <c r="AK4789" s="8"/>
      <c r="AN4789" s="13"/>
      <c r="AO4789" s="8"/>
      <c r="AR4789" s="13"/>
      <c r="AS4789" s="8"/>
      <c r="AV4789" s="13"/>
      <c r="AW4789" s="8"/>
      <c r="AX4789" s="19" t="str">
        <f t="shared" si="404"/>
        <v/>
      </c>
      <c r="AY4789" s="55">
        <f t="shared" si="405"/>
        <v>0</v>
      </c>
      <c r="AZ4789" s="8"/>
      <c r="BA4789" s="8"/>
    </row>
    <row r="4790" spans="1:53" x14ac:dyDescent="0.25">
      <c r="A4790" s="9" t="str">
        <f>IF(B4790&lt;&gt;"",COUNTA($B$3:B4790)+$A$2,"")</f>
        <v/>
      </c>
      <c r="R4790" s="42"/>
      <c r="AB4790" s="13"/>
      <c r="AC4790" s="8"/>
      <c r="AF4790" s="13"/>
      <c r="AG4790" s="8"/>
      <c r="AH4790" s="8"/>
      <c r="AI4790" s="8"/>
      <c r="AJ4790" s="8"/>
      <c r="AK4790" s="8"/>
      <c r="AN4790" s="13"/>
      <c r="AO4790" s="8"/>
      <c r="AR4790" s="13"/>
      <c r="AS4790" s="8"/>
      <c r="AV4790" s="13"/>
      <c r="AW4790" s="8"/>
      <c r="AX4790" s="19" t="str">
        <f t="shared" si="404"/>
        <v/>
      </c>
      <c r="AY4790" s="55">
        <f t="shared" si="405"/>
        <v>0</v>
      </c>
      <c r="AZ4790" s="8"/>
      <c r="BA4790" s="8"/>
    </row>
    <row r="4791" spans="1:53" x14ac:dyDescent="0.25">
      <c r="A4791" s="9" t="str">
        <f>IF(B4791&lt;&gt;"",COUNTA($B$3:B4791)+$A$2,"")</f>
        <v/>
      </c>
      <c r="R4791" s="42"/>
      <c r="AB4791" s="13"/>
      <c r="AC4791" s="8"/>
      <c r="AF4791" s="13"/>
      <c r="AG4791" s="8"/>
      <c r="AH4791" s="8"/>
      <c r="AI4791" s="8"/>
      <c r="AJ4791" s="8"/>
      <c r="AK4791" s="8"/>
      <c r="AN4791" s="13"/>
      <c r="AO4791" s="8"/>
      <c r="AR4791" s="13"/>
      <c r="AS4791" s="8"/>
      <c r="AV4791" s="13"/>
      <c r="AW4791" s="8"/>
      <c r="AX4791" s="19" t="str">
        <f t="shared" si="404"/>
        <v/>
      </c>
      <c r="AY4791" s="55">
        <f t="shared" si="405"/>
        <v>0</v>
      </c>
      <c r="AZ4791" s="8"/>
      <c r="BA4791" s="8"/>
    </row>
    <row r="4792" spans="1:53" x14ac:dyDescent="0.25">
      <c r="A4792" s="9" t="str">
        <f>IF(B4792&lt;&gt;"",COUNTA($B$3:B4792)+$A$2,"")</f>
        <v/>
      </c>
      <c r="R4792" s="42"/>
      <c r="AB4792" s="13"/>
      <c r="AC4792" s="8"/>
      <c r="AF4792" s="13"/>
      <c r="AG4792" s="8"/>
      <c r="AH4792" s="8"/>
      <c r="AI4792" s="8"/>
      <c r="AJ4792" s="8"/>
      <c r="AK4792" s="8"/>
      <c r="AN4792" s="13"/>
      <c r="AO4792" s="8"/>
      <c r="AR4792" s="13"/>
      <c r="AS4792" s="8"/>
      <c r="AV4792" s="13"/>
      <c r="AW4792" s="8"/>
      <c r="AX4792" s="19" t="str">
        <f t="shared" si="404"/>
        <v/>
      </c>
      <c r="AY4792" s="55">
        <f t="shared" si="405"/>
        <v>0</v>
      </c>
      <c r="AZ4792" s="8"/>
      <c r="BA4792" s="8"/>
    </row>
    <row r="4793" spans="1:53" x14ac:dyDescent="0.25">
      <c r="A4793" s="9" t="str">
        <f>IF(B4793&lt;&gt;"",COUNTA($B$3:B4793)+$A$2,"")</f>
        <v/>
      </c>
      <c r="R4793" s="42"/>
      <c r="AB4793" s="13"/>
      <c r="AC4793" s="8"/>
      <c r="AF4793" s="13"/>
      <c r="AG4793" s="8"/>
      <c r="AH4793" s="8"/>
      <c r="AI4793" s="8"/>
      <c r="AJ4793" s="8"/>
      <c r="AK4793" s="8"/>
      <c r="AN4793" s="13"/>
      <c r="AO4793" s="8"/>
      <c r="AR4793" s="13"/>
      <c r="AS4793" s="8"/>
      <c r="AV4793" s="13"/>
      <c r="AW4793" s="8"/>
      <c r="AX4793" s="19" t="str">
        <f t="shared" si="404"/>
        <v/>
      </c>
      <c r="AY4793" s="55">
        <f t="shared" si="405"/>
        <v>0</v>
      </c>
      <c r="AZ4793" s="8"/>
      <c r="BA4793" s="8"/>
    </row>
    <row r="4794" spans="1:53" x14ac:dyDescent="0.25">
      <c r="A4794" s="9" t="str">
        <f>IF(B4794&lt;&gt;"",COUNTA($B$3:B4794)+$A$2,"")</f>
        <v/>
      </c>
      <c r="R4794" s="42"/>
      <c r="AB4794" s="13"/>
      <c r="AC4794" s="8"/>
      <c r="AF4794" s="13"/>
      <c r="AG4794" s="8"/>
      <c r="AH4794" s="8"/>
      <c r="AI4794" s="8"/>
      <c r="AJ4794" s="8"/>
      <c r="AK4794" s="8"/>
      <c r="AN4794" s="13"/>
      <c r="AO4794" s="8"/>
      <c r="AR4794" s="13"/>
      <c r="AS4794" s="8"/>
      <c r="AV4794" s="13"/>
      <c r="AW4794" s="8"/>
      <c r="AX4794" s="19" t="str">
        <f t="shared" si="404"/>
        <v/>
      </c>
      <c r="AY4794" s="55">
        <f t="shared" si="405"/>
        <v>0</v>
      </c>
      <c r="AZ4794" s="8"/>
      <c r="BA4794" s="8"/>
    </row>
    <row r="4795" spans="1:53" x14ac:dyDescent="0.25">
      <c r="A4795" s="9" t="str">
        <f>IF(B4795&lt;&gt;"",COUNTA($B$3:B4795)+$A$2,"")</f>
        <v/>
      </c>
      <c r="R4795" s="42"/>
      <c r="AB4795" s="13"/>
      <c r="AC4795" s="8"/>
      <c r="AF4795" s="13"/>
      <c r="AG4795" s="8"/>
      <c r="AH4795" s="8"/>
      <c r="AI4795" s="8"/>
      <c r="AJ4795" s="8"/>
      <c r="AK4795" s="8"/>
      <c r="AN4795" s="13"/>
      <c r="AO4795" s="8"/>
      <c r="AR4795" s="13"/>
      <c r="AS4795" s="8"/>
      <c r="AV4795" s="13"/>
      <c r="AW4795" s="8"/>
      <c r="AX4795" s="19" t="str">
        <f t="shared" si="404"/>
        <v/>
      </c>
      <c r="AY4795" s="55">
        <f t="shared" si="405"/>
        <v>0</v>
      </c>
      <c r="AZ4795" s="8"/>
      <c r="BA4795" s="8"/>
    </row>
    <row r="4796" spans="1:53" x14ac:dyDescent="0.25">
      <c r="A4796" s="9" t="str">
        <f>IF(B4796&lt;&gt;"",COUNTA($B$3:B4796)+$A$2,"")</f>
        <v/>
      </c>
      <c r="R4796" s="42"/>
      <c r="AB4796" s="13"/>
      <c r="AC4796" s="8"/>
      <c r="AF4796" s="13"/>
      <c r="AG4796" s="8"/>
      <c r="AH4796" s="8"/>
      <c r="AI4796" s="8"/>
      <c r="AJ4796" s="8"/>
      <c r="AK4796" s="8"/>
      <c r="AN4796" s="13"/>
      <c r="AO4796" s="8"/>
      <c r="AR4796" s="13"/>
      <c r="AS4796" s="8"/>
      <c r="AV4796" s="13"/>
      <c r="AW4796" s="8"/>
      <c r="AX4796" s="19" t="str">
        <f t="shared" si="404"/>
        <v/>
      </c>
      <c r="AY4796" s="55">
        <f t="shared" si="405"/>
        <v>0</v>
      </c>
      <c r="AZ4796" s="8"/>
      <c r="BA4796" s="8"/>
    </row>
    <row r="4797" spans="1:53" x14ac:dyDescent="0.25">
      <c r="A4797" s="9" t="str">
        <f>IF(B4797&lt;&gt;"",COUNTA($B$3:B4797)+$A$2,"")</f>
        <v/>
      </c>
      <c r="R4797" s="42"/>
      <c r="AB4797" s="13"/>
      <c r="AC4797" s="8"/>
      <c r="AF4797" s="13"/>
      <c r="AG4797" s="8"/>
      <c r="AH4797" s="8"/>
      <c r="AI4797" s="8"/>
      <c r="AJ4797" s="8"/>
      <c r="AK4797" s="8"/>
      <c r="AN4797" s="13"/>
      <c r="AO4797" s="8"/>
      <c r="AR4797" s="13"/>
      <c r="AS4797" s="8"/>
      <c r="AV4797" s="13"/>
      <c r="AW4797" s="8"/>
      <c r="AX4797" s="19" t="str">
        <f t="shared" si="404"/>
        <v/>
      </c>
      <c r="AY4797" s="55">
        <f t="shared" si="405"/>
        <v>0</v>
      </c>
      <c r="AZ4797" s="8"/>
      <c r="BA4797" s="8"/>
    </row>
    <row r="4798" spans="1:53" x14ac:dyDescent="0.25">
      <c r="A4798" s="9" t="str">
        <f>IF(B4798&lt;&gt;"",COUNTA($B$3:B4798)+$A$2,"")</f>
        <v/>
      </c>
      <c r="R4798" s="42"/>
      <c r="AB4798" s="13"/>
      <c r="AC4798" s="8"/>
      <c r="AF4798" s="13"/>
      <c r="AG4798" s="8"/>
      <c r="AH4798" s="8"/>
      <c r="AI4798" s="8"/>
      <c r="AJ4798" s="8"/>
      <c r="AK4798" s="8"/>
      <c r="AN4798" s="13"/>
      <c r="AO4798" s="8"/>
      <c r="AR4798" s="13"/>
      <c r="AS4798" s="8"/>
      <c r="AV4798" s="13"/>
      <c r="AW4798" s="8"/>
      <c r="AX4798" s="19" t="str">
        <f t="shared" si="404"/>
        <v/>
      </c>
      <c r="AY4798" s="55">
        <f t="shared" si="405"/>
        <v>0</v>
      </c>
      <c r="AZ4798" s="8"/>
      <c r="BA4798" s="8"/>
    </row>
    <row r="4799" spans="1:53" x14ac:dyDescent="0.25">
      <c r="A4799" s="9" t="str">
        <f>IF(B4799&lt;&gt;"",COUNTA($B$3:B4799)+$A$2,"")</f>
        <v/>
      </c>
      <c r="R4799" s="42"/>
      <c r="AB4799" s="13"/>
      <c r="AC4799" s="8"/>
      <c r="AF4799" s="13"/>
      <c r="AG4799" s="8"/>
      <c r="AH4799" s="8"/>
      <c r="AI4799" s="8"/>
      <c r="AJ4799" s="8"/>
      <c r="AK4799" s="8"/>
      <c r="AN4799" s="13"/>
      <c r="AO4799" s="8"/>
      <c r="AR4799" s="13"/>
      <c r="AS4799" s="8"/>
      <c r="AV4799" s="13"/>
      <c r="AW4799" s="8"/>
      <c r="AX4799" s="19" t="str">
        <f t="shared" si="404"/>
        <v/>
      </c>
      <c r="AY4799" s="55">
        <f t="shared" si="405"/>
        <v>0</v>
      </c>
      <c r="AZ4799" s="8"/>
      <c r="BA4799" s="8"/>
    </row>
    <row r="4800" spans="1:53" x14ac:dyDescent="0.25">
      <c r="A4800" s="9" t="str">
        <f>IF(B4800&lt;&gt;"",COUNTA($B$3:B4800)+$A$2,"")</f>
        <v/>
      </c>
      <c r="R4800" s="42"/>
      <c r="AB4800" s="13"/>
      <c r="AC4800" s="8"/>
      <c r="AF4800" s="13"/>
      <c r="AG4800" s="8"/>
      <c r="AH4800" s="8"/>
      <c r="AI4800" s="8"/>
      <c r="AJ4800" s="8"/>
      <c r="AK4800" s="8"/>
      <c r="AN4800" s="13"/>
      <c r="AO4800" s="8"/>
      <c r="AR4800" s="13"/>
      <c r="AS4800" s="8"/>
      <c r="AV4800" s="13"/>
      <c r="AW4800" s="8"/>
      <c r="AX4800" s="19" t="str">
        <f t="shared" si="404"/>
        <v/>
      </c>
      <c r="AY4800" s="55">
        <f t="shared" si="405"/>
        <v>0</v>
      </c>
      <c r="AZ4800" s="8"/>
      <c r="BA4800" s="8"/>
    </row>
    <row r="4801" spans="1:53" x14ac:dyDescent="0.25">
      <c r="A4801" s="9" t="str">
        <f>IF(B4801&lt;&gt;"",COUNTA($B$3:B4801)+$A$2,"")</f>
        <v/>
      </c>
      <c r="R4801" s="42"/>
      <c r="AB4801" s="13"/>
      <c r="AC4801" s="8"/>
      <c r="AF4801" s="13"/>
      <c r="AG4801" s="8"/>
      <c r="AH4801" s="8"/>
      <c r="AI4801" s="8"/>
      <c r="AJ4801" s="8"/>
      <c r="AK4801" s="8"/>
      <c r="AN4801" s="13"/>
      <c r="AO4801" s="8"/>
      <c r="AR4801" s="13"/>
      <c r="AS4801" s="8"/>
      <c r="AV4801" s="13"/>
      <c r="AW4801" s="8"/>
      <c r="AX4801" s="19" t="str">
        <f t="shared" si="404"/>
        <v/>
      </c>
      <c r="AY4801" s="55">
        <f t="shared" si="405"/>
        <v>0</v>
      </c>
      <c r="AZ4801" s="8"/>
      <c r="BA4801" s="8"/>
    </row>
    <row r="4802" spans="1:53" x14ac:dyDescent="0.25">
      <c r="A4802" s="9" t="str">
        <f>IF(B4802&lt;&gt;"",COUNTA($B$3:B4802)+$A$2,"")</f>
        <v/>
      </c>
      <c r="R4802" s="42"/>
      <c r="AB4802" s="13"/>
      <c r="AC4802" s="8"/>
      <c r="AF4802" s="13"/>
      <c r="AG4802" s="8"/>
      <c r="AH4802" s="8"/>
      <c r="AI4802" s="8"/>
      <c r="AJ4802" s="8"/>
      <c r="AK4802" s="8"/>
      <c r="AN4802" s="13"/>
      <c r="AO4802" s="8"/>
      <c r="AR4802" s="13"/>
      <c r="AS4802" s="8"/>
      <c r="AV4802" s="13"/>
      <c r="AW4802" s="8"/>
      <c r="AX4802" s="19" t="str">
        <f t="shared" si="404"/>
        <v/>
      </c>
      <c r="AY4802" s="55">
        <f t="shared" si="405"/>
        <v>0</v>
      </c>
      <c r="AZ4802" s="8"/>
      <c r="BA4802" s="8"/>
    </row>
    <row r="4803" spans="1:53" x14ac:dyDescent="0.25">
      <c r="A4803" s="9" t="str">
        <f>IF(B4803&lt;&gt;"",COUNTA($B$3:B4803)+$A$2,"")</f>
        <v/>
      </c>
      <c r="R4803" s="42"/>
      <c r="AB4803" s="13"/>
      <c r="AC4803" s="8"/>
      <c r="AF4803" s="13"/>
      <c r="AG4803" s="8"/>
      <c r="AH4803" s="8"/>
      <c r="AI4803" s="8"/>
      <c r="AJ4803" s="8"/>
      <c r="AK4803" s="8"/>
      <c r="AN4803" s="13"/>
      <c r="AO4803" s="8"/>
      <c r="AR4803" s="13"/>
      <c r="AS4803" s="8"/>
      <c r="AV4803" s="13"/>
      <c r="AW4803" s="8"/>
      <c r="AX4803" s="19" t="str">
        <f t="shared" ref="AX4803:AX4866" si="406">IF(R4803="","",AY4803/(1+0.025))</f>
        <v/>
      </c>
      <c r="AY4803" s="55">
        <f t="shared" ref="AY4803:AY4866" si="407">BC4803-AZ4803</f>
        <v>0</v>
      </c>
      <c r="AZ4803" s="8"/>
      <c r="BA4803" s="8"/>
    </row>
    <row r="4804" spans="1:53" x14ac:dyDescent="0.25">
      <c r="A4804" s="9" t="str">
        <f>IF(B4804&lt;&gt;"",COUNTA($B$3:B4804)+$A$2,"")</f>
        <v/>
      </c>
      <c r="R4804" s="42"/>
      <c r="AB4804" s="13"/>
      <c r="AC4804" s="8"/>
      <c r="AF4804" s="13"/>
      <c r="AG4804" s="8"/>
      <c r="AH4804" s="8"/>
      <c r="AI4804" s="8"/>
      <c r="AJ4804" s="8"/>
      <c r="AK4804" s="8"/>
      <c r="AN4804" s="13"/>
      <c r="AO4804" s="8"/>
      <c r="AR4804" s="13"/>
      <c r="AS4804" s="8"/>
      <c r="AV4804" s="13"/>
      <c r="AW4804" s="8"/>
      <c r="AX4804" s="19" t="str">
        <f t="shared" si="406"/>
        <v/>
      </c>
      <c r="AY4804" s="55">
        <f t="shared" si="407"/>
        <v>0</v>
      </c>
      <c r="AZ4804" s="8"/>
      <c r="BA4804" s="8"/>
    </row>
    <row r="4805" spans="1:53" x14ac:dyDescent="0.25">
      <c r="A4805" s="9" t="str">
        <f>IF(B4805&lt;&gt;"",COUNTA($B$3:B4805)+$A$2,"")</f>
        <v/>
      </c>
      <c r="R4805" s="42"/>
      <c r="AB4805" s="13"/>
      <c r="AC4805" s="8"/>
      <c r="AF4805" s="13"/>
      <c r="AG4805" s="8"/>
      <c r="AH4805" s="8"/>
      <c r="AI4805" s="8"/>
      <c r="AJ4805" s="8"/>
      <c r="AK4805" s="8"/>
      <c r="AN4805" s="13"/>
      <c r="AO4805" s="8"/>
      <c r="AR4805" s="13"/>
      <c r="AS4805" s="8"/>
      <c r="AV4805" s="13"/>
      <c r="AW4805" s="8"/>
      <c r="AX4805" s="19" t="str">
        <f t="shared" si="406"/>
        <v/>
      </c>
      <c r="AY4805" s="55">
        <f t="shared" si="407"/>
        <v>0</v>
      </c>
      <c r="AZ4805" s="8"/>
      <c r="BA4805" s="8"/>
    </row>
    <row r="4806" spans="1:53" x14ac:dyDescent="0.25">
      <c r="A4806" s="9" t="str">
        <f>IF(B4806&lt;&gt;"",COUNTA($B$3:B4806)+$A$2,"")</f>
        <v/>
      </c>
      <c r="R4806" s="42"/>
      <c r="AB4806" s="13"/>
      <c r="AC4806" s="8"/>
      <c r="AF4806" s="13"/>
      <c r="AG4806" s="8"/>
      <c r="AH4806" s="8"/>
      <c r="AI4806" s="8"/>
      <c r="AJ4806" s="8"/>
      <c r="AK4806" s="8"/>
      <c r="AN4806" s="13"/>
      <c r="AO4806" s="8"/>
      <c r="AR4806" s="13"/>
      <c r="AS4806" s="8"/>
      <c r="AV4806" s="13"/>
      <c r="AW4806" s="8"/>
      <c r="AX4806" s="19" t="str">
        <f t="shared" si="406"/>
        <v/>
      </c>
      <c r="AY4806" s="55">
        <f t="shared" si="407"/>
        <v>0</v>
      </c>
      <c r="AZ4806" s="8"/>
      <c r="BA4806" s="8"/>
    </row>
    <row r="4807" spans="1:53" x14ac:dyDescent="0.25">
      <c r="A4807" s="9" t="str">
        <f>IF(B4807&lt;&gt;"",COUNTA($B$3:B4807)+$A$2,"")</f>
        <v/>
      </c>
      <c r="R4807" s="42"/>
      <c r="AB4807" s="13"/>
      <c r="AC4807" s="8"/>
      <c r="AF4807" s="13"/>
      <c r="AG4807" s="8"/>
      <c r="AH4807" s="8"/>
      <c r="AI4807" s="8"/>
      <c r="AJ4807" s="8"/>
      <c r="AK4807" s="8"/>
      <c r="AN4807" s="13"/>
      <c r="AO4807" s="8"/>
      <c r="AR4807" s="13"/>
      <c r="AS4807" s="8"/>
      <c r="AV4807" s="13"/>
      <c r="AW4807" s="8"/>
      <c r="AX4807" s="19" t="str">
        <f t="shared" si="406"/>
        <v/>
      </c>
      <c r="AY4807" s="55">
        <f t="shared" si="407"/>
        <v>0</v>
      </c>
      <c r="AZ4807" s="8"/>
      <c r="BA4807" s="8"/>
    </row>
    <row r="4808" spans="1:53" x14ac:dyDescent="0.25">
      <c r="A4808" s="9" t="str">
        <f>IF(B4808&lt;&gt;"",COUNTA($B$3:B4808)+$A$2,"")</f>
        <v/>
      </c>
      <c r="R4808" s="42"/>
      <c r="AB4808" s="13"/>
      <c r="AC4808" s="8"/>
      <c r="AF4808" s="13"/>
      <c r="AG4808" s="8"/>
      <c r="AH4808" s="8"/>
      <c r="AI4808" s="8"/>
      <c r="AJ4808" s="8"/>
      <c r="AK4808" s="8"/>
      <c r="AN4808" s="13"/>
      <c r="AO4808" s="8"/>
      <c r="AR4808" s="13"/>
      <c r="AS4808" s="8"/>
      <c r="AV4808" s="13"/>
      <c r="AW4808" s="8"/>
      <c r="AX4808" s="19" t="str">
        <f t="shared" si="406"/>
        <v/>
      </c>
      <c r="AY4808" s="55">
        <f t="shared" si="407"/>
        <v>0</v>
      </c>
      <c r="AZ4808" s="8"/>
      <c r="BA4808" s="8"/>
    </row>
    <row r="4809" spans="1:53" x14ac:dyDescent="0.25">
      <c r="A4809" s="9" t="str">
        <f>IF(B4809&lt;&gt;"",COUNTA($B$3:B4809)+$A$2,"")</f>
        <v/>
      </c>
      <c r="R4809" s="42"/>
      <c r="AB4809" s="13"/>
      <c r="AC4809" s="8"/>
      <c r="AF4809" s="13"/>
      <c r="AG4809" s="8"/>
      <c r="AH4809" s="8"/>
      <c r="AI4809" s="8"/>
      <c r="AJ4809" s="8"/>
      <c r="AK4809" s="8"/>
      <c r="AN4809" s="13"/>
      <c r="AO4809" s="8"/>
      <c r="AR4809" s="13"/>
      <c r="AS4809" s="8"/>
      <c r="AV4809" s="13"/>
      <c r="AW4809" s="8"/>
      <c r="AX4809" s="19" t="str">
        <f t="shared" si="406"/>
        <v/>
      </c>
      <c r="AY4809" s="55">
        <f t="shared" si="407"/>
        <v>0</v>
      </c>
      <c r="AZ4809" s="8"/>
      <c r="BA4809" s="8"/>
    </row>
    <row r="4810" spans="1:53" x14ac:dyDescent="0.25">
      <c r="A4810" s="9" t="str">
        <f>IF(B4810&lt;&gt;"",COUNTA($B$3:B4810)+$A$2,"")</f>
        <v/>
      </c>
      <c r="R4810" s="42"/>
      <c r="AB4810" s="13"/>
      <c r="AC4810" s="8"/>
      <c r="AF4810" s="13"/>
      <c r="AG4810" s="8"/>
      <c r="AH4810" s="8"/>
      <c r="AI4810" s="8"/>
      <c r="AJ4810" s="8"/>
      <c r="AK4810" s="8"/>
      <c r="AN4810" s="13"/>
      <c r="AO4810" s="8"/>
      <c r="AR4810" s="13"/>
      <c r="AS4810" s="8"/>
      <c r="AV4810" s="13"/>
      <c r="AW4810" s="8"/>
      <c r="AX4810" s="19" t="str">
        <f t="shared" si="406"/>
        <v/>
      </c>
      <c r="AY4810" s="55">
        <f t="shared" si="407"/>
        <v>0</v>
      </c>
      <c r="AZ4810" s="8"/>
      <c r="BA4810" s="8"/>
    </row>
    <row r="4811" spans="1:53" x14ac:dyDescent="0.25">
      <c r="A4811" s="9" t="str">
        <f>IF(B4811&lt;&gt;"",COUNTA($B$3:B4811)+$A$2,"")</f>
        <v/>
      </c>
      <c r="R4811" s="42"/>
      <c r="AB4811" s="13"/>
      <c r="AC4811" s="8"/>
      <c r="AF4811" s="13"/>
      <c r="AG4811" s="8"/>
      <c r="AH4811" s="8"/>
      <c r="AI4811" s="8"/>
      <c r="AJ4811" s="8"/>
      <c r="AK4811" s="8"/>
      <c r="AN4811" s="13"/>
      <c r="AO4811" s="8"/>
      <c r="AR4811" s="13"/>
      <c r="AS4811" s="8"/>
      <c r="AV4811" s="13"/>
      <c r="AW4811" s="8"/>
      <c r="AX4811" s="19" t="str">
        <f t="shared" si="406"/>
        <v/>
      </c>
      <c r="AY4811" s="55">
        <f t="shared" si="407"/>
        <v>0</v>
      </c>
      <c r="AZ4811" s="8"/>
      <c r="BA4811" s="8"/>
    </row>
    <row r="4812" spans="1:53" x14ac:dyDescent="0.25">
      <c r="A4812" s="9" t="str">
        <f>IF(B4812&lt;&gt;"",COUNTA($B$3:B4812)+$A$2,"")</f>
        <v/>
      </c>
      <c r="R4812" s="42"/>
      <c r="AB4812" s="13"/>
      <c r="AC4812" s="8"/>
      <c r="AF4812" s="13"/>
      <c r="AG4812" s="8"/>
      <c r="AH4812" s="8"/>
      <c r="AI4812" s="8"/>
      <c r="AJ4812" s="8"/>
      <c r="AK4812" s="8"/>
      <c r="AN4812" s="13"/>
      <c r="AO4812" s="8"/>
      <c r="AR4812" s="13"/>
      <c r="AS4812" s="8"/>
      <c r="AV4812" s="13"/>
      <c r="AW4812" s="8"/>
      <c r="AX4812" s="19" t="str">
        <f t="shared" si="406"/>
        <v/>
      </c>
      <c r="AY4812" s="55">
        <f t="shared" si="407"/>
        <v>0</v>
      </c>
      <c r="AZ4812" s="8"/>
      <c r="BA4812" s="8"/>
    </row>
    <row r="4813" spans="1:53" x14ac:dyDescent="0.25">
      <c r="A4813" s="9" t="str">
        <f>IF(B4813&lt;&gt;"",COUNTA($B$3:B4813)+$A$2,"")</f>
        <v/>
      </c>
      <c r="R4813" s="42"/>
      <c r="AB4813" s="13"/>
      <c r="AC4813" s="8"/>
      <c r="AF4813" s="13"/>
      <c r="AG4813" s="8"/>
      <c r="AH4813" s="8"/>
      <c r="AI4813" s="8"/>
      <c r="AJ4813" s="8"/>
      <c r="AK4813" s="8"/>
      <c r="AN4813" s="13"/>
      <c r="AO4813" s="8"/>
      <c r="AR4813" s="13"/>
      <c r="AS4813" s="8"/>
      <c r="AV4813" s="13"/>
      <c r="AW4813" s="8"/>
      <c r="AX4813" s="19" t="str">
        <f t="shared" si="406"/>
        <v/>
      </c>
      <c r="AY4813" s="55">
        <f t="shared" si="407"/>
        <v>0</v>
      </c>
      <c r="AZ4813" s="8"/>
      <c r="BA4813" s="8"/>
    </row>
    <row r="4814" spans="1:53" x14ac:dyDescent="0.25">
      <c r="A4814" s="9" t="str">
        <f>IF(B4814&lt;&gt;"",COUNTA($B$3:B4814)+$A$2,"")</f>
        <v/>
      </c>
      <c r="R4814" s="42"/>
      <c r="AB4814" s="13"/>
      <c r="AC4814" s="8"/>
      <c r="AF4814" s="13"/>
      <c r="AG4814" s="8"/>
      <c r="AH4814" s="8"/>
      <c r="AI4814" s="8"/>
      <c r="AJ4814" s="8"/>
      <c r="AK4814" s="8"/>
      <c r="AN4814" s="13"/>
      <c r="AO4814" s="8"/>
      <c r="AR4814" s="13"/>
      <c r="AS4814" s="8"/>
      <c r="AV4814" s="13"/>
      <c r="AW4814" s="8"/>
      <c r="AX4814" s="19" t="str">
        <f t="shared" si="406"/>
        <v/>
      </c>
      <c r="AY4814" s="55">
        <f t="shared" si="407"/>
        <v>0</v>
      </c>
      <c r="AZ4814" s="8"/>
      <c r="BA4814" s="8"/>
    </row>
    <row r="4815" spans="1:53" x14ac:dyDescent="0.25">
      <c r="A4815" s="9" t="str">
        <f>IF(B4815&lt;&gt;"",COUNTA($B$3:B4815)+$A$2,"")</f>
        <v/>
      </c>
      <c r="R4815" s="42"/>
      <c r="AB4815" s="13"/>
      <c r="AC4815" s="8"/>
      <c r="AF4815" s="13"/>
      <c r="AG4815" s="8"/>
      <c r="AH4815" s="8"/>
      <c r="AI4815" s="8"/>
      <c r="AJ4815" s="8"/>
      <c r="AK4815" s="8"/>
      <c r="AN4815" s="13"/>
      <c r="AO4815" s="8"/>
      <c r="AR4815" s="13"/>
      <c r="AS4815" s="8"/>
      <c r="AV4815" s="13"/>
      <c r="AW4815" s="8"/>
      <c r="AX4815" s="19" t="str">
        <f t="shared" si="406"/>
        <v/>
      </c>
      <c r="AY4815" s="55">
        <f t="shared" si="407"/>
        <v>0</v>
      </c>
      <c r="AZ4815" s="8"/>
      <c r="BA4815" s="8"/>
    </row>
    <row r="4816" spans="1:53" x14ac:dyDescent="0.25">
      <c r="A4816" s="9" t="str">
        <f>IF(B4816&lt;&gt;"",COUNTA($B$3:B4816)+$A$2,"")</f>
        <v/>
      </c>
      <c r="R4816" s="42"/>
      <c r="AB4816" s="13"/>
      <c r="AC4816" s="8"/>
      <c r="AF4816" s="13"/>
      <c r="AG4816" s="8"/>
      <c r="AH4816" s="8"/>
      <c r="AI4816" s="8"/>
      <c r="AJ4816" s="8"/>
      <c r="AK4816" s="8"/>
      <c r="AN4816" s="13"/>
      <c r="AO4816" s="8"/>
      <c r="AR4816" s="13"/>
      <c r="AS4816" s="8"/>
      <c r="AV4816" s="13"/>
      <c r="AW4816" s="8"/>
      <c r="AX4816" s="19" t="str">
        <f t="shared" si="406"/>
        <v/>
      </c>
      <c r="AY4816" s="55">
        <f t="shared" si="407"/>
        <v>0</v>
      </c>
      <c r="AZ4816" s="8"/>
      <c r="BA4816" s="8"/>
    </row>
    <row r="4817" spans="1:53" x14ac:dyDescent="0.25">
      <c r="A4817" s="9" t="str">
        <f>IF(B4817&lt;&gt;"",COUNTA($B$3:B4817)+$A$2,"")</f>
        <v/>
      </c>
      <c r="R4817" s="42"/>
      <c r="AB4817" s="13"/>
      <c r="AC4817" s="8"/>
      <c r="AF4817" s="13"/>
      <c r="AG4817" s="8"/>
      <c r="AH4817" s="8"/>
      <c r="AI4817" s="8"/>
      <c r="AJ4817" s="8"/>
      <c r="AK4817" s="8"/>
      <c r="AN4817" s="13"/>
      <c r="AO4817" s="8"/>
      <c r="AR4817" s="13"/>
      <c r="AS4817" s="8"/>
      <c r="AV4817" s="13"/>
      <c r="AW4817" s="8"/>
      <c r="AX4817" s="19" t="str">
        <f t="shared" si="406"/>
        <v/>
      </c>
      <c r="AY4817" s="55">
        <f t="shared" si="407"/>
        <v>0</v>
      </c>
      <c r="AZ4817" s="8"/>
      <c r="BA4817" s="8"/>
    </row>
    <row r="4818" spans="1:53" x14ac:dyDescent="0.25">
      <c r="A4818" s="9" t="str">
        <f>IF(B4818&lt;&gt;"",COUNTA($B$3:B4818)+$A$2,"")</f>
        <v/>
      </c>
      <c r="R4818" s="42"/>
      <c r="AB4818" s="13"/>
      <c r="AC4818" s="8"/>
      <c r="AF4818" s="13"/>
      <c r="AG4818" s="8"/>
      <c r="AH4818" s="8"/>
      <c r="AI4818" s="8"/>
      <c r="AJ4818" s="8"/>
      <c r="AK4818" s="8"/>
      <c r="AN4818" s="13"/>
      <c r="AO4818" s="8"/>
      <c r="AR4818" s="13"/>
      <c r="AS4818" s="8"/>
      <c r="AV4818" s="13"/>
      <c r="AW4818" s="8"/>
      <c r="AX4818" s="19" t="str">
        <f t="shared" si="406"/>
        <v/>
      </c>
      <c r="AY4818" s="55">
        <f t="shared" si="407"/>
        <v>0</v>
      </c>
      <c r="AZ4818" s="8"/>
      <c r="BA4818" s="8"/>
    </row>
    <row r="4819" spans="1:53" x14ac:dyDescent="0.25">
      <c r="A4819" s="9" t="str">
        <f>IF(B4819&lt;&gt;"",COUNTA($B$3:B4819)+$A$2,"")</f>
        <v/>
      </c>
      <c r="R4819" s="42"/>
      <c r="AB4819" s="13"/>
      <c r="AC4819" s="8"/>
      <c r="AF4819" s="13"/>
      <c r="AG4819" s="8"/>
      <c r="AH4819" s="8"/>
      <c r="AI4819" s="8"/>
      <c r="AJ4819" s="8"/>
      <c r="AK4819" s="8"/>
      <c r="AN4819" s="13"/>
      <c r="AO4819" s="8"/>
      <c r="AR4819" s="13"/>
      <c r="AS4819" s="8"/>
      <c r="AV4819" s="13"/>
      <c r="AW4819" s="8"/>
      <c r="AX4819" s="19" t="str">
        <f t="shared" si="406"/>
        <v/>
      </c>
      <c r="AY4819" s="55">
        <f t="shared" si="407"/>
        <v>0</v>
      </c>
      <c r="AZ4819" s="8"/>
      <c r="BA4819" s="8"/>
    </row>
    <row r="4820" spans="1:53" x14ac:dyDescent="0.25">
      <c r="A4820" s="9" t="str">
        <f>IF(B4820&lt;&gt;"",COUNTA($B$3:B4820)+$A$2,"")</f>
        <v/>
      </c>
      <c r="R4820" s="42"/>
      <c r="AB4820" s="13"/>
      <c r="AC4820" s="8"/>
      <c r="AF4820" s="13"/>
      <c r="AG4820" s="8"/>
      <c r="AH4820" s="8"/>
      <c r="AI4820" s="8"/>
      <c r="AJ4820" s="8"/>
      <c r="AK4820" s="8"/>
      <c r="AN4820" s="13"/>
      <c r="AO4820" s="8"/>
      <c r="AR4820" s="13"/>
      <c r="AS4820" s="8"/>
      <c r="AV4820" s="13"/>
      <c r="AW4820" s="8"/>
      <c r="AX4820" s="19" t="str">
        <f t="shared" si="406"/>
        <v/>
      </c>
      <c r="AY4820" s="55">
        <f t="shared" si="407"/>
        <v>0</v>
      </c>
      <c r="AZ4820" s="8"/>
      <c r="BA4820" s="8"/>
    </row>
    <row r="4821" spans="1:53" x14ac:dyDescent="0.25">
      <c r="A4821" s="9" t="str">
        <f>IF(B4821&lt;&gt;"",COUNTA($B$3:B4821)+$A$2,"")</f>
        <v/>
      </c>
      <c r="R4821" s="42"/>
      <c r="AB4821" s="13"/>
      <c r="AC4821" s="8"/>
      <c r="AF4821" s="13"/>
      <c r="AG4821" s="8"/>
      <c r="AH4821" s="8"/>
      <c r="AI4821" s="8"/>
      <c r="AJ4821" s="8"/>
      <c r="AK4821" s="8"/>
      <c r="AN4821" s="13"/>
      <c r="AO4821" s="8"/>
      <c r="AR4821" s="13"/>
      <c r="AS4821" s="8"/>
      <c r="AV4821" s="13"/>
      <c r="AW4821" s="8"/>
      <c r="AX4821" s="19" t="str">
        <f t="shared" si="406"/>
        <v/>
      </c>
      <c r="AY4821" s="55">
        <f t="shared" si="407"/>
        <v>0</v>
      </c>
      <c r="AZ4821" s="8"/>
      <c r="BA4821" s="8"/>
    </row>
    <row r="4822" spans="1:53" x14ac:dyDescent="0.25">
      <c r="A4822" s="9" t="str">
        <f>IF(B4822&lt;&gt;"",COUNTA($B$3:B4822)+$A$2,"")</f>
        <v/>
      </c>
      <c r="R4822" s="42"/>
      <c r="AB4822" s="13"/>
      <c r="AC4822" s="8"/>
      <c r="AF4822" s="13"/>
      <c r="AG4822" s="8"/>
      <c r="AH4822" s="8"/>
      <c r="AI4822" s="8"/>
      <c r="AJ4822" s="8"/>
      <c r="AK4822" s="8"/>
      <c r="AN4822" s="13"/>
      <c r="AO4822" s="8"/>
      <c r="AR4822" s="13"/>
      <c r="AS4822" s="8"/>
      <c r="AV4822" s="13"/>
      <c r="AW4822" s="8"/>
      <c r="AX4822" s="19" t="str">
        <f t="shared" si="406"/>
        <v/>
      </c>
      <c r="AY4822" s="55">
        <f t="shared" si="407"/>
        <v>0</v>
      </c>
      <c r="AZ4822" s="8"/>
      <c r="BA4822" s="8"/>
    </row>
    <row r="4823" spans="1:53" x14ac:dyDescent="0.25">
      <c r="A4823" s="9" t="str">
        <f>IF(B4823&lt;&gt;"",COUNTA($B$3:B4823)+$A$2,"")</f>
        <v/>
      </c>
      <c r="R4823" s="42"/>
      <c r="AB4823" s="13"/>
      <c r="AC4823" s="8"/>
      <c r="AF4823" s="13"/>
      <c r="AG4823" s="8"/>
      <c r="AH4823" s="8"/>
      <c r="AI4823" s="8"/>
      <c r="AJ4823" s="8"/>
      <c r="AK4823" s="8"/>
      <c r="AN4823" s="13"/>
      <c r="AO4823" s="8"/>
      <c r="AR4823" s="13"/>
      <c r="AS4823" s="8"/>
      <c r="AV4823" s="13"/>
      <c r="AW4823" s="8"/>
      <c r="AX4823" s="19" t="str">
        <f t="shared" si="406"/>
        <v/>
      </c>
      <c r="AY4823" s="55">
        <f t="shared" si="407"/>
        <v>0</v>
      </c>
      <c r="AZ4823" s="8"/>
      <c r="BA4823" s="8"/>
    </row>
    <row r="4824" spans="1:53" x14ac:dyDescent="0.25">
      <c r="A4824" s="9" t="str">
        <f>IF(B4824&lt;&gt;"",COUNTA($B$3:B4824)+$A$2,"")</f>
        <v/>
      </c>
      <c r="R4824" s="42"/>
      <c r="AB4824" s="13"/>
      <c r="AC4824" s="8"/>
      <c r="AF4824" s="13"/>
      <c r="AG4824" s="8"/>
      <c r="AH4824" s="8"/>
      <c r="AI4824" s="8"/>
      <c r="AJ4824" s="8"/>
      <c r="AK4824" s="8"/>
      <c r="AN4824" s="13"/>
      <c r="AO4824" s="8"/>
      <c r="AR4824" s="13"/>
      <c r="AS4824" s="8"/>
      <c r="AV4824" s="13"/>
      <c r="AW4824" s="8"/>
      <c r="AX4824" s="19" t="str">
        <f t="shared" si="406"/>
        <v/>
      </c>
      <c r="AY4824" s="55">
        <f t="shared" si="407"/>
        <v>0</v>
      </c>
      <c r="AZ4824" s="8"/>
      <c r="BA4824" s="8"/>
    </row>
    <row r="4825" spans="1:53" x14ac:dyDescent="0.25">
      <c r="A4825" s="9" t="str">
        <f>IF(B4825&lt;&gt;"",COUNTA($B$3:B4825)+$A$2,"")</f>
        <v/>
      </c>
      <c r="R4825" s="42"/>
      <c r="AB4825" s="13"/>
      <c r="AC4825" s="8"/>
      <c r="AF4825" s="13"/>
      <c r="AG4825" s="8"/>
      <c r="AH4825" s="8"/>
      <c r="AI4825" s="8"/>
      <c r="AJ4825" s="8"/>
      <c r="AK4825" s="8"/>
      <c r="AN4825" s="13"/>
      <c r="AO4825" s="8"/>
      <c r="AR4825" s="13"/>
      <c r="AS4825" s="8"/>
      <c r="AV4825" s="13"/>
      <c r="AW4825" s="8"/>
      <c r="AX4825" s="19" t="str">
        <f t="shared" si="406"/>
        <v/>
      </c>
      <c r="AY4825" s="55">
        <f t="shared" si="407"/>
        <v>0</v>
      </c>
      <c r="AZ4825" s="8"/>
      <c r="BA4825" s="8"/>
    </row>
    <row r="4826" spans="1:53" x14ac:dyDescent="0.25">
      <c r="A4826" s="9" t="str">
        <f>IF(B4826&lt;&gt;"",COUNTA($B$3:B4826)+$A$2,"")</f>
        <v/>
      </c>
      <c r="R4826" s="42"/>
      <c r="AB4826" s="13"/>
      <c r="AC4826" s="8"/>
      <c r="AF4826" s="13"/>
      <c r="AG4826" s="8"/>
      <c r="AH4826" s="8"/>
      <c r="AI4826" s="8"/>
      <c r="AJ4826" s="8"/>
      <c r="AK4826" s="8"/>
      <c r="AN4826" s="13"/>
      <c r="AO4826" s="8"/>
      <c r="AR4826" s="13"/>
      <c r="AS4826" s="8"/>
      <c r="AV4826" s="13"/>
      <c r="AW4826" s="8"/>
      <c r="AX4826" s="19" t="str">
        <f t="shared" si="406"/>
        <v/>
      </c>
      <c r="AY4826" s="55">
        <f t="shared" si="407"/>
        <v>0</v>
      </c>
      <c r="AZ4826" s="8"/>
      <c r="BA4826" s="8"/>
    </row>
    <row r="4827" spans="1:53" x14ac:dyDescent="0.25">
      <c r="A4827" s="9" t="str">
        <f>IF(B4827&lt;&gt;"",COUNTA($B$3:B4827)+$A$2,"")</f>
        <v/>
      </c>
      <c r="R4827" s="42"/>
      <c r="AB4827" s="13"/>
      <c r="AC4827" s="8"/>
      <c r="AF4827" s="13"/>
      <c r="AG4827" s="8"/>
      <c r="AH4827" s="8"/>
      <c r="AI4827" s="8"/>
      <c r="AJ4827" s="8"/>
      <c r="AK4827" s="8"/>
      <c r="AN4827" s="13"/>
      <c r="AO4827" s="8"/>
      <c r="AR4827" s="13"/>
      <c r="AS4827" s="8"/>
      <c r="AV4827" s="13"/>
      <c r="AW4827" s="8"/>
      <c r="AX4827" s="19" t="str">
        <f t="shared" si="406"/>
        <v/>
      </c>
      <c r="AY4827" s="55">
        <f t="shared" si="407"/>
        <v>0</v>
      </c>
      <c r="AZ4827" s="8"/>
      <c r="BA4827" s="8"/>
    </row>
    <row r="4828" spans="1:53" x14ac:dyDescent="0.25">
      <c r="A4828" s="9" t="str">
        <f>IF(B4828&lt;&gt;"",COUNTA($B$3:B4828)+$A$2,"")</f>
        <v/>
      </c>
      <c r="R4828" s="42"/>
      <c r="AB4828" s="13"/>
      <c r="AC4828" s="8"/>
      <c r="AF4828" s="13"/>
      <c r="AG4828" s="8"/>
      <c r="AH4828" s="8"/>
      <c r="AI4828" s="8"/>
      <c r="AJ4828" s="8"/>
      <c r="AK4828" s="8"/>
      <c r="AN4828" s="13"/>
      <c r="AO4828" s="8"/>
      <c r="AR4828" s="13"/>
      <c r="AS4828" s="8"/>
      <c r="AV4828" s="13"/>
      <c r="AW4828" s="8"/>
      <c r="AX4828" s="19" t="str">
        <f t="shared" si="406"/>
        <v/>
      </c>
      <c r="AY4828" s="55">
        <f t="shared" si="407"/>
        <v>0</v>
      </c>
      <c r="AZ4828" s="8"/>
      <c r="BA4828" s="8"/>
    </row>
    <row r="4829" spans="1:53" x14ac:dyDescent="0.25">
      <c r="A4829" s="9" t="str">
        <f>IF(B4829&lt;&gt;"",COUNTA($B$3:B4829)+$A$2,"")</f>
        <v/>
      </c>
      <c r="R4829" s="42"/>
      <c r="AB4829" s="13"/>
      <c r="AC4829" s="8"/>
      <c r="AF4829" s="13"/>
      <c r="AG4829" s="8"/>
      <c r="AH4829" s="8"/>
      <c r="AI4829" s="8"/>
      <c r="AJ4829" s="8"/>
      <c r="AK4829" s="8"/>
      <c r="AN4829" s="13"/>
      <c r="AO4829" s="8"/>
      <c r="AR4829" s="13"/>
      <c r="AS4829" s="8"/>
      <c r="AV4829" s="13"/>
      <c r="AW4829" s="8"/>
      <c r="AX4829" s="19" t="str">
        <f t="shared" si="406"/>
        <v/>
      </c>
      <c r="AY4829" s="55">
        <f t="shared" si="407"/>
        <v>0</v>
      </c>
      <c r="AZ4829" s="8"/>
      <c r="BA4829" s="8"/>
    </row>
    <row r="4830" spans="1:53" x14ac:dyDescent="0.25">
      <c r="A4830" s="9" t="str">
        <f>IF(B4830&lt;&gt;"",COUNTA($B$3:B4830)+$A$2,"")</f>
        <v/>
      </c>
      <c r="R4830" s="42"/>
      <c r="AB4830" s="13"/>
      <c r="AC4830" s="8"/>
      <c r="AF4830" s="13"/>
      <c r="AG4830" s="8"/>
      <c r="AH4830" s="8"/>
      <c r="AI4830" s="8"/>
      <c r="AJ4830" s="8"/>
      <c r="AK4830" s="8"/>
      <c r="AN4830" s="13"/>
      <c r="AO4830" s="8"/>
      <c r="AR4830" s="13"/>
      <c r="AS4830" s="8"/>
      <c r="AV4830" s="13"/>
      <c r="AW4830" s="8"/>
      <c r="AX4830" s="19" t="str">
        <f t="shared" si="406"/>
        <v/>
      </c>
      <c r="AY4830" s="55">
        <f t="shared" si="407"/>
        <v>0</v>
      </c>
      <c r="AZ4830" s="8"/>
      <c r="BA4830" s="8"/>
    </row>
    <row r="4831" spans="1:53" x14ac:dyDescent="0.25">
      <c r="A4831" s="9" t="str">
        <f>IF(B4831&lt;&gt;"",COUNTA($B$3:B4831)+$A$2,"")</f>
        <v/>
      </c>
      <c r="R4831" s="42"/>
      <c r="AB4831" s="13"/>
      <c r="AC4831" s="8"/>
      <c r="AF4831" s="13"/>
      <c r="AG4831" s="8"/>
      <c r="AH4831" s="8"/>
      <c r="AI4831" s="8"/>
      <c r="AJ4831" s="8"/>
      <c r="AK4831" s="8"/>
      <c r="AN4831" s="13"/>
      <c r="AO4831" s="8"/>
      <c r="AR4831" s="13"/>
      <c r="AS4831" s="8"/>
      <c r="AV4831" s="13"/>
      <c r="AW4831" s="8"/>
      <c r="AX4831" s="19" t="str">
        <f t="shared" si="406"/>
        <v/>
      </c>
      <c r="AY4831" s="55">
        <f t="shared" si="407"/>
        <v>0</v>
      </c>
      <c r="AZ4831" s="8"/>
      <c r="BA4831" s="8"/>
    </row>
    <row r="4832" spans="1:53" x14ac:dyDescent="0.25">
      <c r="A4832" s="9" t="str">
        <f>IF(B4832&lt;&gt;"",COUNTA($B$3:B4832)+$A$2,"")</f>
        <v/>
      </c>
      <c r="R4832" s="42"/>
      <c r="AB4832" s="13"/>
      <c r="AC4832" s="8"/>
      <c r="AF4832" s="13"/>
      <c r="AG4832" s="8"/>
      <c r="AH4832" s="8"/>
      <c r="AI4832" s="8"/>
      <c r="AJ4832" s="8"/>
      <c r="AK4832" s="8"/>
      <c r="AN4832" s="13"/>
      <c r="AO4832" s="8"/>
      <c r="AR4832" s="13"/>
      <c r="AS4832" s="8"/>
      <c r="AV4832" s="13"/>
      <c r="AW4832" s="8"/>
      <c r="AX4832" s="19" t="str">
        <f t="shared" si="406"/>
        <v/>
      </c>
      <c r="AY4832" s="55">
        <f t="shared" si="407"/>
        <v>0</v>
      </c>
      <c r="AZ4832" s="8"/>
      <c r="BA4832" s="8"/>
    </row>
    <row r="4833" spans="1:53" x14ac:dyDescent="0.25">
      <c r="A4833" s="9" t="str">
        <f>IF(B4833&lt;&gt;"",COUNTA($B$3:B4833)+$A$2,"")</f>
        <v/>
      </c>
      <c r="R4833" s="42"/>
      <c r="AB4833" s="13"/>
      <c r="AC4833" s="8"/>
      <c r="AF4833" s="13"/>
      <c r="AG4833" s="8"/>
      <c r="AH4833" s="8"/>
      <c r="AI4833" s="8"/>
      <c r="AJ4833" s="8"/>
      <c r="AK4833" s="8"/>
      <c r="AN4833" s="13"/>
      <c r="AO4833" s="8"/>
      <c r="AR4833" s="13"/>
      <c r="AS4833" s="8"/>
      <c r="AV4833" s="13"/>
      <c r="AW4833" s="8"/>
      <c r="AX4833" s="19" t="str">
        <f t="shared" si="406"/>
        <v/>
      </c>
      <c r="AY4833" s="55">
        <f t="shared" si="407"/>
        <v>0</v>
      </c>
      <c r="AZ4833" s="8"/>
      <c r="BA4833" s="8"/>
    </row>
    <row r="4834" spans="1:53" x14ac:dyDescent="0.25">
      <c r="A4834" s="9" t="str">
        <f>IF(B4834&lt;&gt;"",COUNTA($B$3:B4834)+$A$2,"")</f>
        <v/>
      </c>
      <c r="R4834" s="42"/>
      <c r="AB4834" s="13"/>
      <c r="AC4834" s="8"/>
      <c r="AF4834" s="13"/>
      <c r="AG4834" s="8"/>
      <c r="AH4834" s="8"/>
      <c r="AI4834" s="8"/>
      <c r="AJ4834" s="8"/>
      <c r="AK4834" s="8"/>
      <c r="AN4834" s="13"/>
      <c r="AO4834" s="8"/>
      <c r="AR4834" s="13"/>
      <c r="AS4834" s="8"/>
      <c r="AV4834" s="13"/>
      <c r="AW4834" s="8"/>
      <c r="AX4834" s="19" t="str">
        <f t="shared" si="406"/>
        <v/>
      </c>
      <c r="AY4834" s="55">
        <f t="shared" si="407"/>
        <v>0</v>
      </c>
      <c r="AZ4834" s="8"/>
      <c r="BA4834" s="8"/>
    </row>
    <row r="4835" spans="1:53" x14ac:dyDescent="0.25">
      <c r="A4835" s="9" t="str">
        <f>IF(B4835&lt;&gt;"",COUNTA($B$3:B4835)+$A$2,"")</f>
        <v/>
      </c>
      <c r="R4835" s="42"/>
      <c r="AB4835" s="13"/>
      <c r="AC4835" s="8"/>
      <c r="AF4835" s="13"/>
      <c r="AG4835" s="8"/>
      <c r="AH4835" s="8"/>
      <c r="AI4835" s="8"/>
      <c r="AJ4835" s="8"/>
      <c r="AK4835" s="8"/>
      <c r="AN4835" s="13"/>
      <c r="AO4835" s="8"/>
      <c r="AR4835" s="13"/>
      <c r="AS4835" s="8"/>
      <c r="AV4835" s="13"/>
      <c r="AW4835" s="8"/>
      <c r="AX4835" s="19" t="str">
        <f t="shared" si="406"/>
        <v/>
      </c>
      <c r="AY4835" s="55">
        <f t="shared" si="407"/>
        <v>0</v>
      </c>
      <c r="AZ4835" s="8"/>
      <c r="BA4835" s="8"/>
    </row>
    <row r="4836" spans="1:53" x14ac:dyDescent="0.25">
      <c r="A4836" s="9" t="str">
        <f>IF(B4836&lt;&gt;"",COUNTA($B$3:B4836)+$A$2,"")</f>
        <v/>
      </c>
      <c r="R4836" s="42"/>
      <c r="AB4836" s="13"/>
      <c r="AC4836" s="8"/>
      <c r="AF4836" s="13"/>
      <c r="AG4836" s="8"/>
      <c r="AH4836" s="8"/>
      <c r="AI4836" s="8"/>
      <c r="AJ4836" s="8"/>
      <c r="AK4836" s="8"/>
      <c r="AN4836" s="13"/>
      <c r="AO4836" s="8"/>
      <c r="AR4836" s="13"/>
      <c r="AS4836" s="8"/>
      <c r="AV4836" s="13"/>
      <c r="AW4836" s="8"/>
      <c r="AX4836" s="19" t="str">
        <f t="shared" si="406"/>
        <v/>
      </c>
      <c r="AY4836" s="55">
        <f t="shared" si="407"/>
        <v>0</v>
      </c>
      <c r="AZ4836" s="8"/>
      <c r="BA4836" s="8"/>
    </row>
    <row r="4837" spans="1:53" x14ac:dyDescent="0.25">
      <c r="A4837" s="9" t="str">
        <f>IF(B4837&lt;&gt;"",COUNTA($B$3:B4837)+$A$2,"")</f>
        <v/>
      </c>
      <c r="R4837" s="42"/>
      <c r="AB4837" s="13"/>
      <c r="AC4837" s="8"/>
      <c r="AF4837" s="13"/>
      <c r="AG4837" s="8"/>
      <c r="AH4837" s="8"/>
      <c r="AI4837" s="8"/>
      <c r="AJ4837" s="8"/>
      <c r="AK4837" s="8"/>
      <c r="AN4837" s="13"/>
      <c r="AO4837" s="8"/>
      <c r="AR4837" s="13"/>
      <c r="AS4837" s="8"/>
      <c r="AV4837" s="13"/>
      <c r="AW4837" s="8"/>
      <c r="AX4837" s="19" t="str">
        <f t="shared" si="406"/>
        <v/>
      </c>
      <c r="AY4837" s="55">
        <f t="shared" si="407"/>
        <v>0</v>
      </c>
      <c r="AZ4837" s="8"/>
      <c r="BA4837" s="8"/>
    </row>
    <row r="4838" spans="1:53" x14ac:dyDescent="0.25">
      <c r="A4838" s="9" t="str">
        <f>IF(B4838&lt;&gt;"",COUNTA($B$3:B4838)+$A$2,"")</f>
        <v/>
      </c>
      <c r="R4838" s="42"/>
      <c r="AB4838" s="13"/>
      <c r="AC4838" s="8"/>
      <c r="AF4838" s="13"/>
      <c r="AG4838" s="8"/>
      <c r="AH4838" s="8"/>
      <c r="AI4838" s="8"/>
      <c r="AJ4838" s="8"/>
      <c r="AK4838" s="8"/>
      <c r="AN4838" s="13"/>
      <c r="AO4838" s="8"/>
      <c r="AR4838" s="13"/>
      <c r="AS4838" s="8"/>
      <c r="AV4838" s="13"/>
      <c r="AW4838" s="8"/>
      <c r="AX4838" s="19" t="str">
        <f t="shared" si="406"/>
        <v/>
      </c>
      <c r="AY4838" s="55">
        <f t="shared" si="407"/>
        <v>0</v>
      </c>
      <c r="AZ4838" s="8"/>
      <c r="BA4838" s="8"/>
    </row>
    <row r="4839" spans="1:53" x14ac:dyDescent="0.25">
      <c r="A4839" s="9" t="str">
        <f>IF(B4839&lt;&gt;"",COUNTA($B$3:B4839)+$A$2,"")</f>
        <v/>
      </c>
      <c r="R4839" s="42"/>
      <c r="AB4839" s="13"/>
      <c r="AC4839" s="8"/>
      <c r="AF4839" s="13"/>
      <c r="AG4839" s="8"/>
      <c r="AH4839" s="8"/>
      <c r="AI4839" s="8"/>
      <c r="AJ4839" s="8"/>
      <c r="AK4839" s="8"/>
      <c r="AN4839" s="13"/>
      <c r="AO4839" s="8"/>
      <c r="AR4839" s="13"/>
      <c r="AS4839" s="8"/>
      <c r="AV4839" s="13"/>
      <c r="AW4839" s="8"/>
      <c r="AX4839" s="19" t="str">
        <f t="shared" si="406"/>
        <v/>
      </c>
      <c r="AY4839" s="55">
        <f t="shared" si="407"/>
        <v>0</v>
      </c>
      <c r="AZ4839" s="8"/>
      <c r="BA4839" s="8"/>
    </row>
    <row r="4840" spans="1:53" x14ac:dyDescent="0.25">
      <c r="A4840" s="9" t="str">
        <f>IF(B4840&lt;&gt;"",COUNTA($B$3:B4840)+$A$2,"")</f>
        <v/>
      </c>
      <c r="R4840" s="42"/>
      <c r="AB4840" s="13"/>
      <c r="AC4840" s="8"/>
      <c r="AF4840" s="13"/>
      <c r="AG4840" s="8"/>
      <c r="AH4840" s="8"/>
      <c r="AI4840" s="8"/>
      <c r="AJ4840" s="8"/>
      <c r="AK4840" s="8"/>
      <c r="AN4840" s="13"/>
      <c r="AO4840" s="8"/>
      <c r="AR4840" s="13"/>
      <c r="AS4840" s="8"/>
      <c r="AV4840" s="13"/>
      <c r="AW4840" s="8"/>
      <c r="AX4840" s="19" t="str">
        <f t="shared" si="406"/>
        <v/>
      </c>
      <c r="AY4840" s="55">
        <f t="shared" si="407"/>
        <v>0</v>
      </c>
      <c r="AZ4840" s="8"/>
      <c r="BA4840" s="8"/>
    </row>
    <row r="4841" spans="1:53" x14ac:dyDescent="0.25">
      <c r="A4841" s="9" t="str">
        <f>IF(B4841&lt;&gt;"",COUNTA($B$3:B4841)+$A$2,"")</f>
        <v/>
      </c>
      <c r="R4841" s="42"/>
      <c r="AB4841" s="13"/>
      <c r="AC4841" s="8"/>
      <c r="AF4841" s="13"/>
      <c r="AG4841" s="8"/>
      <c r="AH4841" s="8"/>
      <c r="AI4841" s="8"/>
      <c r="AJ4841" s="8"/>
      <c r="AK4841" s="8"/>
      <c r="AN4841" s="13"/>
      <c r="AO4841" s="8"/>
      <c r="AR4841" s="13"/>
      <c r="AS4841" s="8"/>
      <c r="AV4841" s="13"/>
      <c r="AW4841" s="8"/>
      <c r="AX4841" s="19" t="str">
        <f t="shared" si="406"/>
        <v/>
      </c>
      <c r="AY4841" s="55">
        <f t="shared" si="407"/>
        <v>0</v>
      </c>
      <c r="AZ4841" s="8"/>
      <c r="BA4841" s="8"/>
    </row>
    <row r="4842" spans="1:53" x14ac:dyDescent="0.25">
      <c r="A4842" s="9" t="str">
        <f>IF(B4842&lt;&gt;"",COUNTA($B$3:B4842)+$A$2,"")</f>
        <v/>
      </c>
      <c r="R4842" s="42"/>
      <c r="AB4842" s="13"/>
      <c r="AC4842" s="8"/>
      <c r="AF4842" s="13"/>
      <c r="AG4842" s="8"/>
      <c r="AH4842" s="8"/>
      <c r="AI4842" s="8"/>
      <c r="AJ4842" s="8"/>
      <c r="AK4842" s="8"/>
      <c r="AN4842" s="13"/>
      <c r="AO4842" s="8"/>
      <c r="AR4842" s="13"/>
      <c r="AS4842" s="8"/>
      <c r="AV4842" s="13"/>
      <c r="AW4842" s="8"/>
      <c r="AX4842" s="19" t="str">
        <f t="shared" si="406"/>
        <v/>
      </c>
      <c r="AY4842" s="55">
        <f t="shared" si="407"/>
        <v>0</v>
      </c>
      <c r="AZ4842" s="8"/>
      <c r="BA4842" s="8"/>
    </row>
    <row r="4843" spans="1:53" x14ac:dyDescent="0.25">
      <c r="A4843" s="9" t="str">
        <f>IF(B4843&lt;&gt;"",COUNTA($B$3:B4843)+$A$2,"")</f>
        <v/>
      </c>
      <c r="R4843" s="42"/>
      <c r="AB4843" s="13"/>
      <c r="AC4843" s="8"/>
      <c r="AF4843" s="13"/>
      <c r="AG4843" s="8"/>
      <c r="AH4843" s="8"/>
      <c r="AI4843" s="8"/>
      <c r="AJ4843" s="8"/>
      <c r="AK4843" s="8"/>
      <c r="AN4843" s="13"/>
      <c r="AO4843" s="8"/>
      <c r="AR4843" s="13"/>
      <c r="AS4843" s="8"/>
      <c r="AV4843" s="13"/>
      <c r="AW4843" s="8"/>
      <c r="AX4843" s="19" t="str">
        <f t="shared" si="406"/>
        <v/>
      </c>
      <c r="AY4843" s="55">
        <f t="shared" si="407"/>
        <v>0</v>
      </c>
      <c r="AZ4843" s="8"/>
      <c r="BA4843" s="8"/>
    </row>
    <row r="4844" spans="1:53" x14ac:dyDescent="0.25">
      <c r="A4844" s="9" t="str">
        <f>IF(B4844&lt;&gt;"",COUNTA($B$3:B4844)+$A$2,"")</f>
        <v/>
      </c>
      <c r="R4844" s="42"/>
      <c r="AB4844" s="13"/>
      <c r="AC4844" s="8"/>
      <c r="AF4844" s="13"/>
      <c r="AG4844" s="8"/>
      <c r="AH4844" s="8"/>
      <c r="AI4844" s="8"/>
      <c r="AJ4844" s="8"/>
      <c r="AK4844" s="8"/>
      <c r="AN4844" s="13"/>
      <c r="AO4844" s="8"/>
      <c r="AR4844" s="13"/>
      <c r="AS4844" s="8"/>
      <c r="AV4844" s="13"/>
      <c r="AW4844" s="8"/>
      <c r="AX4844" s="19" t="str">
        <f t="shared" si="406"/>
        <v/>
      </c>
      <c r="AY4844" s="55">
        <f t="shared" si="407"/>
        <v>0</v>
      </c>
      <c r="AZ4844" s="8"/>
      <c r="BA4844" s="8"/>
    </row>
    <row r="4845" spans="1:53" x14ac:dyDescent="0.25">
      <c r="A4845" s="9" t="str">
        <f>IF(B4845&lt;&gt;"",COUNTA($B$3:B4845)+$A$2,"")</f>
        <v/>
      </c>
      <c r="R4845" s="42"/>
      <c r="AB4845" s="13"/>
      <c r="AC4845" s="8"/>
      <c r="AF4845" s="13"/>
      <c r="AG4845" s="8"/>
      <c r="AH4845" s="8"/>
      <c r="AI4845" s="8"/>
      <c r="AJ4845" s="8"/>
      <c r="AK4845" s="8"/>
      <c r="AN4845" s="13"/>
      <c r="AO4845" s="8"/>
      <c r="AR4845" s="13"/>
      <c r="AS4845" s="8"/>
      <c r="AV4845" s="13"/>
      <c r="AW4845" s="8"/>
      <c r="AX4845" s="19" t="str">
        <f t="shared" si="406"/>
        <v/>
      </c>
      <c r="AY4845" s="55">
        <f t="shared" si="407"/>
        <v>0</v>
      </c>
      <c r="AZ4845" s="8"/>
      <c r="BA4845" s="8"/>
    </row>
    <row r="4846" spans="1:53" x14ac:dyDescent="0.25">
      <c r="A4846" s="9" t="str">
        <f>IF(B4846&lt;&gt;"",COUNTA($B$3:B4846)+$A$2,"")</f>
        <v/>
      </c>
      <c r="R4846" s="42"/>
      <c r="AB4846" s="13"/>
      <c r="AC4846" s="8"/>
      <c r="AF4846" s="13"/>
      <c r="AG4846" s="8"/>
      <c r="AH4846" s="8"/>
      <c r="AI4846" s="8"/>
      <c r="AJ4846" s="8"/>
      <c r="AK4846" s="8"/>
      <c r="AN4846" s="13"/>
      <c r="AO4846" s="8"/>
      <c r="AR4846" s="13"/>
      <c r="AS4846" s="8"/>
      <c r="AV4846" s="13"/>
      <c r="AW4846" s="8"/>
      <c r="AX4846" s="19" t="str">
        <f t="shared" si="406"/>
        <v/>
      </c>
      <c r="AY4846" s="55">
        <f t="shared" si="407"/>
        <v>0</v>
      </c>
      <c r="AZ4846" s="8"/>
      <c r="BA4846" s="8"/>
    </row>
    <row r="4847" spans="1:53" x14ac:dyDescent="0.25">
      <c r="A4847" s="9" t="str">
        <f>IF(B4847&lt;&gt;"",COUNTA($B$3:B4847)+$A$2,"")</f>
        <v/>
      </c>
      <c r="R4847" s="42"/>
      <c r="AB4847" s="13"/>
      <c r="AC4847" s="8"/>
      <c r="AF4847" s="13"/>
      <c r="AG4847" s="8"/>
      <c r="AH4847" s="8"/>
      <c r="AI4847" s="8"/>
      <c r="AJ4847" s="8"/>
      <c r="AK4847" s="8"/>
      <c r="AN4847" s="13"/>
      <c r="AO4847" s="8"/>
      <c r="AR4847" s="13"/>
      <c r="AS4847" s="8"/>
      <c r="AV4847" s="13"/>
      <c r="AW4847" s="8"/>
      <c r="AX4847" s="19" t="str">
        <f t="shared" si="406"/>
        <v/>
      </c>
      <c r="AY4847" s="55">
        <f t="shared" si="407"/>
        <v>0</v>
      </c>
      <c r="AZ4847" s="8"/>
      <c r="BA4847" s="8"/>
    </row>
    <row r="4848" spans="1:53" x14ac:dyDescent="0.25">
      <c r="A4848" s="9" t="str">
        <f>IF(B4848&lt;&gt;"",COUNTA($B$3:B4848)+$A$2,"")</f>
        <v/>
      </c>
      <c r="R4848" s="42"/>
      <c r="AB4848" s="13"/>
      <c r="AC4848" s="8"/>
      <c r="AF4848" s="13"/>
      <c r="AG4848" s="8"/>
      <c r="AH4848" s="8"/>
      <c r="AI4848" s="8"/>
      <c r="AJ4848" s="8"/>
      <c r="AK4848" s="8"/>
      <c r="AN4848" s="13"/>
      <c r="AO4848" s="8"/>
      <c r="AR4848" s="13"/>
      <c r="AS4848" s="8"/>
      <c r="AV4848" s="13"/>
      <c r="AW4848" s="8"/>
      <c r="AX4848" s="19" t="str">
        <f t="shared" si="406"/>
        <v/>
      </c>
      <c r="AY4848" s="55">
        <f t="shared" si="407"/>
        <v>0</v>
      </c>
      <c r="AZ4848" s="8"/>
      <c r="BA4848" s="8"/>
    </row>
    <row r="4849" spans="1:53" x14ac:dyDescent="0.25">
      <c r="A4849" s="9" t="str">
        <f>IF(B4849&lt;&gt;"",COUNTA($B$3:B4849)+$A$2,"")</f>
        <v/>
      </c>
      <c r="R4849" s="42"/>
      <c r="AB4849" s="13"/>
      <c r="AC4849" s="8"/>
      <c r="AF4849" s="13"/>
      <c r="AG4849" s="8"/>
      <c r="AH4849" s="8"/>
      <c r="AI4849" s="8"/>
      <c r="AJ4849" s="8"/>
      <c r="AK4849" s="8"/>
      <c r="AN4849" s="13"/>
      <c r="AO4849" s="8"/>
      <c r="AR4849" s="13"/>
      <c r="AS4849" s="8"/>
      <c r="AV4849" s="13"/>
      <c r="AW4849" s="8"/>
      <c r="AX4849" s="19" t="str">
        <f t="shared" si="406"/>
        <v/>
      </c>
      <c r="AY4849" s="55">
        <f t="shared" si="407"/>
        <v>0</v>
      </c>
      <c r="AZ4849" s="8"/>
      <c r="BA4849" s="8"/>
    </row>
    <row r="4850" spans="1:53" x14ac:dyDescent="0.25">
      <c r="A4850" s="9" t="str">
        <f>IF(B4850&lt;&gt;"",COUNTA($B$3:B4850)+$A$2,"")</f>
        <v/>
      </c>
      <c r="R4850" s="42"/>
      <c r="AB4850" s="13"/>
      <c r="AC4850" s="8"/>
      <c r="AF4850" s="13"/>
      <c r="AG4850" s="8"/>
      <c r="AH4850" s="8"/>
      <c r="AI4850" s="8"/>
      <c r="AJ4850" s="8"/>
      <c r="AK4850" s="8"/>
      <c r="AN4850" s="13"/>
      <c r="AO4850" s="8"/>
      <c r="AR4850" s="13"/>
      <c r="AS4850" s="8"/>
      <c r="AV4850" s="13"/>
      <c r="AW4850" s="8"/>
      <c r="AX4850" s="19" t="str">
        <f t="shared" si="406"/>
        <v/>
      </c>
      <c r="AY4850" s="55">
        <f t="shared" si="407"/>
        <v>0</v>
      </c>
      <c r="AZ4850" s="8"/>
      <c r="BA4850" s="8"/>
    </row>
    <row r="4851" spans="1:53" x14ac:dyDescent="0.25">
      <c r="A4851" s="9" t="str">
        <f>IF(B4851&lt;&gt;"",COUNTA($B$3:B4851)+$A$2,"")</f>
        <v/>
      </c>
      <c r="R4851" s="42"/>
      <c r="AB4851" s="13"/>
      <c r="AC4851" s="8"/>
      <c r="AF4851" s="13"/>
      <c r="AG4851" s="8"/>
      <c r="AH4851" s="8"/>
      <c r="AI4851" s="8"/>
      <c r="AJ4851" s="8"/>
      <c r="AK4851" s="8"/>
      <c r="AN4851" s="13"/>
      <c r="AO4851" s="8"/>
      <c r="AR4851" s="13"/>
      <c r="AS4851" s="8"/>
      <c r="AV4851" s="13"/>
      <c r="AW4851" s="8"/>
      <c r="AX4851" s="19" t="str">
        <f t="shared" si="406"/>
        <v/>
      </c>
      <c r="AY4851" s="55">
        <f t="shared" si="407"/>
        <v>0</v>
      </c>
      <c r="AZ4851" s="8"/>
      <c r="BA4851" s="8"/>
    </row>
    <row r="4852" spans="1:53" x14ac:dyDescent="0.25">
      <c r="A4852" s="9" t="str">
        <f>IF(B4852&lt;&gt;"",COUNTA($B$3:B4852)+$A$2,"")</f>
        <v/>
      </c>
      <c r="R4852" s="42"/>
      <c r="AB4852" s="13"/>
      <c r="AC4852" s="8"/>
      <c r="AF4852" s="13"/>
      <c r="AG4852" s="8"/>
      <c r="AH4852" s="8"/>
      <c r="AI4852" s="8"/>
      <c r="AJ4852" s="8"/>
      <c r="AK4852" s="8"/>
      <c r="AN4852" s="13"/>
      <c r="AO4852" s="8"/>
      <c r="AR4852" s="13"/>
      <c r="AS4852" s="8"/>
      <c r="AV4852" s="13"/>
      <c r="AW4852" s="8"/>
      <c r="AX4852" s="19" t="str">
        <f t="shared" si="406"/>
        <v/>
      </c>
      <c r="AY4852" s="55">
        <f t="shared" si="407"/>
        <v>0</v>
      </c>
      <c r="AZ4852" s="8"/>
      <c r="BA4852" s="8"/>
    </row>
    <row r="4853" spans="1:53" x14ac:dyDescent="0.25">
      <c r="A4853" s="9" t="str">
        <f>IF(B4853&lt;&gt;"",COUNTA($B$3:B4853)+$A$2,"")</f>
        <v/>
      </c>
      <c r="R4853" s="42"/>
      <c r="AB4853" s="13"/>
      <c r="AC4853" s="8"/>
      <c r="AF4853" s="13"/>
      <c r="AG4853" s="8"/>
      <c r="AH4853" s="8"/>
      <c r="AI4853" s="8"/>
      <c r="AJ4853" s="8"/>
      <c r="AK4853" s="8"/>
      <c r="AN4853" s="13"/>
      <c r="AO4853" s="8"/>
      <c r="AR4853" s="13"/>
      <c r="AS4853" s="8"/>
      <c r="AV4853" s="13"/>
      <c r="AW4853" s="8"/>
      <c r="AX4853" s="19" t="str">
        <f t="shared" si="406"/>
        <v/>
      </c>
      <c r="AY4853" s="55">
        <f t="shared" si="407"/>
        <v>0</v>
      </c>
      <c r="AZ4853" s="8"/>
      <c r="BA4853" s="8"/>
    </row>
    <row r="4854" spans="1:53" x14ac:dyDescent="0.25">
      <c r="A4854" s="9" t="str">
        <f>IF(B4854&lt;&gt;"",COUNTA($B$3:B4854)+$A$2,"")</f>
        <v/>
      </c>
      <c r="R4854" s="42"/>
      <c r="AB4854" s="13"/>
      <c r="AC4854" s="8"/>
      <c r="AF4854" s="13"/>
      <c r="AG4854" s="8"/>
      <c r="AH4854" s="8"/>
      <c r="AI4854" s="8"/>
      <c r="AJ4854" s="8"/>
      <c r="AK4854" s="8"/>
      <c r="AN4854" s="13"/>
      <c r="AO4854" s="8"/>
      <c r="AR4854" s="13"/>
      <c r="AS4854" s="8"/>
      <c r="AV4854" s="13"/>
      <c r="AW4854" s="8"/>
      <c r="AX4854" s="19" t="str">
        <f t="shared" si="406"/>
        <v/>
      </c>
      <c r="AY4854" s="55">
        <f t="shared" si="407"/>
        <v>0</v>
      </c>
      <c r="AZ4854" s="8"/>
      <c r="BA4854" s="8"/>
    </row>
    <row r="4855" spans="1:53" x14ac:dyDescent="0.25">
      <c r="A4855" s="9" t="str">
        <f>IF(B4855&lt;&gt;"",COUNTA($B$3:B4855)+$A$2,"")</f>
        <v/>
      </c>
      <c r="R4855" s="42"/>
      <c r="AB4855" s="13"/>
      <c r="AC4855" s="8"/>
      <c r="AF4855" s="13"/>
      <c r="AG4855" s="8"/>
      <c r="AH4855" s="8"/>
      <c r="AI4855" s="8"/>
      <c r="AJ4855" s="8"/>
      <c r="AK4855" s="8"/>
      <c r="AN4855" s="13"/>
      <c r="AO4855" s="8"/>
      <c r="AR4855" s="13"/>
      <c r="AS4855" s="8"/>
      <c r="AV4855" s="13"/>
      <c r="AW4855" s="8"/>
      <c r="AX4855" s="19" t="str">
        <f t="shared" si="406"/>
        <v/>
      </c>
      <c r="AY4855" s="55">
        <f t="shared" si="407"/>
        <v>0</v>
      </c>
      <c r="AZ4855" s="8"/>
      <c r="BA4855" s="8"/>
    </row>
    <row r="4856" spans="1:53" x14ac:dyDescent="0.25">
      <c r="A4856" s="9" t="str">
        <f>IF(B4856&lt;&gt;"",COUNTA($B$3:B4856)+$A$2,"")</f>
        <v/>
      </c>
      <c r="R4856" s="42"/>
      <c r="AB4856" s="13"/>
      <c r="AC4856" s="8"/>
      <c r="AF4856" s="13"/>
      <c r="AG4856" s="8"/>
      <c r="AH4856" s="8"/>
      <c r="AI4856" s="8"/>
      <c r="AJ4856" s="8"/>
      <c r="AK4856" s="8"/>
      <c r="AN4856" s="13"/>
      <c r="AO4856" s="8"/>
      <c r="AR4856" s="13"/>
      <c r="AS4856" s="8"/>
      <c r="AV4856" s="13"/>
      <c r="AW4856" s="8"/>
      <c r="AX4856" s="19" t="str">
        <f t="shared" si="406"/>
        <v/>
      </c>
      <c r="AY4856" s="55">
        <f t="shared" si="407"/>
        <v>0</v>
      </c>
      <c r="AZ4856" s="8"/>
      <c r="BA4856" s="8"/>
    </row>
    <row r="4857" spans="1:53" x14ac:dyDescent="0.25">
      <c r="A4857" s="9" t="str">
        <f>IF(B4857&lt;&gt;"",COUNTA($B$3:B4857)+$A$2,"")</f>
        <v/>
      </c>
      <c r="R4857" s="42"/>
      <c r="AB4857" s="13"/>
      <c r="AC4857" s="8"/>
      <c r="AF4857" s="13"/>
      <c r="AG4857" s="8"/>
      <c r="AH4857" s="8"/>
      <c r="AI4857" s="8"/>
      <c r="AJ4857" s="8"/>
      <c r="AK4857" s="8"/>
      <c r="AN4857" s="13"/>
      <c r="AO4857" s="8"/>
      <c r="AR4857" s="13"/>
      <c r="AS4857" s="8"/>
      <c r="AV4857" s="13"/>
      <c r="AW4857" s="8"/>
      <c r="AX4857" s="19" t="str">
        <f t="shared" si="406"/>
        <v/>
      </c>
      <c r="AY4857" s="55">
        <f t="shared" si="407"/>
        <v>0</v>
      </c>
      <c r="AZ4857" s="8"/>
      <c r="BA4857" s="8"/>
    </row>
    <row r="4858" spans="1:53" x14ac:dyDescent="0.25">
      <c r="A4858" s="9" t="str">
        <f>IF(B4858&lt;&gt;"",COUNTA($B$3:B4858)+$A$2,"")</f>
        <v/>
      </c>
      <c r="R4858" s="42"/>
      <c r="AB4858" s="13"/>
      <c r="AC4858" s="8"/>
      <c r="AF4858" s="13"/>
      <c r="AG4858" s="8"/>
      <c r="AH4858" s="8"/>
      <c r="AI4858" s="8"/>
      <c r="AJ4858" s="8"/>
      <c r="AK4858" s="8"/>
      <c r="AN4858" s="13"/>
      <c r="AO4858" s="8"/>
      <c r="AR4858" s="13"/>
      <c r="AS4858" s="8"/>
      <c r="AV4858" s="13"/>
      <c r="AW4858" s="8"/>
      <c r="AX4858" s="19" t="str">
        <f t="shared" si="406"/>
        <v/>
      </c>
      <c r="AY4858" s="55">
        <f t="shared" si="407"/>
        <v>0</v>
      </c>
      <c r="AZ4858" s="8"/>
      <c r="BA4858" s="8"/>
    </row>
    <row r="4859" spans="1:53" x14ac:dyDescent="0.25">
      <c r="A4859" s="9" t="str">
        <f>IF(B4859&lt;&gt;"",COUNTA($B$3:B4859)+$A$2,"")</f>
        <v/>
      </c>
      <c r="R4859" s="42"/>
      <c r="AB4859" s="13"/>
      <c r="AC4859" s="8"/>
      <c r="AF4859" s="13"/>
      <c r="AG4859" s="8"/>
      <c r="AH4859" s="8"/>
      <c r="AI4859" s="8"/>
      <c r="AJ4859" s="8"/>
      <c r="AK4859" s="8"/>
      <c r="AN4859" s="13"/>
      <c r="AO4859" s="8"/>
      <c r="AR4859" s="13"/>
      <c r="AS4859" s="8"/>
      <c r="AV4859" s="13"/>
      <c r="AW4859" s="8"/>
      <c r="AX4859" s="19" t="str">
        <f t="shared" si="406"/>
        <v/>
      </c>
      <c r="AY4859" s="55">
        <f t="shared" si="407"/>
        <v>0</v>
      </c>
      <c r="AZ4859" s="8"/>
      <c r="BA4859" s="8"/>
    </row>
    <row r="4860" spans="1:53" x14ac:dyDescent="0.25">
      <c r="A4860" s="9" t="str">
        <f>IF(B4860&lt;&gt;"",COUNTA($B$3:B4860)+$A$2,"")</f>
        <v/>
      </c>
      <c r="R4860" s="42"/>
      <c r="AB4860" s="13"/>
      <c r="AC4860" s="8"/>
      <c r="AF4860" s="13"/>
      <c r="AG4860" s="8"/>
      <c r="AH4860" s="8"/>
      <c r="AI4860" s="8"/>
      <c r="AJ4860" s="8"/>
      <c r="AK4860" s="8"/>
      <c r="AN4860" s="13"/>
      <c r="AO4860" s="8"/>
      <c r="AR4860" s="13"/>
      <c r="AS4860" s="8"/>
      <c r="AV4860" s="13"/>
      <c r="AW4860" s="8"/>
      <c r="AX4860" s="19" t="str">
        <f t="shared" si="406"/>
        <v/>
      </c>
      <c r="AY4860" s="55">
        <f t="shared" si="407"/>
        <v>0</v>
      </c>
      <c r="AZ4860" s="8"/>
      <c r="BA4860" s="8"/>
    </row>
    <row r="4861" spans="1:53" x14ac:dyDescent="0.25">
      <c r="A4861" s="9" t="str">
        <f>IF(B4861&lt;&gt;"",COUNTA($B$3:B4861)+$A$2,"")</f>
        <v/>
      </c>
      <c r="R4861" s="42"/>
      <c r="AB4861" s="13"/>
      <c r="AC4861" s="8"/>
      <c r="AF4861" s="13"/>
      <c r="AG4861" s="8"/>
      <c r="AH4861" s="8"/>
      <c r="AI4861" s="8"/>
      <c r="AJ4861" s="8"/>
      <c r="AK4861" s="8"/>
      <c r="AN4861" s="13"/>
      <c r="AO4861" s="8"/>
      <c r="AR4861" s="13"/>
      <c r="AS4861" s="8"/>
      <c r="AV4861" s="13"/>
      <c r="AW4861" s="8"/>
      <c r="AX4861" s="19" t="str">
        <f t="shared" si="406"/>
        <v/>
      </c>
      <c r="AY4861" s="55">
        <f t="shared" si="407"/>
        <v>0</v>
      </c>
      <c r="AZ4861" s="8"/>
      <c r="BA4861" s="8"/>
    </row>
    <row r="4862" spans="1:53" x14ac:dyDescent="0.25">
      <c r="A4862" s="9" t="str">
        <f>IF(B4862&lt;&gt;"",COUNTA($B$3:B4862)+$A$2,"")</f>
        <v/>
      </c>
      <c r="R4862" s="42"/>
      <c r="AB4862" s="13"/>
      <c r="AC4862" s="8"/>
      <c r="AF4862" s="13"/>
      <c r="AG4862" s="8"/>
      <c r="AH4862" s="8"/>
      <c r="AI4862" s="8"/>
      <c r="AJ4862" s="8"/>
      <c r="AK4862" s="8"/>
      <c r="AN4862" s="13"/>
      <c r="AO4862" s="8"/>
      <c r="AR4862" s="13"/>
      <c r="AS4862" s="8"/>
      <c r="AV4862" s="13"/>
      <c r="AW4862" s="8"/>
      <c r="AX4862" s="19" t="str">
        <f t="shared" si="406"/>
        <v/>
      </c>
      <c r="AY4862" s="55">
        <f t="shared" si="407"/>
        <v>0</v>
      </c>
      <c r="AZ4862" s="8"/>
      <c r="BA4862" s="8"/>
    </row>
    <row r="4863" spans="1:53" x14ac:dyDescent="0.25">
      <c r="A4863" s="9" t="str">
        <f>IF(B4863&lt;&gt;"",COUNTA($B$3:B4863)+$A$2,"")</f>
        <v/>
      </c>
      <c r="R4863" s="42"/>
      <c r="AB4863" s="13"/>
      <c r="AC4863" s="8"/>
      <c r="AF4863" s="13"/>
      <c r="AG4863" s="8"/>
      <c r="AH4863" s="8"/>
      <c r="AI4863" s="8"/>
      <c r="AJ4863" s="8"/>
      <c r="AK4863" s="8"/>
      <c r="AN4863" s="13"/>
      <c r="AO4863" s="8"/>
      <c r="AR4863" s="13"/>
      <c r="AS4863" s="8"/>
      <c r="AV4863" s="13"/>
      <c r="AW4863" s="8"/>
      <c r="AX4863" s="19" t="str">
        <f t="shared" si="406"/>
        <v/>
      </c>
      <c r="AY4863" s="55">
        <f t="shared" si="407"/>
        <v>0</v>
      </c>
      <c r="AZ4863" s="8"/>
      <c r="BA4863" s="8"/>
    </row>
    <row r="4864" spans="1:53" x14ac:dyDescent="0.25">
      <c r="A4864" s="9" t="str">
        <f>IF(B4864&lt;&gt;"",COUNTA($B$3:B4864)+$A$2,"")</f>
        <v/>
      </c>
      <c r="R4864" s="42"/>
      <c r="AB4864" s="13"/>
      <c r="AC4864" s="8"/>
      <c r="AF4864" s="13"/>
      <c r="AG4864" s="8"/>
      <c r="AH4864" s="8"/>
      <c r="AI4864" s="8"/>
      <c r="AJ4864" s="8"/>
      <c r="AK4864" s="8"/>
      <c r="AN4864" s="13"/>
      <c r="AO4864" s="8"/>
      <c r="AR4864" s="13"/>
      <c r="AS4864" s="8"/>
      <c r="AV4864" s="13"/>
      <c r="AW4864" s="8"/>
      <c r="AX4864" s="19" t="str">
        <f t="shared" si="406"/>
        <v/>
      </c>
      <c r="AY4864" s="55">
        <f t="shared" si="407"/>
        <v>0</v>
      </c>
      <c r="AZ4864" s="8"/>
      <c r="BA4864" s="8"/>
    </row>
    <row r="4865" spans="1:53" x14ac:dyDescent="0.25">
      <c r="A4865" s="9" t="str">
        <f>IF(B4865&lt;&gt;"",COUNTA($B$3:B4865)+$A$2,"")</f>
        <v/>
      </c>
      <c r="R4865" s="42"/>
      <c r="AB4865" s="13"/>
      <c r="AC4865" s="8"/>
      <c r="AF4865" s="13"/>
      <c r="AG4865" s="8"/>
      <c r="AH4865" s="8"/>
      <c r="AI4865" s="8"/>
      <c r="AJ4865" s="8"/>
      <c r="AK4865" s="8"/>
      <c r="AN4865" s="13"/>
      <c r="AO4865" s="8"/>
      <c r="AR4865" s="13"/>
      <c r="AS4865" s="8"/>
      <c r="AV4865" s="13"/>
      <c r="AW4865" s="8"/>
      <c r="AX4865" s="19" t="str">
        <f t="shared" si="406"/>
        <v/>
      </c>
      <c r="AY4865" s="55">
        <f t="shared" si="407"/>
        <v>0</v>
      </c>
      <c r="AZ4865" s="8"/>
      <c r="BA4865" s="8"/>
    </row>
    <row r="4866" spans="1:53" x14ac:dyDescent="0.25">
      <c r="A4866" s="9" t="str">
        <f>IF(B4866&lt;&gt;"",COUNTA($B$3:B4866)+$A$2,"")</f>
        <v/>
      </c>
      <c r="R4866" s="42"/>
      <c r="AB4866" s="13"/>
      <c r="AC4866" s="8"/>
      <c r="AF4866" s="13"/>
      <c r="AG4866" s="8"/>
      <c r="AH4866" s="8"/>
      <c r="AI4866" s="8"/>
      <c r="AJ4866" s="8"/>
      <c r="AK4866" s="8"/>
      <c r="AN4866" s="13"/>
      <c r="AO4866" s="8"/>
      <c r="AR4866" s="13"/>
      <c r="AS4866" s="8"/>
      <c r="AV4866" s="13"/>
      <c r="AW4866" s="8"/>
      <c r="AX4866" s="19" t="str">
        <f t="shared" si="406"/>
        <v/>
      </c>
      <c r="AY4866" s="55">
        <f t="shared" si="407"/>
        <v>0</v>
      </c>
      <c r="AZ4866" s="8"/>
      <c r="BA4866" s="8"/>
    </row>
    <row r="4867" spans="1:53" x14ac:dyDescent="0.25">
      <c r="A4867" s="9" t="str">
        <f>IF(B4867&lt;&gt;"",COUNTA($B$3:B4867)+$A$2,"")</f>
        <v/>
      </c>
      <c r="R4867" s="42"/>
      <c r="AB4867" s="13"/>
      <c r="AC4867" s="8"/>
      <c r="AF4867" s="13"/>
      <c r="AG4867" s="8"/>
      <c r="AH4867" s="8"/>
      <c r="AI4867" s="8"/>
      <c r="AJ4867" s="8"/>
      <c r="AK4867" s="8"/>
      <c r="AN4867" s="13"/>
      <c r="AO4867" s="8"/>
      <c r="AR4867" s="13"/>
      <c r="AS4867" s="8"/>
      <c r="AV4867" s="13"/>
      <c r="AW4867" s="8"/>
      <c r="AX4867" s="19" t="str">
        <f t="shared" ref="AX4867:AX4930" si="408">IF(R4867="","",AY4867/(1+0.025))</f>
        <v/>
      </c>
      <c r="AY4867" s="55">
        <f t="shared" ref="AY4867:AY4930" si="409">BC4867-AZ4867</f>
        <v>0</v>
      </c>
      <c r="AZ4867" s="8"/>
      <c r="BA4867" s="8"/>
    </row>
    <row r="4868" spans="1:53" x14ac:dyDescent="0.25">
      <c r="A4868" s="9" t="str">
        <f>IF(B4868&lt;&gt;"",COUNTA($B$3:B4868)+$A$2,"")</f>
        <v/>
      </c>
      <c r="R4868" s="42"/>
      <c r="AB4868" s="13"/>
      <c r="AC4868" s="8"/>
      <c r="AF4868" s="13"/>
      <c r="AG4868" s="8"/>
      <c r="AH4868" s="8"/>
      <c r="AI4868" s="8"/>
      <c r="AJ4868" s="8"/>
      <c r="AK4868" s="8"/>
      <c r="AN4868" s="13"/>
      <c r="AO4868" s="8"/>
      <c r="AR4868" s="13"/>
      <c r="AS4868" s="8"/>
      <c r="AV4868" s="13"/>
      <c r="AW4868" s="8"/>
      <c r="AX4868" s="19" t="str">
        <f t="shared" si="408"/>
        <v/>
      </c>
      <c r="AY4868" s="55">
        <f t="shared" si="409"/>
        <v>0</v>
      </c>
      <c r="AZ4868" s="8"/>
      <c r="BA4868" s="8"/>
    </row>
    <row r="4869" spans="1:53" x14ac:dyDescent="0.25">
      <c r="A4869" s="9" t="str">
        <f>IF(B4869&lt;&gt;"",COUNTA($B$3:B4869)+$A$2,"")</f>
        <v/>
      </c>
      <c r="R4869" s="42"/>
      <c r="AB4869" s="13"/>
      <c r="AC4869" s="8"/>
      <c r="AF4869" s="13"/>
      <c r="AG4869" s="8"/>
      <c r="AH4869" s="8"/>
      <c r="AI4869" s="8"/>
      <c r="AJ4869" s="8"/>
      <c r="AK4869" s="8"/>
      <c r="AN4869" s="13"/>
      <c r="AO4869" s="8"/>
      <c r="AR4869" s="13"/>
      <c r="AS4869" s="8"/>
      <c r="AV4869" s="13"/>
      <c r="AW4869" s="8"/>
      <c r="AX4869" s="19" t="str">
        <f t="shared" si="408"/>
        <v/>
      </c>
      <c r="AY4869" s="55">
        <f t="shared" si="409"/>
        <v>0</v>
      </c>
      <c r="AZ4869" s="8"/>
      <c r="BA4869" s="8"/>
    </row>
    <row r="4870" spans="1:53" x14ac:dyDescent="0.25">
      <c r="A4870" s="9" t="str">
        <f>IF(B4870&lt;&gt;"",COUNTA($B$3:B4870)+$A$2,"")</f>
        <v/>
      </c>
      <c r="R4870" s="42"/>
      <c r="AB4870" s="13"/>
      <c r="AC4870" s="8"/>
      <c r="AF4870" s="13"/>
      <c r="AG4870" s="8"/>
      <c r="AH4870" s="8"/>
      <c r="AI4870" s="8"/>
      <c r="AJ4870" s="8"/>
      <c r="AK4870" s="8"/>
      <c r="AN4870" s="13"/>
      <c r="AO4870" s="8"/>
      <c r="AR4870" s="13"/>
      <c r="AS4870" s="8"/>
      <c r="AV4870" s="13"/>
      <c r="AW4870" s="8"/>
      <c r="AX4870" s="19" t="str">
        <f t="shared" si="408"/>
        <v/>
      </c>
      <c r="AY4870" s="55">
        <f t="shared" si="409"/>
        <v>0</v>
      </c>
      <c r="AZ4870" s="8"/>
      <c r="BA4870" s="8"/>
    </row>
    <row r="4871" spans="1:53" x14ac:dyDescent="0.25">
      <c r="A4871" s="9" t="str">
        <f>IF(B4871&lt;&gt;"",COUNTA($B$3:B4871)+$A$2,"")</f>
        <v/>
      </c>
      <c r="R4871" s="42"/>
      <c r="AB4871" s="13"/>
      <c r="AC4871" s="8"/>
      <c r="AF4871" s="13"/>
      <c r="AG4871" s="8"/>
      <c r="AH4871" s="8"/>
      <c r="AI4871" s="8"/>
      <c r="AJ4871" s="8"/>
      <c r="AK4871" s="8"/>
      <c r="AN4871" s="13"/>
      <c r="AO4871" s="8"/>
      <c r="AR4871" s="13"/>
      <c r="AS4871" s="8"/>
      <c r="AV4871" s="13"/>
      <c r="AW4871" s="8"/>
      <c r="AX4871" s="19" t="str">
        <f t="shared" si="408"/>
        <v/>
      </c>
      <c r="AY4871" s="55">
        <f t="shared" si="409"/>
        <v>0</v>
      </c>
      <c r="AZ4871" s="8"/>
      <c r="BA4871" s="8"/>
    </row>
    <row r="4872" spans="1:53" x14ac:dyDescent="0.25">
      <c r="A4872" s="9" t="str">
        <f>IF(B4872&lt;&gt;"",COUNTA($B$3:B4872)+$A$2,"")</f>
        <v/>
      </c>
      <c r="R4872" s="42"/>
      <c r="AB4872" s="13"/>
      <c r="AC4872" s="8"/>
      <c r="AF4872" s="13"/>
      <c r="AG4872" s="8"/>
      <c r="AH4872" s="8"/>
      <c r="AI4872" s="8"/>
      <c r="AJ4872" s="8"/>
      <c r="AK4872" s="8"/>
      <c r="AN4872" s="13"/>
      <c r="AO4872" s="8"/>
      <c r="AR4872" s="13"/>
      <c r="AS4872" s="8"/>
      <c r="AV4872" s="13"/>
      <c r="AW4872" s="8"/>
      <c r="AX4872" s="19" t="str">
        <f t="shared" si="408"/>
        <v/>
      </c>
      <c r="AY4872" s="55">
        <f t="shared" si="409"/>
        <v>0</v>
      </c>
      <c r="AZ4872" s="8"/>
      <c r="BA4872" s="8"/>
    </row>
    <row r="4873" spans="1:53" x14ac:dyDescent="0.25">
      <c r="A4873" s="9" t="str">
        <f>IF(B4873&lt;&gt;"",COUNTA($B$3:B4873)+$A$2,"")</f>
        <v/>
      </c>
      <c r="R4873" s="42"/>
      <c r="AB4873" s="13"/>
      <c r="AC4873" s="8"/>
      <c r="AF4873" s="13"/>
      <c r="AG4873" s="8"/>
      <c r="AH4873" s="8"/>
      <c r="AI4873" s="8"/>
      <c r="AJ4873" s="8"/>
      <c r="AK4873" s="8"/>
      <c r="AN4873" s="13"/>
      <c r="AO4873" s="8"/>
      <c r="AR4873" s="13"/>
      <c r="AS4873" s="8"/>
      <c r="AV4873" s="13"/>
      <c r="AW4873" s="8"/>
      <c r="AX4873" s="19" t="str">
        <f t="shared" si="408"/>
        <v/>
      </c>
      <c r="AY4873" s="55">
        <f t="shared" si="409"/>
        <v>0</v>
      </c>
      <c r="AZ4873" s="8"/>
      <c r="BA4873" s="8"/>
    </row>
    <row r="4874" spans="1:53" x14ac:dyDescent="0.25">
      <c r="A4874" s="9" t="str">
        <f>IF(B4874&lt;&gt;"",COUNTA($B$3:B4874)+$A$2,"")</f>
        <v/>
      </c>
      <c r="R4874" s="42"/>
      <c r="AB4874" s="13"/>
      <c r="AC4874" s="8"/>
      <c r="AF4874" s="13"/>
      <c r="AG4874" s="8"/>
      <c r="AH4874" s="8"/>
      <c r="AI4874" s="8"/>
      <c r="AJ4874" s="8"/>
      <c r="AK4874" s="8"/>
      <c r="AN4874" s="13"/>
      <c r="AO4874" s="8"/>
      <c r="AR4874" s="13"/>
      <c r="AS4874" s="8"/>
      <c r="AV4874" s="13"/>
      <c r="AW4874" s="8"/>
      <c r="AX4874" s="19" t="str">
        <f t="shared" si="408"/>
        <v/>
      </c>
      <c r="AY4874" s="55">
        <f t="shared" si="409"/>
        <v>0</v>
      </c>
      <c r="AZ4874" s="8"/>
      <c r="BA4874" s="8"/>
    </row>
    <row r="4875" spans="1:53" x14ac:dyDescent="0.25">
      <c r="A4875" s="9" t="str">
        <f>IF(B4875&lt;&gt;"",COUNTA($B$3:B4875)+$A$2,"")</f>
        <v/>
      </c>
      <c r="R4875" s="42"/>
      <c r="AB4875" s="13"/>
      <c r="AC4875" s="8"/>
      <c r="AF4875" s="13"/>
      <c r="AG4875" s="8"/>
      <c r="AH4875" s="8"/>
      <c r="AI4875" s="8"/>
      <c r="AJ4875" s="8"/>
      <c r="AK4875" s="8"/>
      <c r="AN4875" s="13"/>
      <c r="AO4875" s="8"/>
      <c r="AR4875" s="13"/>
      <c r="AS4875" s="8"/>
      <c r="AV4875" s="13"/>
      <c r="AW4875" s="8"/>
      <c r="AX4875" s="19" t="str">
        <f t="shared" si="408"/>
        <v/>
      </c>
      <c r="AY4875" s="55">
        <f t="shared" si="409"/>
        <v>0</v>
      </c>
      <c r="AZ4875" s="8"/>
      <c r="BA4875" s="8"/>
    </row>
    <row r="4876" spans="1:53" x14ac:dyDescent="0.25">
      <c r="A4876" s="9" t="str">
        <f>IF(B4876&lt;&gt;"",COUNTA($B$3:B4876)+$A$2,"")</f>
        <v/>
      </c>
      <c r="R4876" s="42"/>
      <c r="AB4876" s="13"/>
      <c r="AC4876" s="8"/>
      <c r="AF4876" s="13"/>
      <c r="AG4876" s="8"/>
      <c r="AH4876" s="8"/>
      <c r="AI4876" s="8"/>
      <c r="AJ4876" s="8"/>
      <c r="AK4876" s="8"/>
      <c r="AN4876" s="13"/>
      <c r="AO4876" s="8"/>
      <c r="AR4876" s="13"/>
      <c r="AS4876" s="8"/>
      <c r="AV4876" s="13"/>
      <c r="AW4876" s="8"/>
      <c r="AX4876" s="19" t="str">
        <f t="shared" si="408"/>
        <v/>
      </c>
      <c r="AY4876" s="55">
        <f t="shared" si="409"/>
        <v>0</v>
      </c>
      <c r="AZ4876" s="8"/>
      <c r="BA4876" s="8"/>
    </row>
    <row r="4877" spans="1:53" x14ac:dyDescent="0.25">
      <c r="A4877" s="9" t="str">
        <f>IF(B4877&lt;&gt;"",COUNTA($B$3:B4877)+$A$2,"")</f>
        <v/>
      </c>
      <c r="R4877" s="42"/>
      <c r="AB4877" s="13"/>
      <c r="AC4877" s="8"/>
      <c r="AF4877" s="13"/>
      <c r="AG4877" s="8"/>
      <c r="AH4877" s="8"/>
      <c r="AI4877" s="8"/>
      <c r="AJ4877" s="8"/>
      <c r="AK4877" s="8"/>
      <c r="AN4877" s="13"/>
      <c r="AO4877" s="8"/>
      <c r="AR4877" s="13"/>
      <c r="AS4877" s="8"/>
      <c r="AV4877" s="13"/>
      <c r="AW4877" s="8"/>
      <c r="AX4877" s="19" t="str">
        <f t="shared" si="408"/>
        <v/>
      </c>
      <c r="AY4877" s="55">
        <f t="shared" si="409"/>
        <v>0</v>
      </c>
      <c r="AZ4877" s="8"/>
      <c r="BA4877" s="8"/>
    </row>
    <row r="4878" spans="1:53" x14ac:dyDescent="0.25">
      <c r="A4878" s="9" t="str">
        <f>IF(B4878&lt;&gt;"",COUNTA($B$3:B4878)+$A$2,"")</f>
        <v/>
      </c>
      <c r="R4878" s="42"/>
      <c r="AB4878" s="13"/>
      <c r="AC4878" s="8"/>
      <c r="AF4878" s="13"/>
      <c r="AG4878" s="8"/>
      <c r="AH4878" s="8"/>
      <c r="AI4878" s="8"/>
      <c r="AJ4878" s="8"/>
      <c r="AK4878" s="8"/>
      <c r="AN4878" s="13"/>
      <c r="AO4878" s="8"/>
      <c r="AR4878" s="13"/>
      <c r="AS4878" s="8"/>
      <c r="AV4878" s="13"/>
      <c r="AW4878" s="8"/>
      <c r="AX4878" s="19" t="str">
        <f t="shared" si="408"/>
        <v/>
      </c>
      <c r="AY4878" s="55">
        <f t="shared" si="409"/>
        <v>0</v>
      </c>
      <c r="AZ4878" s="8"/>
      <c r="BA4878" s="8"/>
    </row>
    <row r="4879" spans="1:53" x14ac:dyDescent="0.25">
      <c r="A4879" s="9" t="str">
        <f>IF(B4879&lt;&gt;"",COUNTA($B$3:B4879)+$A$2,"")</f>
        <v/>
      </c>
      <c r="R4879" s="42"/>
      <c r="AB4879" s="13"/>
      <c r="AC4879" s="8"/>
      <c r="AF4879" s="13"/>
      <c r="AG4879" s="8"/>
      <c r="AH4879" s="8"/>
      <c r="AI4879" s="8"/>
      <c r="AJ4879" s="8"/>
      <c r="AK4879" s="8"/>
      <c r="AN4879" s="13"/>
      <c r="AO4879" s="8"/>
      <c r="AR4879" s="13"/>
      <c r="AS4879" s="8"/>
      <c r="AV4879" s="13"/>
      <c r="AW4879" s="8"/>
      <c r="AX4879" s="19" t="str">
        <f t="shared" si="408"/>
        <v/>
      </c>
      <c r="AY4879" s="55">
        <f t="shared" si="409"/>
        <v>0</v>
      </c>
      <c r="AZ4879" s="8"/>
      <c r="BA4879" s="8"/>
    </row>
    <row r="4880" spans="1:53" x14ac:dyDescent="0.25">
      <c r="A4880" s="9" t="str">
        <f>IF(B4880&lt;&gt;"",COUNTA($B$3:B4880)+$A$2,"")</f>
        <v/>
      </c>
      <c r="R4880" s="42"/>
      <c r="AB4880" s="13"/>
      <c r="AC4880" s="8"/>
      <c r="AF4880" s="13"/>
      <c r="AG4880" s="8"/>
      <c r="AH4880" s="8"/>
      <c r="AI4880" s="8"/>
      <c r="AJ4880" s="8"/>
      <c r="AK4880" s="8"/>
      <c r="AN4880" s="13"/>
      <c r="AO4880" s="8"/>
      <c r="AR4880" s="13"/>
      <c r="AS4880" s="8"/>
      <c r="AV4880" s="13"/>
      <c r="AW4880" s="8"/>
      <c r="AX4880" s="19" t="str">
        <f t="shared" si="408"/>
        <v/>
      </c>
      <c r="AY4880" s="55">
        <f t="shared" si="409"/>
        <v>0</v>
      </c>
      <c r="AZ4880" s="8"/>
      <c r="BA4880" s="8"/>
    </row>
    <row r="4881" spans="1:53" x14ac:dyDescent="0.25">
      <c r="A4881" s="9" t="str">
        <f>IF(B4881&lt;&gt;"",COUNTA($B$3:B4881)+$A$2,"")</f>
        <v/>
      </c>
      <c r="R4881" s="42"/>
      <c r="AB4881" s="13"/>
      <c r="AC4881" s="8"/>
      <c r="AF4881" s="13"/>
      <c r="AG4881" s="8"/>
      <c r="AH4881" s="8"/>
      <c r="AI4881" s="8"/>
      <c r="AJ4881" s="8"/>
      <c r="AK4881" s="8"/>
      <c r="AN4881" s="13"/>
      <c r="AO4881" s="8"/>
      <c r="AR4881" s="13"/>
      <c r="AS4881" s="8"/>
      <c r="AV4881" s="13"/>
      <c r="AW4881" s="8"/>
      <c r="AX4881" s="19" t="str">
        <f t="shared" si="408"/>
        <v/>
      </c>
      <c r="AY4881" s="55">
        <f t="shared" si="409"/>
        <v>0</v>
      </c>
      <c r="AZ4881" s="8"/>
      <c r="BA4881" s="8"/>
    </row>
    <row r="4882" spans="1:53" x14ac:dyDescent="0.25">
      <c r="A4882" s="9" t="str">
        <f>IF(B4882&lt;&gt;"",COUNTA($B$3:B4882)+$A$2,"")</f>
        <v/>
      </c>
      <c r="R4882" s="42"/>
      <c r="AB4882" s="13"/>
      <c r="AC4882" s="8"/>
      <c r="AF4882" s="13"/>
      <c r="AG4882" s="8"/>
      <c r="AH4882" s="8"/>
      <c r="AI4882" s="8"/>
      <c r="AJ4882" s="8"/>
      <c r="AK4882" s="8"/>
      <c r="AN4882" s="13"/>
      <c r="AO4882" s="8"/>
      <c r="AR4882" s="13"/>
      <c r="AS4882" s="8"/>
      <c r="AV4882" s="13"/>
      <c r="AW4882" s="8"/>
      <c r="AX4882" s="19" t="str">
        <f t="shared" si="408"/>
        <v/>
      </c>
      <c r="AY4882" s="55">
        <f t="shared" si="409"/>
        <v>0</v>
      </c>
      <c r="AZ4882" s="8"/>
      <c r="BA4882" s="8"/>
    </row>
    <row r="4883" spans="1:53" x14ac:dyDescent="0.25">
      <c r="A4883" s="9" t="str">
        <f>IF(B4883&lt;&gt;"",COUNTA($B$3:B4883)+$A$2,"")</f>
        <v/>
      </c>
      <c r="R4883" s="42"/>
      <c r="AB4883" s="13"/>
      <c r="AC4883" s="8"/>
      <c r="AF4883" s="13"/>
      <c r="AG4883" s="8"/>
      <c r="AH4883" s="8"/>
      <c r="AI4883" s="8"/>
      <c r="AJ4883" s="8"/>
      <c r="AK4883" s="8"/>
      <c r="AN4883" s="13"/>
      <c r="AO4883" s="8"/>
      <c r="AR4883" s="13"/>
      <c r="AS4883" s="8"/>
      <c r="AV4883" s="13"/>
      <c r="AW4883" s="8"/>
      <c r="AX4883" s="19" t="str">
        <f t="shared" si="408"/>
        <v/>
      </c>
      <c r="AY4883" s="55">
        <f t="shared" si="409"/>
        <v>0</v>
      </c>
      <c r="AZ4883" s="8"/>
      <c r="BA4883" s="8"/>
    </row>
    <row r="4884" spans="1:53" x14ac:dyDescent="0.25">
      <c r="A4884" s="9" t="str">
        <f>IF(B4884&lt;&gt;"",COUNTA($B$3:B4884)+$A$2,"")</f>
        <v/>
      </c>
      <c r="R4884" s="42"/>
      <c r="AB4884" s="13"/>
      <c r="AC4884" s="8"/>
      <c r="AF4884" s="13"/>
      <c r="AG4884" s="8"/>
      <c r="AH4884" s="8"/>
      <c r="AI4884" s="8"/>
      <c r="AJ4884" s="8"/>
      <c r="AK4884" s="8"/>
      <c r="AN4884" s="13"/>
      <c r="AO4884" s="8"/>
      <c r="AR4884" s="13"/>
      <c r="AS4884" s="8"/>
      <c r="AV4884" s="13"/>
      <c r="AW4884" s="8"/>
      <c r="AX4884" s="19" t="str">
        <f t="shared" si="408"/>
        <v/>
      </c>
      <c r="AY4884" s="55">
        <f t="shared" si="409"/>
        <v>0</v>
      </c>
      <c r="AZ4884" s="8"/>
      <c r="BA4884" s="8"/>
    </row>
    <row r="4885" spans="1:53" x14ac:dyDescent="0.25">
      <c r="A4885" s="9" t="str">
        <f>IF(B4885&lt;&gt;"",COUNTA($B$3:B4885)+$A$2,"")</f>
        <v/>
      </c>
      <c r="R4885" s="42"/>
      <c r="AB4885" s="13"/>
      <c r="AC4885" s="8"/>
      <c r="AF4885" s="13"/>
      <c r="AG4885" s="8"/>
      <c r="AH4885" s="8"/>
      <c r="AI4885" s="8"/>
      <c r="AJ4885" s="8"/>
      <c r="AK4885" s="8"/>
      <c r="AN4885" s="13"/>
      <c r="AO4885" s="8"/>
      <c r="AR4885" s="13"/>
      <c r="AS4885" s="8"/>
      <c r="AV4885" s="13"/>
      <c r="AW4885" s="8"/>
      <c r="AX4885" s="19" t="str">
        <f t="shared" si="408"/>
        <v/>
      </c>
      <c r="AY4885" s="55">
        <f t="shared" si="409"/>
        <v>0</v>
      </c>
      <c r="AZ4885" s="8"/>
      <c r="BA4885" s="8"/>
    </row>
    <row r="4886" spans="1:53" x14ac:dyDescent="0.25">
      <c r="A4886" s="9" t="str">
        <f>IF(B4886&lt;&gt;"",COUNTA($B$3:B4886)+$A$2,"")</f>
        <v/>
      </c>
      <c r="R4886" s="42"/>
      <c r="AB4886" s="13"/>
      <c r="AC4886" s="8"/>
      <c r="AF4886" s="13"/>
      <c r="AG4886" s="8"/>
      <c r="AH4886" s="8"/>
      <c r="AI4886" s="8"/>
      <c r="AJ4886" s="8"/>
      <c r="AK4886" s="8"/>
      <c r="AN4886" s="13"/>
      <c r="AO4886" s="8"/>
      <c r="AR4886" s="13"/>
      <c r="AS4886" s="8"/>
      <c r="AV4886" s="13"/>
      <c r="AW4886" s="8"/>
      <c r="AX4886" s="19" t="str">
        <f t="shared" si="408"/>
        <v/>
      </c>
      <c r="AY4886" s="55">
        <f t="shared" si="409"/>
        <v>0</v>
      </c>
      <c r="AZ4886" s="8"/>
      <c r="BA4886" s="8"/>
    </row>
    <row r="4887" spans="1:53" x14ac:dyDescent="0.25">
      <c r="A4887" s="9" t="str">
        <f>IF(B4887&lt;&gt;"",COUNTA($B$3:B4887)+$A$2,"")</f>
        <v/>
      </c>
      <c r="R4887" s="42"/>
      <c r="AB4887" s="13"/>
      <c r="AC4887" s="8"/>
      <c r="AF4887" s="13"/>
      <c r="AG4887" s="8"/>
      <c r="AH4887" s="8"/>
      <c r="AI4887" s="8"/>
      <c r="AJ4887" s="8"/>
      <c r="AK4887" s="8"/>
      <c r="AN4887" s="13"/>
      <c r="AO4887" s="8"/>
      <c r="AR4887" s="13"/>
      <c r="AS4887" s="8"/>
      <c r="AV4887" s="13"/>
      <c r="AW4887" s="8"/>
      <c r="AX4887" s="19" t="str">
        <f t="shared" si="408"/>
        <v/>
      </c>
      <c r="AY4887" s="55">
        <f t="shared" si="409"/>
        <v>0</v>
      </c>
      <c r="AZ4887" s="8"/>
      <c r="BA4887" s="8"/>
    </row>
    <row r="4888" spans="1:53" x14ac:dyDescent="0.25">
      <c r="A4888" s="9" t="str">
        <f>IF(B4888&lt;&gt;"",COUNTA($B$3:B4888)+$A$2,"")</f>
        <v/>
      </c>
      <c r="R4888" s="42"/>
      <c r="AB4888" s="13"/>
      <c r="AC4888" s="8"/>
      <c r="AF4888" s="13"/>
      <c r="AG4888" s="8"/>
      <c r="AH4888" s="8"/>
      <c r="AI4888" s="8"/>
      <c r="AJ4888" s="8"/>
      <c r="AK4888" s="8"/>
      <c r="AN4888" s="13"/>
      <c r="AO4888" s="8"/>
      <c r="AR4888" s="13"/>
      <c r="AS4888" s="8"/>
      <c r="AV4888" s="13"/>
      <c r="AW4888" s="8"/>
      <c r="AX4888" s="19" t="str">
        <f t="shared" si="408"/>
        <v/>
      </c>
      <c r="AY4888" s="55">
        <f t="shared" si="409"/>
        <v>0</v>
      </c>
      <c r="AZ4888" s="8"/>
      <c r="BA4888" s="8"/>
    </row>
    <row r="4889" spans="1:53" x14ac:dyDescent="0.25">
      <c r="A4889" s="9" t="str">
        <f>IF(B4889&lt;&gt;"",COUNTA($B$3:B4889)+$A$2,"")</f>
        <v/>
      </c>
      <c r="R4889" s="42"/>
      <c r="AB4889" s="13"/>
      <c r="AC4889" s="8"/>
      <c r="AF4889" s="13"/>
      <c r="AG4889" s="8"/>
      <c r="AH4889" s="8"/>
      <c r="AI4889" s="8"/>
      <c r="AJ4889" s="8"/>
      <c r="AK4889" s="8"/>
      <c r="AN4889" s="13"/>
      <c r="AO4889" s="8"/>
      <c r="AR4889" s="13"/>
      <c r="AS4889" s="8"/>
      <c r="AV4889" s="13"/>
      <c r="AW4889" s="8"/>
      <c r="AX4889" s="19" t="str">
        <f t="shared" si="408"/>
        <v/>
      </c>
      <c r="AY4889" s="55">
        <f t="shared" si="409"/>
        <v>0</v>
      </c>
      <c r="AZ4889" s="8"/>
      <c r="BA4889" s="8"/>
    </row>
    <row r="4890" spans="1:53" x14ac:dyDescent="0.25">
      <c r="A4890" s="9" t="str">
        <f>IF(B4890&lt;&gt;"",COUNTA($B$3:B4890)+$A$2,"")</f>
        <v/>
      </c>
      <c r="R4890" s="42"/>
      <c r="AB4890" s="13"/>
      <c r="AC4890" s="8"/>
      <c r="AF4890" s="13"/>
      <c r="AG4890" s="8"/>
      <c r="AH4890" s="8"/>
      <c r="AI4890" s="8"/>
      <c r="AJ4890" s="8"/>
      <c r="AK4890" s="8"/>
      <c r="AN4890" s="13"/>
      <c r="AO4890" s="8"/>
      <c r="AR4890" s="13"/>
      <c r="AS4890" s="8"/>
      <c r="AV4890" s="13"/>
      <c r="AW4890" s="8"/>
      <c r="AX4890" s="19" t="str">
        <f t="shared" si="408"/>
        <v/>
      </c>
      <c r="AY4890" s="55">
        <f t="shared" si="409"/>
        <v>0</v>
      </c>
      <c r="AZ4890" s="8"/>
      <c r="BA4890" s="8"/>
    </row>
    <row r="4891" spans="1:53" x14ac:dyDescent="0.25">
      <c r="A4891" s="9" t="str">
        <f>IF(B4891&lt;&gt;"",COUNTA($B$3:B4891)+$A$2,"")</f>
        <v/>
      </c>
      <c r="R4891" s="42"/>
      <c r="AB4891" s="13"/>
      <c r="AC4891" s="8"/>
      <c r="AF4891" s="13"/>
      <c r="AG4891" s="8"/>
      <c r="AH4891" s="8"/>
      <c r="AI4891" s="8"/>
      <c r="AJ4891" s="8"/>
      <c r="AK4891" s="8"/>
      <c r="AN4891" s="13"/>
      <c r="AO4891" s="8"/>
      <c r="AR4891" s="13"/>
      <c r="AS4891" s="8"/>
      <c r="AV4891" s="13"/>
      <c r="AW4891" s="8"/>
      <c r="AX4891" s="19" t="str">
        <f t="shared" si="408"/>
        <v/>
      </c>
      <c r="AY4891" s="55">
        <f t="shared" si="409"/>
        <v>0</v>
      </c>
      <c r="AZ4891" s="8"/>
      <c r="BA4891" s="8"/>
    </row>
    <row r="4892" spans="1:53" x14ac:dyDescent="0.25">
      <c r="A4892" s="9" t="str">
        <f>IF(B4892&lt;&gt;"",COUNTA($B$3:B4892)+$A$2,"")</f>
        <v/>
      </c>
      <c r="R4892" s="42"/>
      <c r="AB4892" s="13"/>
      <c r="AC4892" s="8"/>
      <c r="AF4892" s="13"/>
      <c r="AG4892" s="8"/>
      <c r="AH4892" s="8"/>
      <c r="AI4892" s="8"/>
      <c r="AJ4892" s="8"/>
      <c r="AK4892" s="8"/>
      <c r="AN4892" s="13"/>
      <c r="AO4892" s="8"/>
      <c r="AR4892" s="13"/>
      <c r="AS4892" s="8"/>
      <c r="AV4892" s="13"/>
      <c r="AW4892" s="8"/>
      <c r="AX4892" s="19" t="str">
        <f t="shared" si="408"/>
        <v/>
      </c>
      <c r="AY4892" s="55">
        <f t="shared" si="409"/>
        <v>0</v>
      </c>
      <c r="AZ4892" s="8"/>
      <c r="BA4892" s="8"/>
    </row>
    <row r="4893" spans="1:53" x14ac:dyDescent="0.25">
      <c r="A4893" s="9" t="str">
        <f>IF(B4893&lt;&gt;"",COUNTA($B$3:B4893)+$A$2,"")</f>
        <v/>
      </c>
      <c r="R4893" s="42"/>
      <c r="AB4893" s="13"/>
      <c r="AC4893" s="8"/>
      <c r="AF4893" s="13"/>
      <c r="AG4893" s="8"/>
      <c r="AH4893" s="8"/>
      <c r="AI4893" s="8"/>
      <c r="AJ4893" s="8"/>
      <c r="AK4893" s="8"/>
      <c r="AN4893" s="13"/>
      <c r="AO4893" s="8"/>
      <c r="AR4893" s="13"/>
      <c r="AS4893" s="8"/>
      <c r="AV4893" s="13"/>
      <c r="AW4893" s="8"/>
      <c r="AX4893" s="19" t="str">
        <f t="shared" si="408"/>
        <v/>
      </c>
      <c r="AY4893" s="55">
        <f t="shared" si="409"/>
        <v>0</v>
      </c>
      <c r="AZ4893" s="8"/>
      <c r="BA4893" s="8"/>
    </row>
    <row r="4894" spans="1:53" x14ac:dyDescent="0.25">
      <c r="A4894" s="9" t="str">
        <f>IF(B4894&lt;&gt;"",COUNTA($B$3:B4894)+$A$2,"")</f>
        <v/>
      </c>
      <c r="R4894" s="42"/>
      <c r="AB4894" s="13"/>
      <c r="AC4894" s="8"/>
      <c r="AF4894" s="13"/>
      <c r="AG4894" s="8"/>
      <c r="AH4894" s="8"/>
      <c r="AI4894" s="8"/>
      <c r="AJ4894" s="8"/>
      <c r="AK4894" s="8"/>
      <c r="AN4894" s="13"/>
      <c r="AO4894" s="8"/>
      <c r="AR4894" s="13"/>
      <c r="AS4894" s="8"/>
      <c r="AV4894" s="13"/>
      <c r="AW4894" s="8"/>
      <c r="AX4894" s="19" t="str">
        <f t="shared" si="408"/>
        <v/>
      </c>
      <c r="AY4894" s="55">
        <f t="shared" si="409"/>
        <v>0</v>
      </c>
      <c r="AZ4894" s="8"/>
      <c r="BA4894" s="8"/>
    </row>
    <row r="4895" spans="1:53" x14ac:dyDescent="0.25">
      <c r="A4895" s="9" t="str">
        <f>IF(B4895&lt;&gt;"",COUNTA($B$3:B4895)+$A$2,"")</f>
        <v/>
      </c>
      <c r="R4895" s="42"/>
      <c r="AB4895" s="13"/>
      <c r="AC4895" s="8"/>
      <c r="AF4895" s="13"/>
      <c r="AG4895" s="8"/>
      <c r="AH4895" s="8"/>
      <c r="AI4895" s="8"/>
      <c r="AJ4895" s="8"/>
      <c r="AK4895" s="8"/>
      <c r="AN4895" s="13"/>
      <c r="AO4895" s="8"/>
      <c r="AR4895" s="13"/>
      <c r="AS4895" s="8"/>
      <c r="AV4895" s="13"/>
      <c r="AW4895" s="8"/>
      <c r="AX4895" s="19" t="str">
        <f t="shared" si="408"/>
        <v/>
      </c>
      <c r="AY4895" s="55">
        <f t="shared" si="409"/>
        <v>0</v>
      </c>
      <c r="AZ4895" s="8"/>
      <c r="BA4895" s="8"/>
    </row>
    <row r="4896" spans="1:53" x14ac:dyDescent="0.25">
      <c r="A4896" s="9" t="str">
        <f>IF(B4896&lt;&gt;"",COUNTA($B$3:B4896)+$A$2,"")</f>
        <v/>
      </c>
      <c r="R4896" s="42"/>
      <c r="AB4896" s="13"/>
      <c r="AC4896" s="8"/>
      <c r="AF4896" s="13"/>
      <c r="AG4896" s="8"/>
      <c r="AH4896" s="8"/>
      <c r="AI4896" s="8"/>
      <c r="AJ4896" s="8"/>
      <c r="AK4896" s="8"/>
      <c r="AN4896" s="13"/>
      <c r="AO4896" s="8"/>
      <c r="AR4896" s="13"/>
      <c r="AS4896" s="8"/>
      <c r="AV4896" s="13"/>
      <c r="AW4896" s="8"/>
      <c r="AX4896" s="19" t="str">
        <f t="shared" si="408"/>
        <v/>
      </c>
      <c r="AY4896" s="55">
        <f t="shared" si="409"/>
        <v>0</v>
      </c>
      <c r="AZ4896" s="8"/>
      <c r="BA4896" s="8"/>
    </row>
    <row r="4897" spans="1:53" x14ac:dyDescent="0.25">
      <c r="A4897" s="9" t="str">
        <f>IF(B4897&lt;&gt;"",COUNTA($B$3:B4897)+$A$2,"")</f>
        <v/>
      </c>
      <c r="R4897" s="42"/>
      <c r="AB4897" s="13"/>
      <c r="AC4897" s="8"/>
      <c r="AF4897" s="13"/>
      <c r="AG4897" s="8"/>
      <c r="AH4897" s="8"/>
      <c r="AI4897" s="8"/>
      <c r="AJ4897" s="8"/>
      <c r="AK4897" s="8"/>
      <c r="AN4897" s="13"/>
      <c r="AO4897" s="8"/>
      <c r="AR4897" s="13"/>
      <c r="AS4897" s="8"/>
      <c r="AV4897" s="13"/>
      <c r="AW4897" s="8"/>
      <c r="AX4897" s="19" t="str">
        <f t="shared" si="408"/>
        <v/>
      </c>
      <c r="AY4897" s="55">
        <f t="shared" si="409"/>
        <v>0</v>
      </c>
      <c r="AZ4897" s="8"/>
      <c r="BA4897" s="8"/>
    </row>
    <row r="4898" spans="1:53" x14ac:dyDescent="0.25">
      <c r="A4898" s="9" t="str">
        <f>IF(B4898&lt;&gt;"",COUNTA($B$3:B4898)+$A$2,"")</f>
        <v/>
      </c>
      <c r="R4898" s="42"/>
      <c r="AB4898" s="13"/>
      <c r="AC4898" s="8"/>
      <c r="AF4898" s="13"/>
      <c r="AG4898" s="8"/>
      <c r="AH4898" s="8"/>
      <c r="AI4898" s="8"/>
      <c r="AJ4898" s="8"/>
      <c r="AK4898" s="8"/>
      <c r="AN4898" s="13"/>
      <c r="AO4898" s="8"/>
      <c r="AR4898" s="13"/>
      <c r="AS4898" s="8"/>
      <c r="AV4898" s="13"/>
      <c r="AW4898" s="8"/>
      <c r="AX4898" s="19" t="str">
        <f t="shared" si="408"/>
        <v/>
      </c>
      <c r="AY4898" s="55">
        <f t="shared" si="409"/>
        <v>0</v>
      </c>
      <c r="AZ4898" s="8"/>
      <c r="BA4898" s="8"/>
    </row>
    <row r="4899" spans="1:53" x14ac:dyDescent="0.25">
      <c r="A4899" s="9" t="str">
        <f>IF(B4899&lt;&gt;"",COUNTA($B$3:B4899)+$A$2,"")</f>
        <v/>
      </c>
      <c r="R4899" s="42"/>
      <c r="AB4899" s="13"/>
      <c r="AC4899" s="8"/>
      <c r="AF4899" s="13"/>
      <c r="AG4899" s="8"/>
      <c r="AH4899" s="8"/>
      <c r="AI4899" s="8"/>
      <c r="AJ4899" s="8"/>
      <c r="AK4899" s="8"/>
      <c r="AN4899" s="13"/>
      <c r="AO4899" s="8"/>
      <c r="AR4899" s="13"/>
      <c r="AS4899" s="8"/>
      <c r="AV4899" s="13"/>
      <c r="AW4899" s="8"/>
      <c r="AX4899" s="19" t="str">
        <f t="shared" si="408"/>
        <v/>
      </c>
      <c r="AY4899" s="55">
        <f t="shared" si="409"/>
        <v>0</v>
      </c>
      <c r="AZ4899" s="8"/>
      <c r="BA4899" s="8"/>
    </row>
    <row r="4900" spans="1:53" x14ac:dyDescent="0.25">
      <c r="A4900" s="9" t="str">
        <f>IF(B4900&lt;&gt;"",COUNTA($B$3:B4900)+$A$2,"")</f>
        <v/>
      </c>
      <c r="R4900" s="42"/>
      <c r="AB4900" s="13"/>
      <c r="AC4900" s="8"/>
      <c r="AF4900" s="13"/>
      <c r="AG4900" s="8"/>
      <c r="AH4900" s="8"/>
      <c r="AI4900" s="8"/>
      <c r="AJ4900" s="8"/>
      <c r="AK4900" s="8"/>
      <c r="AN4900" s="13"/>
      <c r="AO4900" s="8"/>
      <c r="AR4900" s="13"/>
      <c r="AS4900" s="8"/>
      <c r="AV4900" s="13"/>
      <c r="AW4900" s="8"/>
      <c r="AX4900" s="19" t="str">
        <f t="shared" si="408"/>
        <v/>
      </c>
      <c r="AY4900" s="55">
        <f t="shared" si="409"/>
        <v>0</v>
      </c>
      <c r="AZ4900" s="8"/>
      <c r="BA4900" s="8"/>
    </row>
    <row r="4901" spans="1:53" x14ac:dyDescent="0.25">
      <c r="A4901" s="9" t="str">
        <f>IF(B4901&lt;&gt;"",COUNTA($B$3:B4901)+$A$2,"")</f>
        <v/>
      </c>
      <c r="R4901" s="42"/>
      <c r="AB4901" s="13"/>
      <c r="AC4901" s="8"/>
      <c r="AF4901" s="13"/>
      <c r="AG4901" s="8"/>
      <c r="AH4901" s="8"/>
      <c r="AI4901" s="8"/>
      <c r="AJ4901" s="8"/>
      <c r="AK4901" s="8"/>
      <c r="AN4901" s="13"/>
      <c r="AO4901" s="8"/>
      <c r="AR4901" s="13"/>
      <c r="AS4901" s="8"/>
      <c r="AV4901" s="13"/>
      <c r="AW4901" s="8"/>
      <c r="AX4901" s="19" t="str">
        <f t="shared" si="408"/>
        <v/>
      </c>
      <c r="AY4901" s="55">
        <f t="shared" si="409"/>
        <v>0</v>
      </c>
      <c r="AZ4901" s="8"/>
      <c r="BA4901" s="8"/>
    </row>
    <row r="4902" spans="1:53" x14ac:dyDescent="0.25">
      <c r="A4902" s="9" t="str">
        <f>IF(B4902&lt;&gt;"",COUNTA($B$3:B4902)+$A$2,"")</f>
        <v/>
      </c>
      <c r="R4902" s="42"/>
      <c r="AB4902" s="13"/>
      <c r="AC4902" s="8"/>
      <c r="AF4902" s="13"/>
      <c r="AG4902" s="8"/>
      <c r="AH4902" s="8"/>
      <c r="AI4902" s="8"/>
      <c r="AJ4902" s="8"/>
      <c r="AK4902" s="8"/>
      <c r="AN4902" s="13"/>
      <c r="AO4902" s="8"/>
      <c r="AR4902" s="13"/>
      <c r="AS4902" s="8"/>
      <c r="AV4902" s="13"/>
      <c r="AW4902" s="8"/>
      <c r="AX4902" s="19" t="str">
        <f t="shared" si="408"/>
        <v/>
      </c>
      <c r="AY4902" s="55">
        <f t="shared" si="409"/>
        <v>0</v>
      </c>
      <c r="AZ4902" s="8"/>
      <c r="BA4902" s="8"/>
    </row>
    <row r="4903" spans="1:53" x14ac:dyDescent="0.25">
      <c r="A4903" s="9" t="str">
        <f>IF(B4903&lt;&gt;"",COUNTA($B$3:B4903)+$A$2,"")</f>
        <v/>
      </c>
      <c r="R4903" s="42"/>
      <c r="AB4903" s="13"/>
      <c r="AC4903" s="8"/>
      <c r="AF4903" s="13"/>
      <c r="AG4903" s="8"/>
      <c r="AH4903" s="8"/>
      <c r="AI4903" s="8"/>
      <c r="AJ4903" s="8"/>
      <c r="AK4903" s="8"/>
      <c r="AN4903" s="13"/>
      <c r="AO4903" s="8"/>
      <c r="AR4903" s="13"/>
      <c r="AS4903" s="8"/>
      <c r="AV4903" s="13"/>
      <c r="AW4903" s="8"/>
      <c r="AX4903" s="19" t="str">
        <f t="shared" si="408"/>
        <v/>
      </c>
      <c r="AY4903" s="55">
        <f t="shared" si="409"/>
        <v>0</v>
      </c>
      <c r="AZ4903" s="8"/>
      <c r="BA4903" s="8"/>
    </row>
    <row r="4904" spans="1:53" x14ac:dyDescent="0.25">
      <c r="A4904" s="9" t="str">
        <f>IF(B4904&lt;&gt;"",COUNTA($B$3:B4904)+$A$2,"")</f>
        <v/>
      </c>
      <c r="R4904" s="42"/>
      <c r="AB4904" s="13"/>
      <c r="AC4904" s="8"/>
      <c r="AF4904" s="13"/>
      <c r="AG4904" s="8"/>
      <c r="AH4904" s="8"/>
      <c r="AI4904" s="8"/>
      <c r="AJ4904" s="8"/>
      <c r="AK4904" s="8"/>
      <c r="AN4904" s="13"/>
      <c r="AO4904" s="8"/>
      <c r="AR4904" s="13"/>
      <c r="AS4904" s="8"/>
      <c r="AV4904" s="13"/>
      <c r="AW4904" s="8"/>
      <c r="AX4904" s="19" t="str">
        <f t="shared" si="408"/>
        <v/>
      </c>
      <c r="AY4904" s="55">
        <f t="shared" si="409"/>
        <v>0</v>
      </c>
      <c r="AZ4904" s="8"/>
      <c r="BA4904" s="8"/>
    </row>
    <row r="4905" spans="1:53" x14ac:dyDescent="0.25">
      <c r="A4905" s="9" t="str">
        <f>IF(B4905&lt;&gt;"",COUNTA($B$3:B4905)+$A$2,"")</f>
        <v/>
      </c>
      <c r="R4905" s="42"/>
      <c r="AB4905" s="13"/>
      <c r="AC4905" s="8"/>
      <c r="AF4905" s="13"/>
      <c r="AG4905" s="8"/>
      <c r="AH4905" s="8"/>
      <c r="AI4905" s="8"/>
      <c r="AJ4905" s="8"/>
      <c r="AK4905" s="8"/>
      <c r="AN4905" s="13"/>
      <c r="AO4905" s="8"/>
      <c r="AR4905" s="13"/>
      <c r="AS4905" s="8"/>
      <c r="AV4905" s="13"/>
      <c r="AW4905" s="8"/>
      <c r="AX4905" s="19" t="str">
        <f t="shared" si="408"/>
        <v/>
      </c>
      <c r="AY4905" s="55">
        <f t="shared" si="409"/>
        <v>0</v>
      </c>
      <c r="AZ4905" s="8"/>
      <c r="BA4905" s="8"/>
    </row>
    <row r="4906" spans="1:53" x14ac:dyDescent="0.25">
      <c r="A4906" s="9" t="str">
        <f>IF(B4906&lt;&gt;"",COUNTA($B$3:B4906)+$A$2,"")</f>
        <v/>
      </c>
      <c r="R4906" s="42"/>
      <c r="AB4906" s="13"/>
      <c r="AC4906" s="8"/>
      <c r="AF4906" s="13"/>
      <c r="AG4906" s="8"/>
      <c r="AH4906" s="8"/>
      <c r="AI4906" s="8"/>
      <c r="AJ4906" s="8"/>
      <c r="AK4906" s="8"/>
      <c r="AN4906" s="13"/>
      <c r="AO4906" s="8"/>
      <c r="AR4906" s="13"/>
      <c r="AS4906" s="8"/>
      <c r="AV4906" s="13"/>
      <c r="AW4906" s="8"/>
      <c r="AX4906" s="19" t="str">
        <f t="shared" si="408"/>
        <v/>
      </c>
      <c r="AY4906" s="55">
        <f t="shared" si="409"/>
        <v>0</v>
      </c>
      <c r="AZ4906" s="8"/>
      <c r="BA4906" s="8"/>
    </row>
    <row r="4907" spans="1:53" x14ac:dyDescent="0.25">
      <c r="A4907" s="9" t="str">
        <f>IF(B4907&lt;&gt;"",COUNTA($B$3:B4907)+$A$2,"")</f>
        <v/>
      </c>
      <c r="R4907" s="42"/>
      <c r="AB4907" s="13"/>
      <c r="AC4907" s="8"/>
      <c r="AF4907" s="13"/>
      <c r="AG4907" s="8"/>
      <c r="AH4907" s="8"/>
      <c r="AI4907" s="8"/>
      <c r="AJ4907" s="8"/>
      <c r="AK4907" s="8"/>
      <c r="AN4907" s="13"/>
      <c r="AO4907" s="8"/>
      <c r="AR4907" s="13"/>
      <c r="AS4907" s="8"/>
      <c r="AV4907" s="13"/>
      <c r="AW4907" s="8"/>
      <c r="AX4907" s="19" t="str">
        <f t="shared" si="408"/>
        <v/>
      </c>
      <c r="AY4907" s="55">
        <f t="shared" si="409"/>
        <v>0</v>
      </c>
      <c r="AZ4907" s="8"/>
      <c r="BA4907" s="8"/>
    </row>
    <row r="4908" spans="1:53" x14ac:dyDescent="0.25">
      <c r="A4908" s="9" t="str">
        <f>IF(B4908&lt;&gt;"",COUNTA($B$3:B4908)+$A$2,"")</f>
        <v/>
      </c>
      <c r="R4908" s="42"/>
      <c r="AB4908" s="13"/>
      <c r="AC4908" s="8"/>
      <c r="AF4908" s="13"/>
      <c r="AG4908" s="8"/>
      <c r="AH4908" s="8"/>
      <c r="AI4908" s="8"/>
      <c r="AJ4908" s="8"/>
      <c r="AK4908" s="8"/>
      <c r="AN4908" s="13"/>
      <c r="AO4908" s="8"/>
      <c r="AR4908" s="13"/>
      <c r="AS4908" s="8"/>
      <c r="AV4908" s="13"/>
      <c r="AW4908" s="8"/>
      <c r="AX4908" s="19" t="str">
        <f t="shared" si="408"/>
        <v/>
      </c>
      <c r="AY4908" s="55">
        <f t="shared" si="409"/>
        <v>0</v>
      </c>
      <c r="AZ4908" s="8"/>
      <c r="BA4908" s="8"/>
    </row>
    <row r="4909" spans="1:53" x14ac:dyDescent="0.25">
      <c r="A4909" s="9" t="str">
        <f>IF(B4909&lt;&gt;"",COUNTA($B$3:B4909)+$A$2,"")</f>
        <v/>
      </c>
      <c r="R4909" s="42"/>
      <c r="AB4909" s="13"/>
      <c r="AC4909" s="8"/>
      <c r="AF4909" s="13"/>
      <c r="AG4909" s="8"/>
      <c r="AH4909" s="8"/>
      <c r="AI4909" s="8"/>
      <c r="AJ4909" s="8"/>
      <c r="AK4909" s="8"/>
      <c r="AN4909" s="13"/>
      <c r="AO4909" s="8"/>
      <c r="AR4909" s="13"/>
      <c r="AS4909" s="8"/>
      <c r="AV4909" s="13"/>
      <c r="AW4909" s="8"/>
      <c r="AX4909" s="19" t="str">
        <f t="shared" si="408"/>
        <v/>
      </c>
      <c r="AY4909" s="55">
        <f t="shared" si="409"/>
        <v>0</v>
      </c>
      <c r="AZ4909" s="8"/>
      <c r="BA4909" s="8"/>
    </row>
    <row r="4910" spans="1:53" x14ac:dyDescent="0.25">
      <c r="A4910" s="9" t="str">
        <f>IF(B4910&lt;&gt;"",COUNTA($B$3:B4910)+$A$2,"")</f>
        <v/>
      </c>
      <c r="R4910" s="42"/>
      <c r="AB4910" s="13"/>
      <c r="AC4910" s="8"/>
      <c r="AF4910" s="13"/>
      <c r="AG4910" s="8"/>
      <c r="AH4910" s="8"/>
      <c r="AI4910" s="8"/>
      <c r="AJ4910" s="8"/>
      <c r="AK4910" s="8"/>
      <c r="AN4910" s="13"/>
      <c r="AO4910" s="8"/>
      <c r="AR4910" s="13"/>
      <c r="AS4910" s="8"/>
      <c r="AV4910" s="13"/>
      <c r="AW4910" s="8"/>
      <c r="AX4910" s="19" t="str">
        <f t="shared" si="408"/>
        <v/>
      </c>
      <c r="AY4910" s="55">
        <f t="shared" si="409"/>
        <v>0</v>
      </c>
      <c r="AZ4910" s="8"/>
      <c r="BA4910" s="8"/>
    </row>
    <row r="4911" spans="1:53" x14ac:dyDescent="0.25">
      <c r="A4911" s="9" t="str">
        <f>IF(B4911&lt;&gt;"",COUNTA($B$3:B4911)+$A$2,"")</f>
        <v/>
      </c>
      <c r="R4911" s="42"/>
      <c r="AB4911" s="13"/>
      <c r="AC4911" s="8"/>
      <c r="AF4911" s="13"/>
      <c r="AG4911" s="8"/>
      <c r="AH4911" s="8"/>
      <c r="AI4911" s="8"/>
      <c r="AJ4911" s="8"/>
      <c r="AK4911" s="8"/>
      <c r="AN4911" s="13"/>
      <c r="AO4911" s="8"/>
      <c r="AR4911" s="13"/>
      <c r="AS4911" s="8"/>
      <c r="AV4911" s="13"/>
      <c r="AW4911" s="8"/>
      <c r="AX4911" s="19" t="str">
        <f t="shared" si="408"/>
        <v/>
      </c>
      <c r="AY4911" s="55">
        <f t="shared" si="409"/>
        <v>0</v>
      </c>
      <c r="AZ4911" s="8"/>
      <c r="BA4911" s="8"/>
    </row>
    <row r="4912" spans="1:53" x14ac:dyDescent="0.25">
      <c r="A4912" s="9" t="str">
        <f>IF(B4912&lt;&gt;"",COUNTA($B$3:B4912)+$A$2,"")</f>
        <v/>
      </c>
      <c r="R4912" s="42"/>
      <c r="AB4912" s="13"/>
      <c r="AC4912" s="8"/>
      <c r="AF4912" s="13"/>
      <c r="AG4912" s="8"/>
      <c r="AH4912" s="8"/>
      <c r="AI4912" s="8"/>
      <c r="AJ4912" s="8"/>
      <c r="AK4912" s="8"/>
      <c r="AN4912" s="13"/>
      <c r="AO4912" s="8"/>
      <c r="AR4912" s="13"/>
      <c r="AS4912" s="8"/>
      <c r="AV4912" s="13"/>
      <c r="AW4912" s="8"/>
      <c r="AX4912" s="19" t="str">
        <f t="shared" si="408"/>
        <v/>
      </c>
      <c r="AY4912" s="55">
        <f t="shared" si="409"/>
        <v>0</v>
      </c>
      <c r="AZ4912" s="8"/>
      <c r="BA4912" s="8"/>
    </row>
    <row r="4913" spans="1:53" x14ac:dyDescent="0.25">
      <c r="A4913" s="9" t="str">
        <f>IF(B4913&lt;&gt;"",COUNTA($B$3:B4913)+$A$2,"")</f>
        <v/>
      </c>
      <c r="R4913" s="42"/>
      <c r="AB4913" s="13"/>
      <c r="AC4913" s="8"/>
      <c r="AF4913" s="13"/>
      <c r="AG4913" s="8"/>
      <c r="AH4913" s="8"/>
      <c r="AI4913" s="8"/>
      <c r="AJ4913" s="8"/>
      <c r="AK4913" s="8"/>
      <c r="AN4913" s="13"/>
      <c r="AO4913" s="8"/>
      <c r="AR4913" s="13"/>
      <c r="AS4913" s="8"/>
      <c r="AV4913" s="13"/>
      <c r="AW4913" s="8"/>
      <c r="AX4913" s="19" t="str">
        <f t="shared" si="408"/>
        <v/>
      </c>
      <c r="AY4913" s="55">
        <f t="shared" si="409"/>
        <v>0</v>
      </c>
      <c r="AZ4913" s="8"/>
      <c r="BA4913" s="8"/>
    </row>
    <row r="4914" spans="1:53" x14ac:dyDescent="0.25">
      <c r="A4914" s="9" t="str">
        <f>IF(B4914&lt;&gt;"",COUNTA($B$3:B4914)+$A$2,"")</f>
        <v/>
      </c>
      <c r="R4914" s="42"/>
      <c r="AB4914" s="13"/>
      <c r="AC4914" s="8"/>
      <c r="AF4914" s="13"/>
      <c r="AG4914" s="8"/>
      <c r="AH4914" s="8"/>
      <c r="AI4914" s="8"/>
      <c r="AJ4914" s="8"/>
      <c r="AK4914" s="8"/>
      <c r="AN4914" s="13"/>
      <c r="AO4914" s="8"/>
      <c r="AR4914" s="13"/>
      <c r="AS4914" s="8"/>
      <c r="AV4914" s="13"/>
      <c r="AW4914" s="8"/>
      <c r="AX4914" s="19" t="str">
        <f t="shared" si="408"/>
        <v/>
      </c>
      <c r="AY4914" s="55">
        <f t="shared" si="409"/>
        <v>0</v>
      </c>
      <c r="AZ4914" s="8"/>
      <c r="BA4914" s="8"/>
    </row>
    <row r="4915" spans="1:53" x14ac:dyDescent="0.25">
      <c r="A4915" s="9" t="str">
        <f>IF(B4915&lt;&gt;"",COUNTA($B$3:B4915)+$A$2,"")</f>
        <v/>
      </c>
      <c r="R4915" s="42"/>
      <c r="AB4915" s="13"/>
      <c r="AC4915" s="8"/>
      <c r="AF4915" s="13"/>
      <c r="AG4915" s="8"/>
      <c r="AH4915" s="8"/>
      <c r="AI4915" s="8"/>
      <c r="AJ4915" s="8"/>
      <c r="AK4915" s="8"/>
      <c r="AN4915" s="13"/>
      <c r="AO4915" s="8"/>
      <c r="AR4915" s="13"/>
      <c r="AS4915" s="8"/>
      <c r="AV4915" s="13"/>
      <c r="AW4915" s="8"/>
      <c r="AX4915" s="19" t="str">
        <f t="shared" si="408"/>
        <v/>
      </c>
      <c r="AY4915" s="55">
        <f t="shared" si="409"/>
        <v>0</v>
      </c>
      <c r="AZ4915" s="8"/>
      <c r="BA4915" s="8"/>
    </row>
    <row r="4916" spans="1:53" x14ac:dyDescent="0.25">
      <c r="A4916" s="9" t="str">
        <f>IF(B4916&lt;&gt;"",COUNTA($B$3:B4916)+$A$2,"")</f>
        <v/>
      </c>
      <c r="R4916" s="42"/>
      <c r="AB4916" s="13"/>
      <c r="AC4916" s="8"/>
      <c r="AF4916" s="13"/>
      <c r="AG4916" s="8"/>
      <c r="AH4916" s="8"/>
      <c r="AI4916" s="8"/>
      <c r="AJ4916" s="8"/>
      <c r="AK4916" s="8"/>
      <c r="AN4916" s="13"/>
      <c r="AO4916" s="8"/>
      <c r="AR4916" s="13"/>
      <c r="AS4916" s="8"/>
      <c r="AV4916" s="13"/>
      <c r="AW4916" s="8"/>
      <c r="AX4916" s="19" t="str">
        <f t="shared" si="408"/>
        <v/>
      </c>
      <c r="AY4916" s="55">
        <f t="shared" si="409"/>
        <v>0</v>
      </c>
      <c r="AZ4916" s="8"/>
      <c r="BA4916" s="8"/>
    </row>
    <row r="4917" spans="1:53" x14ac:dyDescent="0.25">
      <c r="A4917" s="9" t="str">
        <f>IF(B4917&lt;&gt;"",COUNTA($B$3:B4917)+$A$2,"")</f>
        <v/>
      </c>
      <c r="R4917" s="42"/>
      <c r="AB4917" s="13"/>
      <c r="AC4917" s="8"/>
      <c r="AF4917" s="13"/>
      <c r="AG4917" s="8"/>
      <c r="AH4917" s="8"/>
      <c r="AI4917" s="8"/>
      <c r="AJ4917" s="8"/>
      <c r="AK4917" s="8"/>
      <c r="AN4917" s="13"/>
      <c r="AO4917" s="8"/>
      <c r="AR4917" s="13"/>
      <c r="AS4917" s="8"/>
      <c r="AV4917" s="13"/>
      <c r="AW4917" s="8"/>
      <c r="AX4917" s="19" t="str">
        <f t="shared" si="408"/>
        <v/>
      </c>
      <c r="AY4917" s="55">
        <f t="shared" si="409"/>
        <v>0</v>
      </c>
      <c r="AZ4917" s="8"/>
      <c r="BA4917" s="8"/>
    </row>
    <row r="4918" spans="1:53" x14ac:dyDescent="0.25">
      <c r="A4918" s="9" t="str">
        <f>IF(B4918&lt;&gt;"",COUNTA($B$3:B4918)+$A$2,"")</f>
        <v/>
      </c>
      <c r="R4918" s="42"/>
      <c r="AB4918" s="13"/>
      <c r="AC4918" s="8"/>
      <c r="AF4918" s="13"/>
      <c r="AG4918" s="8"/>
      <c r="AH4918" s="8"/>
      <c r="AI4918" s="8"/>
      <c r="AJ4918" s="8"/>
      <c r="AK4918" s="8"/>
      <c r="AN4918" s="13"/>
      <c r="AO4918" s="8"/>
      <c r="AR4918" s="13"/>
      <c r="AS4918" s="8"/>
      <c r="AV4918" s="13"/>
      <c r="AW4918" s="8"/>
      <c r="AX4918" s="19" t="str">
        <f t="shared" si="408"/>
        <v/>
      </c>
      <c r="AY4918" s="55">
        <f t="shared" si="409"/>
        <v>0</v>
      </c>
      <c r="AZ4918" s="8"/>
      <c r="BA4918" s="8"/>
    </row>
    <row r="4919" spans="1:53" x14ac:dyDescent="0.25">
      <c r="A4919" s="9" t="str">
        <f>IF(B4919&lt;&gt;"",COUNTA($B$3:B4919)+$A$2,"")</f>
        <v/>
      </c>
      <c r="R4919" s="42"/>
      <c r="AB4919" s="13"/>
      <c r="AC4919" s="8"/>
      <c r="AF4919" s="13"/>
      <c r="AG4919" s="8"/>
      <c r="AH4919" s="8"/>
      <c r="AI4919" s="8"/>
      <c r="AJ4919" s="8"/>
      <c r="AK4919" s="8"/>
      <c r="AN4919" s="13"/>
      <c r="AO4919" s="8"/>
      <c r="AR4919" s="13"/>
      <c r="AS4919" s="8"/>
      <c r="AV4919" s="13"/>
      <c r="AW4919" s="8"/>
      <c r="AX4919" s="19" t="str">
        <f t="shared" si="408"/>
        <v/>
      </c>
      <c r="AY4919" s="55">
        <f t="shared" si="409"/>
        <v>0</v>
      </c>
      <c r="AZ4919" s="8"/>
      <c r="BA4919" s="8"/>
    </row>
    <row r="4920" spans="1:53" x14ac:dyDescent="0.25">
      <c r="A4920" s="9" t="str">
        <f>IF(B4920&lt;&gt;"",COUNTA($B$3:B4920)+$A$2,"")</f>
        <v/>
      </c>
      <c r="R4920" s="42"/>
      <c r="AB4920" s="13"/>
      <c r="AC4920" s="8"/>
      <c r="AF4920" s="13"/>
      <c r="AG4920" s="8"/>
      <c r="AH4920" s="8"/>
      <c r="AI4920" s="8"/>
      <c r="AJ4920" s="8"/>
      <c r="AK4920" s="8"/>
      <c r="AN4920" s="13"/>
      <c r="AO4920" s="8"/>
      <c r="AR4920" s="13"/>
      <c r="AS4920" s="8"/>
      <c r="AV4920" s="13"/>
      <c r="AW4920" s="8"/>
      <c r="AX4920" s="19" t="str">
        <f t="shared" si="408"/>
        <v/>
      </c>
      <c r="AY4920" s="55">
        <f t="shared" si="409"/>
        <v>0</v>
      </c>
      <c r="AZ4920" s="8"/>
      <c r="BA4920" s="8"/>
    </row>
    <row r="4921" spans="1:53" x14ac:dyDescent="0.25">
      <c r="A4921" s="9" t="str">
        <f>IF(B4921&lt;&gt;"",COUNTA($B$3:B4921)+$A$2,"")</f>
        <v/>
      </c>
      <c r="R4921" s="42"/>
      <c r="AB4921" s="13"/>
      <c r="AC4921" s="8"/>
      <c r="AF4921" s="13"/>
      <c r="AG4921" s="8"/>
      <c r="AH4921" s="8"/>
      <c r="AI4921" s="8"/>
      <c r="AJ4921" s="8"/>
      <c r="AK4921" s="8"/>
      <c r="AN4921" s="13"/>
      <c r="AO4921" s="8"/>
      <c r="AR4921" s="13"/>
      <c r="AS4921" s="8"/>
      <c r="AV4921" s="13"/>
      <c r="AW4921" s="8"/>
      <c r="AX4921" s="19" t="str">
        <f t="shared" si="408"/>
        <v/>
      </c>
      <c r="AY4921" s="55">
        <f t="shared" si="409"/>
        <v>0</v>
      </c>
      <c r="AZ4921" s="8"/>
      <c r="BA4921" s="8"/>
    </row>
    <row r="4922" spans="1:53" x14ac:dyDescent="0.25">
      <c r="A4922" s="9" t="str">
        <f>IF(B4922&lt;&gt;"",COUNTA($B$3:B4922)+$A$2,"")</f>
        <v/>
      </c>
      <c r="R4922" s="42"/>
      <c r="AB4922" s="13"/>
      <c r="AC4922" s="8"/>
      <c r="AF4922" s="13"/>
      <c r="AG4922" s="8"/>
      <c r="AH4922" s="8"/>
      <c r="AI4922" s="8"/>
      <c r="AJ4922" s="8"/>
      <c r="AK4922" s="8"/>
      <c r="AN4922" s="13"/>
      <c r="AO4922" s="8"/>
      <c r="AR4922" s="13"/>
      <c r="AS4922" s="8"/>
      <c r="AV4922" s="13"/>
      <c r="AW4922" s="8"/>
      <c r="AX4922" s="19" t="str">
        <f t="shared" si="408"/>
        <v/>
      </c>
      <c r="AY4922" s="55">
        <f t="shared" si="409"/>
        <v>0</v>
      </c>
      <c r="AZ4922" s="8"/>
      <c r="BA4922" s="8"/>
    </row>
    <row r="4923" spans="1:53" x14ac:dyDescent="0.25">
      <c r="A4923" s="9" t="str">
        <f>IF(B4923&lt;&gt;"",COUNTA($B$3:B4923)+$A$2,"")</f>
        <v/>
      </c>
      <c r="R4923" s="42"/>
      <c r="AB4923" s="13"/>
      <c r="AC4923" s="8"/>
      <c r="AF4923" s="13"/>
      <c r="AG4923" s="8"/>
      <c r="AH4923" s="8"/>
      <c r="AI4923" s="8"/>
      <c r="AJ4923" s="8"/>
      <c r="AK4923" s="8"/>
      <c r="AN4923" s="13"/>
      <c r="AO4923" s="8"/>
      <c r="AR4923" s="13"/>
      <c r="AS4923" s="8"/>
      <c r="AV4923" s="13"/>
      <c r="AW4923" s="8"/>
      <c r="AX4923" s="19" t="str">
        <f t="shared" si="408"/>
        <v/>
      </c>
      <c r="AY4923" s="55">
        <f t="shared" si="409"/>
        <v>0</v>
      </c>
      <c r="AZ4923" s="8"/>
      <c r="BA4923" s="8"/>
    </row>
    <row r="4924" spans="1:53" x14ac:dyDescent="0.25">
      <c r="A4924" s="9" t="str">
        <f>IF(B4924&lt;&gt;"",COUNTA($B$3:B4924)+$A$2,"")</f>
        <v/>
      </c>
      <c r="R4924" s="42"/>
      <c r="AB4924" s="13"/>
      <c r="AC4924" s="8"/>
      <c r="AF4924" s="13"/>
      <c r="AG4924" s="8"/>
      <c r="AH4924" s="8"/>
      <c r="AI4924" s="8"/>
      <c r="AJ4924" s="8"/>
      <c r="AK4924" s="8"/>
      <c r="AN4924" s="13"/>
      <c r="AO4924" s="8"/>
      <c r="AR4924" s="13"/>
      <c r="AS4924" s="8"/>
      <c r="AV4924" s="13"/>
      <c r="AW4924" s="8"/>
      <c r="AX4924" s="19" t="str">
        <f t="shared" si="408"/>
        <v/>
      </c>
      <c r="AY4924" s="55">
        <f t="shared" si="409"/>
        <v>0</v>
      </c>
      <c r="AZ4924" s="8"/>
      <c r="BA4924" s="8"/>
    </row>
    <row r="4925" spans="1:53" x14ac:dyDescent="0.25">
      <c r="A4925" s="9" t="str">
        <f>IF(B4925&lt;&gt;"",COUNTA($B$3:B4925)+$A$2,"")</f>
        <v/>
      </c>
      <c r="R4925" s="42"/>
      <c r="AB4925" s="13"/>
      <c r="AC4925" s="8"/>
      <c r="AF4925" s="13"/>
      <c r="AG4925" s="8"/>
      <c r="AH4925" s="8"/>
      <c r="AI4925" s="8"/>
      <c r="AJ4925" s="8"/>
      <c r="AK4925" s="8"/>
      <c r="AN4925" s="13"/>
      <c r="AO4925" s="8"/>
      <c r="AR4925" s="13"/>
      <c r="AS4925" s="8"/>
      <c r="AV4925" s="13"/>
      <c r="AW4925" s="8"/>
      <c r="AX4925" s="19" t="str">
        <f t="shared" si="408"/>
        <v/>
      </c>
      <c r="AY4925" s="55">
        <f t="shared" si="409"/>
        <v>0</v>
      </c>
      <c r="AZ4925" s="8"/>
      <c r="BA4925" s="8"/>
    </row>
    <row r="4926" spans="1:53" x14ac:dyDescent="0.25">
      <c r="A4926" s="9" t="str">
        <f>IF(B4926&lt;&gt;"",COUNTA($B$3:B4926)+$A$2,"")</f>
        <v/>
      </c>
      <c r="R4926" s="42"/>
      <c r="AB4926" s="13"/>
      <c r="AC4926" s="8"/>
      <c r="AF4926" s="13"/>
      <c r="AG4926" s="8"/>
      <c r="AH4926" s="8"/>
      <c r="AI4926" s="8"/>
      <c r="AJ4926" s="8"/>
      <c r="AK4926" s="8"/>
      <c r="AN4926" s="13"/>
      <c r="AO4926" s="8"/>
      <c r="AR4926" s="13"/>
      <c r="AS4926" s="8"/>
      <c r="AV4926" s="13"/>
      <c r="AW4926" s="8"/>
      <c r="AX4926" s="19" t="str">
        <f t="shared" si="408"/>
        <v/>
      </c>
      <c r="AY4926" s="55">
        <f t="shared" si="409"/>
        <v>0</v>
      </c>
      <c r="AZ4926" s="8"/>
      <c r="BA4926" s="8"/>
    </row>
    <row r="4927" spans="1:53" x14ac:dyDescent="0.25">
      <c r="A4927" s="9" t="str">
        <f>IF(B4927&lt;&gt;"",COUNTA($B$3:B4927)+$A$2,"")</f>
        <v/>
      </c>
      <c r="R4927" s="42"/>
      <c r="AB4927" s="13"/>
      <c r="AC4927" s="8"/>
      <c r="AF4927" s="13"/>
      <c r="AG4927" s="8"/>
      <c r="AH4927" s="8"/>
      <c r="AI4927" s="8"/>
      <c r="AJ4927" s="8"/>
      <c r="AK4927" s="8"/>
      <c r="AN4927" s="13"/>
      <c r="AO4927" s="8"/>
      <c r="AR4927" s="13"/>
      <c r="AS4927" s="8"/>
      <c r="AV4927" s="13"/>
      <c r="AW4927" s="8"/>
      <c r="AX4927" s="19" t="str">
        <f t="shared" si="408"/>
        <v/>
      </c>
      <c r="AY4927" s="55">
        <f t="shared" si="409"/>
        <v>0</v>
      </c>
      <c r="AZ4927" s="8"/>
      <c r="BA4927" s="8"/>
    </row>
    <row r="4928" spans="1:53" x14ac:dyDescent="0.25">
      <c r="A4928" s="9" t="str">
        <f>IF(B4928&lt;&gt;"",COUNTA($B$3:B4928)+$A$2,"")</f>
        <v/>
      </c>
      <c r="R4928" s="42"/>
      <c r="AB4928" s="13"/>
      <c r="AC4928" s="8"/>
      <c r="AF4928" s="13"/>
      <c r="AG4928" s="8"/>
      <c r="AH4928" s="8"/>
      <c r="AI4928" s="8"/>
      <c r="AJ4928" s="8"/>
      <c r="AK4928" s="8"/>
      <c r="AN4928" s="13"/>
      <c r="AO4928" s="8"/>
      <c r="AR4928" s="13"/>
      <c r="AS4928" s="8"/>
      <c r="AV4928" s="13"/>
      <c r="AW4928" s="8"/>
      <c r="AX4928" s="19" t="str">
        <f t="shared" si="408"/>
        <v/>
      </c>
      <c r="AY4928" s="55">
        <f t="shared" si="409"/>
        <v>0</v>
      </c>
      <c r="AZ4928" s="8"/>
      <c r="BA4928" s="8"/>
    </row>
    <row r="4929" spans="1:53" x14ac:dyDescent="0.25">
      <c r="A4929" s="9" t="str">
        <f>IF(B4929&lt;&gt;"",COUNTA($B$3:B4929)+$A$2,"")</f>
        <v/>
      </c>
      <c r="R4929" s="42"/>
      <c r="AB4929" s="13"/>
      <c r="AC4929" s="8"/>
      <c r="AF4929" s="13"/>
      <c r="AG4929" s="8"/>
      <c r="AH4929" s="8"/>
      <c r="AI4929" s="8"/>
      <c r="AJ4929" s="8"/>
      <c r="AK4929" s="8"/>
      <c r="AN4929" s="13"/>
      <c r="AO4929" s="8"/>
      <c r="AR4929" s="13"/>
      <c r="AS4929" s="8"/>
      <c r="AV4929" s="13"/>
      <c r="AW4929" s="8"/>
      <c r="AX4929" s="19" t="str">
        <f t="shared" si="408"/>
        <v/>
      </c>
      <c r="AY4929" s="55">
        <f t="shared" si="409"/>
        <v>0</v>
      </c>
      <c r="AZ4929" s="8"/>
      <c r="BA4929" s="8"/>
    </row>
    <row r="4930" spans="1:53" x14ac:dyDescent="0.25">
      <c r="A4930" s="9" t="str">
        <f>IF(B4930&lt;&gt;"",COUNTA($B$3:B4930)+$A$2,"")</f>
        <v/>
      </c>
      <c r="R4930" s="42"/>
      <c r="AB4930" s="13"/>
      <c r="AC4930" s="8"/>
      <c r="AF4930" s="13"/>
      <c r="AG4930" s="8"/>
      <c r="AH4930" s="8"/>
      <c r="AI4930" s="8"/>
      <c r="AJ4930" s="8"/>
      <c r="AK4930" s="8"/>
      <c r="AN4930" s="13"/>
      <c r="AO4930" s="8"/>
      <c r="AR4930" s="13"/>
      <c r="AS4930" s="8"/>
      <c r="AV4930" s="13"/>
      <c r="AW4930" s="8"/>
      <c r="AX4930" s="19" t="str">
        <f t="shared" si="408"/>
        <v/>
      </c>
      <c r="AY4930" s="55">
        <f t="shared" si="409"/>
        <v>0</v>
      </c>
      <c r="AZ4930" s="8"/>
      <c r="BA4930" s="8"/>
    </row>
    <row r="4931" spans="1:53" x14ac:dyDescent="0.25">
      <c r="A4931" s="9" t="str">
        <f>IF(B4931&lt;&gt;"",COUNTA($B$3:B4931)+$A$2,"")</f>
        <v/>
      </c>
      <c r="R4931" s="42"/>
      <c r="AB4931" s="13"/>
      <c r="AC4931" s="8"/>
      <c r="AF4931" s="13"/>
      <c r="AG4931" s="8"/>
      <c r="AH4931" s="8"/>
      <c r="AI4931" s="8"/>
      <c r="AJ4931" s="8"/>
      <c r="AK4931" s="8"/>
      <c r="AN4931" s="13"/>
      <c r="AO4931" s="8"/>
      <c r="AR4931" s="13"/>
      <c r="AS4931" s="8"/>
      <c r="AV4931" s="13"/>
      <c r="AW4931" s="8"/>
      <c r="AX4931" s="19" t="str">
        <f t="shared" ref="AX4931:AX4994" si="410">IF(R4931="","",AY4931/(1+0.025))</f>
        <v/>
      </c>
      <c r="AY4931" s="55">
        <f t="shared" ref="AY4931:AY4994" si="411">BC4931-AZ4931</f>
        <v>0</v>
      </c>
      <c r="AZ4931" s="8"/>
      <c r="BA4931" s="8"/>
    </row>
    <row r="4932" spans="1:53" x14ac:dyDescent="0.25">
      <c r="A4932" s="9" t="str">
        <f>IF(B4932&lt;&gt;"",COUNTA($B$3:B4932)+$A$2,"")</f>
        <v/>
      </c>
      <c r="R4932" s="42"/>
      <c r="AB4932" s="13"/>
      <c r="AC4932" s="8"/>
      <c r="AF4932" s="13"/>
      <c r="AG4932" s="8"/>
      <c r="AH4932" s="8"/>
      <c r="AI4932" s="8"/>
      <c r="AJ4932" s="8"/>
      <c r="AK4932" s="8"/>
      <c r="AN4932" s="13"/>
      <c r="AO4932" s="8"/>
      <c r="AR4932" s="13"/>
      <c r="AS4932" s="8"/>
      <c r="AV4932" s="13"/>
      <c r="AW4932" s="8"/>
      <c r="AX4932" s="19" t="str">
        <f t="shared" si="410"/>
        <v/>
      </c>
      <c r="AY4932" s="55">
        <f t="shared" si="411"/>
        <v>0</v>
      </c>
      <c r="AZ4932" s="8"/>
      <c r="BA4932" s="8"/>
    </row>
    <row r="4933" spans="1:53" x14ac:dyDescent="0.25">
      <c r="A4933" s="9" t="str">
        <f>IF(B4933&lt;&gt;"",COUNTA($B$3:B4933)+$A$2,"")</f>
        <v/>
      </c>
      <c r="R4933" s="42"/>
      <c r="AB4933" s="13"/>
      <c r="AC4933" s="8"/>
      <c r="AF4933" s="13"/>
      <c r="AG4933" s="8"/>
      <c r="AH4933" s="8"/>
      <c r="AI4933" s="8"/>
      <c r="AJ4933" s="8"/>
      <c r="AK4933" s="8"/>
      <c r="AN4933" s="13"/>
      <c r="AO4933" s="8"/>
      <c r="AR4933" s="13"/>
      <c r="AS4933" s="8"/>
      <c r="AV4933" s="13"/>
      <c r="AW4933" s="8"/>
      <c r="AX4933" s="19" t="str">
        <f t="shared" si="410"/>
        <v/>
      </c>
      <c r="AY4933" s="55">
        <f t="shared" si="411"/>
        <v>0</v>
      </c>
      <c r="AZ4933" s="8"/>
      <c r="BA4933" s="8"/>
    </row>
    <row r="4934" spans="1:53" x14ac:dyDescent="0.25">
      <c r="A4934" s="9" t="str">
        <f>IF(B4934&lt;&gt;"",COUNTA($B$3:B4934)+$A$2,"")</f>
        <v/>
      </c>
      <c r="R4934" s="42"/>
      <c r="AB4934" s="13"/>
      <c r="AC4934" s="8"/>
      <c r="AF4934" s="13"/>
      <c r="AG4934" s="8"/>
      <c r="AH4934" s="8"/>
      <c r="AI4934" s="8"/>
      <c r="AJ4934" s="8"/>
      <c r="AK4934" s="8"/>
      <c r="AN4934" s="13"/>
      <c r="AO4934" s="8"/>
      <c r="AR4934" s="13"/>
      <c r="AS4934" s="8"/>
      <c r="AV4934" s="13"/>
      <c r="AW4934" s="8"/>
      <c r="AX4934" s="19" t="str">
        <f t="shared" si="410"/>
        <v/>
      </c>
      <c r="AY4934" s="55">
        <f t="shared" si="411"/>
        <v>0</v>
      </c>
      <c r="AZ4934" s="8"/>
      <c r="BA4934" s="8"/>
    </row>
    <row r="4935" spans="1:53" x14ac:dyDescent="0.25">
      <c r="A4935" s="9" t="str">
        <f>IF(B4935&lt;&gt;"",COUNTA($B$3:B4935)+$A$2,"")</f>
        <v/>
      </c>
      <c r="R4935" s="42"/>
      <c r="AB4935" s="13"/>
      <c r="AC4935" s="8"/>
      <c r="AF4935" s="13"/>
      <c r="AG4935" s="8"/>
      <c r="AH4935" s="8"/>
      <c r="AI4935" s="8"/>
      <c r="AJ4935" s="8"/>
      <c r="AK4935" s="8"/>
      <c r="AN4935" s="13"/>
      <c r="AO4935" s="8"/>
      <c r="AR4935" s="13"/>
      <c r="AS4935" s="8"/>
      <c r="AV4935" s="13"/>
      <c r="AW4935" s="8"/>
      <c r="AX4935" s="19" t="str">
        <f t="shared" si="410"/>
        <v/>
      </c>
      <c r="AY4935" s="55">
        <f t="shared" si="411"/>
        <v>0</v>
      </c>
      <c r="AZ4935" s="8"/>
      <c r="BA4935" s="8"/>
    </row>
    <row r="4936" spans="1:53" x14ac:dyDescent="0.25">
      <c r="A4936" s="9" t="str">
        <f>IF(B4936&lt;&gt;"",COUNTA($B$3:B4936)+$A$2,"")</f>
        <v/>
      </c>
      <c r="R4936" s="42"/>
      <c r="AB4936" s="13"/>
      <c r="AC4936" s="8"/>
      <c r="AF4936" s="13"/>
      <c r="AG4936" s="8"/>
      <c r="AH4936" s="8"/>
      <c r="AI4936" s="8"/>
      <c r="AJ4936" s="8"/>
      <c r="AK4936" s="8"/>
      <c r="AN4936" s="13"/>
      <c r="AO4936" s="8"/>
      <c r="AR4936" s="13"/>
      <c r="AS4936" s="8"/>
      <c r="AV4936" s="13"/>
      <c r="AW4936" s="8"/>
      <c r="AX4936" s="19" t="str">
        <f t="shared" si="410"/>
        <v/>
      </c>
      <c r="AY4936" s="55">
        <f t="shared" si="411"/>
        <v>0</v>
      </c>
      <c r="AZ4936" s="8"/>
      <c r="BA4936" s="8"/>
    </row>
    <row r="4937" spans="1:53" x14ac:dyDescent="0.25">
      <c r="A4937" s="9" t="str">
        <f>IF(B4937&lt;&gt;"",COUNTA($B$3:B4937)+$A$2,"")</f>
        <v/>
      </c>
      <c r="R4937" s="42"/>
      <c r="AB4937" s="13"/>
      <c r="AC4937" s="8"/>
      <c r="AF4937" s="13"/>
      <c r="AG4937" s="8"/>
      <c r="AH4937" s="8"/>
      <c r="AI4937" s="8"/>
      <c r="AJ4937" s="8"/>
      <c r="AK4937" s="8"/>
      <c r="AN4937" s="13"/>
      <c r="AO4937" s="8"/>
      <c r="AR4937" s="13"/>
      <c r="AS4937" s="8"/>
      <c r="AV4937" s="13"/>
      <c r="AW4937" s="8"/>
      <c r="AX4937" s="19" t="str">
        <f t="shared" si="410"/>
        <v/>
      </c>
      <c r="AY4937" s="55">
        <f t="shared" si="411"/>
        <v>0</v>
      </c>
      <c r="AZ4937" s="8"/>
      <c r="BA4937" s="8"/>
    </row>
    <row r="4938" spans="1:53" x14ac:dyDescent="0.25">
      <c r="A4938" s="9" t="str">
        <f>IF(B4938&lt;&gt;"",COUNTA($B$3:B4938)+$A$2,"")</f>
        <v/>
      </c>
      <c r="R4938" s="42"/>
      <c r="AB4938" s="13"/>
      <c r="AC4938" s="8"/>
      <c r="AF4938" s="13"/>
      <c r="AG4938" s="8"/>
      <c r="AH4938" s="8"/>
      <c r="AI4938" s="8"/>
      <c r="AJ4938" s="8"/>
      <c r="AK4938" s="8"/>
      <c r="AN4938" s="13"/>
      <c r="AO4938" s="8"/>
      <c r="AR4938" s="13"/>
      <c r="AS4938" s="8"/>
      <c r="AV4938" s="13"/>
      <c r="AW4938" s="8"/>
      <c r="AX4938" s="19" t="str">
        <f t="shared" si="410"/>
        <v/>
      </c>
      <c r="AY4938" s="55">
        <f t="shared" si="411"/>
        <v>0</v>
      </c>
      <c r="AZ4938" s="8"/>
      <c r="BA4938" s="8"/>
    </row>
    <row r="4939" spans="1:53" x14ac:dyDescent="0.25">
      <c r="A4939" s="9" t="str">
        <f>IF(B4939&lt;&gt;"",COUNTA($B$3:B4939)+$A$2,"")</f>
        <v/>
      </c>
      <c r="R4939" s="42"/>
      <c r="AB4939" s="13"/>
      <c r="AC4939" s="8"/>
      <c r="AF4939" s="13"/>
      <c r="AG4939" s="8"/>
      <c r="AH4939" s="8"/>
      <c r="AI4939" s="8"/>
      <c r="AJ4939" s="8"/>
      <c r="AK4939" s="8"/>
      <c r="AN4939" s="13"/>
      <c r="AO4939" s="8"/>
      <c r="AR4939" s="13"/>
      <c r="AS4939" s="8"/>
      <c r="AV4939" s="13"/>
      <c r="AW4939" s="8"/>
      <c r="AX4939" s="19" t="str">
        <f t="shared" si="410"/>
        <v/>
      </c>
      <c r="AY4939" s="55">
        <f t="shared" si="411"/>
        <v>0</v>
      </c>
      <c r="AZ4939" s="8"/>
      <c r="BA4939" s="8"/>
    </row>
    <row r="4940" spans="1:53" x14ac:dyDescent="0.25">
      <c r="A4940" s="9" t="str">
        <f>IF(B4940&lt;&gt;"",COUNTA($B$3:B4940)+$A$2,"")</f>
        <v/>
      </c>
      <c r="R4940" s="42"/>
      <c r="AB4940" s="13"/>
      <c r="AC4940" s="8"/>
      <c r="AF4940" s="13"/>
      <c r="AG4940" s="8"/>
      <c r="AH4940" s="8"/>
      <c r="AI4940" s="8"/>
      <c r="AJ4940" s="8"/>
      <c r="AK4940" s="8"/>
      <c r="AN4940" s="13"/>
      <c r="AO4940" s="8"/>
      <c r="AR4940" s="13"/>
      <c r="AS4940" s="8"/>
      <c r="AV4940" s="13"/>
      <c r="AW4940" s="8"/>
      <c r="AX4940" s="19" t="str">
        <f t="shared" si="410"/>
        <v/>
      </c>
      <c r="AY4940" s="55">
        <f t="shared" si="411"/>
        <v>0</v>
      </c>
      <c r="AZ4940" s="8"/>
      <c r="BA4940" s="8"/>
    </row>
    <row r="4941" spans="1:53" x14ac:dyDescent="0.25">
      <c r="A4941" s="9" t="str">
        <f>IF(B4941&lt;&gt;"",COUNTA($B$3:B4941)+$A$2,"")</f>
        <v/>
      </c>
      <c r="R4941" s="42"/>
      <c r="AB4941" s="13"/>
      <c r="AC4941" s="8"/>
      <c r="AF4941" s="13"/>
      <c r="AG4941" s="8"/>
      <c r="AH4941" s="8"/>
      <c r="AI4941" s="8"/>
      <c r="AJ4941" s="8"/>
      <c r="AK4941" s="8"/>
      <c r="AN4941" s="13"/>
      <c r="AO4941" s="8"/>
      <c r="AR4941" s="13"/>
      <c r="AS4941" s="8"/>
      <c r="AV4941" s="13"/>
      <c r="AW4941" s="8"/>
      <c r="AX4941" s="19" t="str">
        <f t="shared" si="410"/>
        <v/>
      </c>
      <c r="AY4941" s="55">
        <f t="shared" si="411"/>
        <v>0</v>
      </c>
      <c r="AZ4941" s="8"/>
      <c r="BA4941" s="8"/>
    </row>
    <row r="4942" spans="1:53" x14ac:dyDescent="0.25">
      <c r="A4942" s="9" t="str">
        <f>IF(B4942&lt;&gt;"",COUNTA($B$3:B4942)+$A$2,"")</f>
        <v/>
      </c>
      <c r="R4942" s="42"/>
      <c r="AB4942" s="13"/>
      <c r="AC4942" s="8"/>
      <c r="AF4942" s="13"/>
      <c r="AG4942" s="8"/>
      <c r="AH4942" s="8"/>
      <c r="AI4942" s="8"/>
      <c r="AJ4942" s="8"/>
      <c r="AK4942" s="8"/>
      <c r="AN4942" s="13"/>
      <c r="AO4942" s="8"/>
      <c r="AR4942" s="13"/>
      <c r="AS4942" s="8"/>
      <c r="AV4942" s="13"/>
      <c r="AW4942" s="8"/>
      <c r="AX4942" s="19" t="str">
        <f t="shared" si="410"/>
        <v/>
      </c>
      <c r="AY4942" s="55">
        <f t="shared" si="411"/>
        <v>0</v>
      </c>
      <c r="AZ4942" s="8"/>
      <c r="BA4942" s="8"/>
    </row>
    <row r="4943" spans="1:53" x14ac:dyDescent="0.25">
      <c r="A4943" s="9" t="str">
        <f>IF(B4943&lt;&gt;"",COUNTA($B$3:B4943)+$A$2,"")</f>
        <v/>
      </c>
      <c r="R4943" s="42"/>
      <c r="AB4943" s="13"/>
      <c r="AC4943" s="8"/>
      <c r="AF4943" s="13"/>
      <c r="AG4943" s="8"/>
      <c r="AH4943" s="8"/>
      <c r="AI4943" s="8"/>
      <c r="AJ4943" s="8"/>
      <c r="AK4943" s="8"/>
      <c r="AN4943" s="13"/>
      <c r="AO4943" s="8"/>
      <c r="AR4943" s="13"/>
      <c r="AS4943" s="8"/>
      <c r="AV4943" s="13"/>
      <c r="AW4943" s="8"/>
      <c r="AX4943" s="19" t="str">
        <f t="shared" si="410"/>
        <v/>
      </c>
      <c r="AY4943" s="55">
        <f t="shared" si="411"/>
        <v>0</v>
      </c>
      <c r="AZ4943" s="8"/>
      <c r="BA4943" s="8"/>
    </row>
    <row r="4944" spans="1:53" x14ac:dyDescent="0.25">
      <c r="A4944" s="9" t="str">
        <f>IF(B4944&lt;&gt;"",COUNTA($B$3:B4944)+$A$2,"")</f>
        <v/>
      </c>
      <c r="R4944" s="42"/>
      <c r="AB4944" s="13"/>
      <c r="AC4944" s="8"/>
      <c r="AF4944" s="13"/>
      <c r="AG4944" s="8"/>
      <c r="AH4944" s="8"/>
      <c r="AI4944" s="8"/>
      <c r="AJ4944" s="8"/>
      <c r="AK4944" s="8"/>
      <c r="AN4944" s="13"/>
      <c r="AO4944" s="8"/>
      <c r="AR4944" s="13"/>
      <c r="AS4944" s="8"/>
      <c r="AV4944" s="13"/>
      <c r="AW4944" s="8"/>
      <c r="AX4944" s="19" t="str">
        <f t="shared" si="410"/>
        <v/>
      </c>
      <c r="AY4944" s="55">
        <f t="shared" si="411"/>
        <v>0</v>
      </c>
      <c r="AZ4944" s="8"/>
      <c r="BA4944" s="8"/>
    </row>
    <row r="4945" spans="1:53" x14ac:dyDescent="0.25">
      <c r="A4945" s="9" t="str">
        <f>IF(B4945&lt;&gt;"",COUNTA($B$3:B4945)+$A$2,"")</f>
        <v/>
      </c>
      <c r="R4945" s="42"/>
      <c r="AB4945" s="13"/>
      <c r="AC4945" s="8"/>
      <c r="AF4945" s="13"/>
      <c r="AG4945" s="8"/>
      <c r="AH4945" s="8"/>
      <c r="AI4945" s="8"/>
      <c r="AJ4945" s="8"/>
      <c r="AK4945" s="8"/>
      <c r="AN4945" s="13"/>
      <c r="AO4945" s="8"/>
      <c r="AR4945" s="13"/>
      <c r="AS4945" s="8"/>
      <c r="AV4945" s="13"/>
      <c r="AW4945" s="8"/>
      <c r="AX4945" s="19" t="str">
        <f t="shared" si="410"/>
        <v/>
      </c>
      <c r="AY4945" s="55">
        <f t="shared" si="411"/>
        <v>0</v>
      </c>
      <c r="AZ4945" s="8"/>
      <c r="BA4945" s="8"/>
    </row>
    <row r="4946" spans="1:53" x14ac:dyDescent="0.25">
      <c r="A4946" s="9" t="str">
        <f>IF(B4946&lt;&gt;"",COUNTA($B$3:B4946)+$A$2,"")</f>
        <v/>
      </c>
      <c r="R4946" s="42"/>
      <c r="AB4946" s="13"/>
      <c r="AC4946" s="8"/>
      <c r="AF4946" s="13"/>
      <c r="AG4946" s="8"/>
      <c r="AH4946" s="8"/>
      <c r="AI4946" s="8"/>
      <c r="AJ4946" s="8"/>
      <c r="AK4946" s="8"/>
      <c r="AN4946" s="13"/>
      <c r="AO4946" s="8"/>
      <c r="AR4946" s="13"/>
      <c r="AS4946" s="8"/>
      <c r="AV4946" s="13"/>
      <c r="AW4946" s="8"/>
      <c r="AX4946" s="19" t="str">
        <f t="shared" si="410"/>
        <v/>
      </c>
      <c r="AY4946" s="55">
        <f t="shared" si="411"/>
        <v>0</v>
      </c>
      <c r="AZ4946" s="8"/>
      <c r="BA4946" s="8"/>
    </row>
    <row r="4947" spans="1:53" x14ac:dyDescent="0.25">
      <c r="A4947" s="9" t="str">
        <f>IF(B4947&lt;&gt;"",COUNTA($B$3:B4947)+$A$2,"")</f>
        <v/>
      </c>
      <c r="R4947" s="42"/>
      <c r="AB4947" s="13"/>
      <c r="AC4947" s="8"/>
      <c r="AF4947" s="13"/>
      <c r="AG4947" s="8"/>
      <c r="AH4947" s="8"/>
      <c r="AI4947" s="8"/>
      <c r="AJ4947" s="8"/>
      <c r="AK4947" s="8"/>
      <c r="AN4947" s="13"/>
      <c r="AO4947" s="8"/>
      <c r="AR4947" s="13"/>
      <c r="AS4947" s="8"/>
      <c r="AV4947" s="13"/>
      <c r="AW4947" s="8"/>
      <c r="AX4947" s="19" t="str">
        <f t="shared" si="410"/>
        <v/>
      </c>
      <c r="AY4947" s="55">
        <f t="shared" si="411"/>
        <v>0</v>
      </c>
      <c r="AZ4947" s="8"/>
      <c r="BA4947" s="8"/>
    </row>
    <row r="4948" spans="1:53" x14ac:dyDescent="0.25">
      <c r="A4948" s="9" t="str">
        <f>IF(B4948&lt;&gt;"",COUNTA($B$3:B4948)+$A$2,"")</f>
        <v/>
      </c>
      <c r="R4948" s="42"/>
      <c r="AB4948" s="13"/>
      <c r="AC4948" s="8"/>
      <c r="AF4948" s="13"/>
      <c r="AG4948" s="8"/>
      <c r="AH4948" s="8"/>
      <c r="AI4948" s="8"/>
      <c r="AJ4948" s="8"/>
      <c r="AK4948" s="8"/>
      <c r="AN4948" s="13"/>
      <c r="AO4948" s="8"/>
      <c r="AR4948" s="13"/>
      <c r="AS4948" s="8"/>
      <c r="AV4948" s="13"/>
      <c r="AW4948" s="8"/>
      <c r="AX4948" s="19" t="str">
        <f t="shared" si="410"/>
        <v/>
      </c>
      <c r="AY4948" s="55">
        <f t="shared" si="411"/>
        <v>0</v>
      </c>
      <c r="AZ4948" s="8"/>
      <c r="BA4948" s="8"/>
    </row>
    <row r="4949" spans="1:53" x14ac:dyDescent="0.25">
      <c r="A4949" s="9" t="str">
        <f>IF(B4949&lt;&gt;"",COUNTA($B$3:B4949)+$A$2,"")</f>
        <v/>
      </c>
      <c r="R4949" s="42"/>
      <c r="AB4949" s="13"/>
      <c r="AC4949" s="8"/>
      <c r="AF4949" s="13"/>
      <c r="AG4949" s="8"/>
      <c r="AH4949" s="8"/>
      <c r="AI4949" s="8"/>
      <c r="AJ4949" s="8"/>
      <c r="AK4949" s="8"/>
      <c r="AN4949" s="13"/>
      <c r="AO4949" s="8"/>
      <c r="AR4949" s="13"/>
      <c r="AS4949" s="8"/>
      <c r="AV4949" s="13"/>
      <c r="AW4949" s="8"/>
      <c r="AX4949" s="19" t="str">
        <f t="shared" si="410"/>
        <v/>
      </c>
      <c r="AY4949" s="55">
        <f t="shared" si="411"/>
        <v>0</v>
      </c>
      <c r="AZ4949" s="8"/>
      <c r="BA4949" s="8"/>
    </row>
    <row r="4950" spans="1:53" x14ac:dyDescent="0.25">
      <c r="A4950" s="9" t="str">
        <f>IF(B4950&lt;&gt;"",COUNTA($B$3:B4950)+$A$2,"")</f>
        <v/>
      </c>
      <c r="R4950" s="42"/>
      <c r="AB4950" s="13"/>
      <c r="AC4950" s="8"/>
      <c r="AF4950" s="13"/>
      <c r="AG4950" s="8"/>
      <c r="AH4950" s="8"/>
      <c r="AI4950" s="8"/>
      <c r="AJ4950" s="8"/>
      <c r="AK4950" s="8"/>
      <c r="AN4950" s="13"/>
      <c r="AO4950" s="8"/>
      <c r="AR4950" s="13"/>
      <c r="AS4950" s="8"/>
      <c r="AV4950" s="13"/>
      <c r="AW4950" s="8"/>
      <c r="AX4950" s="19" t="str">
        <f t="shared" si="410"/>
        <v/>
      </c>
      <c r="AY4950" s="55">
        <f t="shared" si="411"/>
        <v>0</v>
      </c>
      <c r="AZ4950" s="8"/>
      <c r="BA4950" s="8"/>
    </row>
    <row r="4951" spans="1:53" x14ac:dyDescent="0.25">
      <c r="A4951" s="9" t="str">
        <f>IF(B4951&lt;&gt;"",COUNTA($B$3:B4951)+$A$2,"")</f>
        <v/>
      </c>
      <c r="R4951" s="42"/>
      <c r="AB4951" s="13"/>
      <c r="AC4951" s="8"/>
      <c r="AF4951" s="13"/>
      <c r="AG4951" s="8"/>
      <c r="AH4951" s="8"/>
      <c r="AI4951" s="8"/>
      <c r="AJ4951" s="8"/>
      <c r="AK4951" s="8"/>
      <c r="AN4951" s="13"/>
      <c r="AO4951" s="8"/>
      <c r="AR4951" s="13"/>
      <c r="AS4951" s="8"/>
      <c r="AV4951" s="13"/>
      <c r="AW4951" s="8"/>
      <c r="AX4951" s="19" t="str">
        <f t="shared" si="410"/>
        <v/>
      </c>
      <c r="AY4951" s="55">
        <f t="shared" si="411"/>
        <v>0</v>
      </c>
      <c r="AZ4951" s="8"/>
      <c r="BA4951" s="8"/>
    </row>
    <row r="4952" spans="1:53" x14ac:dyDescent="0.25">
      <c r="A4952" s="9" t="str">
        <f>IF(B4952&lt;&gt;"",COUNTA($B$3:B4952)+$A$2,"")</f>
        <v/>
      </c>
      <c r="R4952" s="42"/>
      <c r="AB4952" s="13"/>
      <c r="AC4952" s="8"/>
      <c r="AF4952" s="13"/>
      <c r="AG4952" s="8"/>
      <c r="AH4952" s="8"/>
      <c r="AI4952" s="8"/>
      <c r="AJ4952" s="8"/>
      <c r="AK4952" s="8"/>
      <c r="AN4952" s="13"/>
      <c r="AO4952" s="8"/>
      <c r="AR4952" s="13"/>
      <c r="AS4952" s="8"/>
      <c r="AV4952" s="13"/>
      <c r="AW4952" s="8"/>
      <c r="AX4952" s="19" t="str">
        <f t="shared" si="410"/>
        <v/>
      </c>
      <c r="AY4952" s="55">
        <f t="shared" si="411"/>
        <v>0</v>
      </c>
      <c r="AZ4952" s="8"/>
      <c r="BA4952" s="8"/>
    </row>
    <row r="4953" spans="1:53" x14ac:dyDescent="0.25">
      <c r="A4953" s="9" t="str">
        <f>IF(B4953&lt;&gt;"",COUNTA($B$3:B4953)+$A$2,"")</f>
        <v/>
      </c>
      <c r="R4953" s="42"/>
      <c r="AB4953" s="13"/>
      <c r="AC4953" s="8"/>
      <c r="AF4953" s="13"/>
      <c r="AG4953" s="8"/>
      <c r="AH4953" s="8"/>
      <c r="AI4953" s="8"/>
      <c r="AJ4953" s="8"/>
      <c r="AK4953" s="8"/>
      <c r="AN4953" s="13"/>
      <c r="AO4953" s="8"/>
      <c r="AR4953" s="13"/>
      <c r="AS4953" s="8"/>
      <c r="AV4953" s="13"/>
      <c r="AW4953" s="8"/>
      <c r="AX4953" s="19" t="str">
        <f t="shared" si="410"/>
        <v/>
      </c>
      <c r="AY4953" s="55">
        <f t="shared" si="411"/>
        <v>0</v>
      </c>
      <c r="AZ4953" s="8"/>
      <c r="BA4953" s="8"/>
    </row>
    <row r="4954" spans="1:53" x14ac:dyDescent="0.25">
      <c r="A4954" s="9" t="str">
        <f>IF(B4954&lt;&gt;"",COUNTA($B$3:B4954)+$A$2,"")</f>
        <v/>
      </c>
      <c r="R4954" s="42"/>
      <c r="AB4954" s="13"/>
      <c r="AC4954" s="8"/>
      <c r="AF4954" s="13"/>
      <c r="AG4954" s="8"/>
      <c r="AH4954" s="8"/>
      <c r="AI4954" s="8"/>
      <c r="AJ4954" s="8"/>
      <c r="AK4954" s="8"/>
      <c r="AN4954" s="13"/>
      <c r="AO4954" s="8"/>
      <c r="AR4954" s="13"/>
      <c r="AS4954" s="8"/>
      <c r="AV4954" s="13"/>
      <c r="AW4954" s="8"/>
      <c r="AX4954" s="19" t="str">
        <f t="shared" si="410"/>
        <v/>
      </c>
      <c r="AY4954" s="55">
        <f t="shared" si="411"/>
        <v>0</v>
      </c>
      <c r="AZ4954" s="8"/>
      <c r="BA4954" s="8"/>
    </row>
    <row r="4955" spans="1:53" x14ac:dyDescent="0.25">
      <c r="A4955" s="9" t="str">
        <f>IF(B4955&lt;&gt;"",COUNTA($B$3:B4955)+$A$2,"")</f>
        <v/>
      </c>
      <c r="R4955" s="42"/>
      <c r="AB4955" s="13"/>
      <c r="AC4955" s="8"/>
      <c r="AF4955" s="13"/>
      <c r="AG4955" s="8"/>
      <c r="AH4955" s="8"/>
      <c r="AI4955" s="8"/>
      <c r="AJ4955" s="8"/>
      <c r="AK4955" s="8"/>
      <c r="AN4955" s="13"/>
      <c r="AO4955" s="8"/>
      <c r="AR4955" s="13"/>
      <c r="AS4955" s="8"/>
      <c r="AV4955" s="13"/>
      <c r="AW4955" s="8"/>
      <c r="AX4955" s="19" t="str">
        <f t="shared" si="410"/>
        <v/>
      </c>
      <c r="AY4955" s="55">
        <f t="shared" si="411"/>
        <v>0</v>
      </c>
      <c r="AZ4955" s="8"/>
      <c r="BA4955" s="8"/>
    </row>
    <row r="4956" spans="1:53" x14ac:dyDescent="0.25">
      <c r="A4956" s="9" t="str">
        <f>IF(B4956&lt;&gt;"",COUNTA($B$3:B4956)+$A$2,"")</f>
        <v/>
      </c>
      <c r="R4956" s="42"/>
      <c r="AB4956" s="13"/>
      <c r="AC4956" s="8"/>
      <c r="AF4956" s="13"/>
      <c r="AG4956" s="8"/>
      <c r="AH4956" s="8"/>
      <c r="AI4956" s="8"/>
      <c r="AJ4956" s="8"/>
      <c r="AK4956" s="8"/>
      <c r="AN4956" s="13"/>
      <c r="AO4956" s="8"/>
      <c r="AR4956" s="13"/>
      <c r="AS4956" s="8"/>
      <c r="AV4956" s="13"/>
      <c r="AW4956" s="8"/>
      <c r="AX4956" s="19" t="str">
        <f t="shared" si="410"/>
        <v/>
      </c>
      <c r="AY4956" s="55">
        <f t="shared" si="411"/>
        <v>0</v>
      </c>
      <c r="AZ4956" s="8"/>
      <c r="BA4956" s="8"/>
    </row>
    <row r="4957" spans="1:53" x14ac:dyDescent="0.25">
      <c r="A4957" s="9" t="str">
        <f>IF(B4957&lt;&gt;"",COUNTA($B$3:B4957)+$A$2,"")</f>
        <v/>
      </c>
      <c r="R4957" s="42"/>
      <c r="AB4957" s="13"/>
      <c r="AC4957" s="8"/>
      <c r="AF4957" s="13"/>
      <c r="AG4957" s="8"/>
      <c r="AH4957" s="8"/>
      <c r="AI4957" s="8"/>
      <c r="AJ4957" s="8"/>
      <c r="AK4957" s="8"/>
      <c r="AN4957" s="13"/>
      <c r="AO4957" s="8"/>
      <c r="AR4957" s="13"/>
      <c r="AS4957" s="8"/>
      <c r="AV4957" s="13"/>
      <c r="AW4957" s="8"/>
      <c r="AX4957" s="19" t="str">
        <f t="shared" si="410"/>
        <v/>
      </c>
      <c r="AY4957" s="55">
        <f t="shared" si="411"/>
        <v>0</v>
      </c>
      <c r="AZ4957" s="8"/>
      <c r="BA4957" s="8"/>
    </row>
    <row r="4958" spans="1:53" x14ac:dyDescent="0.25">
      <c r="A4958" s="9" t="str">
        <f>IF(B4958&lt;&gt;"",COUNTA($B$3:B4958)+$A$2,"")</f>
        <v/>
      </c>
      <c r="R4958" s="42"/>
      <c r="AB4958" s="13"/>
      <c r="AC4958" s="8"/>
      <c r="AF4958" s="13"/>
      <c r="AG4958" s="8"/>
      <c r="AH4958" s="8"/>
      <c r="AI4958" s="8"/>
      <c r="AJ4958" s="8"/>
      <c r="AK4958" s="8"/>
      <c r="AN4958" s="13"/>
      <c r="AO4958" s="8"/>
      <c r="AR4958" s="13"/>
      <c r="AS4958" s="8"/>
      <c r="AV4958" s="13"/>
      <c r="AW4958" s="8"/>
      <c r="AX4958" s="19" t="str">
        <f t="shared" si="410"/>
        <v/>
      </c>
      <c r="AY4958" s="55">
        <f t="shared" si="411"/>
        <v>0</v>
      </c>
      <c r="AZ4958" s="8"/>
      <c r="BA4958" s="8"/>
    </row>
    <row r="4959" spans="1:53" x14ac:dyDescent="0.25">
      <c r="A4959" s="9" t="str">
        <f>IF(B4959&lt;&gt;"",COUNTA($B$3:B4959)+$A$2,"")</f>
        <v/>
      </c>
      <c r="R4959" s="42"/>
      <c r="AB4959" s="13"/>
      <c r="AC4959" s="8"/>
      <c r="AF4959" s="13"/>
      <c r="AG4959" s="8"/>
      <c r="AH4959" s="8"/>
      <c r="AI4959" s="8"/>
      <c r="AJ4959" s="8"/>
      <c r="AK4959" s="8"/>
      <c r="AN4959" s="13"/>
      <c r="AO4959" s="8"/>
      <c r="AR4959" s="13"/>
      <c r="AS4959" s="8"/>
      <c r="AV4959" s="13"/>
      <c r="AW4959" s="8"/>
      <c r="AX4959" s="19" t="str">
        <f t="shared" si="410"/>
        <v/>
      </c>
      <c r="AY4959" s="55">
        <f t="shared" si="411"/>
        <v>0</v>
      </c>
      <c r="AZ4959" s="8"/>
      <c r="BA4959" s="8"/>
    </row>
    <row r="4960" spans="1:53" x14ac:dyDescent="0.25">
      <c r="A4960" s="9" t="str">
        <f>IF(B4960&lt;&gt;"",COUNTA($B$3:B4960)+$A$2,"")</f>
        <v/>
      </c>
      <c r="R4960" s="42"/>
      <c r="AB4960" s="13"/>
      <c r="AC4960" s="8"/>
      <c r="AF4960" s="13"/>
      <c r="AG4960" s="8"/>
      <c r="AH4960" s="8"/>
      <c r="AI4960" s="8"/>
      <c r="AJ4960" s="8"/>
      <c r="AK4960" s="8"/>
      <c r="AN4960" s="13"/>
      <c r="AO4960" s="8"/>
      <c r="AR4960" s="13"/>
      <c r="AS4960" s="8"/>
      <c r="AV4960" s="13"/>
      <c r="AW4960" s="8"/>
      <c r="AX4960" s="19" t="str">
        <f t="shared" si="410"/>
        <v/>
      </c>
      <c r="AY4960" s="55">
        <f t="shared" si="411"/>
        <v>0</v>
      </c>
      <c r="AZ4960" s="8"/>
      <c r="BA4960" s="8"/>
    </row>
    <row r="4961" spans="1:53" x14ac:dyDescent="0.25">
      <c r="A4961" s="9" t="str">
        <f>IF(B4961&lt;&gt;"",COUNTA($B$3:B4961)+$A$2,"")</f>
        <v/>
      </c>
      <c r="R4961" s="42"/>
      <c r="AB4961" s="13"/>
      <c r="AC4961" s="8"/>
      <c r="AF4961" s="13"/>
      <c r="AG4961" s="8"/>
      <c r="AH4961" s="8"/>
      <c r="AI4961" s="8"/>
      <c r="AJ4961" s="8"/>
      <c r="AK4961" s="8"/>
      <c r="AN4961" s="13"/>
      <c r="AO4961" s="8"/>
      <c r="AR4961" s="13"/>
      <c r="AS4961" s="8"/>
      <c r="AV4961" s="13"/>
      <c r="AW4961" s="8"/>
      <c r="AX4961" s="19" t="str">
        <f t="shared" si="410"/>
        <v/>
      </c>
      <c r="AY4961" s="55">
        <f t="shared" si="411"/>
        <v>0</v>
      </c>
      <c r="AZ4961" s="8"/>
      <c r="BA4961" s="8"/>
    </row>
    <row r="4962" spans="1:53" x14ac:dyDescent="0.25">
      <c r="A4962" s="9" t="str">
        <f>IF(B4962&lt;&gt;"",COUNTA($B$3:B4962)+$A$2,"")</f>
        <v/>
      </c>
      <c r="R4962" s="42"/>
      <c r="AB4962" s="13"/>
      <c r="AC4962" s="8"/>
      <c r="AF4962" s="13"/>
      <c r="AG4962" s="8"/>
      <c r="AH4962" s="8"/>
      <c r="AI4962" s="8"/>
      <c r="AJ4962" s="8"/>
      <c r="AK4962" s="8"/>
      <c r="AN4962" s="13"/>
      <c r="AO4962" s="8"/>
      <c r="AR4962" s="13"/>
      <c r="AS4962" s="8"/>
      <c r="AV4962" s="13"/>
      <c r="AW4962" s="8"/>
      <c r="AX4962" s="19" t="str">
        <f t="shared" si="410"/>
        <v/>
      </c>
      <c r="AY4962" s="55">
        <f t="shared" si="411"/>
        <v>0</v>
      </c>
      <c r="AZ4962" s="8"/>
      <c r="BA4962" s="8"/>
    </row>
    <row r="4963" spans="1:53" x14ac:dyDescent="0.25">
      <c r="A4963" s="9" t="str">
        <f>IF(B4963&lt;&gt;"",COUNTA($B$3:B4963)+$A$2,"")</f>
        <v/>
      </c>
      <c r="R4963" s="42"/>
      <c r="AB4963" s="13"/>
      <c r="AC4963" s="8"/>
      <c r="AF4963" s="13"/>
      <c r="AG4963" s="8"/>
      <c r="AH4963" s="8"/>
      <c r="AI4963" s="8"/>
      <c r="AJ4963" s="8"/>
      <c r="AK4963" s="8"/>
      <c r="AN4963" s="13"/>
      <c r="AO4963" s="8"/>
      <c r="AR4963" s="13"/>
      <c r="AS4963" s="8"/>
      <c r="AV4963" s="13"/>
      <c r="AW4963" s="8"/>
      <c r="AX4963" s="19" t="str">
        <f t="shared" si="410"/>
        <v/>
      </c>
      <c r="AY4963" s="55">
        <f t="shared" si="411"/>
        <v>0</v>
      </c>
      <c r="AZ4963" s="8"/>
      <c r="BA4963" s="8"/>
    </row>
    <row r="4964" spans="1:53" x14ac:dyDescent="0.25">
      <c r="A4964" s="9" t="str">
        <f>IF(B4964&lt;&gt;"",COUNTA($B$3:B4964)+$A$2,"")</f>
        <v/>
      </c>
      <c r="R4964" s="42"/>
      <c r="AB4964" s="13"/>
      <c r="AC4964" s="8"/>
      <c r="AF4964" s="13"/>
      <c r="AG4964" s="8"/>
      <c r="AH4964" s="8"/>
      <c r="AI4964" s="8"/>
      <c r="AJ4964" s="8"/>
      <c r="AK4964" s="8"/>
      <c r="AN4964" s="13"/>
      <c r="AO4964" s="8"/>
      <c r="AR4964" s="13"/>
      <c r="AS4964" s="8"/>
      <c r="AV4964" s="13"/>
      <c r="AW4964" s="8"/>
      <c r="AX4964" s="19" t="str">
        <f t="shared" si="410"/>
        <v/>
      </c>
      <c r="AY4964" s="55">
        <f t="shared" si="411"/>
        <v>0</v>
      </c>
      <c r="AZ4964" s="8"/>
      <c r="BA4964" s="8"/>
    </row>
    <row r="4965" spans="1:53" x14ac:dyDescent="0.25">
      <c r="A4965" s="9" t="str">
        <f>IF(B4965&lt;&gt;"",COUNTA($B$3:B4965)+$A$2,"")</f>
        <v/>
      </c>
      <c r="R4965" s="42"/>
      <c r="AB4965" s="13"/>
      <c r="AC4965" s="8"/>
      <c r="AF4965" s="13"/>
      <c r="AG4965" s="8"/>
      <c r="AH4965" s="8"/>
      <c r="AI4965" s="8"/>
      <c r="AJ4965" s="8"/>
      <c r="AK4965" s="8"/>
      <c r="AN4965" s="13"/>
      <c r="AO4965" s="8"/>
      <c r="AR4965" s="13"/>
      <c r="AS4965" s="8"/>
      <c r="AV4965" s="13"/>
      <c r="AW4965" s="8"/>
      <c r="AX4965" s="19" t="str">
        <f t="shared" si="410"/>
        <v/>
      </c>
      <c r="AY4965" s="55">
        <f t="shared" si="411"/>
        <v>0</v>
      </c>
      <c r="AZ4965" s="8"/>
      <c r="BA4965" s="8"/>
    </row>
    <row r="4966" spans="1:53" x14ac:dyDescent="0.25">
      <c r="A4966" s="9" t="str">
        <f>IF(B4966&lt;&gt;"",COUNTA($B$3:B4966)+$A$2,"")</f>
        <v/>
      </c>
      <c r="R4966" s="42"/>
      <c r="AB4966" s="13"/>
      <c r="AC4966" s="8"/>
      <c r="AF4966" s="13"/>
      <c r="AG4966" s="8"/>
      <c r="AH4966" s="8"/>
      <c r="AI4966" s="8"/>
      <c r="AJ4966" s="8"/>
      <c r="AK4966" s="8"/>
      <c r="AN4966" s="13"/>
      <c r="AO4966" s="8"/>
      <c r="AR4966" s="13"/>
      <c r="AS4966" s="8"/>
      <c r="AV4966" s="13"/>
      <c r="AW4966" s="8"/>
      <c r="AX4966" s="19" t="str">
        <f t="shared" si="410"/>
        <v/>
      </c>
      <c r="AY4966" s="55">
        <f t="shared" si="411"/>
        <v>0</v>
      </c>
      <c r="AZ4966" s="8"/>
      <c r="BA4966" s="8"/>
    </row>
    <row r="4967" spans="1:53" x14ac:dyDescent="0.25">
      <c r="A4967" s="9" t="str">
        <f>IF(B4967&lt;&gt;"",COUNTA($B$3:B4967)+$A$2,"")</f>
        <v/>
      </c>
      <c r="R4967" s="42"/>
      <c r="AB4967" s="13"/>
      <c r="AC4967" s="8"/>
      <c r="AF4967" s="13"/>
      <c r="AG4967" s="8"/>
      <c r="AH4967" s="8"/>
      <c r="AI4967" s="8"/>
      <c r="AJ4967" s="8"/>
      <c r="AK4967" s="8"/>
      <c r="AN4967" s="13"/>
      <c r="AO4967" s="8"/>
      <c r="AR4967" s="13"/>
      <c r="AS4967" s="8"/>
      <c r="AV4967" s="13"/>
      <c r="AW4967" s="8"/>
      <c r="AX4967" s="19" t="str">
        <f t="shared" si="410"/>
        <v/>
      </c>
      <c r="AY4967" s="55">
        <f t="shared" si="411"/>
        <v>0</v>
      </c>
      <c r="AZ4967" s="8"/>
      <c r="BA4967" s="8"/>
    </row>
    <row r="4968" spans="1:53" x14ac:dyDescent="0.25">
      <c r="A4968" s="9" t="str">
        <f>IF(B4968&lt;&gt;"",COUNTA($B$3:B4968)+$A$2,"")</f>
        <v/>
      </c>
      <c r="R4968" s="42"/>
      <c r="AB4968" s="13"/>
      <c r="AC4968" s="8"/>
      <c r="AF4968" s="13"/>
      <c r="AG4968" s="8"/>
      <c r="AH4968" s="8"/>
      <c r="AI4968" s="8"/>
      <c r="AJ4968" s="8"/>
      <c r="AK4968" s="8"/>
      <c r="AN4968" s="13"/>
      <c r="AO4968" s="8"/>
      <c r="AR4968" s="13"/>
      <c r="AS4968" s="8"/>
      <c r="AV4968" s="13"/>
      <c r="AW4968" s="8"/>
      <c r="AX4968" s="19" t="str">
        <f t="shared" si="410"/>
        <v/>
      </c>
      <c r="AY4968" s="55">
        <f t="shared" si="411"/>
        <v>0</v>
      </c>
      <c r="AZ4968" s="8"/>
      <c r="BA4968" s="8"/>
    </row>
    <row r="4969" spans="1:53" x14ac:dyDescent="0.25">
      <c r="A4969" s="9" t="str">
        <f>IF(B4969&lt;&gt;"",COUNTA($B$3:B4969)+$A$2,"")</f>
        <v/>
      </c>
      <c r="R4969" s="42"/>
      <c r="AB4969" s="13"/>
      <c r="AC4969" s="8"/>
      <c r="AF4969" s="13"/>
      <c r="AG4969" s="8"/>
      <c r="AH4969" s="8"/>
      <c r="AI4969" s="8"/>
      <c r="AJ4969" s="8"/>
      <c r="AK4969" s="8"/>
      <c r="AN4969" s="13"/>
      <c r="AO4969" s="8"/>
      <c r="AR4969" s="13"/>
      <c r="AS4969" s="8"/>
      <c r="AV4969" s="13"/>
      <c r="AW4969" s="8"/>
      <c r="AX4969" s="19" t="str">
        <f t="shared" si="410"/>
        <v/>
      </c>
      <c r="AY4969" s="55">
        <f t="shared" si="411"/>
        <v>0</v>
      </c>
      <c r="AZ4969" s="8"/>
      <c r="BA4969" s="8"/>
    </row>
    <row r="4970" spans="1:53" x14ac:dyDescent="0.25">
      <c r="A4970" s="9" t="str">
        <f>IF(B4970&lt;&gt;"",COUNTA($B$3:B4970)+$A$2,"")</f>
        <v/>
      </c>
      <c r="R4970" s="42"/>
      <c r="AB4970" s="13"/>
      <c r="AC4970" s="8"/>
      <c r="AF4970" s="13"/>
      <c r="AG4970" s="8"/>
      <c r="AH4970" s="8"/>
      <c r="AI4970" s="8"/>
      <c r="AJ4970" s="8"/>
      <c r="AK4970" s="8"/>
      <c r="AN4970" s="13"/>
      <c r="AO4970" s="8"/>
      <c r="AR4970" s="13"/>
      <c r="AS4970" s="8"/>
      <c r="AV4970" s="13"/>
      <c r="AW4970" s="8"/>
      <c r="AX4970" s="19" t="str">
        <f t="shared" si="410"/>
        <v/>
      </c>
      <c r="AY4970" s="55">
        <f t="shared" si="411"/>
        <v>0</v>
      </c>
      <c r="AZ4970" s="8"/>
      <c r="BA4970" s="8"/>
    </row>
    <row r="4971" spans="1:53" x14ac:dyDescent="0.25">
      <c r="A4971" s="9" t="str">
        <f>IF(B4971&lt;&gt;"",COUNTA($B$3:B4971)+$A$2,"")</f>
        <v/>
      </c>
      <c r="R4971" s="42"/>
      <c r="AB4971" s="13"/>
      <c r="AC4971" s="8"/>
      <c r="AF4971" s="13"/>
      <c r="AG4971" s="8"/>
      <c r="AH4971" s="8"/>
      <c r="AI4971" s="8"/>
      <c r="AJ4971" s="8"/>
      <c r="AK4971" s="8"/>
      <c r="AN4971" s="13"/>
      <c r="AO4971" s="8"/>
      <c r="AR4971" s="13"/>
      <c r="AS4971" s="8"/>
      <c r="AV4971" s="13"/>
      <c r="AW4971" s="8"/>
      <c r="AX4971" s="19" t="str">
        <f t="shared" si="410"/>
        <v/>
      </c>
      <c r="AY4971" s="55">
        <f t="shared" si="411"/>
        <v>0</v>
      </c>
      <c r="AZ4971" s="8"/>
      <c r="BA4971" s="8"/>
    </row>
    <row r="4972" spans="1:53" x14ac:dyDescent="0.25">
      <c r="A4972" s="9" t="str">
        <f>IF(B4972&lt;&gt;"",COUNTA($B$3:B4972)+$A$2,"")</f>
        <v/>
      </c>
      <c r="R4972" s="42"/>
      <c r="AB4972" s="13"/>
      <c r="AC4972" s="8"/>
      <c r="AF4972" s="13"/>
      <c r="AG4972" s="8"/>
      <c r="AH4972" s="8"/>
      <c r="AI4972" s="8"/>
      <c r="AJ4972" s="8"/>
      <c r="AK4972" s="8"/>
      <c r="AN4972" s="13"/>
      <c r="AO4972" s="8"/>
      <c r="AR4972" s="13"/>
      <c r="AS4972" s="8"/>
      <c r="AV4972" s="13"/>
      <c r="AW4972" s="8"/>
      <c r="AX4972" s="19" t="str">
        <f t="shared" si="410"/>
        <v/>
      </c>
      <c r="AY4972" s="55">
        <f t="shared" si="411"/>
        <v>0</v>
      </c>
      <c r="AZ4972" s="8"/>
      <c r="BA4972" s="8"/>
    </row>
    <row r="4973" spans="1:53" x14ac:dyDescent="0.25">
      <c r="A4973" s="9" t="str">
        <f>IF(B4973&lt;&gt;"",COUNTA($B$3:B4973)+$A$2,"")</f>
        <v/>
      </c>
      <c r="R4973" s="42"/>
      <c r="AB4973" s="13"/>
      <c r="AC4973" s="8"/>
      <c r="AF4973" s="13"/>
      <c r="AG4973" s="8"/>
      <c r="AH4973" s="8"/>
      <c r="AI4973" s="8"/>
      <c r="AJ4973" s="8"/>
      <c r="AK4973" s="8"/>
      <c r="AN4973" s="13"/>
      <c r="AO4973" s="8"/>
      <c r="AR4973" s="13"/>
      <c r="AS4973" s="8"/>
      <c r="AV4973" s="13"/>
      <c r="AW4973" s="8"/>
      <c r="AX4973" s="19" t="str">
        <f t="shared" si="410"/>
        <v/>
      </c>
      <c r="AY4973" s="55">
        <f t="shared" si="411"/>
        <v>0</v>
      </c>
      <c r="AZ4973" s="8"/>
      <c r="BA4973" s="8"/>
    </row>
    <row r="4974" spans="1:53" x14ac:dyDescent="0.25">
      <c r="A4974" s="9" t="str">
        <f>IF(B4974&lt;&gt;"",COUNTA($B$3:B4974)+$A$2,"")</f>
        <v/>
      </c>
      <c r="R4974" s="42"/>
      <c r="AB4974" s="13"/>
      <c r="AC4974" s="8"/>
      <c r="AF4974" s="13"/>
      <c r="AG4974" s="8"/>
      <c r="AH4974" s="8"/>
      <c r="AI4974" s="8"/>
      <c r="AJ4974" s="8"/>
      <c r="AK4974" s="8"/>
      <c r="AN4974" s="13"/>
      <c r="AO4974" s="8"/>
      <c r="AR4974" s="13"/>
      <c r="AS4974" s="8"/>
      <c r="AV4974" s="13"/>
      <c r="AW4974" s="8"/>
      <c r="AX4974" s="19" t="str">
        <f t="shared" si="410"/>
        <v/>
      </c>
      <c r="AY4974" s="55">
        <f t="shared" si="411"/>
        <v>0</v>
      </c>
      <c r="AZ4974" s="8"/>
      <c r="BA4974" s="8"/>
    </row>
    <row r="4975" spans="1:53" x14ac:dyDescent="0.25">
      <c r="A4975" s="9" t="str">
        <f>IF(B4975&lt;&gt;"",COUNTA($B$3:B4975)+$A$2,"")</f>
        <v/>
      </c>
      <c r="R4975" s="42"/>
      <c r="AB4975" s="13"/>
      <c r="AC4975" s="8"/>
      <c r="AF4975" s="13"/>
      <c r="AG4975" s="8"/>
      <c r="AH4975" s="8"/>
      <c r="AI4975" s="8"/>
      <c r="AJ4975" s="8"/>
      <c r="AK4975" s="8"/>
      <c r="AN4975" s="13"/>
      <c r="AO4975" s="8"/>
      <c r="AR4975" s="13"/>
      <c r="AS4975" s="8"/>
      <c r="AV4975" s="13"/>
      <c r="AW4975" s="8"/>
      <c r="AX4975" s="19" t="str">
        <f t="shared" si="410"/>
        <v/>
      </c>
      <c r="AY4975" s="55">
        <f t="shared" si="411"/>
        <v>0</v>
      </c>
      <c r="AZ4975" s="8"/>
      <c r="BA4975" s="8"/>
    </row>
    <row r="4976" spans="1:53" x14ac:dyDescent="0.25">
      <c r="A4976" s="9" t="str">
        <f>IF(B4976&lt;&gt;"",COUNTA($B$3:B4976)+$A$2,"")</f>
        <v/>
      </c>
      <c r="R4976" s="42"/>
      <c r="AB4976" s="13"/>
      <c r="AC4976" s="8"/>
      <c r="AF4976" s="13"/>
      <c r="AG4976" s="8"/>
      <c r="AH4976" s="8"/>
      <c r="AI4976" s="8"/>
      <c r="AJ4976" s="8"/>
      <c r="AK4976" s="8"/>
      <c r="AN4976" s="13"/>
      <c r="AO4976" s="8"/>
      <c r="AR4976" s="13"/>
      <c r="AS4976" s="8"/>
      <c r="AV4976" s="13"/>
      <c r="AW4976" s="8"/>
      <c r="AX4976" s="19" t="str">
        <f t="shared" si="410"/>
        <v/>
      </c>
      <c r="AY4976" s="55">
        <f t="shared" si="411"/>
        <v>0</v>
      </c>
      <c r="AZ4976" s="8"/>
      <c r="BA4976" s="8"/>
    </row>
    <row r="4977" spans="1:53" x14ac:dyDescent="0.25">
      <c r="A4977" s="9" t="str">
        <f>IF(B4977&lt;&gt;"",COUNTA($B$3:B4977)+$A$2,"")</f>
        <v/>
      </c>
      <c r="R4977" s="42"/>
      <c r="AB4977" s="13"/>
      <c r="AC4977" s="8"/>
      <c r="AF4977" s="13"/>
      <c r="AG4977" s="8"/>
      <c r="AH4977" s="8"/>
      <c r="AI4977" s="8"/>
      <c r="AJ4977" s="8"/>
      <c r="AK4977" s="8"/>
      <c r="AN4977" s="13"/>
      <c r="AO4977" s="8"/>
      <c r="AR4977" s="13"/>
      <c r="AS4977" s="8"/>
      <c r="AV4977" s="13"/>
      <c r="AW4977" s="8"/>
      <c r="AX4977" s="19" t="str">
        <f t="shared" si="410"/>
        <v/>
      </c>
      <c r="AY4977" s="55">
        <f t="shared" si="411"/>
        <v>0</v>
      </c>
      <c r="AZ4977" s="8"/>
      <c r="BA4977" s="8"/>
    </row>
    <row r="4978" spans="1:53" x14ac:dyDescent="0.25">
      <c r="A4978" s="9" t="str">
        <f>IF(B4978&lt;&gt;"",COUNTA($B$3:B4978)+$A$2,"")</f>
        <v/>
      </c>
      <c r="R4978" s="42"/>
      <c r="AB4978" s="13"/>
      <c r="AC4978" s="8"/>
      <c r="AF4978" s="13"/>
      <c r="AG4978" s="8"/>
      <c r="AH4978" s="8"/>
      <c r="AI4978" s="8"/>
      <c r="AJ4978" s="8"/>
      <c r="AK4978" s="8"/>
      <c r="AN4978" s="13"/>
      <c r="AO4978" s="8"/>
      <c r="AR4978" s="13"/>
      <c r="AS4978" s="8"/>
      <c r="AV4978" s="13"/>
      <c r="AW4978" s="8"/>
      <c r="AX4978" s="19" t="str">
        <f t="shared" si="410"/>
        <v/>
      </c>
      <c r="AY4978" s="55">
        <f t="shared" si="411"/>
        <v>0</v>
      </c>
      <c r="AZ4978" s="8"/>
      <c r="BA4978" s="8"/>
    </row>
    <row r="4979" spans="1:53" x14ac:dyDescent="0.25">
      <c r="A4979" s="9" t="str">
        <f>IF(B4979&lt;&gt;"",COUNTA($B$3:B4979)+$A$2,"")</f>
        <v/>
      </c>
      <c r="R4979" s="42"/>
      <c r="AB4979" s="13"/>
      <c r="AC4979" s="8"/>
      <c r="AF4979" s="13"/>
      <c r="AG4979" s="8"/>
      <c r="AH4979" s="8"/>
      <c r="AI4979" s="8"/>
      <c r="AJ4979" s="8"/>
      <c r="AK4979" s="8"/>
      <c r="AN4979" s="13"/>
      <c r="AO4979" s="8"/>
      <c r="AR4979" s="13"/>
      <c r="AS4979" s="8"/>
      <c r="AV4979" s="13"/>
      <c r="AW4979" s="8"/>
      <c r="AX4979" s="19" t="str">
        <f t="shared" si="410"/>
        <v/>
      </c>
      <c r="AY4979" s="55">
        <f t="shared" si="411"/>
        <v>0</v>
      </c>
      <c r="AZ4979" s="8"/>
      <c r="BA4979" s="8"/>
    </row>
    <row r="4980" spans="1:53" x14ac:dyDescent="0.25">
      <c r="A4980" s="9" t="str">
        <f>IF(B4980&lt;&gt;"",COUNTA($B$3:B4980)+$A$2,"")</f>
        <v/>
      </c>
      <c r="R4980" s="42"/>
      <c r="AB4980" s="13"/>
      <c r="AC4980" s="8"/>
      <c r="AF4980" s="13"/>
      <c r="AG4980" s="8"/>
      <c r="AH4980" s="8"/>
      <c r="AI4980" s="8"/>
      <c r="AJ4980" s="8"/>
      <c r="AK4980" s="8"/>
      <c r="AN4980" s="13"/>
      <c r="AO4980" s="8"/>
      <c r="AR4980" s="13"/>
      <c r="AS4980" s="8"/>
      <c r="AV4980" s="13"/>
      <c r="AW4980" s="8"/>
      <c r="AX4980" s="19" t="str">
        <f t="shared" si="410"/>
        <v/>
      </c>
      <c r="AY4980" s="55">
        <f t="shared" si="411"/>
        <v>0</v>
      </c>
      <c r="AZ4980" s="8"/>
      <c r="BA4980" s="8"/>
    </row>
    <row r="4981" spans="1:53" x14ac:dyDescent="0.25">
      <c r="A4981" s="9" t="str">
        <f>IF(B4981&lt;&gt;"",COUNTA($B$3:B4981)+$A$2,"")</f>
        <v/>
      </c>
      <c r="R4981" s="42"/>
      <c r="AB4981" s="13"/>
      <c r="AC4981" s="8"/>
      <c r="AF4981" s="13"/>
      <c r="AG4981" s="8"/>
      <c r="AH4981" s="8"/>
      <c r="AI4981" s="8"/>
      <c r="AJ4981" s="8"/>
      <c r="AK4981" s="8"/>
      <c r="AN4981" s="13"/>
      <c r="AO4981" s="8"/>
      <c r="AR4981" s="13"/>
      <c r="AS4981" s="8"/>
      <c r="AV4981" s="13"/>
      <c r="AW4981" s="8"/>
      <c r="AX4981" s="19" t="str">
        <f t="shared" si="410"/>
        <v/>
      </c>
      <c r="AY4981" s="55">
        <f t="shared" si="411"/>
        <v>0</v>
      </c>
      <c r="AZ4981" s="8"/>
      <c r="BA4981" s="8"/>
    </row>
    <row r="4982" spans="1:53" x14ac:dyDescent="0.25">
      <c r="A4982" s="9" t="str">
        <f>IF(B4982&lt;&gt;"",COUNTA($B$3:B4982)+$A$2,"")</f>
        <v/>
      </c>
      <c r="R4982" s="42"/>
      <c r="AB4982" s="13"/>
      <c r="AC4982" s="8"/>
      <c r="AF4982" s="13"/>
      <c r="AG4982" s="8"/>
      <c r="AH4982" s="8"/>
      <c r="AI4982" s="8"/>
      <c r="AJ4982" s="8"/>
      <c r="AK4982" s="8"/>
      <c r="AN4982" s="13"/>
      <c r="AO4982" s="8"/>
      <c r="AR4982" s="13"/>
      <c r="AS4982" s="8"/>
      <c r="AV4982" s="13"/>
      <c r="AW4982" s="8"/>
      <c r="AX4982" s="19" t="str">
        <f t="shared" si="410"/>
        <v/>
      </c>
      <c r="AY4982" s="55">
        <f t="shared" si="411"/>
        <v>0</v>
      </c>
      <c r="AZ4982" s="8"/>
      <c r="BA4982" s="8"/>
    </row>
    <row r="4983" spans="1:53" x14ac:dyDescent="0.25">
      <c r="A4983" s="9" t="str">
        <f>IF(B4983&lt;&gt;"",COUNTA($B$3:B4983)+$A$2,"")</f>
        <v/>
      </c>
      <c r="R4983" s="42"/>
      <c r="AB4983" s="13"/>
      <c r="AC4983" s="8"/>
      <c r="AF4983" s="13"/>
      <c r="AG4983" s="8"/>
      <c r="AH4983" s="8"/>
      <c r="AI4983" s="8"/>
      <c r="AJ4983" s="8"/>
      <c r="AK4983" s="8"/>
      <c r="AN4983" s="13"/>
      <c r="AO4983" s="8"/>
      <c r="AR4983" s="13"/>
      <c r="AS4983" s="8"/>
      <c r="AV4983" s="13"/>
      <c r="AW4983" s="8"/>
      <c r="AX4983" s="19" t="str">
        <f t="shared" si="410"/>
        <v/>
      </c>
      <c r="AY4983" s="55">
        <f t="shared" si="411"/>
        <v>0</v>
      </c>
      <c r="AZ4983" s="8"/>
      <c r="BA4983" s="8"/>
    </row>
    <row r="4984" spans="1:53" x14ac:dyDescent="0.25">
      <c r="A4984" s="9" t="str">
        <f>IF(B4984&lt;&gt;"",COUNTA($B$3:B4984)+$A$2,"")</f>
        <v/>
      </c>
      <c r="R4984" s="42"/>
      <c r="AB4984" s="13"/>
      <c r="AC4984" s="8"/>
      <c r="AF4984" s="13"/>
      <c r="AG4984" s="8"/>
      <c r="AH4984" s="8"/>
      <c r="AI4984" s="8"/>
      <c r="AJ4984" s="8"/>
      <c r="AK4984" s="8"/>
      <c r="AN4984" s="13"/>
      <c r="AO4984" s="8"/>
      <c r="AR4984" s="13"/>
      <c r="AS4984" s="8"/>
      <c r="AV4984" s="13"/>
      <c r="AW4984" s="8"/>
      <c r="AX4984" s="19" t="str">
        <f t="shared" si="410"/>
        <v/>
      </c>
      <c r="AY4984" s="55">
        <f t="shared" si="411"/>
        <v>0</v>
      </c>
      <c r="AZ4984" s="8"/>
      <c r="BA4984" s="8"/>
    </row>
    <row r="4985" spans="1:53" x14ac:dyDescent="0.25">
      <c r="A4985" s="9" t="str">
        <f>IF(B4985&lt;&gt;"",COUNTA($B$3:B4985)+$A$2,"")</f>
        <v/>
      </c>
      <c r="R4985" s="42"/>
      <c r="AB4985" s="13"/>
      <c r="AC4985" s="8"/>
      <c r="AF4985" s="13"/>
      <c r="AG4985" s="8"/>
      <c r="AH4985" s="8"/>
      <c r="AI4985" s="8"/>
      <c r="AJ4985" s="8"/>
      <c r="AK4985" s="8"/>
      <c r="AN4985" s="13"/>
      <c r="AO4985" s="8"/>
      <c r="AR4985" s="13"/>
      <c r="AS4985" s="8"/>
      <c r="AV4985" s="13"/>
      <c r="AW4985" s="8"/>
      <c r="AX4985" s="19" t="str">
        <f t="shared" si="410"/>
        <v/>
      </c>
      <c r="AY4985" s="55">
        <f t="shared" si="411"/>
        <v>0</v>
      </c>
      <c r="AZ4985" s="8"/>
      <c r="BA4985" s="8"/>
    </row>
    <row r="4986" spans="1:53" x14ac:dyDescent="0.25">
      <c r="A4986" s="9" t="str">
        <f>IF(B4986&lt;&gt;"",COUNTA($B$3:B4986)+$A$2,"")</f>
        <v/>
      </c>
      <c r="R4986" s="42"/>
      <c r="AB4986" s="13"/>
      <c r="AC4986" s="8"/>
      <c r="AF4986" s="13"/>
      <c r="AG4986" s="8"/>
      <c r="AH4986" s="8"/>
      <c r="AI4986" s="8"/>
      <c r="AJ4986" s="8"/>
      <c r="AK4986" s="8"/>
      <c r="AN4986" s="13"/>
      <c r="AO4986" s="8"/>
      <c r="AR4986" s="13"/>
      <c r="AS4986" s="8"/>
      <c r="AV4986" s="13"/>
      <c r="AW4986" s="8"/>
      <c r="AX4986" s="19" t="str">
        <f t="shared" si="410"/>
        <v/>
      </c>
      <c r="AY4986" s="55">
        <f t="shared" si="411"/>
        <v>0</v>
      </c>
      <c r="AZ4986" s="8"/>
      <c r="BA4986" s="8"/>
    </row>
    <row r="4987" spans="1:53" x14ac:dyDescent="0.25">
      <c r="A4987" s="9" t="str">
        <f>IF(B4987&lt;&gt;"",COUNTA($B$3:B4987)+$A$2,"")</f>
        <v/>
      </c>
      <c r="R4987" s="42"/>
      <c r="AB4987" s="13"/>
      <c r="AC4987" s="8"/>
      <c r="AF4987" s="13"/>
      <c r="AG4987" s="8"/>
      <c r="AH4987" s="8"/>
      <c r="AI4987" s="8"/>
      <c r="AJ4987" s="8"/>
      <c r="AK4987" s="8"/>
      <c r="AN4987" s="13"/>
      <c r="AO4987" s="8"/>
      <c r="AR4987" s="13"/>
      <c r="AS4987" s="8"/>
      <c r="AV4987" s="13"/>
      <c r="AW4987" s="8"/>
      <c r="AX4987" s="19" t="str">
        <f t="shared" si="410"/>
        <v/>
      </c>
      <c r="AY4987" s="55">
        <f t="shared" si="411"/>
        <v>0</v>
      </c>
      <c r="AZ4987" s="8"/>
      <c r="BA4987" s="8"/>
    </row>
    <row r="4988" spans="1:53" x14ac:dyDescent="0.25">
      <c r="A4988" s="9" t="str">
        <f>IF(B4988&lt;&gt;"",COUNTA($B$3:B4988)+$A$2,"")</f>
        <v/>
      </c>
      <c r="R4988" s="42"/>
      <c r="AB4988" s="13"/>
      <c r="AC4988" s="8"/>
      <c r="AF4988" s="13"/>
      <c r="AG4988" s="8"/>
      <c r="AH4988" s="8"/>
      <c r="AI4988" s="8"/>
      <c r="AJ4988" s="8"/>
      <c r="AK4988" s="8"/>
      <c r="AN4988" s="13"/>
      <c r="AO4988" s="8"/>
      <c r="AR4988" s="13"/>
      <c r="AS4988" s="8"/>
      <c r="AV4988" s="13"/>
      <c r="AW4988" s="8"/>
      <c r="AX4988" s="19" t="str">
        <f t="shared" si="410"/>
        <v/>
      </c>
      <c r="AY4988" s="55">
        <f t="shared" si="411"/>
        <v>0</v>
      </c>
      <c r="AZ4988" s="8"/>
      <c r="BA4988" s="8"/>
    </row>
    <row r="4989" spans="1:53" x14ac:dyDescent="0.25">
      <c r="A4989" s="9" t="str">
        <f>IF(B4989&lt;&gt;"",COUNTA($B$3:B4989)+$A$2,"")</f>
        <v/>
      </c>
      <c r="R4989" s="42"/>
      <c r="AB4989" s="13"/>
      <c r="AC4989" s="8"/>
      <c r="AF4989" s="13"/>
      <c r="AG4989" s="8"/>
      <c r="AH4989" s="8"/>
      <c r="AI4989" s="8"/>
      <c r="AJ4989" s="8"/>
      <c r="AK4989" s="8"/>
      <c r="AN4989" s="13"/>
      <c r="AO4989" s="8"/>
      <c r="AR4989" s="13"/>
      <c r="AS4989" s="8"/>
      <c r="AV4989" s="13"/>
      <c r="AW4989" s="8"/>
      <c r="AX4989" s="19" t="str">
        <f t="shared" si="410"/>
        <v/>
      </c>
      <c r="AY4989" s="55">
        <f t="shared" si="411"/>
        <v>0</v>
      </c>
      <c r="AZ4989" s="8"/>
      <c r="BA4989" s="8"/>
    </row>
    <row r="4990" spans="1:53" x14ac:dyDescent="0.25">
      <c r="A4990" s="9" t="str">
        <f>IF(B4990&lt;&gt;"",COUNTA($B$3:B4990)+$A$2,"")</f>
        <v/>
      </c>
      <c r="R4990" s="42"/>
      <c r="AB4990" s="13"/>
      <c r="AC4990" s="8"/>
      <c r="AF4990" s="13"/>
      <c r="AG4990" s="8"/>
      <c r="AH4990" s="8"/>
      <c r="AI4990" s="8"/>
      <c r="AJ4990" s="8"/>
      <c r="AK4990" s="8"/>
      <c r="AN4990" s="13"/>
      <c r="AO4990" s="8"/>
      <c r="AR4990" s="13"/>
      <c r="AS4990" s="8"/>
      <c r="AV4990" s="13"/>
      <c r="AW4990" s="8"/>
      <c r="AX4990" s="19" t="str">
        <f t="shared" si="410"/>
        <v/>
      </c>
      <c r="AY4990" s="55">
        <f t="shared" si="411"/>
        <v>0</v>
      </c>
      <c r="AZ4990" s="8"/>
      <c r="BA4990" s="8"/>
    </row>
    <row r="4991" spans="1:53" x14ac:dyDescent="0.25">
      <c r="A4991" s="9" t="str">
        <f>IF(B4991&lt;&gt;"",COUNTA($B$3:B4991)+$A$2,"")</f>
        <v/>
      </c>
      <c r="R4991" s="42"/>
      <c r="AB4991" s="13"/>
      <c r="AC4991" s="8"/>
      <c r="AF4991" s="13"/>
      <c r="AG4991" s="8"/>
      <c r="AH4991" s="8"/>
      <c r="AI4991" s="8"/>
      <c r="AJ4991" s="8"/>
      <c r="AK4991" s="8"/>
      <c r="AN4991" s="13"/>
      <c r="AO4991" s="8"/>
      <c r="AR4991" s="13"/>
      <c r="AS4991" s="8"/>
      <c r="AV4991" s="13"/>
      <c r="AW4991" s="8"/>
      <c r="AX4991" s="19" t="str">
        <f t="shared" si="410"/>
        <v/>
      </c>
      <c r="AY4991" s="55">
        <f t="shared" si="411"/>
        <v>0</v>
      </c>
      <c r="AZ4991" s="8"/>
      <c r="BA4991" s="8"/>
    </row>
    <row r="4992" spans="1:53" x14ac:dyDescent="0.25">
      <c r="A4992" s="9" t="str">
        <f>IF(B4992&lt;&gt;"",COUNTA($B$3:B4992)+$A$2,"")</f>
        <v/>
      </c>
      <c r="R4992" s="42"/>
      <c r="AB4992" s="13"/>
      <c r="AC4992" s="8"/>
      <c r="AF4992" s="13"/>
      <c r="AG4992" s="8"/>
      <c r="AH4992" s="8"/>
      <c r="AI4992" s="8"/>
      <c r="AJ4992" s="8"/>
      <c r="AK4992" s="8"/>
      <c r="AN4992" s="13"/>
      <c r="AO4992" s="8"/>
      <c r="AR4992" s="13"/>
      <c r="AS4992" s="8"/>
      <c r="AV4992" s="13"/>
      <c r="AW4992" s="8"/>
      <c r="AX4992" s="19" t="str">
        <f t="shared" si="410"/>
        <v/>
      </c>
      <c r="AY4992" s="55">
        <f t="shared" si="411"/>
        <v>0</v>
      </c>
      <c r="AZ4992" s="8"/>
      <c r="BA4992" s="8"/>
    </row>
    <row r="4993" spans="1:53" x14ac:dyDescent="0.25">
      <c r="A4993" s="9" t="str">
        <f>IF(B4993&lt;&gt;"",COUNTA($B$3:B4993)+$A$2,"")</f>
        <v/>
      </c>
      <c r="R4993" s="42"/>
      <c r="AB4993" s="13"/>
      <c r="AC4993" s="8"/>
      <c r="AF4993" s="13"/>
      <c r="AG4993" s="8"/>
      <c r="AH4993" s="8"/>
      <c r="AI4993" s="8"/>
      <c r="AJ4993" s="8"/>
      <c r="AK4993" s="8"/>
      <c r="AN4993" s="13"/>
      <c r="AO4993" s="8"/>
      <c r="AR4993" s="13"/>
      <c r="AS4993" s="8"/>
      <c r="AV4993" s="13"/>
      <c r="AW4993" s="8"/>
      <c r="AX4993" s="19" t="str">
        <f t="shared" si="410"/>
        <v/>
      </c>
      <c r="AY4993" s="55">
        <f t="shared" si="411"/>
        <v>0</v>
      </c>
      <c r="AZ4993" s="8"/>
      <c r="BA4993" s="8"/>
    </row>
    <row r="4994" spans="1:53" x14ac:dyDescent="0.25">
      <c r="A4994" s="9" t="str">
        <f>IF(B4994&lt;&gt;"",COUNTA($B$3:B4994)+$A$2,"")</f>
        <v/>
      </c>
      <c r="R4994" s="42"/>
      <c r="AB4994" s="13"/>
      <c r="AC4994" s="8"/>
      <c r="AF4994" s="13"/>
      <c r="AG4994" s="8"/>
      <c r="AH4994" s="8"/>
      <c r="AI4994" s="8"/>
      <c r="AJ4994" s="8"/>
      <c r="AK4994" s="8"/>
      <c r="AN4994" s="13"/>
      <c r="AO4994" s="8"/>
      <c r="AR4994" s="13"/>
      <c r="AS4994" s="8"/>
      <c r="AV4994" s="13"/>
      <c r="AW4994" s="8"/>
      <c r="AX4994" s="19" t="str">
        <f t="shared" si="410"/>
        <v/>
      </c>
      <c r="AY4994" s="55">
        <f t="shared" si="411"/>
        <v>0</v>
      </c>
      <c r="AZ4994" s="8"/>
      <c r="BA4994" s="8"/>
    </row>
    <row r="4995" spans="1:53" x14ac:dyDescent="0.25">
      <c r="A4995" s="9" t="str">
        <f>IF(B4995&lt;&gt;"",COUNTA($B$3:B4995)+$A$2,"")</f>
        <v/>
      </c>
      <c r="R4995" s="42"/>
      <c r="AB4995" s="13"/>
      <c r="AC4995" s="8"/>
      <c r="AF4995" s="13"/>
      <c r="AG4995" s="8"/>
      <c r="AH4995" s="8"/>
      <c r="AI4995" s="8"/>
      <c r="AJ4995" s="8"/>
      <c r="AK4995" s="8"/>
      <c r="AN4995" s="13"/>
      <c r="AO4995" s="8"/>
      <c r="AR4995" s="13"/>
      <c r="AS4995" s="8"/>
      <c r="AV4995" s="13"/>
      <c r="AW4995" s="8"/>
      <c r="AX4995" s="19" t="str">
        <f t="shared" ref="AX4995:AX5058" si="412">IF(R4995="","",AY4995/(1+0.025))</f>
        <v/>
      </c>
      <c r="AY4995" s="55">
        <f t="shared" ref="AY4995:AY5058" si="413">BC4995-AZ4995</f>
        <v>0</v>
      </c>
      <c r="AZ4995" s="8"/>
      <c r="BA4995" s="8"/>
    </row>
    <row r="4996" spans="1:53" x14ac:dyDescent="0.25">
      <c r="A4996" s="9" t="str">
        <f>IF(B4996&lt;&gt;"",COUNTA($B$3:B4996)+$A$2,"")</f>
        <v/>
      </c>
      <c r="R4996" s="42"/>
      <c r="AB4996" s="13"/>
      <c r="AC4996" s="8"/>
      <c r="AF4996" s="13"/>
      <c r="AG4996" s="8"/>
      <c r="AH4996" s="8"/>
      <c r="AI4996" s="8"/>
      <c r="AJ4996" s="8"/>
      <c r="AK4996" s="8"/>
      <c r="AN4996" s="13"/>
      <c r="AO4996" s="8"/>
      <c r="AR4996" s="13"/>
      <c r="AS4996" s="8"/>
      <c r="AV4996" s="13"/>
      <c r="AW4996" s="8"/>
      <c r="AX4996" s="19" t="str">
        <f t="shared" si="412"/>
        <v/>
      </c>
      <c r="AY4996" s="55">
        <f t="shared" si="413"/>
        <v>0</v>
      </c>
      <c r="AZ4996" s="8"/>
      <c r="BA4996" s="8"/>
    </row>
    <row r="4997" spans="1:53" x14ac:dyDescent="0.25">
      <c r="A4997" s="9" t="str">
        <f>IF(B4997&lt;&gt;"",COUNTA($B$3:B4997)+$A$2,"")</f>
        <v/>
      </c>
      <c r="R4997" s="42"/>
      <c r="AB4997" s="13"/>
      <c r="AC4997" s="8"/>
      <c r="AF4997" s="13"/>
      <c r="AG4997" s="8"/>
      <c r="AH4997" s="8"/>
      <c r="AI4997" s="8"/>
      <c r="AJ4997" s="8"/>
      <c r="AK4997" s="8"/>
      <c r="AN4997" s="13"/>
      <c r="AO4997" s="8"/>
      <c r="AR4997" s="13"/>
      <c r="AS4997" s="8"/>
      <c r="AV4997" s="13"/>
      <c r="AW4997" s="8"/>
      <c r="AX4997" s="19" t="str">
        <f t="shared" si="412"/>
        <v/>
      </c>
      <c r="AY4997" s="55">
        <f t="shared" si="413"/>
        <v>0</v>
      </c>
      <c r="AZ4997" s="8"/>
      <c r="BA4997" s="8"/>
    </row>
    <row r="4998" spans="1:53" x14ac:dyDescent="0.25">
      <c r="A4998" s="9" t="str">
        <f>IF(B4998&lt;&gt;"",COUNTA($B$3:B4998)+$A$2,"")</f>
        <v/>
      </c>
      <c r="R4998" s="42"/>
      <c r="AB4998" s="13"/>
      <c r="AC4998" s="8"/>
      <c r="AF4998" s="13"/>
      <c r="AG4998" s="8"/>
      <c r="AH4998" s="8"/>
      <c r="AI4998" s="8"/>
      <c r="AJ4998" s="8"/>
      <c r="AK4998" s="8"/>
      <c r="AN4998" s="13"/>
      <c r="AO4998" s="8"/>
      <c r="AR4998" s="13"/>
      <c r="AS4998" s="8"/>
      <c r="AV4998" s="13"/>
      <c r="AW4998" s="8"/>
      <c r="AX4998" s="19" t="str">
        <f t="shared" si="412"/>
        <v/>
      </c>
      <c r="AY4998" s="55">
        <f t="shared" si="413"/>
        <v>0</v>
      </c>
      <c r="AZ4998" s="8"/>
      <c r="BA4998" s="8"/>
    </row>
    <row r="4999" spans="1:53" x14ac:dyDescent="0.25">
      <c r="A4999" s="9" t="str">
        <f>IF(B4999&lt;&gt;"",COUNTA($B$3:B4999)+$A$2,"")</f>
        <v/>
      </c>
      <c r="R4999" s="42"/>
      <c r="AB4999" s="13"/>
      <c r="AC4999" s="8"/>
      <c r="AF4999" s="13"/>
      <c r="AG4999" s="8"/>
      <c r="AH4999" s="8"/>
      <c r="AI4999" s="8"/>
      <c r="AJ4999" s="8"/>
      <c r="AK4999" s="8"/>
      <c r="AN4999" s="13"/>
      <c r="AO4999" s="8"/>
      <c r="AR4999" s="13"/>
      <c r="AS4999" s="8"/>
      <c r="AV4999" s="13"/>
      <c r="AW4999" s="8"/>
      <c r="AX4999" s="19" t="str">
        <f t="shared" si="412"/>
        <v/>
      </c>
      <c r="AY4999" s="55">
        <f t="shared" si="413"/>
        <v>0</v>
      </c>
      <c r="AZ4999" s="8"/>
      <c r="BA4999" s="8"/>
    </row>
    <row r="5000" spans="1:53" x14ac:dyDescent="0.25">
      <c r="A5000" s="9" t="str">
        <f>IF(B5000&lt;&gt;"",COUNTA($B$3:B5000)+$A$2,"")</f>
        <v/>
      </c>
      <c r="R5000" s="42"/>
      <c r="AB5000" s="13"/>
      <c r="AC5000" s="8"/>
      <c r="AF5000" s="13"/>
      <c r="AG5000" s="8"/>
      <c r="AH5000" s="8"/>
      <c r="AI5000" s="8"/>
      <c r="AJ5000" s="8"/>
      <c r="AK5000" s="8"/>
      <c r="AN5000" s="13"/>
      <c r="AO5000" s="8"/>
      <c r="AR5000" s="13"/>
      <c r="AS5000" s="8"/>
      <c r="AV5000" s="13"/>
      <c r="AW5000" s="8"/>
      <c r="AX5000" s="19" t="str">
        <f t="shared" si="412"/>
        <v/>
      </c>
      <c r="AY5000" s="55">
        <f t="shared" si="413"/>
        <v>0</v>
      </c>
      <c r="AZ5000" s="8"/>
      <c r="BA5000" s="8"/>
    </row>
    <row r="5001" spans="1:53" x14ac:dyDescent="0.25">
      <c r="A5001" s="9" t="str">
        <f>IF(B5001&lt;&gt;"",COUNTA($B$3:B5001)+$A$2,"")</f>
        <v/>
      </c>
      <c r="R5001" s="42"/>
      <c r="AB5001" s="13"/>
      <c r="AC5001" s="8"/>
      <c r="AF5001" s="13"/>
      <c r="AG5001" s="8"/>
      <c r="AH5001" s="8"/>
      <c r="AI5001" s="8"/>
      <c r="AJ5001" s="8"/>
      <c r="AK5001" s="8"/>
      <c r="AN5001" s="13"/>
      <c r="AO5001" s="8"/>
      <c r="AR5001" s="13"/>
      <c r="AS5001" s="8"/>
      <c r="AV5001" s="13"/>
      <c r="AW5001" s="8"/>
      <c r="AX5001" s="19" t="str">
        <f t="shared" si="412"/>
        <v/>
      </c>
      <c r="AY5001" s="55">
        <f t="shared" si="413"/>
        <v>0</v>
      </c>
      <c r="AZ5001" s="8"/>
      <c r="BA5001" s="8"/>
    </row>
    <row r="5002" spans="1:53" x14ac:dyDescent="0.25">
      <c r="A5002" s="9" t="str">
        <f>IF(B5002&lt;&gt;"",COUNTA($B$3:B5002)+$A$2,"")</f>
        <v/>
      </c>
      <c r="R5002" s="42"/>
      <c r="AB5002" s="13"/>
      <c r="AC5002" s="8"/>
      <c r="AF5002" s="13"/>
      <c r="AG5002" s="8"/>
      <c r="AH5002" s="8"/>
      <c r="AI5002" s="8"/>
      <c r="AJ5002" s="8"/>
      <c r="AK5002" s="8"/>
      <c r="AN5002" s="13"/>
      <c r="AO5002" s="8"/>
      <c r="AR5002" s="13"/>
      <c r="AS5002" s="8"/>
      <c r="AV5002" s="13"/>
      <c r="AW5002" s="8"/>
      <c r="AX5002" s="19" t="str">
        <f t="shared" si="412"/>
        <v/>
      </c>
      <c r="AY5002" s="55">
        <f t="shared" si="413"/>
        <v>0</v>
      </c>
      <c r="AZ5002" s="8"/>
      <c r="BA5002" s="8"/>
    </row>
    <row r="5003" spans="1:53" x14ac:dyDescent="0.25">
      <c r="A5003" s="9" t="str">
        <f>IF(B5003&lt;&gt;"",COUNTA($B$3:B5003)+$A$2,"")</f>
        <v/>
      </c>
      <c r="R5003" s="42"/>
      <c r="AB5003" s="13"/>
      <c r="AC5003" s="8"/>
      <c r="AF5003" s="13"/>
      <c r="AG5003" s="8"/>
      <c r="AH5003" s="8"/>
      <c r="AI5003" s="8"/>
      <c r="AJ5003" s="8"/>
      <c r="AK5003" s="8"/>
      <c r="AN5003" s="13"/>
      <c r="AO5003" s="8"/>
      <c r="AR5003" s="13"/>
      <c r="AS5003" s="8"/>
      <c r="AV5003" s="13"/>
      <c r="AW5003" s="8"/>
      <c r="AX5003" s="19" t="str">
        <f t="shared" si="412"/>
        <v/>
      </c>
      <c r="AY5003" s="55">
        <f t="shared" si="413"/>
        <v>0</v>
      </c>
      <c r="AZ5003" s="8"/>
      <c r="BA5003" s="8"/>
    </row>
    <row r="5004" spans="1:53" x14ac:dyDescent="0.25">
      <c r="A5004" s="9" t="str">
        <f>IF(B5004&lt;&gt;"",COUNTA($B$3:B5004)+$A$2,"")</f>
        <v/>
      </c>
      <c r="R5004" s="42"/>
      <c r="AB5004" s="13"/>
      <c r="AC5004" s="8"/>
      <c r="AF5004" s="13"/>
      <c r="AG5004" s="8"/>
      <c r="AH5004" s="8"/>
      <c r="AI5004" s="8"/>
      <c r="AJ5004" s="8"/>
      <c r="AK5004" s="8"/>
      <c r="AN5004" s="13"/>
      <c r="AO5004" s="8"/>
      <c r="AR5004" s="13"/>
      <c r="AS5004" s="8"/>
      <c r="AV5004" s="13"/>
      <c r="AW5004" s="8"/>
      <c r="AX5004" s="19" t="str">
        <f t="shared" si="412"/>
        <v/>
      </c>
      <c r="AY5004" s="55">
        <f t="shared" si="413"/>
        <v>0</v>
      </c>
      <c r="AZ5004" s="8"/>
      <c r="BA5004" s="8"/>
    </row>
    <row r="5005" spans="1:53" x14ac:dyDescent="0.25">
      <c r="A5005" s="9" t="str">
        <f>IF(B5005&lt;&gt;"",COUNTA($B$3:B5005)+$A$2,"")</f>
        <v/>
      </c>
      <c r="R5005" s="42"/>
      <c r="AB5005" s="13"/>
      <c r="AC5005" s="8"/>
      <c r="AF5005" s="13"/>
      <c r="AG5005" s="8"/>
      <c r="AH5005" s="8"/>
      <c r="AI5005" s="8"/>
      <c r="AJ5005" s="8"/>
      <c r="AK5005" s="8"/>
      <c r="AN5005" s="13"/>
      <c r="AO5005" s="8"/>
      <c r="AR5005" s="13"/>
      <c r="AS5005" s="8"/>
      <c r="AV5005" s="13"/>
      <c r="AW5005" s="8"/>
      <c r="AX5005" s="19" t="str">
        <f t="shared" si="412"/>
        <v/>
      </c>
      <c r="AY5005" s="55">
        <f t="shared" si="413"/>
        <v>0</v>
      </c>
      <c r="AZ5005" s="8"/>
      <c r="BA5005" s="8"/>
    </row>
    <row r="5006" spans="1:53" x14ac:dyDescent="0.25">
      <c r="A5006" s="9" t="str">
        <f>IF(B5006&lt;&gt;"",COUNTA($B$3:B5006)+$A$2,"")</f>
        <v/>
      </c>
      <c r="R5006" s="42"/>
      <c r="AB5006" s="13"/>
      <c r="AC5006" s="8"/>
      <c r="AF5006" s="13"/>
      <c r="AG5006" s="8"/>
      <c r="AH5006" s="8"/>
      <c r="AI5006" s="8"/>
      <c r="AJ5006" s="8"/>
      <c r="AK5006" s="8"/>
      <c r="AN5006" s="13"/>
      <c r="AO5006" s="8"/>
      <c r="AR5006" s="13"/>
      <c r="AS5006" s="8"/>
      <c r="AV5006" s="13"/>
      <c r="AW5006" s="8"/>
      <c r="AX5006" s="19" t="str">
        <f t="shared" si="412"/>
        <v/>
      </c>
      <c r="AY5006" s="55">
        <f t="shared" si="413"/>
        <v>0</v>
      </c>
      <c r="AZ5006" s="8"/>
      <c r="BA5006" s="8"/>
    </row>
    <row r="5007" spans="1:53" x14ac:dyDescent="0.25">
      <c r="A5007" s="9" t="str">
        <f>IF(B5007&lt;&gt;"",COUNTA($B$3:B5007)+$A$2,"")</f>
        <v/>
      </c>
      <c r="R5007" s="42"/>
      <c r="AB5007" s="13"/>
      <c r="AC5007" s="8"/>
      <c r="AF5007" s="13"/>
      <c r="AG5007" s="8"/>
      <c r="AH5007" s="8"/>
      <c r="AI5007" s="8"/>
      <c r="AJ5007" s="8"/>
      <c r="AK5007" s="8"/>
      <c r="AN5007" s="13"/>
      <c r="AO5007" s="8"/>
      <c r="AR5007" s="13"/>
      <c r="AS5007" s="8"/>
      <c r="AV5007" s="13"/>
      <c r="AW5007" s="8"/>
      <c r="AX5007" s="19" t="str">
        <f t="shared" si="412"/>
        <v/>
      </c>
      <c r="AY5007" s="55">
        <f t="shared" si="413"/>
        <v>0</v>
      </c>
      <c r="AZ5007" s="8"/>
      <c r="BA5007" s="8"/>
    </row>
    <row r="5008" spans="1:53" x14ac:dyDescent="0.25">
      <c r="A5008" s="9" t="str">
        <f>IF(B5008&lt;&gt;"",COUNTA($B$3:B5008)+$A$2,"")</f>
        <v/>
      </c>
      <c r="R5008" s="42"/>
      <c r="AB5008" s="13"/>
      <c r="AC5008" s="8"/>
      <c r="AF5008" s="13"/>
      <c r="AG5008" s="8"/>
      <c r="AH5008" s="8"/>
      <c r="AI5008" s="8"/>
      <c r="AJ5008" s="8"/>
      <c r="AK5008" s="8"/>
      <c r="AN5008" s="13"/>
      <c r="AO5008" s="8"/>
      <c r="AR5008" s="13"/>
      <c r="AS5008" s="8"/>
      <c r="AV5008" s="13"/>
      <c r="AW5008" s="8"/>
      <c r="AX5008" s="19" t="str">
        <f t="shared" si="412"/>
        <v/>
      </c>
      <c r="AY5008" s="55">
        <f t="shared" si="413"/>
        <v>0</v>
      </c>
      <c r="AZ5008" s="8"/>
      <c r="BA5008" s="8"/>
    </row>
    <row r="5009" spans="1:53" x14ac:dyDescent="0.25">
      <c r="A5009" s="9" t="str">
        <f>IF(B5009&lt;&gt;"",COUNTA($B$3:B5009)+$A$2,"")</f>
        <v/>
      </c>
      <c r="R5009" s="42"/>
      <c r="AB5009" s="13"/>
      <c r="AC5009" s="8"/>
      <c r="AF5009" s="13"/>
      <c r="AG5009" s="8"/>
      <c r="AH5009" s="8"/>
      <c r="AI5009" s="8"/>
      <c r="AJ5009" s="8"/>
      <c r="AK5009" s="8"/>
      <c r="AN5009" s="13"/>
      <c r="AO5009" s="8"/>
      <c r="AR5009" s="13"/>
      <c r="AS5009" s="8"/>
      <c r="AV5009" s="13"/>
      <c r="AW5009" s="8"/>
      <c r="AX5009" s="19" t="str">
        <f t="shared" si="412"/>
        <v/>
      </c>
      <c r="AY5009" s="55">
        <f t="shared" si="413"/>
        <v>0</v>
      </c>
      <c r="AZ5009" s="8"/>
      <c r="BA5009" s="8"/>
    </row>
    <row r="5010" spans="1:53" x14ac:dyDescent="0.25">
      <c r="A5010" s="9" t="str">
        <f>IF(B5010&lt;&gt;"",COUNTA($B$3:B5010)+$A$2,"")</f>
        <v/>
      </c>
      <c r="R5010" s="42"/>
      <c r="AB5010" s="13"/>
      <c r="AC5010" s="8"/>
      <c r="AF5010" s="13"/>
      <c r="AG5010" s="8"/>
      <c r="AH5010" s="8"/>
      <c r="AI5010" s="8"/>
      <c r="AJ5010" s="8"/>
      <c r="AK5010" s="8"/>
      <c r="AN5010" s="13"/>
      <c r="AO5010" s="8"/>
      <c r="AR5010" s="13"/>
      <c r="AS5010" s="8"/>
      <c r="AV5010" s="13"/>
      <c r="AW5010" s="8"/>
      <c r="AX5010" s="19" t="str">
        <f t="shared" si="412"/>
        <v/>
      </c>
      <c r="AY5010" s="55">
        <f t="shared" si="413"/>
        <v>0</v>
      </c>
      <c r="AZ5010" s="8"/>
      <c r="BA5010" s="8"/>
    </row>
    <row r="5011" spans="1:53" x14ac:dyDescent="0.25">
      <c r="A5011" s="9" t="str">
        <f>IF(B5011&lt;&gt;"",COUNTA($B$3:B5011)+$A$2,"")</f>
        <v/>
      </c>
      <c r="R5011" s="42"/>
      <c r="AB5011" s="13"/>
      <c r="AC5011" s="8"/>
      <c r="AF5011" s="13"/>
      <c r="AG5011" s="8"/>
      <c r="AH5011" s="8"/>
      <c r="AI5011" s="8"/>
      <c r="AJ5011" s="8"/>
      <c r="AK5011" s="8"/>
      <c r="AN5011" s="13"/>
      <c r="AO5011" s="8"/>
      <c r="AR5011" s="13"/>
      <c r="AS5011" s="8"/>
      <c r="AV5011" s="13"/>
      <c r="AW5011" s="8"/>
      <c r="AX5011" s="19" t="str">
        <f t="shared" si="412"/>
        <v/>
      </c>
      <c r="AY5011" s="55">
        <f t="shared" si="413"/>
        <v>0</v>
      </c>
      <c r="AZ5011" s="8"/>
      <c r="BA5011" s="8"/>
    </row>
    <row r="5012" spans="1:53" x14ac:dyDescent="0.25">
      <c r="A5012" s="9" t="str">
        <f>IF(B5012&lt;&gt;"",COUNTA($B$3:B5012)+$A$2,"")</f>
        <v/>
      </c>
      <c r="R5012" s="42"/>
      <c r="AB5012" s="13"/>
      <c r="AC5012" s="8"/>
      <c r="AF5012" s="13"/>
      <c r="AG5012" s="8"/>
      <c r="AH5012" s="8"/>
      <c r="AI5012" s="8"/>
      <c r="AJ5012" s="8"/>
      <c r="AK5012" s="8"/>
      <c r="AN5012" s="13"/>
      <c r="AO5012" s="8"/>
      <c r="AR5012" s="13"/>
      <c r="AS5012" s="8"/>
      <c r="AV5012" s="13"/>
      <c r="AW5012" s="8"/>
      <c r="AX5012" s="19" t="str">
        <f t="shared" si="412"/>
        <v/>
      </c>
      <c r="AY5012" s="55">
        <f t="shared" si="413"/>
        <v>0</v>
      </c>
      <c r="AZ5012" s="8"/>
      <c r="BA5012" s="8"/>
    </row>
    <row r="5013" spans="1:53" x14ac:dyDescent="0.25">
      <c r="A5013" s="9" t="str">
        <f>IF(B5013&lt;&gt;"",COUNTA($B$3:B5013)+$A$2,"")</f>
        <v/>
      </c>
      <c r="R5013" s="42"/>
      <c r="AB5013" s="13"/>
      <c r="AC5013" s="8"/>
      <c r="AF5013" s="13"/>
      <c r="AG5013" s="8"/>
      <c r="AH5013" s="8"/>
      <c r="AI5013" s="8"/>
      <c r="AJ5013" s="8"/>
      <c r="AK5013" s="8"/>
      <c r="AN5013" s="13"/>
      <c r="AO5013" s="8"/>
      <c r="AR5013" s="13"/>
      <c r="AS5013" s="8"/>
      <c r="AV5013" s="13"/>
      <c r="AW5013" s="8"/>
      <c r="AX5013" s="19" t="str">
        <f t="shared" si="412"/>
        <v/>
      </c>
      <c r="AY5013" s="55">
        <f t="shared" si="413"/>
        <v>0</v>
      </c>
      <c r="AZ5013" s="8"/>
      <c r="BA5013" s="8"/>
    </row>
    <row r="5014" spans="1:53" x14ac:dyDescent="0.25">
      <c r="A5014" s="9" t="str">
        <f>IF(B5014&lt;&gt;"",COUNTA($B$3:B5014)+$A$2,"")</f>
        <v/>
      </c>
      <c r="R5014" s="42"/>
      <c r="AB5014" s="13"/>
      <c r="AC5014" s="8"/>
      <c r="AF5014" s="13"/>
      <c r="AG5014" s="8"/>
      <c r="AH5014" s="8"/>
      <c r="AI5014" s="8"/>
      <c r="AJ5014" s="8"/>
      <c r="AK5014" s="8"/>
      <c r="AN5014" s="13"/>
      <c r="AO5014" s="8"/>
      <c r="AR5014" s="13"/>
      <c r="AS5014" s="8"/>
      <c r="AV5014" s="13"/>
      <c r="AW5014" s="8"/>
      <c r="AX5014" s="19" t="str">
        <f t="shared" si="412"/>
        <v/>
      </c>
      <c r="AY5014" s="55">
        <f t="shared" si="413"/>
        <v>0</v>
      </c>
      <c r="AZ5014" s="8"/>
      <c r="BA5014" s="8"/>
    </row>
    <row r="5015" spans="1:53" x14ac:dyDescent="0.25">
      <c r="A5015" s="9" t="str">
        <f>IF(B5015&lt;&gt;"",COUNTA($B$3:B5015)+$A$2,"")</f>
        <v/>
      </c>
      <c r="R5015" s="42"/>
      <c r="AB5015" s="13"/>
      <c r="AC5015" s="8"/>
      <c r="AF5015" s="13"/>
      <c r="AG5015" s="8"/>
      <c r="AH5015" s="8"/>
      <c r="AI5015" s="8"/>
      <c r="AJ5015" s="8"/>
      <c r="AK5015" s="8"/>
      <c r="AN5015" s="13"/>
      <c r="AO5015" s="8"/>
      <c r="AR5015" s="13"/>
      <c r="AS5015" s="8"/>
      <c r="AV5015" s="13"/>
      <c r="AW5015" s="8"/>
      <c r="AX5015" s="19" t="str">
        <f t="shared" si="412"/>
        <v/>
      </c>
      <c r="AY5015" s="55">
        <f t="shared" si="413"/>
        <v>0</v>
      </c>
      <c r="AZ5015" s="8"/>
      <c r="BA5015" s="8"/>
    </row>
    <row r="5016" spans="1:53" x14ac:dyDescent="0.25">
      <c r="A5016" s="9" t="str">
        <f>IF(B5016&lt;&gt;"",COUNTA($B$3:B5016)+$A$2,"")</f>
        <v/>
      </c>
      <c r="R5016" s="42"/>
      <c r="AB5016" s="13"/>
      <c r="AC5016" s="8"/>
      <c r="AF5016" s="13"/>
      <c r="AG5016" s="8"/>
      <c r="AH5016" s="8"/>
      <c r="AI5016" s="8"/>
      <c r="AJ5016" s="8"/>
      <c r="AK5016" s="8"/>
      <c r="AN5016" s="13"/>
      <c r="AO5016" s="8"/>
      <c r="AR5016" s="13"/>
      <c r="AS5016" s="8"/>
      <c r="AV5016" s="13"/>
      <c r="AW5016" s="8"/>
      <c r="AX5016" s="19" t="str">
        <f t="shared" si="412"/>
        <v/>
      </c>
      <c r="AY5016" s="55">
        <f t="shared" si="413"/>
        <v>0</v>
      </c>
      <c r="AZ5016" s="8"/>
      <c r="BA5016" s="8"/>
    </row>
    <row r="5017" spans="1:53" x14ac:dyDescent="0.25">
      <c r="A5017" s="9" t="str">
        <f>IF(B5017&lt;&gt;"",COUNTA($B$3:B5017)+$A$2,"")</f>
        <v/>
      </c>
      <c r="R5017" s="42"/>
      <c r="AB5017" s="13"/>
      <c r="AC5017" s="8"/>
      <c r="AF5017" s="13"/>
      <c r="AG5017" s="8"/>
      <c r="AH5017" s="8"/>
      <c r="AI5017" s="8"/>
      <c r="AJ5017" s="8"/>
      <c r="AK5017" s="8"/>
      <c r="AN5017" s="13"/>
      <c r="AO5017" s="8"/>
      <c r="AR5017" s="13"/>
      <c r="AS5017" s="8"/>
      <c r="AV5017" s="13"/>
      <c r="AW5017" s="8"/>
      <c r="AX5017" s="19" t="str">
        <f t="shared" si="412"/>
        <v/>
      </c>
      <c r="AY5017" s="55">
        <f t="shared" si="413"/>
        <v>0</v>
      </c>
      <c r="AZ5017" s="8"/>
      <c r="BA5017" s="8"/>
    </row>
    <row r="5018" spans="1:53" x14ac:dyDescent="0.25">
      <c r="A5018" s="9" t="str">
        <f>IF(B5018&lt;&gt;"",COUNTA($B$3:B5018)+$A$2,"")</f>
        <v/>
      </c>
      <c r="R5018" s="42"/>
      <c r="AB5018" s="13"/>
      <c r="AC5018" s="8"/>
      <c r="AF5018" s="13"/>
      <c r="AG5018" s="8"/>
      <c r="AH5018" s="8"/>
      <c r="AI5018" s="8"/>
      <c r="AJ5018" s="8"/>
      <c r="AK5018" s="8"/>
      <c r="AN5018" s="13"/>
      <c r="AO5018" s="8"/>
      <c r="AR5018" s="13"/>
      <c r="AS5018" s="8"/>
      <c r="AV5018" s="13"/>
      <c r="AW5018" s="8"/>
      <c r="AX5018" s="19" t="str">
        <f t="shared" si="412"/>
        <v/>
      </c>
      <c r="AY5018" s="55">
        <f t="shared" si="413"/>
        <v>0</v>
      </c>
      <c r="AZ5018" s="8"/>
      <c r="BA5018" s="8"/>
    </row>
    <row r="5019" spans="1:53" x14ac:dyDescent="0.25">
      <c r="A5019" s="9" t="str">
        <f>IF(B5019&lt;&gt;"",COUNTA($B$3:B5019)+$A$2,"")</f>
        <v/>
      </c>
      <c r="R5019" s="42"/>
      <c r="AB5019" s="13"/>
      <c r="AC5019" s="8"/>
      <c r="AF5019" s="13"/>
      <c r="AG5019" s="8"/>
      <c r="AH5019" s="8"/>
      <c r="AI5019" s="8"/>
      <c r="AJ5019" s="8"/>
      <c r="AK5019" s="8"/>
      <c r="AN5019" s="13"/>
      <c r="AO5019" s="8"/>
      <c r="AR5019" s="13"/>
      <c r="AS5019" s="8"/>
      <c r="AV5019" s="13"/>
      <c r="AW5019" s="8"/>
      <c r="AX5019" s="19" t="str">
        <f t="shared" si="412"/>
        <v/>
      </c>
      <c r="AY5019" s="55">
        <f t="shared" si="413"/>
        <v>0</v>
      </c>
      <c r="AZ5019" s="8"/>
      <c r="BA5019" s="8"/>
    </row>
    <row r="5020" spans="1:53" x14ac:dyDescent="0.25">
      <c r="A5020" s="9" t="str">
        <f>IF(B5020&lt;&gt;"",COUNTA($B$3:B5020)+$A$2,"")</f>
        <v/>
      </c>
      <c r="R5020" s="42"/>
      <c r="AB5020" s="13"/>
      <c r="AC5020" s="8"/>
      <c r="AF5020" s="13"/>
      <c r="AG5020" s="8"/>
      <c r="AH5020" s="8"/>
      <c r="AI5020" s="8"/>
      <c r="AJ5020" s="8"/>
      <c r="AK5020" s="8"/>
      <c r="AN5020" s="13"/>
      <c r="AO5020" s="8"/>
      <c r="AR5020" s="13"/>
      <c r="AS5020" s="8"/>
      <c r="AV5020" s="13"/>
      <c r="AW5020" s="8"/>
      <c r="AX5020" s="19" t="str">
        <f t="shared" si="412"/>
        <v/>
      </c>
      <c r="AY5020" s="55">
        <f t="shared" si="413"/>
        <v>0</v>
      </c>
      <c r="AZ5020" s="8"/>
      <c r="BA5020" s="8"/>
    </row>
    <row r="5021" spans="1:53" x14ac:dyDescent="0.25">
      <c r="A5021" s="9" t="str">
        <f>IF(B5021&lt;&gt;"",COUNTA($B$3:B5021)+$A$2,"")</f>
        <v/>
      </c>
      <c r="R5021" s="42"/>
      <c r="AB5021" s="13"/>
      <c r="AC5021" s="8"/>
      <c r="AF5021" s="13"/>
      <c r="AG5021" s="8"/>
      <c r="AH5021" s="8"/>
      <c r="AI5021" s="8"/>
      <c r="AJ5021" s="8"/>
      <c r="AK5021" s="8"/>
      <c r="AN5021" s="13"/>
      <c r="AO5021" s="8"/>
      <c r="AR5021" s="13"/>
      <c r="AS5021" s="8"/>
      <c r="AV5021" s="13"/>
      <c r="AW5021" s="8"/>
      <c r="AX5021" s="19" t="str">
        <f t="shared" si="412"/>
        <v/>
      </c>
      <c r="AY5021" s="55">
        <f t="shared" si="413"/>
        <v>0</v>
      </c>
      <c r="AZ5021" s="8"/>
      <c r="BA5021" s="8"/>
    </row>
    <row r="5022" spans="1:53" x14ac:dyDescent="0.25">
      <c r="A5022" s="9" t="str">
        <f>IF(B5022&lt;&gt;"",COUNTA($B$3:B5022)+$A$2,"")</f>
        <v/>
      </c>
      <c r="R5022" s="42"/>
      <c r="AB5022" s="13"/>
      <c r="AC5022" s="8"/>
      <c r="AF5022" s="13"/>
      <c r="AG5022" s="8"/>
      <c r="AH5022" s="8"/>
      <c r="AI5022" s="8"/>
      <c r="AJ5022" s="8"/>
      <c r="AK5022" s="8"/>
      <c r="AN5022" s="13"/>
      <c r="AO5022" s="8"/>
      <c r="AR5022" s="13"/>
      <c r="AS5022" s="8"/>
      <c r="AV5022" s="13"/>
      <c r="AW5022" s="8"/>
      <c r="AX5022" s="19" t="str">
        <f t="shared" si="412"/>
        <v/>
      </c>
      <c r="AY5022" s="55">
        <f t="shared" si="413"/>
        <v>0</v>
      </c>
      <c r="AZ5022" s="8"/>
      <c r="BA5022" s="8"/>
    </row>
    <row r="5023" spans="1:53" x14ac:dyDescent="0.25">
      <c r="A5023" s="9" t="str">
        <f>IF(B5023&lt;&gt;"",COUNTA($B$3:B5023)+$A$2,"")</f>
        <v/>
      </c>
      <c r="R5023" s="42"/>
      <c r="AB5023" s="13"/>
      <c r="AC5023" s="8"/>
      <c r="AF5023" s="13"/>
      <c r="AG5023" s="8"/>
      <c r="AH5023" s="8"/>
      <c r="AI5023" s="8"/>
      <c r="AJ5023" s="8"/>
      <c r="AK5023" s="8"/>
      <c r="AN5023" s="13"/>
      <c r="AO5023" s="8"/>
      <c r="AR5023" s="13"/>
      <c r="AS5023" s="8"/>
      <c r="AV5023" s="13"/>
      <c r="AW5023" s="8"/>
      <c r="AX5023" s="19" t="str">
        <f t="shared" si="412"/>
        <v/>
      </c>
      <c r="AY5023" s="55">
        <f t="shared" si="413"/>
        <v>0</v>
      </c>
      <c r="AZ5023" s="8"/>
      <c r="BA5023" s="8"/>
    </row>
    <row r="5024" spans="1:53" x14ac:dyDescent="0.25">
      <c r="A5024" s="9" t="str">
        <f>IF(B5024&lt;&gt;"",COUNTA($B$3:B5024)+$A$2,"")</f>
        <v/>
      </c>
      <c r="R5024" s="42"/>
      <c r="AB5024" s="13"/>
      <c r="AC5024" s="8"/>
      <c r="AF5024" s="13"/>
      <c r="AG5024" s="8"/>
      <c r="AH5024" s="8"/>
      <c r="AI5024" s="8"/>
      <c r="AJ5024" s="8"/>
      <c r="AK5024" s="8"/>
      <c r="AN5024" s="13"/>
      <c r="AO5024" s="8"/>
      <c r="AR5024" s="13"/>
      <c r="AS5024" s="8"/>
      <c r="AV5024" s="13"/>
      <c r="AW5024" s="8"/>
      <c r="AX5024" s="19" t="str">
        <f t="shared" si="412"/>
        <v/>
      </c>
      <c r="AY5024" s="55">
        <f t="shared" si="413"/>
        <v>0</v>
      </c>
      <c r="AZ5024" s="8"/>
      <c r="BA5024" s="8"/>
    </row>
    <row r="5025" spans="1:53" x14ac:dyDescent="0.25">
      <c r="A5025" s="9" t="str">
        <f>IF(B5025&lt;&gt;"",COUNTA($B$3:B5025)+$A$2,"")</f>
        <v/>
      </c>
      <c r="R5025" s="42"/>
      <c r="AB5025" s="13"/>
      <c r="AC5025" s="8"/>
      <c r="AF5025" s="13"/>
      <c r="AG5025" s="8"/>
      <c r="AH5025" s="8"/>
      <c r="AI5025" s="8"/>
      <c r="AJ5025" s="8"/>
      <c r="AK5025" s="8"/>
      <c r="AN5025" s="13"/>
      <c r="AO5025" s="8"/>
      <c r="AR5025" s="13"/>
      <c r="AS5025" s="8"/>
      <c r="AV5025" s="13"/>
      <c r="AW5025" s="8"/>
      <c r="AX5025" s="19" t="str">
        <f t="shared" si="412"/>
        <v/>
      </c>
      <c r="AY5025" s="55">
        <f t="shared" si="413"/>
        <v>0</v>
      </c>
      <c r="AZ5025" s="8"/>
      <c r="BA5025" s="8"/>
    </row>
    <row r="5026" spans="1:53" x14ac:dyDescent="0.25">
      <c r="A5026" s="9" t="str">
        <f>IF(B5026&lt;&gt;"",COUNTA($B$3:B5026)+$A$2,"")</f>
        <v/>
      </c>
      <c r="R5026" s="42"/>
      <c r="AB5026" s="13"/>
      <c r="AC5026" s="8"/>
      <c r="AF5026" s="13"/>
      <c r="AG5026" s="8"/>
      <c r="AH5026" s="8"/>
      <c r="AI5026" s="8"/>
      <c r="AJ5026" s="8"/>
      <c r="AK5026" s="8"/>
      <c r="AN5026" s="13"/>
      <c r="AO5026" s="8"/>
      <c r="AR5026" s="13"/>
      <c r="AS5026" s="8"/>
      <c r="AV5026" s="13"/>
      <c r="AW5026" s="8"/>
      <c r="AX5026" s="19" t="str">
        <f t="shared" si="412"/>
        <v/>
      </c>
      <c r="AY5026" s="55">
        <f t="shared" si="413"/>
        <v>0</v>
      </c>
      <c r="AZ5026" s="8"/>
      <c r="BA5026" s="8"/>
    </row>
    <row r="5027" spans="1:53" x14ac:dyDescent="0.25">
      <c r="A5027" s="9" t="str">
        <f>IF(B5027&lt;&gt;"",COUNTA($B$3:B5027)+$A$2,"")</f>
        <v/>
      </c>
      <c r="R5027" s="42"/>
      <c r="AB5027" s="13"/>
      <c r="AC5027" s="8"/>
      <c r="AF5027" s="13"/>
      <c r="AG5027" s="8"/>
      <c r="AH5027" s="8"/>
      <c r="AI5027" s="8"/>
      <c r="AJ5027" s="8"/>
      <c r="AK5027" s="8"/>
      <c r="AN5027" s="13"/>
      <c r="AO5027" s="8"/>
      <c r="AR5027" s="13"/>
      <c r="AS5027" s="8"/>
      <c r="AV5027" s="13"/>
      <c r="AW5027" s="8"/>
      <c r="AX5027" s="19" t="str">
        <f t="shared" si="412"/>
        <v/>
      </c>
      <c r="AY5027" s="55">
        <f t="shared" si="413"/>
        <v>0</v>
      </c>
      <c r="AZ5027" s="8"/>
      <c r="BA5027" s="8"/>
    </row>
    <row r="5028" spans="1:53" x14ac:dyDescent="0.25">
      <c r="A5028" s="9" t="str">
        <f>IF(B5028&lt;&gt;"",COUNTA($B$3:B5028)+$A$2,"")</f>
        <v/>
      </c>
      <c r="R5028" s="42"/>
      <c r="AB5028" s="13"/>
      <c r="AC5028" s="8"/>
      <c r="AF5028" s="13"/>
      <c r="AG5028" s="8"/>
      <c r="AH5028" s="8"/>
      <c r="AI5028" s="8"/>
      <c r="AJ5028" s="8"/>
      <c r="AK5028" s="8"/>
      <c r="AN5028" s="13"/>
      <c r="AO5028" s="8"/>
      <c r="AR5028" s="13"/>
      <c r="AS5028" s="8"/>
      <c r="AV5028" s="13"/>
      <c r="AW5028" s="8"/>
      <c r="AX5028" s="19" t="str">
        <f t="shared" si="412"/>
        <v/>
      </c>
      <c r="AY5028" s="55">
        <f t="shared" si="413"/>
        <v>0</v>
      </c>
      <c r="AZ5028" s="8"/>
      <c r="BA5028" s="8"/>
    </row>
    <row r="5029" spans="1:53" x14ac:dyDescent="0.25">
      <c r="A5029" s="9" t="str">
        <f>IF(B5029&lt;&gt;"",COUNTA($B$3:B5029)+$A$2,"")</f>
        <v/>
      </c>
      <c r="R5029" s="42"/>
      <c r="AB5029" s="13"/>
      <c r="AC5029" s="8"/>
      <c r="AF5029" s="13"/>
      <c r="AG5029" s="8"/>
      <c r="AH5029" s="8"/>
      <c r="AI5029" s="8"/>
      <c r="AJ5029" s="8"/>
      <c r="AK5029" s="8"/>
      <c r="AN5029" s="13"/>
      <c r="AO5029" s="8"/>
      <c r="AR5029" s="13"/>
      <c r="AS5029" s="8"/>
      <c r="AV5029" s="13"/>
      <c r="AW5029" s="8"/>
      <c r="AX5029" s="19" t="str">
        <f t="shared" si="412"/>
        <v/>
      </c>
      <c r="AY5029" s="55">
        <f t="shared" si="413"/>
        <v>0</v>
      </c>
      <c r="AZ5029" s="8"/>
      <c r="BA5029" s="8"/>
    </row>
    <row r="5030" spans="1:53" x14ac:dyDescent="0.25">
      <c r="A5030" s="9" t="str">
        <f>IF(B5030&lt;&gt;"",COUNTA($B$3:B5030)+$A$2,"")</f>
        <v/>
      </c>
      <c r="R5030" s="42"/>
      <c r="AB5030" s="13"/>
      <c r="AC5030" s="8"/>
      <c r="AF5030" s="13"/>
      <c r="AG5030" s="8"/>
      <c r="AH5030" s="8"/>
      <c r="AI5030" s="8"/>
      <c r="AJ5030" s="8"/>
      <c r="AK5030" s="8"/>
      <c r="AN5030" s="13"/>
      <c r="AO5030" s="8"/>
      <c r="AR5030" s="13"/>
      <c r="AS5030" s="8"/>
      <c r="AV5030" s="13"/>
      <c r="AW5030" s="8"/>
      <c r="AX5030" s="19" t="str">
        <f t="shared" si="412"/>
        <v/>
      </c>
      <c r="AY5030" s="55">
        <f t="shared" si="413"/>
        <v>0</v>
      </c>
      <c r="AZ5030" s="8"/>
      <c r="BA5030" s="8"/>
    </row>
    <row r="5031" spans="1:53" x14ac:dyDescent="0.25">
      <c r="A5031" s="9" t="str">
        <f>IF(B5031&lt;&gt;"",COUNTA($B$3:B5031)+$A$2,"")</f>
        <v/>
      </c>
      <c r="R5031" s="42"/>
      <c r="AB5031" s="13"/>
      <c r="AC5031" s="8"/>
      <c r="AF5031" s="13"/>
      <c r="AG5031" s="8"/>
      <c r="AH5031" s="8"/>
      <c r="AI5031" s="8"/>
      <c r="AJ5031" s="8"/>
      <c r="AK5031" s="8"/>
      <c r="AN5031" s="13"/>
      <c r="AO5031" s="8"/>
      <c r="AR5031" s="13"/>
      <c r="AS5031" s="8"/>
      <c r="AV5031" s="13"/>
      <c r="AW5031" s="8"/>
      <c r="AX5031" s="19" t="str">
        <f t="shared" si="412"/>
        <v/>
      </c>
      <c r="AY5031" s="55">
        <f t="shared" si="413"/>
        <v>0</v>
      </c>
      <c r="AZ5031" s="8"/>
      <c r="BA5031" s="8"/>
    </row>
    <row r="5032" spans="1:53" x14ac:dyDescent="0.25">
      <c r="A5032" s="9" t="str">
        <f>IF(B5032&lt;&gt;"",COUNTA($B$3:B5032)+$A$2,"")</f>
        <v/>
      </c>
      <c r="R5032" s="42"/>
      <c r="AB5032" s="13"/>
      <c r="AC5032" s="8"/>
      <c r="AF5032" s="13"/>
      <c r="AG5032" s="8"/>
      <c r="AH5032" s="8"/>
      <c r="AI5032" s="8"/>
      <c r="AJ5032" s="8"/>
      <c r="AK5032" s="8"/>
      <c r="AN5032" s="13"/>
      <c r="AO5032" s="8"/>
      <c r="AR5032" s="13"/>
      <c r="AS5032" s="8"/>
      <c r="AV5032" s="13"/>
      <c r="AW5032" s="8"/>
      <c r="AX5032" s="19" t="str">
        <f t="shared" si="412"/>
        <v/>
      </c>
      <c r="AY5032" s="55">
        <f t="shared" si="413"/>
        <v>0</v>
      </c>
      <c r="AZ5032" s="8"/>
      <c r="BA5032" s="8"/>
    </row>
    <row r="5033" spans="1:53" x14ac:dyDescent="0.25">
      <c r="A5033" s="9" t="str">
        <f>IF(B5033&lt;&gt;"",COUNTA($B$3:B5033)+$A$2,"")</f>
        <v/>
      </c>
      <c r="R5033" s="42"/>
      <c r="AB5033" s="13"/>
      <c r="AC5033" s="8"/>
      <c r="AF5033" s="13"/>
      <c r="AG5033" s="8"/>
      <c r="AH5033" s="8"/>
      <c r="AI5033" s="8"/>
      <c r="AJ5033" s="8"/>
      <c r="AK5033" s="8"/>
      <c r="AN5033" s="13"/>
      <c r="AO5033" s="8"/>
      <c r="AR5033" s="13"/>
      <c r="AS5033" s="8"/>
      <c r="AV5033" s="13"/>
      <c r="AW5033" s="8"/>
      <c r="AX5033" s="19" t="str">
        <f t="shared" si="412"/>
        <v/>
      </c>
      <c r="AY5033" s="55">
        <f t="shared" si="413"/>
        <v>0</v>
      </c>
      <c r="AZ5033" s="8"/>
      <c r="BA5033" s="8"/>
    </row>
    <row r="5034" spans="1:53" x14ac:dyDescent="0.25">
      <c r="A5034" s="9" t="str">
        <f>IF(B5034&lt;&gt;"",COUNTA($B$3:B5034)+$A$2,"")</f>
        <v/>
      </c>
      <c r="R5034" s="42"/>
      <c r="AB5034" s="13"/>
      <c r="AC5034" s="8"/>
      <c r="AF5034" s="13"/>
      <c r="AG5034" s="8"/>
      <c r="AH5034" s="8"/>
      <c r="AI5034" s="8"/>
      <c r="AJ5034" s="8"/>
      <c r="AK5034" s="8"/>
      <c r="AN5034" s="13"/>
      <c r="AO5034" s="8"/>
      <c r="AR5034" s="13"/>
      <c r="AS5034" s="8"/>
      <c r="AV5034" s="13"/>
      <c r="AW5034" s="8"/>
      <c r="AX5034" s="19" t="str">
        <f t="shared" si="412"/>
        <v/>
      </c>
      <c r="AY5034" s="55">
        <f t="shared" si="413"/>
        <v>0</v>
      </c>
      <c r="AZ5034" s="8"/>
      <c r="BA5034" s="8"/>
    </row>
    <row r="5035" spans="1:53" x14ac:dyDescent="0.25">
      <c r="A5035" s="9" t="str">
        <f>IF(B5035&lt;&gt;"",COUNTA($B$3:B5035)+$A$2,"")</f>
        <v/>
      </c>
      <c r="R5035" s="42"/>
      <c r="AB5035" s="13"/>
      <c r="AC5035" s="8"/>
      <c r="AF5035" s="13"/>
      <c r="AG5035" s="8"/>
      <c r="AH5035" s="8"/>
      <c r="AI5035" s="8"/>
      <c r="AJ5035" s="8"/>
      <c r="AK5035" s="8"/>
      <c r="AN5035" s="13"/>
      <c r="AO5035" s="8"/>
      <c r="AR5035" s="13"/>
      <c r="AS5035" s="8"/>
      <c r="AV5035" s="13"/>
      <c r="AW5035" s="8"/>
      <c r="AX5035" s="19" t="str">
        <f t="shared" si="412"/>
        <v/>
      </c>
      <c r="AY5035" s="55">
        <f t="shared" si="413"/>
        <v>0</v>
      </c>
      <c r="AZ5035" s="8"/>
      <c r="BA5035" s="8"/>
    </row>
    <row r="5036" spans="1:53" x14ac:dyDescent="0.25">
      <c r="A5036" s="9" t="str">
        <f>IF(B5036&lt;&gt;"",COUNTA($B$3:B5036)+$A$2,"")</f>
        <v/>
      </c>
      <c r="R5036" s="42"/>
      <c r="AB5036" s="13"/>
      <c r="AC5036" s="8"/>
      <c r="AF5036" s="13"/>
      <c r="AG5036" s="8"/>
      <c r="AH5036" s="8"/>
      <c r="AI5036" s="8"/>
      <c r="AJ5036" s="8"/>
      <c r="AK5036" s="8"/>
      <c r="AN5036" s="13"/>
      <c r="AO5036" s="8"/>
      <c r="AR5036" s="13"/>
      <c r="AS5036" s="8"/>
      <c r="AV5036" s="13"/>
      <c r="AW5036" s="8"/>
      <c r="AX5036" s="19" t="str">
        <f t="shared" si="412"/>
        <v/>
      </c>
      <c r="AY5036" s="55">
        <f t="shared" si="413"/>
        <v>0</v>
      </c>
      <c r="AZ5036" s="8"/>
      <c r="BA5036" s="8"/>
    </row>
    <row r="5037" spans="1:53" x14ac:dyDescent="0.25">
      <c r="A5037" s="9" t="str">
        <f>IF(B5037&lt;&gt;"",COUNTA($B$3:B5037)+$A$2,"")</f>
        <v/>
      </c>
      <c r="R5037" s="42"/>
      <c r="AB5037" s="13"/>
      <c r="AC5037" s="8"/>
      <c r="AF5037" s="13"/>
      <c r="AG5037" s="8"/>
      <c r="AH5037" s="8"/>
      <c r="AI5037" s="8"/>
      <c r="AJ5037" s="8"/>
      <c r="AK5037" s="8"/>
      <c r="AN5037" s="13"/>
      <c r="AO5037" s="8"/>
      <c r="AR5037" s="13"/>
      <c r="AS5037" s="8"/>
      <c r="AV5037" s="13"/>
      <c r="AW5037" s="8"/>
      <c r="AX5037" s="19" t="str">
        <f t="shared" si="412"/>
        <v/>
      </c>
      <c r="AY5037" s="55">
        <f t="shared" si="413"/>
        <v>0</v>
      </c>
      <c r="AZ5037" s="8"/>
      <c r="BA5037" s="8"/>
    </row>
    <row r="5038" spans="1:53" x14ac:dyDescent="0.25">
      <c r="A5038" s="9" t="str">
        <f>IF(B5038&lt;&gt;"",COUNTA($B$3:B5038)+$A$2,"")</f>
        <v/>
      </c>
      <c r="R5038" s="42"/>
      <c r="AB5038" s="13"/>
      <c r="AC5038" s="8"/>
      <c r="AF5038" s="13"/>
      <c r="AG5038" s="8"/>
      <c r="AH5038" s="8"/>
      <c r="AI5038" s="8"/>
      <c r="AJ5038" s="8"/>
      <c r="AK5038" s="8"/>
      <c r="AN5038" s="13"/>
      <c r="AO5038" s="8"/>
      <c r="AR5038" s="13"/>
      <c r="AS5038" s="8"/>
      <c r="AV5038" s="13"/>
      <c r="AW5038" s="8"/>
      <c r="AX5038" s="19" t="str">
        <f t="shared" si="412"/>
        <v/>
      </c>
      <c r="AY5038" s="55">
        <f t="shared" si="413"/>
        <v>0</v>
      </c>
      <c r="AZ5038" s="8"/>
      <c r="BA5038" s="8"/>
    </row>
    <row r="5039" spans="1:53" x14ac:dyDescent="0.25">
      <c r="A5039" s="9" t="str">
        <f>IF(B5039&lt;&gt;"",COUNTA($B$3:B5039)+$A$2,"")</f>
        <v/>
      </c>
      <c r="R5039" s="42"/>
      <c r="AB5039" s="13"/>
      <c r="AC5039" s="8"/>
      <c r="AF5039" s="13"/>
      <c r="AG5039" s="8"/>
      <c r="AH5039" s="8"/>
      <c r="AI5039" s="8"/>
      <c r="AJ5039" s="8"/>
      <c r="AK5039" s="8"/>
      <c r="AN5039" s="13"/>
      <c r="AO5039" s="8"/>
      <c r="AR5039" s="13"/>
      <c r="AS5039" s="8"/>
      <c r="AV5039" s="13"/>
      <c r="AW5039" s="8"/>
      <c r="AX5039" s="19" t="str">
        <f t="shared" si="412"/>
        <v/>
      </c>
      <c r="AY5039" s="55">
        <f t="shared" si="413"/>
        <v>0</v>
      </c>
      <c r="AZ5039" s="8"/>
      <c r="BA5039" s="8"/>
    </row>
    <row r="5040" spans="1:53" x14ac:dyDescent="0.25">
      <c r="A5040" s="9" t="str">
        <f>IF(B5040&lt;&gt;"",COUNTA($B$3:B5040)+$A$2,"")</f>
        <v/>
      </c>
      <c r="R5040" s="42"/>
      <c r="AB5040" s="13"/>
      <c r="AC5040" s="8"/>
      <c r="AF5040" s="13"/>
      <c r="AG5040" s="8"/>
      <c r="AH5040" s="8"/>
      <c r="AI5040" s="8"/>
      <c r="AJ5040" s="8"/>
      <c r="AK5040" s="8"/>
      <c r="AN5040" s="13"/>
      <c r="AO5040" s="8"/>
      <c r="AR5040" s="13"/>
      <c r="AS5040" s="8"/>
      <c r="AV5040" s="13"/>
      <c r="AW5040" s="8"/>
      <c r="AX5040" s="19" t="str">
        <f t="shared" si="412"/>
        <v/>
      </c>
      <c r="AY5040" s="55">
        <f t="shared" si="413"/>
        <v>0</v>
      </c>
      <c r="AZ5040" s="8"/>
      <c r="BA5040" s="8"/>
    </row>
    <row r="5041" spans="1:53" x14ac:dyDescent="0.25">
      <c r="A5041" s="9" t="str">
        <f>IF(B5041&lt;&gt;"",COUNTA($B$3:B5041)+$A$2,"")</f>
        <v/>
      </c>
      <c r="R5041" s="42"/>
      <c r="AB5041" s="13"/>
      <c r="AC5041" s="8"/>
      <c r="AF5041" s="13"/>
      <c r="AG5041" s="8"/>
      <c r="AH5041" s="8"/>
      <c r="AI5041" s="8"/>
      <c r="AJ5041" s="8"/>
      <c r="AK5041" s="8"/>
      <c r="AN5041" s="13"/>
      <c r="AO5041" s="8"/>
      <c r="AR5041" s="13"/>
      <c r="AS5041" s="8"/>
      <c r="AV5041" s="13"/>
      <c r="AW5041" s="8"/>
      <c r="AX5041" s="19" t="str">
        <f t="shared" si="412"/>
        <v/>
      </c>
      <c r="AY5041" s="55">
        <f t="shared" si="413"/>
        <v>0</v>
      </c>
      <c r="AZ5041" s="8"/>
      <c r="BA5041" s="8"/>
    </row>
    <row r="5042" spans="1:53" x14ac:dyDescent="0.25">
      <c r="A5042" s="9" t="str">
        <f>IF(B5042&lt;&gt;"",COUNTA($B$3:B5042)+$A$2,"")</f>
        <v/>
      </c>
      <c r="R5042" s="42"/>
      <c r="AB5042" s="13"/>
      <c r="AC5042" s="8"/>
      <c r="AF5042" s="13"/>
      <c r="AG5042" s="8"/>
      <c r="AH5042" s="8"/>
      <c r="AI5042" s="8"/>
      <c r="AJ5042" s="8"/>
      <c r="AK5042" s="8"/>
      <c r="AN5042" s="13"/>
      <c r="AO5042" s="8"/>
      <c r="AR5042" s="13"/>
      <c r="AS5042" s="8"/>
      <c r="AV5042" s="13"/>
      <c r="AW5042" s="8"/>
      <c r="AX5042" s="19" t="str">
        <f t="shared" si="412"/>
        <v/>
      </c>
      <c r="AY5042" s="55">
        <f t="shared" si="413"/>
        <v>0</v>
      </c>
      <c r="AZ5042" s="8"/>
      <c r="BA5042" s="8"/>
    </row>
    <row r="5043" spans="1:53" x14ac:dyDescent="0.25">
      <c r="A5043" s="9" t="str">
        <f>IF(B5043&lt;&gt;"",COUNTA($B$3:B5043)+$A$2,"")</f>
        <v/>
      </c>
      <c r="R5043" s="42"/>
      <c r="AB5043" s="13"/>
      <c r="AC5043" s="8"/>
      <c r="AF5043" s="13"/>
      <c r="AG5043" s="8"/>
      <c r="AH5043" s="8"/>
      <c r="AI5043" s="8"/>
      <c r="AJ5043" s="8"/>
      <c r="AK5043" s="8"/>
      <c r="AN5043" s="13"/>
      <c r="AO5043" s="8"/>
      <c r="AR5043" s="13"/>
      <c r="AS5043" s="8"/>
      <c r="AV5043" s="13"/>
      <c r="AW5043" s="8"/>
      <c r="AX5043" s="19" t="str">
        <f t="shared" si="412"/>
        <v/>
      </c>
      <c r="AY5043" s="55">
        <f t="shared" si="413"/>
        <v>0</v>
      </c>
      <c r="AZ5043" s="8"/>
      <c r="BA5043" s="8"/>
    </row>
    <row r="5044" spans="1:53" x14ac:dyDescent="0.25">
      <c r="A5044" s="9" t="str">
        <f>IF(B5044&lt;&gt;"",COUNTA($B$3:B5044)+$A$2,"")</f>
        <v/>
      </c>
      <c r="R5044" s="42"/>
      <c r="AB5044" s="13"/>
      <c r="AC5044" s="8"/>
      <c r="AF5044" s="13"/>
      <c r="AG5044" s="8"/>
      <c r="AH5044" s="8"/>
      <c r="AI5044" s="8"/>
      <c r="AJ5044" s="8"/>
      <c r="AK5044" s="8"/>
      <c r="AN5044" s="13"/>
      <c r="AO5044" s="8"/>
      <c r="AR5044" s="13"/>
      <c r="AS5044" s="8"/>
      <c r="AV5044" s="13"/>
      <c r="AW5044" s="8"/>
      <c r="AX5044" s="19" t="str">
        <f t="shared" si="412"/>
        <v/>
      </c>
      <c r="AY5044" s="55">
        <f t="shared" si="413"/>
        <v>0</v>
      </c>
      <c r="AZ5044" s="8"/>
      <c r="BA5044" s="8"/>
    </row>
    <row r="5045" spans="1:53" x14ac:dyDescent="0.25">
      <c r="A5045" s="9" t="str">
        <f>IF(B5045&lt;&gt;"",COUNTA($B$3:B5045)+$A$2,"")</f>
        <v/>
      </c>
      <c r="R5045" s="42"/>
      <c r="AB5045" s="13"/>
      <c r="AC5045" s="8"/>
      <c r="AF5045" s="13"/>
      <c r="AG5045" s="8"/>
      <c r="AH5045" s="8"/>
      <c r="AI5045" s="8"/>
      <c r="AJ5045" s="8"/>
      <c r="AK5045" s="8"/>
      <c r="AN5045" s="13"/>
      <c r="AO5045" s="8"/>
      <c r="AR5045" s="13"/>
      <c r="AS5045" s="8"/>
      <c r="AV5045" s="13"/>
      <c r="AW5045" s="8"/>
      <c r="AX5045" s="19" t="str">
        <f t="shared" si="412"/>
        <v/>
      </c>
      <c r="AY5045" s="55">
        <f t="shared" si="413"/>
        <v>0</v>
      </c>
      <c r="AZ5045" s="8"/>
      <c r="BA5045" s="8"/>
    </row>
    <row r="5046" spans="1:53" x14ac:dyDescent="0.25">
      <c r="A5046" s="9" t="str">
        <f>IF(B5046&lt;&gt;"",COUNTA($B$3:B5046)+$A$2,"")</f>
        <v/>
      </c>
      <c r="R5046" s="42"/>
      <c r="AB5046" s="13"/>
      <c r="AC5046" s="8"/>
      <c r="AF5046" s="13"/>
      <c r="AG5046" s="8"/>
      <c r="AH5046" s="8"/>
      <c r="AI5046" s="8"/>
      <c r="AJ5046" s="8"/>
      <c r="AK5046" s="8"/>
      <c r="AN5046" s="13"/>
      <c r="AO5046" s="8"/>
      <c r="AR5046" s="13"/>
      <c r="AS5046" s="8"/>
      <c r="AV5046" s="13"/>
      <c r="AW5046" s="8"/>
      <c r="AX5046" s="19" t="str">
        <f t="shared" si="412"/>
        <v/>
      </c>
      <c r="AY5046" s="55">
        <f t="shared" si="413"/>
        <v>0</v>
      </c>
      <c r="AZ5046" s="8"/>
      <c r="BA5046" s="8"/>
    </row>
    <row r="5047" spans="1:53" x14ac:dyDescent="0.25">
      <c r="A5047" s="9" t="str">
        <f>IF(B5047&lt;&gt;"",COUNTA($B$3:B5047)+$A$2,"")</f>
        <v/>
      </c>
      <c r="R5047" s="42"/>
      <c r="AB5047" s="13"/>
      <c r="AC5047" s="8"/>
      <c r="AF5047" s="13"/>
      <c r="AG5047" s="8"/>
      <c r="AH5047" s="8"/>
      <c r="AI5047" s="8"/>
      <c r="AJ5047" s="8"/>
      <c r="AK5047" s="8"/>
      <c r="AN5047" s="13"/>
      <c r="AO5047" s="8"/>
      <c r="AR5047" s="13"/>
      <c r="AS5047" s="8"/>
      <c r="AV5047" s="13"/>
      <c r="AW5047" s="8"/>
      <c r="AX5047" s="19" t="str">
        <f t="shared" si="412"/>
        <v/>
      </c>
      <c r="AY5047" s="55">
        <f t="shared" si="413"/>
        <v>0</v>
      </c>
      <c r="AZ5047" s="8"/>
      <c r="BA5047" s="8"/>
    </row>
    <row r="5048" spans="1:53" x14ac:dyDescent="0.25">
      <c r="A5048" s="9" t="str">
        <f>IF(B5048&lt;&gt;"",COUNTA($B$3:B5048)+$A$2,"")</f>
        <v/>
      </c>
      <c r="R5048" s="42"/>
      <c r="AB5048" s="13"/>
      <c r="AC5048" s="8"/>
      <c r="AF5048" s="13"/>
      <c r="AG5048" s="8"/>
      <c r="AH5048" s="8"/>
      <c r="AI5048" s="8"/>
      <c r="AJ5048" s="8"/>
      <c r="AK5048" s="8"/>
      <c r="AN5048" s="13"/>
      <c r="AO5048" s="8"/>
      <c r="AR5048" s="13"/>
      <c r="AS5048" s="8"/>
      <c r="AV5048" s="13"/>
      <c r="AW5048" s="8"/>
      <c r="AX5048" s="19" t="str">
        <f t="shared" si="412"/>
        <v/>
      </c>
      <c r="AY5048" s="55">
        <f t="shared" si="413"/>
        <v>0</v>
      </c>
      <c r="AZ5048" s="8"/>
      <c r="BA5048" s="8"/>
    </row>
    <row r="5049" spans="1:53" x14ac:dyDescent="0.25">
      <c r="A5049" s="9" t="str">
        <f>IF(B5049&lt;&gt;"",COUNTA($B$3:B5049)+$A$2,"")</f>
        <v/>
      </c>
      <c r="R5049" s="42"/>
      <c r="AB5049" s="13"/>
      <c r="AC5049" s="8"/>
      <c r="AF5049" s="13"/>
      <c r="AG5049" s="8"/>
      <c r="AH5049" s="8"/>
      <c r="AI5049" s="8"/>
      <c r="AJ5049" s="8"/>
      <c r="AK5049" s="8"/>
      <c r="AN5049" s="13"/>
      <c r="AO5049" s="8"/>
      <c r="AR5049" s="13"/>
      <c r="AS5049" s="8"/>
      <c r="AV5049" s="13"/>
      <c r="AW5049" s="8"/>
      <c r="AX5049" s="19" t="str">
        <f t="shared" si="412"/>
        <v/>
      </c>
      <c r="AY5049" s="55">
        <f t="shared" si="413"/>
        <v>0</v>
      </c>
      <c r="AZ5049" s="8"/>
      <c r="BA5049" s="8"/>
    </row>
    <row r="5050" spans="1:53" x14ac:dyDescent="0.25">
      <c r="A5050" s="9" t="str">
        <f>IF(B5050&lt;&gt;"",COUNTA($B$3:B5050)+$A$2,"")</f>
        <v/>
      </c>
      <c r="R5050" s="42"/>
      <c r="AB5050" s="13"/>
      <c r="AC5050" s="8"/>
      <c r="AF5050" s="13"/>
      <c r="AG5050" s="8"/>
      <c r="AH5050" s="8"/>
      <c r="AI5050" s="8"/>
      <c r="AJ5050" s="8"/>
      <c r="AK5050" s="8"/>
      <c r="AN5050" s="13"/>
      <c r="AO5050" s="8"/>
      <c r="AR5050" s="13"/>
      <c r="AS5050" s="8"/>
      <c r="AV5050" s="13"/>
      <c r="AW5050" s="8"/>
      <c r="AX5050" s="19" t="str">
        <f t="shared" si="412"/>
        <v/>
      </c>
      <c r="AY5050" s="55">
        <f t="shared" si="413"/>
        <v>0</v>
      </c>
      <c r="AZ5050" s="8"/>
      <c r="BA5050" s="8"/>
    </row>
    <row r="5051" spans="1:53" x14ac:dyDescent="0.25">
      <c r="A5051" s="9" t="str">
        <f>IF(B5051&lt;&gt;"",COUNTA($B$3:B5051)+$A$2,"")</f>
        <v/>
      </c>
      <c r="R5051" s="42"/>
      <c r="AB5051" s="13"/>
      <c r="AC5051" s="8"/>
      <c r="AF5051" s="13"/>
      <c r="AG5051" s="8"/>
      <c r="AH5051" s="8"/>
      <c r="AI5051" s="8"/>
      <c r="AJ5051" s="8"/>
      <c r="AK5051" s="8"/>
      <c r="AN5051" s="13"/>
      <c r="AO5051" s="8"/>
      <c r="AR5051" s="13"/>
      <c r="AS5051" s="8"/>
      <c r="AV5051" s="13"/>
      <c r="AW5051" s="8"/>
      <c r="AX5051" s="19" t="str">
        <f t="shared" si="412"/>
        <v/>
      </c>
      <c r="AY5051" s="55">
        <f t="shared" si="413"/>
        <v>0</v>
      </c>
      <c r="AZ5051" s="8"/>
      <c r="BA5051" s="8"/>
    </row>
    <row r="5052" spans="1:53" x14ac:dyDescent="0.25">
      <c r="A5052" s="9" t="str">
        <f>IF(B5052&lt;&gt;"",COUNTA($B$3:B5052)+$A$2,"")</f>
        <v/>
      </c>
      <c r="R5052" s="42"/>
      <c r="AB5052" s="13"/>
      <c r="AC5052" s="8"/>
      <c r="AF5052" s="13"/>
      <c r="AG5052" s="8"/>
      <c r="AH5052" s="8"/>
      <c r="AI5052" s="8"/>
      <c r="AJ5052" s="8"/>
      <c r="AK5052" s="8"/>
      <c r="AN5052" s="13"/>
      <c r="AO5052" s="8"/>
      <c r="AR5052" s="13"/>
      <c r="AS5052" s="8"/>
      <c r="AV5052" s="13"/>
      <c r="AW5052" s="8"/>
      <c r="AX5052" s="19" t="str">
        <f t="shared" si="412"/>
        <v/>
      </c>
      <c r="AY5052" s="55">
        <f t="shared" si="413"/>
        <v>0</v>
      </c>
      <c r="AZ5052" s="8"/>
      <c r="BA5052" s="8"/>
    </row>
    <row r="5053" spans="1:53" x14ac:dyDescent="0.25">
      <c r="A5053" s="9" t="str">
        <f>IF(B5053&lt;&gt;"",COUNTA($B$3:B5053)+$A$2,"")</f>
        <v/>
      </c>
      <c r="R5053" s="42"/>
      <c r="AB5053" s="13"/>
      <c r="AC5053" s="8"/>
      <c r="AF5053" s="13"/>
      <c r="AG5053" s="8"/>
      <c r="AH5053" s="8"/>
      <c r="AI5053" s="8"/>
      <c r="AJ5053" s="8"/>
      <c r="AK5053" s="8"/>
      <c r="AN5053" s="13"/>
      <c r="AO5053" s="8"/>
      <c r="AR5053" s="13"/>
      <c r="AS5053" s="8"/>
      <c r="AV5053" s="13"/>
      <c r="AW5053" s="8"/>
      <c r="AX5053" s="19" t="str">
        <f t="shared" si="412"/>
        <v/>
      </c>
      <c r="AY5053" s="55">
        <f t="shared" si="413"/>
        <v>0</v>
      </c>
      <c r="AZ5053" s="8"/>
      <c r="BA5053" s="8"/>
    </row>
    <row r="5054" spans="1:53" x14ac:dyDescent="0.25">
      <c r="A5054" s="9" t="str">
        <f>IF(B5054&lt;&gt;"",COUNTA($B$3:B5054)+$A$2,"")</f>
        <v/>
      </c>
      <c r="R5054" s="42"/>
      <c r="AB5054" s="13"/>
      <c r="AC5054" s="8"/>
      <c r="AF5054" s="13"/>
      <c r="AG5054" s="8"/>
      <c r="AH5054" s="8"/>
      <c r="AI5054" s="8"/>
      <c r="AJ5054" s="8"/>
      <c r="AK5054" s="8"/>
      <c r="AN5054" s="13"/>
      <c r="AO5054" s="8"/>
      <c r="AR5054" s="13"/>
      <c r="AS5054" s="8"/>
      <c r="AV5054" s="13"/>
      <c r="AW5054" s="8"/>
      <c r="AX5054" s="19" t="str">
        <f t="shared" si="412"/>
        <v/>
      </c>
      <c r="AY5054" s="55">
        <f t="shared" si="413"/>
        <v>0</v>
      </c>
      <c r="AZ5054" s="8"/>
      <c r="BA5054" s="8"/>
    </row>
    <row r="5055" spans="1:53" x14ac:dyDescent="0.25">
      <c r="A5055" s="9" t="str">
        <f>IF(B5055&lt;&gt;"",COUNTA($B$3:B5055)+$A$2,"")</f>
        <v/>
      </c>
      <c r="R5055" s="42"/>
      <c r="AB5055" s="13"/>
      <c r="AC5055" s="8"/>
      <c r="AF5055" s="13"/>
      <c r="AG5055" s="8"/>
      <c r="AH5055" s="8"/>
      <c r="AI5055" s="8"/>
      <c r="AJ5055" s="8"/>
      <c r="AK5055" s="8"/>
      <c r="AN5055" s="13"/>
      <c r="AO5055" s="8"/>
      <c r="AR5055" s="13"/>
      <c r="AS5055" s="8"/>
      <c r="AV5055" s="13"/>
      <c r="AW5055" s="8"/>
      <c r="AX5055" s="19" t="str">
        <f t="shared" si="412"/>
        <v/>
      </c>
      <c r="AY5055" s="55">
        <f t="shared" si="413"/>
        <v>0</v>
      </c>
      <c r="AZ5055" s="8"/>
      <c r="BA5055" s="8"/>
    </row>
    <row r="5056" spans="1:53" x14ac:dyDescent="0.25">
      <c r="A5056" s="9" t="str">
        <f>IF(B5056&lt;&gt;"",COUNTA($B$3:B5056)+$A$2,"")</f>
        <v/>
      </c>
      <c r="R5056" s="42"/>
      <c r="AB5056" s="13"/>
      <c r="AC5056" s="8"/>
      <c r="AF5056" s="13"/>
      <c r="AG5056" s="8"/>
      <c r="AH5056" s="8"/>
      <c r="AI5056" s="8"/>
      <c r="AJ5056" s="8"/>
      <c r="AK5056" s="8"/>
      <c r="AN5056" s="13"/>
      <c r="AO5056" s="8"/>
      <c r="AR5056" s="13"/>
      <c r="AS5056" s="8"/>
      <c r="AV5056" s="13"/>
      <c r="AW5056" s="8"/>
      <c r="AX5056" s="19" t="str">
        <f t="shared" si="412"/>
        <v/>
      </c>
      <c r="AY5056" s="55">
        <f t="shared" si="413"/>
        <v>0</v>
      </c>
      <c r="AZ5056" s="8"/>
      <c r="BA5056" s="8"/>
    </row>
    <row r="5057" spans="1:53" x14ac:dyDescent="0.25">
      <c r="A5057" s="9" t="str">
        <f>IF(B5057&lt;&gt;"",COUNTA($B$3:B5057)+$A$2,"")</f>
        <v/>
      </c>
      <c r="R5057" s="42"/>
      <c r="AB5057" s="13"/>
      <c r="AC5057" s="8"/>
      <c r="AF5057" s="13"/>
      <c r="AG5057" s="8"/>
      <c r="AH5057" s="8"/>
      <c r="AI5057" s="8"/>
      <c r="AJ5057" s="8"/>
      <c r="AK5057" s="8"/>
      <c r="AN5057" s="13"/>
      <c r="AO5057" s="8"/>
      <c r="AR5057" s="13"/>
      <c r="AS5057" s="8"/>
      <c r="AV5057" s="13"/>
      <c r="AW5057" s="8"/>
      <c r="AX5057" s="19" t="str">
        <f t="shared" si="412"/>
        <v/>
      </c>
      <c r="AY5057" s="55">
        <f t="shared" si="413"/>
        <v>0</v>
      </c>
      <c r="AZ5057" s="8"/>
      <c r="BA5057" s="8"/>
    </row>
    <row r="5058" spans="1:53" x14ac:dyDescent="0.25">
      <c r="A5058" s="9" t="str">
        <f>IF(B5058&lt;&gt;"",COUNTA($B$3:B5058)+$A$2,"")</f>
        <v/>
      </c>
      <c r="R5058" s="42"/>
      <c r="AB5058" s="13"/>
      <c r="AC5058" s="8"/>
      <c r="AF5058" s="13"/>
      <c r="AG5058" s="8"/>
      <c r="AH5058" s="8"/>
      <c r="AI5058" s="8"/>
      <c r="AJ5058" s="8"/>
      <c r="AK5058" s="8"/>
      <c r="AN5058" s="13"/>
      <c r="AO5058" s="8"/>
      <c r="AR5058" s="13"/>
      <c r="AS5058" s="8"/>
      <c r="AV5058" s="13"/>
      <c r="AW5058" s="8"/>
      <c r="AX5058" s="19" t="str">
        <f t="shared" si="412"/>
        <v/>
      </c>
      <c r="AY5058" s="55">
        <f t="shared" si="413"/>
        <v>0</v>
      </c>
      <c r="AZ5058" s="8"/>
      <c r="BA5058" s="8"/>
    </row>
    <row r="5059" spans="1:53" x14ac:dyDescent="0.25">
      <c r="A5059" s="9" t="str">
        <f>IF(B5059&lt;&gt;"",COUNTA($B$3:B5059)+$A$2,"")</f>
        <v/>
      </c>
      <c r="R5059" s="42"/>
      <c r="AB5059" s="13"/>
      <c r="AC5059" s="8"/>
      <c r="AF5059" s="13"/>
      <c r="AG5059" s="8"/>
      <c r="AH5059" s="8"/>
      <c r="AI5059" s="8"/>
      <c r="AJ5059" s="8"/>
      <c r="AK5059" s="8"/>
      <c r="AN5059" s="13"/>
      <c r="AO5059" s="8"/>
      <c r="AR5059" s="13"/>
      <c r="AS5059" s="8"/>
      <c r="AV5059" s="13"/>
      <c r="AW5059" s="8"/>
      <c r="AX5059" s="19" t="str">
        <f t="shared" ref="AX5059:AX5122" si="414">IF(R5059="","",AY5059/(1+0.025))</f>
        <v/>
      </c>
      <c r="AY5059" s="55">
        <f t="shared" ref="AY5059:AY5122" si="415">BC5059-AZ5059</f>
        <v>0</v>
      </c>
      <c r="AZ5059" s="8"/>
      <c r="BA5059" s="8"/>
    </row>
    <row r="5060" spans="1:53" x14ac:dyDescent="0.25">
      <c r="A5060" s="9" t="str">
        <f>IF(B5060&lt;&gt;"",COUNTA($B$3:B5060)+$A$2,"")</f>
        <v/>
      </c>
      <c r="R5060" s="42"/>
      <c r="AB5060" s="13"/>
      <c r="AC5060" s="8"/>
      <c r="AF5060" s="13"/>
      <c r="AG5060" s="8"/>
      <c r="AH5060" s="8"/>
      <c r="AI5060" s="8"/>
      <c r="AJ5060" s="8"/>
      <c r="AK5060" s="8"/>
      <c r="AN5060" s="13"/>
      <c r="AO5060" s="8"/>
      <c r="AR5060" s="13"/>
      <c r="AS5060" s="8"/>
      <c r="AV5060" s="13"/>
      <c r="AW5060" s="8"/>
      <c r="AX5060" s="19" t="str">
        <f t="shared" si="414"/>
        <v/>
      </c>
      <c r="AY5060" s="55">
        <f t="shared" si="415"/>
        <v>0</v>
      </c>
      <c r="AZ5060" s="8"/>
      <c r="BA5060" s="8"/>
    </row>
    <row r="5061" spans="1:53" x14ac:dyDescent="0.25">
      <c r="A5061" s="9" t="str">
        <f>IF(B5061&lt;&gt;"",COUNTA($B$3:B5061)+$A$2,"")</f>
        <v/>
      </c>
      <c r="R5061" s="42"/>
      <c r="AB5061" s="13"/>
      <c r="AC5061" s="8"/>
      <c r="AF5061" s="13"/>
      <c r="AG5061" s="8"/>
      <c r="AH5061" s="8"/>
      <c r="AI5061" s="8"/>
      <c r="AJ5061" s="8"/>
      <c r="AK5061" s="8"/>
      <c r="AN5061" s="13"/>
      <c r="AO5061" s="8"/>
      <c r="AR5061" s="13"/>
      <c r="AS5061" s="8"/>
      <c r="AV5061" s="13"/>
      <c r="AW5061" s="8"/>
      <c r="AX5061" s="19" t="str">
        <f t="shared" si="414"/>
        <v/>
      </c>
      <c r="AY5061" s="55">
        <f t="shared" si="415"/>
        <v>0</v>
      </c>
      <c r="AZ5061" s="8"/>
      <c r="BA5061" s="8"/>
    </row>
    <row r="5062" spans="1:53" x14ac:dyDescent="0.25">
      <c r="A5062" s="9" t="str">
        <f>IF(B5062&lt;&gt;"",COUNTA($B$3:B5062)+$A$2,"")</f>
        <v/>
      </c>
      <c r="R5062" s="42"/>
      <c r="AB5062" s="13"/>
      <c r="AC5062" s="8"/>
      <c r="AF5062" s="13"/>
      <c r="AG5062" s="8"/>
      <c r="AH5062" s="8"/>
      <c r="AI5062" s="8"/>
      <c r="AJ5062" s="8"/>
      <c r="AK5062" s="8"/>
      <c r="AN5062" s="13"/>
      <c r="AO5062" s="8"/>
      <c r="AR5062" s="13"/>
      <c r="AS5062" s="8"/>
      <c r="AV5062" s="13"/>
      <c r="AW5062" s="8"/>
      <c r="AX5062" s="19" t="str">
        <f t="shared" si="414"/>
        <v/>
      </c>
      <c r="AY5062" s="55">
        <f t="shared" si="415"/>
        <v>0</v>
      </c>
      <c r="AZ5062" s="8"/>
      <c r="BA5062" s="8"/>
    </row>
    <row r="5063" spans="1:53" x14ac:dyDescent="0.25">
      <c r="A5063" s="9" t="str">
        <f>IF(B5063&lt;&gt;"",COUNTA($B$3:B5063)+$A$2,"")</f>
        <v/>
      </c>
      <c r="R5063" s="42"/>
      <c r="AB5063" s="13"/>
      <c r="AC5063" s="8"/>
      <c r="AF5063" s="13"/>
      <c r="AG5063" s="8"/>
      <c r="AH5063" s="8"/>
      <c r="AI5063" s="8"/>
      <c r="AJ5063" s="8"/>
      <c r="AK5063" s="8"/>
      <c r="AN5063" s="13"/>
      <c r="AO5063" s="8"/>
      <c r="AR5063" s="13"/>
      <c r="AS5063" s="8"/>
      <c r="AV5063" s="13"/>
      <c r="AW5063" s="8"/>
      <c r="AX5063" s="19" t="str">
        <f t="shared" si="414"/>
        <v/>
      </c>
      <c r="AY5063" s="55">
        <f t="shared" si="415"/>
        <v>0</v>
      </c>
      <c r="AZ5063" s="8"/>
      <c r="BA5063" s="8"/>
    </row>
    <row r="5064" spans="1:53" x14ac:dyDescent="0.25">
      <c r="A5064" s="9" t="str">
        <f>IF(B5064&lt;&gt;"",COUNTA($B$3:B5064)+$A$2,"")</f>
        <v/>
      </c>
      <c r="R5064" s="42"/>
      <c r="AB5064" s="13"/>
      <c r="AC5064" s="8"/>
      <c r="AF5064" s="13"/>
      <c r="AG5064" s="8"/>
      <c r="AH5064" s="8"/>
      <c r="AI5064" s="8"/>
      <c r="AJ5064" s="8"/>
      <c r="AK5064" s="8"/>
      <c r="AN5064" s="13"/>
      <c r="AO5064" s="8"/>
      <c r="AR5064" s="13"/>
      <c r="AS5064" s="8"/>
      <c r="AV5064" s="13"/>
      <c r="AW5064" s="8"/>
      <c r="AX5064" s="19" t="str">
        <f t="shared" si="414"/>
        <v/>
      </c>
      <c r="AY5064" s="55">
        <f t="shared" si="415"/>
        <v>0</v>
      </c>
      <c r="AZ5064" s="8"/>
      <c r="BA5064" s="8"/>
    </row>
    <row r="5065" spans="1:53" x14ac:dyDescent="0.25">
      <c r="A5065" s="9" t="str">
        <f>IF(B5065&lt;&gt;"",COUNTA($B$3:B5065)+$A$2,"")</f>
        <v/>
      </c>
      <c r="R5065" s="42"/>
      <c r="AB5065" s="13"/>
      <c r="AC5065" s="8"/>
      <c r="AF5065" s="13"/>
      <c r="AG5065" s="8"/>
      <c r="AH5065" s="8"/>
      <c r="AI5065" s="8"/>
      <c r="AJ5065" s="8"/>
      <c r="AK5065" s="8"/>
      <c r="AN5065" s="13"/>
      <c r="AO5065" s="8"/>
      <c r="AR5065" s="13"/>
      <c r="AS5065" s="8"/>
      <c r="AV5065" s="13"/>
      <c r="AW5065" s="8"/>
      <c r="AX5065" s="19" t="str">
        <f t="shared" si="414"/>
        <v/>
      </c>
      <c r="AY5065" s="55">
        <f t="shared" si="415"/>
        <v>0</v>
      </c>
      <c r="AZ5065" s="8"/>
      <c r="BA5065" s="8"/>
    </row>
    <row r="5066" spans="1:53" x14ac:dyDescent="0.25">
      <c r="A5066" s="9" t="str">
        <f>IF(B5066&lt;&gt;"",COUNTA($B$3:B5066)+$A$2,"")</f>
        <v/>
      </c>
      <c r="R5066" s="42"/>
      <c r="AB5066" s="13"/>
      <c r="AC5066" s="8"/>
      <c r="AF5066" s="13"/>
      <c r="AG5066" s="8"/>
      <c r="AH5066" s="8"/>
      <c r="AI5066" s="8"/>
      <c r="AJ5066" s="8"/>
      <c r="AK5066" s="8"/>
      <c r="AN5066" s="13"/>
      <c r="AO5066" s="8"/>
      <c r="AR5066" s="13"/>
      <c r="AS5066" s="8"/>
      <c r="AV5066" s="13"/>
      <c r="AW5066" s="8"/>
      <c r="AX5066" s="19" t="str">
        <f t="shared" si="414"/>
        <v/>
      </c>
      <c r="AY5066" s="55">
        <f t="shared" si="415"/>
        <v>0</v>
      </c>
      <c r="AZ5066" s="8"/>
      <c r="BA5066" s="8"/>
    </row>
    <row r="5067" spans="1:53" x14ac:dyDescent="0.25">
      <c r="A5067" s="9" t="str">
        <f>IF(B5067&lt;&gt;"",COUNTA($B$3:B5067)+$A$2,"")</f>
        <v/>
      </c>
      <c r="R5067" s="42"/>
      <c r="AB5067" s="13"/>
      <c r="AC5067" s="8"/>
      <c r="AF5067" s="13"/>
      <c r="AG5067" s="8"/>
      <c r="AH5067" s="8"/>
      <c r="AI5067" s="8"/>
      <c r="AJ5067" s="8"/>
      <c r="AK5067" s="8"/>
      <c r="AN5067" s="13"/>
      <c r="AO5067" s="8"/>
      <c r="AR5067" s="13"/>
      <c r="AS5067" s="8"/>
      <c r="AV5067" s="13"/>
      <c r="AW5067" s="8"/>
      <c r="AX5067" s="19" t="str">
        <f t="shared" si="414"/>
        <v/>
      </c>
      <c r="AY5067" s="55">
        <f t="shared" si="415"/>
        <v>0</v>
      </c>
      <c r="AZ5067" s="8"/>
      <c r="BA5067" s="8"/>
    </row>
    <row r="5068" spans="1:53" x14ac:dyDescent="0.25">
      <c r="A5068" s="9" t="str">
        <f>IF(B5068&lt;&gt;"",COUNTA($B$3:B5068)+$A$2,"")</f>
        <v/>
      </c>
      <c r="R5068" s="42"/>
      <c r="AB5068" s="13"/>
      <c r="AC5068" s="8"/>
      <c r="AF5068" s="13"/>
      <c r="AG5068" s="8"/>
      <c r="AH5068" s="8"/>
      <c r="AI5068" s="8"/>
      <c r="AJ5068" s="8"/>
      <c r="AK5068" s="8"/>
      <c r="AN5068" s="13"/>
      <c r="AO5068" s="8"/>
      <c r="AR5068" s="13"/>
      <c r="AS5068" s="8"/>
      <c r="AV5068" s="13"/>
      <c r="AW5068" s="8"/>
      <c r="AX5068" s="19" t="str">
        <f t="shared" si="414"/>
        <v/>
      </c>
      <c r="AY5068" s="55">
        <f t="shared" si="415"/>
        <v>0</v>
      </c>
      <c r="AZ5068" s="8"/>
      <c r="BA5068" s="8"/>
    </row>
    <row r="5069" spans="1:53" x14ac:dyDescent="0.25">
      <c r="A5069" s="9" t="str">
        <f>IF(B5069&lt;&gt;"",COUNTA($B$3:B5069)+$A$2,"")</f>
        <v/>
      </c>
      <c r="R5069" s="42"/>
      <c r="AB5069" s="13"/>
      <c r="AC5069" s="8"/>
      <c r="AF5069" s="13"/>
      <c r="AG5069" s="8"/>
      <c r="AH5069" s="8"/>
      <c r="AI5069" s="8"/>
      <c r="AJ5069" s="8"/>
      <c r="AK5069" s="8"/>
      <c r="AN5069" s="13"/>
      <c r="AO5069" s="8"/>
      <c r="AR5069" s="13"/>
      <c r="AS5069" s="8"/>
      <c r="AV5069" s="13"/>
      <c r="AW5069" s="8"/>
      <c r="AX5069" s="19" t="str">
        <f t="shared" si="414"/>
        <v/>
      </c>
      <c r="AY5069" s="55">
        <f t="shared" si="415"/>
        <v>0</v>
      </c>
      <c r="AZ5069" s="8"/>
      <c r="BA5069" s="8"/>
    </row>
    <row r="5070" spans="1:53" x14ac:dyDescent="0.25">
      <c r="A5070" s="9" t="str">
        <f>IF(B5070&lt;&gt;"",COUNTA($B$3:B5070)+$A$2,"")</f>
        <v/>
      </c>
      <c r="R5070" s="42"/>
      <c r="AB5070" s="13"/>
      <c r="AC5070" s="8"/>
      <c r="AF5070" s="13"/>
      <c r="AG5070" s="8"/>
      <c r="AH5070" s="8"/>
      <c r="AI5070" s="8"/>
      <c r="AJ5070" s="8"/>
      <c r="AK5070" s="8"/>
      <c r="AN5070" s="13"/>
      <c r="AO5070" s="8"/>
      <c r="AR5070" s="13"/>
      <c r="AS5070" s="8"/>
      <c r="AV5070" s="13"/>
      <c r="AW5070" s="8"/>
      <c r="AX5070" s="19" t="str">
        <f t="shared" si="414"/>
        <v/>
      </c>
      <c r="AY5070" s="55">
        <f t="shared" si="415"/>
        <v>0</v>
      </c>
      <c r="AZ5070" s="8"/>
      <c r="BA5070" s="8"/>
    </row>
    <row r="5071" spans="1:53" x14ac:dyDescent="0.25">
      <c r="A5071" s="9" t="str">
        <f>IF(B5071&lt;&gt;"",COUNTA($B$3:B5071)+$A$2,"")</f>
        <v/>
      </c>
      <c r="R5071" s="42"/>
      <c r="AB5071" s="13"/>
      <c r="AC5071" s="8"/>
      <c r="AF5071" s="13"/>
      <c r="AG5071" s="8"/>
      <c r="AH5071" s="8"/>
      <c r="AI5071" s="8"/>
      <c r="AJ5071" s="8"/>
      <c r="AK5071" s="8"/>
      <c r="AN5071" s="13"/>
      <c r="AO5071" s="8"/>
      <c r="AR5071" s="13"/>
      <c r="AS5071" s="8"/>
      <c r="AV5071" s="13"/>
      <c r="AW5071" s="8"/>
      <c r="AX5071" s="19" t="str">
        <f t="shared" si="414"/>
        <v/>
      </c>
      <c r="AY5071" s="55">
        <f t="shared" si="415"/>
        <v>0</v>
      </c>
      <c r="AZ5071" s="8"/>
      <c r="BA5071" s="8"/>
    </row>
    <row r="5072" spans="1:53" x14ac:dyDescent="0.25">
      <c r="A5072" s="9" t="str">
        <f>IF(B5072&lt;&gt;"",COUNTA($B$3:B5072)+$A$2,"")</f>
        <v/>
      </c>
      <c r="R5072" s="42"/>
      <c r="AB5072" s="13"/>
      <c r="AC5072" s="8"/>
      <c r="AF5072" s="13"/>
      <c r="AG5072" s="8"/>
      <c r="AH5072" s="8"/>
      <c r="AI5072" s="8"/>
      <c r="AJ5072" s="8"/>
      <c r="AK5072" s="8"/>
      <c r="AN5072" s="13"/>
      <c r="AO5072" s="8"/>
      <c r="AR5072" s="13"/>
      <c r="AS5072" s="8"/>
      <c r="AV5072" s="13"/>
      <c r="AW5072" s="8"/>
      <c r="AX5072" s="19" t="str">
        <f t="shared" si="414"/>
        <v/>
      </c>
      <c r="AY5072" s="55">
        <f t="shared" si="415"/>
        <v>0</v>
      </c>
      <c r="AZ5072" s="8"/>
      <c r="BA5072" s="8"/>
    </row>
    <row r="5073" spans="1:53" x14ac:dyDescent="0.25">
      <c r="A5073" s="9" t="str">
        <f>IF(B5073&lt;&gt;"",COUNTA($B$3:B5073)+$A$2,"")</f>
        <v/>
      </c>
      <c r="R5073" s="42"/>
      <c r="AB5073" s="13"/>
      <c r="AC5073" s="8"/>
      <c r="AF5073" s="13"/>
      <c r="AG5073" s="8"/>
      <c r="AH5073" s="8"/>
      <c r="AI5073" s="8"/>
      <c r="AJ5073" s="8"/>
      <c r="AK5073" s="8"/>
      <c r="AN5073" s="13"/>
      <c r="AO5073" s="8"/>
      <c r="AR5073" s="13"/>
      <c r="AS5073" s="8"/>
      <c r="AV5073" s="13"/>
      <c r="AW5073" s="8"/>
      <c r="AX5073" s="19" t="str">
        <f t="shared" si="414"/>
        <v/>
      </c>
      <c r="AY5073" s="55">
        <f t="shared" si="415"/>
        <v>0</v>
      </c>
      <c r="AZ5073" s="8"/>
      <c r="BA5073" s="8"/>
    </row>
    <row r="5074" spans="1:53" x14ac:dyDescent="0.25">
      <c r="A5074" s="9" t="str">
        <f>IF(B5074&lt;&gt;"",COUNTA($B$3:B5074)+$A$2,"")</f>
        <v/>
      </c>
      <c r="R5074" s="42"/>
      <c r="AB5074" s="13"/>
      <c r="AC5074" s="8"/>
      <c r="AF5074" s="13"/>
      <c r="AG5074" s="8"/>
      <c r="AH5074" s="8"/>
      <c r="AI5074" s="8"/>
      <c r="AJ5074" s="8"/>
      <c r="AK5074" s="8"/>
      <c r="AN5074" s="13"/>
      <c r="AO5074" s="8"/>
      <c r="AR5074" s="13"/>
      <c r="AS5074" s="8"/>
      <c r="AV5074" s="13"/>
      <c r="AW5074" s="8"/>
      <c r="AX5074" s="19" t="str">
        <f t="shared" si="414"/>
        <v/>
      </c>
      <c r="AY5074" s="55">
        <f t="shared" si="415"/>
        <v>0</v>
      </c>
      <c r="AZ5074" s="8"/>
      <c r="BA5074" s="8"/>
    </row>
    <row r="5075" spans="1:53" x14ac:dyDescent="0.25">
      <c r="A5075" s="9" t="str">
        <f>IF(B5075&lt;&gt;"",COUNTA($B$3:B5075)+$A$2,"")</f>
        <v/>
      </c>
      <c r="R5075" s="42"/>
      <c r="AB5075" s="13"/>
      <c r="AC5075" s="8"/>
      <c r="AF5075" s="13"/>
      <c r="AG5075" s="8"/>
      <c r="AH5075" s="8"/>
      <c r="AI5075" s="8"/>
      <c r="AJ5075" s="8"/>
      <c r="AK5075" s="8"/>
      <c r="AN5075" s="13"/>
      <c r="AO5075" s="8"/>
      <c r="AR5075" s="13"/>
      <c r="AS5075" s="8"/>
      <c r="AV5075" s="13"/>
      <c r="AW5075" s="8"/>
      <c r="AX5075" s="19" t="str">
        <f t="shared" si="414"/>
        <v/>
      </c>
      <c r="AY5075" s="55">
        <f t="shared" si="415"/>
        <v>0</v>
      </c>
      <c r="AZ5075" s="8"/>
      <c r="BA5075" s="8"/>
    </row>
    <row r="5076" spans="1:53" x14ac:dyDescent="0.25">
      <c r="A5076" s="9" t="str">
        <f>IF(B5076&lt;&gt;"",COUNTA($B$3:B5076)+$A$2,"")</f>
        <v/>
      </c>
      <c r="R5076" s="42"/>
      <c r="AB5076" s="13"/>
      <c r="AC5076" s="8"/>
      <c r="AF5076" s="13"/>
      <c r="AG5076" s="8"/>
      <c r="AH5076" s="8"/>
      <c r="AI5076" s="8"/>
      <c r="AJ5076" s="8"/>
      <c r="AK5076" s="8"/>
      <c r="AN5076" s="13"/>
      <c r="AO5076" s="8"/>
      <c r="AR5076" s="13"/>
      <c r="AS5076" s="8"/>
      <c r="AV5076" s="13"/>
      <c r="AW5076" s="8"/>
      <c r="AX5076" s="19" t="str">
        <f t="shared" si="414"/>
        <v/>
      </c>
      <c r="AY5076" s="55">
        <f t="shared" si="415"/>
        <v>0</v>
      </c>
      <c r="AZ5076" s="8"/>
      <c r="BA5076" s="8"/>
    </row>
    <row r="5077" spans="1:53" x14ac:dyDescent="0.25">
      <c r="A5077" s="9" t="str">
        <f>IF(B5077&lt;&gt;"",COUNTA($B$3:B5077)+$A$2,"")</f>
        <v/>
      </c>
      <c r="R5077" s="42"/>
      <c r="AB5077" s="13"/>
      <c r="AC5077" s="8"/>
      <c r="AF5077" s="13"/>
      <c r="AG5077" s="8"/>
      <c r="AH5077" s="8"/>
      <c r="AI5077" s="8"/>
      <c r="AJ5077" s="8"/>
      <c r="AK5077" s="8"/>
      <c r="AN5077" s="13"/>
      <c r="AO5077" s="8"/>
      <c r="AR5077" s="13"/>
      <c r="AS5077" s="8"/>
      <c r="AV5077" s="13"/>
      <c r="AW5077" s="8"/>
      <c r="AX5077" s="19" t="str">
        <f t="shared" si="414"/>
        <v/>
      </c>
      <c r="AY5077" s="55">
        <f t="shared" si="415"/>
        <v>0</v>
      </c>
      <c r="AZ5077" s="8"/>
      <c r="BA5077" s="8"/>
    </row>
    <row r="5078" spans="1:53" x14ac:dyDescent="0.25">
      <c r="A5078" s="9" t="str">
        <f>IF(B5078&lt;&gt;"",COUNTA($B$3:B5078)+$A$2,"")</f>
        <v/>
      </c>
      <c r="R5078" s="42"/>
      <c r="AB5078" s="13"/>
      <c r="AC5078" s="8"/>
      <c r="AF5078" s="13"/>
      <c r="AG5078" s="8"/>
      <c r="AH5078" s="8"/>
      <c r="AI5078" s="8"/>
      <c r="AJ5078" s="8"/>
      <c r="AK5078" s="8"/>
      <c r="AN5078" s="13"/>
      <c r="AO5078" s="8"/>
      <c r="AR5078" s="13"/>
      <c r="AS5078" s="8"/>
      <c r="AV5078" s="13"/>
      <c r="AW5078" s="8"/>
      <c r="AX5078" s="19" t="str">
        <f t="shared" si="414"/>
        <v/>
      </c>
      <c r="AY5078" s="55">
        <f t="shared" si="415"/>
        <v>0</v>
      </c>
      <c r="AZ5078" s="8"/>
      <c r="BA5078" s="8"/>
    </row>
    <row r="5079" spans="1:53" x14ac:dyDescent="0.25">
      <c r="A5079" s="9" t="str">
        <f>IF(B5079&lt;&gt;"",COUNTA($B$3:B5079)+$A$2,"")</f>
        <v/>
      </c>
      <c r="R5079" s="42"/>
      <c r="AB5079" s="13"/>
      <c r="AC5079" s="8"/>
      <c r="AF5079" s="13"/>
      <c r="AG5079" s="8"/>
      <c r="AH5079" s="8"/>
      <c r="AI5079" s="8"/>
      <c r="AJ5079" s="8"/>
      <c r="AK5079" s="8"/>
      <c r="AN5079" s="13"/>
      <c r="AO5079" s="8"/>
      <c r="AR5079" s="13"/>
      <c r="AS5079" s="8"/>
      <c r="AV5079" s="13"/>
      <c r="AW5079" s="8"/>
      <c r="AX5079" s="19" t="str">
        <f t="shared" si="414"/>
        <v/>
      </c>
      <c r="AY5079" s="55">
        <f t="shared" si="415"/>
        <v>0</v>
      </c>
      <c r="AZ5079" s="8"/>
      <c r="BA5079" s="8"/>
    </row>
    <row r="5080" spans="1:53" x14ac:dyDescent="0.25">
      <c r="A5080" s="9" t="str">
        <f>IF(B5080&lt;&gt;"",COUNTA($B$3:B5080)+$A$2,"")</f>
        <v/>
      </c>
      <c r="R5080" s="42"/>
      <c r="AB5080" s="13"/>
      <c r="AC5080" s="8"/>
      <c r="AF5080" s="13"/>
      <c r="AG5080" s="8"/>
      <c r="AH5080" s="8"/>
      <c r="AI5080" s="8"/>
      <c r="AJ5080" s="8"/>
      <c r="AK5080" s="8"/>
      <c r="AN5080" s="13"/>
      <c r="AO5080" s="8"/>
      <c r="AR5080" s="13"/>
      <c r="AS5080" s="8"/>
      <c r="AV5080" s="13"/>
      <c r="AW5080" s="8"/>
      <c r="AX5080" s="19" t="str">
        <f t="shared" si="414"/>
        <v/>
      </c>
      <c r="AY5080" s="55">
        <f t="shared" si="415"/>
        <v>0</v>
      </c>
      <c r="AZ5080" s="8"/>
      <c r="BA5080" s="8"/>
    </row>
    <row r="5081" spans="1:53" x14ac:dyDescent="0.25">
      <c r="A5081" s="9" t="str">
        <f>IF(B5081&lt;&gt;"",COUNTA($B$3:B5081)+$A$2,"")</f>
        <v/>
      </c>
      <c r="R5081" s="42"/>
      <c r="AB5081" s="13"/>
      <c r="AC5081" s="8"/>
      <c r="AF5081" s="13"/>
      <c r="AG5081" s="8"/>
      <c r="AH5081" s="8"/>
      <c r="AI5081" s="8"/>
      <c r="AJ5081" s="8"/>
      <c r="AK5081" s="8"/>
      <c r="AN5081" s="13"/>
      <c r="AO5081" s="8"/>
      <c r="AR5081" s="13"/>
      <c r="AS5081" s="8"/>
      <c r="AV5081" s="13"/>
      <c r="AW5081" s="8"/>
      <c r="AX5081" s="19" t="str">
        <f t="shared" si="414"/>
        <v/>
      </c>
      <c r="AY5081" s="55">
        <f t="shared" si="415"/>
        <v>0</v>
      </c>
      <c r="AZ5081" s="8"/>
      <c r="BA5081" s="8"/>
    </row>
    <row r="5082" spans="1:53" x14ac:dyDescent="0.25">
      <c r="A5082" s="9" t="str">
        <f>IF(B5082&lt;&gt;"",COUNTA($B$3:B5082)+$A$2,"")</f>
        <v/>
      </c>
      <c r="R5082" s="42"/>
      <c r="AB5082" s="13"/>
      <c r="AC5082" s="8"/>
      <c r="AF5082" s="13"/>
      <c r="AG5082" s="8"/>
      <c r="AH5082" s="8"/>
      <c r="AI5082" s="8"/>
      <c r="AJ5082" s="8"/>
      <c r="AK5082" s="8"/>
      <c r="AN5082" s="13"/>
      <c r="AO5082" s="8"/>
      <c r="AR5082" s="13"/>
      <c r="AS5082" s="8"/>
      <c r="AV5082" s="13"/>
      <c r="AW5082" s="8"/>
      <c r="AX5082" s="19" t="str">
        <f t="shared" si="414"/>
        <v/>
      </c>
      <c r="AY5082" s="55">
        <f t="shared" si="415"/>
        <v>0</v>
      </c>
      <c r="AZ5082" s="8"/>
      <c r="BA5082" s="8"/>
    </row>
    <row r="5083" spans="1:53" x14ac:dyDescent="0.25">
      <c r="A5083" s="9" t="str">
        <f>IF(B5083&lt;&gt;"",COUNTA($B$3:B5083)+$A$2,"")</f>
        <v/>
      </c>
      <c r="R5083" s="42"/>
      <c r="AB5083" s="13"/>
      <c r="AC5083" s="8"/>
      <c r="AF5083" s="13"/>
      <c r="AG5083" s="8"/>
      <c r="AH5083" s="8"/>
      <c r="AI5083" s="8"/>
      <c r="AJ5083" s="8"/>
      <c r="AK5083" s="8"/>
      <c r="AN5083" s="13"/>
      <c r="AO5083" s="8"/>
      <c r="AR5083" s="13"/>
      <c r="AS5083" s="8"/>
      <c r="AV5083" s="13"/>
      <c r="AW5083" s="8"/>
      <c r="AX5083" s="19" t="str">
        <f t="shared" si="414"/>
        <v/>
      </c>
      <c r="AY5083" s="55">
        <f t="shared" si="415"/>
        <v>0</v>
      </c>
      <c r="AZ5083" s="8"/>
      <c r="BA5083" s="8"/>
    </row>
    <row r="5084" spans="1:53" x14ac:dyDescent="0.25">
      <c r="A5084" s="9" t="str">
        <f>IF(B5084&lt;&gt;"",COUNTA($B$3:B5084)+$A$2,"")</f>
        <v/>
      </c>
      <c r="R5084" s="42"/>
      <c r="AB5084" s="13"/>
      <c r="AC5084" s="8"/>
      <c r="AF5084" s="13"/>
      <c r="AG5084" s="8"/>
      <c r="AH5084" s="8"/>
      <c r="AI5084" s="8"/>
      <c r="AJ5084" s="8"/>
      <c r="AK5084" s="8"/>
      <c r="AN5084" s="13"/>
      <c r="AO5084" s="8"/>
      <c r="AR5084" s="13"/>
      <c r="AS5084" s="8"/>
      <c r="AV5084" s="13"/>
      <c r="AW5084" s="8"/>
      <c r="AX5084" s="19" t="str">
        <f t="shared" si="414"/>
        <v/>
      </c>
      <c r="AY5084" s="55">
        <f t="shared" si="415"/>
        <v>0</v>
      </c>
      <c r="AZ5084" s="8"/>
      <c r="BA5084" s="8"/>
    </row>
    <row r="5085" spans="1:53" x14ac:dyDescent="0.25">
      <c r="A5085" s="9" t="str">
        <f>IF(B5085&lt;&gt;"",COUNTA($B$3:B5085)+$A$2,"")</f>
        <v/>
      </c>
      <c r="R5085" s="42"/>
      <c r="AB5085" s="13"/>
      <c r="AC5085" s="8"/>
      <c r="AF5085" s="13"/>
      <c r="AG5085" s="8"/>
      <c r="AH5085" s="8"/>
      <c r="AI5085" s="8"/>
      <c r="AJ5085" s="8"/>
      <c r="AK5085" s="8"/>
      <c r="AN5085" s="13"/>
      <c r="AO5085" s="8"/>
      <c r="AR5085" s="13"/>
      <c r="AS5085" s="8"/>
      <c r="AV5085" s="13"/>
      <c r="AW5085" s="8"/>
      <c r="AX5085" s="19" t="str">
        <f t="shared" si="414"/>
        <v/>
      </c>
      <c r="AY5085" s="55">
        <f t="shared" si="415"/>
        <v>0</v>
      </c>
      <c r="AZ5085" s="8"/>
      <c r="BA5085" s="8"/>
    </row>
    <row r="5086" spans="1:53" x14ac:dyDescent="0.25">
      <c r="A5086" s="9" t="str">
        <f>IF(B5086&lt;&gt;"",COUNTA($B$3:B5086)+$A$2,"")</f>
        <v/>
      </c>
      <c r="R5086" s="42"/>
      <c r="AB5086" s="13"/>
      <c r="AC5086" s="8"/>
      <c r="AF5086" s="13"/>
      <c r="AG5086" s="8"/>
      <c r="AH5086" s="8"/>
      <c r="AI5086" s="8"/>
      <c r="AJ5086" s="8"/>
      <c r="AK5086" s="8"/>
      <c r="AN5086" s="13"/>
      <c r="AO5086" s="8"/>
      <c r="AR5086" s="13"/>
      <c r="AS5086" s="8"/>
      <c r="AV5086" s="13"/>
      <c r="AW5086" s="8"/>
      <c r="AX5086" s="19" t="str">
        <f t="shared" si="414"/>
        <v/>
      </c>
      <c r="AY5086" s="55">
        <f t="shared" si="415"/>
        <v>0</v>
      </c>
      <c r="AZ5086" s="8"/>
      <c r="BA5086" s="8"/>
    </row>
    <row r="5087" spans="1:53" x14ac:dyDescent="0.25">
      <c r="A5087" s="9" t="str">
        <f>IF(B5087&lt;&gt;"",COUNTA($B$3:B5087)+$A$2,"")</f>
        <v/>
      </c>
      <c r="R5087" s="42"/>
      <c r="AB5087" s="13"/>
      <c r="AC5087" s="8"/>
      <c r="AF5087" s="13"/>
      <c r="AG5087" s="8"/>
      <c r="AH5087" s="8"/>
      <c r="AI5087" s="8"/>
      <c r="AJ5087" s="8"/>
      <c r="AK5087" s="8"/>
      <c r="AN5087" s="13"/>
      <c r="AO5087" s="8"/>
      <c r="AR5087" s="13"/>
      <c r="AS5087" s="8"/>
      <c r="AV5087" s="13"/>
      <c r="AW5087" s="8"/>
      <c r="AX5087" s="19" t="str">
        <f t="shared" si="414"/>
        <v/>
      </c>
      <c r="AY5087" s="55">
        <f t="shared" si="415"/>
        <v>0</v>
      </c>
      <c r="AZ5087" s="8"/>
      <c r="BA5087" s="8"/>
    </row>
    <row r="5088" spans="1:53" x14ac:dyDescent="0.25">
      <c r="A5088" s="9" t="str">
        <f>IF(B5088&lt;&gt;"",COUNTA($B$3:B5088)+$A$2,"")</f>
        <v/>
      </c>
      <c r="R5088" s="42"/>
      <c r="AB5088" s="13"/>
      <c r="AC5088" s="8"/>
      <c r="AF5088" s="13"/>
      <c r="AG5088" s="8"/>
      <c r="AH5088" s="8"/>
      <c r="AI5088" s="8"/>
      <c r="AJ5088" s="8"/>
      <c r="AK5088" s="8"/>
      <c r="AN5088" s="13"/>
      <c r="AO5088" s="8"/>
      <c r="AR5088" s="13"/>
      <c r="AS5088" s="8"/>
      <c r="AV5088" s="13"/>
      <c r="AW5088" s="8"/>
      <c r="AX5088" s="19" t="str">
        <f t="shared" si="414"/>
        <v/>
      </c>
      <c r="AY5088" s="55">
        <f t="shared" si="415"/>
        <v>0</v>
      </c>
      <c r="AZ5088" s="8"/>
      <c r="BA5088" s="8"/>
    </row>
    <row r="5089" spans="1:53" x14ac:dyDescent="0.25">
      <c r="A5089" s="9" t="str">
        <f>IF(B5089&lt;&gt;"",COUNTA($B$3:B5089)+$A$2,"")</f>
        <v/>
      </c>
      <c r="R5089" s="42"/>
      <c r="AB5089" s="13"/>
      <c r="AC5089" s="8"/>
      <c r="AF5089" s="13"/>
      <c r="AG5089" s="8"/>
      <c r="AH5089" s="8"/>
      <c r="AI5089" s="8"/>
      <c r="AJ5089" s="8"/>
      <c r="AK5089" s="8"/>
      <c r="AN5089" s="13"/>
      <c r="AO5089" s="8"/>
      <c r="AR5089" s="13"/>
      <c r="AS5089" s="8"/>
      <c r="AV5089" s="13"/>
      <c r="AW5089" s="8"/>
      <c r="AX5089" s="19" t="str">
        <f t="shared" si="414"/>
        <v/>
      </c>
      <c r="AY5089" s="55">
        <f t="shared" si="415"/>
        <v>0</v>
      </c>
      <c r="AZ5089" s="8"/>
      <c r="BA5089" s="8"/>
    </row>
    <row r="5090" spans="1:53" x14ac:dyDescent="0.25">
      <c r="A5090" s="9" t="str">
        <f>IF(B5090&lt;&gt;"",COUNTA($B$3:B5090)+$A$2,"")</f>
        <v/>
      </c>
      <c r="R5090" s="42"/>
      <c r="AB5090" s="13"/>
      <c r="AC5090" s="8"/>
      <c r="AF5090" s="13"/>
      <c r="AG5090" s="8"/>
      <c r="AH5090" s="8"/>
      <c r="AI5090" s="8"/>
      <c r="AJ5090" s="8"/>
      <c r="AK5090" s="8"/>
      <c r="AN5090" s="13"/>
      <c r="AO5090" s="8"/>
      <c r="AR5090" s="13"/>
      <c r="AS5090" s="8"/>
      <c r="AV5090" s="13"/>
      <c r="AW5090" s="8"/>
      <c r="AX5090" s="19" t="str">
        <f t="shared" si="414"/>
        <v/>
      </c>
      <c r="AY5090" s="55">
        <f t="shared" si="415"/>
        <v>0</v>
      </c>
      <c r="AZ5090" s="8"/>
      <c r="BA5090" s="8"/>
    </row>
    <row r="5091" spans="1:53" x14ac:dyDescent="0.25">
      <c r="A5091" s="9" t="str">
        <f>IF(B5091&lt;&gt;"",COUNTA($B$3:B5091)+$A$2,"")</f>
        <v/>
      </c>
      <c r="R5091" s="42"/>
      <c r="AB5091" s="13"/>
      <c r="AC5091" s="8"/>
      <c r="AF5091" s="13"/>
      <c r="AG5091" s="8"/>
      <c r="AH5091" s="8"/>
      <c r="AI5091" s="8"/>
      <c r="AJ5091" s="8"/>
      <c r="AK5091" s="8"/>
      <c r="AN5091" s="13"/>
      <c r="AO5091" s="8"/>
      <c r="AR5091" s="13"/>
      <c r="AS5091" s="8"/>
      <c r="AV5091" s="13"/>
      <c r="AW5091" s="8"/>
      <c r="AX5091" s="19" t="str">
        <f t="shared" si="414"/>
        <v/>
      </c>
      <c r="AY5091" s="55">
        <f t="shared" si="415"/>
        <v>0</v>
      </c>
      <c r="AZ5091" s="8"/>
      <c r="BA5091" s="8"/>
    </row>
    <row r="5092" spans="1:53" x14ac:dyDescent="0.25">
      <c r="A5092" s="9" t="str">
        <f>IF(B5092&lt;&gt;"",COUNTA($B$3:B5092)+$A$2,"")</f>
        <v/>
      </c>
      <c r="R5092" s="42"/>
      <c r="AB5092" s="13"/>
      <c r="AC5092" s="8"/>
      <c r="AF5092" s="13"/>
      <c r="AG5092" s="8"/>
      <c r="AH5092" s="8"/>
      <c r="AI5092" s="8"/>
      <c r="AJ5092" s="8"/>
      <c r="AK5092" s="8"/>
      <c r="AN5092" s="13"/>
      <c r="AO5092" s="8"/>
      <c r="AR5092" s="13"/>
      <c r="AS5092" s="8"/>
      <c r="AV5092" s="13"/>
      <c r="AW5092" s="8"/>
      <c r="AX5092" s="19" t="str">
        <f t="shared" si="414"/>
        <v/>
      </c>
      <c r="AY5092" s="55">
        <f t="shared" si="415"/>
        <v>0</v>
      </c>
      <c r="AZ5092" s="8"/>
      <c r="BA5092" s="8"/>
    </row>
    <row r="5093" spans="1:53" x14ac:dyDescent="0.25">
      <c r="A5093" s="9" t="str">
        <f>IF(B5093&lt;&gt;"",COUNTA($B$3:B5093)+$A$2,"")</f>
        <v/>
      </c>
      <c r="R5093" s="42"/>
      <c r="AB5093" s="13"/>
      <c r="AC5093" s="8"/>
      <c r="AF5093" s="13"/>
      <c r="AG5093" s="8"/>
      <c r="AH5093" s="8"/>
      <c r="AI5093" s="8"/>
      <c r="AJ5093" s="8"/>
      <c r="AK5093" s="8"/>
      <c r="AN5093" s="13"/>
      <c r="AO5093" s="8"/>
      <c r="AR5093" s="13"/>
      <c r="AS5093" s="8"/>
      <c r="AV5093" s="13"/>
      <c r="AW5093" s="8"/>
      <c r="AX5093" s="19" t="str">
        <f t="shared" si="414"/>
        <v/>
      </c>
      <c r="AY5093" s="55">
        <f t="shared" si="415"/>
        <v>0</v>
      </c>
      <c r="AZ5093" s="8"/>
      <c r="BA5093" s="8"/>
    </row>
    <row r="5094" spans="1:53" x14ac:dyDescent="0.25">
      <c r="A5094" s="9" t="str">
        <f>IF(B5094&lt;&gt;"",COUNTA($B$3:B5094)+$A$2,"")</f>
        <v/>
      </c>
      <c r="R5094" s="42"/>
      <c r="AB5094" s="13"/>
      <c r="AC5094" s="8"/>
      <c r="AF5094" s="13"/>
      <c r="AG5094" s="8"/>
      <c r="AH5094" s="8"/>
      <c r="AI5094" s="8"/>
      <c r="AJ5094" s="8"/>
      <c r="AK5094" s="8"/>
      <c r="AN5094" s="13"/>
      <c r="AO5094" s="8"/>
      <c r="AR5094" s="13"/>
      <c r="AS5094" s="8"/>
      <c r="AV5094" s="13"/>
      <c r="AW5094" s="8"/>
      <c r="AX5094" s="19" t="str">
        <f t="shared" si="414"/>
        <v/>
      </c>
      <c r="AY5094" s="55">
        <f t="shared" si="415"/>
        <v>0</v>
      </c>
      <c r="AZ5094" s="8"/>
      <c r="BA5094" s="8"/>
    </row>
    <row r="5095" spans="1:53" x14ac:dyDescent="0.25">
      <c r="A5095" s="9" t="str">
        <f>IF(B5095&lt;&gt;"",COUNTA($B$3:B5095)+$A$2,"")</f>
        <v/>
      </c>
      <c r="R5095" s="42"/>
      <c r="AB5095" s="13"/>
      <c r="AC5095" s="8"/>
      <c r="AF5095" s="13"/>
      <c r="AG5095" s="8"/>
      <c r="AH5095" s="8"/>
      <c r="AI5095" s="8"/>
      <c r="AJ5095" s="8"/>
      <c r="AK5095" s="8"/>
      <c r="AN5095" s="13"/>
      <c r="AO5095" s="8"/>
      <c r="AR5095" s="13"/>
      <c r="AS5095" s="8"/>
      <c r="AV5095" s="13"/>
      <c r="AW5095" s="8"/>
      <c r="AX5095" s="19" t="str">
        <f t="shared" si="414"/>
        <v/>
      </c>
      <c r="AY5095" s="55">
        <f t="shared" si="415"/>
        <v>0</v>
      </c>
      <c r="AZ5095" s="8"/>
      <c r="BA5095" s="8"/>
    </row>
    <row r="5096" spans="1:53" x14ac:dyDescent="0.25">
      <c r="A5096" s="9" t="str">
        <f>IF(B5096&lt;&gt;"",COUNTA($B$3:B5096)+$A$2,"")</f>
        <v/>
      </c>
      <c r="R5096" s="42"/>
      <c r="AB5096" s="13"/>
      <c r="AC5096" s="8"/>
      <c r="AF5096" s="13"/>
      <c r="AG5096" s="8"/>
      <c r="AH5096" s="8"/>
      <c r="AI5096" s="8"/>
      <c r="AJ5096" s="8"/>
      <c r="AK5096" s="8"/>
      <c r="AN5096" s="13"/>
      <c r="AO5096" s="8"/>
      <c r="AR5096" s="13"/>
      <c r="AS5096" s="8"/>
      <c r="AV5096" s="13"/>
      <c r="AW5096" s="8"/>
      <c r="AX5096" s="19" t="str">
        <f t="shared" si="414"/>
        <v/>
      </c>
      <c r="AY5096" s="55">
        <f t="shared" si="415"/>
        <v>0</v>
      </c>
      <c r="AZ5096" s="8"/>
      <c r="BA5096" s="8"/>
    </row>
    <row r="5097" spans="1:53" x14ac:dyDescent="0.25">
      <c r="A5097" s="9" t="str">
        <f>IF(B5097&lt;&gt;"",COUNTA($B$3:B5097)+$A$2,"")</f>
        <v/>
      </c>
      <c r="R5097" s="42"/>
      <c r="AB5097" s="13"/>
      <c r="AC5097" s="8"/>
      <c r="AF5097" s="13"/>
      <c r="AG5097" s="8"/>
      <c r="AH5097" s="8"/>
      <c r="AI5097" s="8"/>
      <c r="AJ5097" s="8"/>
      <c r="AK5097" s="8"/>
      <c r="AN5097" s="13"/>
      <c r="AO5097" s="8"/>
      <c r="AR5097" s="13"/>
      <c r="AS5097" s="8"/>
      <c r="AV5097" s="13"/>
      <c r="AW5097" s="8"/>
      <c r="AX5097" s="19" t="str">
        <f t="shared" si="414"/>
        <v/>
      </c>
      <c r="AY5097" s="55">
        <f t="shared" si="415"/>
        <v>0</v>
      </c>
      <c r="AZ5097" s="8"/>
      <c r="BA5097" s="8"/>
    </row>
    <row r="5098" spans="1:53" x14ac:dyDescent="0.25">
      <c r="A5098" s="9" t="str">
        <f>IF(B5098&lt;&gt;"",COUNTA($B$3:B5098)+$A$2,"")</f>
        <v/>
      </c>
      <c r="R5098" s="42"/>
      <c r="AB5098" s="13"/>
      <c r="AC5098" s="8"/>
      <c r="AF5098" s="13"/>
      <c r="AG5098" s="8"/>
      <c r="AH5098" s="8"/>
      <c r="AI5098" s="8"/>
      <c r="AJ5098" s="8"/>
      <c r="AK5098" s="8"/>
      <c r="AN5098" s="13"/>
      <c r="AO5098" s="8"/>
      <c r="AR5098" s="13"/>
      <c r="AS5098" s="8"/>
      <c r="AV5098" s="13"/>
      <c r="AW5098" s="8"/>
      <c r="AX5098" s="19" t="str">
        <f t="shared" si="414"/>
        <v/>
      </c>
      <c r="AY5098" s="55">
        <f t="shared" si="415"/>
        <v>0</v>
      </c>
      <c r="AZ5098" s="8"/>
      <c r="BA5098" s="8"/>
    </row>
    <row r="5099" spans="1:53" x14ac:dyDescent="0.25">
      <c r="A5099" s="9" t="str">
        <f>IF(B5099&lt;&gt;"",COUNTA($B$3:B5099)+$A$2,"")</f>
        <v/>
      </c>
      <c r="R5099" s="42"/>
      <c r="AB5099" s="13"/>
      <c r="AC5099" s="8"/>
      <c r="AF5099" s="13"/>
      <c r="AG5099" s="8"/>
      <c r="AH5099" s="8"/>
      <c r="AI5099" s="8"/>
      <c r="AJ5099" s="8"/>
      <c r="AK5099" s="8"/>
      <c r="AN5099" s="13"/>
      <c r="AO5099" s="8"/>
      <c r="AR5099" s="13"/>
      <c r="AS5099" s="8"/>
      <c r="AV5099" s="13"/>
      <c r="AW5099" s="8"/>
      <c r="AX5099" s="19" t="str">
        <f t="shared" si="414"/>
        <v/>
      </c>
      <c r="AY5099" s="55">
        <f t="shared" si="415"/>
        <v>0</v>
      </c>
      <c r="AZ5099" s="8"/>
      <c r="BA5099" s="8"/>
    </row>
    <row r="5100" spans="1:53" x14ac:dyDescent="0.25">
      <c r="A5100" s="9" t="str">
        <f>IF(B5100&lt;&gt;"",COUNTA($B$3:B5100)+$A$2,"")</f>
        <v/>
      </c>
      <c r="R5100" s="42"/>
      <c r="AB5100" s="13"/>
      <c r="AC5100" s="8"/>
      <c r="AF5100" s="13"/>
      <c r="AG5100" s="8"/>
      <c r="AH5100" s="8"/>
      <c r="AI5100" s="8"/>
      <c r="AJ5100" s="8"/>
      <c r="AK5100" s="8"/>
      <c r="AN5100" s="13"/>
      <c r="AO5100" s="8"/>
      <c r="AR5100" s="13"/>
      <c r="AS5100" s="8"/>
      <c r="AV5100" s="13"/>
      <c r="AW5100" s="8"/>
      <c r="AX5100" s="19" t="str">
        <f t="shared" si="414"/>
        <v/>
      </c>
      <c r="AY5100" s="55">
        <f t="shared" si="415"/>
        <v>0</v>
      </c>
      <c r="AZ5100" s="8"/>
      <c r="BA5100" s="8"/>
    </row>
    <row r="5101" spans="1:53" x14ac:dyDescent="0.25">
      <c r="A5101" s="9" t="str">
        <f>IF(B5101&lt;&gt;"",COUNTA($B$3:B5101)+$A$2,"")</f>
        <v/>
      </c>
      <c r="R5101" s="42"/>
      <c r="AB5101" s="13"/>
      <c r="AC5101" s="8"/>
      <c r="AF5101" s="13"/>
      <c r="AG5101" s="8"/>
      <c r="AH5101" s="8"/>
      <c r="AI5101" s="8"/>
      <c r="AJ5101" s="8"/>
      <c r="AK5101" s="8"/>
      <c r="AN5101" s="13"/>
      <c r="AO5101" s="8"/>
      <c r="AR5101" s="13"/>
      <c r="AS5101" s="8"/>
      <c r="AV5101" s="13"/>
      <c r="AW5101" s="8"/>
      <c r="AX5101" s="19" t="str">
        <f t="shared" si="414"/>
        <v/>
      </c>
      <c r="AY5101" s="55">
        <f t="shared" si="415"/>
        <v>0</v>
      </c>
      <c r="AZ5101" s="8"/>
      <c r="BA5101" s="8"/>
    </row>
    <row r="5102" spans="1:53" x14ac:dyDescent="0.25">
      <c r="A5102" s="9" t="str">
        <f>IF(B5102&lt;&gt;"",COUNTA($B$3:B5102)+$A$2,"")</f>
        <v/>
      </c>
      <c r="R5102" s="42"/>
      <c r="AB5102" s="13"/>
      <c r="AC5102" s="8"/>
      <c r="AF5102" s="13"/>
      <c r="AG5102" s="8"/>
      <c r="AH5102" s="8"/>
      <c r="AI5102" s="8"/>
      <c r="AJ5102" s="8"/>
      <c r="AK5102" s="8"/>
      <c r="AN5102" s="13"/>
      <c r="AO5102" s="8"/>
      <c r="AR5102" s="13"/>
      <c r="AS5102" s="8"/>
      <c r="AV5102" s="13"/>
      <c r="AW5102" s="8"/>
      <c r="AX5102" s="19" t="str">
        <f t="shared" si="414"/>
        <v/>
      </c>
      <c r="AY5102" s="55">
        <f t="shared" si="415"/>
        <v>0</v>
      </c>
      <c r="AZ5102" s="8"/>
      <c r="BA5102" s="8"/>
    </row>
    <row r="5103" spans="1:53" x14ac:dyDescent="0.25">
      <c r="A5103" s="9" t="str">
        <f>IF(B5103&lt;&gt;"",COUNTA($B$3:B5103)+$A$2,"")</f>
        <v/>
      </c>
      <c r="R5103" s="42"/>
      <c r="AB5103" s="13"/>
      <c r="AC5103" s="8"/>
      <c r="AF5103" s="13"/>
      <c r="AG5103" s="8"/>
      <c r="AH5103" s="8"/>
      <c r="AI5103" s="8"/>
      <c r="AJ5103" s="8"/>
      <c r="AK5103" s="8"/>
      <c r="AN5103" s="13"/>
      <c r="AO5103" s="8"/>
      <c r="AR5103" s="13"/>
      <c r="AS5103" s="8"/>
      <c r="AV5103" s="13"/>
      <c r="AW5103" s="8"/>
      <c r="AX5103" s="19" t="str">
        <f t="shared" si="414"/>
        <v/>
      </c>
      <c r="AY5103" s="55">
        <f t="shared" si="415"/>
        <v>0</v>
      </c>
      <c r="AZ5103" s="8"/>
      <c r="BA5103" s="8"/>
    </row>
    <row r="5104" spans="1:53" x14ac:dyDescent="0.25">
      <c r="A5104" s="9" t="str">
        <f>IF(B5104&lt;&gt;"",COUNTA($B$3:B5104)+$A$2,"")</f>
        <v/>
      </c>
      <c r="R5104" s="42"/>
      <c r="AB5104" s="13"/>
      <c r="AC5104" s="8"/>
      <c r="AF5104" s="13"/>
      <c r="AG5104" s="8"/>
      <c r="AH5104" s="8"/>
      <c r="AI5104" s="8"/>
      <c r="AJ5104" s="8"/>
      <c r="AK5104" s="8"/>
      <c r="AN5104" s="13"/>
      <c r="AO5104" s="8"/>
      <c r="AR5104" s="13"/>
      <c r="AS5104" s="8"/>
      <c r="AV5104" s="13"/>
      <c r="AW5104" s="8"/>
      <c r="AX5104" s="19" t="str">
        <f t="shared" si="414"/>
        <v/>
      </c>
      <c r="AY5104" s="55">
        <f t="shared" si="415"/>
        <v>0</v>
      </c>
      <c r="AZ5104" s="8"/>
      <c r="BA5104" s="8"/>
    </row>
    <row r="5105" spans="1:53" x14ac:dyDescent="0.25">
      <c r="A5105" s="9" t="str">
        <f>IF(B5105&lt;&gt;"",COUNTA($B$3:B5105)+$A$2,"")</f>
        <v/>
      </c>
      <c r="R5105" s="42"/>
      <c r="AB5105" s="13"/>
      <c r="AC5105" s="8"/>
      <c r="AF5105" s="13"/>
      <c r="AG5105" s="8"/>
      <c r="AH5105" s="8"/>
      <c r="AI5105" s="8"/>
      <c r="AJ5105" s="8"/>
      <c r="AK5105" s="8"/>
      <c r="AN5105" s="13"/>
      <c r="AO5105" s="8"/>
      <c r="AR5105" s="13"/>
      <c r="AS5105" s="8"/>
      <c r="AV5105" s="13"/>
      <c r="AW5105" s="8"/>
      <c r="AX5105" s="19" t="str">
        <f t="shared" si="414"/>
        <v/>
      </c>
      <c r="AY5105" s="55">
        <f t="shared" si="415"/>
        <v>0</v>
      </c>
      <c r="AZ5105" s="8"/>
      <c r="BA5105" s="8"/>
    </row>
    <row r="5106" spans="1:53" x14ac:dyDescent="0.25">
      <c r="A5106" s="9" t="str">
        <f>IF(B5106&lt;&gt;"",COUNTA($B$3:B5106)+$A$2,"")</f>
        <v/>
      </c>
      <c r="R5106" s="42"/>
      <c r="AB5106" s="13"/>
      <c r="AC5106" s="8"/>
      <c r="AF5106" s="13"/>
      <c r="AG5106" s="8"/>
      <c r="AH5106" s="8"/>
      <c r="AI5106" s="8"/>
      <c r="AJ5106" s="8"/>
      <c r="AK5106" s="8"/>
      <c r="AN5106" s="13"/>
      <c r="AO5106" s="8"/>
      <c r="AR5106" s="13"/>
      <c r="AS5106" s="8"/>
      <c r="AV5106" s="13"/>
      <c r="AW5106" s="8"/>
      <c r="AX5106" s="19" t="str">
        <f t="shared" si="414"/>
        <v/>
      </c>
      <c r="AY5106" s="55">
        <f t="shared" si="415"/>
        <v>0</v>
      </c>
      <c r="AZ5106" s="8"/>
      <c r="BA5106" s="8"/>
    </row>
    <row r="5107" spans="1:53" x14ac:dyDescent="0.25">
      <c r="A5107" s="9" t="str">
        <f>IF(B5107&lt;&gt;"",COUNTA($B$3:B5107)+$A$2,"")</f>
        <v/>
      </c>
      <c r="R5107" s="42"/>
      <c r="AB5107" s="13"/>
      <c r="AC5107" s="8"/>
      <c r="AF5107" s="13"/>
      <c r="AG5107" s="8"/>
      <c r="AH5107" s="8"/>
      <c r="AI5107" s="8"/>
      <c r="AJ5107" s="8"/>
      <c r="AK5107" s="8"/>
      <c r="AN5107" s="13"/>
      <c r="AO5107" s="8"/>
      <c r="AR5107" s="13"/>
      <c r="AS5107" s="8"/>
      <c r="AV5107" s="13"/>
      <c r="AW5107" s="8"/>
      <c r="AX5107" s="19" t="str">
        <f t="shared" si="414"/>
        <v/>
      </c>
      <c r="AY5107" s="55">
        <f t="shared" si="415"/>
        <v>0</v>
      </c>
      <c r="AZ5107" s="8"/>
      <c r="BA5107" s="8"/>
    </row>
    <row r="5108" spans="1:53" x14ac:dyDescent="0.25">
      <c r="A5108" s="9" t="str">
        <f>IF(B5108&lt;&gt;"",COUNTA($B$3:B5108)+$A$2,"")</f>
        <v/>
      </c>
      <c r="R5108" s="42"/>
      <c r="AB5108" s="13"/>
      <c r="AC5108" s="8"/>
      <c r="AF5108" s="13"/>
      <c r="AG5108" s="8"/>
      <c r="AH5108" s="8"/>
      <c r="AI5108" s="8"/>
      <c r="AJ5108" s="8"/>
      <c r="AK5108" s="8"/>
      <c r="AN5108" s="13"/>
      <c r="AO5108" s="8"/>
      <c r="AR5108" s="13"/>
      <c r="AS5108" s="8"/>
      <c r="AV5108" s="13"/>
      <c r="AW5108" s="8"/>
      <c r="AX5108" s="19" t="str">
        <f t="shared" si="414"/>
        <v/>
      </c>
      <c r="AY5108" s="55">
        <f t="shared" si="415"/>
        <v>0</v>
      </c>
      <c r="AZ5108" s="8"/>
      <c r="BA5108" s="8"/>
    </row>
    <row r="5109" spans="1:53" x14ac:dyDescent="0.25">
      <c r="A5109" s="9" t="str">
        <f>IF(B5109&lt;&gt;"",COUNTA($B$3:B5109)+$A$2,"")</f>
        <v/>
      </c>
      <c r="R5109" s="42"/>
      <c r="AB5109" s="13"/>
      <c r="AC5109" s="8"/>
      <c r="AF5109" s="13"/>
      <c r="AG5109" s="8"/>
      <c r="AH5109" s="8"/>
      <c r="AI5109" s="8"/>
      <c r="AJ5109" s="8"/>
      <c r="AK5109" s="8"/>
      <c r="AN5109" s="13"/>
      <c r="AO5109" s="8"/>
      <c r="AR5109" s="13"/>
      <c r="AS5109" s="8"/>
      <c r="AV5109" s="13"/>
      <c r="AW5109" s="8"/>
      <c r="AX5109" s="19" t="str">
        <f t="shared" si="414"/>
        <v/>
      </c>
      <c r="AY5109" s="55">
        <f t="shared" si="415"/>
        <v>0</v>
      </c>
      <c r="AZ5109" s="8"/>
      <c r="BA5109" s="8"/>
    </row>
    <row r="5110" spans="1:53" x14ac:dyDescent="0.25">
      <c r="A5110" s="9" t="str">
        <f>IF(B5110&lt;&gt;"",COUNTA($B$3:B5110)+$A$2,"")</f>
        <v/>
      </c>
      <c r="R5110" s="42"/>
      <c r="AB5110" s="13"/>
      <c r="AC5110" s="8"/>
      <c r="AF5110" s="13"/>
      <c r="AG5110" s="8"/>
      <c r="AH5110" s="8"/>
      <c r="AI5110" s="8"/>
      <c r="AJ5110" s="8"/>
      <c r="AK5110" s="8"/>
      <c r="AN5110" s="13"/>
      <c r="AO5110" s="8"/>
      <c r="AR5110" s="13"/>
      <c r="AS5110" s="8"/>
      <c r="AV5110" s="13"/>
      <c r="AW5110" s="8"/>
      <c r="AX5110" s="19" t="str">
        <f t="shared" si="414"/>
        <v/>
      </c>
      <c r="AY5110" s="55">
        <f t="shared" si="415"/>
        <v>0</v>
      </c>
      <c r="AZ5110" s="8"/>
      <c r="BA5110" s="8"/>
    </row>
    <row r="5111" spans="1:53" x14ac:dyDescent="0.25">
      <c r="A5111" s="9" t="str">
        <f>IF(B5111&lt;&gt;"",COUNTA($B$3:B5111)+$A$2,"")</f>
        <v/>
      </c>
      <c r="R5111" s="42"/>
      <c r="AB5111" s="13"/>
      <c r="AC5111" s="8"/>
      <c r="AF5111" s="13"/>
      <c r="AG5111" s="8"/>
      <c r="AH5111" s="8"/>
      <c r="AI5111" s="8"/>
      <c r="AJ5111" s="8"/>
      <c r="AK5111" s="8"/>
      <c r="AN5111" s="13"/>
      <c r="AO5111" s="8"/>
      <c r="AR5111" s="13"/>
      <c r="AS5111" s="8"/>
      <c r="AV5111" s="13"/>
      <c r="AW5111" s="8"/>
      <c r="AX5111" s="19" t="str">
        <f t="shared" si="414"/>
        <v/>
      </c>
      <c r="AY5111" s="55">
        <f t="shared" si="415"/>
        <v>0</v>
      </c>
      <c r="AZ5111" s="8"/>
      <c r="BA5111" s="8"/>
    </row>
    <row r="5112" spans="1:53" x14ac:dyDescent="0.25">
      <c r="A5112" s="9" t="str">
        <f>IF(B5112&lt;&gt;"",COUNTA($B$3:B5112)+$A$2,"")</f>
        <v/>
      </c>
      <c r="R5112" s="42"/>
      <c r="AB5112" s="13"/>
      <c r="AC5112" s="8"/>
      <c r="AF5112" s="13"/>
      <c r="AG5112" s="8"/>
      <c r="AH5112" s="8"/>
      <c r="AI5112" s="8"/>
      <c r="AJ5112" s="8"/>
      <c r="AK5112" s="8"/>
      <c r="AN5112" s="13"/>
      <c r="AO5112" s="8"/>
      <c r="AR5112" s="13"/>
      <c r="AS5112" s="8"/>
      <c r="AV5112" s="13"/>
      <c r="AW5112" s="8"/>
      <c r="AX5112" s="19" t="str">
        <f t="shared" si="414"/>
        <v/>
      </c>
      <c r="AY5112" s="55">
        <f t="shared" si="415"/>
        <v>0</v>
      </c>
      <c r="AZ5112" s="8"/>
      <c r="BA5112" s="8"/>
    </row>
    <row r="5113" spans="1:53" x14ac:dyDescent="0.25">
      <c r="A5113" s="9" t="str">
        <f>IF(B5113&lt;&gt;"",COUNTA($B$3:B5113)+$A$2,"")</f>
        <v/>
      </c>
      <c r="R5113" s="42"/>
      <c r="AB5113" s="13"/>
      <c r="AC5113" s="8"/>
      <c r="AF5113" s="13"/>
      <c r="AG5113" s="8"/>
      <c r="AH5113" s="8"/>
      <c r="AI5113" s="8"/>
      <c r="AJ5113" s="8"/>
      <c r="AK5113" s="8"/>
      <c r="AN5113" s="13"/>
      <c r="AO5113" s="8"/>
      <c r="AR5113" s="13"/>
      <c r="AS5113" s="8"/>
      <c r="AV5113" s="13"/>
      <c r="AW5113" s="8"/>
      <c r="AX5113" s="19" t="str">
        <f t="shared" si="414"/>
        <v/>
      </c>
      <c r="AY5113" s="55">
        <f t="shared" si="415"/>
        <v>0</v>
      </c>
      <c r="AZ5113" s="8"/>
      <c r="BA5113" s="8"/>
    </row>
    <row r="5114" spans="1:53" x14ac:dyDescent="0.25">
      <c r="A5114" s="9" t="str">
        <f>IF(B5114&lt;&gt;"",COUNTA($B$3:B5114)+$A$2,"")</f>
        <v/>
      </c>
      <c r="R5114" s="42"/>
      <c r="AB5114" s="13"/>
      <c r="AC5114" s="8"/>
      <c r="AF5114" s="13"/>
      <c r="AG5114" s="8"/>
      <c r="AH5114" s="8"/>
      <c r="AI5114" s="8"/>
      <c r="AJ5114" s="8"/>
      <c r="AK5114" s="8"/>
      <c r="AN5114" s="13"/>
      <c r="AO5114" s="8"/>
      <c r="AR5114" s="13"/>
      <c r="AS5114" s="8"/>
      <c r="AV5114" s="13"/>
      <c r="AW5114" s="8"/>
      <c r="AX5114" s="19" t="str">
        <f t="shared" si="414"/>
        <v/>
      </c>
      <c r="AY5114" s="55">
        <f t="shared" si="415"/>
        <v>0</v>
      </c>
      <c r="AZ5114" s="8"/>
      <c r="BA5114" s="8"/>
    </row>
    <row r="5115" spans="1:53" x14ac:dyDescent="0.25">
      <c r="A5115" s="9" t="str">
        <f>IF(B5115&lt;&gt;"",COUNTA($B$3:B5115)+$A$2,"")</f>
        <v/>
      </c>
      <c r="R5115" s="42"/>
      <c r="AB5115" s="13"/>
      <c r="AC5115" s="8"/>
      <c r="AF5115" s="13"/>
      <c r="AG5115" s="8"/>
      <c r="AH5115" s="8"/>
      <c r="AI5115" s="8"/>
      <c r="AJ5115" s="8"/>
      <c r="AK5115" s="8"/>
      <c r="AN5115" s="13"/>
      <c r="AO5115" s="8"/>
      <c r="AR5115" s="13"/>
      <c r="AS5115" s="8"/>
      <c r="AV5115" s="13"/>
      <c r="AW5115" s="8"/>
      <c r="AX5115" s="19" t="str">
        <f t="shared" si="414"/>
        <v/>
      </c>
      <c r="AY5115" s="55">
        <f t="shared" si="415"/>
        <v>0</v>
      </c>
      <c r="AZ5115" s="8"/>
      <c r="BA5115" s="8"/>
    </row>
    <row r="5116" spans="1:53" x14ac:dyDescent="0.25">
      <c r="A5116" s="9" t="str">
        <f>IF(B5116&lt;&gt;"",COUNTA($B$3:B5116)+$A$2,"")</f>
        <v/>
      </c>
      <c r="R5116" s="42"/>
      <c r="AB5116" s="13"/>
      <c r="AC5116" s="8"/>
      <c r="AF5116" s="13"/>
      <c r="AG5116" s="8"/>
      <c r="AH5116" s="8"/>
      <c r="AI5116" s="8"/>
      <c r="AJ5116" s="8"/>
      <c r="AK5116" s="8"/>
      <c r="AN5116" s="13"/>
      <c r="AO5116" s="8"/>
      <c r="AR5116" s="13"/>
      <c r="AS5116" s="8"/>
      <c r="AV5116" s="13"/>
      <c r="AW5116" s="8"/>
      <c r="AX5116" s="19" t="str">
        <f t="shared" si="414"/>
        <v/>
      </c>
      <c r="AY5116" s="55">
        <f t="shared" si="415"/>
        <v>0</v>
      </c>
      <c r="AZ5116" s="8"/>
      <c r="BA5116" s="8"/>
    </row>
    <row r="5117" spans="1:53" x14ac:dyDescent="0.25">
      <c r="A5117" s="9" t="str">
        <f>IF(B5117&lt;&gt;"",COUNTA($B$3:B5117)+$A$2,"")</f>
        <v/>
      </c>
      <c r="R5117" s="42"/>
      <c r="AB5117" s="13"/>
      <c r="AC5117" s="8"/>
      <c r="AF5117" s="13"/>
      <c r="AG5117" s="8"/>
      <c r="AH5117" s="8"/>
      <c r="AI5117" s="8"/>
      <c r="AJ5117" s="8"/>
      <c r="AK5117" s="8"/>
      <c r="AN5117" s="13"/>
      <c r="AO5117" s="8"/>
      <c r="AR5117" s="13"/>
      <c r="AS5117" s="8"/>
      <c r="AV5117" s="13"/>
      <c r="AW5117" s="8"/>
      <c r="AX5117" s="19" t="str">
        <f t="shared" si="414"/>
        <v/>
      </c>
      <c r="AY5117" s="55">
        <f t="shared" si="415"/>
        <v>0</v>
      </c>
      <c r="AZ5117" s="8"/>
      <c r="BA5117" s="8"/>
    </row>
    <row r="5118" spans="1:53" x14ac:dyDescent="0.25">
      <c r="A5118" s="9" t="str">
        <f>IF(B5118&lt;&gt;"",COUNTA($B$3:B5118)+$A$2,"")</f>
        <v/>
      </c>
      <c r="R5118" s="42"/>
      <c r="AB5118" s="13"/>
      <c r="AC5118" s="8"/>
      <c r="AF5118" s="13"/>
      <c r="AG5118" s="8"/>
      <c r="AH5118" s="8"/>
      <c r="AI5118" s="8"/>
      <c r="AJ5118" s="8"/>
      <c r="AK5118" s="8"/>
      <c r="AN5118" s="13"/>
      <c r="AO5118" s="8"/>
      <c r="AR5118" s="13"/>
      <c r="AS5118" s="8"/>
      <c r="AV5118" s="13"/>
      <c r="AW5118" s="8"/>
      <c r="AX5118" s="19" t="str">
        <f t="shared" si="414"/>
        <v/>
      </c>
      <c r="AY5118" s="55">
        <f t="shared" si="415"/>
        <v>0</v>
      </c>
      <c r="AZ5118" s="8"/>
      <c r="BA5118" s="8"/>
    </row>
    <row r="5119" spans="1:53" x14ac:dyDescent="0.25">
      <c r="A5119" s="9" t="str">
        <f>IF(B5119&lt;&gt;"",COUNTA($B$3:B5119)+$A$2,"")</f>
        <v/>
      </c>
      <c r="R5119" s="42"/>
      <c r="AB5119" s="13"/>
      <c r="AC5119" s="8"/>
      <c r="AF5119" s="13"/>
      <c r="AG5119" s="8"/>
      <c r="AH5119" s="8"/>
      <c r="AI5119" s="8"/>
      <c r="AJ5119" s="8"/>
      <c r="AK5119" s="8"/>
      <c r="AN5119" s="13"/>
      <c r="AO5119" s="8"/>
      <c r="AR5119" s="13"/>
      <c r="AS5119" s="8"/>
      <c r="AV5119" s="13"/>
      <c r="AW5119" s="8"/>
      <c r="AX5119" s="19" t="str">
        <f t="shared" si="414"/>
        <v/>
      </c>
      <c r="AY5119" s="55">
        <f t="shared" si="415"/>
        <v>0</v>
      </c>
      <c r="AZ5119" s="8"/>
      <c r="BA5119" s="8"/>
    </row>
    <row r="5120" spans="1:53" x14ac:dyDescent="0.25">
      <c r="A5120" s="9" t="str">
        <f>IF(B5120&lt;&gt;"",COUNTA($B$3:B5120)+$A$2,"")</f>
        <v/>
      </c>
      <c r="R5120" s="42"/>
      <c r="AB5120" s="13"/>
      <c r="AC5120" s="8"/>
      <c r="AF5120" s="13"/>
      <c r="AG5120" s="8"/>
      <c r="AH5120" s="8"/>
      <c r="AI5120" s="8"/>
      <c r="AJ5120" s="8"/>
      <c r="AK5120" s="8"/>
      <c r="AN5120" s="13"/>
      <c r="AO5120" s="8"/>
      <c r="AR5120" s="13"/>
      <c r="AS5120" s="8"/>
      <c r="AV5120" s="13"/>
      <c r="AW5120" s="8"/>
      <c r="AX5120" s="19" t="str">
        <f t="shared" si="414"/>
        <v/>
      </c>
      <c r="AY5120" s="55">
        <f t="shared" si="415"/>
        <v>0</v>
      </c>
      <c r="AZ5120" s="8"/>
      <c r="BA5120" s="8"/>
    </row>
    <row r="5121" spans="1:53" x14ac:dyDescent="0.25">
      <c r="A5121" s="9" t="str">
        <f>IF(B5121&lt;&gt;"",COUNTA($B$3:B5121)+$A$2,"")</f>
        <v/>
      </c>
      <c r="R5121" s="42"/>
      <c r="AB5121" s="13"/>
      <c r="AC5121" s="8"/>
      <c r="AF5121" s="13"/>
      <c r="AG5121" s="8"/>
      <c r="AH5121" s="8"/>
      <c r="AI5121" s="8"/>
      <c r="AJ5121" s="8"/>
      <c r="AK5121" s="8"/>
      <c r="AN5121" s="13"/>
      <c r="AO5121" s="8"/>
      <c r="AR5121" s="13"/>
      <c r="AS5121" s="8"/>
      <c r="AV5121" s="13"/>
      <c r="AW5121" s="8"/>
      <c r="AX5121" s="19" t="str">
        <f t="shared" si="414"/>
        <v/>
      </c>
      <c r="AY5121" s="55">
        <f t="shared" si="415"/>
        <v>0</v>
      </c>
      <c r="AZ5121" s="8"/>
      <c r="BA5121" s="8"/>
    </row>
    <row r="5122" spans="1:53" x14ac:dyDescent="0.25">
      <c r="A5122" s="9" t="str">
        <f>IF(B5122&lt;&gt;"",COUNTA($B$3:B5122)+$A$2,"")</f>
        <v/>
      </c>
      <c r="R5122" s="42"/>
      <c r="AB5122" s="13"/>
      <c r="AC5122" s="8"/>
      <c r="AF5122" s="13"/>
      <c r="AG5122" s="8"/>
      <c r="AH5122" s="8"/>
      <c r="AI5122" s="8"/>
      <c r="AJ5122" s="8"/>
      <c r="AK5122" s="8"/>
      <c r="AN5122" s="13"/>
      <c r="AO5122" s="8"/>
      <c r="AR5122" s="13"/>
      <c r="AS5122" s="8"/>
      <c r="AV5122" s="13"/>
      <c r="AW5122" s="8"/>
      <c r="AX5122" s="19" t="str">
        <f t="shared" si="414"/>
        <v/>
      </c>
      <c r="AY5122" s="55">
        <f t="shared" si="415"/>
        <v>0</v>
      </c>
      <c r="AZ5122" s="8"/>
      <c r="BA5122" s="8"/>
    </row>
    <row r="5123" spans="1:53" x14ac:dyDescent="0.25">
      <c r="A5123" s="9" t="str">
        <f>IF(B5123&lt;&gt;"",COUNTA($B$3:B5123)+$A$2,"")</f>
        <v/>
      </c>
      <c r="R5123" s="42"/>
      <c r="AB5123" s="13"/>
      <c r="AC5123" s="8"/>
      <c r="AF5123" s="13"/>
      <c r="AG5123" s="8"/>
      <c r="AH5123" s="8"/>
      <c r="AI5123" s="8"/>
      <c r="AJ5123" s="8"/>
      <c r="AK5123" s="8"/>
      <c r="AN5123" s="13"/>
      <c r="AO5123" s="8"/>
      <c r="AR5123" s="13"/>
      <c r="AS5123" s="8"/>
      <c r="AV5123" s="13"/>
      <c r="AW5123" s="8"/>
      <c r="AX5123" s="19" t="str">
        <f t="shared" ref="AX5123:AX5186" si="416">IF(R5123="","",AY5123/(1+0.025))</f>
        <v/>
      </c>
      <c r="AY5123" s="55">
        <f t="shared" ref="AY5123:AY5186" si="417">BC5123-AZ5123</f>
        <v>0</v>
      </c>
      <c r="AZ5123" s="8"/>
      <c r="BA5123" s="8"/>
    </row>
    <row r="5124" spans="1:53" x14ac:dyDescent="0.25">
      <c r="A5124" s="9" t="str">
        <f>IF(B5124&lt;&gt;"",COUNTA($B$3:B5124)+$A$2,"")</f>
        <v/>
      </c>
      <c r="R5124" s="42"/>
      <c r="AB5124" s="13"/>
      <c r="AC5124" s="8"/>
      <c r="AF5124" s="13"/>
      <c r="AG5124" s="8"/>
      <c r="AH5124" s="8"/>
      <c r="AI5124" s="8"/>
      <c r="AJ5124" s="8"/>
      <c r="AK5124" s="8"/>
      <c r="AN5124" s="13"/>
      <c r="AO5124" s="8"/>
      <c r="AR5124" s="13"/>
      <c r="AS5124" s="8"/>
      <c r="AV5124" s="13"/>
      <c r="AW5124" s="8"/>
      <c r="AX5124" s="19" t="str">
        <f t="shared" si="416"/>
        <v/>
      </c>
      <c r="AY5124" s="55">
        <f t="shared" si="417"/>
        <v>0</v>
      </c>
      <c r="AZ5124" s="8"/>
      <c r="BA5124" s="8"/>
    </row>
    <row r="5125" spans="1:53" x14ac:dyDescent="0.25">
      <c r="A5125" s="9" t="str">
        <f>IF(B5125&lt;&gt;"",COUNTA($B$3:B5125)+$A$2,"")</f>
        <v/>
      </c>
      <c r="R5125" s="42"/>
      <c r="AB5125" s="13"/>
      <c r="AC5125" s="8"/>
      <c r="AF5125" s="13"/>
      <c r="AG5125" s="8"/>
      <c r="AH5125" s="8"/>
      <c r="AI5125" s="8"/>
      <c r="AJ5125" s="8"/>
      <c r="AK5125" s="8"/>
      <c r="AN5125" s="13"/>
      <c r="AO5125" s="8"/>
      <c r="AR5125" s="13"/>
      <c r="AS5125" s="8"/>
      <c r="AV5125" s="13"/>
      <c r="AW5125" s="8"/>
      <c r="AX5125" s="19" t="str">
        <f t="shared" si="416"/>
        <v/>
      </c>
      <c r="AY5125" s="55">
        <f t="shared" si="417"/>
        <v>0</v>
      </c>
      <c r="AZ5125" s="8"/>
      <c r="BA5125" s="8"/>
    </row>
    <row r="5126" spans="1:53" x14ac:dyDescent="0.25">
      <c r="A5126" s="9" t="str">
        <f>IF(B5126&lt;&gt;"",COUNTA($B$3:B5126)+$A$2,"")</f>
        <v/>
      </c>
      <c r="R5126" s="42"/>
      <c r="AB5126" s="13"/>
      <c r="AC5126" s="8"/>
      <c r="AF5126" s="13"/>
      <c r="AG5126" s="8"/>
      <c r="AH5126" s="8"/>
      <c r="AI5126" s="8"/>
      <c r="AJ5126" s="8"/>
      <c r="AK5126" s="8"/>
      <c r="AN5126" s="13"/>
      <c r="AO5126" s="8"/>
      <c r="AR5126" s="13"/>
      <c r="AS5126" s="8"/>
      <c r="AV5126" s="13"/>
      <c r="AW5126" s="8"/>
      <c r="AX5126" s="19" t="str">
        <f t="shared" si="416"/>
        <v/>
      </c>
      <c r="AY5126" s="55">
        <f t="shared" si="417"/>
        <v>0</v>
      </c>
      <c r="AZ5126" s="8"/>
      <c r="BA5126" s="8"/>
    </row>
    <row r="5127" spans="1:53" x14ac:dyDescent="0.25">
      <c r="A5127" s="9" t="str">
        <f>IF(B5127&lt;&gt;"",COUNTA($B$3:B5127)+$A$2,"")</f>
        <v/>
      </c>
      <c r="R5127" s="42"/>
      <c r="AB5127" s="13"/>
      <c r="AC5127" s="8"/>
      <c r="AF5127" s="13"/>
      <c r="AG5127" s="8"/>
      <c r="AH5127" s="8"/>
      <c r="AI5127" s="8"/>
      <c r="AJ5127" s="8"/>
      <c r="AK5127" s="8"/>
      <c r="AN5127" s="13"/>
      <c r="AO5127" s="8"/>
      <c r="AR5127" s="13"/>
      <c r="AS5127" s="8"/>
      <c r="AV5127" s="13"/>
      <c r="AW5127" s="8"/>
      <c r="AX5127" s="19" t="str">
        <f t="shared" si="416"/>
        <v/>
      </c>
      <c r="AY5127" s="55">
        <f t="shared" si="417"/>
        <v>0</v>
      </c>
      <c r="AZ5127" s="8"/>
      <c r="BA5127" s="8"/>
    </row>
    <row r="5128" spans="1:53" x14ac:dyDescent="0.25">
      <c r="A5128" s="9" t="str">
        <f>IF(B5128&lt;&gt;"",COUNTA($B$3:B5128)+$A$2,"")</f>
        <v/>
      </c>
      <c r="R5128" s="42"/>
      <c r="AB5128" s="13"/>
      <c r="AC5128" s="8"/>
      <c r="AF5128" s="13"/>
      <c r="AG5128" s="8"/>
      <c r="AH5128" s="8"/>
      <c r="AI5128" s="8"/>
      <c r="AJ5128" s="8"/>
      <c r="AK5128" s="8"/>
      <c r="AN5128" s="13"/>
      <c r="AO5128" s="8"/>
      <c r="AR5128" s="13"/>
      <c r="AS5128" s="8"/>
      <c r="AV5128" s="13"/>
      <c r="AW5128" s="8"/>
      <c r="AX5128" s="19" t="str">
        <f t="shared" si="416"/>
        <v/>
      </c>
      <c r="AY5128" s="55">
        <f t="shared" si="417"/>
        <v>0</v>
      </c>
      <c r="AZ5128" s="8"/>
      <c r="BA5128" s="8"/>
    </row>
    <row r="5129" spans="1:53" x14ac:dyDescent="0.25">
      <c r="A5129" s="9" t="str">
        <f>IF(B5129&lt;&gt;"",COUNTA($B$3:B5129)+$A$2,"")</f>
        <v/>
      </c>
      <c r="R5129" s="42"/>
      <c r="AB5129" s="13"/>
      <c r="AC5129" s="8"/>
      <c r="AF5129" s="13"/>
      <c r="AG5129" s="8"/>
      <c r="AH5129" s="8"/>
      <c r="AI5129" s="8"/>
      <c r="AJ5129" s="8"/>
      <c r="AK5129" s="8"/>
      <c r="AN5129" s="13"/>
      <c r="AO5129" s="8"/>
      <c r="AR5129" s="13"/>
      <c r="AS5129" s="8"/>
      <c r="AV5129" s="13"/>
      <c r="AW5129" s="8"/>
      <c r="AX5129" s="19" t="str">
        <f t="shared" si="416"/>
        <v/>
      </c>
      <c r="AY5129" s="55">
        <f t="shared" si="417"/>
        <v>0</v>
      </c>
      <c r="AZ5129" s="8"/>
      <c r="BA5129" s="8"/>
    </row>
    <row r="5130" spans="1:53" x14ac:dyDescent="0.25">
      <c r="A5130" s="9" t="str">
        <f>IF(B5130&lt;&gt;"",COUNTA($B$3:B5130)+$A$2,"")</f>
        <v/>
      </c>
      <c r="R5130" s="42"/>
      <c r="AB5130" s="13"/>
      <c r="AC5130" s="8"/>
      <c r="AF5130" s="13"/>
      <c r="AG5130" s="8"/>
      <c r="AH5130" s="8"/>
      <c r="AI5130" s="8"/>
      <c r="AJ5130" s="8"/>
      <c r="AK5130" s="8"/>
      <c r="AN5130" s="13"/>
      <c r="AO5130" s="8"/>
      <c r="AR5130" s="13"/>
      <c r="AS5130" s="8"/>
      <c r="AV5130" s="13"/>
      <c r="AW5130" s="8"/>
      <c r="AX5130" s="19" t="str">
        <f t="shared" si="416"/>
        <v/>
      </c>
      <c r="AY5130" s="55">
        <f t="shared" si="417"/>
        <v>0</v>
      </c>
      <c r="AZ5130" s="8"/>
      <c r="BA5130" s="8"/>
    </row>
    <row r="5131" spans="1:53" x14ac:dyDescent="0.25">
      <c r="A5131" s="9" t="str">
        <f>IF(B5131&lt;&gt;"",COUNTA($B$3:B5131)+$A$2,"")</f>
        <v/>
      </c>
      <c r="R5131" s="42"/>
      <c r="AB5131" s="13"/>
      <c r="AC5131" s="8"/>
      <c r="AF5131" s="13"/>
      <c r="AG5131" s="8"/>
      <c r="AH5131" s="8"/>
      <c r="AI5131" s="8"/>
      <c r="AJ5131" s="8"/>
      <c r="AK5131" s="8"/>
      <c r="AN5131" s="13"/>
      <c r="AO5131" s="8"/>
      <c r="AR5131" s="13"/>
      <c r="AS5131" s="8"/>
      <c r="AV5131" s="13"/>
      <c r="AW5131" s="8"/>
      <c r="AX5131" s="19" t="str">
        <f t="shared" si="416"/>
        <v/>
      </c>
      <c r="AY5131" s="55">
        <f t="shared" si="417"/>
        <v>0</v>
      </c>
      <c r="AZ5131" s="8"/>
      <c r="BA5131" s="8"/>
    </row>
    <row r="5132" spans="1:53" x14ac:dyDescent="0.25">
      <c r="A5132" s="9" t="str">
        <f>IF(B5132&lt;&gt;"",COUNTA($B$3:B5132)+$A$2,"")</f>
        <v/>
      </c>
      <c r="R5132" s="42"/>
      <c r="AB5132" s="13"/>
      <c r="AC5132" s="8"/>
      <c r="AF5132" s="13"/>
      <c r="AG5132" s="8"/>
      <c r="AH5132" s="8"/>
      <c r="AI5132" s="8"/>
      <c r="AJ5132" s="8"/>
      <c r="AK5132" s="8"/>
      <c r="AN5132" s="13"/>
      <c r="AO5132" s="8"/>
      <c r="AR5132" s="13"/>
      <c r="AS5132" s="8"/>
      <c r="AV5132" s="13"/>
      <c r="AW5132" s="8"/>
      <c r="AX5132" s="19" t="str">
        <f t="shared" si="416"/>
        <v/>
      </c>
      <c r="AY5132" s="55">
        <f t="shared" si="417"/>
        <v>0</v>
      </c>
      <c r="AZ5132" s="8"/>
      <c r="BA5132" s="8"/>
    </row>
    <row r="5133" spans="1:53" x14ac:dyDescent="0.25">
      <c r="A5133" s="9" t="str">
        <f>IF(B5133&lt;&gt;"",COUNTA($B$3:B5133)+$A$2,"")</f>
        <v/>
      </c>
      <c r="R5133" s="42"/>
      <c r="AB5133" s="13"/>
      <c r="AC5133" s="8"/>
      <c r="AF5133" s="13"/>
      <c r="AG5133" s="8"/>
      <c r="AH5133" s="8"/>
      <c r="AI5133" s="8"/>
      <c r="AJ5133" s="8"/>
      <c r="AK5133" s="8"/>
      <c r="AN5133" s="13"/>
      <c r="AO5133" s="8"/>
      <c r="AR5133" s="13"/>
      <c r="AS5133" s="8"/>
      <c r="AV5133" s="13"/>
      <c r="AW5133" s="8"/>
      <c r="AX5133" s="19" t="str">
        <f t="shared" si="416"/>
        <v/>
      </c>
      <c r="AY5133" s="55">
        <f t="shared" si="417"/>
        <v>0</v>
      </c>
      <c r="AZ5133" s="8"/>
      <c r="BA5133" s="8"/>
    </row>
    <row r="5134" spans="1:53" x14ac:dyDescent="0.25">
      <c r="A5134" s="9" t="str">
        <f>IF(B5134&lt;&gt;"",COUNTA($B$3:B5134)+$A$2,"")</f>
        <v/>
      </c>
      <c r="R5134" s="42"/>
      <c r="AB5134" s="13"/>
      <c r="AC5134" s="8"/>
      <c r="AF5134" s="13"/>
      <c r="AG5134" s="8"/>
      <c r="AH5134" s="8"/>
      <c r="AI5134" s="8"/>
      <c r="AJ5134" s="8"/>
      <c r="AK5134" s="8"/>
      <c r="AN5134" s="13"/>
      <c r="AO5134" s="8"/>
      <c r="AR5134" s="13"/>
      <c r="AS5134" s="8"/>
      <c r="AV5134" s="13"/>
      <c r="AW5134" s="8"/>
      <c r="AX5134" s="19" t="str">
        <f t="shared" si="416"/>
        <v/>
      </c>
      <c r="AY5134" s="55">
        <f t="shared" si="417"/>
        <v>0</v>
      </c>
      <c r="AZ5134" s="8"/>
      <c r="BA5134" s="8"/>
    </row>
    <row r="5135" spans="1:53" x14ac:dyDescent="0.25">
      <c r="A5135" s="9" t="str">
        <f>IF(B5135&lt;&gt;"",COUNTA($B$3:B5135)+$A$2,"")</f>
        <v/>
      </c>
      <c r="R5135" s="42"/>
      <c r="AB5135" s="13"/>
      <c r="AC5135" s="8"/>
      <c r="AF5135" s="13"/>
      <c r="AG5135" s="8"/>
      <c r="AH5135" s="8"/>
      <c r="AI5135" s="8"/>
      <c r="AJ5135" s="8"/>
      <c r="AK5135" s="8"/>
      <c r="AN5135" s="13"/>
      <c r="AO5135" s="8"/>
      <c r="AR5135" s="13"/>
      <c r="AS5135" s="8"/>
      <c r="AV5135" s="13"/>
      <c r="AW5135" s="8"/>
      <c r="AX5135" s="19" t="str">
        <f t="shared" si="416"/>
        <v/>
      </c>
      <c r="AY5135" s="55">
        <f t="shared" si="417"/>
        <v>0</v>
      </c>
      <c r="AZ5135" s="8"/>
      <c r="BA5135" s="8"/>
    </row>
    <row r="5136" spans="1:53" x14ac:dyDescent="0.25">
      <c r="A5136" s="9" t="str">
        <f>IF(B5136&lt;&gt;"",COUNTA($B$3:B5136)+$A$2,"")</f>
        <v/>
      </c>
      <c r="R5136" s="42"/>
      <c r="AB5136" s="13"/>
      <c r="AC5136" s="8"/>
      <c r="AF5136" s="13"/>
      <c r="AG5136" s="8"/>
      <c r="AH5136" s="8"/>
      <c r="AI5136" s="8"/>
      <c r="AJ5136" s="8"/>
      <c r="AK5136" s="8"/>
      <c r="AN5136" s="13"/>
      <c r="AO5136" s="8"/>
      <c r="AR5136" s="13"/>
      <c r="AS5136" s="8"/>
      <c r="AV5136" s="13"/>
      <c r="AW5136" s="8"/>
      <c r="AX5136" s="19" t="str">
        <f t="shared" si="416"/>
        <v/>
      </c>
      <c r="AY5136" s="55">
        <f t="shared" si="417"/>
        <v>0</v>
      </c>
      <c r="AZ5136" s="8"/>
      <c r="BA5136" s="8"/>
    </row>
    <row r="5137" spans="1:53" x14ac:dyDescent="0.25">
      <c r="A5137" s="9" t="str">
        <f>IF(B5137&lt;&gt;"",COUNTA($B$3:B5137)+$A$2,"")</f>
        <v/>
      </c>
      <c r="R5137" s="42"/>
      <c r="AB5137" s="13"/>
      <c r="AC5137" s="8"/>
      <c r="AF5137" s="13"/>
      <c r="AG5137" s="8"/>
      <c r="AH5137" s="8"/>
      <c r="AI5137" s="8"/>
      <c r="AJ5137" s="8"/>
      <c r="AK5137" s="8"/>
      <c r="AN5137" s="13"/>
      <c r="AO5137" s="8"/>
      <c r="AR5137" s="13"/>
      <c r="AS5137" s="8"/>
      <c r="AV5137" s="13"/>
      <c r="AW5137" s="8"/>
      <c r="AX5137" s="19" t="str">
        <f t="shared" si="416"/>
        <v/>
      </c>
      <c r="AY5137" s="55">
        <f t="shared" si="417"/>
        <v>0</v>
      </c>
      <c r="AZ5137" s="8"/>
      <c r="BA5137" s="8"/>
    </row>
    <row r="5138" spans="1:53" x14ac:dyDescent="0.25">
      <c r="A5138" s="9" t="str">
        <f>IF(B5138&lt;&gt;"",COUNTA($B$3:B5138)+$A$2,"")</f>
        <v/>
      </c>
      <c r="R5138" s="42"/>
      <c r="AB5138" s="13"/>
      <c r="AC5138" s="8"/>
      <c r="AF5138" s="13"/>
      <c r="AG5138" s="8"/>
      <c r="AH5138" s="8"/>
      <c r="AI5138" s="8"/>
      <c r="AJ5138" s="8"/>
      <c r="AK5138" s="8"/>
      <c r="AN5138" s="13"/>
      <c r="AO5138" s="8"/>
      <c r="AR5138" s="13"/>
      <c r="AS5138" s="8"/>
      <c r="AV5138" s="13"/>
      <c r="AW5138" s="8"/>
      <c r="AX5138" s="19" t="str">
        <f t="shared" si="416"/>
        <v/>
      </c>
      <c r="AY5138" s="55">
        <f t="shared" si="417"/>
        <v>0</v>
      </c>
      <c r="AZ5138" s="8"/>
      <c r="BA5138" s="8"/>
    </row>
    <row r="5139" spans="1:53" x14ac:dyDescent="0.25">
      <c r="A5139" s="9" t="str">
        <f>IF(B5139&lt;&gt;"",COUNTA($B$3:B5139)+$A$2,"")</f>
        <v/>
      </c>
      <c r="R5139" s="42"/>
      <c r="AB5139" s="13"/>
      <c r="AC5139" s="8"/>
      <c r="AF5139" s="13"/>
      <c r="AG5139" s="8"/>
      <c r="AH5139" s="8"/>
      <c r="AI5139" s="8"/>
      <c r="AJ5139" s="8"/>
      <c r="AK5139" s="8"/>
      <c r="AN5139" s="13"/>
      <c r="AO5139" s="8"/>
      <c r="AR5139" s="13"/>
      <c r="AS5139" s="8"/>
      <c r="AV5139" s="13"/>
      <c r="AW5139" s="8"/>
      <c r="AX5139" s="19" t="str">
        <f t="shared" si="416"/>
        <v/>
      </c>
      <c r="AY5139" s="55">
        <f t="shared" si="417"/>
        <v>0</v>
      </c>
      <c r="AZ5139" s="8"/>
      <c r="BA5139" s="8"/>
    </row>
    <row r="5140" spans="1:53" x14ac:dyDescent="0.25">
      <c r="A5140" s="9" t="str">
        <f>IF(B5140&lt;&gt;"",COUNTA($B$3:B5140)+$A$2,"")</f>
        <v/>
      </c>
      <c r="R5140" s="42"/>
      <c r="AB5140" s="13"/>
      <c r="AC5140" s="8"/>
      <c r="AF5140" s="13"/>
      <c r="AG5140" s="8"/>
      <c r="AH5140" s="8"/>
      <c r="AI5140" s="8"/>
      <c r="AJ5140" s="8"/>
      <c r="AK5140" s="8"/>
      <c r="AN5140" s="13"/>
      <c r="AO5140" s="8"/>
      <c r="AR5140" s="13"/>
      <c r="AS5140" s="8"/>
      <c r="AV5140" s="13"/>
      <c r="AW5140" s="8"/>
      <c r="AX5140" s="19" t="str">
        <f t="shared" si="416"/>
        <v/>
      </c>
      <c r="AY5140" s="55">
        <f t="shared" si="417"/>
        <v>0</v>
      </c>
      <c r="AZ5140" s="8"/>
      <c r="BA5140" s="8"/>
    </row>
    <row r="5141" spans="1:53" x14ac:dyDescent="0.25">
      <c r="A5141" s="9" t="str">
        <f>IF(B5141&lt;&gt;"",COUNTA($B$3:B5141)+$A$2,"")</f>
        <v/>
      </c>
      <c r="R5141" s="42"/>
      <c r="AB5141" s="13"/>
      <c r="AC5141" s="8"/>
      <c r="AF5141" s="13"/>
      <c r="AG5141" s="8"/>
      <c r="AH5141" s="8"/>
      <c r="AI5141" s="8"/>
      <c r="AJ5141" s="8"/>
      <c r="AK5141" s="8"/>
      <c r="AN5141" s="13"/>
      <c r="AO5141" s="8"/>
      <c r="AR5141" s="13"/>
      <c r="AS5141" s="8"/>
      <c r="AV5141" s="13"/>
      <c r="AW5141" s="8"/>
      <c r="AX5141" s="19" t="str">
        <f t="shared" si="416"/>
        <v/>
      </c>
      <c r="AY5141" s="55">
        <f t="shared" si="417"/>
        <v>0</v>
      </c>
      <c r="AZ5141" s="8"/>
      <c r="BA5141" s="8"/>
    </row>
    <row r="5142" spans="1:53" x14ac:dyDescent="0.25">
      <c r="A5142" s="9" t="str">
        <f>IF(B5142&lt;&gt;"",COUNTA($B$3:B5142)+$A$2,"")</f>
        <v/>
      </c>
      <c r="R5142" s="42"/>
      <c r="AB5142" s="13"/>
      <c r="AC5142" s="8"/>
      <c r="AF5142" s="13"/>
      <c r="AG5142" s="8"/>
      <c r="AH5142" s="8"/>
      <c r="AI5142" s="8"/>
      <c r="AJ5142" s="8"/>
      <c r="AK5142" s="8"/>
      <c r="AN5142" s="13"/>
      <c r="AO5142" s="8"/>
      <c r="AR5142" s="13"/>
      <c r="AS5142" s="8"/>
      <c r="AV5142" s="13"/>
      <c r="AW5142" s="8"/>
      <c r="AX5142" s="19" t="str">
        <f t="shared" si="416"/>
        <v/>
      </c>
      <c r="AY5142" s="55">
        <f t="shared" si="417"/>
        <v>0</v>
      </c>
      <c r="AZ5142" s="8"/>
      <c r="BA5142" s="8"/>
    </row>
    <row r="5143" spans="1:53" x14ac:dyDescent="0.25">
      <c r="A5143" s="9" t="str">
        <f>IF(B5143&lt;&gt;"",COUNTA($B$3:B5143)+$A$2,"")</f>
        <v/>
      </c>
      <c r="R5143" s="42"/>
      <c r="AB5143" s="13"/>
      <c r="AC5143" s="8"/>
      <c r="AF5143" s="13"/>
      <c r="AG5143" s="8"/>
      <c r="AH5143" s="8"/>
      <c r="AI5143" s="8"/>
      <c r="AJ5143" s="8"/>
      <c r="AK5143" s="8"/>
      <c r="AN5143" s="13"/>
      <c r="AO5143" s="8"/>
      <c r="AR5143" s="13"/>
      <c r="AS5143" s="8"/>
      <c r="AV5143" s="13"/>
      <c r="AW5143" s="8"/>
      <c r="AX5143" s="19" t="str">
        <f t="shared" si="416"/>
        <v/>
      </c>
      <c r="AY5143" s="55">
        <f t="shared" si="417"/>
        <v>0</v>
      </c>
      <c r="AZ5143" s="8"/>
      <c r="BA5143" s="8"/>
    </row>
    <row r="5144" spans="1:53" x14ac:dyDescent="0.25">
      <c r="A5144" s="9" t="str">
        <f>IF(B5144&lt;&gt;"",COUNTA($B$3:B5144)+$A$2,"")</f>
        <v/>
      </c>
      <c r="R5144" s="42"/>
      <c r="AB5144" s="13"/>
      <c r="AC5144" s="8"/>
      <c r="AF5144" s="13"/>
      <c r="AG5144" s="8"/>
      <c r="AH5144" s="8"/>
      <c r="AI5144" s="8"/>
      <c r="AJ5144" s="8"/>
      <c r="AK5144" s="8"/>
      <c r="AN5144" s="13"/>
      <c r="AO5144" s="8"/>
      <c r="AR5144" s="13"/>
      <c r="AS5144" s="8"/>
      <c r="AV5144" s="13"/>
      <c r="AW5144" s="8"/>
      <c r="AX5144" s="19" t="str">
        <f t="shared" si="416"/>
        <v/>
      </c>
      <c r="AY5144" s="55">
        <f t="shared" si="417"/>
        <v>0</v>
      </c>
      <c r="AZ5144" s="8"/>
      <c r="BA5144" s="8"/>
    </row>
    <row r="5145" spans="1:53" x14ac:dyDescent="0.25">
      <c r="A5145" s="9" t="str">
        <f>IF(B5145&lt;&gt;"",COUNTA($B$3:B5145)+$A$2,"")</f>
        <v/>
      </c>
      <c r="R5145" s="42"/>
      <c r="AB5145" s="13"/>
      <c r="AC5145" s="8"/>
      <c r="AF5145" s="13"/>
      <c r="AG5145" s="8"/>
      <c r="AH5145" s="8"/>
      <c r="AI5145" s="8"/>
      <c r="AJ5145" s="8"/>
      <c r="AK5145" s="8"/>
      <c r="AN5145" s="13"/>
      <c r="AO5145" s="8"/>
      <c r="AR5145" s="13"/>
      <c r="AS5145" s="8"/>
      <c r="AV5145" s="13"/>
      <c r="AW5145" s="8"/>
      <c r="AX5145" s="19" t="str">
        <f t="shared" si="416"/>
        <v/>
      </c>
      <c r="AY5145" s="55">
        <f t="shared" si="417"/>
        <v>0</v>
      </c>
      <c r="AZ5145" s="8"/>
      <c r="BA5145" s="8"/>
    </row>
    <row r="5146" spans="1:53" x14ac:dyDescent="0.25">
      <c r="A5146" s="9" t="str">
        <f>IF(B5146&lt;&gt;"",COUNTA($B$3:B5146)+$A$2,"")</f>
        <v/>
      </c>
      <c r="R5146" s="42"/>
      <c r="AB5146" s="13"/>
      <c r="AC5146" s="8"/>
      <c r="AF5146" s="13"/>
      <c r="AG5146" s="8"/>
      <c r="AH5146" s="8"/>
      <c r="AI5146" s="8"/>
      <c r="AJ5146" s="8"/>
      <c r="AK5146" s="8"/>
      <c r="AN5146" s="13"/>
      <c r="AO5146" s="8"/>
      <c r="AR5146" s="13"/>
      <c r="AS5146" s="8"/>
      <c r="AV5146" s="13"/>
      <c r="AW5146" s="8"/>
      <c r="AX5146" s="19" t="str">
        <f t="shared" si="416"/>
        <v/>
      </c>
      <c r="AY5146" s="55">
        <f t="shared" si="417"/>
        <v>0</v>
      </c>
      <c r="AZ5146" s="8"/>
      <c r="BA5146" s="8"/>
    </row>
    <row r="5147" spans="1:53" x14ac:dyDescent="0.25">
      <c r="A5147" s="9" t="str">
        <f>IF(B5147&lt;&gt;"",COUNTA($B$3:B5147)+$A$2,"")</f>
        <v/>
      </c>
      <c r="R5147" s="42"/>
      <c r="AB5147" s="13"/>
      <c r="AC5147" s="8"/>
      <c r="AF5147" s="13"/>
      <c r="AG5147" s="8"/>
      <c r="AH5147" s="8"/>
      <c r="AI5147" s="8"/>
      <c r="AJ5147" s="8"/>
      <c r="AK5147" s="8"/>
      <c r="AN5147" s="13"/>
      <c r="AO5147" s="8"/>
      <c r="AR5147" s="13"/>
      <c r="AS5147" s="8"/>
      <c r="AV5147" s="13"/>
      <c r="AW5147" s="8"/>
      <c r="AX5147" s="19" t="str">
        <f t="shared" si="416"/>
        <v/>
      </c>
      <c r="AY5147" s="55">
        <f t="shared" si="417"/>
        <v>0</v>
      </c>
      <c r="AZ5147" s="8"/>
      <c r="BA5147" s="8"/>
    </row>
    <row r="5148" spans="1:53" x14ac:dyDescent="0.25">
      <c r="A5148" s="9" t="str">
        <f>IF(B5148&lt;&gt;"",COUNTA($B$3:B5148)+$A$2,"")</f>
        <v/>
      </c>
      <c r="R5148" s="42"/>
      <c r="AB5148" s="13"/>
      <c r="AC5148" s="8"/>
      <c r="AF5148" s="13"/>
      <c r="AG5148" s="8"/>
      <c r="AH5148" s="8"/>
      <c r="AI5148" s="8"/>
      <c r="AJ5148" s="8"/>
      <c r="AK5148" s="8"/>
      <c r="AN5148" s="13"/>
      <c r="AO5148" s="8"/>
      <c r="AR5148" s="13"/>
      <c r="AS5148" s="8"/>
      <c r="AV5148" s="13"/>
      <c r="AW5148" s="8"/>
      <c r="AX5148" s="19" t="str">
        <f t="shared" si="416"/>
        <v/>
      </c>
      <c r="AY5148" s="55">
        <f t="shared" si="417"/>
        <v>0</v>
      </c>
      <c r="AZ5148" s="8"/>
      <c r="BA5148" s="8"/>
    </row>
    <row r="5149" spans="1:53" x14ac:dyDescent="0.25">
      <c r="A5149" s="9" t="str">
        <f>IF(B5149&lt;&gt;"",COUNTA($B$3:B5149)+$A$2,"")</f>
        <v/>
      </c>
      <c r="R5149" s="42"/>
      <c r="AB5149" s="13"/>
      <c r="AC5149" s="8"/>
      <c r="AF5149" s="13"/>
      <c r="AG5149" s="8"/>
      <c r="AH5149" s="8"/>
      <c r="AI5149" s="8"/>
      <c r="AJ5149" s="8"/>
      <c r="AK5149" s="8"/>
      <c r="AN5149" s="13"/>
      <c r="AO5149" s="8"/>
      <c r="AR5149" s="13"/>
      <c r="AS5149" s="8"/>
      <c r="AV5149" s="13"/>
      <c r="AW5149" s="8"/>
      <c r="AX5149" s="19" t="str">
        <f t="shared" si="416"/>
        <v/>
      </c>
      <c r="AY5149" s="55">
        <f t="shared" si="417"/>
        <v>0</v>
      </c>
      <c r="AZ5149" s="8"/>
      <c r="BA5149" s="8"/>
    </row>
    <row r="5150" spans="1:53" x14ac:dyDescent="0.25">
      <c r="A5150" s="9" t="str">
        <f>IF(B5150&lt;&gt;"",COUNTA($B$3:B5150)+$A$2,"")</f>
        <v/>
      </c>
      <c r="R5150" s="42"/>
      <c r="AB5150" s="13"/>
      <c r="AC5150" s="8"/>
      <c r="AF5150" s="13"/>
      <c r="AG5150" s="8"/>
      <c r="AH5150" s="8"/>
      <c r="AI5150" s="8"/>
      <c r="AJ5150" s="8"/>
      <c r="AK5150" s="8"/>
      <c r="AN5150" s="13"/>
      <c r="AO5150" s="8"/>
      <c r="AR5150" s="13"/>
      <c r="AS5150" s="8"/>
      <c r="AV5150" s="13"/>
      <c r="AW5150" s="8"/>
      <c r="AX5150" s="19" t="str">
        <f t="shared" si="416"/>
        <v/>
      </c>
      <c r="AY5150" s="55">
        <f t="shared" si="417"/>
        <v>0</v>
      </c>
      <c r="AZ5150" s="8"/>
      <c r="BA5150" s="8"/>
    </row>
    <row r="5151" spans="1:53" x14ac:dyDescent="0.25">
      <c r="A5151" s="9" t="str">
        <f>IF(B5151&lt;&gt;"",COUNTA($B$3:B5151)+$A$2,"")</f>
        <v/>
      </c>
      <c r="R5151" s="42"/>
      <c r="AB5151" s="13"/>
      <c r="AC5151" s="8"/>
      <c r="AF5151" s="13"/>
      <c r="AG5151" s="8"/>
      <c r="AH5151" s="8"/>
      <c r="AI5151" s="8"/>
      <c r="AJ5151" s="8"/>
      <c r="AK5151" s="8"/>
      <c r="AN5151" s="13"/>
      <c r="AO5151" s="8"/>
      <c r="AR5151" s="13"/>
      <c r="AS5151" s="8"/>
      <c r="AV5151" s="13"/>
      <c r="AW5151" s="8"/>
      <c r="AX5151" s="19" t="str">
        <f t="shared" si="416"/>
        <v/>
      </c>
      <c r="AY5151" s="55">
        <f t="shared" si="417"/>
        <v>0</v>
      </c>
      <c r="AZ5151" s="8"/>
      <c r="BA5151" s="8"/>
    </row>
    <row r="5152" spans="1:53" x14ac:dyDescent="0.25">
      <c r="A5152" s="9" t="str">
        <f>IF(B5152&lt;&gt;"",COUNTA($B$3:B5152)+$A$2,"")</f>
        <v/>
      </c>
      <c r="R5152" s="42"/>
      <c r="AB5152" s="13"/>
      <c r="AC5152" s="8"/>
      <c r="AF5152" s="13"/>
      <c r="AG5152" s="8"/>
      <c r="AH5152" s="8"/>
      <c r="AI5152" s="8"/>
      <c r="AJ5152" s="8"/>
      <c r="AK5152" s="8"/>
      <c r="AN5152" s="13"/>
      <c r="AO5152" s="8"/>
      <c r="AR5152" s="13"/>
      <c r="AS5152" s="8"/>
      <c r="AV5152" s="13"/>
      <c r="AW5152" s="8"/>
      <c r="AX5152" s="19" t="str">
        <f t="shared" si="416"/>
        <v/>
      </c>
      <c r="AY5152" s="55">
        <f t="shared" si="417"/>
        <v>0</v>
      </c>
      <c r="AZ5152" s="8"/>
      <c r="BA5152" s="8"/>
    </row>
    <row r="5153" spans="1:53" x14ac:dyDescent="0.25">
      <c r="A5153" s="9" t="str">
        <f>IF(B5153&lt;&gt;"",COUNTA($B$3:B5153)+$A$2,"")</f>
        <v/>
      </c>
      <c r="R5153" s="42"/>
      <c r="AB5153" s="13"/>
      <c r="AC5153" s="8"/>
      <c r="AF5153" s="13"/>
      <c r="AG5153" s="8"/>
      <c r="AH5153" s="8"/>
      <c r="AI5153" s="8"/>
      <c r="AJ5153" s="8"/>
      <c r="AK5153" s="8"/>
      <c r="AN5153" s="13"/>
      <c r="AO5153" s="8"/>
      <c r="AR5153" s="13"/>
      <c r="AS5153" s="8"/>
      <c r="AV5153" s="13"/>
      <c r="AW5153" s="8"/>
      <c r="AX5153" s="19" t="str">
        <f t="shared" si="416"/>
        <v/>
      </c>
      <c r="AY5153" s="55">
        <f t="shared" si="417"/>
        <v>0</v>
      </c>
      <c r="AZ5153" s="8"/>
      <c r="BA5153" s="8"/>
    </row>
    <row r="5154" spans="1:53" x14ac:dyDescent="0.25">
      <c r="A5154" s="9" t="str">
        <f>IF(B5154&lt;&gt;"",COUNTA($B$3:B5154)+$A$2,"")</f>
        <v/>
      </c>
      <c r="R5154" s="42"/>
      <c r="AB5154" s="13"/>
      <c r="AC5154" s="8"/>
      <c r="AF5154" s="13"/>
      <c r="AG5154" s="8"/>
      <c r="AH5154" s="8"/>
      <c r="AI5154" s="8"/>
      <c r="AJ5154" s="8"/>
      <c r="AK5154" s="8"/>
      <c r="AN5154" s="13"/>
      <c r="AO5154" s="8"/>
      <c r="AR5154" s="13"/>
      <c r="AS5154" s="8"/>
      <c r="AV5154" s="13"/>
      <c r="AW5154" s="8"/>
      <c r="AX5154" s="19" t="str">
        <f t="shared" si="416"/>
        <v/>
      </c>
      <c r="AY5154" s="55">
        <f t="shared" si="417"/>
        <v>0</v>
      </c>
      <c r="AZ5154" s="8"/>
      <c r="BA5154" s="8"/>
    </row>
    <row r="5155" spans="1:53" x14ac:dyDescent="0.25">
      <c r="A5155" s="9" t="str">
        <f>IF(B5155&lt;&gt;"",COUNTA($B$3:B5155)+$A$2,"")</f>
        <v/>
      </c>
      <c r="R5155" s="42"/>
      <c r="AB5155" s="13"/>
      <c r="AC5155" s="8"/>
      <c r="AF5155" s="13"/>
      <c r="AG5155" s="8"/>
      <c r="AH5155" s="8"/>
      <c r="AI5155" s="8"/>
      <c r="AJ5155" s="8"/>
      <c r="AK5155" s="8"/>
      <c r="AN5155" s="13"/>
      <c r="AO5155" s="8"/>
      <c r="AR5155" s="13"/>
      <c r="AS5155" s="8"/>
      <c r="AV5155" s="13"/>
      <c r="AW5155" s="8"/>
      <c r="AX5155" s="19" t="str">
        <f t="shared" si="416"/>
        <v/>
      </c>
      <c r="AY5155" s="55">
        <f t="shared" si="417"/>
        <v>0</v>
      </c>
      <c r="AZ5155" s="8"/>
      <c r="BA5155" s="8"/>
    </row>
    <row r="5156" spans="1:53" x14ac:dyDescent="0.25">
      <c r="A5156" s="9" t="str">
        <f>IF(B5156&lt;&gt;"",COUNTA($B$3:B5156)+$A$2,"")</f>
        <v/>
      </c>
      <c r="R5156" s="42"/>
      <c r="AB5156" s="13"/>
      <c r="AC5156" s="8"/>
      <c r="AF5156" s="13"/>
      <c r="AG5156" s="8"/>
      <c r="AH5156" s="8"/>
      <c r="AI5156" s="8"/>
      <c r="AJ5156" s="8"/>
      <c r="AK5156" s="8"/>
      <c r="AN5156" s="13"/>
      <c r="AO5156" s="8"/>
      <c r="AR5156" s="13"/>
      <c r="AS5156" s="8"/>
      <c r="AV5156" s="13"/>
      <c r="AW5156" s="8"/>
      <c r="AX5156" s="19" t="str">
        <f t="shared" si="416"/>
        <v/>
      </c>
      <c r="AY5156" s="55">
        <f t="shared" si="417"/>
        <v>0</v>
      </c>
      <c r="AZ5156" s="8"/>
      <c r="BA5156" s="8"/>
    </row>
    <row r="5157" spans="1:53" x14ac:dyDescent="0.25">
      <c r="A5157" s="9" t="str">
        <f>IF(B5157&lt;&gt;"",COUNTA($B$3:B5157)+$A$2,"")</f>
        <v/>
      </c>
      <c r="R5157" s="42"/>
      <c r="AB5157" s="13"/>
      <c r="AC5157" s="8"/>
      <c r="AF5157" s="13"/>
      <c r="AG5157" s="8"/>
      <c r="AH5157" s="8"/>
      <c r="AI5157" s="8"/>
      <c r="AJ5157" s="8"/>
      <c r="AK5157" s="8"/>
      <c r="AN5157" s="13"/>
      <c r="AO5157" s="8"/>
      <c r="AR5157" s="13"/>
      <c r="AS5157" s="8"/>
      <c r="AV5157" s="13"/>
      <c r="AW5157" s="8"/>
      <c r="AX5157" s="19" t="str">
        <f t="shared" si="416"/>
        <v/>
      </c>
      <c r="AY5157" s="55">
        <f t="shared" si="417"/>
        <v>0</v>
      </c>
      <c r="AZ5157" s="8"/>
      <c r="BA5157" s="8"/>
    </row>
    <row r="5158" spans="1:53" x14ac:dyDescent="0.25">
      <c r="A5158" s="9" t="str">
        <f>IF(B5158&lt;&gt;"",COUNTA($B$3:B5158)+$A$2,"")</f>
        <v/>
      </c>
      <c r="R5158" s="42"/>
      <c r="AB5158" s="13"/>
      <c r="AC5158" s="8"/>
      <c r="AF5158" s="13"/>
      <c r="AG5158" s="8"/>
      <c r="AH5158" s="8"/>
      <c r="AI5158" s="8"/>
      <c r="AJ5158" s="8"/>
      <c r="AK5158" s="8"/>
      <c r="AN5158" s="13"/>
      <c r="AO5158" s="8"/>
      <c r="AR5158" s="13"/>
      <c r="AS5158" s="8"/>
      <c r="AV5158" s="13"/>
      <c r="AW5158" s="8"/>
      <c r="AX5158" s="19" t="str">
        <f t="shared" si="416"/>
        <v/>
      </c>
      <c r="AY5158" s="55">
        <f t="shared" si="417"/>
        <v>0</v>
      </c>
      <c r="AZ5158" s="8"/>
      <c r="BA5158" s="8"/>
    </row>
    <row r="5159" spans="1:53" x14ac:dyDescent="0.25">
      <c r="A5159" s="9" t="str">
        <f>IF(B5159&lt;&gt;"",COUNTA($B$3:B5159)+$A$2,"")</f>
        <v/>
      </c>
      <c r="R5159" s="42"/>
      <c r="AB5159" s="13"/>
      <c r="AC5159" s="8"/>
      <c r="AF5159" s="13"/>
      <c r="AG5159" s="8"/>
      <c r="AH5159" s="8"/>
      <c r="AI5159" s="8"/>
      <c r="AJ5159" s="8"/>
      <c r="AK5159" s="8"/>
      <c r="AN5159" s="13"/>
      <c r="AO5159" s="8"/>
      <c r="AR5159" s="13"/>
      <c r="AS5159" s="8"/>
      <c r="AV5159" s="13"/>
      <c r="AW5159" s="8"/>
      <c r="AX5159" s="19" t="str">
        <f t="shared" si="416"/>
        <v/>
      </c>
      <c r="AY5159" s="55">
        <f t="shared" si="417"/>
        <v>0</v>
      </c>
      <c r="AZ5159" s="8"/>
      <c r="BA5159" s="8"/>
    </row>
    <row r="5160" spans="1:53" x14ac:dyDescent="0.25">
      <c r="A5160" s="9" t="str">
        <f>IF(B5160&lt;&gt;"",COUNTA($B$3:B5160)+$A$2,"")</f>
        <v/>
      </c>
      <c r="R5160" s="42"/>
      <c r="AB5160" s="13"/>
      <c r="AC5160" s="8"/>
      <c r="AF5160" s="13"/>
      <c r="AG5160" s="8"/>
      <c r="AH5160" s="8"/>
      <c r="AI5160" s="8"/>
      <c r="AJ5160" s="8"/>
      <c r="AK5160" s="8"/>
      <c r="AN5160" s="13"/>
      <c r="AO5160" s="8"/>
      <c r="AR5160" s="13"/>
      <c r="AS5160" s="8"/>
      <c r="AV5160" s="13"/>
      <c r="AW5160" s="8"/>
      <c r="AX5160" s="19" t="str">
        <f t="shared" si="416"/>
        <v/>
      </c>
      <c r="AY5160" s="55">
        <f t="shared" si="417"/>
        <v>0</v>
      </c>
      <c r="AZ5160" s="8"/>
      <c r="BA5160" s="8"/>
    </row>
    <row r="5161" spans="1:53" x14ac:dyDescent="0.25">
      <c r="A5161" s="9" t="str">
        <f>IF(B5161&lt;&gt;"",COUNTA($B$3:B5161)+$A$2,"")</f>
        <v/>
      </c>
      <c r="R5161" s="42"/>
      <c r="AB5161" s="13"/>
      <c r="AC5161" s="8"/>
      <c r="AF5161" s="13"/>
      <c r="AG5161" s="8"/>
      <c r="AH5161" s="8"/>
      <c r="AI5161" s="8"/>
      <c r="AJ5161" s="8"/>
      <c r="AK5161" s="8"/>
      <c r="AN5161" s="13"/>
      <c r="AO5161" s="8"/>
      <c r="AR5161" s="13"/>
      <c r="AS5161" s="8"/>
      <c r="AV5161" s="13"/>
      <c r="AW5161" s="8"/>
      <c r="AX5161" s="19" t="str">
        <f t="shared" si="416"/>
        <v/>
      </c>
      <c r="AY5161" s="55">
        <f t="shared" si="417"/>
        <v>0</v>
      </c>
      <c r="AZ5161" s="8"/>
      <c r="BA5161" s="8"/>
    </row>
    <row r="5162" spans="1:53" x14ac:dyDescent="0.25">
      <c r="A5162" s="9" t="str">
        <f>IF(B5162&lt;&gt;"",COUNTA($B$3:B5162)+$A$2,"")</f>
        <v/>
      </c>
      <c r="R5162" s="42"/>
      <c r="AB5162" s="13"/>
      <c r="AC5162" s="8"/>
      <c r="AF5162" s="13"/>
      <c r="AG5162" s="8"/>
      <c r="AH5162" s="8"/>
      <c r="AI5162" s="8"/>
      <c r="AJ5162" s="8"/>
      <c r="AK5162" s="8"/>
      <c r="AN5162" s="13"/>
      <c r="AO5162" s="8"/>
      <c r="AR5162" s="13"/>
      <c r="AS5162" s="8"/>
      <c r="AV5162" s="13"/>
      <c r="AW5162" s="8"/>
      <c r="AX5162" s="19" t="str">
        <f t="shared" si="416"/>
        <v/>
      </c>
      <c r="AY5162" s="55">
        <f t="shared" si="417"/>
        <v>0</v>
      </c>
      <c r="AZ5162" s="8"/>
      <c r="BA5162" s="8"/>
    </row>
    <row r="5163" spans="1:53" x14ac:dyDescent="0.25">
      <c r="A5163" s="9" t="str">
        <f>IF(B5163&lt;&gt;"",COUNTA($B$3:B5163)+$A$2,"")</f>
        <v/>
      </c>
      <c r="R5163" s="42"/>
      <c r="AB5163" s="13"/>
      <c r="AC5163" s="8"/>
      <c r="AF5163" s="13"/>
      <c r="AG5163" s="8"/>
      <c r="AH5163" s="8"/>
      <c r="AI5163" s="8"/>
      <c r="AJ5163" s="8"/>
      <c r="AK5163" s="8"/>
      <c r="AN5163" s="13"/>
      <c r="AO5163" s="8"/>
      <c r="AR5163" s="13"/>
      <c r="AS5163" s="8"/>
      <c r="AV5163" s="13"/>
      <c r="AW5163" s="8"/>
      <c r="AX5163" s="19" t="str">
        <f t="shared" si="416"/>
        <v/>
      </c>
      <c r="AY5163" s="55">
        <f t="shared" si="417"/>
        <v>0</v>
      </c>
      <c r="AZ5163" s="8"/>
      <c r="BA5163" s="8"/>
    </row>
    <row r="5164" spans="1:53" x14ac:dyDescent="0.25">
      <c r="A5164" s="9" t="str">
        <f>IF(B5164&lt;&gt;"",COUNTA($B$3:B5164)+$A$2,"")</f>
        <v/>
      </c>
      <c r="R5164" s="42"/>
      <c r="AB5164" s="13"/>
      <c r="AC5164" s="8"/>
      <c r="AF5164" s="13"/>
      <c r="AG5164" s="8"/>
      <c r="AH5164" s="8"/>
      <c r="AI5164" s="8"/>
      <c r="AJ5164" s="8"/>
      <c r="AK5164" s="8"/>
      <c r="AN5164" s="13"/>
      <c r="AO5164" s="8"/>
      <c r="AR5164" s="13"/>
      <c r="AS5164" s="8"/>
      <c r="AV5164" s="13"/>
      <c r="AW5164" s="8"/>
      <c r="AX5164" s="19" t="str">
        <f t="shared" si="416"/>
        <v/>
      </c>
      <c r="AY5164" s="55">
        <f t="shared" si="417"/>
        <v>0</v>
      </c>
      <c r="AZ5164" s="8"/>
      <c r="BA5164" s="8"/>
    </row>
    <row r="5165" spans="1:53" x14ac:dyDescent="0.25">
      <c r="A5165" s="9" t="str">
        <f>IF(B5165&lt;&gt;"",COUNTA($B$3:B5165)+$A$2,"")</f>
        <v/>
      </c>
      <c r="R5165" s="42"/>
      <c r="AB5165" s="13"/>
      <c r="AC5165" s="8"/>
      <c r="AF5165" s="13"/>
      <c r="AG5165" s="8"/>
      <c r="AH5165" s="8"/>
      <c r="AI5165" s="8"/>
      <c r="AJ5165" s="8"/>
      <c r="AK5165" s="8"/>
      <c r="AN5165" s="13"/>
      <c r="AO5165" s="8"/>
      <c r="AR5165" s="13"/>
      <c r="AS5165" s="8"/>
      <c r="AV5165" s="13"/>
      <c r="AW5165" s="8"/>
      <c r="AX5165" s="19" t="str">
        <f t="shared" si="416"/>
        <v/>
      </c>
      <c r="AY5165" s="55">
        <f t="shared" si="417"/>
        <v>0</v>
      </c>
      <c r="AZ5165" s="8"/>
      <c r="BA5165" s="8"/>
    </row>
    <row r="5166" spans="1:53" x14ac:dyDescent="0.25">
      <c r="A5166" s="9" t="str">
        <f>IF(B5166&lt;&gt;"",COUNTA($B$3:B5166)+$A$2,"")</f>
        <v/>
      </c>
      <c r="R5166" s="42"/>
      <c r="AB5166" s="13"/>
      <c r="AC5166" s="8"/>
      <c r="AF5166" s="13"/>
      <c r="AG5166" s="8"/>
      <c r="AH5166" s="8"/>
      <c r="AI5166" s="8"/>
      <c r="AJ5166" s="8"/>
      <c r="AK5166" s="8"/>
      <c r="AN5166" s="13"/>
      <c r="AO5166" s="8"/>
      <c r="AR5166" s="13"/>
      <c r="AS5166" s="8"/>
      <c r="AV5166" s="13"/>
      <c r="AW5166" s="8"/>
      <c r="AX5166" s="19" t="str">
        <f t="shared" si="416"/>
        <v/>
      </c>
      <c r="AY5166" s="55">
        <f t="shared" si="417"/>
        <v>0</v>
      </c>
      <c r="AZ5166" s="8"/>
      <c r="BA5166" s="8"/>
    </row>
    <row r="5167" spans="1:53" x14ac:dyDescent="0.25">
      <c r="A5167" s="9" t="str">
        <f>IF(B5167&lt;&gt;"",COUNTA($B$3:B5167)+$A$2,"")</f>
        <v/>
      </c>
      <c r="R5167" s="42"/>
      <c r="AB5167" s="13"/>
      <c r="AC5167" s="8"/>
      <c r="AF5167" s="13"/>
      <c r="AG5167" s="8"/>
      <c r="AH5167" s="8"/>
      <c r="AI5167" s="8"/>
      <c r="AJ5167" s="8"/>
      <c r="AK5167" s="8"/>
      <c r="AN5167" s="13"/>
      <c r="AO5167" s="8"/>
      <c r="AR5167" s="13"/>
      <c r="AS5167" s="8"/>
      <c r="AV5167" s="13"/>
      <c r="AW5167" s="8"/>
      <c r="AX5167" s="19" t="str">
        <f t="shared" si="416"/>
        <v/>
      </c>
      <c r="AY5167" s="55">
        <f t="shared" si="417"/>
        <v>0</v>
      </c>
      <c r="AZ5167" s="8"/>
      <c r="BA5167" s="8"/>
    </row>
    <row r="5168" spans="1:53" x14ac:dyDescent="0.25">
      <c r="A5168" s="9" t="str">
        <f>IF(B5168&lt;&gt;"",COUNTA($B$3:B5168)+$A$2,"")</f>
        <v/>
      </c>
      <c r="R5168" s="42"/>
      <c r="AB5168" s="13"/>
      <c r="AC5168" s="8"/>
      <c r="AF5168" s="13"/>
      <c r="AG5168" s="8"/>
      <c r="AH5168" s="8"/>
      <c r="AI5168" s="8"/>
      <c r="AJ5168" s="8"/>
      <c r="AK5168" s="8"/>
      <c r="AN5168" s="13"/>
      <c r="AO5168" s="8"/>
      <c r="AR5168" s="13"/>
      <c r="AS5168" s="8"/>
      <c r="AV5168" s="13"/>
      <c r="AW5168" s="8"/>
      <c r="AX5168" s="19" t="str">
        <f t="shared" si="416"/>
        <v/>
      </c>
      <c r="AY5168" s="55">
        <f t="shared" si="417"/>
        <v>0</v>
      </c>
      <c r="AZ5168" s="8"/>
      <c r="BA5168" s="8"/>
    </row>
    <row r="5169" spans="1:53" x14ac:dyDescent="0.25">
      <c r="A5169" s="9" t="str">
        <f>IF(B5169&lt;&gt;"",COUNTA($B$3:B5169)+$A$2,"")</f>
        <v/>
      </c>
      <c r="R5169" s="42"/>
      <c r="AB5169" s="13"/>
      <c r="AC5169" s="8"/>
      <c r="AF5169" s="13"/>
      <c r="AG5169" s="8"/>
      <c r="AH5169" s="8"/>
      <c r="AI5169" s="8"/>
      <c r="AJ5169" s="8"/>
      <c r="AK5169" s="8"/>
      <c r="AN5169" s="13"/>
      <c r="AO5169" s="8"/>
      <c r="AR5169" s="13"/>
      <c r="AS5169" s="8"/>
      <c r="AV5169" s="13"/>
      <c r="AW5169" s="8"/>
      <c r="AX5169" s="19" t="str">
        <f t="shared" si="416"/>
        <v/>
      </c>
      <c r="AY5169" s="55">
        <f t="shared" si="417"/>
        <v>0</v>
      </c>
      <c r="AZ5169" s="8"/>
      <c r="BA5169" s="8"/>
    </row>
    <row r="5170" spans="1:53" x14ac:dyDescent="0.25">
      <c r="A5170" s="9" t="str">
        <f>IF(B5170&lt;&gt;"",COUNTA($B$3:B5170)+$A$2,"")</f>
        <v/>
      </c>
      <c r="R5170" s="42"/>
      <c r="AB5170" s="13"/>
      <c r="AC5170" s="8"/>
      <c r="AF5170" s="13"/>
      <c r="AG5170" s="8"/>
      <c r="AH5170" s="8"/>
      <c r="AI5170" s="8"/>
      <c r="AJ5170" s="8"/>
      <c r="AK5170" s="8"/>
      <c r="AN5170" s="13"/>
      <c r="AO5170" s="8"/>
      <c r="AR5170" s="13"/>
      <c r="AS5170" s="8"/>
      <c r="AV5170" s="13"/>
      <c r="AW5170" s="8"/>
      <c r="AX5170" s="19" t="str">
        <f t="shared" si="416"/>
        <v/>
      </c>
      <c r="AY5170" s="55">
        <f t="shared" si="417"/>
        <v>0</v>
      </c>
      <c r="AZ5170" s="8"/>
      <c r="BA5170" s="8"/>
    </row>
    <row r="5171" spans="1:53" x14ac:dyDescent="0.25">
      <c r="A5171" s="9" t="str">
        <f>IF(B5171&lt;&gt;"",COUNTA($B$3:B5171)+$A$2,"")</f>
        <v/>
      </c>
      <c r="R5171" s="42"/>
      <c r="AB5171" s="13"/>
      <c r="AC5171" s="8"/>
      <c r="AF5171" s="13"/>
      <c r="AG5171" s="8"/>
      <c r="AH5171" s="8"/>
      <c r="AI5171" s="8"/>
      <c r="AJ5171" s="8"/>
      <c r="AK5171" s="8"/>
      <c r="AN5171" s="13"/>
      <c r="AO5171" s="8"/>
      <c r="AR5171" s="13"/>
      <c r="AS5171" s="8"/>
      <c r="AV5171" s="13"/>
      <c r="AW5171" s="8"/>
      <c r="AX5171" s="19" t="str">
        <f t="shared" si="416"/>
        <v/>
      </c>
      <c r="AY5171" s="55">
        <f t="shared" si="417"/>
        <v>0</v>
      </c>
      <c r="AZ5171" s="8"/>
      <c r="BA5171" s="8"/>
    </row>
    <row r="5172" spans="1:53" x14ac:dyDescent="0.25">
      <c r="A5172" s="9" t="str">
        <f>IF(B5172&lt;&gt;"",COUNTA($B$3:B5172)+$A$2,"")</f>
        <v/>
      </c>
      <c r="R5172" s="42"/>
      <c r="AB5172" s="13"/>
      <c r="AC5172" s="8"/>
      <c r="AF5172" s="13"/>
      <c r="AG5172" s="8"/>
      <c r="AH5172" s="8"/>
      <c r="AI5172" s="8"/>
      <c r="AJ5172" s="8"/>
      <c r="AK5172" s="8"/>
      <c r="AN5172" s="13"/>
      <c r="AO5172" s="8"/>
      <c r="AR5172" s="13"/>
      <c r="AS5172" s="8"/>
      <c r="AV5172" s="13"/>
      <c r="AW5172" s="8"/>
      <c r="AX5172" s="19" t="str">
        <f t="shared" si="416"/>
        <v/>
      </c>
      <c r="AY5172" s="55">
        <f t="shared" si="417"/>
        <v>0</v>
      </c>
      <c r="AZ5172" s="8"/>
      <c r="BA5172" s="8"/>
    </row>
    <row r="5173" spans="1:53" x14ac:dyDescent="0.25">
      <c r="A5173" s="9" t="str">
        <f>IF(B5173&lt;&gt;"",COUNTA($B$3:B5173)+$A$2,"")</f>
        <v/>
      </c>
      <c r="R5173" s="42"/>
      <c r="AB5173" s="13"/>
      <c r="AC5173" s="8"/>
      <c r="AF5173" s="13"/>
      <c r="AG5173" s="8"/>
      <c r="AH5173" s="8"/>
      <c r="AI5173" s="8"/>
      <c r="AJ5173" s="8"/>
      <c r="AK5173" s="8"/>
      <c r="AN5173" s="13"/>
      <c r="AO5173" s="8"/>
      <c r="AR5173" s="13"/>
      <c r="AS5173" s="8"/>
      <c r="AV5173" s="13"/>
      <c r="AW5173" s="8"/>
      <c r="AX5173" s="19" t="str">
        <f t="shared" si="416"/>
        <v/>
      </c>
      <c r="AY5173" s="55">
        <f t="shared" si="417"/>
        <v>0</v>
      </c>
      <c r="AZ5173" s="8"/>
      <c r="BA5173" s="8"/>
    </row>
    <row r="5174" spans="1:53" x14ac:dyDescent="0.25">
      <c r="A5174" s="9" t="str">
        <f>IF(B5174&lt;&gt;"",COUNTA($B$3:B5174)+$A$2,"")</f>
        <v/>
      </c>
      <c r="R5174" s="42"/>
      <c r="AB5174" s="13"/>
      <c r="AC5174" s="8"/>
      <c r="AF5174" s="13"/>
      <c r="AG5174" s="8"/>
      <c r="AH5174" s="8"/>
      <c r="AI5174" s="8"/>
      <c r="AJ5174" s="8"/>
      <c r="AK5174" s="8"/>
      <c r="AN5174" s="13"/>
      <c r="AO5174" s="8"/>
      <c r="AR5174" s="13"/>
      <c r="AS5174" s="8"/>
      <c r="AV5174" s="13"/>
      <c r="AW5174" s="8"/>
      <c r="AX5174" s="19" t="str">
        <f t="shared" si="416"/>
        <v/>
      </c>
      <c r="AY5174" s="55">
        <f t="shared" si="417"/>
        <v>0</v>
      </c>
      <c r="AZ5174" s="8"/>
      <c r="BA5174" s="8"/>
    </row>
    <row r="5175" spans="1:53" x14ac:dyDescent="0.25">
      <c r="A5175" s="9" t="str">
        <f>IF(B5175&lt;&gt;"",COUNTA($B$3:B5175)+$A$2,"")</f>
        <v/>
      </c>
      <c r="R5175" s="42"/>
      <c r="AB5175" s="13"/>
      <c r="AC5175" s="8"/>
      <c r="AF5175" s="13"/>
      <c r="AG5175" s="8"/>
      <c r="AH5175" s="8"/>
      <c r="AI5175" s="8"/>
      <c r="AJ5175" s="8"/>
      <c r="AK5175" s="8"/>
      <c r="AN5175" s="13"/>
      <c r="AO5175" s="8"/>
      <c r="AR5175" s="13"/>
      <c r="AS5175" s="8"/>
      <c r="AV5175" s="13"/>
      <c r="AW5175" s="8"/>
      <c r="AX5175" s="19" t="str">
        <f t="shared" si="416"/>
        <v/>
      </c>
      <c r="AY5175" s="55">
        <f t="shared" si="417"/>
        <v>0</v>
      </c>
      <c r="AZ5175" s="8"/>
      <c r="BA5175" s="8"/>
    </row>
    <row r="5176" spans="1:53" x14ac:dyDescent="0.25">
      <c r="A5176" s="9" t="str">
        <f>IF(B5176&lt;&gt;"",COUNTA($B$3:B5176)+$A$2,"")</f>
        <v/>
      </c>
      <c r="R5176" s="42"/>
      <c r="AB5176" s="13"/>
      <c r="AC5176" s="8"/>
      <c r="AF5176" s="13"/>
      <c r="AG5176" s="8"/>
      <c r="AH5176" s="8"/>
      <c r="AI5176" s="8"/>
      <c r="AJ5176" s="8"/>
      <c r="AK5176" s="8"/>
      <c r="AN5176" s="13"/>
      <c r="AO5176" s="8"/>
      <c r="AR5176" s="13"/>
      <c r="AS5176" s="8"/>
      <c r="AV5176" s="13"/>
      <c r="AW5176" s="8"/>
      <c r="AX5176" s="19" t="str">
        <f t="shared" si="416"/>
        <v/>
      </c>
      <c r="AY5176" s="55">
        <f t="shared" si="417"/>
        <v>0</v>
      </c>
      <c r="AZ5176" s="8"/>
      <c r="BA5176" s="8"/>
    </row>
    <row r="5177" spans="1:53" x14ac:dyDescent="0.25">
      <c r="A5177" s="9" t="str">
        <f>IF(B5177&lt;&gt;"",COUNTA($B$3:B5177)+$A$2,"")</f>
        <v/>
      </c>
      <c r="R5177" s="42"/>
      <c r="AB5177" s="13"/>
      <c r="AC5177" s="8"/>
      <c r="AF5177" s="13"/>
      <c r="AG5177" s="8"/>
      <c r="AH5177" s="8"/>
      <c r="AI5177" s="8"/>
      <c r="AJ5177" s="8"/>
      <c r="AK5177" s="8"/>
      <c r="AN5177" s="13"/>
      <c r="AO5177" s="8"/>
      <c r="AR5177" s="13"/>
      <c r="AS5177" s="8"/>
      <c r="AV5177" s="13"/>
      <c r="AW5177" s="8"/>
      <c r="AX5177" s="19" t="str">
        <f t="shared" si="416"/>
        <v/>
      </c>
      <c r="AY5177" s="55">
        <f t="shared" si="417"/>
        <v>0</v>
      </c>
      <c r="AZ5177" s="8"/>
      <c r="BA5177" s="8"/>
    </row>
    <row r="5178" spans="1:53" x14ac:dyDescent="0.25">
      <c r="A5178" s="9" t="str">
        <f>IF(B5178&lt;&gt;"",COUNTA($B$3:B5178)+$A$2,"")</f>
        <v/>
      </c>
      <c r="R5178" s="42"/>
      <c r="AB5178" s="13"/>
      <c r="AC5178" s="8"/>
      <c r="AF5178" s="13"/>
      <c r="AG5178" s="8"/>
      <c r="AH5178" s="8"/>
      <c r="AI5178" s="8"/>
      <c r="AJ5178" s="8"/>
      <c r="AK5178" s="8"/>
      <c r="AN5178" s="13"/>
      <c r="AO5178" s="8"/>
      <c r="AR5178" s="13"/>
      <c r="AS5178" s="8"/>
      <c r="AV5178" s="13"/>
      <c r="AW5178" s="8"/>
      <c r="AX5178" s="19" t="str">
        <f t="shared" si="416"/>
        <v/>
      </c>
      <c r="AY5178" s="55">
        <f t="shared" si="417"/>
        <v>0</v>
      </c>
      <c r="AZ5178" s="8"/>
      <c r="BA5178" s="8"/>
    </row>
    <row r="5179" spans="1:53" x14ac:dyDescent="0.25">
      <c r="A5179" s="9" t="str">
        <f>IF(B5179&lt;&gt;"",COUNTA($B$3:B5179)+$A$2,"")</f>
        <v/>
      </c>
      <c r="R5179" s="42"/>
      <c r="AB5179" s="13"/>
      <c r="AC5179" s="8"/>
      <c r="AF5179" s="13"/>
      <c r="AG5179" s="8"/>
      <c r="AH5179" s="8"/>
      <c r="AI5179" s="8"/>
      <c r="AJ5179" s="8"/>
      <c r="AK5179" s="8"/>
      <c r="AN5179" s="13"/>
      <c r="AO5179" s="8"/>
      <c r="AR5179" s="13"/>
      <c r="AS5179" s="8"/>
      <c r="AV5179" s="13"/>
      <c r="AW5179" s="8"/>
      <c r="AX5179" s="19" t="str">
        <f t="shared" si="416"/>
        <v/>
      </c>
      <c r="AY5179" s="55">
        <f t="shared" si="417"/>
        <v>0</v>
      </c>
      <c r="AZ5179" s="8"/>
      <c r="BA5179" s="8"/>
    </row>
    <row r="5180" spans="1:53" x14ac:dyDescent="0.25">
      <c r="A5180" s="9" t="str">
        <f>IF(B5180&lt;&gt;"",COUNTA($B$3:B5180)+$A$2,"")</f>
        <v/>
      </c>
      <c r="R5180" s="42"/>
      <c r="AB5180" s="13"/>
      <c r="AC5180" s="8"/>
      <c r="AF5180" s="13"/>
      <c r="AG5180" s="8"/>
      <c r="AH5180" s="8"/>
      <c r="AI5180" s="8"/>
      <c r="AJ5180" s="8"/>
      <c r="AK5180" s="8"/>
      <c r="AN5180" s="13"/>
      <c r="AO5180" s="8"/>
      <c r="AR5180" s="13"/>
      <c r="AS5180" s="8"/>
      <c r="AV5180" s="13"/>
      <c r="AW5180" s="8"/>
      <c r="AX5180" s="19" t="str">
        <f t="shared" si="416"/>
        <v/>
      </c>
      <c r="AY5180" s="55">
        <f t="shared" si="417"/>
        <v>0</v>
      </c>
      <c r="AZ5180" s="8"/>
      <c r="BA5180" s="8"/>
    </row>
    <row r="5181" spans="1:53" x14ac:dyDescent="0.25">
      <c r="A5181" s="9" t="str">
        <f>IF(B5181&lt;&gt;"",COUNTA($B$3:B5181)+$A$2,"")</f>
        <v/>
      </c>
      <c r="R5181" s="42"/>
      <c r="AB5181" s="13"/>
      <c r="AC5181" s="8"/>
      <c r="AF5181" s="13"/>
      <c r="AG5181" s="8"/>
      <c r="AH5181" s="8"/>
      <c r="AI5181" s="8"/>
      <c r="AJ5181" s="8"/>
      <c r="AK5181" s="8"/>
      <c r="AN5181" s="13"/>
      <c r="AO5181" s="8"/>
      <c r="AR5181" s="13"/>
      <c r="AS5181" s="8"/>
      <c r="AV5181" s="13"/>
      <c r="AW5181" s="8"/>
      <c r="AX5181" s="19" t="str">
        <f t="shared" si="416"/>
        <v/>
      </c>
      <c r="AY5181" s="55">
        <f t="shared" si="417"/>
        <v>0</v>
      </c>
      <c r="AZ5181" s="8"/>
      <c r="BA5181" s="8"/>
    </row>
    <row r="5182" spans="1:53" x14ac:dyDescent="0.25">
      <c r="A5182" s="9" t="str">
        <f>IF(B5182&lt;&gt;"",COUNTA($B$3:B5182)+$A$2,"")</f>
        <v/>
      </c>
      <c r="R5182" s="42"/>
      <c r="AB5182" s="13"/>
      <c r="AC5182" s="8"/>
      <c r="AF5182" s="13"/>
      <c r="AG5182" s="8"/>
      <c r="AH5182" s="8"/>
      <c r="AI5182" s="8"/>
      <c r="AJ5182" s="8"/>
      <c r="AK5182" s="8"/>
      <c r="AN5182" s="13"/>
      <c r="AO5182" s="8"/>
      <c r="AR5182" s="13"/>
      <c r="AS5182" s="8"/>
      <c r="AV5182" s="13"/>
      <c r="AW5182" s="8"/>
      <c r="AX5182" s="19" t="str">
        <f t="shared" si="416"/>
        <v/>
      </c>
      <c r="AY5182" s="55">
        <f t="shared" si="417"/>
        <v>0</v>
      </c>
      <c r="AZ5182" s="8"/>
      <c r="BA5182" s="8"/>
    </row>
    <row r="5183" spans="1:53" x14ac:dyDescent="0.25">
      <c r="A5183" s="9" t="str">
        <f>IF(B5183&lt;&gt;"",COUNTA($B$3:B5183)+$A$2,"")</f>
        <v/>
      </c>
      <c r="R5183" s="42"/>
      <c r="AB5183" s="13"/>
      <c r="AC5183" s="8"/>
      <c r="AF5183" s="13"/>
      <c r="AG5183" s="8"/>
      <c r="AH5183" s="8"/>
      <c r="AI5183" s="8"/>
      <c r="AJ5183" s="8"/>
      <c r="AK5183" s="8"/>
      <c r="AN5183" s="13"/>
      <c r="AO5183" s="8"/>
      <c r="AR5183" s="13"/>
      <c r="AS5183" s="8"/>
      <c r="AV5183" s="13"/>
      <c r="AW5183" s="8"/>
      <c r="AX5183" s="19" t="str">
        <f t="shared" si="416"/>
        <v/>
      </c>
      <c r="AY5183" s="55">
        <f t="shared" si="417"/>
        <v>0</v>
      </c>
      <c r="AZ5183" s="8"/>
      <c r="BA5183" s="8"/>
    </row>
    <row r="5184" spans="1:53" x14ac:dyDescent="0.25">
      <c r="A5184" s="9" t="str">
        <f>IF(B5184&lt;&gt;"",COUNTA($B$3:B5184)+$A$2,"")</f>
        <v/>
      </c>
      <c r="R5184" s="42"/>
      <c r="AB5184" s="13"/>
      <c r="AC5184" s="8"/>
      <c r="AF5184" s="13"/>
      <c r="AG5184" s="8"/>
      <c r="AH5184" s="8"/>
      <c r="AI5184" s="8"/>
      <c r="AJ5184" s="8"/>
      <c r="AK5184" s="8"/>
      <c r="AN5184" s="13"/>
      <c r="AO5184" s="8"/>
      <c r="AR5184" s="13"/>
      <c r="AS5184" s="8"/>
      <c r="AV5184" s="13"/>
      <c r="AW5184" s="8"/>
      <c r="AX5184" s="19" t="str">
        <f t="shared" si="416"/>
        <v/>
      </c>
      <c r="AY5184" s="55">
        <f t="shared" si="417"/>
        <v>0</v>
      </c>
      <c r="AZ5184" s="8"/>
      <c r="BA5184" s="8"/>
    </row>
    <row r="5185" spans="1:53" x14ac:dyDescent="0.25">
      <c r="A5185" s="9" t="str">
        <f>IF(B5185&lt;&gt;"",COUNTA($B$3:B5185)+$A$2,"")</f>
        <v/>
      </c>
      <c r="R5185" s="42"/>
      <c r="AB5185" s="13"/>
      <c r="AC5185" s="8"/>
      <c r="AF5185" s="13"/>
      <c r="AG5185" s="8"/>
      <c r="AH5185" s="8"/>
      <c r="AI5185" s="8"/>
      <c r="AJ5185" s="8"/>
      <c r="AK5185" s="8"/>
      <c r="AN5185" s="13"/>
      <c r="AO5185" s="8"/>
      <c r="AR5185" s="13"/>
      <c r="AS5185" s="8"/>
      <c r="AV5185" s="13"/>
      <c r="AW5185" s="8"/>
      <c r="AX5185" s="19" t="str">
        <f t="shared" si="416"/>
        <v/>
      </c>
      <c r="AY5185" s="55">
        <f t="shared" si="417"/>
        <v>0</v>
      </c>
      <c r="AZ5185" s="8"/>
      <c r="BA5185" s="8"/>
    </row>
    <row r="5186" spans="1:53" x14ac:dyDescent="0.25">
      <c r="A5186" s="9" t="str">
        <f>IF(B5186&lt;&gt;"",COUNTA($B$3:B5186)+$A$2,"")</f>
        <v/>
      </c>
      <c r="R5186" s="42"/>
      <c r="AB5186" s="13"/>
      <c r="AC5186" s="8"/>
      <c r="AF5186" s="13"/>
      <c r="AG5186" s="8"/>
      <c r="AH5186" s="8"/>
      <c r="AI5186" s="8"/>
      <c r="AJ5186" s="8"/>
      <c r="AK5186" s="8"/>
      <c r="AN5186" s="13"/>
      <c r="AO5186" s="8"/>
      <c r="AR5186" s="13"/>
      <c r="AS5186" s="8"/>
      <c r="AV5186" s="13"/>
      <c r="AW5186" s="8"/>
      <c r="AX5186" s="19" t="str">
        <f t="shared" si="416"/>
        <v/>
      </c>
      <c r="AY5186" s="55">
        <f t="shared" si="417"/>
        <v>0</v>
      </c>
      <c r="AZ5186" s="8"/>
      <c r="BA5186" s="8"/>
    </row>
    <row r="5187" spans="1:53" x14ac:dyDescent="0.25">
      <c r="A5187" s="9" t="str">
        <f>IF(B5187&lt;&gt;"",COUNTA($B$3:B5187)+$A$2,"")</f>
        <v/>
      </c>
      <c r="R5187" s="42"/>
      <c r="AB5187" s="13"/>
      <c r="AC5187" s="8"/>
      <c r="AF5187" s="13"/>
      <c r="AG5187" s="8"/>
      <c r="AH5187" s="8"/>
      <c r="AI5187" s="8"/>
      <c r="AJ5187" s="8"/>
      <c r="AK5187" s="8"/>
      <c r="AN5187" s="13"/>
      <c r="AO5187" s="8"/>
      <c r="AR5187" s="13"/>
      <c r="AS5187" s="8"/>
      <c r="AV5187" s="13"/>
      <c r="AW5187" s="8"/>
      <c r="AX5187" s="19" t="str">
        <f t="shared" ref="AX5187:AX5250" si="418">IF(R5187="","",AY5187/(1+0.025))</f>
        <v/>
      </c>
      <c r="AY5187" s="55">
        <f t="shared" ref="AY5187:AY5250" si="419">BC5187-AZ5187</f>
        <v>0</v>
      </c>
      <c r="AZ5187" s="8"/>
      <c r="BA5187" s="8"/>
    </row>
    <row r="5188" spans="1:53" x14ac:dyDescent="0.25">
      <c r="A5188" s="9" t="str">
        <f>IF(B5188&lt;&gt;"",COUNTA($B$3:B5188)+$A$2,"")</f>
        <v/>
      </c>
      <c r="R5188" s="42"/>
      <c r="AB5188" s="13"/>
      <c r="AC5188" s="8"/>
      <c r="AF5188" s="13"/>
      <c r="AG5188" s="8"/>
      <c r="AH5188" s="8"/>
      <c r="AI5188" s="8"/>
      <c r="AJ5188" s="8"/>
      <c r="AK5188" s="8"/>
      <c r="AN5188" s="13"/>
      <c r="AO5188" s="8"/>
      <c r="AR5188" s="13"/>
      <c r="AS5188" s="8"/>
      <c r="AV5188" s="13"/>
      <c r="AW5188" s="8"/>
      <c r="AX5188" s="19" t="str">
        <f t="shared" si="418"/>
        <v/>
      </c>
      <c r="AY5188" s="55">
        <f t="shared" si="419"/>
        <v>0</v>
      </c>
      <c r="AZ5188" s="8"/>
      <c r="BA5188" s="8"/>
    </row>
    <row r="5189" spans="1:53" x14ac:dyDescent="0.25">
      <c r="A5189" s="9" t="str">
        <f>IF(B5189&lt;&gt;"",COUNTA($B$3:B5189)+$A$2,"")</f>
        <v/>
      </c>
      <c r="R5189" s="42"/>
      <c r="AB5189" s="13"/>
      <c r="AC5189" s="8"/>
      <c r="AF5189" s="13"/>
      <c r="AG5189" s="8"/>
      <c r="AH5189" s="8"/>
      <c r="AI5189" s="8"/>
      <c r="AJ5189" s="8"/>
      <c r="AK5189" s="8"/>
      <c r="AN5189" s="13"/>
      <c r="AO5189" s="8"/>
      <c r="AR5189" s="13"/>
      <c r="AS5189" s="8"/>
      <c r="AV5189" s="13"/>
      <c r="AW5189" s="8"/>
      <c r="AX5189" s="19" t="str">
        <f t="shared" si="418"/>
        <v/>
      </c>
      <c r="AY5189" s="55">
        <f t="shared" si="419"/>
        <v>0</v>
      </c>
      <c r="AZ5189" s="8"/>
      <c r="BA5189" s="8"/>
    </row>
    <row r="5190" spans="1:53" x14ac:dyDescent="0.25">
      <c r="A5190" s="9" t="str">
        <f>IF(B5190&lt;&gt;"",COUNTA($B$3:B5190)+$A$2,"")</f>
        <v/>
      </c>
      <c r="R5190" s="42"/>
      <c r="AB5190" s="13"/>
      <c r="AC5190" s="8"/>
      <c r="AF5190" s="13"/>
      <c r="AG5190" s="8"/>
      <c r="AH5190" s="8"/>
      <c r="AI5190" s="8"/>
      <c r="AJ5190" s="8"/>
      <c r="AK5190" s="8"/>
      <c r="AN5190" s="13"/>
      <c r="AO5190" s="8"/>
      <c r="AR5190" s="13"/>
      <c r="AS5190" s="8"/>
      <c r="AV5190" s="13"/>
      <c r="AW5190" s="8"/>
      <c r="AX5190" s="19" t="str">
        <f t="shared" si="418"/>
        <v/>
      </c>
      <c r="AY5190" s="55">
        <f t="shared" si="419"/>
        <v>0</v>
      </c>
      <c r="AZ5190" s="8"/>
      <c r="BA5190" s="8"/>
    </row>
    <row r="5191" spans="1:53" x14ac:dyDescent="0.25">
      <c r="A5191" s="9" t="str">
        <f>IF(B5191&lt;&gt;"",COUNTA($B$3:B5191)+$A$2,"")</f>
        <v/>
      </c>
      <c r="R5191" s="42"/>
      <c r="AB5191" s="13"/>
      <c r="AC5191" s="8"/>
      <c r="AF5191" s="13"/>
      <c r="AG5191" s="8"/>
      <c r="AH5191" s="8"/>
      <c r="AI5191" s="8"/>
      <c r="AJ5191" s="8"/>
      <c r="AK5191" s="8"/>
      <c r="AN5191" s="13"/>
      <c r="AO5191" s="8"/>
      <c r="AR5191" s="13"/>
      <c r="AS5191" s="8"/>
      <c r="AV5191" s="13"/>
      <c r="AW5191" s="8"/>
      <c r="AX5191" s="19" t="str">
        <f t="shared" si="418"/>
        <v/>
      </c>
      <c r="AY5191" s="55">
        <f t="shared" si="419"/>
        <v>0</v>
      </c>
      <c r="AZ5191" s="8"/>
      <c r="BA5191" s="8"/>
    </row>
    <row r="5192" spans="1:53" x14ac:dyDescent="0.25">
      <c r="A5192" s="9" t="str">
        <f>IF(B5192&lt;&gt;"",COUNTA($B$3:B5192)+$A$2,"")</f>
        <v/>
      </c>
      <c r="R5192" s="42"/>
      <c r="AB5192" s="13"/>
      <c r="AC5192" s="8"/>
      <c r="AF5192" s="13"/>
      <c r="AG5192" s="8"/>
      <c r="AH5192" s="8"/>
      <c r="AI5192" s="8"/>
      <c r="AJ5192" s="8"/>
      <c r="AK5192" s="8"/>
      <c r="AN5192" s="13"/>
      <c r="AO5192" s="8"/>
      <c r="AR5192" s="13"/>
      <c r="AS5192" s="8"/>
      <c r="AV5192" s="13"/>
      <c r="AW5192" s="8"/>
      <c r="AX5192" s="19" t="str">
        <f t="shared" si="418"/>
        <v/>
      </c>
      <c r="AY5192" s="55">
        <f t="shared" si="419"/>
        <v>0</v>
      </c>
      <c r="AZ5192" s="8"/>
      <c r="BA5192" s="8"/>
    </row>
    <row r="5193" spans="1:53" x14ac:dyDescent="0.25">
      <c r="A5193" s="9" t="str">
        <f>IF(B5193&lt;&gt;"",COUNTA($B$3:B5193)+$A$2,"")</f>
        <v/>
      </c>
      <c r="R5193" s="42"/>
      <c r="AB5193" s="13"/>
      <c r="AC5193" s="8"/>
      <c r="AF5193" s="13"/>
      <c r="AG5193" s="8"/>
      <c r="AH5193" s="8"/>
      <c r="AI5193" s="8"/>
      <c r="AJ5193" s="8"/>
      <c r="AK5193" s="8"/>
      <c r="AN5193" s="13"/>
      <c r="AO5193" s="8"/>
      <c r="AR5193" s="13"/>
      <c r="AS5193" s="8"/>
      <c r="AV5193" s="13"/>
      <c r="AW5193" s="8"/>
      <c r="AX5193" s="19" t="str">
        <f t="shared" si="418"/>
        <v/>
      </c>
      <c r="AY5193" s="55">
        <f t="shared" si="419"/>
        <v>0</v>
      </c>
      <c r="AZ5193" s="8"/>
      <c r="BA5193" s="8"/>
    </row>
    <row r="5194" spans="1:53" x14ac:dyDescent="0.25">
      <c r="A5194" s="9" t="str">
        <f>IF(B5194&lt;&gt;"",COUNTA($B$3:B5194)+$A$2,"")</f>
        <v/>
      </c>
      <c r="R5194" s="42"/>
      <c r="AB5194" s="13"/>
      <c r="AC5194" s="8"/>
      <c r="AF5194" s="13"/>
      <c r="AG5194" s="8"/>
      <c r="AH5194" s="8"/>
      <c r="AI5194" s="8"/>
      <c r="AJ5194" s="8"/>
      <c r="AK5194" s="8"/>
      <c r="AN5194" s="13"/>
      <c r="AO5194" s="8"/>
      <c r="AR5194" s="13"/>
      <c r="AS5194" s="8"/>
      <c r="AV5194" s="13"/>
      <c r="AW5194" s="8"/>
      <c r="AX5194" s="19" t="str">
        <f t="shared" si="418"/>
        <v/>
      </c>
      <c r="AY5194" s="55">
        <f t="shared" si="419"/>
        <v>0</v>
      </c>
      <c r="AZ5194" s="8"/>
      <c r="BA5194" s="8"/>
    </row>
    <row r="5195" spans="1:53" x14ac:dyDescent="0.25">
      <c r="A5195" s="9" t="str">
        <f>IF(B5195&lt;&gt;"",COUNTA($B$3:B5195)+$A$2,"")</f>
        <v/>
      </c>
      <c r="R5195" s="42"/>
      <c r="AB5195" s="13"/>
      <c r="AC5195" s="8"/>
      <c r="AF5195" s="13"/>
      <c r="AG5195" s="8"/>
      <c r="AH5195" s="8"/>
      <c r="AI5195" s="8"/>
      <c r="AJ5195" s="8"/>
      <c r="AK5195" s="8"/>
      <c r="AN5195" s="13"/>
      <c r="AO5195" s="8"/>
      <c r="AR5195" s="13"/>
      <c r="AS5195" s="8"/>
      <c r="AV5195" s="13"/>
      <c r="AW5195" s="8"/>
      <c r="AX5195" s="19" t="str">
        <f t="shared" si="418"/>
        <v/>
      </c>
      <c r="AY5195" s="55">
        <f t="shared" si="419"/>
        <v>0</v>
      </c>
      <c r="AZ5195" s="8"/>
      <c r="BA5195" s="8"/>
    </row>
    <row r="5196" spans="1:53" x14ac:dyDescent="0.25">
      <c r="A5196" s="9" t="str">
        <f>IF(B5196&lt;&gt;"",COUNTA($B$3:B5196)+$A$2,"")</f>
        <v/>
      </c>
      <c r="R5196" s="42"/>
      <c r="AB5196" s="13"/>
      <c r="AC5196" s="8"/>
      <c r="AF5196" s="13"/>
      <c r="AG5196" s="8"/>
      <c r="AH5196" s="8"/>
      <c r="AI5196" s="8"/>
      <c r="AJ5196" s="8"/>
      <c r="AK5196" s="8"/>
      <c r="AN5196" s="13"/>
      <c r="AO5196" s="8"/>
      <c r="AR5196" s="13"/>
      <c r="AS5196" s="8"/>
      <c r="AV5196" s="13"/>
      <c r="AW5196" s="8"/>
      <c r="AX5196" s="19" t="str">
        <f t="shared" si="418"/>
        <v/>
      </c>
      <c r="AY5196" s="55">
        <f t="shared" si="419"/>
        <v>0</v>
      </c>
      <c r="AZ5196" s="8"/>
      <c r="BA5196" s="8"/>
    </row>
    <row r="5197" spans="1:53" x14ac:dyDescent="0.25">
      <c r="A5197" s="9" t="str">
        <f>IF(B5197&lt;&gt;"",COUNTA($B$3:B5197)+$A$2,"")</f>
        <v/>
      </c>
      <c r="R5197" s="42"/>
      <c r="AB5197" s="13"/>
      <c r="AC5197" s="8"/>
      <c r="AF5197" s="13"/>
      <c r="AG5197" s="8"/>
      <c r="AH5197" s="8"/>
      <c r="AI5197" s="8"/>
      <c r="AJ5197" s="8"/>
      <c r="AK5197" s="8"/>
      <c r="AN5197" s="13"/>
      <c r="AO5197" s="8"/>
      <c r="AR5197" s="13"/>
      <c r="AS5197" s="8"/>
      <c r="AV5197" s="13"/>
      <c r="AW5197" s="8"/>
      <c r="AX5197" s="19" t="str">
        <f t="shared" si="418"/>
        <v/>
      </c>
      <c r="AY5197" s="55">
        <f t="shared" si="419"/>
        <v>0</v>
      </c>
      <c r="AZ5197" s="8"/>
      <c r="BA5197" s="8"/>
    </row>
    <row r="5198" spans="1:53" x14ac:dyDescent="0.25">
      <c r="A5198" s="9" t="str">
        <f>IF(B5198&lt;&gt;"",COUNTA($B$3:B5198)+$A$2,"")</f>
        <v/>
      </c>
      <c r="R5198" s="42"/>
      <c r="AB5198" s="13"/>
      <c r="AC5198" s="8"/>
      <c r="AF5198" s="13"/>
      <c r="AG5198" s="8"/>
      <c r="AH5198" s="8"/>
      <c r="AI5198" s="8"/>
      <c r="AJ5198" s="8"/>
      <c r="AK5198" s="8"/>
      <c r="AN5198" s="13"/>
      <c r="AO5198" s="8"/>
      <c r="AR5198" s="13"/>
      <c r="AS5198" s="8"/>
      <c r="AV5198" s="13"/>
      <c r="AW5198" s="8"/>
      <c r="AX5198" s="19" t="str">
        <f t="shared" si="418"/>
        <v/>
      </c>
      <c r="AY5198" s="55">
        <f t="shared" si="419"/>
        <v>0</v>
      </c>
      <c r="AZ5198" s="8"/>
      <c r="BA5198" s="8"/>
    </row>
    <row r="5199" spans="1:53" x14ac:dyDescent="0.25">
      <c r="A5199" s="9" t="str">
        <f>IF(B5199&lt;&gt;"",COUNTA($B$3:B5199)+$A$2,"")</f>
        <v/>
      </c>
      <c r="R5199" s="42"/>
      <c r="AB5199" s="13"/>
      <c r="AC5199" s="8"/>
      <c r="AF5199" s="13"/>
      <c r="AG5199" s="8"/>
      <c r="AH5199" s="8"/>
      <c r="AI5199" s="8"/>
      <c r="AJ5199" s="8"/>
      <c r="AK5199" s="8"/>
      <c r="AN5199" s="13"/>
      <c r="AO5199" s="8"/>
      <c r="AR5199" s="13"/>
      <c r="AS5199" s="8"/>
      <c r="AV5199" s="13"/>
      <c r="AW5199" s="8"/>
      <c r="AX5199" s="19" t="str">
        <f t="shared" si="418"/>
        <v/>
      </c>
      <c r="AY5199" s="55">
        <f t="shared" si="419"/>
        <v>0</v>
      </c>
      <c r="AZ5199" s="8"/>
      <c r="BA5199" s="8"/>
    </row>
    <row r="5200" spans="1:53" x14ac:dyDescent="0.25">
      <c r="A5200" s="9" t="str">
        <f>IF(B5200&lt;&gt;"",COUNTA($B$3:B5200)+$A$2,"")</f>
        <v/>
      </c>
      <c r="R5200" s="42"/>
      <c r="AB5200" s="13"/>
      <c r="AC5200" s="8"/>
      <c r="AF5200" s="13"/>
      <c r="AG5200" s="8"/>
      <c r="AH5200" s="8"/>
      <c r="AI5200" s="8"/>
      <c r="AJ5200" s="8"/>
      <c r="AK5200" s="8"/>
      <c r="AN5200" s="13"/>
      <c r="AO5200" s="8"/>
      <c r="AR5200" s="13"/>
      <c r="AS5200" s="8"/>
      <c r="AV5200" s="13"/>
      <c r="AW5200" s="8"/>
      <c r="AX5200" s="19" t="str">
        <f t="shared" si="418"/>
        <v/>
      </c>
      <c r="AY5200" s="55">
        <f t="shared" si="419"/>
        <v>0</v>
      </c>
      <c r="AZ5200" s="8"/>
      <c r="BA5200" s="8"/>
    </row>
    <row r="5201" spans="1:53" x14ac:dyDescent="0.25">
      <c r="A5201" s="9" t="str">
        <f>IF(B5201&lt;&gt;"",COUNTA($B$3:B5201)+$A$2,"")</f>
        <v/>
      </c>
      <c r="R5201" s="42"/>
      <c r="AB5201" s="13"/>
      <c r="AC5201" s="8"/>
      <c r="AF5201" s="13"/>
      <c r="AG5201" s="8"/>
      <c r="AH5201" s="8"/>
      <c r="AI5201" s="8"/>
      <c r="AJ5201" s="8"/>
      <c r="AK5201" s="8"/>
      <c r="AN5201" s="13"/>
      <c r="AO5201" s="8"/>
      <c r="AR5201" s="13"/>
      <c r="AS5201" s="8"/>
      <c r="AV5201" s="13"/>
      <c r="AW5201" s="8"/>
      <c r="AX5201" s="19" t="str">
        <f t="shared" si="418"/>
        <v/>
      </c>
      <c r="AY5201" s="55">
        <f t="shared" si="419"/>
        <v>0</v>
      </c>
      <c r="AZ5201" s="8"/>
      <c r="BA5201" s="8"/>
    </row>
    <row r="5202" spans="1:53" x14ac:dyDescent="0.25">
      <c r="A5202" s="9" t="str">
        <f>IF(B5202&lt;&gt;"",COUNTA($B$3:B5202)+$A$2,"")</f>
        <v/>
      </c>
      <c r="R5202" s="42"/>
      <c r="AB5202" s="13"/>
      <c r="AC5202" s="8"/>
      <c r="AF5202" s="13"/>
      <c r="AG5202" s="8"/>
      <c r="AH5202" s="8"/>
      <c r="AI5202" s="8"/>
      <c r="AJ5202" s="8"/>
      <c r="AK5202" s="8"/>
      <c r="AN5202" s="13"/>
      <c r="AO5202" s="8"/>
      <c r="AR5202" s="13"/>
      <c r="AS5202" s="8"/>
      <c r="AV5202" s="13"/>
      <c r="AW5202" s="8"/>
      <c r="AX5202" s="19" t="str">
        <f t="shared" si="418"/>
        <v/>
      </c>
      <c r="AY5202" s="55">
        <f t="shared" si="419"/>
        <v>0</v>
      </c>
      <c r="AZ5202" s="8"/>
      <c r="BA5202" s="8"/>
    </row>
    <row r="5203" spans="1:53" x14ac:dyDescent="0.25">
      <c r="A5203" s="9" t="str">
        <f>IF(B5203&lt;&gt;"",COUNTA($B$3:B5203)+$A$2,"")</f>
        <v/>
      </c>
      <c r="R5203" s="42"/>
      <c r="AB5203" s="13"/>
      <c r="AC5203" s="8"/>
      <c r="AF5203" s="13"/>
      <c r="AG5203" s="8"/>
      <c r="AH5203" s="8"/>
      <c r="AI5203" s="8"/>
      <c r="AJ5203" s="8"/>
      <c r="AK5203" s="8"/>
      <c r="AN5203" s="13"/>
      <c r="AO5203" s="8"/>
      <c r="AR5203" s="13"/>
      <c r="AS5203" s="8"/>
      <c r="AV5203" s="13"/>
      <c r="AW5203" s="8"/>
      <c r="AX5203" s="19" t="str">
        <f t="shared" si="418"/>
        <v/>
      </c>
      <c r="AY5203" s="55">
        <f t="shared" si="419"/>
        <v>0</v>
      </c>
      <c r="AZ5203" s="8"/>
      <c r="BA5203" s="8"/>
    </row>
    <row r="5204" spans="1:53" x14ac:dyDescent="0.25">
      <c r="A5204" s="9" t="str">
        <f>IF(B5204&lt;&gt;"",COUNTA($B$3:B5204)+$A$2,"")</f>
        <v/>
      </c>
      <c r="R5204" s="42"/>
      <c r="AB5204" s="13"/>
      <c r="AC5204" s="8"/>
      <c r="AF5204" s="13"/>
      <c r="AG5204" s="8"/>
      <c r="AH5204" s="8"/>
      <c r="AI5204" s="8"/>
      <c r="AJ5204" s="8"/>
      <c r="AK5204" s="8"/>
      <c r="AN5204" s="13"/>
      <c r="AO5204" s="8"/>
      <c r="AR5204" s="13"/>
      <c r="AS5204" s="8"/>
      <c r="AV5204" s="13"/>
      <c r="AW5204" s="8"/>
      <c r="AX5204" s="19" t="str">
        <f t="shared" si="418"/>
        <v/>
      </c>
      <c r="AY5204" s="55">
        <f t="shared" si="419"/>
        <v>0</v>
      </c>
      <c r="AZ5204" s="8"/>
      <c r="BA5204" s="8"/>
    </row>
    <row r="5205" spans="1:53" x14ac:dyDescent="0.25">
      <c r="A5205" s="9" t="str">
        <f>IF(B5205&lt;&gt;"",COUNTA($B$3:B5205)+$A$2,"")</f>
        <v/>
      </c>
      <c r="R5205" s="42"/>
      <c r="AB5205" s="13"/>
      <c r="AC5205" s="8"/>
      <c r="AF5205" s="13"/>
      <c r="AG5205" s="8"/>
      <c r="AH5205" s="8"/>
      <c r="AI5205" s="8"/>
      <c r="AJ5205" s="8"/>
      <c r="AK5205" s="8"/>
      <c r="AN5205" s="13"/>
      <c r="AO5205" s="8"/>
      <c r="AR5205" s="13"/>
      <c r="AS5205" s="8"/>
      <c r="AV5205" s="13"/>
      <c r="AW5205" s="8"/>
      <c r="AX5205" s="19" t="str">
        <f t="shared" si="418"/>
        <v/>
      </c>
      <c r="AY5205" s="55">
        <f t="shared" si="419"/>
        <v>0</v>
      </c>
      <c r="AZ5205" s="8"/>
      <c r="BA5205" s="8"/>
    </row>
    <row r="5206" spans="1:53" x14ac:dyDescent="0.25">
      <c r="A5206" s="9" t="str">
        <f>IF(B5206&lt;&gt;"",COUNTA($B$3:B5206)+$A$2,"")</f>
        <v/>
      </c>
      <c r="R5206" s="42"/>
      <c r="AB5206" s="13"/>
      <c r="AC5206" s="8"/>
      <c r="AF5206" s="13"/>
      <c r="AG5206" s="8"/>
      <c r="AH5206" s="8"/>
      <c r="AI5206" s="8"/>
      <c r="AJ5206" s="8"/>
      <c r="AK5206" s="8"/>
      <c r="AN5206" s="13"/>
      <c r="AO5206" s="8"/>
      <c r="AR5206" s="13"/>
      <c r="AS5206" s="8"/>
      <c r="AV5206" s="13"/>
      <c r="AW5206" s="8"/>
      <c r="AX5206" s="19" t="str">
        <f t="shared" si="418"/>
        <v/>
      </c>
      <c r="AY5206" s="55">
        <f t="shared" si="419"/>
        <v>0</v>
      </c>
      <c r="AZ5206" s="8"/>
      <c r="BA5206" s="8"/>
    </row>
    <row r="5207" spans="1:53" x14ac:dyDescent="0.25">
      <c r="A5207" s="9" t="str">
        <f>IF(B5207&lt;&gt;"",COUNTA($B$3:B5207)+$A$2,"")</f>
        <v/>
      </c>
      <c r="R5207" s="42"/>
      <c r="AB5207" s="13"/>
      <c r="AC5207" s="8"/>
      <c r="AF5207" s="13"/>
      <c r="AG5207" s="8"/>
      <c r="AH5207" s="8"/>
      <c r="AI5207" s="8"/>
      <c r="AJ5207" s="8"/>
      <c r="AK5207" s="8"/>
      <c r="AN5207" s="13"/>
      <c r="AO5207" s="8"/>
      <c r="AR5207" s="13"/>
      <c r="AS5207" s="8"/>
      <c r="AV5207" s="13"/>
      <c r="AW5207" s="8"/>
      <c r="AX5207" s="19" t="str">
        <f t="shared" si="418"/>
        <v/>
      </c>
      <c r="AY5207" s="55">
        <f t="shared" si="419"/>
        <v>0</v>
      </c>
      <c r="AZ5207" s="8"/>
      <c r="BA5207" s="8"/>
    </row>
    <row r="5208" spans="1:53" x14ac:dyDescent="0.25">
      <c r="A5208" s="9" t="str">
        <f>IF(B5208&lt;&gt;"",COUNTA($B$3:B5208)+$A$2,"")</f>
        <v/>
      </c>
      <c r="R5208" s="42"/>
      <c r="AB5208" s="13"/>
      <c r="AC5208" s="8"/>
      <c r="AF5208" s="13"/>
      <c r="AG5208" s="8"/>
      <c r="AH5208" s="8"/>
      <c r="AI5208" s="8"/>
      <c r="AJ5208" s="8"/>
      <c r="AK5208" s="8"/>
      <c r="AN5208" s="13"/>
      <c r="AO5208" s="8"/>
      <c r="AR5208" s="13"/>
      <c r="AS5208" s="8"/>
      <c r="AV5208" s="13"/>
      <c r="AW5208" s="8"/>
      <c r="AX5208" s="19" t="str">
        <f t="shared" si="418"/>
        <v/>
      </c>
      <c r="AY5208" s="55">
        <f t="shared" si="419"/>
        <v>0</v>
      </c>
      <c r="AZ5208" s="8"/>
      <c r="BA5208" s="8"/>
    </row>
    <row r="5209" spans="1:53" x14ac:dyDescent="0.25">
      <c r="A5209" s="9" t="str">
        <f>IF(B5209&lt;&gt;"",COUNTA($B$3:B5209)+$A$2,"")</f>
        <v/>
      </c>
      <c r="R5209" s="42"/>
      <c r="AB5209" s="13"/>
      <c r="AC5209" s="8"/>
      <c r="AF5209" s="13"/>
      <c r="AG5209" s="8"/>
      <c r="AH5209" s="8"/>
      <c r="AI5209" s="8"/>
      <c r="AJ5209" s="8"/>
      <c r="AK5209" s="8"/>
      <c r="AN5209" s="13"/>
      <c r="AO5209" s="8"/>
      <c r="AR5209" s="13"/>
      <c r="AS5209" s="8"/>
      <c r="AV5209" s="13"/>
      <c r="AW5209" s="8"/>
      <c r="AX5209" s="19" t="str">
        <f t="shared" si="418"/>
        <v/>
      </c>
      <c r="AY5209" s="55">
        <f t="shared" si="419"/>
        <v>0</v>
      </c>
      <c r="AZ5209" s="8"/>
      <c r="BA5209" s="8"/>
    </row>
    <row r="5210" spans="1:53" x14ac:dyDescent="0.25">
      <c r="A5210" s="9" t="str">
        <f>IF(B5210&lt;&gt;"",COUNTA($B$3:B5210)+$A$2,"")</f>
        <v/>
      </c>
      <c r="R5210" s="42"/>
      <c r="AB5210" s="13"/>
      <c r="AC5210" s="8"/>
      <c r="AF5210" s="13"/>
      <c r="AG5210" s="8"/>
      <c r="AH5210" s="8"/>
      <c r="AI5210" s="8"/>
      <c r="AJ5210" s="8"/>
      <c r="AK5210" s="8"/>
      <c r="AN5210" s="13"/>
      <c r="AO5210" s="8"/>
      <c r="AR5210" s="13"/>
      <c r="AS5210" s="8"/>
      <c r="AV5210" s="13"/>
      <c r="AW5210" s="8"/>
      <c r="AX5210" s="19" t="str">
        <f t="shared" si="418"/>
        <v/>
      </c>
      <c r="AY5210" s="55">
        <f t="shared" si="419"/>
        <v>0</v>
      </c>
      <c r="AZ5210" s="8"/>
      <c r="BA5210" s="8"/>
    </row>
    <row r="5211" spans="1:53" x14ac:dyDescent="0.25">
      <c r="A5211" s="9" t="str">
        <f>IF(B5211&lt;&gt;"",COUNTA($B$3:B5211)+$A$2,"")</f>
        <v/>
      </c>
      <c r="R5211" s="42"/>
      <c r="AB5211" s="13"/>
      <c r="AC5211" s="8"/>
      <c r="AF5211" s="13"/>
      <c r="AG5211" s="8"/>
      <c r="AH5211" s="8"/>
      <c r="AI5211" s="8"/>
      <c r="AJ5211" s="8"/>
      <c r="AK5211" s="8"/>
      <c r="AN5211" s="13"/>
      <c r="AO5211" s="8"/>
      <c r="AR5211" s="13"/>
      <c r="AS5211" s="8"/>
      <c r="AV5211" s="13"/>
      <c r="AW5211" s="8"/>
      <c r="AX5211" s="19" t="str">
        <f t="shared" si="418"/>
        <v/>
      </c>
      <c r="AY5211" s="55">
        <f t="shared" si="419"/>
        <v>0</v>
      </c>
      <c r="AZ5211" s="8"/>
      <c r="BA5211" s="8"/>
    </row>
    <row r="5212" spans="1:53" x14ac:dyDescent="0.25">
      <c r="A5212" s="9" t="str">
        <f>IF(B5212&lt;&gt;"",COUNTA($B$3:B5212)+$A$2,"")</f>
        <v/>
      </c>
      <c r="R5212" s="42"/>
      <c r="AB5212" s="13"/>
      <c r="AC5212" s="8"/>
      <c r="AF5212" s="13"/>
      <c r="AG5212" s="8"/>
      <c r="AH5212" s="8"/>
      <c r="AI5212" s="8"/>
      <c r="AJ5212" s="8"/>
      <c r="AK5212" s="8"/>
      <c r="AN5212" s="13"/>
      <c r="AO5212" s="8"/>
      <c r="AR5212" s="13"/>
      <c r="AS5212" s="8"/>
      <c r="AV5212" s="13"/>
      <c r="AW5212" s="8"/>
      <c r="AX5212" s="19" t="str">
        <f t="shared" si="418"/>
        <v/>
      </c>
      <c r="AY5212" s="55">
        <f t="shared" si="419"/>
        <v>0</v>
      </c>
      <c r="AZ5212" s="8"/>
      <c r="BA5212" s="8"/>
    </row>
    <row r="5213" spans="1:53" x14ac:dyDescent="0.25">
      <c r="A5213" s="9" t="str">
        <f>IF(B5213&lt;&gt;"",COUNTA($B$3:B5213)+$A$2,"")</f>
        <v/>
      </c>
      <c r="R5213" s="42"/>
      <c r="AB5213" s="13"/>
      <c r="AC5213" s="8"/>
      <c r="AF5213" s="13"/>
      <c r="AG5213" s="8"/>
      <c r="AH5213" s="8"/>
      <c r="AI5213" s="8"/>
      <c r="AJ5213" s="8"/>
      <c r="AK5213" s="8"/>
      <c r="AN5213" s="13"/>
      <c r="AO5213" s="8"/>
      <c r="AR5213" s="13"/>
      <c r="AS5213" s="8"/>
      <c r="AV5213" s="13"/>
      <c r="AW5213" s="8"/>
      <c r="AX5213" s="19" t="str">
        <f t="shared" si="418"/>
        <v/>
      </c>
      <c r="AY5213" s="55">
        <f t="shared" si="419"/>
        <v>0</v>
      </c>
      <c r="AZ5213" s="8"/>
      <c r="BA5213" s="8"/>
    </row>
    <row r="5214" spans="1:53" x14ac:dyDescent="0.25">
      <c r="A5214" s="9" t="str">
        <f>IF(B5214&lt;&gt;"",COUNTA($B$3:B5214)+$A$2,"")</f>
        <v/>
      </c>
      <c r="R5214" s="42"/>
      <c r="AB5214" s="13"/>
      <c r="AC5214" s="8"/>
      <c r="AF5214" s="13"/>
      <c r="AG5214" s="8"/>
      <c r="AH5214" s="8"/>
      <c r="AI5214" s="8"/>
      <c r="AJ5214" s="8"/>
      <c r="AK5214" s="8"/>
      <c r="AN5214" s="13"/>
      <c r="AO5214" s="8"/>
      <c r="AR5214" s="13"/>
      <c r="AS5214" s="8"/>
      <c r="AV5214" s="13"/>
      <c r="AW5214" s="8"/>
      <c r="AX5214" s="19" t="str">
        <f t="shared" si="418"/>
        <v/>
      </c>
      <c r="AY5214" s="55">
        <f t="shared" si="419"/>
        <v>0</v>
      </c>
      <c r="AZ5214" s="8"/>
      <c r="BA5214" s="8"/>
    </row>
    <row r="5215" spans="1:53" x14ac:dyDescent="0.25">
      <c r="A5215" s="9" t="str">
        <f>IF(B5215&lt;&gt;"",COUNTA($B$3:B5215)+$A$2,"")</f>
        <v/>
      </c>
      <c r="R5215" s="42"/>
      <c r="AB5215" s="13"/>
      <c r="AC5215" s="8"/>
      <c r="AF5215" s="13"/>
      <c r="AG5215" s="8"/>
      <c r="AH5215" s="8"/>
      <c r="AI5215" s="8"/>
      <c r="AJ5215" s="8"/>
      <c r="AK5215" s="8"/>
      <c r="AN5215" s="13"/>
      <c r="AO5215" s="8"/>
      <c r="AR5215" s="13"/>
      <c r="AS5215" s="8"/>
      <c r="AV5215" s="13"/>
      <c r="AW5215" s="8"/>
      <c r="AX5215" s="19" t="str">
        <f t="shared" si="418"/>
        <v/>
      </c>
      <c r="AY5215" s="55">
        <f t="shared" si="419"/>
        <v>0</v>
      </c>
      <c r="AZ5215" s="8"/>
      <c r="BA5215" s="8"/>
    </row>
    <row r="5216" spans="1:53" x14ac:dyDescent="0.25">
      <c r="A5216" s="9" t="str">
        <f>IF(B5216&lt;&gt;"",COUNTA($B$3:B5216)+$A$2,"")</f>
        <v/>
      </c>
      <c r="R5216" s="42"/>
      <c r="AB5216" s="13"/>
      <c r="AC5216" s="8"/>
      <c r="AF5216" s="13"/>
      <c r="AG5216" s="8"/>
      <c r="AH5216" s="8"/>
      <c r="AI5216" s="8"/>
      <c r="AJ5216" s="8"/>
      <c r="AK5216" s="8"/>
      <c r="AN5216" s="13"/>
      <c r="AO5216" s="8"/>
      <c r="AR5216" s="13"/>
      <c r="AS5216" s="8"/>
      <c r="AV5216" s="13"/>
      <c r="AW5216" s="8"/>
      <c r="AX5216" s="19" t="str">
        <f t="shared" si="418"/>
        <v/>
      </c>
      <c r="AY5216" s="55">
        <f t="shared" si="419"/>
        <v>0</v>
      </c>
      <c r="AZ5216" s="8"/>
      <c r="BA5216" s="8"/>
    </row>
    <row r="5217" spans="1:53" x14ac:dyDescent="0.25">
      <c r="A5217" s="9" t="str">
        <f>IF(B5217&lt;&gt;"",COUNTA($B$3:B5217)+$A$2,"")</f>
        <v/>
      </c>
      <c r="R5217" s="42"/>
      <c r="AB5217" s="13"/>
      <c r="AC5217" s="8"/>
      <c r="AF5217" s="13"/>
      <c r="AG5217" s="8"/>
      <c r="AH5217" s="8"/>
      <c r="AI5217" s="8"/>
      <c r="AJ5217" s="8"/>
      <c r="AK5217" s="8"/>
      <c r="AN5217" s="13"/>
      <c r="AO5217" s="8"/>
      <c r="AR5217" s="13"/>
      <c r="AS5217" s="8"/>
      <c r="AV5217" s="13"/>
      <c r="AW5217" s="8"/>
      <c r="AX5217" s="19" t="str">
        <f t="shared" si="418"/>
        <v/>
      </c>
      <c r="AY5217" s="55">
        <f t="shared" si="419"/>
        <v>0</v>
      </c>
      <c r="AZ5217" s="8"/>
      <c r="BA5217" s="8"/>
    </row>
    <row r="5218" spans="1:53" x14ac:dyDescent="0.25">
      <c r="A5218" s="9" t="str">
        <f>IF(B5218&lt;&gt;"",COUNTA($B$3:B5218)+$A$2,"")</f>
        <v/>
      </c>
      <c r="R5218" s="42"/>
      <c r="AB5218" s="13"/>
      <c r="AC5218" s="8"/>
      <c r="AF5218" s="13"/>
      <c r="AG5218" s="8"/>
      <c r="AH5218" s="8"/>
      <c r="AI5218" s="8"/>
      <c r="AJ5218" s="8"/>
      <c r="AK5218" s="8"/>
      <c r="AN5218" s="13"/>
      <c r="AO5218" s="8"/>
      <c r="AR5218" s="13"/>
      <c r="AS5218" s="8"/>
      <c r="AV5218" s="13"/>
      <c r="AW5218" s="8"/>
      <c r="AX5218" s="19" t="str">
        <f t="shared" si="418"/>
        <v/>
      </c>
      <c r="AY5218" s="55">
        <f t="shared" si="419"/>
        <v>0</v>
      </c>
      <c r="AZ5218" s="8"/>
      <c r="BA5218" s="8"/>
    </row>
    <row r="5219" spans="1:53" x14ac:dyDescent="0.25">
      <c r="A5219" s="9" t="str">
        <f>IF(B5219&lt;&gt;"",COUNTA($B$3:B5219)+$A$2,"")</f>
        <v/>
      </c>
      <c r="R5219" s="42"/>
      <c r="AB5219" s="13"/>
      <c r="AC5219" s="8"/>
      <c r="AF5219" s="13"/>
      <c r="AG5219" s="8"/>
      <c r="AH5219" s="8"/>
      <c r="AI5219" s="8"/>
      <c r="AJ5219" s="8"/>
      <c r="AK5219" s="8"/>
      <c r="AN5219" s="13"/>
      <c r="AO5219" s="8"/>
      <c r="AR5219" s="13"/>
      <c r="AS5219" s="8"/>
      <c r="AV5219" s="13"/>
      <c r="AW5219" s="8"/>
      <c r="AX5219" s="19" t="str">
        <f t="shared" si="418"/>
        <v/>
      </c>
      <c r="AY5219" s="55">
        <f t="shared" si="419"/>
        <v>0</v>
      </c>
      <c r="AZ5219" s="8"/>
      <c r="BA5219" s="8"/>
    </row>
    <row r="5220" spans="1:53" x14ac:dyDescent="0.25">
      <c r="A5220" s="9" t="str">
        <f>IF(B5220&lt;&gt;"",COUNTA($B$3:B5220)+$A$2,"")</f>
        <v/>
      </c>
      <c r="R5220" s="42"/>
      <c r="AB5220" s="13"/>
      <c r="AC5220" s="8"/>
      <c r="AF5220" s="13"/>
      <c r="AG5220" s="8"/>
      <c r="AH5220" s="8"/>
      <c r="AI5220" s="8"/>
      <c r="AJ5220" s="8"/>
      <c r="AK5220" s="8"/>
      <c r="AN5220" s="13"/>
      <c r="AO5220" s="8"/>
      <c r="AR5220" s="13"/>
      <c r="AS5220" s="8"/>
      <c r="AV5220" s="13"/>
      <c r="AW5220" s="8"/>
      <c r="AX5220" s="19" t="str">
        <f t="shared" si="418"/>
        <v/>
      </c>
      <c r="AY5220" s="55">
        <f t="shared" si="419"/>
        <v>0</v>
      </c>
      <c r="AZ5220" s="8"/>
      <c r="BA5220" s="8"/>
    </row>
    <row r="5221" spans="1:53" x14ac:dyDescent="0.25">
      <c r="A5221" s="9" t="str">
        <f>IF(B5221&lt;&gt;"",COUNTA($B$3:B5221)+$A$2,"")</f>
        <v/>
      </c>
      <c r="R5221" s="42"/>
      <c r="AB5221" s="13"/>
      <c r="AC5221" s="8"/>
      <c r="AF5221" s="13"/>
      <c r="AG5221" s="8"/>
      <c r="AH5221" s="8"/>
      <c r="AI5221" s="8"/>
      <c r="AJ5221" s="8"/>
      <c r="AK5221" s="8"/>
      <c r="AN5221" s="13"/>
      <c r="AO5221" s="8"/>
      <c r="AR5221" s="13"/>
      <c r="AS5221" s="8"/>
      <c r="AV5221" s="13"/>
      <c r="AW5221" s="8"/>
      <c r="AX5221" s="19" t="str">
        <f t="shared" si="418"/>
        <v/>
      </c>
      <c r="AY5221" s="55">
        <f t="shared" si="419"/>
        <v>0</v>
      </c>
      <c r="AZ5221" s="8"/>
      <c r="BA5221" s="8"/>
    </row>
    <row r="5222" spans="1:53" x14ac:dyDescent="0.25">
      <c r="A5222" s="9" t="str">
        <f>IF(B5222&lt;&gt;"",COUNTA($B$3:B5222)+$A$2,"")</f>
        <v/>
      </c>
      <c r="R5222" s="42"/>
      <c r="AB5222" s="13"/>
      <c r="AC5222" s="8"/>
      <c r="AF5222" s="13"/>
      <c r="AG5222" s="8"/>
      <c r="AH5222" s="8"/>
      <c r="AI5222" s="8"/>
      <c r="AJ5222" s="8"/>
      <c r="AK5222" s="8"/>
      <c r="AN5222" s="13"/>
      <c r="AO5222" s="8"/>
      <c r="AR5222" s="13"/>
      <c r="AS5222" s="8"/>
      <c r="AV5222" s="13"/>
      <c r="AW5222" s="8"/>
      <c r="AX5222" s="19" t="str">
        <f t="shared" si="418"/>
        <v/>
      </c>
      <c r="AY5222" s="55">
        <f t="shared" si="419"/>
        <v>0</v>
      </c>
      <c r="AZ5222" s="8"/>
      <c r="BA5222" s="8"/>
    </row>
    <row r="5223" spans="1:53" x14ac:dyDescent="0.25">
      <c r="A5223" s="9" t="str">
        <f>IF(B5223&lt;&gt;"",COUNTA($B$3:B5223)+$A$2,"")</f>
        <v/>
      </c>
      <c r="R5223" s="42"/>
      <c r="AB5223" s="13"/>
      <c r="AC5223" s="8"/>
      <c r="AF5223" s="13"/>
      <c r="AG5223" s="8"/>
      <c r="AH5223" s="8"/>
      <c r="AI5223" s="8"/>
      <c r="AJ5223" s="8"/>
      <c r="AK5223" s="8"/>
      <c r="AN5223" s="13"/>
      <c r="AO5223" s="8"/>
      <c r="AR5223" s="13"/>
      <c r="AS5223" s="8"/>
      <c r="AV5223" s="13"/>
      <c r="AW5223" s="8"/>
      <c r="AX5223" s="19" t="str">
        <f t="shared" si="418"/>
        <v/>
      </c>
      <c r="AY5223" s="55">
        <f t="shared" si="419"/>
        <v>0</v>
      </c>
      <c r="AZ5223" s="8"/>
      <c r="BA5223" s="8"/>
    </row>
    <row r="5224" spans="1:53" x14ac:dyDescent="0.25">
      <c r="A5224" s="9" t="str">
        <f>IF(B5224&lt;&gt;"",COUNTA($B$3:B5224)+$A$2,"")</f>
        <v/>
      </c>
      <c r="R5224" s="42"/>
      <c r="AB5224" s="13"/>
      <c r="AC5224" s="8"/>
      <c r="AF5224" s="13"/>
      <c r="AG5224" s="8"/>
      <c r="AH5224" s="8"/>
      <c r="AI5224" s="8"/>
      <c r="AJ5224" s="8"/>
      <c r="AK5224" s="8"/>
      <c r="AN5224" s="13"/>
      <c r="AO5224" s="8"/>
      <c r="AR5224" s="13"/>
      <c r="AS5224" s="8"/>
      <c r="AV5224" s="13"/>
      <c r="AW5224" s="8"/>
      <c r="AX5224" s="19" t="str">
        <f t="shared" si="418"/>
        <v/>
      </c>
      <c r="AY5224" s="55">
        <f t="shared" si="419"/>
        <v>0</v>
      </c>
      <c r="AZ5224" s="8"/>
      <c r="BA5224" s="8"/>
    </row>
    <row r="5225" spans="1:53" x14ac:dyDescent="0.25">
      <c r="A5225" s="9" t="str">
        <f>IF(B5225&lt;&gt;"",COUNTA($B$3:B5225)+$A$2,"")</f>
        <v/>
      </c>
      <c r="R5225" s="42"/>
      <c r="AB5225" s="13"/>
      <c r="AC5225" s="8"/>
      <c r="AF5225" s="13"/>
      <c r="AG5225" s="8"/>
      <c r="AH5225" s="8"/>
      <c r="AI5225" s="8"/>
      <c r="AJ5225" s="8"/>
      <c r="AK5225" s="8"/>
      <c r="AN5225" s="13"/>
      <c r="AO5225" s="8"/>
      <c r="AR5225" s="13"/>
      <c r="AS5225" s="8"/>
      <c r="AV5225" s="13"/>
      <c r="AW5225" s="8"/>
      <c r="AX5225" s="19" t="str">
        <f t="shared" si="418"/>
        <v/>
      </c>
      <c r="AY5225" s="55">
        <f t="shared" si="419"/>
        <v>0</v>
      </c>
      <c r="AZ5225" s="8"/>
      <c r="BA5225" s="8"/>
    </row>
    <row r="5226" spans="1:53" x14ac:dyDescent="0.25">
      <c r="A5226" s="9" t="str">
        <f>IF(B5226&lt;&gt;"",COUNTA($B$3:B5226)+$A$2,"")</f>
        <v/>
      </c>
      <c r="R5226" s="42"/>
      <c r="AB5226" s="13"/>
      <c r="AC5226" s="8"/>
      <c r="AF5226" s="13"/>
      <c r="AG5226" s="8"/>
      <c r="AH5226" s="8"/>
      <c r="AI5226" s="8"/>
      <c r="AJ5226" s="8"/>
      <c r="AK5226" s="8"/>
      <c r="AN5226" s="13"/>
      <c r="AO5226" s="8"/>
      <c r="AR5226" s="13"/>
      <c r="AS5226" s="8"/>
      <c r="AV5226" s="13"/>
      <c r="AW5226" s="8"/>
      <c r="AX5226" s="19" t="str">
        <f t="shared" si="418"/>
        <v/>
      </c>
      <c r="AY5226" s="55">
        <f t="shared" si="419"/>
        <v>0</v>
      </c>
      <c r="AZ5226" s="8"/>
      <c r="BA5226" s="8"/>
    </row>
    <row r="5227" spans="1:53" x14ac:dyDescent="0.25">
      <c r="A5227" s="9" t="str">
        <f>IF(B5227&lt;&gt;"",COUNTA($B$3:B5227)+$A$2,"")</f>
        <v/>
      </c>
      <c r="R5227" s="42"/>
      <c r="AB5227" s="13"/>
      <c r="AC5227" s="8"/>
      <c r="AF5227" s="13"/>
      <c r="AG5227" s="8"/>
      <c r="AH5227" s="8"/>
      <c r="AI5227" s="8"/>
      <c r="AJ5227" s="8"/>
      <c r="AK5227" s="8"/>
      <c r="AN5227" s="13"/>
      <c r="AO5227" s="8"/>
      <c r="AR5227" s="13"/>
      <c r="AS5227" s="8"/>
      <c r="AV5227" s="13"/>
      <c r="AW5227" s="8"/>
      <c r="AX5227" s="19" t="str">
        <f t="shared" si="418"/>
        <v/>
      </c>
      <c r="AY5227" s="55">
        <f t="shared" si="419"/>
        <v>0</v>
      </c>
      <c r="AZ5227" s="8"/>
      <c r="BA5227" s="8"/>
    </row>
    <row r="5228" spans="1:53" x14ac:dyDescent="0.25">
      <c r="A5228" s="9" t="str">
        <f>IF(B5228&lt;&gt;"",COUNTA($B$3:B5228)+$A$2,"")</f>
        <v/>
      </c>
      <c r="R5228" s="42"/>
      <c r="AB5228" s="13"/>
      <c r="AC5228" s="8"/>
      <c r="AF5228" s="13"/>
      <c r="AG5228" s="8"/>
      <c r="AH5228" s="8"/>
      <c r="AI5228" s="8"/>
      <c r="AJ5228" s="8"/>
      <c r="AK5228" s="8"/>
      <c r="AN5228" s="13"/>
      <c r="AO5228" s="8"/>
      <c r="AR5228" s="13"/>
      <c r="AS5228" s="8"/>
      <c r="AV5228" s="13"/>
      <c r="AW5228" s="8"/>
      <c r="AX5228" s="19" t="str">
        <f t="shared" si="418"/>
        <v/>
      </c>
      <c r="AY5228" s="55">
        <f t="shared" si="419"/>
        <v>0</v>
      </c>
      <c r="AZ5228" s="8"/>
      <c r="BA5228" s="8"/>
    </row>
    <row r="5229" spans="1:53" x14ac:dyDescent="0.25">
      <c r="A5229" s="9" t="str">
        <f>IF(B5229&lt;&gt;"",COUNTA($B$3:B5229)+$A$2,"")</f>
        <v/>
      </c>
      <c r="R5229" s="42"/>
      <c r="AB5229" s="13"/>
      <c r="AC5229" s="8"/>
      <c r="AF5229" s="13"/>
      <c r="AG5229" s="8"/>
      <c r="AH5229" s="8"/>
      <c r="AI5229" s="8"/>
      <c r="AJ5229" s="8"/>
      <c r="AK5229" s="8"/>
      <c r="AN5229" s="13"/>
      <c r="AO5229" s="8"/>
      <c r="AR5229" s="13"/>
      <c r="AS5229" s="8"/>
      <c r="AV5229" s="13"/>
      <c r="AW5229" s="8"/>
      <c r="AX5229" s="19" t="str">
        <f t="shared" si="418"/>
        <v/>
      </c>
      <c r="AY5229" s="55">
        <f t="shared" si="419"/>
        <v>0</v>
      </c>
      <c r="AZ5229" s="8"/>
      <c r="BA5229" s="8"/>
    </row>
    <row r="5230" spans="1:53" x14ac:dyDescent="0.25">
      <c r="A5230" s="9" t="str">
        <f>IF(B5230&lt;&gt;"",COUNTA($B$3:B5230)+$A$2,"")</f>
        <v/>
      </c>
      <c r="R5230" s="42"/>
      <c r="AB5230" s="13"/>
      <c r="AC5230" s="8"/>
      <c r="AF5230" s="13"/>
      <c r="AG5230" s="8"/>
      <c r="AH5230" s="8"/>
      <c r="AI5230" s="8"/>
      <c r="AJ5230" s="8"/>
      <c r="AK5230" s="8"/>
      <c r="AN5230" s="13"/>
      <c r="AO5230" s="8"/>
      <c r="AR5230" s="13"/>
      <c r="AS5230" s="8"/>
      <c r="AV5230" s="13"/>
      <c r="AW5230" s="8"/>
      <c r="AX5230" s="19" t="str">
        <f t="shared" si="418"/>
        <v/>
      </c>
      <c r="AY5230" s="55">
        <f t="shared" si="419"/>
        <v>0</v>
      </c>
      <c r="AZ5230" s="8"/>
      <c r="BA5230" s="8"/>
    </row>
    <row r="5231" spans="1:53" x14ac:dyDescent="0.25">
      <c r="A5231" s="9" t="str">
        <f>IF(B5231&lt;&gt;"",COUNTA($B$3:B5231)+$A$2,"")</f>
        <v/>
      </c>
      <c r="R5231" s="42"/>
      <c r="AB5231" s="13"/>
      <c r="AC5231" s="8"/>
      <c r="AF5231" s="13"/>
      <c r="AG5231" s="8"/>
      <c r="AH5231" s="8"/>
      <c r="AI5231" s="8"/>
      <c r="AJ5231" s="8"/>
      <c r="AK5231" s="8"/>
      <c r="AN5231" s="13"/>
      <c r="AO5231" s="8"/>
      <c r="AR5231" s="13"/>
      <c r="AS5231" s="8"/>
      <c r="AV5231" s="13"/>
      <c r="AW5231" s="8"/>
      <c r="AX5231" s="19" t="str">
        <f t="shared" si="418"/>
        <v/>
      </c>
      <c r="AY5231" s="55">
        <f t="shared" si="419"/>
        <v>0</v>
      </c>
      <c r="AZ5231" s="8"/>
      <c r="BA5231" s="8"/>
    </row>
    <row r="5232" spans="1:53" x14ac:dyDescent="0.25">
      <c r="A5232" s="9" t="str">
        <f>IF(B5232&lt;&gt;"",COUNTA($B$3:B5232)+$A$2,"")</f>
        <v/>
      </c>
      <c r="R5232" s="42"/>
      <c r="AB5232" s="13"/>
      <c r="AC5232" s="8"/>
      <c r="AF5232" s="13"/>
      <c r="AG5232" s="8"/>
      <c r="AH5232" s="8"/>
      <c r="AI5232" s="8"/>
      <c r="AJ5232" s="8"/>
      <c r="AK5232" s="8"/>
      <c r="AN5232" s="13"/>
      <c r="AO5232" s="8"/>
      <c r="AR5232" s="13"/>
      <c r="AS5232" s="8"/>
      <c r="AV5232" s="13"/>
      <c r="AW5232" s="8"/>
      <c r="AX5232" s="19" t="str">
        <f t="shared" si="418"/>
        <v/>
      </c>
      <c r="AY5232" s="55">
        <f t="shared" si="419"/>
        <v>0</v>
      </c>
      <c r="AZ5232" s="8"/>
      <c r="BA5232" s="8"/>
    </row>
    <row r="5233" spans="1:53" x14ac:dyDescent="0.25">
      <c r="A5233" s="9" t="str">
        <f>IF(B5233&lt;&gt;"",COUNTA($B$3:B5233)+$A$2,"")</f>
        <v/>
      </c>
      <c r="R5233" s="42"/>
      <c r="AB5233" s="13"/>
      <c r="AC5233" s="8"/>
      <c r="AF5233" s="13"/>
      <c r="AG5233" s="8"/>
      <c r="AH5233" s="8"/>
      <c r="AI5233" s="8"/>
      <c r="AJ5233" s="8"/>
      <c r="AK5233" s="8"/>
      <c r="AN5233" s="13"/>
      <c r="AO5233" s="8"/>
      <c r="AR5233" s="13"/>
      <c r="AS5233" s="8"/>
      <c r="AV5233" s="13"/>
      <c r="AW5233" s="8"/>
      <c r="AX5233" s="19" t="str">
        <f t="shared" si="418"/>
        <v/>
      </c>
      <c r="AY5233" s="55">
        <f t="shared" si="419"/>
        <v>0</v>
      </c>
      <c r="AZ5233" s="8"/>
      <c r="BA5233" s="8"/>
    </row>
    <row r="5234" spans="1:53" x14ac:dyDescent="0.25">
      <c r="A5234" s="9" t="str">
        <f>IF(B5234&lt;&gt;"",COUNTA($B$3:B5234)+$A$2,"")</f>
        <v/>
      </c>
      <c r="R5234" s="42"/>
      <c r="AB5234" s="13"/>
      <c r="AC5234" s="8"/>
      <c r="AF5234" s="13"/>
      <c r="AG5234" s="8"/>
      <c r="AH5234" s="8"/>
      <c r="AI5234" s="8"/>
      <c r="AJ5234" s="8"/>
      <c r="AK5234" s="8"/>
      <c r="AN5234" s="13"/>
      <c r="AO5234" s="8"/>
      <c r="AR5234" s="13"/>
      <c r="AS5234" s="8"/>
      <c r="AV5234" s="13"/>
      <c r="AW5234" s="8"/>
      <c r="AX5234" s="19" t="str">
        <f t="shared" si="418"/>
        <v/>
      </c>
      <c r="AY5234" s="55">
        <f t="shared" si="419"/>
        <v>0</v>
      </c>
      <c r="AZ5234" s="8"/>
      <c r="BA5234" s="8"/>
    </row>
    <row r="5235" spans="1:53" x14ac:dyDescent="0.25">
      <c r="A5235" s="9" t="str">
        <f>IF(B5235&lt;&gt;"",COUNTA($B$3:B5235)+$A$2,"")</f>
        <v/>
      </c>
      <c r="R5235" s="42"/>
      <c r="AB5235" s="13"/>
      <c r="AC5235" s="8"/>
      <c r="AF5235" s="13"/>
      <c r="AG5235" s="8"/>
      <c r="AH5235" s="8"/>
      <c r="AI5235" s="8"/>
      <c r="AJ5235" s="8"/>
      <c r="AK5235" s="8"/>
      <c r="AN5235" s="13"/>
      <c r="AO5235" s="8"/>
      <c r="AR5235" s="13"/>
      <c r="AS5235" s="8"/>
      <c r="AV5235" s="13"/>
      <c r="AW5235" s="8"/>
      <c r="AX5235" s="19" t="str">
        <f t="shared" si="418"/>
        <v/>
      </c>
      <c r="AY5235" s="55">
        <f t="shared" si="419"/>
        <v>0</v>
      </c>
      <c r="AZ5235" s="8"/>
      <c r="BA5235" s="8"/>
    </row>
    <row r="5236" spans="1:53" x14ac:dyDescent="0.25">
      <c r="A5236" s="9" t="str">
        <f>IF(B5236&lt;&gt;"",COUNTA($B$3:B5236)+$A$2,"")</f>
        <v/>
      </c>
      <c r="R5236" s="42"/>
      <c r="AB5236" s="13"/>
      <c r="AC5236" s="8"/>
      <c r="AF5236" s="13"/>
      <c r="AG5236" s="8"/>
      <c r="AH5236" s="8"/>
      <c r="AI5236" s="8"/>
      <c r="AJ5236" s="8"/>
      <c r="AK5236" s="8"/>
      <c r="AN5236" s="13"/>
      <c r="AO5236" s="8"/>
      <c r="AR5236" s="13"/>
      <c r="AS5236" s="8"/>
      <c r="AV5236" s="13"/>
      <c r="AW5236" s="8"/>
      <c r="AX5236" s="19" t="str">
        <f t="shared" si="418"/>
        <v/>
      </c>
      <c r="AY5236" s="55">
        <f t="shared" si="419"/>
        <v>0</v>
      </c>
      <c r="AZ5236" s="8"/>
      <c r="BA5236" s="8"/>
    </row>
    <row r="5237" spans="1:53" x14ac:dyDescent="0.25">
      <c r="A5237" s="9" t="str">
        <f>IF(B5237&lt;&gt;"",COUNTA($B$3:B5237)+$A$2,"")</f>
        <v/>
      </c>
      <c r="R5237" s="42"/>
      <c r="AB5237" s="13"/>
      <c r="AC5237" s="8"/>
      <c r="AF5237" s="13"/>
      <c r="AG5237" s="8"/>
      <c r="AH5237" s="8"/>
      <c r="AI5237" s="8"/>
      <c r="AJ5237" s="8"/>
      <c r="AK5237" s="8"/>
      <c r="AN5237" s="13"/>
      <c r="AO5237" s="8"/>
      <c r="AR5237" s="13"/>
      <c r="AS5237" s="8"/>
      <c r="AV5237" s="13"/>
      <c r="AW5237" s="8"/>
      <c r="AX5237" s="19" t="str">
        <f t="shared" si="418"/>
        <v/>
      </c>
      <c r="AY5237" s="55">
        <f t="shared" si="419"/>
        <v>0</v>
      </c>
      <c r="AZ5237" s="8"/>
      <c r="BA5237" s="8"/>
    </row>
    <row r="5238" spans="1:53" x14ac:dyDescent="0.25">
      <c r="A5238" s="9" t="str">
        <f>IF(B5238&lt;&gt;"",COUNTA($B$3:B5238)+$A$2,"")</f>
        <v/>
      </c>
      <c r="R5238" s="42"/>
      <c r="AB5238" s="13"/>
      <c r="AC5238" s="8"/>
      <c r="AF5238" s="13"/>
      <c r="AG5238" s="8"/>
      <c r="AH5238" s="8"/>
      <c r="AI5238" s="8"/>
      <c r="AJ5238" s="8"/>
      <c r="AK5238" s="8"/>
      <c r="AN5238" s="13"/>
      <c r="AO5238" s="8"/>
      <c r="AR5238" s="13"/>
      <c r="AS5238" s="8"/>
      <c r="AV5238" s="13"/>
      <c r="AW5238" s="8"/>
      <c r="AX5238" s="19" t="str">
        <f t="shared" si="418"/>
        <v/>
      </c>
      <c r="AY5238" s="55">
        <f t="shared" si="419"/>
        <v>0</v>
      </c>
      <c r="AZ5238" s="8"/>
      <c r="BA5238" s="8"/>
    </row>
    <row r="5239" spans="1:53" x14ac:dyDescent="0.25">
      <c r="A5239" s="9" t="str">
        <f>IF(B5239&lt;&gt;"",COUNTA($B$3:B5239)+$A$2,"")</f>
        <v/>
      </c>
      <c r="R5239" s="42"/>
      <c r="AB5239" s="13"/>
      <c r="AC5239" s="8"/>
      <c r="AF5239" s="13"/>
      <c r="AG5239" s="8"/>
      <c r="AH5239" s="8"/>
      <c r="AI5239" s="8"/>
      <c r="AJ5239" s="8"/>
      <c r="AK5239" s="8"/>
      <c r="AN5239" s="13"/>
      <c r="AO5239" s="8"/>
      <c r="AR5239" s="13"/>
      <c r="AS5239" s="8"/>
      <c r="AV5239" s="13"/>
      <c r="AW5239" s="8"/>
      <c r="AX5239" s="19" t="str">
        <f t="shared" si="418"/>
        <v/>
      </c>
      <c r="AY5239" s="55">
        <f t="shared" si="419"/>
        <v>0</v>
      </c>
      <c r="AZ5239" s="8"/>
      <c r="BA5239" s="8"/>
    </row>
    <row r="5240" spans="1:53" x14ac:dyDescent="0.25">
      <c r="A5240" s="9" t="str">
        <f>IF(B5240&lt;&gt;"",COUNTA($B$3:B5240)+$A$2,"")</f>
        <v/>
      </c>
      <c r="R5240" s="42"/>
      <c r="AB5240" s="13"/>
      <c r="AC5240" s="8"/>
      <c r="AF5240" s="13"/>
      <c r="AG5240" s="8"/>
      <c r="AH5240" s="8"/>
      <c r="AI5240" s="8"/>
      <c r="AJ5240" s="8"/>
      <c r="AK5240" s="8"/>
      <c r="AN5240" s="13"/>
      <c r="AO5240" s="8"/>
      <c r="AR5240" s="13"/>
      <c r="AS5240" s="8"/>
      <c r="AV5240" s="13"/>
      <c r="AW5240" s="8"/>
      <c r="AX5240" s="19" t="str">
        <f t="shared" si="418"/>
        <v/>
      </c>
      <c r="AY5240" s="55">
        <f t="shared" si="419"/>
        <v>0</v>
      </c>
      <c r="AZ5240" s="8"/>
      <c r="BA5240" s="8"/>
    </row>
    <row r="5241" spans="1:53" x14ac:dyDescent="0.25">
      <c r="A5241" s="9" t="str">
        <f>IF(B5241&lt;&gt;"",COUNTA($B$3:B5241)+$A$2,"")</f>
        <v/>
      </c>
      <c r="R5241" s="42"/>
      <c r="AB5241" s="13"/>
      <c r="AC5241" s="8"/>
      <c r="AF5241" s="13"/>
      <c r="AG5241" s="8"/>
      <c r="AH5241" s="8"/>
      <c r="AI5241" s="8"/>
      <c r="AJ5241" s="8"/>
      <c r="AK5241" s="8"/>
      <c r="AN5241" s="13"/>
      <c r="AO5241" s="8"/>
      <c r="AR5241" s="13"/>
      <c r="AS5241" s="8"/>
      <c r="AV5241" s="13"/>
      <c r="AW5241" s="8"/>
      <c r="AX5241" s="19" t="str">
        <f t="shared" si="418"/>
        <v/>
      </c>
      <c r="AY5241" s="55">
        <f t="shared" si="419"/>
        <v>0</v>
      </c>
      <c r="AZ5241" s="8"/>
      <c r="BA5241" s="8"/>
    </row>
    <row r="5242" spans="1:53" x14ac:dyDescent="0.25">
      <c r="A5242" s="9" t="str">
        <f>IF(B5242&lt;&gt;"",COUNTA($B$3:B5242)+$A$2,"")</f>
        <v/>
      </c>
      <c r="R5242" s="42"/>
      <c r="AB5242" s="13"/>
      <c r="AC5242" s="8"/>
      <c r="AF5242" s="13"/>
      <c r="AG5242" s="8"/>
      <c r="AH5242" s="8"/>
      <c r="AI5242" s="8"/>
      <c r="AJ5242" s="8"/>
      <c r="AK5242" s="8"/>
      <c r="AN5242" s="13"/>
      <c r="AO5242" s="8"/>
      <c r="AR5242" s="13"/>
      <c r="AS5242" s="8"/>
      <c r="AV5242" s="13"/>
      <c r="AW5242" s="8"/>
      <c r="AX5242" s="19" t="str">
        <f t="shared" si="418"/>
        <v/>
      </c>
      <c r="AY5242" s="55">
        <f t="shared" si="419"/>
        <v>0</v>
      </c>
      <c r="AZ5242" s="8"/>
      <c r="BA5242" s="8"/>
    </row>
    <row r="5243" spans="1:53" x14ac:dyDescent="0.25">
      <c r="A5243" s="9" t="str">
        <f>IF(B5243&lt;&gt;"",COUNTA($B$3:B5243)+$A$2,"")</f>
        <v/>
      </c>
      <c r="R5243" s="42"/>
      <c r="AB5243" s="13"/>
      <c r="AC5243" s="8"/>
      <c r="AF5243" s="13"/>
      <c r="AG5243" s="8"/>
      <c r="AH5243" s="8"/>
      <c r="AI5243" s="8"/>
      <c r="AJ5243" s="8"/>
      <c r="AK5243" s="8"/>
      <c r="AN5243" s="13"/>
      <c r="AO5243" s="8"/>
      <c r="AR5243" s="13"/>
      <c r="AS5243" s="8"/>
      <c r="AV5243" s="13"/>
      <c r="AW5243" s="8"/>
      <c r="AX5243" s="19" t="str">
        <f t="shared" si="418"/>
        <v/>
      </c>
      <c r="AY5243" s="55">
        <f t="shared" si="419"/>
        <v>0</v>
      </c>
      <c r="AZ5243" s="8"/>
      <c r="BA5243" s="8"/>
    </row>
    <row r="5244" spans="1:53" x14ac:dyDescent="0.25">
      <c r="A5244" s="9" t="str">
        <f>IF(B5244&lt;&gt;"",COUNTA($B$3:B5244)+$A$2,"")</f>
        <v/>
      </c>
      <c r="R5244" s="42"/>
      <c r="AB5244" s="13"/>
      <c r="AC5244" s="8"/>
      <c r="AF5244" s="13"/>
      <c r="AG5244" s="8"/>
      <c r="AH5244" s="8"/>
      <c r="AI5244" s="8"/>
      <c r="AJ5244" s="8"/>
      <c r="AK5244" s="8"/>
      <c r="AN5244" s="13"/>
      <c r="AO5244" s="8"/>
      <c r="AR5244" s="13"/>
      <c r="AS5244" s="8"/>
      <c r="AV5244" s="13"/>
      <c r="AW5244" s="8"/>
      <c r="AX5244" s="19" t="str">
        <f t="shared" si="418"/>
        <v/>
      </c>
      <c r="AY5244" s="55">
        <f t="shared" si="419"/>
        <v>0</v>
      </c>
      <c r="AZ5244" s="8"/>
      <c r="BA5244" s="8"/>
    </row>
    <row r="5245" spans="1:53" x14ac:dyDescent="0.25">
      <c r="A5245" s="9" t="str">
        <f>IF(B5245&lt;&gt;"",COUNTA($B$3:B5245)+$A$2,"")</f>
        <v/>
      </c>
      <c r="R5245" s="42"/>
      <c r="AB5245" s="13"/>
      <c r="AC5245" s="8"/>
      <c r="AF5245" s="13"/>
      <c r="AG5245" s="8"/>
      <c r="AH5245" s="8"/>
      <c r="AI5245" s="8"/>
      <c r="AJ5245" s="8"/>
      <c r="AK5245" s="8"/>
      <c r="AN5245" s="13"/>
      <c r="AO5245" s="8"/>
      <c r="AR5245" s="13"/>
      <c r="AS5245" s="8"/>
      <c r="AV5245" s="13"/>
      <c r="AW5245" s="8"/>
      <c r="AX5245" s="19" t="str">
        <f t="shared" si="418"/>
        <v/>
      </c>
      <c r="AY5245" s="55">
        <f t="shared" si="419"/>
        <v>0</v>
      </c>
      <c r="AZ5245" s="8"/>
      <c r="BA5245" s="8"/>
    </row>
    <row r="5246" spans="1:53" x14ac:dyDescent="0.25">
      <c r="A5246" s="9" t="str">
        <f>IF(B5246&lt;&gt;"",COUNTA($B$3:B5246)+$A$2,"")</f>
        <v/>
      </c>
      <c r="R5246" s="42"/>
      <c r="AB5246" s="13"/>
      <c r="AC5246" s="8"/>
      <c r="AF5246" s="13"/>
      <c r="AG5246" s="8"/>
      <c r="AH5246" s="8"/>
      <c r="AI5246" s="8"/>
      <c r="AJ5246" s="8"/>
      <c r="AK5246" s="8"/>
      <c r="AN5246" s="13"/>
      <c r="AO5246" s="8"/>
      <c r="AR5246" s="13"/>
      <c r="AS5246" s="8"/>
      <c r="AV5246" s="13"/>
      <c r="AW5246" s="8"/>
      <c r="AX5246" s="19" t="str">
        <f t="shared" si="418"/>
        <v/>
      </c>
      <c r="AY5246" s="55">
        <f t="shared" si="419"/>
        <v>0</v>
      </c>
      <c r="AZ5246" s="8"/>
      <c r="BA5246" s="8"/>
    </row>
    <row r="5247" spans="1:53" x14ac:dyDescent="0.25">
      <c r="A5247" s="9" t="str">
        <f>IF(B5247&lt;&gt;"",COUNTA($B$3:B5247)+$A$2,"")</f>
        <v/>
      </c>
      <c r="R5247" s="42"/>
      <c r="AB5247" s="13"/>
      <c r="AC5247" s="8"/>
      <c r="AF5247" s="13"/>
      <c r="AG5247" s="8"/>
      <c r="AH5247" s="8"/>
      <c r="AI5247" s="8"/>
      <c r="AJ5247" s="8"/>
      <c r="AK5247" s="8"/>
      <c r="AN5247" s="13"/>
      <c r="AO5247" s="8"/>
      <c r="AR5247" s="13"/>
      <c r="AS5247" s="8"/>
      <c r="AV5247" s="13"/>
      <c r="AW5247" s="8"/>
      <c r="AX5247" s="19" t="str">
        <f t="shared" si="418"/>
        <v/>
      </c>
      <c r="AY5247" s="55">
        <f t="shared" si="419"/>
        <v>0</v>
      </c>
      <c r="AZ5247" s="8"/>
      <c r="BA5247" s="8"/>
    </row>
    <row r="5248" spans="1:53" x14ac:dyDescent="0.25">
      <c r="A5248" s="9" t="str">
        <f>IF(B5248&lt;&gt;"",COUNTA($B$3:B5248)+$A$2,"")</f>
        <v/>
      </c>
      <c r="R5248" s="42"/>
      <c r="AB5248" s="13"/>
      <c r="AC5248" s="8"/>
      <c r="AF5248" s="13"/>
      <c r="AG5248" s="8"/>
      <c r="AH5248" s="8"/>
      <c r="AI5248" s="8"/>
      <c r="AJ5248" s="8"/>
      <c r="AK5248" s="8"/>
      <c r="AN5248" s="13"/>
      <c r="AO5248" s="8"/>
      <c r="AR5248" s="13"/>
      <c r="AS5248" s="8"/>
      <c r="AV5248" s="13"/>
      <c r="AW5248" s="8"/>
      <c r="AX5248" s="19" t="str">
        <f t="shared" si="418"/>
        <v/>
      </c>
      <c r="AY5248" s="55">
        <f t="shared" si="419"/>
        <v>0</v>
      </c>
      <c r="AZ5248" s="8"/>
      <c r="BA5248" s="8"/>
    </row>
    <row r="5249" spans="1:53" x14ac:dyDescent="0.25">
      <c r="A5249" s="9" t="str">
        <f>IF(B5249&lt;&gt;"",COUNTA($B$3:B5249)+$A$2,"")</f>
        <v/>
      </c>
      <c r="R5249" s="42"/>
      <c r="AB5249" s="13"/>
      <c r="AC5249" s="8"/>
      <c r="AF5249" s="13"/>
      <c r="AG5249" s="8"/>
      <c r="AH5249" s="8"/>
      <c r="AI5249" s="8"/>
      <c r="AJ5249" s="8"/>
      <c r="AK5249" s="8"/>
      <c r="AN5249" s="13"/>
      <c r="AO5249" s="8"/>
      <c r="AR5249" s="13"/>
      <c r="AS5249" s="8"/>
      <c r="AV5249" s="13"/>
      <c r="AW5249" s="8"/>
      <c r="AX5249" s="19" t="str">
        <f t="shared" si="418"/>
        <v/>
      </c>
      <c r="AY5249" s="55">
        <f t="shared" si="419"/>
        <v>0</v>
      </c>
      <c r="AZ5249" s="8"/>
      <c r="BA5249" s="8"/>
    </row>
    <row r="5250" spans="1:53" x14ac:dyDescent="0.25">
      <c r="A5250" s="9" t="str">
        <f>IF(B5250&lt;&gt;"",COUNTA($B$3:B5250)+$A$2,"")</f>
        <v/>
      </c>
      <c r="R5250" s="42"/>
      <c r="AB5250" s="13"/>
      <c r="AC5250" s="8"/>
      <c r="AF5250" s="13"/>
      <c r="AG5250" s="8"/>
      <c r="AH5250" s="8"/>
      <c r="AI5250" s="8"/>
      <c r="AJ5250" s="8"/>
      <c r="AK5250" s="8"/>
      <c r="AN5250" s="13"/>
      <c r="AO5250" s="8"/>
      <c r="AR5250" s="13"/>
      <c r="AS5250" s="8"/>
      <c r="AV5250" s="13"/>
      <c r="AW5250" s="8"/>
      <c r="AX5250" s="19" t="str">
        <f t="shared" si="418"/>
        <v/>
      </c>
      <c r="AY5250" s="55">
        <f t="shared" si="419"/>
        <v>0</v>
      </c>
      <c r="AZ5250" s="8"/>
      <c r="BA5250" s="8"/>
    </row>
    <row r="5251" spans="1:53" x14ac:dyDescent="0.25">
      <c r="A5251" s="9" t="str">
        <f>IF(B5251&lt;&gt;"",COUNTA($B$3:B5251)+$A$2,"")</f>
        <v/>
      </c>
      <c r="R5251" s="42"/>
      <c r="AB5251" s="13"/>
      <c r="AC5251" s="8"/>
      <c r="AF5251" s="13"/>
      <c r="AG5251" s="8"/>
      <c r="AH5251" s="8"/>
      <c r="AI5251" s="8"/>
      <c r="AJ5251" s="8"/>
      <c r="AK5251" s="8"/>
      <c r="AN5251" s="13"/>
      <c r="AO5251" s="8"/>
      <c r="AR5251" s="13"/>
      <c r="AS5251" s="8"/>
      <c r="AV5251" s="13"/>
      <c r="AW5251" s="8"/>
      <c r="AX5251" s="19" t="str">
        <f t="shared" ref="AX5251:AX5314" si="420">IF(R5251="","",AY5251/(1+0.025))</f>
        <v/>
      </c>
      <c r="AY5251" s="55">
        <f t="shared" ref="AY5251:AY5314" si="421">BC5251-AZ5251</f>
        <v>0</v>
      </c>
      <c r="AZ5251" s="8"/>
      <c r="BA5251" s="8"/>
    </row>
    <row r="5252" spans="1:53" x14ac:dyDescent="0.25">
      <c r="A5252" s="9" t="str">
        <f>IF(B5252&lt;&gt;"",COUNTA($B$3:B5252)+$A$2,"")</f>
        <v/>
      </c>
      <c r="R5252" s="42"/>
      <c r="AB5252" s="13"/>
      <c r="AC5252" s="8"/>
      <c r="AF5252" s="13"/>
      <c r="AG5252" s="8"/>
      <c r="AH5252" s="8"/>
      <c r="AI5252" s="8"/>
      <c r="AJ5252" s="8"/>
      <c r="AK5252" s="8"/>
      <c r="AN5252" s="13"/>
      <c r="AO5252" s="8"/>
      <c r="AR5252" s="13"/>
      <c r="AS5252" s="8"/>
      <c r="AV5252" s="13"/>
      <c r="AW5252" s="8"/>
      <c r="AX5252" s="19" t="str">
        <f t="shared" si="420"/>
        <v/>
      </c>
      <c r="AY5252" s="55">
        <f t="shared" si="421"/>
        <v>0</v>
      </c>
      <c r="AZ5252" s="8"/>
      <c r="BA5252" s="8"/>
    </row>
    <row r="5253" spans="1:53" x14ac:dyDescent="0.25">
      <c r="A5253" s="9" t="str">
        <f>IF(B5253&lt;&gt;"",COUNTA($B$3:B5253)+$A$2,"")</f>
        <v/>
      </c>
      <c r="R5253" s="42"/>
      <c r="AB5253" s="13"/>
      <c r="AC5253" s="8"/>
      <c r="AF5253" s="13"/>
      <c r="AG5253" s="8"/>
      <c r="AH5253" s="8"/>
      <c r="AI5253" s="8"/>
      <c r="AJ5253" s="8"/>
      <c r="AK5253" s="8"/>
      <c r="AN5253" s="13"/>
      <c r="AO5253" s="8"/>
      <c r="AR5253" s="13"/>
      <c r="AS5253" s="8"/>
      <c r="AV5253" s="13"/>
      <c r="AW5253" s="8"/>
      <c r="AX5253" s="19" t="str">
        <f t="shared" si="420"/>
        <v/>
      </c>
      <c r="AY5253" s="55">
        <f t="shared" si="421"/>
        <v>0</v>
      </c>
      <c r="AZ5253" s="8"/>
      <c r="BA5253" s="8"/>
    </row>
    <row r="5254" spans="1:53" x14ac:dyDescent="0.25">
      <c r="A5254" s="9" t="str">
        <f>IF(B5254&lt;&gt;"",COUNTA($B$3:B5254)+$A$2,"")</f>
        <v/>
      </c>
      <c r="R5254" s="42"/>
      <c r="AB5254" s="13"/>
      <c r="AC5254" s="8"/>
      <c r="AF5254" s="13"/>
      <c r="AG5254" s="8"/>
      <c r="AH5254" s="8"/>
      <c r="AI5254" s="8"/>
      <c r="AJ5254" s="8"/>
      <c r="AK5254" s="8"/>
      <c r="AN5254" s="13"/>
      <c r="AO5254" s="8"/>
      <c r="AR5254" s="13"/>
      <c r="AS5254" s="8"/>
      <c r="AV5254" s="13"/>
      <c r="AW5254" s="8"/>
      <c r="AX5254" s="19" t="str">
        <f t="shared" si="420"/>
        <v/>
      </c>
      <c r="AY5254" s="55">
        <f t="shared" si="421"/>
        <v>0</v>
      </c>
      <c r="AZ5254" s="8"/>
      <c r="BA5254" s="8"/>
    </row>
    <row r="5255" spans="1:53" x14ac:dyDescent="0.25">
      <c r="A5255" s="9" t="str">
        <f>IF(B5255&lt;&gt;"",COUNTA($B$3:B5255)+$A$2,"")</f>
        <v/>
      </c>
      <c r="R5255" s="42"/>
      <c r="AB5255" s="13"/>
      <c r="AC5255" s="8"/>
      <c r="AF5255" s="13"/>
      <c r="AG5255" s="8"/>
      <c r="AH5255" s="8"/>
      <c r="AI5255" s="8"/>
      <c r="AJ5255" s="8"/>
      <c r="AK5255" s="8"/>
      <c r="AN5255" s="13"/>
      <c r="AO5255" s="8"/>
      <c r="AR5255" s="13"/>
      <c r="AS5255" s="8"/>
      <c r="AV5255" s="13"/>
      <c r="AW5255" s="8"/>
      <c r="AX5255" s="19" t="str">
        <f t="shared" si="420"/>
        <v/>
      </c>
      <c r="AY5255" s="55">
        <f t="shared" si="421"/>
        <v>0</v>
      </c>
      <c r="AZ5255" s="8"/>
      <c r="BA5255" s="8"/>
    </row>
    <row r="5256" spans="1:53" x14ac:dyDescent="0.25">
      <c r="A5256" s="9" t="str">
        <f>IF(B5256&lt;&gt;"",COUNTA($B$3:B5256)+$A$2,"")</f>
        <v/>
      </c>
      <c r="R5256" s="42"/>
      <c r="AB5256" s="13"/>
      <c r="AC5256" s="8"/>
      <c r="AF5256" s="13"/>
      <c r="AG5256" s="8"/>
      <c r="AH5256" s="8"/>
      <c r="AI5256" s="8"/>
      <c r="AJ5256" s="8"/>
      <c r="AK5256" s="8"/>
      <c r="AN5256" s="13"/>
      <c r="AO5256" s="8"/>
      <c r="AR5256" s="13"/>
      <c r="AS5256" s="8"/>
      <c r="AV5256" s="13"/>
      <c r="AW5256" s="8"/>
      <c r="AX5256" s="19" t="str">
        <f t="shared" si="420"/>
        <v/>
      </c>
      <c r="AY5256" s="55">
        <f t="shared" si="421"/>
        <v>0</v>
      </c>
      <c r="AZ5256" s="8"/>
      <c r="BA5256" s="8"/>
    </row>
    <row r="5257" spans="1:53" x14ac:dyDescent="0.25">
      <c r="A5257" s="9" t="str">
        <f>IF(B5257&lt;&gt;"",COUNTA($B$3:B5257)+$A$2,"")</f>
        <v/>
      </c>
      <c r="R5257" s="42"/>
      <c r="AB5257" s="13"/>
      <c r="AC5257" s="8"/>
      <c r="AF5257" s="13"/>
      <c r="AG5257" s="8"/>
      <c r="AH5257" s="8"/>
      <c r="AI5257" s="8"/>
      <c r="AJ5257" s="8"/>
      <c r="AK5257" s="8"/>
      <c r="AN5257" s="13"/>
      <c r="AO5257" s="8"/>
      <c r="AR5257" s="13"/>
      <c r="AS5257" s="8"/>
      <c r="AV5257" s="13"/>
      <c r="AW5257" s="8"/>
      <c r="AX5257" s="19" t="str">
        <f t="shared" si="420"/>
        <v/>
      </c>
      <c r="AY5257" s="55">
        <f t="shared" si="421"/>
        <v>0</v>
      </c>
      <c r="AZ5257" s="8"/>
      <c r="BA5257" s="8"/>
    </row>
    <row r="5258" spans="1:53" x14ac:dyDescent="0.25">
      <c r="A5258" s="9" t="str">
        <f>IF(B5258&lt;&gt;"",COUNTA($B$3:B5258)+$A$2,"")</f>
        <v/>
      </c>
      <c r="R5258" s="42"/>
      <c r="AB5258" s="13"/>
      <c r="AC5258" s="8"/>
      <c r="AF5258" s="13"/>
      <c r="AG5258" s="8"/>
      <c r="AH5258" s="8"/>
      <c r="AI5258" s="8"/>
      <c r="AJ5258" s="8"/>
      <c r="AK5258" s="8"/>
      <c r="AN5258" s="13"/>
      <c r="AO5258" s="8"/>
      <c r="AR5258" s="13"/>
      <c r="AS5258" s="8"/>
      <c r="AV5258" s="13"/>
      <c r="AW5258" s="8"/>
      <c r="AX5258" s="19" t="str">
        <f t="shared" si="420"/>
        <v/>
      </c>
      <c r="AY5258" s="55">
        <f t="shared" si="421"/>
        <v>0</v>
      </c>
      <c r="AZ5258" s="8"/>
      <c r="BA5258" s="8"/>
    </row>
    <row r="5259" spans="1:53" x14ac:dyDescent="0.25">
      <c r="A5259" s="9" t="str">
        <f>IF(B5259&lt;&gt;"",COUNTA($B$3:B5259)+$A$2,"")</f>
        <v/>
      </c>
      <c r="R5259" s="42"/>
      <c r="AB5259" s="13"/>
      <c r="AC5259" s="8"/>
      <c r="AF5259" s="13"/>
      <c r="AG5259" s="8"/>
      <c r="AH5259" s="8"/>
      <c r="AI5259" s="8"/>
      <c r="AJ5259" s="8"/>
      <c r="AK5259" s="8"/>
      <c r="AN5259" s="13"/>
      <c r="AO5259" s="8"/>
      <c r="AR5259" s="13"/>
      <c r="AS5259" s="8"/>
      <c r="AV5259" s="13"/>
      <c r="AW5259" s="8"/>
      <c r="AX5259" s="19" t="str">
        <f t="shared" si="420"/>
        <v/>
      </c>
      <c r="AY5259" s="55">
        <f t="shared" si="421"/>
        <v>0</v>
      </c>
      <c r="AZ5259" s="8"/>
      <c r="BA5259" s="8"/>
    </row>
    <row r="5260" spans="1:53" x14ac:dyDescent="0.25">
      <c r="A5260" s="9" t="str">
        <f>IF(B5260&lt;&gt;"",COUNTA($B$3:B5260)+$A$2,"")</f>
        <v/>
      </c>
      <c r="R5260" s="42"/>
      <c r="AB5260" s="13"/>
      <c r="AC5260" s="8"/>
      <c r="AF5260" s="13"/>
      <c r="AG5260" s="8"/>
      <c r="AH5260" s="8"/>
      <c r="AI5260" s="8"/>
      <c r="AJ5260" s="8"/>
      <c r="AK5260" s="8"/>
      <c r="AN5260" s="13"/>
      <c r="AO5260" s="8"/>
      <c r="AR5260" s="13"/>
      <c r="AS5260" s="8"/>
      <c r="AV5260" s="13"/>
      <c r="AW5260" s="8"/>
      <c r="AX5260" s="19" t="str">
        <f t="shared" si="420"/>
        <v/>
      </c>
      <c r="AY5260" s="55">
        <f t="shared" si="421"/>
        <v>0</v>
      </c>
      <c r="AZ5260" s="8"/>
      <c r="BA5260" s="8"/>
    </row>
    <row r="5261" spans="1:53" x14ac:dyDescent="0.25">
      <c r="A5261" s="9" t="str">
        <f>IF(B5261&lt;&gt;"",COUNTA($B$3:B5261)+$A$2,"")</f>
        <v/>
      </c>
      <c r="R5261" s="42"/>
      <c r="AB5261" s="13"/>
      <c r="AC5261" s="8"/>
      <c r="AF5261" s="13"/>
      <c r="AG5261" s="8"/>
      <c r="AH5261" s="8"/>
      <c r="AI5261" s="8"/>
      <c r="AJ5261" s="8"/>
      <c r="AK5261" s="8"/>
      <c r="AN5261" s="13"/>
      <c r="AO5261" s="8"/>
      <c r="AR5261" s="13"/>
      <c r="AS5261" s="8"/>
      <c r="AV5261" s="13"/>
      <c r="AW5261" s="8"/>
      <c r="AX5261" s="19" t="str">
        <f t="shared" si="420"/>
        <v/>
      </c>
      <c r="AY5261" s="55">
        <f t="shared" si="421"/>
        <v>0</v>
      </c>
      <c r="AZ5261" s="8"/>
      <c r="BA5261" s="8"/>
    </row>
    <row r="5262" spans="1:53" x14ac:dyDescent="0.25">
      <c r="A5262" s="9" t="str">
        <f>IF(B5262&lt;&gt;"",COUNTA($B$3:B5262)+$A$2,"")</f>
        <v/>
      </c>
      <c r="R5262" s="42"/>
      <c r="AB5262" s="13"/>
      <c r="AC5262" s="8"/>
      <c r="AF5262" s="13"/>
      <c r="AG5262" s="8"/>
      <c r="AH5262" s="8"/>
      <c r="AI5262" s="8"/>
      <c r="AJ5262" s="8"/>
      <c r="AK5262" s="8"/>
      <c r="AN5262" s="13"/>
      <c r="AO5262" s="8"/>
      <c r="AR5262" s="13"/>
      <c r="AS5262" s="8"/>
      <c r="AV5262" s="13"/>
      <c r="AW5262" s="8"/>
      <c r="AX5262" s="19" t="str">
        <f t="shared" si="420"/>
        <v/>
      </c>
      <c r="AY5262" s="55">
        <f t="shared" si="421"/>
        <v>0</v>
      </c>
      <c r="AZ5262" s="8"/>
      <c r="BA5262" s="8"/>
    </row>
    <row r="5263" spans="1:53" x14ac:dyDescent="0.25">
      <c r="A5263" s="9" t="str">
        <f>IF(B5263&lt;&gt;"",COUNTA($B$3:B5263)+$A$2,"")</f>
        <v/>
      </c>
      <c r="R5263" s="42"/>
      <c r="AB5263" s="13"/>
      <c r="AC5263" s="8"/>
      <c r="AF5263" s="13"/>
      <c r="AG5263" s="8"/>
      <c r="AH5263" s="8"/>
      <c r="AI5263" s="8"/>
      <c r="AJ5263" s="8"/>
      <c r="AK5263" s="8"/>
      <c r="AN5263" s="13"/>
      <c r="AO5263" s="8"/>
      <c r="AR5263" s="13"/>
      <c r="AS5263" s="8"/>
      <c r="AV5263" s="13"/>
      <c r="AW5263" s="8"/>
      <c r="AX5263" s="19" t="str">
        <f t="shared" si="420"/>
        <v/>
      </c>
      <c r="AY5263" s="55">
        <f t="shared" si="421"/>
        <v>0</v>
      </c>
      <c r="AZ5263" s="8"/>
      <c r="BA5263" s="8"/>
    </row>
    <row r="5264" spans="1:53" x14ac:dyDescent="0.25">
      <c r="A5264" s="9" t="str">
        <f>IF(B5264&lt;&gt;"",COUNTA($B$3:B5264)+$A$2,"")</f>
        <v/>
      </c>
      <c r="R5264" s="42"/>
      <c r="AB5264" s="13"/>
      <c r="AC5264" s="8"/>
      <c r="AF5264" s="13"/>
      <c r="AG5264" s="8"/>
      <c r="AH5264" s="8"/>
      <c r="AI5264" s="8"/>
      <c r="AJ5264" s="8"/>
      <c r="AK5264" s="8"/>
      <c r="AN5264" s="13"/>
      <c r="AO5264" s="8"/>
      <c r="AR5264" s="13"/>
      <c r="AS5264" s="8"/>
      <c r="AV5264" s="13"/>
      <c r="AW5264" s="8"/>
      <c r="AX5264" s="19" t="str">
        <f t="shared" si="420"/>
        <v/>
      </c>
      <c r="AY5264" s="55">
        <f t="shared" si="421"/>
        <v>0</v>
      </c>
      <c r="AZ5264" s="8"/>
      <c r="BA5264" s="8"/>
    </row>
    <row r="5265" spans="1:53" x14ac:dyDescent="0.25">
      <c r="A5265" s="9" t="str">
        <f>IF(B5265&lt;&gt;"",COUNTA($B$3:B5265)+$A$2,"")</f>
        <v/>
      </c>
      <c r="R5265" s="42"/>
      <c r="AB5265" s="13"/>
      <c r="AC5265" s="8"/>
      <c r="AF5265" s="13"/>
      <c r="AG5265" s="8"/>
      <c r="AH5265" s="8"/>
      <c r="AI5265" s="8"/>
      <c r="AJ5265" s="8"/>
      <c r="AK5265" s="8"/>
      <c r="AN5265" s="13"/>
      <c r="AO5265" s="8"/>
      <c r="AR5265" s="13"/>
      <c r="AS5265" s="8"/>
      <c r="AV5265" s="13"/>
      <c r="AW5265" s="8"/>
      <c r="AX5265" s="19" t="str">
        <f t="shared" si="420"/>
        <v/>
      </c>
      <c r="AY5265" s="55">
        <f t="shared" si="421"/>
        <v>0</v>
      </c>
      <c r="AZ5265" s="8"/>
      <c r="BA5265" s="8"/>
    </row>
    <row r="5266" spans="1:53" x14ac:dyDescent="0.25">
      <c r="A5266" s="9" t="str">
        <f>IF(B5266&lt;&gt;"",COUNTA($B$3:B5266)+$A$2,"")</f>
        <v/>
      </c>
      <c r="R5266" s="42"/>
      <c r="AB5266" s="13"/>
      <c r="AC5266" s="8"/>
      <c r="AF5266" s="13"/>
      <c r="AG5266" s="8"/>
      <c r="AH5266" s="8"/>
      <c r="AI5266" s="8"/>
      <c r="AJ5266" s="8"/>
      <c r="AK5266" s="8"/>
      <c r="AN5266" s="13"/>
      <c r="AO5266" s="8"/>
      <c r="AR5266" s="13"/>
      <c r="AS5266" s="8"/>
      <c r="AV5266" s="13"/>
      <c r="AW5266" s="8"/>
      <c r="AX5266" s="19" t="str">
        <f t="shared" si="420"/>
        <v/>
      </c>
      <c r="AY5266" s="55">
        <f t="shared" si="421"/>
        <v>0</v>
      </c>
      <c r="AZ5266" s="8"/>
      <c r="BA5266" s="8"/>
    </row>
    <row r="5267" spans="1:53" x14ac:dyDescent="0.25">
      <c r="A5267" s="9" t="str">
        <f>IF(B5267&lt;&gt;"",COUNTA($B$3:B5267)+$A$2,"")</f>
        <v/>
      </c>
      <c r="R5267" s="42"/>
      <c r="AB5267" s="13"/>
      <c r="AC5267" s="8"/>
      <c r="AF5267" s="13"/>
      <c r="AG5267" s="8"/>
      <c r="AH5267" s="8"/>
      <c r="AI5267" s="8"/>
      <c r="AJ5267" s="8"/>
      <c r="AK5267" s="8"/>
      <c r="AN5267" s="13"/>
      <c r="AO5267" s="8"/>
      <c r="AR5267" s="13"/>
      <c r="AS5267" s="8"/>
      <c r="AV5267" s="13"/>
      <c r="AW5267" s="8"/>
      <c r="AX5267" s="19" t="str">
        <f t="shared" si="420"/>
        <v/>
      </c>
      <c r="AY5267" s="55">
        <f t="shared" si="421"/>
        <v>0</v>
      </c>
      <c r="AZ5267" s="8"/>
      <c r="BA5267" s="8"/>
    </row>
    <row r="5268" spans="1:53" x14ac:dyDescent="0.25">
      <c r="A5268" s="9" t="str">
        <f>IF(B5268&lt;&gt;"",COUNTA($B$3:B5268)+$A$2,"")</f>
        <v/>
      </c>
      <c r="R5268" s="42"/>
      <c r="AB5268" s="13"/>
      <c r="AC5268" s="8"/>
      <c r="AF5268" s="13"/>
      <c r="AG5268" s="8"/>
      <c r="AH5268" s="8"/>
      <c r="AI5268" s="8"/>
      <c r="AJ5268" s="8"/>
      <c r="AK5268" s="8"/>
      <c r="AN5268" s="13"/>
      <c r="AO5268" s="8"/>
      <c r="AR5268" s="13"/>
      <c r="AS5268" s="8"/>
      <c r="AV5268" s="13"/>
      <c r="AW5268" s="8"/>
      <c r="AX5268" s="19" t="str">
        <f t="shared" si="420"/>
        <v/>
      </c>
      <c r="AY5268" s="55">
        <f t="shared" si="421"/>
        <v>0</v>
      </c>
      <c r="AZ5268" s="8"/>
      <c r="BA5268" s="8"/>
    </row>
    <row r="5269" spans="1:53" x14ac:dyDescent="0.25">
      <c r="A5269" s="9" t="str">
        <f>IF(B5269&lt;&gt;"",COUNTA($B$3:B5269)+$A$2,"")</f>
        <v/>
      </c>
      <c r="R5269" s="42"/>
      <c r="AB5269" s="13"/>
      <c r="AC5269" s="8"/>
      <c r="AF5269" s="13"/>
      <c r="AG5269" s="8"/>
      <c r="AH5269" s="8"/>
      <c r="AI5269" s="8"/>
      <c r="AJ5269" s="8"/>
      <c r="AK5269" s="8"/>
      <c r="AN5269" s="13"/>
      <c r="AO5269" s="8"/>
      <c r="AR5269" s="13"/>
      <c r="AS5269" s="8"/>
      <c r="AV5269" s="13"/>
      <c r="AW5269" s="8"/>
      <c r="AX5269" s="19" t="str">
        <f t="shared" si="420"/>
        <v/>
      </c>
      <c r="AY5269" s="55">
        <f t="shared" si="421"/>
        <v>0</v>
      </c>
      <c r="AZ5269" s="8"/>
      <c r="BA5269" s="8"/>
    </row>
    <row r="5270" spans="1:53" x14ac:dyDescent="0.25">
      <c r="A5270" s="9" t="str">
        <f>IF(B5270&lt;&gt;"",COUNTA($B$3:B5270)+$A$2,"")</f>
        <v/>
      </c>
      <c r="R5270" s="42"/>
      <c r="AB5270" s="13"/>
      <c r="AC5270" s="8"/>
      <c r="AF5270" s="13"/>
      <c r="AG5270" s="8"/>
      <c r="AH5270" s="8"/>
      <c r="AI5270" s="8"/>
      <c r="AJ5270" s="8"/>
      <c r="AK5270" s="8"/>
      <c r="AN5270" s="13"/>
      <c r="AO5270" s="8"/>
      <c r="AR5270" s="13"/>
      <c r="AS5270" s="8"/>
      <c r="AV5270" s="13"/>
      <c r="AW5270" s="8"/>
      <c r="AX5270" s="19" t="str">
        <f t="shared" si="420"/>
        <v/>
      </c>
      <c r="AY5270" s="55">
        <f t="shared" si="421"/>
        <v>0</v>
      </c>
      <c r="AZ5270" s="8"/>
      <c r="BA5270" s="8"/>
    </row>
    <row r="5271" spans="1:53" x14ac:dyDescent="0.25">
      <c r="A5271" s="9" t="str">
        <f>IF(B5271&lt;&gt;"",COUNTA($B$3:B5271)+$A$2,"")</f>
        <v/>
      </c>
      <c r="R5271" s="42"/>
      <c r="AB5271" s="13"/>
      <c r="AC5271" s="8"/>
      <c r="AF5271" s="13"/>
      <c r="AG5271" s="8"/>
      <c r="AH5271" s="8"/>
      <c r="AI5271" s="8"/>
      <c r="AJ5271" s="8"/>
      <c r="AK5271" s="8"/>
      <c r="AN5271" s="13"/>
      <c r="AO5271" s="8"/>
      <c r="AR5271" s="13"/>
      <c r="AS5271" s="8"/>
      <c r="AV5271" s="13"/>
      <c r="AW5271" s="8"/>
      <c r="AX5271" s="19" t="str">
        <f t="shared" si="420"/>
        <v/>
      </c>
      <c r="AY5271" s="55">
        <f t="shared" si="421"/>
        <v>0</v>
      </c>
      <c r="AZ5271" s="8"/>
      <c r="BA5271" s="8"/>
    </row>
    <row r="5272" spans="1:53" x14ac:dyDescent="0.25">
      <c r="A5272" s="9" t="str">
        <f>IF(B5272&lt;&gt;"",COUNTA($B$3:B5272)+$A$2,"")</f>
        <v/>
      </c>
      <c r="R5272" s="42"/>
      <c r="AB5272" s="13"/>
      <c r="AC5272" s="8"/>
      <c r="AF5272" s="13"/>
      <c r="AG5272" s="8"/>
      <c r="AH5272" s="8"/>
      <c r="AI5272" s="8"/>
      <c r="AJ5272" s="8"/>
      <c r="AK5272" s="8"/>
      <c r="AN5272" s="13"/>
      <c r="AO5272" s="8"/>
      <c r="AR5272" s="13"/>
      <c r="AS5272" s="8"/>
      <c r="AV5272" s="13"/>
      <c r="AW5272" s="8"/>
      <c r="AX5272" s="19" t="str">
        <f t="shared" si="420"/>
        <v/>
      </c>
      <c r="AY5272" s="55">
        <f t="shared" si="421"/>
        <v>0</v>
      </c>
      <c r="AZ5272" s="8"/>
      <c r="BA5272" s="8"/>
    </row>
    <row r="5273" spans="1:53" x14ac:dyDescent="0.25">
      <c r="A5273" s="9" t="str">
        <f>IF(B5273&lt;&gt;"",COUNTA($B$3:B5273)+$A$2,"")</f>
        <v/>
      </c>
      <c r="R5273" s="42"/>
      <c r="AB5273" s="13"/>
      <c r="AC5273" s="8"/>
      <c r="AF5273" s="13"/>
      <c r="AG5273" s="8"/>
      <c r="AH5273" s="8"/>
      <c r="AI5273" s="8"/>
      <c r="AJ5273" s="8"/>
      <c r="AK5273" s="8"/>
      <c r="AN5273" s="13"/>
      <c r="AO5273" s="8"/>
      <c r="AR5273" s="13"/>
      <c r="AS5273" s="8"/>
      <c r="AV5273" s="13"/>
      <c r="AW5273" s="8"/>
      <c r="AX5273" s="19" t="str">
        <f t="shared" si="420"/>
        <v/>
      </c>
      <c r="AY5273" s="55">
        <f t="shared" si="421"/>
        <v>0</v>
      </c>
      <c r="AZ5273" s="8"/>
      <c r="BA5273" s="8"/>
    </row>
    <row r="5274" spans="1:53" x14ac:dyDescent="0.25">
      <c r="A5274" s="9" t="str">
        <f>IF(B5274&lt;&gt;"",COUNTA($B$3:B5274)+$A$2,"")</f>
        <v/>
      </c>
      <c r="R5274" s="42"/>
      <c r="AB5274" s="13"/>
      <c r="AC5274" s="8"/>
      <c r="AF5274" s="13"/>
      <c r="AG5274" s="8"/>
      <c r="AH5274" s="8"/>
      <c r="AI5274" s="8"/>
      <c r="AJ5274" s="8"/>
      <c r="AK5274" s="8"/>
      <c r="AN5274" s="13"/>
      <c r="AO5274" s="8"/>
      <c r="AR5274" s="13"/>
      <c r="AS5274" s="8"/>
      <c r="AV5274" s="13"/>
      <c r="AW5274" s="8"/>
      <c r="AX5274" s="19" t="str">
        <f t="shared" si="420"/>
        <v/>
      </c>
      <c r="AY5274" s="55">
        <f t="shared" si="421"/>
        <v>0</v>
      </c>
      <c r="AZ5274" s="8"/>
      <c r="BA5274" s="8"/>
    </row>
    <row r="5275" spans="1:53" x14ac:dyDescent="0.25">
      <c r="A5275" s="9" t="str">
        <f>IF(B5275&lt;&gt;"",COUNTA($B$3:B5275)+$A$2,"")</f>
        <v/>
      </c>
      <c r="R5275" s="42"/>
      <c r="AB5275" s="13"/>
      <c r="AC5275" s="8"/>
      <c r="AF5275" s="13"/>
      <c r="AG5275" s="8"/>
      <c r="AH5275" s="8"/>
      <c r="AI5275" s="8"/>
      <c r="AJ5275" s="8"/>
      <c r="AK5275" s="8"/>
      <c r="AN5275" s="13"/>
      <c r="AO5275" s="8"/>
      <c r="AR5275" s="13"/>
      <c r="AS5275" s="8"/>
      <c r="AV5275" s="13"/>
      <c r="AW5275" s="8"/>
      <c r="AX5275" s="19" t="str">
        <f t="shared" si="420"/>
        <v/>
      </c>
      <c r="AY5275" s="55">
        <f t="shared" si="421"/>
        <v>0</v>
      </c>
      <c r="AZ5275" s="8"/>
      <c r="BA5275" s="8"/>
    </row>
    <row r="5276" spans="1:53" x14ac:dyDescent="0.25">
      <c r="A5276" s="9" t="str">
        <f>IF(B5276&lt;&gt;"",COUNTA($B$3:B5276)+$A$2,"")</f>
        <v/>
      </c>
      <c r="R5276" s="42"/>
      <c r="AB5276" s="13"/>
      <c r="AC5276" s="8"/>
      <c r="AF5276" s="13"/>
      <c r="AG5276" s="8"/>
      <c r="AH5276" s="8"/>
      <c r="AI5276" s="8"/>
      <c r="AJ5276" s="8"/>
      <c r="AK5276" s="8"/>
      <c r="AN5276" s="13"/>
      <c r="AO5276" s="8"/>
      <c r="AR5276" s="13"/>
      <c r="AS5276" s="8"/>
      <c r="AV5276" s="13"/>
      <c r="AW5276" s="8"/>
      <c r="AX5276" s="19" t="str">
        <f t="shared" si="420"/>
        <v/>
      </c>
      <c r="AY5276" s="55">
        <f t="shared" si="421"/>
        <v>0</v>
      </c>
      <c r="AZ5276" s="8"/>
      <c r="BA5276" s="8"/>
    </row>
    <row r="5277" spans="1:53" x14ac:dyDescent="0.25">
      <c r="A5277" s="9" t="str">
        <f>IF(B5277&lt;&gt;"",COUNTA($B$3:B5277)+$A$2,"")</f>
        <v/>
      </c>
      <c r="R5277" s="42"/>
      <c r="AB5277" s="13"/>
      <c r="AC5277" s="8"/>
      <c r="AF5277" s="13"/>
      <c r="AG5277" s="8"/>
      <c r="AH5277" s="8"/>
      <c r="AI5277" s="8"/>
      <c r="AJ5277" s="8"/>
      <c r="AK5277" s="8"/>
      <c r="AN5277" s="13"/>
      <c r="AO5277" s="8"/>
      <c r="AR5277" s="13"/>
      <c r="AS5277" s="8"/>
      <c r="AV5277" s="13"/>
      <c r="AW5277" s="8"/>
      <c r="AX5277" s="19" t="str">
        <f t="shared" si="420"/>
        <v/>
      </c>
      <c r="AY5277" s="55">
        <f t="shared" si="421"/>
        <v>0</v>
      </c>
      <c r="AZ5277" s="8"/>
      <c r="BA5277" s="8"/>
    </row>
    <row r="5278" spans="1:53" x14ac:dyDescent="0.25">
      <c r="A5278" s="9" t="str">
        <f>IF(B5278&lt;&gt;"",COUNTA($B$3:B5278)+$A$2,"")</f>
        <v/>
      </c>
      <c r="R5278" s="42"/>
      <c r="AB5278" s="13"/>
      <c r="AC5278" s="8"/>
      <c r="AF5278" s="13"/>
      <c r="AG5278" s="8"/>
      <c r="AH5278" s="8"/>
      <c r="AI5278" s="8"/>
      <c r="AJ5278" s="8"/>
      <c r="AK5278" s="8"/>
      <c r="AN5278" s="13"/>
      <c r="AO5278" s="8"/>
      <c r="AR5278" s="13"/>
      <c r="AS5278" s="8"/>
      <c r="AV5278" s="13"/>
      <c r="AW5278" s="8"/>
      <c r="AX5278" s="19" t="str">
        <f t="shared" si="420"/>
        <v/>
      </c>
      <c r="AY5278" s="55">
        <f t="shared" si="421"/>
        <v>0</v>
      </c>
      <c r="AZ5278" s="8"/>
      <c r="BA5278" s="8"/>
    </row>
    <row r="5279" spans="1:53" x14ac:dyDescent="0.25">
      <c r="A5279" s="9" t="str">
        <f>IF(B5279&lt;&gt;"",COUNTA($B$3:B5279)+$A$2,"")</f>
        <v/>
      </c>
      <c r="R5279" s="42"/>
      <c r="AB5279" s="13"/>
      <c r="AC5279" s="8"/>
      <c r="AF5279" s="13"/>
      <c r="AG5279" s="8"/>
      <c r="AH5279" s="8"/>
      <c r="AI5279" s="8"/>
      <c r="AJ5279" s="8"/>
      <c r="AK5279" s="8"/>
      <c r="AN5279" s="13"/>
      <c r="AO5279" s="8"/>
      <c r="AR5279" s="13"/>
      <c r="AS5279" s="8"/>
      <c r="AV5279" s="13"/>
      <c r="AW5279" s="8"/>
      <c r="AX5279" s="19" t="str">
        <f t="shared" si="420"/>
        <v/>
      </c>
      <c r="AY5279" s="55">
        <f t="shared" si="421"/>
        <v>0</v>
      </c>
      <c r="AZ5279" s="8"/>
      <c r="BA5279" s="8"/>
    </row>
    <row r="5280" spans="1:53" x14ac:dyDescent="0.25">
      <c r="A5280" s="9" t="str">
        <f>IF(B5280&lt;&gt;"",COUNTA($B$3:B5280)+$A$2,"")</f>
        <v/>
      </c>
      <c r="R5280" s="42"/>
      <c r="AB5280" s="13"/>
      <c r="AC5280" s="8"/>
      <c r="AF5280" s="13"/>
      <c r="AG5280" s="8"/>
      <c r="AH5280" s="8"/>
      <c r="AI5280" s="8"/>
      <c r="AJ5280" s="8"/>
      <c r="AK5280" s="8"/>
      <c r="AN5280" s="13"/>
      <c r="AO5280" s="8"/>
      <c r="AR5280" s="13"/>
      <c r="AS5280" s="8"/>
      <c r="AV5280" s="13"/>
      <c r="AW5280" s="8"/>
      <c r="AX5280" s="19" t="str">
        <f t="shared" si="420"/>
        <v/>
      </c>
      <c r="AY5280" s="55">
        <f t="shared" si="421"/>
        <v>0</v>
      </c>
      <c r="AZ5280" s="8"/>
      <c r="BA5280" s="8"/>
    </row>
    <row r="5281" spans="1:53" x14ac:dyDescent="0.25">
      <c r="A5281" s="9" t="str">
        <f>IF(B5281&lt;&gt;"",COUNTA($B$3:B5281)+$A$2,"")</f>
        <v/>
      </c>
      <c r="R5281" s="42"/>
      <c r="AB5281" s="13"/>
      <c r="AC5281" s="8"/>
      <c r="AF5281" s="13"/>
      <c r="AG5281" s="8"/>
      <c r="AH5281" s="8"/>
      <c r="AI5281" s="8"/>
      <c r="AJ5281" s="8"/>
      <c r="AK5281" s="8"/>
      <c r="AN5281" s="13"/>
      <c r="AO5281" s="8"/>
      <c r="AR5281" s="13"/>
      <c r="AS5281" s="8"/>
      <c r="AV5281" s="13"/>
      <c r="AW5281" s="8"/>
      <c r="AX5281" s="19" t="str">
        <f t="shared" si="420"/>
        <v/>
      </c>
      <c r="AY5281" s="55">
        <f t="shared" si="421"/>
        <v>0</v>
      </c>
      <c r="AZ5281" s="8"/>
      <c r="BA5281" s="8"/>
    </row>
    <row r="5282" spans="1:53" x14ac:dyDescent="0.25">
      <c r="A5282" s="9" t="str">
        <f>IF(B5282&lt;&gt;"",COUNTA($B$3:B5282)+$A$2,"")</f>
        <v/>
      </c>
      <c r="R5282" s="42"/>
      <c r="AB5282" s="13"/>
      <c r="AC5282" s="8"/>
      <c r="AF5282" s="13"/>
      <c r="AG5282" s="8"/>
      <c r="AH5282" s="8"/>
      <c r="AI5282" s="8"/>
      <c r="AJ5282" s="8"/>
      <c r="AK5282" s="8"/>
      <c r="AN5282" s="13"/>
      <c r="AO5282" s="8"/>
      <c r="AR5282" s="13"/>
      <c r="AS5282" s="8"/>
      <c r="AV5282" s="13"/>
      <c r="AW5282" s="8"/>
      <c r="AX5282" s="19" t="str">
        <f t="shared" si="420"/>
        <v/>
      </c>
      <c r="AY5282" s="55">
        <f t="shared" si="421"/>
        <v>0</v>
      </c>
      <c r="AZ5282" s="8"/>
      <c r="BA5282" s="8"/>
    </row>
    <row r="5283" spans="1:53" x14ac:dyDescent="0.25">
      <c r="A5283" s="9" t="str">
        <f>IF(B5283&lt;&gt;"",COUNTA($B$3:B5283)+$A$2,"")</f>
        <v/>
      </c>
      <c r="R5283" s="42"/>
      <c r="AB5283" s="13"/>
      <c r="AC5283" s="8"/>
      <c r="AF5283" s="13"/>
      <c r="AG5283" s="8"/>
      <c r="AH5283" s="8"/>
      <c r="AI5283" s="8"/>
      <c r="AJ5283" s="8"/>
      <c r="AK5283" s="8"/>
      <c r="AN5283" s="13"/>
      <c r="AO5283" s="8"/>
      <c r="AR5283" s="13"/>
      <c r="AS5283" s="8"/>
      <c r="AV5283" s="13"/>
      <c r="AW5283" s="8"/>
      <c r="AX5283" s="19" t="str">
        <f t="shared" si="420"/>
        <v/>
      </c>
      <c r="AY5283" s="55">
        <f t="shared" si="421"/>
        <v>0</v>
      </c>
      <c r="AZ5283" s="8"/>
      <c r="BA5283" s="8"/>
    </row>
    <row r="5284" spans="1:53" x14ac:dyDescent="0.25">
      <c r="A5284" s="9" t="str">
        <f>IF(B5284&lt;&gt;"",COUNTA($B$3:B5284)+$A$2,"")</f>
        <v/>
      </c>
      <c r="R5284" s="42"/>
      <c r="AB5284" s="13"/>
      <c r="AC5284" s="8"/>
      <c r="AF5284" s="13"/>
      <c r="AG5284" s="8"/>
      <c r="AH5284" s="8"/>
      <c r="AI5284" s="8"/>
      <c r="AJ5284" s="8"/>
      <c r="AK5284" s="8"/>
      <c r="AN5284" s="13"/>
      <c r="AO5284" s="8"/>
      <c r="AR5284" s="13"/>
      <c r="AS5284" s="8"/>
      <c r="AV5284" s="13"/>
      <c r="AW5284" s="8"/>
      <c r="AX5284" s="19" t="str">
        <f t="shared" si="420"/>
        <v/>
      </c>
      <c r="AY5284" s="55">
        <f t="shared" si="421"/>
        <v>0</v>
      </c>
      <c r="AZ5284" s="8"/>
      <c r="BA5284" s="8"/>
    </row>
    <row r="5285" spans="1:53" x14ac:dyDescent="0.25">
      <c r="A5285" s="9" t="str">
        <f>IF(B5285&lt;&gt;"",COUNTA($B$3:B5285)+$A$2,"")</f>
        <v/>
      </c>
      <c r="R5285" s="42"/>
      <c r="AB5285" s="13"/>
      <c r="AC5285" s="8"/>
      <c r="AF5285" s="13"/>
      <c r="AG5285" s="8"/>
      <c r="AH5285" s="8"/>
      <c r="AI5285" s="8"/>
      <c r="AJ5285" s="8"/>
      <c r="AK5285" s="8"/>
      <c r="AN5285" s="13"/>
      <c r="AO5285" s="8"/>
      <c r="AR5285" s="13"/>
      <c r="AS5285" s="8"/>
      <c r="AV5285" s="13"/>
      <c r="AW5285" s="8"/>
      <c r="AX5285" s="19" t="str">
        <f t="shared" si="420"/>
        <v/>
      </c>
      <c r="AY5285" s="55">
        <f t="shared" si="421"/>
        <v>0</v>
      </c>
      <c r="AZ5285" s="8"/>
      <c r="BA5285" s="8"/>
    </row>
    <row r="5286" spans="1:53" x14ac:dyDescent="0.25">
      <c r="A5286" s="9" t="str">
        <f>IF(B5286&lt;&gt;"",COUNTA($B$3:B5286)+$A$2,"")</f>
        <v/>
      </c>
      <c r="R5286" s="42"/>
      <c r="AB5286" s="13"/>
      <c r="AC5286" s="8"/>
      <c r="AF5286" s="13"/>
      <c r="AG5286" s="8"/>
      <c r="AH5286" s="8"/>
      <c r="AI5286" s="8"/>
      <c r="AJ5286" s="8"/>
      <c r="AK5286" s="8"/>
      <c r="AN5286" s="13"/>
      <c r="AO5286" s="8"/>
      <c r="AR5286" s="13"/>
      <c r="AS5286" s="8"/>
      <c r="AV5286" s="13"/>
      <c r="AW5286" s="8"/>
      <c r="AX5286" s="19" t="str">
        <f t="shared" si="420"/>
        <v/>
      </c>
      <c r="AY5286" s="55">
        <f t="shared" si="421"/>
        <v>0</v>
      </c>
      <c r="AZ5286" s="8"/>
      <c r="BA5286" s="8"/>
    </row>
    <row r="5287" spans="1:53" x14ac:dyDescent="0.25">
      <c r="A5287" s="9" t="str">
        <f>IF(B5287&lt;&gt;"",COUNTA($B$3:B5287)+$A$2,"")</f>
        <v/>
      </c>
      <c r="R5287" s="42"/>
      <c r="AB5287" s="13"/>
      <c r="AC5287" s="8"/>
      <c r="AF5287" s="13"/>
      <c r="AG5287" s="8"/>
      <c r="AH5287" s="8"/>
      <c r="AI5287" s="8"/>
      <c r="AJ5287" s="8"/>
      <c r="AK5287" s="8"/>
      <c r="AN5287" s="13"/>
      <c r="AO5287" s="8"/>
      <c r="AR5287" s="13"/>
      <c r="AS5287" s="8"/>
      <c r="AV5287" s="13"/>
      <c r="AW5287" s="8"/>
      <c r="AX5287" s="19" t="str">
        <f t="shared" si="420"/>
        <v/>
      </c>
      <c r="AY5287" s="55">
        <f t="shared" si="421"/>
        <v>0</v>
      </c>
      <c r="AZ5287" s="8"/>
      <c r="BA5287" s="8"/>
    </row>
    <row r="5288" spans="1:53" x14ac:dyDescent="0.25">
      <c r="A5288" s="9" t="str">
        <f>IF(B5288&lt;&gt;"",COUNTA($B$3:B5288)+$A$2,"")</f>
        <v/>
      </c>
      <c r="R5288" s="42"/>
      <c r="AB5288" s="13"/>
      <c r="AC5288" s="8"/>
      <c r="AF5288" s="13"/>
      <c r="AG5288" s="8"/>
      <c r="AH5288" s="8"/>
      <c r="AI5288" s="8"/>
      <c r="AJ5288" s="8"/>
      <c r="AK5288" s="8"/>
      <c r="AN5288" s="13"/>
      <c r="AO5288" s="8"/>
      <c r="AR5288" s="13"/>
      <c r="AS5288" s="8"/>
      <c r="AV5288" s="13"/>
      <c r="AW5288" s="8"/>
      <c r="AX5288" s="19" t="str">
        <f t="shared" si="420"/>
        <v/>
      </c>
      <c r="AY5288" s="55">
        <f t="shared" si="421"/>
        <v>0</v>
      </c>
      <c r="AZ5288" s="8"/>
      <c r="BA5288" s="8"/>
    </row>
    <row r="5289" spans="1:53" x14ac:dyDescent="0.25">
      <c r="A5289" s="9" t="str">
        <f>IF(B5289&lt;&gt;"",COUNTA($B$3:B5289)+$A$2,"")</f>
        <v/>
      </c>
      <c r="R5289" s="42"/>
      <c r="AB5289" s="13"/>
      <c r="AC5289" s="8"/>
      <c r="AF5289" s="13"/>
      <c r="AG5289" s="8"/>
      <c r="AH5289" s="8"/>
      <c r="AI5289" s="8"/>
      <c r="AJ5289" s="8"/>
      <c r="AK5289" s="8"/>
      <c r="AN5289" s="13"/>
      <c r="AO5289" s="8"/>
      <c r="AR5289" s="13"/>
      <c r="AS5289" s="8"/>
      <c r="AV5289" s="13"/>
      <c r="AW5289" s="8"/>
      <c r="AX5289" s="19" t="str">
        <f t="shared" si="420"/>
        <v/>
      </c>
      <c r="AY5289" s="55">
        <f t="shared" si="421"/>
        <v>0</v>
      </c>
      <c r="AZ5289" s="8"/>
      <c r="BA5289" s="8"/>
    </row>
    <row r="5290" spans="1:53" x14ac:dyDescent="0.25">
      <c r="A5290" s="9" t="str">
        <f>IF(B5290&lt;&gt;"",COUNTA($B$3:B5290)+$A$2,"")</f>
        <v/>
      </c>
      <c r="R5290" s="42"/>
      <c r="AB5290" s="13"/>
      <c r="AC5290" s="8"/>
      <c r="AF5290" s="13"/>
      <c r="AG5290" s="8"/>
      <c r="AH5290" s="8"/>
      <c r="AI5290" s="8"/>
      <c r="AJ5290" s="8"/>
      <c r="AK5290" s="8"/>
      <c r="AN5290" s="13"/>
      <c r="AO5290" s="8"/>
      <c r="AR5290" s="13"/>
      <c r="AS5290" s="8"/>
      <c r="AV5290" s="13"/>
      <c r="AW5290" s="8"/>
      <c r="AX5290" s="19" t="str">
        <f t="shared" si="420"/>
        <v/>
      </c>
      <c r="AY5290" s="55">
        <f t="shared" si="421"/>
        <v>0</v>
      </c>
      <c r="AZ5290" s="8"/>
      <c r="BA5290" s="8"/>
    </row>
    <row r="5291" spans="1:53" x14ac:dyDescent="0.25">
      <c r="A5291" s="9" t="str">
        <f>IF(B5291&lt;&gt;"",COUNTA($B$3:B5291)+$A$2,"")</f>
        <v/>
      </c>
      <c r="R5291" s="42"/>
      <c r="AB5291" s="13"/>
      <c r="AC5291" s="8"/>
      <c r="AF5291" s="13"/>
      <c r="AG5291" s="8"/>
      <c r="AH5291" s="8"/>
      <c r="AI5291" s="8"/>
      <c r="AJ5291" s="8"/>
      <c r="AK5291" s="8"/>
      <c r="AN5291" s="13"/>
      <c r="AO5291" s="8"/>
      <c r="AR5291" s="13"/>
      <c r="AS5291" s="8"/>
      <c r="AV5291" s="13"/>
      <c r="AW5291" s="8"/>
      <c r="AX5291" s="19" t="str">
        <f t="shared" si="420"/>
        <v/>
      </c>
      <c r="AY5291" s="55">
        <f t="shared" si="421"/>
        <v>0</v>
      </c>
      <c r="AZ5291" s="8"/>
      <c r="BA5291" s="8"/>
    </row>
    <row r="5292" spans="1:53" x14ac:dyDescent="0.25">
      <c r="A5292" s="9" t="str">
        <f>IF(B5292&lt;&gt;"",COUNTA($B$3:B5292)+$A$2,"")</f>
        <v/>
      </c>
      <c r="R5292" s="42"/>
      <c r="AB5292" s="13"/>
      <c r="AC5292" s="8"/>
      <c r="AF5292" s="13"/>
      <c r="AG5292" s="8"/>
      <c r="AH5292" s="8"/>
      <c r="AI5292" s="8"/>
      <c r="AJ5292" s="8"/>
      <c r="AK5292" s="8"/>
      <c r="AN5292" s="13"/>
      <c r="AO5292" s="8"/>
      <c r="AR5292" s="13"/>
      <c r="AS5292" s="8"/>
      <c r="AV5292" s="13"/>
      <c r="AW5292" s="8"/>
      <c r="AX5292" s="19" t="str">
        <f t="shared" si="420"/>
        <v/>
      </c>
      <c r="AY5292" s="55">
        <f t="shared" si="421"/>
        <v>0</v>
      </c>
      <c r="AZ5292" s="8"/>
      <c r="BA5292" s="8"/>
    </row>
    <row r="5293" spans="1:53" x14ac:dyDescent="0.25">
      <c r="A5293" s="9" t="str">
        <f>IF(B5293&lt;&gt;"",COUNTA($B$3:B5293)+$A$2,"")</f>
        <v/>
      </c>
      <c r="R5293" s="42"/>
      <c r="AB5293" s="13"/>
      <c r="AC5293" s="8"/>
      <c r="AF5293" s="13"/>
      <c r="AG5293" s="8"/>
      <c r="AH5293" s="8"/>
      <c r="AI5293" s="8"/>
      <c r="AJ5293" s="8"/>
      <c r="AK5293" s="8"/>
      <c r="AN5293" s="13"/>
      <c r="AO5293" s="8"/>
      <c r="AR5293" s="13"/>
      <c r="AS5293" s="8"/>
      <c r="AV5293" s="13"/>
      <c r="AW5293" s="8"/>
      <c r="AX5293" s="19" t="str">
        <f t="shared" si="420"/>
        <v/>
      </c>
      <c r="AY5293" s="55">
        <f t="shared" si="421"/>
        <v>0</v>
      </c>
      <c r="AZ5293" s="8"/>
      <c r="BA5293" s="8"/>
    </row>
    <row r="5294" spans="1:53" x14ac:dyDescent="0.25">
      <c r="A5294" s="9" t="str">
        <f>IF(B5294&lt;&gt;"",COUNTA($B$3:B5294)+$A$2,"")</f>
        <v/>
      </c>
      <c r="R5294" s="42"/>
      <c r="AB5294" s="13"/>
      <c r="AC5294" s="8"/>
      <c r="AF5294" s="13"/>
      <c r="AG5294" s="8"/>
      <c r="AH5294" s="8"/>
      <c r="AI5294" s="8"/>
      <c r="AJ5294" s="8"/>
      <c r="AK5294" s="8"/>
      <c r="AN5294" s="13"/>
      <c r="AO5294" s="8"/>
      <c r="AR5294" s="13"/>
      <c r="AS5294" s="8"/>
      <c r="AV5294" s="13"/>
      <c r="AW5294" s="8"/>
      <c r="AX5294" s="19" t="str">
        <f t="shared" si="420"/>
        <v/>
      </c>
      <c r="AY5294" s="55">
        <f t="shared" si="421"/>
        <v>0</v>
      </c>
      <c r="AZ5294" s="8"/>
      <c r="BA5294" s="8"/>
    </row>
    <row r="5295" spans="1:53" x14ac:dyDescent="0.25">
      <c r="A5295" s="9" t="str">
        <f>IF(B5295&lt;&gt;"",COUNTA($B$3:B5295)+$A$2,"")</f>
        <v/>
      </c>
      <c r="R5295" s="42"/>
      <c r="AB5295" s="13"/>
      <c r="AC5295" s="8"/>
      <c r="AF5295" s="13"/>
      <c r="AG5295" s="8"/>
      <c r="AH5295" s="8"/>
      <c r="AI5295" s="8"/>
      <c r="AJ5295" s="8"/>
      <c r="AK5295" s="8"/>
      <c r="AN5295" s="13"/>
      <c r="AO5295" s="8"/>
      <c r="AR5295" s="13"/>
      <c r="AS5295" s="8"/>
      <c r="AV5295" s="13"/>
      <c r="AW5295" s="8"/>
      <c r="AX5295" s="19" t="str">
        <f t="shared" si="420"/>
        <v/>
      </c>
      <c r="AY5295" s="55">
        <f t="shared" si="421"/>
        <v>0</v>
      </c>
      <c r="AZ5295" s="8"/>
      <c r="BA5295" s="8"/>
    </row>
    <row r="5296" spans="1:53" x14ac:dyDescent="0.25">
      <c r="A5296" s="9" t="str">
        <f>IF(B5296&lt;&gt;"",COUNTA($B$3:B5296)+$A$2,"")</f>
        <v/>
      </c>
      <c r="R5296" s="42"/>
      <c r="AB5296" s="13"/>
      <c r="AC5296" s="8"/>
      <c r="AF5296" s="13"/>
      <c r="AG5296" s="8"/>
      <c r="AH5296" s="8"/>
      <c r="AI5296" s="8"/>
      <c r="AJ5296" s="8"/>
      <c r="AK5296" s="8"/>
      <c r="AN5296" s="13"/>
      <c r="AO5296" s="8"/>
      <c r="AR5296" s="13"/>
      <c r="AS5296" s="8"/>
      <c r="AV5296" s="13"/>
      <c r="AW5296" s="8"/>
      <c r="AX5296" s="19" t="str">
        <f t="shared" si="420"/>
        <v/>
      </c>
      <c r="AY5296" s="55">
        <f t="shared" si="421"/>
        <v>0</v>
      </c>
      <c r="AZ5296" s="8"/>
      <c r="BA5296" s="8"/>
    </row>
    <row r="5297" spans="1:53" x14ac:dyDescent="0.25">
      <c r="A5297" s="9" t="str">
        <f>IF(B5297&lt;&gt;"",COUNTA($B$3:B5297)+$A$2,"")</f>
        <v/>
      </c>
      <c r="R5297" s="42"/>
      <c r="AB5297" s="13"/>
      <c r="AC5297" s="8"/>
      <c r="AF5297" s="13"/>
      <c r="AG5297" s="8"/>
      <c r="AH5297" s="8"/>
      <c r="AI5297" s="8"/>
      <c r="AJ5297" s="8"/>
      <c r="AK5297" s="8"/>
      <c r="AN5297" s="13"/>
      <c r="AO5297" s="8"/>
      <c r="AR5297" s="13"/>
      <c r="AS5297" s="8"/>
      <c r="AV5297" s="13"/>
      <c r="AW5297" s="8"/>
      <c r="AX5297" s="19" t="str">
        <f t="shared" si="420"/>
        <v/>
      </c>
      <c r="AY5297" s="55">
        <f t="shared" si="421"/>
        <v>0</v>
      </c>
      <c r="AZ5297" s="8"/>
      <c r="BA5297" s="8"/>
    </row>
    <row r="5298" spans="1:53" x14ac:dyDescent="0.25">
      <c r="A5298" s="9" t="str">
        <f>IF(B5298&lt;&gt;"",COUNTA($B$3:B5298)+$A$2,"")</f>
        <v/>
      </c>
      <c r="R5298" s="42"/>
      <c r="AB5298" s="13"/>
      <c r="AC5298" s="8"/>
      <c r="AF5298" s="13"/>
      <c r="AG5298" s="8"/>
      <c r="AH5298" s="8"/>
      <c r="AI5298" s="8"/>
      <c r="AJ5298" s="8"/>
      <c r="AK5298" s="8"/>
      <c r="AN5298" s="13"/>
      <c r="AO5298" s="8"/>
      <c r="AR5298" s="13"/>
      <c r="AS5298" s="8"/>
      <c r="AV5298" s="13"/>
      <c r="AW5298" s="8"/>
      <c r="AX5298" s="19" t="str">
        <f t="shared" si="420"/>
        <v/>
      </c>
      <c r="AY5298" s="55">
        <f t="shared" si="421"/>
        <v>0</v>
      </c>
      <c r="AZ5298" s="8"/>
      <c r="BA5298" s="8"/>
    </row>
    <row r="5299" spans="1:53" x14ac:dyDescent="0.25">
      <c r="A5299" s="9" t="str">
        <f>IF(B5299&lt;&gt;"",COUNTA($B$3:B5299)+$A$2,"")</f>
        <v/>
      </c>
      <c r="R5299" s="42"/>
      <c r="AB5299" s="13"/>
      <c r="AC5299" s="8"/>
      <c r="AF5299" s="13"/>
      <c r="AG5299" s="8"/>
      <c r="AH5299" s="8"/>
      <c r="AI5299" s="8"/>
      <c r="AJ5299" s="8"/>
      <c r="AK5299" s="8"/>
      <c r="AN5299" s="13"/>
      <c r="AO5299" s="8"/>
      <c r="AR5299" s="13"/>
      <c r="AS5299" s="8"/>
      <c r="AV5299" s="13"/>
      <c r="AW5299" s="8"/>
      <c r="AX5299" s="19" t="str">
        <f t="shared" si="420"/>
        <v/>
      </c>
      <c r="AY5299" s="55">
        <f t="shared" si="421"/>
        <v>0</v>
      </c>
      <c r="AZ5299" s="8"/>
      <c r="BA5299" s="8"/>
    </row>
    <row r="5300" spans="1:53" x14ac:dyDescent="0.25">
      <c r="A5300" s="9" t="str">
        <f>IF(B5300&lt;&gt;"",COUNTA($B$3:B5300)+$A$2,"")</f>
        <v/>
      </c>
      <c r="R5300" s="42"/>
      <c r="AB5300" s="13"/>
      <c r="AC5300" s="8"/>
      <c r="AF5300" s="13"/>
      <c r="AG5300" s="8"/>
      <c r="AH5300" s="8"/>
      <c r="AI5300" s="8"/>
      <c r="AJ5300" s="8"/>
      <c r="AK5300" s="8"/>
      <c r="AN5300" s="13"/>
      <c r="AO5300" s="8"/>
      <c r="AR5300" s="13"/>
      <c r="AS5300" s="8"/>
      <c r="AV5300" s="13"/>
      <c r="AW5300" s="8"/>
      <c r="AX5300" s="19" t="str">
        <f t="shared" si="420"/>
        <v/>
      </c>
      <c r="AY5300" s="55">
        <f t="shared" si="421"/>
        <v>0</v>
      </c>
      <c r="AZ5300" s="8"/>
      <c r="BA5300" s="8"/>
    </row>
    <row r="5301" spans="1:53" x14ac:dyDescent="0.25">
      <c r="A5301" s="9" t="str">
        <f>IF(B5301&lt;&gt;"",COUNTA($B$3:B5301)+$A$2,"")</f>
        <v/>
      </c>
      <c r="R5301" s="42"/>
      <c r="AB5301" s="13"/>
      <c r="AC5301" s="8"/>
      <c r="AF5301" s="13"/>
      <c r="AG5301" s="8"/>
      <c r="AH5301" s="8"/>
      <c r="AI5301" s="8"/>
      <c r="AJ5301" s="8"/>
      <c r="AK5301" s="8"/>
      <c r="AN5301" s="13"/>
      <c r="AO5301" s="8"/>
      <c r="AR5301" s="13"/>
      <c r="AS5301" s="8"/>
      <c r="AV5301" s="13"/>
      <c r="AW5301" s="8"/>
      <c r="AX5301" s="19" t="str">
        <f t="shared" si="420"/>
        <v/>
      </c>
      <c r="AY5301" s="55">
        <f t="shared" si="421"/>
        <v>0</v>
      </c>
      <c r="AZ5301" s="8"/>
      <c r="BA5301" s="8"/>
    </row>
    <row r="5302" spans="1:53" x14ac:dyDescent="0.25">
      <c r="A5302" s="9" t="str">
        <f>IF(B5302&lt;&gt;"",COUNTA($B$3:B5302)+$A$2,"")</f>
        <v/>
      </c>
      <c r="R5302" s="42"/>
      <c r="AB5302" s="13"/>
      <c r="AC5302" s="8"/>
      <c r="AF5302" s="13"/>
      <c r="AG5302" s="8"/>
      <c r="AH5302" s="8"/>
      <c r="AI5302" s="8"/>
      <c r="AJ5302" s="8"/>
      <c r="AK5302" s="8"/>
      <c r="AN5302" s="13"/>
      <c r="AO5302" s="8"/>
      <c r="AR5302" s="13"/>
      <c r="AS5302" s="8"/>
      <c r="AV5302" s="13"/>
      <c r="AW5302" s="8"/>
      <c r="AX5302" s="19" t="str">
        <f t="shared" si="420"/>
        <v/>
      </c>
      <c r="AY5302" s="55">
        <f t="shared" si="421"/>
        <v>0</v>
      </c>
      <c r="AZ5302" s="8"/>
      <c r="BA5302" s="8"/>
    </row>
    <row r="5303" spans="1:53" x14ac:dyDescent="0.25">
      <c r="A5303" s="9" t="str">
        <f>IF(B5303&lt;&gt;"",COUNTA($B$3:B5303)+$A$2,"")</f>
        <v/>
      </c>
      <c r="R5303" s="42"/>
      <c r="AB5303" s="13"/>
      <c r="AC5303" s="8"/>
      <c r="AF5303" s="13"/>
      <c r="AG5303" s="8"/>
      <c r="AH5303" s="8"/>
      <c r="AI5303" s="8"/>
      <c r="AJ5303" s="8"/>
      <c r="AK5303" s="8"/>
      <c r="AN5303" s="13"/>
      <c r="AO5303" s="8"/>
      <c r="AR5303" s="13"/>
      <c r="AS5303" s="8"/>
      <c r="AV5303" s="13"/>
      <c r="AW5303" s="8"/>
      <c r="AX5303" s="19" t="str">
        <f t="shared" si="420"/>
        <v/>
      </c>
      <c r="AY5303" s="55">
        <f t="shared" si="421"/>
        <v>0</v>
      </c>
      <c r="AZ5303" s="8"/>
      <c r="BA5303" s="8"/>
    </row>
    <row r="5304" spans="1:53" x14ac:dyDescent="0.25">
      <c r="A5304" s="9" t="str">
        <f>IF(B5304&lt;&gt;"",COUNTA($B$3:B5304)+$A$2,"")</f>
        <v/>
      </c>
      <c r="R5304" s="42"/>
      <c r="AB5304" s="13"/>
      <c r="AC5304" s="8"/>
      <c r="AF5304" s="13"/>
      <c r="AG5304" s="8"/>
      <c r="AH5304" s="8"/>
      <c r="AI5304" s="8"/>
      <c r="AJ5304" s="8"/>
      <c r="AK5304" s="8"/>
      <c r="AN5304" s="13"/>
      <c r="AO5304" s="8"/>
      <c r="AR5304" s="13"/>
      <c r="AS5304" s="8"/>
      <c r="AV5304" s="13"/>
      <c r="AW5304" s="8"/>
      <c r="AX5304" s="19" t="str">
        <f t="shared" si="420"/>
        <v/>
      </c>
      <c r="AY5304" s="55">
        <f t="shared" si="421"/>
        <v>0</v>
      </c>
      <c r="AZ5304" s="8"/>
      <c r="BA5304" s="8"/>
    </row>
    <row r="5305" spans="1:53" x14ac:dyDescent="0.25">
      <c r="A5305" s="9" t="str">
        <f>IF(B5305&lt;&gt;"",COUNTA($B$3:B5305)+$A$2,"")</f>
        <v/>
      </c>
      <c r="R5305" s="42"/>
      <c r="AB5305" s="13"/>
      <c r="AC5305" s="8"/>
      <c r="AF5305" s="13"/>
      <c r="AG5305" s="8"/>
      <c r="AH5305" s="8"/>
      <c r="AI5305" s="8"/>
      <c r="AJ5305" s="8"/>
      <c r="AK5305" s="8"/>
      <c r="AN5305" s="13"/>
      <c r="AO5305" s="8"/>
      <c r="AR5305" s="13"/>
      <c r="AS5305" s="8"/>
      <c r="AV5305" s="13"/>
      <c r="AW5305" s="8"/>
      <c r="AX5305" s="19" t="str">
        <f t="shared" si="420"/>
        <v/>
      </c>
      <c r="AY5305" s="55">
        <f t="shared" si="421"/>
        <v>0</v>
      </c>
      <c r="AZ5305" s="8"/>
      <c r="BA5305" s="8"/>
    </row>
    <row r="5306" spans="1:53" x14ac:dyDescent="0.25">
      <c r="A5306" s="9" t="str">
        <f>IF(B5306&lt;&gt;"",COUNTA($B$3:B5306)+$A$2,"")</f>
        <v/>
      </c>
      <c r="R5306" s="42"/>
      <c r="AB5306" s="13"/>
      <c r="AC5306" s="8"/>
      <c r="AF5306" s="13"/>
      <c r="AG5306" s="8"/>
      <c r="AH5306" s="8"/>
      <c r="AI5306" s="8"/>
      <c r="AJ5306" s="8"/>
      <c r="AK5306" s="8"/>
      <c r="AN5306" s="13"/>
      <c r="AO5306" s="8"/>
      <c r="AR5306" s="13"/>
      <c r="AS5306" s="8"/>
      <c r="AV5306" s="13"/>
      <c r="AW5306" s="8"/>
      <c r="AX5306" s="19" t="str">
        <f t="shared" si="420"/>
        <v/>
      </c>
      <c r="AY5306" s="55">
        <f t="shared" si="421"/>
        <v>0</v>
      </c>
      <c r="AZ5306" s="8"/>
      <c r="BA5306" s="8"/>
    </row>
    <row r="5307" spans="1:53" x14ac:dyDescent="0.25">
      <c r="A5307" s="9" t="str">
        <f>IF(B5307&lt;&gt;"",COUNTA($B$3:B5307)+$A$2,"")</f>
        <v/>
      </c>
      <c r="R5307" s="42"/>
      <c r="AB5307" s="13"/>
      <c r="AC5307" s="8"/>
      <c r="AF5307" s="13"/>
      <c r="AG5307" s="8"/>
      <c r="AH5307" s="8"/>
      <c r="AI5307" s="8"/>
      <c r="AJ5307" s="8"/>
      <c r="AK5307" s="8"/>
      <c r="AN5307" s="13"/>
      <c r="AO5307" s="8"/>
      <c r="AR5307" s="13"/>
      <c r="AS5307" s="8"/>
      <c r="AV5307" s="13"/>
      <c r="AW5307" s="8"/>
      <c r="AX5307" s="19" t="str">
        <f t="shared" si="420"/>
        <v/>
      </c>
      <c r="AY5307" s="55">
        <f t="shared" si="421"/>
        <v>0</v>
      </c>
      <c r="AZ5307" s="8"/>
      <c r="BA5307" s="8"/>
    </row>
    <row r="5308" spans="1:53" x14ac:dyDescent="0.25">
      <c r="A5308" s="9" t="str">
        <f>IF(B5308&lt;&gt;"",COUNTA($B$3:B5308)+$A$2,"")</f>
        <v/>
      </c>
      <c r="R5308" s="42"/>
      <c r="AB5308" s="13"/>
      <c r="AC5308" s="8"/>
      <c r="AF5308" s="13"/>
      <c r="AG5308" s="8"/>
      <c r="AH5308" s="8"/>
      <c r="AI5308" s="8"/>
      <c r="AJ5308" s="8"/>
      <c r="AK5308" s="8"/>
      <c r="AN5308" s="13"/>
      <c r="AO5308" s="8"/>
      <c r="AR5308" s="13"/>
      <c r="AS5308" s="8"/>
      <c r="AV5308" s="13"/>
      <c r="AW5308" s="8"/>
      <c r="AX5308" s="19" t="str">
        <f t="shared" si="420"/>
        <v/>
      </c>
      <c r="AY5308" s="55">
        <f t="shared" si="421"/>
        <v>0</v>
      </c>
      <c r="AZ5308" s="8"/>
      <c r="BA5308" s="8"/>
    </row>
    <row r="5309" spans="1:53" x14ac:dyDescent="0.25">
      <c r="A5309" s="9" t="str">
        <f>IF(B5309&lt;&gt;"",COUNTA($B$3:B5309)+$A$2,"")</f>
        <v/>
      </c>
      <c r="R5309" s="42"/>
      <c r="AB5309" s="13"/>
      <c r="AC5309" s="8"/>
      <c r="AF5309" s="13"/>
      <c r="AG5309" s="8"/>
      <c r="AH5309" s="8"/>
      <c r="AI5309" s="8"/>
      <c r="AJ5309" s="8"/>
      <c r="AK5309" s="8"/>
      <c r="AN5309" s="13"/>
      <c r="AO5309" s="8"/>
      <c r="AR5309" s="13"/>
      <c r="AS5309" s="8"/>
      <c r="AV5309" s="13"/>
      <c r="AW5309" s="8"/>
      <c r="AX5309" s="19" t="str">
        <f t="shared" si="420"/>
        <v/>
      </c>
      <c r="AY5309" s="55">
        <f t="shared" si="421"/>
        <v>0</v>
      </c>
      <c r="AZ5309" s="8"/>
      <c r="BA5309" s="8"/>
    </row>
    <row r="5310" spans="1:53" x14ac:dyDescent="0.25">
      <c r="A5310" s="9" t="str">
        <f>IF(B5310&lt;&gt;"",COUNTA($B$3:B5310)+$A$2,"")</f>
        <v/>
      </c>
      <c r="R5310" s="42"/>
      <c r="AB5310" s="13"/>
      <c r="AC5310" s="8"/>
      <c r="AF5310" s="13"/>
      <c r="AG5310" s="8"/>
      <c r="AH5310" s="8"/>
      <c r="AI5310" s="8"/>
      <c r="AJ5310" s="8"/>
      <c r="AK5310" s="8"/>
      <c r="AN5310" s="13"/>
      <c r="AO5310" s="8"/>
      <c r="AR5310" s="13"/>
      <c r="AS5310" s="8"/>
      <c r="AV5310" s="13"/>
      <c r="AW5310" s="8"/>
      <c r="AX5310" s="19" t="str">
        <f t="shared" si="420"/>
        <v/>
      </c>
      <c r="AY5310" s="55">
        <f t="shared" si="421"/>
        <v>0</v>
      </c>
      <c r="AZ5310" s="8"/>
      <c r="BA5310" s="8"/>
    </row>
    <row r="5311" spans="1:53" x14ac:dyDescent="0.25">
      <c r="A5311" s="9" t="str">
        <f>IF(B5311&lt;&gt;"",COUNTA($B$3:B5311)+$A$2,"")</f>
        <v/>
      </c>
      <c r="R5311" s="42"/>
      <c r="AB5311" s="13"/>
      <c r="AC5311" s="8"/>
      <c r="AF5311" s="13"/>
      <c r="AG5311" s="8"/>
      <c r="AH5311" s="8"/>
      <c r="AI5311" s="8"/>
      <c r="AJ5311" s="8"/>
      <c r="AK5311" s="8"/>
      <c r="AN5311" s="13"/>
      <c r="AO5311" s="8"/>
      <c r="AR5311" s="13"/>
      <c r="AS5311" s="8"/>
      <c r="AV5311" s="13"/>
      <c r="AW5311" s="8"/>
      <c r="AX5311" s="19" t="str">
        <f t="shared" si="420"/>
        <v/>
      </c>
      <c r="AY5311" s="55">
        <f t="shared" si="421"/>
        <v>0</v>
      </c>
      <c r="AZ5311" s="8"/>
      <c r="BA5311" s="8"/>
    </row>
    <row r="5312" spans="1:53" x14ac:dyDescent="0.25">
      <c r="A5312" s="9" t="str">
        <f>IF(B5312&lt;&gt;"",COUNTA($B$3:B5312)+$A$2,"")</f>
        <v/>
      </c>
      <c r="R5312" s="42"/>
      <c r="AB5312" s="13"/>
      <c r="AC5312" s="8"/>
      <c r="AF5312" s="13"/>
      <c r="AG5312" s="8"/>
      <c r="AH5312" s="8"/>
      <c r="AI5312" s="8"/>
      <c r="AJ5312" s="8"/>
      <c r="AK5312" s="8"/>
      <c r="AN5312" s="13"/>
      <c r="AO5312" s="8"/>
      <c r="AR5312" s="13"/>
      <c r="AS5312" s="8"/>
      <c r="AV5312" s="13"/>
      <c r="AW5312" s="8"/>
      <c r="AX5312" s="19" t="str">
        <f t="shared" si="420"/>
        <v/>
      </c>
      <c r="AY5312" s="55">
        <f t="shared" si="421"/>
        <v>0</v>
      </c>
      <c r="AZ5312" s="8"/>
      <c r="BA5312" s="8"/>
    </row>
    <row r="5313" spans="1:53" x14ac:dyDescent="0.25">
      <c r="A5313" s="9" t="str">
        <f>IF(B5313&lt;&gt;"",COUNTA($B$3:B5313)+$A$2,"")</f>
        <v/>
      </c>
      <c r="R5313" s="42"/>
      <c r="AB5313" s="13"/>
      <c r="AC5313" s="8"/>
      <c r="AF5313" s="13"/>
      <c r="AG5313" s="8"/>
      <c r="AH5313" s="8"/>
      <c r="AI5313" s="8"/>
      <c r="AJ5313" s="8"/>
      <c r="AK5313" s="8"/>
      <c r="AN5313" s="13"/>
      <c r="AO5313" s="8"/>
      <c r="AR5313" s="13"/>
      <c r="AS5313" s="8"/>
      <c r="AV5313" s="13"/>
      <c r="AW5313" s="8"/>
      <c r="AX5313" s="19" t="str">
        <f t="shared" si="420"/>
        <v/>
      </c>
      <c r="AY5313" s="55">
        <f t="shared" si="421"/>
        <v>0</v>
      </c>
      <c r="AZ5313" s="8"/>
      <c r="BA5313" s="8"/>
    </row>
    <row r="5314" spans="1:53" x14ac:dyDescent="0.25">
      <c r="A5314" s="9" t="str">
        <f>IF(B5314&lt;&gt;"",COUNTA($B$3:B5314)+$A$2,"")</f>
        <v/>
      </c>
      <c r="R5314" s="42"/>
      <c r="AB5314" s="13"/>
      <c r="AC5314" s="8"/>
      <c r="AF5314" s="13"/>
      <c r="AG5314" s="8"/>
      <c r="AH5314" s="8"/>
      <c r="AI5314" s="8"/>
      <c r="AJ5314" s="8"/>
      <c r="AK5314" s="8"/>
      <c r="AN5314" s="13"/>
      <c r="AO5314" s="8"/>
      <c r="AR5314" s="13"/>
      <c r="AS5314" s="8"/>
      <c r="AV5314" s="13"/>
      <c r="AW5314" s="8"/>
      <c r="AX5314" s="19" t="str">
        <f t="shared" si="420"/>
        <v/>
      </c>
      <c r="AY5314" s="55">
        <f t="shared" si="421"/>
        <v>0</v>
      </c>
      <c r="AZ5314" s="8"/>
      <c r="BA5314" s="8"/>
    </row>
    <row r="5315" spans="1:53" x14ac:dyDescent="0.25">
      <c r="A5315" s="9" t="str">
        <f>IF(B5315&lt;&gt;"",COUNTA($B$3:B5315)+$A$2,"")</f>
        <v/>
      </c>
      <c r="R5315" s="42"/>
      <c r="AB5315" s="13"/>
      <c r="AC5315" s="8"/>
      <c r="AF5315" s="13"/>
      <c r="AG5315" s="8"/>
      <c r="AH5315" s="8"/>
      <c r="AI5315" s="8"/>
      <c r="AJ5315" s="8"/>
      <c r="AK5315" s="8"/>
      <c r="AN5315" s="13"/>
      <c r="AO5315" s="8"/>
      <c r="AR5315" s="13"/>
      <c r="AS5315" s="8"/>
      <c r="AV5315" s="13"/>
      <c r="AW5315" s="8"/>
      <c r="AX5315" s="19" t="str">
        <f t="shared" ref="AX5315:AX5378" si="422">IF(R5315="","",AY5315/(1+0.025))</f>
        <v/>
      </c>
      <c r="AY5315" s="55">
        <f t="shared" ref="AY5315:AY5378" si="423">BC5315-AZ5315</f>
        <v>0</v>
      </c>
      <c r="AZ5315" s="8"/>
      <c r="BA5315" s="8"/>
    </row>
    <row r="5316" spans="1:53" x14ac:dyDescent="0.25">
      <c r="A5316" s="9" t="str">
        <f>IF(B5316&lt;&gt;"",COUNTA($B$3:B5316)+$A$2,"")</f>
        <v/>
      </c>
      <c r="R5316" s="42"/>
      <c r="AB5316" s="13"/>
      <c r="AC5316" s="8"/>
      <c r="AF5316" s="13"/>
      <c r="AG5316" s="8"/>
      <c r="AH5316" s="8"/>
      <c r="AI5316" s="8"/>
      <c r="AJ5316" s="8"/>
      <c r="AK5316" s="8"/>
      <c r="AN5316" s="13"/>
      <c r="AO5316" s="8"/>
      <c r="AR5316" s="13"/>
      <c r="AS5316" s="8"/>
      <c r="AV5316" s="13"/>
      <c r="AW5316" s="8"/>
      <c r="AX5316" s="19" t="str">
        <f t="shared" si="422"/>
        <v/>
      </c>
      <c r="AY5316" s="55">
        <f t="shared" si="423"/>
        <v>0</v>
      </c>
      <c r="AZ5316" s="8"/>
      <c r="BA5316" s="8"/>
    </row>
    <row r="5317" spans="1:53" x14ac:dyDescent="0.25">
      <c r="A5317" s="9" t="str">
        <f>IF(B5317&lt;&gt;"",COUNTA($B$3:B5317)+$A$2,"")</f>
        <v/>
      </c>
      <c r="R5317" s="42"/>
      <c r="AB5317" s="13"/>
      <c r="AC5317" s="8"/>
      <c r="AF5317" s="13"/>
      <c r="AG5317" s="8"/>
      <c r="AH5317" s="8"/>
      <c r="AI5317" s="8"/>
      <c r="AJ5317" s="8"/>
      <c r="AK5317" s="8"/>
      <c r="AN5317" s="13"/>
      <c r="AO5317" s="8"/>
      <c r="AR5317" s="13"/>
      <c r="AS5317" s="8"/>
      <c r="AV5317" s="13"/>
      <c r="AW5317" s="8"/>
      <c r="AX5317" s="19" t="str">
        <f t="shared" si="422"/>
        <v/>
      </c>
      <c r="AY5317" s="55">
        <f t="shared" si="423"/>
        <v>0</v>
      </c>
      <c r="AZ5317" s="8"/>
      <c r="BA5317" s="8"/>
    </row>
    <row r="5318" spans="1:53" x14ac:dyDescent="0.25">
      <c r="A5318" s="9" t="str">
        <f>IF(B5318&lt;&gt;"",COUNTA($B$3:B5318)+$A$2,"")</f>
        <v/>
      </c>
      <c r="R5318" s="42"/>
      <c r="AB5318" s="13"/>
      <c r="AC5318" s="8"/>
      <c r="AF5318" s="13"/>
      <c r="AG5318" s="8"/>
      <c r="AH5318" s="8"/>
      <c r="AI5318" s="8"/>
      <c r="AJ5318" s="8"/>
      <c r="AK5318" s="8"/>
      <c r="AN5318" s="13"/>
      <c r="AO5318" s="8"/>
      <c r="AR5318" s="13"/>
      <c r="AS5318" s="8"/>
      <c r="AV5318" s="13"/>
      <c r="AW5318" s="8"/>
      <c r="AX5318" s="19" t="str">
        <f t="shared" si="422"/>
        <v/>
      </c>
      <c r="AY5318" s="55">
        <f t="shared" si="423"/>
        <v>0</v>
      </c>
      <c r="AZ5318" s="8"/>
      <c r="BA5318" s="8"/>
    </row>
    <row r="5319" spans="1:53" x14ac:dyDescent="0.25">
      <c r="A5319" s="9" t="str">
        <f>IF(B5319&lt;&gt;"",COUNTA($B$3:B5319)+$A$2,"")</f>
        <v/>
      </c>
      <c r="R5319" s="42"/>
      <c r="AB5319" s="13"/>
      <c r="AC5319" s="8"/>
      <c r="AF5319" s="13"/>
      <c r="AG5319" s="8"/>
      <c r="AH5319" s="8"/>
      <c r="AI5319" s="8"/>
      <c r="AJ5319" s="8"/>
      <c r="AK5319" s="8"/>
      <c r="AN5319" s="13"/>
      <c r="AO5319" s="8"/>
      <c r="AR5319" s="13"/>
      <c r="AS5319" s="8"/>
      <c r="AV5319" s="13"/>
      <c r="AW5319" s="8"/>
      <c r="AX5319" s="19" t="str">
        <f t="shared" si="422"/>
        <v/>
      </c>
      <c r="AY5319" s="55">
        <f t="shared" si="423"/>
        <v>0</v>
      </c>
      <c r="AZ5319" s="8"/>
      <c r="BA5319" s="8"/>
    </row>
    <row r="5320" spans="1:53" x14ac:dyDescent="0.25">
      <c r="A5320" s="9" t="str">
        <f>IF(B5320&lt;&gt;"",COUNTA($B$3:B5320)+$A$2,"")</f>
        <v/>
      </c>
      <c r="R5320" s="42"/>
      <c r="AB5320" s="13"/>
      <c r="AC5320" s="8"/>
      <c r="AF5320" s="13"/>
      <c r="AG5320" s="8"/>
      <c r="AH5320" s="8"/>
      <c r="AI5320" s="8"/>
      <c r="AJ5320" s="8"/>
      <c r="AK5320" s="8"/>
      <c r="AN5320" s="13"/>
      <c r="AO5320" s="8"/>
      <c r="AR5320" s="13"/>
      <c r="AS5320" s="8"/>
      <c r="AV5320" s="13"/>
      <c r="AW5320" s="8"/>
      <c r="AX5320" s="19" t="str">
        <f t="shared" si="422"/>
        <v/>
      </c>
      <c r="AY5320" s="55">
        <f t="shared" si="423"/>
        <v>0</v>
      </c>
      <c r="AZ5320" s="8"/>
      <c r="BA5320" s="8"/>
    </row>
    <row r="5321" spans="1:53" x14ac:dyDescent="0.25">
      <c r="A5321" s="9" t="str">
        <f>IF(B5321&lt;&gt;"",COUNTA($B$3:B5321)+$A$2,"")</f>
        <v/>
      </c>
      <c r="R5321" s="42"/>
      <c r="AB5321" s="13"/>
      <c r="AC5321" s="8"/>
      <c r="AF5321" s="13"/>
      <c r="AG5321" s="8"/>
      <c r="AH5321" s="8"/>
      <c r="AI5321" s="8"/>
      <c r="AJ5321" s="8"/>
      <c r="AK5321" s="8"/>
      <c r="AN5321" s="13"/>
      <c r="AO5321" s="8"/>
      <c r="AR5321" s="13"/>
      <c r="AS5321" s="8"/>
      <c r="AV5321" s="13"/>
      <c r="AW5321" s="8"/>
      <c r="AX5321" s="19" t="str">
        <f t="shared" si="422"/>
        <v/>
      </c>
      <c r="AY5321" s="55">
        <f t="shared" si="423"/>
        <v>0</v>
      </c>
      <c r="AZ5321" s="8"/>
      <c r="BA5321" s="8"/>
    </row>
    <row r="5322" spans="1:53" x14ac:dyDescent="0.25">
      <c r="A5322" s="9" t="str">
        <f>IF(B5322&lt;&gt;"",COUNTA($B$3:B5322)+$A$2,"")</f>
        <v/>
      </c>
      <c r="R5322" s="42"/>
      <c r="AB5322" s="13"/>
      <c r="AC5322" s="8"/>
      <c r="AF5322" s="13"/>
      <c r="AG5322" s="8"/>
      <c r="AH5322" s="8"/>
      <c r="AI5322" s="8"/>
      <c r="AJ5322" s="8"/>
      <c r="AK5322" s="8"/>
      <c r="AN5322" s="13"/>
      <c r="AO5322" s="8"/>
      <c r="AR5322" s="13"/>
      <c r="AS5322" s="8"/>
      <c r="AV5322" s="13"/>
      <c r="AW5322" s="8"/>
      <c r="AX5322" s="19" t="str">
        <f t="shared" si="422"/>
        <v/>
      </c>
      <c r="AY5322" s="55">
        <f t="shared" si="423"/>
        <v>0</v>
      </c>
      <c r="AZ5322" s="8"/>
      <c r="BA5322" s="8"/>
    </row>
    <row r="5323" spans="1:53" x14ac:dyDescent="0.25">
      <c r="A5323" s="9" t="str">
        <f>IF(B5323&lt;&gt;"",COUNTA($B$3:B5323)+$A$2,"")</f>
        <v/>
      </c>
      <c r="R5323" s="42"/>
      <c r="AB5323" s="13"/>
      <c r="AC5323" s="8"/>
      <c r="AF5323" s="13"/>
      <c r="AG5323" s="8"/>
      <c r="AH5323" s="8"/>
      <c r="AI5323" s="8"/>
      <c r="AJ5323" s="8"/>
      <c r="AK5323" s="8"/>
      <c r="AN5323" s="13"/>
      <c r="AO5323" s="8"/>
      <c r="AR5323" s="13"/>
      <c r="AS5323" s="8"/>
      <c r="AV5323" s="13"/>
      <c r="AW5323" s="8"/>
      <c r="AX5323" s="19" t="str">
        <f t="shared" si="422"/>
        <v/>
      </c>
      <c r="AY5323" s="55">
        <f t="shared" si="423"/>
        <v>0</v>
      </c>
      <c r="AZ5323" s="8"/>
      <c r="BA5323" s="8"/>
    </row>
    <row r="5324" spans="1:53" x14ac:dyDescent="0.25">
      <c r="A5324" s="9" t="str">
        <f>IF(B5324&lt;&gt;"",COUNTA($B$3:B5324)+$A$2,"")</f>
        <v/>
      </c>
      <c r="R5324" s="42"/>
      <c r="AB5324" s="13"/>
      <c r="AC5324" s="8"/>
      <c r="AF5324" s="13"/>
      <c r="AG5324" s="8"/>
      <c r="AH5324" s="8"/>
      <c r="AI5324" s="8"/>
      <c r="AJ5324" s="8"/>
      <c r="AK5324" s="8"/>
      <c r="AN5324" s="13"/>
      <c r="AO5324" s="8"/>
      <c r="AR5324" s="13"/>
      <c r="AS5324" s="8"/>
      <c r="AV5324" s="13"/>
      <c r="AW5324" s="8"/>
      <c r="AX5324" s="19" t="str">
        <f t="shared" si="422"/>
        <v/>
      </c>
      <c r="AY5324" s="55">
        <f t="shared" si="423"/>
        <v>0</v>
      </c>
      <c r="AZ5324" s="8"/>
      <c r="BA5324" s="8"/>
    </row>
    <row r="5325" spans="1:53" x14ac:dyDescent="0.25">
      <c r="A5325" s="9" t="str">
        <f>IF(B5325&lt;&gt;"",COUNTA($B$3:B5325)+$A$2,"")</f>
        <v/>
      </c>
      <c r="R5325" s="42"/>
      <c r="AB5325" s="13"/>
      <c r="AC5325" s="8"/>
      <c r="AF5325" s="13"/>
      <c r="AG5325" s="8"/>
      <c r="AH5325" s="8"/>
      <c r="AI5325" s="8"/>
      <c r="AJ5325" s="8"/>
      <c r="AK5325" s="8"/>
      <c r="AN5325" s="13"/>
      <c r="AO5325" s="8"/>
      <c r="AR5325" s="13"/>
      <c r="AS5325" s="8"/>
      <c r="AV5325" s="13"/>
      <c r="AW5325" s="8"/>
      <c r="AX5325" s="19" t="str">
        <f t="shared" si="422"/>
        <v/>
      </c>
      <c r="AY5325" s="55">
        <f t="shared" si="423"/>
        <v>0</v>
      </c>
      <c r="AZ5325" s="8"/>
      <c r="BA5325" s="8"/>
    </row>
    <row r="5326" spans="1:53" x14ac:dyDescent="0.25">
      <c r="A5326" s="9" t="str">
        <f>IF(B5326&lt;&gt;"",COUNTA($B$3:B5326)+$A$2,"")</f>
        <v/>
      </c>
      <c r="R5326" s="42"/>
      <c r="AB5326" s="13"/>
      <c r="AC5326" s="8"/>
      <c r="AF5326" s="13"/>
      <c r="AG5326" s="8"/>
      <c r="AH5326" s="8"/>
      <c r="AI5326" s="8"/>
      <c r="AJ5326" s="8"/>
      <c r="AK5326" s="8"/>
      <c r="AN5326" s="13"/>
      <c r="AO5326" s="8"/>
      <c r="AR5326" s="13"/>
      <c r="AS5326" s="8"/>
      <c r="AV5326" s="13"/>
      <c r="AW5326" s="8"/>
      <c r="AX5326" s="19" t="str">
        <f t="shared" si="422"/>
        <v/>
      </c>
      <c r="AY5326" s="55">
        <f t="shared" si="423"/>
        <v>0</v>
      </c>
      <c r="AZ5326" s="8"/>
      <c r="BA5326" s="8"/>
    </row>
    <row r="5327" spans="1:53" x14ac:dyDescent="0.25">
      <c r="A5327" s="9" t="str">
        <f>IF(B5327&lt;&gt;"",COUNTA($B$3:B5327)+$A$2,"")</f>
        <v/>
      </c>
      <c r="R5327" s="42"/>
      <c r="AB5327" s="13"/>
      <c r="AC5327" s="8"/>
      <c r="AF5327" s="13"/>
      <c r="AG5327" s="8"/>
      <c r="AH5327" s="8"/>
      <c r="AI5327" s="8"/>
      <c r="AJ5327" s="8"/>
      <c r="AK5327" s="8"/>
      <c r="AN5327" s="13"/>
      <c r="AO5327" s="8"/>
      <c r="AR5327" s="13"/>
      <c r="AS5327" s="8"/>
      <c r="AV5327" s="13"/>
      <c r="AW5327" s="8"/>
      <c r="AX5327" s="19" t="str">
        <f t="shared" si="422"/>
        <v/>
      </c>
      <c r="AY5327" s="55">
        <f t="shared" si="423"/>
        <v>0</v>
      </c>
      <c r="AZ5327" s="8"/>
      <c r="BA5327" s="8"/>
    </row>
    <row r="5328" spans="1:53" x14ac:dyDescent="0.25">
      <c r="A5328" s="9" t="str">
        <f>IF(B5328&lt;&gt;"",COUNTA($B$3:B5328)+$A$2,"")</f>
        <v/>
      </c>
      <c r="R5328" s="42"/>
      <c r="AB5328" s="13"/>
      <c r="AC5328" s="8"/>
      <c r="AF5328" s="13"/>
      <c r="AG5328" s="8"/>
      <c r="AH5328" s="8"/>
      <c r="AI5328" s="8"/>
      <c r="AJ5328" s="8"/>
      <c r="AK5328" s="8"/>
      <c r="AN5328" s="13"/>
      <c r="AO5328" s="8"/>
      <c r="AR5328" s="13"/>
      <c r="AS5328" s="8"/>
      <c r="AV5328" s="13"/>
      <c r="AW5328" s="8"/>
      <c r="AX5328" s="19" t="str">
        <f t="shared" si="422"/>
        <v/>
      </c>
      <c r="AY5328" s="55">
        <f t="shared" si="423"/>
        <v>0</v>
      </c>
      <c r="AZ5328" s="8"/>
      <c r="BA5328" s="8"/>
    </row>
    <row r="5329" spans="1:53" x14ac:dyDescent="0.25">
      <c r="A5329" s="9" t="str">
        <f>IF(B5329&lt;&gt;"",COUNTA($B$3:B5329)+$A$2,"")</f>
        <v/>
      </c>
      <c r="R5329" s="42"/>
      <c r="AB5329" s="13"/>
      <c r="AC5329" s="8"/>
      <c r="AF5329" s="13"/>
      <c r="AG5329" s="8"/>
      <c r="AH5329" s="8"/>
      <c r="AI5329" s="8"/>
      <c r="AJ5329" s="8"/>
      <c r="AK5329" s="8"/>
      <c r="AN5329" s="13"/>
      <c r="AO5329" s="8"/>
      <c r="AR5329" s="13"/>
      <c r="AS5329" s="8"/>
      <c r="AV5329" s="13"/>
      <c r="AW5329" s="8"/>
      <c r="AX5329" s="19" t="str">
        <f t="shared" si="422"/>
        <v/>
      </c>
      <c r="AY5329" s="55">
        <f t="shared" si="423"/>
        <v>0</v>
      </c>
      <c r="AZ5329" s="8"/>
      <c r="BA5329" s="8"/>
    </row>
    <row r="5330" spans="1:53" x14ac:dyDescent="0.25">
      <c r="A5330" s="9" t="str">
        <f>IF(B5330&lt;&gt;"",COUNTA($B$3:B5330)+$A$2,"")</f>
        <v/>
      </c>
      <c r="R5330" s="42"/>
      <c r="AB5330" s="13"/>
      <c r="AC5330" s="8"/>
      <c r="AF5330" s="13"/>
      <c r="AG5330" s="8"/>
      <c r="AH5330" s="8"/>
      <c r="AI5330" s="8"/>
      <c r="AJ5330" s="8"/>
      <c r="AK5330" s="8"/>
      <c r="AN5330" s="13"/>
      <c r="AO5330" s="8"/>
      <c r="AR5330" s="13"/>
      <c r="AS5330" s="8"/>
      <c r="AV5330" s="13"/>
      <c r="AW5330" s="8"/>
      <c r="AX5330" s="19" t="str">
        <f t="shared" si="422"/>
        <v/>
      </c>
      <c r="AY5330" s="55">
        <f t="shared" si="423"/>
        <v>0</v>
      </c>
      <c r="AZ5330" s="8"/>
      <c r="BA5330" s="8"/>
    </row>
    <row r="5331" spans="1:53" x14ac:dyDescent="0.25">
      <c r="A5331" s="9" t="str">
        <f>IF(B5331&lt;&gt;"",COUNTA($B$3:B5331)+$A$2,"")</f>
        <v/>
      </c>
      <c r="R5331" s="42"/>
      <c r="AB5331" s="13"/>
      <c r="AC5331" s="8"/>
      <c r="AF5331" s="13"/>
      <c r="AG5331" s="8"/>
      <c r="AH5331" s="8"/>
      <c r="AI5331" s="8"/>
      <c r="AJ5331" s="8"/>
      <c r="AK5331" s="8"/>
      <c r="AN5331" s="13"/>
      <c r="AO5331" s="8"/>
      <c r="AR5331" s="13"/>
      <c r="AS5331" s="8"/>
      <c r="AV5331" s="13"/>
      <c r="AW5331" s="8"/>
      <c r="AX5331" s="19" t="str">
        <f t="shared" si="422"/>
        <v/>
      </c>
      <c r="AY5331" s="55">
        <f t="shared" si="423"/>
        <v>0</v>
      </c>
      <c r="AZ5331" s="8"/>
      <c r="BA5331" s="8"/>
    </row>
    <row r="5332" spans="1:53" x14ac:dyDescent="0.25">
      <c r="A5332" s="9" t="str">
        <f>IF(B5332&lt;&gt;"",COUNTA($B$3:B5332)+$A$2,"")</f>
        <v/>
      </c>
      <c r="R5332" s="42"/>
      <c r="AB5332" s="13"/>
      <c r="AC5332" s="8"/>
      <c r="AF5332" s="13"/>
      <c r="AG5332" s="8"/>
      <c r="AH5332" s="8"/>
      <c r="AI5332" s="8"/>
      <c r="AJ5332" s="8"/>
      <c r="AK5332" s="8"/>
      <c r="AN5332" s="13"/>
      <c r="AO5332" s="8"/>
      <c r="AR5332" s="13"/>
      <c r="AS5332" s="8"/>
      <c r="AV5332" s="13"/>
      <c r="AW5332" s="8"/>
      <c r="AX5332" s="19" t="str">
        <f t="shared" si="422"/>
        <v/>
      </c>
      <c r="AY5332" s="55">
        <f t="shared" si="423"/>
        <v>0</v>
      </c>
      <c r="AZ5332" s="8"/>
      <c r="BA5332" s="8"/>
    </row>
    <row r="5333" spans="1:53" x14ac:dyDescent="0.25">
      <c r="A5333" s="9" t="str">
        <f>IF(B5333&lt;&gt;"",COUNTA($B$3:B5333)+$A$2,"")</f>
        <v/>
      </c>
      <c r="R5333" s="42"/>
      <c r="AB5333" s="13"/>
      <c r="AC5333" s="8"/>
      <c r="AF5333" s="13"/>
      <c r="AG5333" s="8"/>
      <c r="AH5333" s="8"/>
      <c r="AI5333" s="8"/>
      <c r="AJ5333" s="8"/>
      <c r="AK5333" s="8"/>
      <c r="AN5333" s="13"/>
      <c r="AO5333" s="8"/>
      <c r="AR5333" s="13"/>
      <c r="AS5333" s="8"/>
      <c r="AV5333" s="13"/>
      <c r="AW5333" s="8"/>
      <c r="AX5333" s="19" t="str">
        <f t="shared" si="422"/>
        <v/>
      </c>
      <c r="AY5333" s="55">
        <f t="shared" si="423"/>
        <v>0</v>
      </c>
      <c r="AZ5333" s="8"/>
      <c r="BA5333" s="8"/>
    </row>
    <row r="5334" spans="1:53" x14ac:dyDescent="0.25">
      <c r="A5334" s="9" t="str">
        <f>IF(B5334&lt;&gt;"",COUNTA($B$3:B5334)+$A$2,"")</f>
        <v/>
      </c>
      <c r="R5334" s="42"/>
      <c r="AB5334" s="13"/>
      <c r="AC5334" s="8"/>
      <c r="AF5334" s="13"/>
      <c r="AG5334" s="8"/>
      <c r="AH5334" s="8"/>
      <c r="AI5334" s="8"/>
      <c r="AJ5334" s="8"/>
      <c r="AK5334" s="8"/>
      <c r="AN5334" s="13"/>
      <c r="AO5334" s="8"/>
      <c r="AR5334" s="13"/>
      <c r="AS5334" s="8"/>
      <c r="AV5334" s="13"/>
      <c r="AW5334" s="8"/>
      <c r="AX5334" s="19" t="str">
        <f t="shared" si="422"/>
        <v/>
      </c>
      <c r="AY5334" s="55">
        <f t="shared" si="423"/>
        <v>0</v>
      </c>
      <c r="AZ5334" s="8"/>
      <c r="BA5334" s="8"/>
    </row>
    <row r="5335" spans="1:53" x14ac:dyDescent="0.25">
      <c r="A5335" s="9" t="str">
        <f>IF(B5335&lt;&gt;"",COUNTA($B$3:B5335)+$A$2,"")</f>
        <v/>
      </c>
      <c r="R5335" s="42"/>
      <c r="AB5335" s="13"/>
      <c r="AC5335" s="8"/>
      <c r="AF5335" s="13"/>
      <c r="AG5335" s="8"/>
      <c r="AH5335" s="8"/>
      <c r="AI5335" s="8"/>
      <c r="AJ5335" s="8"/>
      <c r="AK5335" s="8"/>
      <c r="AN5335" s="13"/>
      <c r="AO5335" s="8"/>
      <c r="AR5335" s="13"/>
      <c r="AS5335" s="8"/>
      <c r="AV5335" s="13"/>
      <c r="AW5335" s="8"/>
      <c r="AX5335" s="19" t="str">
        <f t="shared" si="422"/>
        <v/>
      </c>
      <c r="AY5335" s="55">
        <f t="shared" si="423"/>
        <v>0</v>
      </c>
      <c r="AZ5335" s="8"/>
      <c r="BA5335" s="8"/>
    </row>
    <row r="5336" spans="1:53" x14ac:dyDescent="0.25">
      <c r="A5336" s="9" t="str">
        <f>IF(B5336&lt;&gt;"",COUNTA($B$3:B5336)+$A$2,"")</f>
        <v/>
      </c>
      <c r="R5336" s="42"/>
      <c r="AB5336" s="13"/>
      <c r="AC5336" s="8"/>
      <c r="AF5336" s="13"/>
      <c r="AG5336" s="8"/>
      <c r="AH5336" s="8"/>
      <c r="AI5336" s="8"/>
      <c r="AJ5336" s="8"/>
      <c r="AK5336" s="8"/>
      <c r="AN5336" s="13"/>
      <c r="AO5336" s="8"/>
      <c r="AR5336" s="13"/>
      <c r="AS5336" s="8"/>
      <c r="AV5336" s="13"/>
      <c r="AW5336" s="8"/>
      <c r="AX5336" s="19" t="str">
        <f t="shared" si="422"/>
        <v/>
      </c>
      <c r="AY5336" s="55">
        <f t="shared" si="423"/>
        <v>0</v>
      </c>
      <c r="AZ5336" s="8"/>
      <c r="BA5336" s="8"/>
    </row>
    <row r="5337" spans="1:53" x14ac:dyDescent="0.25">
      <c r="A5337" s="9" t="str">
        <f>IF(B5337&lt;&gt;"",COUNTA($B$3:B5337)+$A$2,"")</f>
        <v/>
      </c>
      <c r="R5337" s="42"/>
      <c r="AB5337" s="13"/>
      <c r="AC5337" s="8"/>
      <c r="AF5337" s="13"/>
      <c r="AG5337" s="8"/>
      <c r="AH5337" s="8"/>
      <c r="AI5337" s="8"/>
      <c r="AJ5337" s="8"/>
      <c r="AK5337" s="8"/>
      <c r="AN5337" s="13"/>
      <c r="AO5337" s="8"/>
      <c r="AR5337" s="13"/>
      <c r="AS5337" s="8"/>
      <c r="AV5337" s="13"/>
      <c r="AW5337" s="8"/>
      <c r="AX5337" s="19" t="str">
        <f t="shared" si="422"/>
        <v/>
      </c>
      <c r="AY5337" s="55">
        <f t="shared" si="423"/>
        <v>0</v>
      </c>
      <c r="AZ5337" s="8"/>
      <c r="BA5337" s="8"/>
    </row>
    <row r="5338" spans="1:53" x14ac:dyDescent="0.25">
      <c r="A5338" s="9" t="str">
        <f>IF(B5338&lt;&gt;"",COUNTA($B$3:B5338)+$A$2,"")</f>
        <v/>
      </c>
      <c r="R5338" s="42"/>
      <c r="AB5338" s="13"/>
      <c r="AC5338" s="8"/>
      <c r="AF5338" s="13"/>
      <c r="AG5338" s="8"/>
      <c r="AH5338" s="8"/>
      <c r="AI5338" s="8"/>
      <c r="AJ5338" s="8"/>
      <c r="AK5338" s="8"/>
      <c r="AN5338" s="13"/>
      <c r="AO5338" s="8"/>
      <c r="AR5338" s="13"/>
      <c r="AS5338" s="8"/>
      <c r="AV5338" s="13"/>
      <c r="AW5338" s="8"/>
      <c r="AX5338" s="19" t="str">
        <f t="shared" si="422"/>
        <v/>
      </c>
      <c r="AY5338" s="55">
        <f t="shared" si="423"/>
        <v>0</v>
      </c>
      <c r="AZ5338" s="8"/>
      <c r="BA5338" s="8"/>
    </row>
    <row r="5339" spans="1:53" x14ac:dyDescent="0.25">
      <c r="A5339" s="9" t="str">
        <f>IF(B5339&lt;&gt;"",COUNTA($B$3:B5339)+$A$2,"")</f>
        <v/>
      </c>
      <c r="R5339" s="42"/>
      <c r="AB5339" s="13"/>
      <c r="AC5339" s="8"/>
      <c r="AF5339" s="13"/>
      <c r="AG5339" s="8"/>
      <c r="AH5339" s="8"/>
      <c r="AI5339" s="8"/>
      <c r="AJ5339" s="8"/>
      <c r="AK5339" s="8"/>
      <c r="AN5339" s="13"/>
      <c r="AO5339" s="8"/>
      <c r="AR5339" s="13"/>
      <c r="AS5339" s="8"/>
      <c r="AV5339" s="13"/>
      <c r="AW5339" s="8"/>
      <c r="AX5339" s="19" t="str">
        <f t="shared" si="422"/>
        <v/>
      </c>
      <c r="AY5339" s="55">
        <f t="shared" si="423"/>
        <v>0</v>
      </c>
      <c r="AZ5339" s="8"/>
      <c r="BA5339" s="8"/>
    </row>
    <row r="5340" spans="1:53" x14ac:dyDescent="0.25">
      <c r="A5340" s="9" t="str">
        <f>IF(B5340&lt;&gt;"",COUNTA($B$3:B5340)+$A$2,"")</f>
        <v/>
      </c>
      <c r="R5340" s="42"/>
      <c r="AB5340" s="13"/>
      <c r="AC5340" s="8"/>
      <c r="AF5340" s="13"/>
      <c r="AG5340" s="8"/>
      <c r="AH5340" s="8"/>
      <c r="AI5340" s="8"/>
      <c r="AJ5340" s="8"/>
      <c r="AK5340" s="8"/>
      <c r="AN5340" s="13"/>
      <c r="AO5340" s="8"/>
      <c r="AR5340" s="13"/>
      <c r="AS5340" s="8"/>
      <c r="AV5340" s="13"/>
      <c r="AW5340" s="8"/>
      <c r="AX5340" s="19" t="str">
        <f t="shared" si="422"/>
        <v/>
      </c>
      <c r="AY5340" s="55">
        <f t="shared" si="423"/>
        <v>0</v>
      </c>
      <c r="AZ5340" s="8"/>
      <c r="BA5340" s="8"/>
    </row>
    <row r="5341" spans="1:53" x14ac:dyDescent="0.25">
      <c r="A5341" s="9" t="str">
        <f>IF(B5341&lt;&gt;"",COUNTA($B$3:B5341)+$A$2,"")</f>
        <v/>
      </c>
      <c r="R5341" s="42"/>
      <c r="AB5341" s="13"/>
      <c r="AC5341" s="8"/>
      <c r="AF5341" s="13"/>
      <c r="AG5341" s="8"/>
      <c r="AH5341" s="8"/>
      <c r="AI5341" s="8"/>
      <c r="AJ5341" s="8"/>
      <c r="AK5341" s="8"/>
      <c r="AN5341" s="13"/>
      <c r="AO5341" s="8"/>
      <c r="AR5341" s="13"/>
      <c r="AS5341" s="8"/>
      <c r="AV5341" s="13"/>
      <c r="AW5341" s="8"/>
      <c r="AX5341" s="19" t="str">
        <f t="shared" si="422"/>
        <v/>
      </c>
      <c r="AY5341" s="55">
        <f t="shared" si="423"/>
        <v>0</v>
      </c>
      <c r="AZ5341" s="8"/>
      <c r="BA5341" s="8"/>
    </row>
    <row r="5342" spans="1:53" x14ac:dyDescent="0.25">
      <c r="A5342" s="9" t="str">
        <f>IF(B5342&lt;&gt;"",COUNTA($B$3:B5342)+$A$2,"")</f>
        <v/>
      </c>
      <c r="R5342" s="42"/>
      <c r="AB5342" s="13"/>
      <c r="AC5342" s="8"/>
      <c r="AF5342" s="13"/>
      <c r="AG5342" s="8"/>
      <c r="AH5342" s="8"/>
      <c r="AI5342" s="8"/>
      <c r="AJ5342" s="8"/>
      <c r="AK5342" s="8"/>
      <c r="AN5342" s="13"/>
      <c r="AO5342" s="8"/>
      <c r="AR5342" s="13"/>
      <c r="AS5342" s="8"/>
      <c r="AV5342" s="13"/>
      <c r="AW5342" s="8"/>
      <c r="AX5342" s="19" t="str">
        <f t="shared" si="422"/>
        <v/>
      </c>
      <c r="AY5342" s="55">
        <f t="shared" si="423"/>
        <v>0</v>
      </c>
      <c r="AZ5342" s="8"/>
      <c r="BA5342" s="8"/>
    </row>
    <row r="5343" spans="1:53" x14ac:dyDescent="0.25">
      <c r="A5343" s="9" t="str">
        <f>IF(B5343&lt;&gt;"",COUNTA($B$3:B5343)+$A$2,"")</f>
        <v/>
      </c>
      <c r="R5343" s="42"/>
      <c r="AB5343" s="13"/>
      <c r="AC5343" s="8"/>
      <c r="AF5343" s="13"/>
      <c r="AG5343" s="8"/>
      <c r="AH5343" s="8"/>
      <c r="AI5343" s="8"/>
      <c r="AJ5343" s="8"/>
      <c r="AK5343" s="8"/>
      <c r="AN5343" s="13"/>
      <c r="AO5343" s="8"/>
      <c r="AR5343" s="13"/>
      <c r="AS5343" s="8"/>
      <c r="AV5343" s="13"/>
      <c r="AW5343" s="8"/>
      <c r="AX5343" s="19" t="str">
        <f t="shared" si="422"/>
        <v/>
      </c>
      <c r="AY5343" s="55">
        <f t="shared" si="423"/>
        <v>0</v>
      </c>
      <c r="AZ5343" s="8"/>
      <c r="BA5343" s="8"/>
    </row>
    <row r="5344" spans="1:53" x14ac:dyDescent="0.25">
      <c r="A5344" s="9" t="str">
        <f>IF(B5344&lt;&gt;"",COUNTA($B$3:B5344)+$A$2,"")</f>
        <v/>
      </c>
      <c r="R5344" s="42"/>
      <c r="AB5344" s="13"/>
      <c r="AC5344" s="8"/>
      <c r="AF5344" s="13"/>
      <c r="AG5344" s="8"/>
      <c r="AH5344" s="8"/>
      <c r="AI5344" s="8"/>
      <c r="AJ5344" s="8"/>
      <c r="AK5344" s="8"/>
      <c r="AN5344" s="13"/>
      <c r="AO5344" s="8"/>
      <c r="AR5344" s="13"/>
      <c r="AS5344" s="8"/>
      <c r="AV5344" s="13"/>
      <c r="AW5344" s="8"/>
      <c r="AX5344" s="19" t="str">
        <f t="shared" si="422"/>
        <v/>
      </c>
      <c r="AY5344" s="55">
        <f t="shared" si="423"/>
        <v>0</v>
      </c>
      <c r="AZ5344" s="8"/>
      <c r="BA5344" s="8"/>
    </row>
    <row r="5345" spans="1:53" x14ac:dyDescent="0.25">
      <c r="A5345" s="9" t="str">
        <f>IF(B5345&lt;&gt;"",COUNTA($B$3:B5345)+$A$2,"")</f>
        <v/>
      </c>
      <c r="R5345" s="42"/>
      <c r="AB5345" s="13"/>
      <c r="AC5345" s="8"/>
      <c r="AF5345" s="13"/>
      <c r="AG5345" s="8"/>
      <c r="AH5345" s="8"/>
      <c r="AI5345" s="8"/>
      <c r="AJ5345" s="8"/>
      <c r="AK5345" s="8"/>
      <c r="AN5345" s="13"/>
      <c r="AO5345" s="8"/>
      <c r="AR5345" s="13"/>
      <c r="AS5345" s="8"/>
      <c r="AV5345" s="13"/>
      <c r="AW5345" s="8"/>
      <c r="AX5345" s="19" t="str">
        <f t="shared" si="422"/>
        <v/>
      </c>
      <c r="AY5345" s="55">
        <f t="shared" si="423"/>
        <v>0</v>
      </c>
      <c r="AZ5345" s="8"/>
      <c r="BA5345" s="8"/>
    </row>
    <row r="5346" spans="1:53" x14ac:dyDescent="0.25">
      <c r="A5346" s="9" t="str">
        <f>IF(B5346&lt;&gt;"",COUNTA($B$3:B5346)+$A$2,"")</f>
        <v/>
      </c>
      <c r="R5346" s="42"/>
      <c r="AB5346" s="13"/>
      <c r="AC5346" s="8"/>
      <c r="AF5346" s="13"/>
      <c r="AG5346" s="8"/>
      <c r="AH5346" s="8"/>
      <c r="AI5346" s="8"/>
      <c r="AJ5346" s="8"/>
      <c r="AK5346" s="8"/>
      <c r="AN5346" s="13"/>
      <c r="AO5346" s="8"/>
      <c r="AR5346" s="13"/>
      <c r="AS5346" s="8"/>
      <c r="AV5346" s="13"/>
      <c r="AW5346" s="8"/>
      <c r="AX5346" s="19" t="str">
        <f t="shared" si="422"/>
        <v/>
      </c>
      <c r="AY5346" s="55">
        <f t="shared" si="423"/>
        <v>0</v>
      </c>
      <c r="AZ5346" s="8"/>
      <c r="BA5346" s="8"/>
    </row>
    <row r="5347" spans="1:53" x14ac:dyDescent="0.25">
      <c r="A5347" s="9" t="str">
        <f>IF(B5347&lt;&gt;"",COUNTA($B$3:B5347)+$A$2,"")</f>
        <v/>
      </c>
      <c r="R5347" s="42"/>
      <c r="AB5347" s="13"/>
      <c r="AC5347" s="8"/>
      <c r="AF5347" s="13"/>
      <c r="AG5347" s="8"/>
      <c r="AH5347" s="8"/>
      <c r="AI5347" s="8"/>
      <c r="AJ5347" s="8"/>
      <c r="AK5347" s="8"/>
      <c r="AN5347" s="13"/>
      <c r="AO5347" s="8"/>
      <c r="AR5347" s="13"/>
      <c r="AS5347" s="8"/>
      <c r="AV5347" s="13"/>
      <c r="AW5347" s="8"/>
      <c r="AX5347" s="19" t="str">
        <f t="shared" si="422"/>
        <v/>
      </c>
      <c r="AY5347" s="55">
        <f t="shared" si="423"/>
        <v>0</v>
      </c>
      <c r="AZ5347" s="8"/>
      <c r="BA5347" s="8"/>
    </row>
    <row r="5348" spans="1:53" x14ac:dyDescent="0.25">
      <c r="A5348" s="9" t="str">
        <f>IF(B5348&lt;&gt;"",COUNTA($B$3:B5348)+$A$2,"")</f>
        <v/>
      </c>
      <c r="R5348" s="42"/>
      <c r="AB5348" s="13"/>
      <c r="AC5348" s="8"/>
      <c r="AF5348" s="13"/>
      <c r="AG5348" s="8"/>
      <c r="AH5348" s="8"/>
      <c r="AI5348" s="8"/>
      <c r="AJ5348" s="8"/>
      <c r="AK5348" s="8"/>
      <c r="AN5348" s="13"/>
      <c r="AO5348" s="8"/>
      <c r="AR5348" s="13"/>
      <c r="AS5348" s="8"/>
      <c r="AV5348" s="13"/>
      <c r="AW5348" s="8"/>
      <c r="AX5348" s="19" t="str">
        <f t="shared" si="422"/>
        <v/>
      </c>
      <c r="AY5348" s="55">
        <f t="shared" si="423"/>
        <v>0</v>
      </c>
      <c r="AZ5348" s="8"/>
      <c r="BA5348" s="8"/>
    </row>
    <row r="5349" spans="1:53" x14ac:dyDescent="0.25">
      <c r="A5349" s="9" t="str">
        <f>IF(B5349&lt;&gt;"",COUNTA($B$3:B5349)+$A$2,"")</f>
        <v/>
      </c>
      <c r="R5349" s="42"/>
      <c r="AB5349" s="13"/>
      <c r="AC5349" s="8"/>
      <c r="AF5349" s="13"/>
      <c r="AG5349" s="8"/>
      <c r="AH5349" s="8"/>
      <c r="AI5349" s="8"/>
      <c r="AJ5349" s="8"/>
      <c r="AK5349" s="8"/>
      <c r="AN5349" s="13"/>
      <c r="AO5349" s="8"/>
      <c r="AR5349" s="13"/>
      <c r="AS5349" s="8"/>
      <c r="AV5349" s="13"/>
      <c r="AW5349" s="8"/>
      <c r="AX5349" s="19" t="str">
        <f t="shared" si="422"/>
        <v/>
      </c>
      <c r="AY5349" s="55">
        <f t="shared" si="423"/>
        <v>0</v>
      </c>
      <c r="AZ5349" s="8"/>
      <c r="BA5349" s="8"/>
    </row>
    <row r="5350" spans="1:53" x14ac:dyDescent="0.25">
      <c r="A5350" s="9" t="str">
        <f>IF(B5350&lt;&gt;"",COUNTA($B$3:B5350)+$A$2,"")</f>
        <v/>
      </c>
      <c r="R5350" s="42"/>
      <c r="AB5350" s="13"/>
      <c r="AC5350" s="8"/>
      <c r="AF5350" s="13"/>
      <c r="AG5350" s="8"/>
      <c r="AH5350" s="8"/>
      <c r="AI5350" s="8"/>
      <c r="AJ5350" s="8"/>
      <c r="AK5350" s="8"/>
      <c r="AN5350" s="13"/>
      <c r="AO5350" s="8"/>
      <c r="AR5350" s="13"/>
      <c r="AS5350" s="8"/>
      <c r="AV5350" s="13"/>
      <c r="AW5350" s="8"/>
      <c r="AX5350" s="19" t="str">
        <f t="shared" si="422"/>
        <v/>
      </c>
      <c r="AY5350" s="55">
        <f t="shared" si="423"/>
        <v>0</v>
      </c>
      <c r="AZ5350" s="8"/>
      <c r="BA5350" s="8"/>
    </row>
    <row r="5351" spans="1:53" x14ac:dyDescent="0.25">
      <c r="A5351" s="9" t="str">
        <f>IF(B5351&lt;&gt;"",COUNTA($B$3:B5351)+$A$2,"")</f>
        <v/>
      </c>
      <c r="R5351" s="42"/>
      <c r="AB5351" s="13"/>
      <c r="AC5351" s="8"/>
      <c r="AF5351" s="13"/>
      <c r="AG5351" s="8"/>
      <c r="AH5351" s="8"/>
      <c r="AI5351" s="8"/>
      <c r="AJ5351" s="8"/>
      <c r="AK5351" s="8"/>
      <c r="AN5351" s="13"/>
      <c r="AO5351" s="8"/>
      <c r="AR5351" s="13"/>
      <c r="AS5351" s="8"/>
      <c r="AV5351" s="13"/>
      <c r="AW5351" s="8"/>
      <c r="AX5351" s="19" t="str">
        <f t="shared" si="422"/>
        <v/>
      </c>
      <c r="AY5351" s="55">
        <f t="shared" si="423"/>
        <v>0</v>
      </c>
      <c r="AZ5351" s="8"/>
      <c r="BA5351" s="8"/>
    </row>
    <row r="5352" spans="1:53" x14ac:dyDescent="0.25">
      <c r="A5352" s="9" t="str">
        <f>IF(B5352&lt;&gt;"",COUNTA($B$3:B5352)+$A$2,"")</f>
        <v/>
      </c>
      <c r="R5352" s="42"/>
      <c r="AB5352" s="13"/>
      <c r="AC5352" s="8"/>
      <c r="AF5352" s="13"/>
      <c r="AG5352" s="8"/>
      <c r="AH5352" s="8"/>
      <c r="AI5352" s="8"/>
      <c r="AJ5352" s="8"/>
      <c r="AK5352" s="8"/>
      <c r="AN5352" s="13"/>
      <c r="AO5352" s="8"/>
      <c r="AR5352" s="13"/>
      <c r="AS5352" s="8"/>
      <c r="AV5352" s="13"/>
      <c r="AW5352" s="8"/>
      <c r="AX5352" s="19" t="str">
        <f t="shared" si="422"/>
        <v/>
      </c>
      <c r="AY5352" s="55">
        <f t="shared" si="423"/>
        <v>0</v>
      </c>
      <c r="AZ5352" s="8"/>
      <c r="BA5352" s="8"/>
    </row>
    <row r="5353" spans="1:53" x14ac:dyDescent="0.25">
      <c r="A5353" s="9" t="str">
        <f>IF(B5353&lt;&gt;"",COUNTA($B$3:B5353)+$A$2,"")</f>
        <v/>
      </c>
      <c r="R5353" s="42"/>
      <c r="AB5353" s="13"/>
      <c r="AC5353" s="8"/>
      <c r="AF5353" s="13"/>
      <c r="AG5353" s="8"/>
      <c r="AH5353" s="8"/>
      <c r="AI5353" s="8"/>
      <c r="AJ5353" s="8"/>
      <c r="AK5353" s="8"/>
      <c r="AN5353" s="13"/>
      <c r="AO5353" s="8"/>
      <c r="AR5353" s="13"/>
      <c r="AS5353" s="8"/>
      <c r="AV5353" s="13"/>
      <c r="AW5353" s="8"/>
      <c r="AX5353" s="19" t="str">
        <f t="shared" si="422"/>
        <v/>
      </c>
      <c r="AY5353" s="55">
        <f t="shared" si="423"/>
        <v>0</v>
      </c>
      <c r="AZ5353" s="8"/>
      <c r="BA5353" s="8"/>
    </row>
    <row r="5354" spans="1:53" x14ac:dyDescent="0.25">
      <c r="A5354" s="9" t="str">
        <f>IF(B5354&lt;&gt;"",COUNTA($B$3:B5354)+$A$2,"")</f>
        <v/>
      </c>
      <c r="R5354" s="42"/>
      <c r="AB5354" s="13"/>
      <c r="AC5354" s="8"/>
      <c r="AF5354" s="13"/>
      <c r="AG5354" s="8"/>
      <c r="AH5354" s="8"/>
      <c r="AI5354" s="8"/>
      <c r="AJ5354" s="8"/>
      <c r="AK5354" s="8"/>
      <c r="AN5354" s="13"/>
      <c r="AO5354" s="8"/>
      <c r="AR5354" s="13"/>
      <c r="AS5354" s="8"/>
      <c r="AV5354" s="13"/>
      <c r="AW5354" s="8"/>
      <c r="AX5354" s="19" t="str">
        <f t="shared" si="422"/>
        <v/>
      </c>
      <c r="AY5354" s="55">
        <f t="shared" si="423"/>
        <v>0</v>
      </c>
      <c r="AZ5354" s="8"/>
      <c r="BA5354" s="8"/>
    </row>
    <row r="5355" spans="1:53" x14ac:dyDescent="0.25">
      <c r="A5355" s="9" t="str">
        <f>IF(B5355&lt;&gt;"",COUNTA($B$3:B5355)+$A$2,"")</f>
        <v/>
      </c>
      <c r="R5355" s="42"/>
      <c r="AB5355" s="13"/>
      <c r="AC5355" s="8"/>
      <c r="AF5355" s="13"/>
      <c r="AG5355" s="8"/>
      <c r="AH5355" s="8"/>
      <c r="AI5355" s="8"/>
      <c r="AJ5355" s="8"/>
      <c r="AK5355" s="8"/>
      <c r="AN5355" s="13"/>
      <c r="AO5355" s="8"/>
      <c r="AR5355" s="13"/>
      <c r="AS5355" s="8"/>
      <c r="AV5355" s="13"/>
      <c r="AW5355" s="8"/>
      <c r="AX5355" s="19" t="str">
        <f t="shared" si="422"/>
        <v/>
      </c>
      <c r="AY5355" s="55">
        <f t="shared" si="423"/>
        <v>0</v>
      </c>
      <c r="AZ5355" s="8"/>
      <c r="BA5355" s="8"/>
    </row>
    <row r="5356" spans="1:53" x14ac:dyDescent="0.25">
      <c r="A5356" s="9" t="str">
        <f>IF(B5356&lt;&gt;"",COUNTA($B$3:B5356)+$A$2,"")</f>
        <v/>
      </c>
      <c r="R5356" s="42"/>
      <c r="AB5356" s="13"/>
      <c r="AC5356" s="8"/>
      <c r="AF5356" s="13"/>
      <c r="AG5356" s="8"/>
      <c r="AH5356" s="8"/>
      <c r="AI5356" s="8"/>
      <c r="AJ5356" s="8"/>
      <c r="AK5356" s="8"/>
      <c r="AN5356" s="13"/>
      <c r="AO5356" s="8"/>
      <c r="AR5356" s="13"/>
      <c r="AS5356" s="8"/>
      <c r="AV5356" s="13"/>
      <c r="AW5356" s="8"/>
      <c r="AX5356" s="19" t="str">
        <f t="shared" si="422"/>
        <v/>
      </c>
      <c r="AY5356" s="55">
        <f t="shared" si="423"/>
        <v>0</v>
      </c>
      <c r="AZ5356" s="8"/>
      <c r="BA5356" s="8"/>
    </row>
    <row r="5357" spans="1:53" x14ac:dyDescent="0.25">
      <c r="A5357" s="9" t="str">
        <f>IF(B5357&lt;&gt;"",COUNTA($B$3:B5357)+$A$2,"")</f>
        <v/>
      </c>
      <c r="R5357" s="42"/>
      <c r="AB5357" s="13"/>
      <c r="AC5357" s="8"/>
      <c r="AF5357" s="13"/>
      <c r="AG5357" s="8"/>
      <c r="AH5357" s="8"/>
      <c r="AI5357" s="8"/>
      <c r="AJ5357" s="8"/>
      <c r="AK5357" s="8"/>
      <c r="AN5357" s="13"/>
      <c r="AO5357" s="8"/>
      <c r="AR5357" s="13"/>
      <c r="AS5357" s="8"/>
      <c r="AV5357" s="13"/>
      <c r="AW5357" s="8"/>
      <c r="AX5357" s="19" t="str">
        <f t="shared" si="422"/>
        <v/>
      </c>
      <c r="AY5357" s="55">
        <f t="shared" si="423"/>
        <v>0</v>
      </c>
      <c r="AZ5357" s="8"/>
      <c r="BA5357" s="8"/>
    </row>
    <row r="5358" spans="1:53" x14ac:dyDescent="0.25">
      <c r="A5358" s="9" t="str">
        <f>IF(B5358&lt;&gt;"",COUNTA($B$3:B5358)+$A$2,"")</f>
        <v/>
      </c>
      <c r="R5358" s="42"/>
      <c r="AB5358" s="13"/>
      <c r="AC5358" s="8"/>
      <c r="AF5358" s="13"/>
      <c r="AG5358" s="8"/>
      <c r="AH5358" s="8"/>
      <c r="AI5358" s="8"/>
      <c r="AJ5358" s="8"/>
      <c r="AK5358" s="8"/>
      <c r="AN5358" s="13"/>
      <c r="AO5358" s="8"/>
      <c r="AR5358" s="13"/>
      <c r="AS5358" s="8"/>
      <c r="AV5358" s="13"/>
      <c r="AW5358" s="8"/>
      <c r="AX5358" s="19" t="str">
        <f t="shared" si="422"/>
        <v/>
      </c>
      <c r="AY5358" s="55">
        <f t="shared" si="423"/>
        <v>0</v>
      </c>
      <c r="AZ5358" s="8"/>
      <c r="BA5358" s="8"/>
    </row>
    <row r="5359" spans="1:53" x14ac:dyDescent="0.25">
      <c r="A5359" s="9" t="str">
        <f>IF(B5359&lt;&gt;"",COUNTA($B$3:B5359)+$A$2,"")</f>
        <v/>
      </c>
      <c r="R5359" s="42"/>
      <c r="AB5359" s="13"/>
      <c r="AC5359" s="8"/>
      <c r="AF5359" s="13"/>
      <c r="AG5359" s="8"/>
      <c r="AH5359" s="8"/>
      <c r="AI5359" s="8"/>
      <c r="AJ5359" s="8"/>
      <c r="AK5359" s="8"/>
      <c r="AN5359" s="13"/>
      <c r="AO5359" s="8"/>
      <c r="AR5359" s="13"/>
      <c r="AS5359" s="8"/>
      <c r="AV5359" s="13"/>
      <c r="AW5359" s="8"/>
      <c r="AX5359" s="19" t="str">
        <f t="shared" si="422"/>
        <v/>
      </c>
      <c r="AY5359" s="55">
        <f t="shared" si="423"/>
        <v>0</v>
      </c>
      <c r="AZ5359" s="8"/>
      <c r="BA5359" s="8"/>
    </row>
    <row r="5360" spans="1:53" x14ac:dyDescent="0.25">
      <c r="A5360" s="9" t="str">
        <f>IF(B5360&lt;&gt;"",COUNTA($B$3:B5360)+$A$2,"")</f>
        <v/>
      </c>
      <c r="R5360" s="42"/>
      <c r="AB5360" s="13"/>
      <c r="AC5360" s="8"/>
      <c r="AF5360" s="13"/>
      <c r="AG5360" s="8"/>
      <c r="AH5360" s="8"/>
      <c r="AI5360" s="8"/>
      <c r="AJ5360" s="8"/>
      <c r="AK5360" s="8"/>
      <c r="AN5360" s="13"/>
      <c r="AO5360" s="8"/>
      <c r="AR5360" s="13"/>
      <c r="AS5360" s="8"/>
      <c r="AV5360" s="13"/>
      <c r="AW5360" s="8"/>
      <c r="AX5360" s="19" t="str">
        <f t="shared" si="422"/>
        <v/>
      </c>
      <c r="AY5360" s="55">
        <f t="shared" si="423"/>
        <v>0</v>
      </c>
      <c r="AZ5360" s="8"/>
      <c r="BA5360" s="8"/>
    </row>
    <row r="5361" spans="1:53" x14ac:dyDescent="0.25">
      <c r="A5361" s="9" t="str">
        <f>IF(B5361&lt;&gt;"",COUNTA($B$3:B5361)+$A$2,"")</f>
        <v/>
      </c>
      <c r="R5361" s="42"/>
      <c r="AB5361" s="13"/>
      <c r="AC5361" s="8"/>
      <c r="AF5361" s="13"/>
      <c r="AG5361" s="8"/>
      <c r="AH5361" s="8"/>
      <c r="AI5361" s="8"/>
      <c r="AJ5361" s="8"/>
      <c r="AK5361" s="8"/>
      <c r="AN5361" s="13"/>
      <c r="AO5361" s="8"/>
      <c r="AR5361" s="13"/>
      <c r="AS5361" s="8"/>
      <c r="AV5361" s="13"/>
      <c r="AW5361" s="8"/>
      <c r="AX5361" s="19" t="str">
        <f t="shared" si="422"/>
        <v/>
      </c>
      <c r="AY5361" s="55">
        <f t="shared" si="423"/>
        <v>0</v>
      </c>
      <c r="AZ5361" s="8"/>
      <c r="BA5361" s="8"/>
    </row>
    <row r="5362" spans="1:53" x14ac:dyDescent="0.25">
      <c r="A5362" s="9" t="str">
        <f>IF(B5362&lt;&gt;"",COUNTA($B$3:B5362)+$A$2,"")</f>
        <v/>
      </c>
      <c r="R5362" s="42"/>
      <c r="AB5362" s="13"/>
      <c r="AC5362" s="8"/>
      <c r="AF5362" s="13"/>
      <c r="AG5362" s="8"/>
      <c r="AH5362" s="8"/>
      <c r="AI5362" s="8"/>
      <c r="AJ5362" s="8"/>
      <c r="AK5362" s="8"/>
      <c r="AN5362" s="13"/>
      <c r="AO5362" s="8"/>
      <c r="AR5362" s="13"/>
      <c r="AS5362" s="8"/>
      <c r="AV5362" s="13"/>
      <c r="AW5362" s="8"/>
      <c r="AX5362" s="19" t="str">
        <f t="shared" si="422"/>
        <v/>
      </c>
      <c r="AY5362" s="55">
        <f t="shared" si="423"/>
        <v>0</v>
      </c>
      <c r="AZ5362" s="8"/>
      <c r="BA5362" s="8"/>
    </row>
    <row r="5363" spans="1:53" x14ac:dyDescent="0.25">
      <c r="A5363" s="9" t="str">
        <f>IF(B5363&lt;&gt;"",COUNTA($B$3:B5363)+$A$2,"")</f>
        <v/>
      </c>
      <c r="R5363" s="42"/>
      <c r="AB5363" s="13"/>
      <c r="AC5363" s="8"/>
      <c r="AF5363" s="13"/>
      <c r="AG5363" s="8"/>
      <c r="AH5363" s="8"/>
      <c r="AI5363" s="8"/>
      <c r="AJ5363" s="8"/>
      <c r="AK5363" s="8"/>
      <c r="AN5363" s="13"/>
      <c r="AO5363" s="8"/>
      <c r="AR5363" s="13"/>
      <c r="AS5363" s="8"/>
      <c r="AV5363" s="13"/>
      <c r="AW5363" s="8"/>
      <c r="AX5363" s="19" t="str">
        <f t="shared" si="422"/>
        <v/>
      </c>
      <c r="AY5363" s="55">
        <f t="shared" si="423"/>
        <v>0</v>
      </c>
      <c r="AZ5363" s="8"/>
      <c r="BA5363" s="8"/>
    </row>
    <row r="5364" spans="1:53" x14ac:dyDescent="0.25">
      <c r="A5364" s="9" t="str">
        <f>IF(B5364&lt;&gt;"",COUNTA($B$3:B5364)+$A$2,"")</f>
        <v/>
      </c>
      <c r="R5364" s="42"/>
      <c r="AB5364" s="13"/>
      <c r="AC5364" s="8"/>
      <c r="AF5364" s="13"/>
      <c r="AG5364" s="8"/>
      <c r="AH5364" s="8"/>
      <c r="AI5364" s="8"/>
      <c r="AJ5364" s="8"/>
      <c r="AK5364" s="8"/>
      <c r="AN5364" s="13"/>
      <c r="AO5364" s="8"/>
      <c r="AR5364" s="13"/>
      <c r="AS5364" s="8"/>
      <c r="AV5364" s="13"/>
      <c r="AW5364" s="8"/>
      <c r="AX5364" s="19" t="str">
        <f t="shared" si="422"/>
        <v/>
      </c>
      <c r="AY5364" s="55">
        <f t="shared" si="423"/>
        <v>0</v>
      </c>
      <c r="AZ5364" s="8"/>
      <c r="BA5364" s="8"/>
    </row>
    <row r="5365" spans="1:53" x14ac:dyDescent="0.25">
      <c r="A5365" s="9" t="str">
        <f>IF(B5365&lt;&gt;"",COUNTA($B$3:B5365)+$A$2,"")</f>
        <v/>
      </c>
      <c r="R5365" s="42"/>
      <c r="AB5365" s="13"/>
      <c r="AC5365" s="8"/>
      <c r="AF5365" s="13"/>
      <c r="AG5365" s="8"/>
      <c r="AH5365" s="8"/>
      <c r="AI5365" s="8"/>
      <c r="AJ5365" s="8"/>
      <c r="AK5365" s="8"/>
      <c r="AN5365" s="13"/>
      <c r="AO5365" s="8"/>
      <c r="AR5365" s="13"/>
      <c r="AS5365" s="8"/>
      <c r="AV5365" s="13"/>
      <c r="AW5365" s="8"/>
      <c r="AX5365" s="19" t="str">
        <f t="shared" si="422"/>
        <v/>
      </c>
      <c r="AY5365" s="55">
        <f t="shared" si="423"/>
        <v>0</v>
      </c>
      <c r="AZ5365" s="8"/>
      <c r="BA5365" s="8"/>
    </row>
    <row r="5366" spans="1:53" x14ac:dyDescent="0.25">
      <c r="A5366" s="9" t="str">
        <f>IF(B5366&lt;&gt;"",COUNTA($B$3:B5366)+$A$2,"")</f>
        <v/>
      </c>
      <c r="R5366" s="42"/>
      <c r="AB5366" s="13"/>
      <c r="AC5366" s="8"/>
      <c r="AF5366" s="13"/>
      <c r="AG5366" s="8"/>
      <c r="AH5366" s="8"/>
      <c r="AI5366" s="8"/>
      <c r="AJ5366" s="8"/>
      <c r="AK5366" s="8"/>
      <c r="AN5366" s="13"/>
      <c r="AO5366" s="8"/>
      <c r="AR5366" s="13"/>
      <c r="AS5366" s="8"/>
      <c r="AV5366" s="13"/>
      <c r="AW5366" s="8"/>
      <c r="AX5366" s="19" t="str">
        <f t="shared" si="422"/>
        <v/>
      </c>
      <c r="AY5366" s="55">
        <f t="shared" si="423"/>
        <v>0</v>
      </c>
      <c r="AZ5366" s="8"/>
      <c r="BA5366" s="8"/>
    </row>
    <row r="5367" spans="1:53" x14ac:dyDescent="0.25">
      <c r="A5367" s="9" t="str">
        <f>IF(B5367&lt;&gt;"",COUNTA($B$3:B5367)+$A$2,"")</f>
        <v/>
      </c>
      <c r="R5367" s="42"/>
      <c r="AB5367" s="13"/>
      <c r="AC5367" s="8"/>
      <c r="AF5367" s="13"/>
      <c r="AG5367" s="8"/>
      <c r="AH5367" s="8"/>
      <c r="AI5367" s="8"/>
      <c r="AJ5367" s="8"/>
      <c r="AK5367" s="8"/>
      <c r="AN5367" s="13"/>
      <c r="AO5367" s="8"/>
      <c r="AR5367" s="13"/>
      <c r="AS5367" s="8"/>
      <c r="AV5367" s="13"/>
      <c r="AW5367" s="8"/>
      <c r="AX5367" s="19" t="str">
        <f t="shared" si="422"/>
        <v/>
      </c>
      <c r="AY5367" s="55">
        <f t="shared" si="423"/>
        <v>0</v>
      </c>
      <c r="AZ5367" s="8"/>
      <c r="BA5367" s="8"/>
    </row>
    <row r="5368" spans="1:53" x14ac:dyDescent="0.25">
      <c r="A5368" s="9" t="str">
        <f>IF(B5368&lt;&gt;"",COUNTA($B$3:B5368)+$A$2,"")</f>
        <v/>
      </c>
      <c r="R5368" s="42"/>
      <c r="AB5368" s="13"/>
      <c r="AC5368" s="8"/>
      <c r="AF5368" s="13"/>
      <c r="AG5368" s="8"/>
      <c r="AH5368" s="8"/>
      <c r="AI5368" s="8"/>
      <c r="AJ5368" s="8"/>
      <c r="AK5368" s="8"/>
      <c r="AN5368" s="13"/>
      <c r="AO5368" s="8"/>
      <c r="AR5368" s="13"/>
      <c r="AS5368" s="8"/>
      <c r="AV5368" s="13"/>
      <c r="AW5368" s="8"/>
      <c r="AX5368" s="19" t="str">
        <f t="shared" si="422"/>
        <v/>
      </c>
      <c r="AY5368" s="55">
        <f t="shared" si="423"/>
        <v>0</v>
      </c>
      <c r="AZ5368" s="8"/>
      <c r="BA5368" s="8"/>
    </row>
    <row r="5369" spans="1:53" x14ac:dyDescent="0.25">
      <c r="A5369" s="9" t="str">
        <f>IF(B5369&lt;&gt;"",COUNTA($B$3:B5369)+$A$2,"")</f>
        <v/>
      </c>
      <c r="R5369" s="42"/>
      <c r="AB5369" s="13"/>
      <c r="AC5369" s="8"/>
      <c r="AF5369" s="13"/>
      <c r="AG5369" s="8"/>
      <c r="AH5369" s="8"/>
      <c r="AI5369" s="8"/>
      <c r="AJ5369" s="8"/>
      <c r="AK5369" s="8"/>
      <c r="AN5369" s="13"/>
      <c r="AO5369" s="8"/>
      <c r="AR5369" s="13"/>
      <c r="AS5369" s="8"/>
      <c r="AV5369" s="13"/>
      <c r="AW5369" s="8"/>
      <c r="AX5369" s="19" t="str">
        <f t="shared" si="422"/>
        <v/>
      </c>
      <c r="AY5369" s="55">
        <f t="shared" si="423"/>
        <v>0</v>
      </c>
      <c r="AZ5369" s="8"/>
      <c r="BA5369" s="8"/>
    </row>
    <row r="5370" spans="1:53" x14ac:dyDescent="0.25">
      <c r="A5370" s="9" t="str">
        <f>IF(B5370&lt;&gt;"",COUNTA($B$3:B5370)+$A$2,"")</f>
        <v/>
      </c>
      <c r="R5370" s="42"/>
      <c r="AB5370" s="13"/>
      <c r="AC5370" s="8"/>
      <c r="AF5370" s="13"/>
      <c r="AG5370" s="8"/>
      <c r="AH5370" s="8"/>
      <c r="AI5370" s="8"/>
      <c r="AJ5370" s="8"/>
      <c r="AK5370" s="8"/>
      <c r="AN5370" s="13"/>
      <c r="AO5370" s="8"/>
      <c r="AR5370" s="13"/>
      <c r="AS5370" s="8"/>
      <c r="AV5370" s="13"/>
      <c r="AW5370" s="8"/>
      <c r="AX5370" s="19" t="str">
        <f t="shared" si="422"/>
        <v/>
      </c>
      <c r="AY5370" s="55">
        <f t="shared" si="423"/>
        <v>0</v>
      </c>
      <c r="AZ5370" s="8"/>
      <c r="BA5370" s="8"/>
    </row>
    <row r="5371" spans="1:53" x14ac:dyDescent="0.25">
      <c r="A5371" s="9" t="str">
        <f>IF(B5371&lt;&gt;"",COUNTA($B$3:B5371)+$A$2,"")</f>
        <v/>
      </c>
      <c r="R5371" s="42"/>
      <c r="AB5371" s="13"/>
      <c r="AC5371" s="8"/>
      <c r="AF5371" s="13"/>
      <c r="AG5371" s="8"/>
      <c r="AH5371" s="8"/>
      <c r="AI5371" s="8"/>
      <c r="AJ5371" s="8"/>
      <c r="AK5371" s="8"/>
      <c r="AN5371" s="13"/>
      <c r="AO5371" s="8"/>
      <c r="AR5371" s="13"/>
      <c r="AS5371" s="8"/>
      <c r="AV5371" s="13"/>
      <c r="AW5371" s="8"/>
      <c r="AX5371" s="19" t="str">
        <f t="shared" si="422"/>
        <v/>
      </c>
      <c r="AY5371" s="55">
        <f t="shared" si="423"/>
        <v>0</v>
      </c>
      <c r="AZ5371" s="8"/>
      <c r="BA5371" s="8"/>
    </row>
    <row r="5372" spans="1:53" x14ac:dyDescent="0.25">
      <c r="A5372" s="9" t="str">
        <f>IF(B5372&lt;&gt;"",COUNTA($B$3:B5372)+$A$2,"")</f>
        <v/>
      </c>
      <c r="R5372" s="42"/>
      <c r="AB5372" s="13"/>
      <c r="AC5372" s="8"/>
      <c r="AF5372" s="13"/>
      <c r="AG5372" s="8"/>
      <c r="AH5372" s="8"/>
      <c r="AI5372" s="8"/>
      <c r="AJ5372" s="8"/>
      <c r="AK5372" s="8"/>
      <c r="AN5372" s="13"/>
      <c r="AO5372" s="8"/>
      <c r="AR5372" s="13"/>
      <c r="AS5372" s="8"/>
      <c r="AV5372" s="13"/>
      <c r="AW5372" s="8"/>
      <c r="AX5372" s="19" t="str">
        <f t="shared" si="422"/>
        <v/>
      </c>
      <c r="AY5372" s="55">
        <f t="shared" si="423"/>
        <v>0</v>
      </c>
      <c r="AZ5372" s="8"/>
      <c r="BA5372" s="8"/>
    </row>
    <row r="5373" spans="1:53" x14ac:dyDescent="0.25">
      <c r="A5373" s="9" t="str">
        <f>IF(B5373&lt;&gt;"",COUNTA($B$3:B5373)+$A$2,"")</f>
        <v/>
      </c>
      <c r="R5373" s="42"/>
      <c r="AB5373" s="13"/>
      <c r="AC5373" s="8"/>
      <c r="AF5373" s="13"/>
      <c r="AG5373" s="8"/>
      <c r="AH5373" s="8"/>
      <c r="AI5373" s="8"/>
      <c r="AJ5373" s="8"/>
      <c r="AK5373" s="8"/>
      <c r="AN5373" s="13"/>
      <c r="AO5373" s="8"/>
      <c r="AR5373" s="13"/>
      <c r="AS5373" s="8"/>
      <c r="AV5373" s="13"/>
      <c r="AW5373" s="8"/>
      <c r="AX5373" s="19" t="str">
        <f t="shared" si="422"/>
        <v/>
      </c>
      <c r="AY5373" s="55">
        <f t="shared" si="423"/>
        <v>0</v>
      </c>
      <c r="AZ5373" s="8"/>
      <c r="BA5373" s="8"/>
    </row>
    <row r="5374" spans="1:53" x14ac:dyDescent="0.25">
      <c r="A5374" s="9" t="str">
        <f>IF(B5374&lt;&gt;"",COUNTA($B$3:B5374)+$A$2,"")</f>
        <v/>
      </c>
      <c r="R5374" s="42"/>
      <c r="AB5374" s="13"/>
      <c r="AC5374" s="8"/>
      <c r="AF5374" s="13"/>
      <c r="AG5374" s="8"/>
      <c r="AH5374" s="8"/>
      <c r="AI5374" s="8"/>
      <c r="AJ5374" s="8"/>
      <c r="AK5374" s="8"/>
      <c r="AN5374" s="13"/>
      <c r="AO5374" s="8"/>
      <c r="AR5374" s="13"/>
      <c r="AS5374" s="8"/>
      <c r="AV5374" s="13"/>
      <c r="AW5374" s="8"/>
      <c r="AX5374" s="19" t="str">
        <f t="shared" si="422"/>
        <v/>
      </c>
      <c r="AY5374" s="55">
        <f t="shared" si="423"/>
        <v>0</v>
      </c>
      <c r="AZ5374" s="8"/>
      <c r="BA5374" s="8"/>
    </row>
    <row r="5375" spans="1:53" x14ac:dyDescent="0.25">
      <c r="A5375" s="9" t="str">
        <f>IF(B5375&lt;&gt;"",COUNTA($B$3:B5375)+$A$2,"")</f>
        <v/>
      </c>
      <c r="R5375" s="42"/>
      <c r="AB5375" s="13"/>
      <c r="AC5375" s="8"/>
      <c r="AF5375" s="13"/>
      <c r="AG5375" s="8"/>
      <c r="AH5375" s="8"/>
      <c r="AI5375" s="8"/>
      <c r="AJ5375" s="8"/>
      <c r="AK5375" s="8"/>
      <c r="AN5375" s="13"/>
      <c r="AO5375" s="8"/>
      <c r="AR5375" s="13"/>
      <c r="AS5375" s="8"/>
      <c r="AV5375" s="13"/>
      <c r="AW5375" s="8"/>
      <c r="AX5375" s="19" t="str">
        <f t="shared" si="422"/>
        <v/>
      </c>
      <c r="AY5375" s="55">
        <f t="shared" si="423"/>
        <v>0</v>
      </c>
      <c r="AZ5375" s="8"/>
      <c r="BA5375" s="8"/>
    </row>
    <row r="5376" spans="1:53" x14ac:dyDescent="0.25">
      <c r="A5376" s="9" t="str">
        <f>IF(B5376&lt;&gt;"",COUNTA($B$3:B5376)+$A$2,"")</f>
        <v/>
      </c>
      <c r="R5376" s="42"/>
      <c r="AB5376" s="13"/>
      <c r="AC5376" s="8"/>
      <c r="AF5376" s="13"/>
      <c r="AG5376" s="8"/>
      <c r="AH5376" s="8"/>
      <c r="AI5376" s="8"/>
      <c r="AJ5376" s="8"/>
      <c r="AK5376" s="8"/>
      <c r="AN5376" s="13"/>
      <c r="AO5376" s="8"/>
      <c r="AR5376" s="13"/>
      <c r="AS5376" s="8"/>
      <c r="AV5376" s="13"/>
      <c r="AW5376" s="8"/>
      <c r="AX5376" s="19" t="str">
        <f t="shared" si="422"/>
        <v/>
      </c>
      <c r="AY5376" s="55">
        <f t="shared" si="423"/>
        <v>0</v>
      </c>
      <c r="AZ5376" s="8"/>
      <c r="BA5376" s="8"/>
    </row>
    <row r="5377" spans="1:53" x14ac:dyDescent="0.25">
      <c r="A5377" s="9" t="str">
        <f>IF(B5377&lt;&gt;"",COUNTA($B$3:B5377)+$A$2,"")</f>
        <v/>
      </c>
      <c r="R5377" s="42"/>
      <c r="AB5377" s="13"/>
      <c r="AC5377" s="8"/>
      <c r="AF5377" s="13"/>
      <c r="AG5377" s="8"/>
      <c r="AH5377" s="8"/>
      <c r="AI5377" s="8"/>
      <c r="AJ5377" s="8"/>
      <c r="AK5377" s="8"/>
      <c r="AN5377" s="13"/>
      <c r="AO5377" s="8"/>
      <c r="AR5377" s="13"/>
      <c r="AS5377" s="8"/>
      <c r="AV5377" s="13"/>
      <c r="AW5377" s="8"/>
      <c r="AX5377" s="19" t="str">
        <f t="shared" si="422"/>
        <v/>
      </c>
      <c r="AY5377" s="55">
        <f t="shared" si="423"/>
        <v>0</v>
      </c>
      <c r="AZ5377" s="8"/>
      <c r="BA5377" s="8"/>
    </row>
    <row r="5378" spans="1:53" x14ac:dyDescent="0.25">
      <c r="A5378" s="9" t="str">
        <f>IF(B5378&lt;&gt;"",COUNTA($B$3:B5378)+$A$2,"")</f>
        <v/>
      </c>
      <c r="R5378" s="42"/>
      <c r="AB5378" s="13"/>
      <c r="AC5378" s="8"/>
      <c r="AF5378" s="13"/>
      <c r="AG5378" s="8"/>
      <c r="AH5378" s="8"/>
      <c r="AI5378" s="8"/>
      <c r="AJ5378" s="8"/>
      <c r="AK5378" s="8"/>
      <c r="AN5378" s="13"/>
      <c r="AO5378" s="8"/>
      <c r="AR5378" s="13"/>
      <c r="AS5378" s="8"/>
      <c r="AV5378" s="13"/>
      <c r="AW5378" s="8"/>
      <c r="AX5378" s="19" t="str">
        <f t="shared" si="422"/>
        <v/>
      </c>
      <c r="AY5378" s="55">
        <f t="shared" si="423"/>
        <v>0</v>
      </c>
      <c r="AZ5378" s="8"/>
      <c r="BA5378" s="8"/>
    </row>
    <row r="5379" spans="1:53" x14ac:dyDescent="0.25">
      <c r="A5379" s="9" t="str">
        <f>IF(B5379&lt;&gt;"",COUNTA($B$3:B5379)+$A$2,"")</f>
        <v/>
      </c>
      <c r="R5379" s="42"/>
      <c r="AB5379" s="13"/>
      <c r="AC5379" s="8"/>
      <c r="AF5379" s="13"/>
      <c r="AG5379" s="8"/>
      <c r="AH5379" s="8"/>
      <c r="AI5379" s="8"/>
      <c r="AJ5379" s="8"/>
      <c r="AK5379" s="8"/>
      <c r="AN5379" s="13"/>
      <c r="AO5379" s="8"/>
      <c r="AR5379" s="13"/>
      <c r="AS5379" s="8"/>
      <c r="AV5379" s="13"/>
      <c r="AW5379" s="8"/>
      <c r="AX5379" s="19" t="str">
        <f t="shared" ref="AX5379:AX5442" si="424">IF(R5379="","",AY5379/(1+0.025))</f>
        <v/>
      </c>
      <c r="AY5379" s="55">
        <f t="shared" ref="AY5379:AY5442" si="425">BC5379-AZ5379</f>
        <v>0</v>
      </c>
      <c r="AZ5379" s="8"/>
      <c r="BA5379" s="8"/>
    </row>
    <row r="5380" spans="1:53" x14ac:dyDescent="0.25">
      <c r="A5380" s="9" t="str">
        <f>IF(B5380&lt;&gt;"",COUNTA($B$3:B5380)+$A$2,"")</f>
        <v/>
      </c>
      <c r="R5380" s="42"/>
      <c r="AB5380" s="13"/>
      <c r="AC5380" s="8"/>
      <c r="AF5380" s="13"/>
      <c r="AG5380" s="8"/>
      <c r="AH5380" s="8"/>
      <c r="AI5380" s="8"/>
      <c r="AJ5380" s="8"/>
      <c r="AK5380" s="8"/>
      <c r="AN5380" s="13"/>
      <c r="AO5380" s="8"/>
      <c r="AR5380" s="13"/>
      <c r="AS5380" s="8"/>
      <c r="AV5380" s="13"/>
      <c r="AW5380" s="8"/>
      <c r="AX5380" s="19" t="str">
        <f t="shared" si="424"/>
        <v/>
      </c>
      <c r="AY5380" s="55">
        <f t="shared" si="425"/>
        <v>0</v>
      </c>
      <c r="AZ5380" s="8"/>
      <c r="BA5380" s="8"/>
    </row>
    <row r="5381" spans="1:53" x14ac:dyDescent="0.25">
      <c r="A5381" s="9" t="str">
        <f>IF(B5381&lt;&gt;"",COUNTA($B$3:B5381)+$A$2,"")</f>
        <v/>
      </c>
      <c r="R5381" s="42"/>
      <c r="AB5381" s="13"/>
      <c r="AC5381" s="8"/>
      <c r="AF5381" s="13"/>
      <c r="AG5381" s="8"/>
      <c r="AH5381" s="8"/>
      <c r="AI5381" s="8"/>
      <c r="AJ5381" s="8"/>
      <c r="AK5381" s="8"/>
      <c r="AN5381" s="13"/>
      <c r="AO5381" s="8"/>
      <c r="AR5381" s="13"/>
      <c r="AS5381" s="8"/>
      <c r="AV5381" s="13"/>
      <c r="AW5381" s="8"/>
      <c r="AX5381" s="19" t="str">
        <f t="shared" si="424"/>
        <v/>
      </c>
      <c r="AY5381" s="55">
        <f t="shared" si="425"/>
        <v>0</v>
      </c>
      <c r="AZ5381" s="8"/>
      <c r="BA5381" s="8"/>
    </row>
    <row r="5382" spans="1:53" x14ac:dyDescent="0.25">
      <c r="A5382" s="9" t="str">
        <f>IF(B5382&lt;&gt;"",COUNTA($B$3:B5382)+$A$2,"")</f>
        <v/>
      </c>
      <c r="R5382" s="42"/>
      <c r="AB5382" s="13"/>
      <c r="AC5382" s="8"/>
      <c r="AF5382" s="13"/>
      <c r="AG5382" s="8"/>
      <c r="AH5382" s="8"/>
      <c r="AI5382" s="8"/>
      <c r="AJ5382" s="8"/>
      <c r="AK5382" s="8"/>
      <c r="AN5382" s="13"/>
      <c r="AO5382" s="8"/>
      <c r="AR5382" s="13"/>
      <c r="AS5382" s="8"/>
      <c r="AV5382" s="13"/>
      <c r="AW5382" s="8"/>
      <c r="AX5382" s="19" t="str">
        <f t="shared" si="424"/>
        <v/>
      </c>
      <c r="AY5382" s="55">
        <f t="shared" si="425"/>
        <v>0</v>
      </c>
      <c r="AZ5382" s="8"/>
      <c r="BA5382" s="8"/>
    </row>
    <row r="5383" spans="1:53" x14ac:dyDescent="0.25">
      <c r="A5383" s="9" t="str">
        <f>IF(B5383&lt;&gt;"",COUNTA($B$3:B5383)+$A$2,"")</f>
        <v/>
      </c>
      <c r="R5383" s="42"/>
      <c r="AB5383" s="13"/>
      <c r="AC5383" s="8"/>
      <c r="AF5383" s="13"/>
      <c r="AG5383" s="8"/>
      <c r="AH5383" s="8"/>
      <c r="AI5383" s="8"/>
      <c r="AJ5383" s="8"/>
      <c r="AK5383" s="8"/>
      <c r="AN5383" s="13"/>
      <c r="AO5383" s="8"/>
      <c r="AR5383" s="13"/>
      <c r="AS5383" s="8"/>
      <c r="AV5383" s="13"/>
      <c r="AW5383" s="8"/>
      <c r="AX5383" s="19" t="str">
        <f t="shared" si="424"/>
        <v/>
      </c>
      <c r="AY5383" s="55">
        <f t="shared" si="425"/>
        <v>0</v>
      </c>
      <c r="AZ5383" s="8"/>
      <c r="BA5383" s="8"/>
    </row>
    <row r="5384" spans="1:53" x14ac:dyDescent="0.25">
      <c r="A5384" s="9" t="str">
        <f>IF(B5384&lt;&gt;"",COUNTA($B$3:B5384)+$A$2,"")</f>
        <v/>
      </c>
      <c r="R5384" s="42"/>
      <c r="AB5384" s="13"/>
      <c r="AC5384" s="8"/>
      <c r="AF5384" s="13"/>
      <c r="AG5384" s="8"/>
      <c r="AH5384" s="8"/>
      <c r="AI5384" s="8"/>
      <c r="AJ5384" s="8"/>
      <c r="AK5384" s="8"/>
      <c r="AN5384" s="13"/>
      <c r="AO5384" s="8"/>
      <c r="AR5384" s="13"/>
      <c r="AS5384" s="8"/>
      <c r="AV5384" s="13"/>
      <c r="AW5384" s="8"/>
      <c r="AX5384" s="19" t="str">
        <f t="shared" si="424"/>
        <v/>
      </c>
      <c r="AY5384" s="55">
        <f t="shared" si="425"/>
        <v>0</v>
      </c>
      <c r="AZ5384" s="8"/>
      <c r="BA5384" s="8"/>
    </row>
    <row r="5385" spans="1:53" x14ac:dyDescent="0.25">
      <c r="A5385" s="9" t="str">
        <f>IF(B5385&lt;&gt;"",COUNTA($B$3:B5385)+$A$2,"")</f>
        <v/>
      </c>
      <c r="R5385" s="42"/>
      <c r="AB5385" s="13"/>
      <c r="AC5385" s="8"/>
      <c r="AF5385" s="13"/>
      <c r="AG5385" s="8"/>
      <c r="AH5385" s="8"/>
      <c r="AI5385" s="8"/>
      <c r="AJ5385" s="8"/>
      <c r="AK5385" s="8"/>
      <c r="AN5385" s="13"/>
      <c r="AO5385" s="8"/>
      <c r="AR5385" s="13"/>
      <c r="AS5385" s="8"/>
      <c r="AV5385" s="13"/>
      <c r="AW5385" s="8"/>
      <c r="AX5385" s="19" t="str">
        <f t="shared" si="424"/>
        <v/>
      </c>
      <c r="AY5385" s="55">
        <f t="shared" si="425"/>
        <v>0</v>
      </c>
      <c r="AZ5385" s="8"/>
      <c r="BA5385" s="8"/>
    </row>
    <row r="5386" spans="1:53" x14ac:dyDescent="0.25">
      <c r="A5386" s="9" t="str">
        <f>IF(B5386&lt;&gt;"",COUNTA($B$3:B5386)+$A$2,"")</f>
        <v/>
      </c>
      <c r="R5386" s="42"/>
      <c r="AB5386" s="13"/>
      <c r="AC5386" s="8"/>
      <c r="AF5386" s="13"/>
      <c r="AG5386" s="8"/>
      <c r="AH5386" s="8"/>
      <c r="AI5386" s="8"/>
      <c r="AJ5386" s="8"/>
      <c r="AK5386" s="8"/>
      <c r="AN5386" s="13"/>
      <c r="AO5386" s="8"/>
      <c r="AR5386" s="13"/>
      <c r="AS5386" s="8"/>
      <c r="AV5386" s="13"/>
      <c r="AW5386" s="8"/>
      <c r="AX5386" s="19" t="str">
        <f t="shared" si="424"/>
        <v/>
      </c>
      <c r="AY5386" s="55">
        <f t="shared" si="425"/>
        <v>0</v>
      </c>
      <c r="AZ5386" s="8"/>
      <c r="BA5386" s="8"/>
    </row>
    <row r="5387" spans="1:53" x14ac:dyDescent="0.25">
      <c r="A5387" s="9" t="str">
        <f>IF(B5387&lt;&gt;"",COUNTA($B$3:B5387)+$A$2,"")</f>
        <v/>
      </c>
      <c r="R5387" s="42"/>
      <c r="AB5387" s="13"/>
      <c r="AC5387" s="8"/>
      <c r="AF5387" s="13"/>
      <c r="AG5387" s="8"/>
      <c r="AH5387" s="8"/>
      <c r="AI5387" s="8"/>
      <c r="AJ5387" s="8"/>
      <c r="AK5387" s="8"/>
      <c r="AN5387" s="13"/>
      <c r="AO5387" s="8"/>
      <c r="AR5387" s="13"/>
      <c r="AS5387" s="8"/>
      <c r="AV5387" s="13"/>
      <c r="AW5387" s="8"/>
      <c r="AX5387" s="19" t="str">
        <f t="shared" si="424"/>
        <v/>
      </c>
      <c r="AY5387" s="55">
        <f t="shared" si="425"/>
        <v>0</v>
      </c>
      <c r="AZ5387" s="8"/>
      <c r="BA5387" s="8"/>
    </row>
    <row r="5388" spans="1:53" x14ac:dyDescent="0.25">
      <c r="A5388" s="9" t="str">
        <f>IF(B5388&lt;&gt;"",COUNTA($B$3:B5388)+$A$2,"")</f>
        <v/>
      </c>
      <c r="R5388" s="42"/>
      <c r="AB5388" s="13"/>
      <c r="AC5388" s="8"/>
      <c r="AF5388" s="13"/>
      <c r="AG5388" s="8"/>
      <c r="AH5388" s="8"/>
      <c r="AI5388" s="8"/>
      <c r="AJ5388" s="8"/>
      <c r="AK5388" s="8"/>
      <c r="AN5388" s="13"/>
      <c r="AO5388" s="8"/>
      <c r="AR5388" s="13"/>
      <c r="AS5388" s="8"/>
      <c r="AV5388" s="13"/>
      <c r="AW5388" s="8"/>
      <c r="AX5388" s="19" t="str">
        <f t="shared" si="424"/>
        <v/>
      </c>
      <c r="AY5388" s="55">
        <f t="shared" si="425"/>
        <v>0</v>
      </c>
      <c r="AZ5388" s="8"/>
      <c r="BA5388" s="8"/>
    </row>
    <row r="5389" spans="1:53" x14ac:dyDescent="0.25">
      <c r="A5389" s="9" t="str">
        <f>IF(B5389&lt;&gt;"",COUNTA($B$3:B5389)+$A$2,"")</f>
        <v/>
      </c>
      <c r="R5389" s="42"/>
      <c r="AB5389" s="13"/>
      <c r="AC5389" s="8"/>
      <c r="AF5389" s="13"/>
      <c r="AG5389" s="8"/>
      <c r="AH5389" s="8"/>
      <c r="AI5389" s="8"/>
      <c r="AJ5389" s="8"/>
      <c r="AK5389" s="8"/>
      <c r="AN5389" s="13"/>
      <c r="AO5389" s="8"/>
      <c r="AR5389" s="13"/>
      <c r="AS5389" s="8"/>
      <c r="AV5389" s="13"/>
      <c r="AW5389" s="8"/>
      <c r="AX5389" s="19" t="str">
        <f t="shared" si="424"/>
        <v/>
      </c>
      <c r="AY5389" s="55">
        <f t="shared" si="425"/>
        <v>0</v>
      </c>
      <c r="AZ5389" s="8"/>
      <c r="BA5389" s="8"/>
    </row>
    <row r="5390" spans="1:53" x14ac:dyDescent="0.25">
      <c r="A5390" s="9" t="str">
        <f>IF(B5390&lt;&gt;"",COUNTA($B$3:B5390)+$A$2,"")</f>
        <v/>
      </c>
      <c r="R5390" s="42"/>
      <c r="AB5390" s="13"/>
      <c r="AC5390" s="8"/>
      <c r="AF5390" s="13"/>
      <c r="AG5390" s="8"/>
      <c r="AH5390" s="8"/>
      <c r="AI5390" s="8"/>
      <c r="AJ5390" s="8"/>
      <c r="AK5390" s="8"/>
      <c r="AN5390" s="13"/>
      <c r="AO5390" s="8"/>
      <c r="AR5390" s="13"/>
      <c r="AS5390" s="8"/>
      <c r="AV5390" s="13"/>
      <c r="AW5390" s="8"/>
      <c r="AX5390" s="19" t="str">
        <f t="shared" si="424"/>
        <v/>
      </c>
      <c r="AY5390" s="55">
        <f t="shared" si="425"/>
        <v>0</v>
      </c>
      <c r="AZ5390" s="8"/>
      <c r="BA5390" s="8"/>
    </row>
    <row r="5391" spans="1:53" x14ac:dyDescent="0.25">
      <c r="A5391" s="9" t="str">
        <f>IF(B5391&lt;&gt;"",COUNTA($B$3:B5391)+$A$2,"")</f>
        <v/>
      </c>
      <c r="R5391" s="42"/>
      <c r="AB5391" s="13"/>
      <c r="AC5391" s="8"/>
      <c r="AF5391" s="13"/>
      <c r="AG5391" s="8"/>
      <c r="AH5391" s="8"/>
      <c r="AI5391" s="8"/>
      <c r="AJ5391" s="8"/>
      <c r="AK5391" s="8"/>
      <c r="AN5391" s="13"/>
      <c r="AO5391" s="8"/>
      <c r="AR5391" s="13"/>
      <c r="AS5391" s="8"/>
      <c r="AV5391" s="13"/>
      <c r="AW5391" s="8"/>
      <c r="AX5391" s="19" t="str">
        <f t="shared" si="424"/>
        <v/>
      </c>
      <c r="AY5391" s="55">
        <f t="shared" si="425"/>
        <v>0</v>
      </c>
      <c r="AZ5391" s="8"/>
      <c r="BA5391" s="8"/>
    </row>
    <row r="5392" spans="1:53" x14ac:dyDescent="0.25">
      <c r="A5392" s="9" t="str">
        <f>IF(B5392&lt;&gt;"",COUNTA($B$3:B5392)+$A$2,"")</f>
        <v/>
      </c>
      <c r="R5392" s="42"/>
      <c r="AB5392" s="13"/>
      <c r="AC5392" s="8"/>
      <c r="AF5392" s="13"/>
      <c r="AG5392" s="8"/>
      <c r="AH5392" s="8"/>
      <c r="AI5392" s="8"/>
      <c r="AJ5392" s="8"/>
      <c r="AK5392" s="8"/>
      <c r="AN5392" s="13"/>
      <c r="AO5392" s="8"/>
      <c r="AR5392" s="13"/>
      <c r="AS5392" s="8"/>
      <c r="AV5392" s="13"/>
      <c r="AW5392" s="8"/>
      <c r="AX5392" s="19" t="str">
        <f t="shared" si="424"/>
        <v/>
      </c>
      <c r="AY5392" s="55">
        <f t="shared" si="425"/>
        <v>0</v>
      </c>
      <c r="AZ5392" s="8"/>
      <c r="BA5392" s="8"/>
    </row>
    <row r="5393" spans="1:53" x14ac:dyDescent="0.25">
      <c r="A5393" s="9" t="str">
        <f>IF(B5393&lt;&gt;"",COUNTA($B$3:B5393)+$A$2,"")</f>
        <v/>
      </c>
      <c r="R5393" s="42"/>
      <c r="AB5393" s="13"/>
      <c r="AC5393" s="8"/>
      <c r="AF5393" s="13"/>
      <c r="AG5393" s="8"/>
      <c r="AH5393" s="8"/>
      <c r="AI5393" s="8"/>
      <c r="AJ5393" s="8"/>
      <c r="AK5393" s="8"/>
      <c r="AN5393" s="13"/>
      <c r="AO5393" s="8"/>
      <c r="AR5393" s="13"/>
      <c r="AS5393" s="8"/>
      <c r="AV5393" s="13"/>
      <c r="AW5393" s="8"/>
      <c r="AX5393" s="19" t="str">
        <f t="shared" si="424"/>
        <v/>
      </c>
      <c r="AY5393" s="55">
        <f t="shared" si="425"/>
        <v>0</v>
      </c>
      <c r="AZ5393" s="8"/>
      <c r="BA5393" s="8"/>
    </row>
    <row r="5394" spans="1:53" x14ac:dyDescent="0.25">
      <c r="A5394" s="9" t="str">
        <f>IF(B5394&lt;&gt;"",COUNTA($B$3:B5394)+$A$2,"")</f>
        <v/>
      </c>
      <c r="R5394" s="42"/>
      <c r="AB5394" s="13"/>
      <c r="AC5394" s="8"/>
      <c r="AF5394" s="13"/>
      <c r="AG5394" s="8"/>
      <c r="AH5394" s="8"/>
      <c r="AI5394" s="8"/>
      <c r="AJ5394" s="8"/>
      <c r="AK5394" s="8"/>
      <c r="AN5394" s="13"/>
      <c r="AO5394" s="8"/>
      <c r="AR5394" s="13"/>
      <c r="AS5394" s="8"/>
      <c r="AV5394" s="13"/>
      <c r="AW5394" s="8"/>
      <c r="AX5394" s="19" t="str">
        <f t="shared" si="424"/>
        <v/>
      </c>
      <c r="AY5394" s="55">
        <f t="shared" si="425"/>
        <v>0</v>
      </c>
      <c r="AZ5394" s="8"/>
      <c r="BA5394" s="8"/>
    </row>
    <row r="5395" spans="1:53" x14ac:dyDescent="0.25">
      <c r="A5395" s="9" t="str">
        <f>IF(B5395&lt;&gt;"",COUNTA($B$3:B5395)+$A$2,"")</f>
        <v/>
      </c>
      <c r="R5395" s="42"/>
      <c r="AB5395" s="13"/>
      <c r="AC5395" s="8"/>
      <c r="AF5395" s="13"/>
      <c r="AG5395" s="8"/>
      <c r="AH5395" s="8"/>
      <c r="AI5395" s="8"/>
      <c r="AJ5395" s="8"/>
      <c r="AK5395" s="8"/>
      <c r="AN5395" s="13"/>
      <c r="AO5395" s="8"/>
      <c r="AR5395" s="13"/>
      <c r="AS5395" s="8"/>
      <c r="AV5395" s="13"/>
      <c r="AW5395" s="8"/>
      <c r="AX5395" s="19" t="str">
        <f t="shared" si="424"/>
        <v/>
      </c>
      <c r="AY5395" s="55">
        <f t="shared" si="425"/>
        <v>0</v>
      </c>
      <c r="AZ5395" s="8"/>
      <c r="BA5395" s="8"/>
    </row>
    <row r="5396" spans="1:53" x14ac:dyDescent="0.25">
      <c r="A5396" s="9" t="str">
        <f>IF(B5396&lt;&gt;"",COUNTA($B$3:B5396)+$A$2,"")</f>
        <v/>
      </c>
      <c r="R5396" s="42"/>
      <c r="AB5396" s="13"/>
      <c r="AC5396" s="8"/>
      <c r="AF5396" s="13"/>
      <c r="AG5396" s="8"/>
      <c r="AH5396" s="8"/>
      <c r="AI5396" s="8"/>
      <c r="AJ5396" s="8"/>
      <c r="AK5396" s="8"/>
      <c r="AN5396" s="13"/>
      <c r="AO5396" s="8"/>
      <c r="AR5396" s="13"/>
      <c r="AS5396" s="8"/>
      <c r="AV5396" s="13"/>
      <c r="AW5396" s="8"/>
      <c r="AX5396" s="19" t="str">
        <f t="shared" si="424"/>
        <v/>
      </c>
      <c r="AY5396" s="55">
        <f t="shared" si="425"/>
        <v>0</v>
      </c>
      <c r="AZ5396" s="8"/>
      <c r="BA5396" s="8"/>
    </row>
    <row r="5397" spans="1:53" x14ac:dyDescent="0.25">
      <c r="A5397" s="9" t="str">
        <f>IF(B5397&lt;&gt;"",COUNTA($B$3:B5397)+$A$2,"")</f>
        <v/>
      </c>
      <c r="R5397" s="42"/>
      <c r="AB5397" s="13"/>
      <c r="AC5397" s="8"/>
      <c r="AF5397" s="13"/>
      <c r="AG5397" s="8"/>
      <c r="AH5397" s="8"/>
      <c r="AI5397" s="8"/>
      <c r="AJ5397" s="8"/>
      <c r="AK5397" s="8"/>
      <c r="AN5397" s="13"/>
      <c r="AO5397" s="8"/>
      <c r="AR5397" s="13"/>
      <c r="AS5397" s="8"/>
      <c r="AV5397" s="13"/>
      <c r="AW5397" s="8"/>
      <c r="AX5397" s="19" t="str">
        <f t="shared" si="424"/>
        <v/>
      </c>
      <c r="AY5397" s="55">
        <f t="shared" si="425"/>
        <v>0</v>
      </c>
      <c r="AZ5397" s="8"/>
      <c r="BA5397" s="8"/>
    </row>
    <row r="5398" spans="1:53" x14ac:dyDescent="0.25">
      <c r="A5398" s="9" t="str">
        <f>IF(B5398&lt;&gt;"",COUNTA($B$3:B5398)+$A$2,"")</f>
        <v/>
      </c>
      <c r="R5398" s="42"/>
      <c r="AB5398" s="13"/>
      <c r="AC5398" s="8"/>
      <c r="AF5398" s="13"/>
      <c r="AG5398" s="8"/>
      <c r="AH5398" s="8"/>
      <c r="AI5398" s="8"/>
      <c r="AJ5398" s="8"/>
      <c r="AK5398" s="8"/>
      <c r="AN5398" s="13"/>
      <c r="AO5398" s="8"/>
      <c r="AR5398" s="13"/>
      <c r="AS5398" s="8"/>
      <c r="AV5398" s="13"/>
      <c r="AW5398" s="8"/>
      <c r="AX5398" s="19" t="str">
        <f t="shared" si="424"/>
        <v/>
      </c>
      <c r="AY5398" s="55">
        <f t="shared" si="425"/>
        <v>0</v>
      </c>
      <c r="AZ5398" s="8"/>
      <c r="BA5398" s="8"/>
    </row>
    <row r="5399" spans="1:53" x14ac:dyDescent="0.25">
      <c r="A5399" s="9" t="str">
        <f>IF(B5399&lt;&gt;"",COUNTA($B$3:B5399)+$A$2,"")</f>
        <v/>
      </c>
      <c r="R5399" s="42"/>
      <c r="AB5399" s="13"/>
      <c r="AC5399" s="8"/>
      <c r="AF5399" s="13"/>
      <c r="AG5399" s="8"/>
      <c r="AH5399" s="8"/>
      <c r="AI5399" s="8"/>
      <c r="AJ5399" s="8"/>
      <c r="AK5399" s="8"/>
      <c r="AN5399" s="13"/>
      <c r="AO5399" s="8"/>
      <c r="AR5399" s="13"/>
      <c r="AS5399" s="8"/>
      <c r="AV5399" s="13"/>
      <c r="AW5399" s="8"/>
      <c r="AX5399" s="19" t="str">
        <f t="shared" si="424"/>
        <v/>
      </c>
      <c r="AY5399" s="55">
        <f t="shared" si="425"/>
        <v>0</v>
      </c>
      <c r="AZ5399" s="8"/>
      <c r="BA5399" s="8"/>
    </row>
    <row r="5400" spans="1:53" x14ac:dyDescent="0.25">
      <c r="A5400" s="9" t="str">
        <f>IF(B5400&lt;&gt;"",COUNTA($B$3:B5400)+$A$2,"")</f>
        <v/>
      </c>
      <c r="R5400" s="42"/>
      <c r="AB5400" s="13"/>
      <c r="AC5400" s="8"/>
      <c r="AF5400" s="13"/>
      <c r="AG5400" s="8"/>
      <c r="AH5400" s="8"/>
      <c r="AI5400" s="8"/>
      <c r="AJ5400" s="8"/>
      <c r="AK5400" s="8"/>
      <c r="AN5400" s="13"/>
      <c r="AO5400" s="8"/>
      <c r="AR5400" s="13"/>
      <c r="AS5400" s="8"/>
      <c r="AV5400" s="13"/>
      <c r="AW5400" s="8"/>
      <c r="AX5400" s="19" t="str">
        <f t="shared" si="424"/>
        <v/>
      </c>
      <c r="AY5400" s="55">
        <f t="shared" si="425"/>
        <v>0</v>
      </c>
      <c r="AZ5400" s="8"/>
      <c r="BA5400" s="8"/>
    </row>
    <row r="5401" spans="1:53" x14ac:dyDescent="0.25">
      <c r="A5401" s="9" t="str">
        <f>IF(B5401&lt;&gt;"",COUNTA($B$3:B5401)+$A$2,"")</f>
        <v/>
      </c>
      <c r="R5401" s="42"/>
      <c r="AB5401" s="13"/>
      <c r="AC5401" s="8"/>
      <c r="AF5401" s="13"/>
      <c r="AG5401" s="8"/>
      <c r="AH5401" s="8"/>
      <c r="AI5401" s="8"/>
      <c r="AJ5401" s="8"/>
      <c r="AK5401" s="8"/>
      <c r="AN5401" s="13"/>
      <c r="AO5401" s="8"/>
      <c r="AR5401" s="13"/>
      <c r="AS5401" s="8"/>
      <c r="AV5401" s="13"/>
      <c r="AW5401" s="8"/>
      <c r="AX5401" s="19" t="str">
        <f t="shared" si="424"/>
        <v/>
      </c>
      <c r="AY5401" s="55">
        <f t="shared" si="425"/>
        <v>0</v>
      </c>
      <c r="AZ5401" s="8"/>
      <c r="BA5401" s="8"/>
    </row>
    <row r="5402" spans="1:53" x14ac:dyDescent="0.25">
      <c r="A5402" s="9" t="str">
        <f>IF(B5402&lt;&gt;"",COUNTA($B$3:B5402)+$A$2,"")</f>
        <v/>
      </c>
      <c r="R5402" s="42"/>
      <c r="AB5402" s="13"/>
      <c r="AC5402" s="8"/>
      <c r="AF5402" s="13"/>
      <c r="AG5402" s="8"/>
      <c r="AH5402" s="8"/>
      <c r="AI5402" s="8"/>
      <c r="AJ5402" s="8"/>
      <c r="AK5402" s="8"/>
      <c r="AN5402" s="13"/>
      <c r="AO5402" s="8"/>
      <c r="AR5402" s="13"/>
      <c r="AS5402" s="8"/>
      <c r="AV5402" s="13"/>
      <c r="AW5402" s="8"/>
      <c r="AX5402" s="19" t="str">
        <f t="shared" si="424"/>
        <v/>
      </c>
      <c r="AY5402" s="55">
        <f t="shared" si="425"/>
        <v>0</v>
      </c>
      <c r="AZ5402" s="8"/>
      <c r="BA5402" s="8"/>
    </row>
    <row r="5403" spans="1:53" x14ac:dyDescent="0.25">
      <c r="A5403" s="9" t="str">
        <f>IF(B5403&lt;&gt;"",COUNTA($B$3:B5403)+$A$2,"")</f>
        <v/>
      </c>
      <c r="R5403" s="42"/>
      <c r="AB5403" s="13"/>
      <c r="AC5403" s="8"/>
      <c r="AF5403" s="13"/>
      <c r="AG5403" s="8"/>
      <c r="AH5403" s="8"/>
      <c r="AI5403" s="8"/>
      <c r="AJ5403" s="8"/>
      <c r="AK5403" s="8"/>
      <c r="AN5403" s="13"/>
      <c r="AO5403" s="8"/>
      <c r="AR5403" s="13"/>
      <c r="AS5403" s="8"/>
      <c r="AV5403" s="13"/>
      <c r="AW5403" s="8"/>
      <c r="AX5403" s="19" t="str">
        <f t="shared" si="424"/>
        <v/>
      </c>
      <c r="AY5403" s="55">
        <f t="shared" si="425"/>
        <v>0</v>
      </c>
      <c r="AZ5403" s="8"/>
      <c r="BA5403" s="8"/>
    </row>
    <row r="5404" spans="1:53" x14ac:dyDescent="0.25">
      <c r="A5404" s="9" t="str">
        <f>IF(B5404&lt;&gt;"",COUNTA($B$3:B5404)+$A$2,"")</f>
        <v/>
      </c>
      <c r="R5404" s="42"/>
      <c r="AB5404" s="13"/>
      <c r="AC5404" s="8"/>
      <c r="AF5404" s="13"/>
      <c r="AG5404" s="8"/>
      <c r="AH5404" s="8"/>
      <c r="AI5404" s="8"/>
      <c r="AJ5404" s="8"/>
      <c r="AK5404" s="8"/>
      <c r="AN5404" s="13"/>
      <c r="AO5404" s="8"/>
      <c r="AR5404" s="13"/>
      <c r="AS5404" s="8"/>
      <c r="AV5404" s="13"/>
      <c r="AW5404" s="8"/>
      <c r="AX5404" s="19" t="str">
        <f t="shared" si="424"/>
        <v/>
      </c>
      <c r="AY5404" s="55">
        <f t="shared" si="425"/>
        <v>0</v>
      </c>
      <c r="AZ5404" s="8"/>
      <c r="BA5404" s="8"/>
    </row>
    <row r="5405" spans="1:53" x14ac:dyDescent="0.25">
      <c r="A5405" s="9" t="str">
        <f>IF(B5405&lt;&gt;"",COUNTA($B$3:B5405)+$A$2,"")</f>
        <v/>
      </c>
      <c r="R5405" s="42"/>
      <c r="AB5405" s="13"/>
      <c r="AC5405" s="8"/>
      <c r="AF5405" s="13"/>
      <c r="AG5405" s="8"/>
      <c r="AH5405" s="8"/>
      <c r="AI5405" s="8"/>
      <c r="AJ5405" s="8"/>
      <c r="AK5405" s="8"/>
      <c r="AN5405" s="13"/>
      <c r="AO5405" s="8"/>
      <c r="AR5405" s="13"/>
      <c r="AS5405" s="8"/>
      <c r="AV5405" s="13"/>
      <c r="AW5405" s="8"/>
      <c r="AX5405" s="19" t="str">
        <f t="shared" si="424"/>
        <v/>
      </c>
      <c r="AY5405" s="55">
        <f t="shared" si="425"/>
        <v>0</v>
      </c>
      <c r="AZ5405" s="8"/>
      <c r="BA5405" s="8"/>
    </row>
    <row r="5406" spans="1:53" x14ac:dyDescent="0.25">
      <c r="A5406" s="9" t="str">
        <f>IF(B5406&lt;&gt;"",COUNTA($B$3:B5406)+$A$2,"")</f>
        <v/>
      </c>
      <c r="R5406" s="42"/>
      <c r="AB5406" s="13"/>
      <c r="AC5406" s="8"/>
      <c r="AF5406" s="13"/>
      <c r="AG5406" s="8"/>
      <c r="AH5406" s="8"/>
      <c r="AI5406" s="8"/>
      <c r="AJ5406" s="8"/>
      <c r="AK5406" s="8"/>
      <c r="AN5406" s="13"/>
      <c r="AO5406" s="8"/>
      <c r="AR5406" s="13"/>
      <c r="AS5406" s="8"/>
      <c r="AV5406" s="13"/>
      <c r="AW5406" s="8"/>
      <c r="AX5406" s="19" t="str">
        <f t="shared" si="424"/>
        <v/>
      </c>
      <c r="AY5406" s="55">
        <f t="shared" si="425"/>
        <v>0</v>
      </c>
      <c r="AZ5406" s="8"/>
      <c r="BA5406" s="8"/>
    </row>
    <row r="5407" spans="1:53" x14ac:dyDescent="0.25">
      <c r="A5407" s="9" t="str">
        <f>IF(B5407&lt;&gt;"",COUNTA($B$3:B5407)+$A$2,"")</f>
        <v/>
      </c>
      <c r="R5407" s="42"/>
      <c r="AB5407" s="13"/>
      <c r="AC5407" s="8"/>
      <c r="AF5407" s="13"/>
      <c r="AG5407" s="8"/>
      <c r="AH5407" s="8"/>
      <c r="AI5407" s="8"/>
      <c r="AJ5407" s="8"/>
      <c r="AK5407" s="8"/>
      <c r="AN5407" s="13"/>
      <c r="AO5407" s="8"/>
      <c r="AR5407" s="13"/>
      <c r="AS5407" s="8"/>
      <c r="AV5407" s="13"/>
      <c r="AW5407" s="8"/>
      <c r="AX5407" s="19" t="str">
        <f t="shared" si="424"/>
        <v/>
      </c>
      <c r="AY5407" s="55">
        <f t="shared" si="425"/>
        <v>0</v>
      </c>
      <c r="AZ5407" s="8"/>
      <c r="BA5407" s="8"/>
    </row>
    <row r="5408" spans="1:53" x14ac:dyDescent="0.25">
      <c r="A5408" s="9" t="str">
        <f>IF(B5408&lt;&gt;"",COUNTA($B$3:B5408)+$A$2,"")</f>
        <v/>
      </c>
      <c r="R5408" s="42"/>
      <c r="AB5408" s="13"/>
      <c r="AC5408" s="8"/>
      <c r="AF5408" s="13"/>
      <c r="AG5408" s="8"/>
      <c r="AH5408" s="8"/>
      <c r="AI5408" s="8"/>
      <c r="AJ5408" s="8"/>
      <c r="AK5408" s="8"/>
      <c r="AN5408" s="13"/>
      <c r="AO5408" s="8"/>
      <c r="AR5408" s="13"/>
      <c r="AS5408" s="8"/>
      <c r="AV5408" s="13"/>
      <c r="AW5408" s="8"/>
      <c r="AX5408" s="19" t="str">
        <f t="shared" si="424"/>
        <v/>
      </c>
      <c r="AY5408" s="55">
        <f t="shared" si="425"/>
        <v>0</v>
      </c>
      <c r="AZ5408" s="8"/>
      <c r="BA5408" s="8"/>
    </row>
    <row r="5409" spans="1:53" x14ac:dyDescent="0.25">
      <c r="A5409" s="9" t="str">
        <f>IF(B5409&lt;&gt;"",COUNTA($B$3:B5409)+$A$2,"")</f>
        <v/>
      </c>
      <c r="R5409" s="42"/>
      <c r="AB5409" s="13"/>
      <c r="AC5409" s="8"/>
      <c r="AF5409" s="13"/>
      <c r="AG5409" s="8"/>
      <c r="AH5409" s="8"/>
      <c r="AI5409" s="8"/>
      <c r="AJ5409" s="8"/>
      <c r="AK5409" s="8"/>
      <c r="AN5409" s="13"/>
      <c r="AO5409" s="8"/>
      <c r="AR5409" s="13"/>
      <c r="AS5409" s="8"/>
      <c r="AV5409" s="13"/>
      <c r="AW5409" s="8"/>
      <c r="AX5409" s="19" t="str">
        <f t="shared" si="424"/>
        <v/>
      </c>
      <c r="AY5409" s="55">
        <f t="shared" si="425"/>
        <v>0</v>
      </c>
      <c r="AZ5409" s="8"/>
      <c r="BA5409" s="8"/>
    </row>
    <row r="5410" spans="1:53" x14ac:dyDescent="0.25">
      <c r="A5410" s="9" t="str">
        <f>IF(B5410&lt;&gt;"",COUNTA($B$3:B5410)+$A$2,"")</f>
        <v/>
      </c>
      <c r="R5410" s="42"/>
      <c r="AB5410" s="13"/>
      <c r="AC5410" s="8"/>
      <c r="AF5410" s="13"/>
      <c r="AG5410" s="8"/>
      <c r="AH5410" s="8"/>
      <c r="AI5410" s="8"/>
      <c r="AJ5410" s="8"/>
      <c r="AK5410" s="8"/>
      <c r="AN5410" s="13"/>
      <c r="AO5410" s="8"/>
      <c r="AR5410" s="13"/>
      <c r="AS5410" s="8"/>
      <c r="AV5410" s="13"/>
      <c r="AW5410" s="8"/>
      <c r="AX5410" s="19" t="str">
        <f t="shared" si="424"/>
        <v/>
      </c>
      <c r="AY5410" s="55">
        <f t="shared" si="425"/>
        <v>0</v>
      </c>
      <c r="AZ5410" s="8"/>
      <c r="BA5410" s="8"/>
    </row>
    <row r="5411" spans="1:53" x14ac:dyDescent="0.25">
      <c r="A5411" s="9" t="str">
        <f>IF(B5411&lt;&gt;"",COUNTA($B$3:B5411)+$A$2,"")</f>
        <v/>
      </c>
      <c r="R5411" s="42"/>
      <c r="AB5411" s="13"/>
      <c r="AC5411" s="8"/>
      <c r="AF5411" s="13"/>
      <c r="AG5411" s="8"/>
      <c r="AH5411" s="8"/>
      <c r="AI5411" s="8"/>
      <c r="AJ5411" s="8"/>
      <c r="AK5411" s="8"/>
      <c r="AN5411" s="13"/>
      <c r="AO5411" s="8"/>
      <c r="AR5411" s="13"/>
      <c r="AS5411" s="8"/>
      <c r="AV5411" s="13"/>
      <c r="AW5411" s="8"/>
      <c r="AX5411" s="19" t="str">
        <f t="shared" si="424"/>
        <v/>
      </c>
      <c r="AY5411" s="55">
        <f t="shared" si="425"/>
        <v>0</v>
      </c>
      <c r="AZ5411" s="8"/>
      <c r="BA5411" s="8"/>
    </row>
    <row r="5412" spans="1:53" x14ac:dyDescent="0.25">
      <c r="A5412" s="9" t="str">
        <f>IF(B5412&lt;&gt;"",COUNTA($B$3:B5412)+$A$2,"")</f>
        <v/>
      </c>
      <c r="R5412" s="42"/>
      <c r="AB5412" s="13"/>
      <c r="AC5412" s="8"/>
      <c r="AF5412" s="13"/>
      <c r="AG5412" s="8"/>
      <c r="AH5412" s="8"/>
      <c r="AI5412" s="8"/>
      <c r="AJ5412" s="8"/>
      <c r="AK5412" s="8"/>
      <c r="AN5412" s="13"/>
      <c r="AO5412" s="8"/>
      <c r="AR5412" s="13"/>
      <c r="AS5412" s="8"/>
      <c r="AV5412" s="13"/>
      <c r="AW5412" s="8"/>
      <c r="AX5412" s="19" t="str">
        <f t="shared" si="424"/>
        <v/>
      </c>
      <c r="AY5412" s="55">
        <f t="shared" si="425"/>
        <v>0</v>
      </c>
      <c r="AZ5412" s="8"/>
      <c r="BA5412" s="8"/>
    </row>
    <row r="5413" spans="1:53" x14ac:dyDescent="0.25">
      <c r="A5413" s="9" t="str">
        <f>IF(B5413&lt;&gt;"",COUNTA($B$3:B5413)+$A$2,"")</f>
        <v/>
      </c>
      <c r="R5413" s="42"/>
      <c r="AB5413" s="13"/>
      <c r="AC5413" s="8"/>
      <c r="AF5413" s="13"/>
      <c r="AG5413" s="8"/>
      <c r="AH5413" s="8"/>
      <c r="AI5413" s="8"/>
      <c r="AJ5413" s="8"/>
      <c r="AK5413" s="8"/>
      <c r="AN5413" s="13"/>
      <c r="AO5413" s="8"/>
      <c r="AR5413" s="13"/>
      <c r="AS5413" s="8"/>
      <c r="AV5413" s="13"/>
      <c r="AW5413" s="8"/>
      <c r="AX5413" s="19" t="str">
        <f t="shared" si="424"/>
        <v/>
      </c>
      <c r="AY5413" s="55">
        <f t="shared" si="425"/>
        <v>0</v>
      </c>
      <c r="AZ5413" s="8"/>
      <c r="BA5413" s="8"/>
    </row>
    <row r="5414" spans="1:53" x14ac:dyDescent="0.25">
      <c r="A5414" s="9" t="str">
        <f>IF(B5414&lt;&gt;"",COUNTA($B$3:B5414)+$A$2,"")</f>
        <v/>
      </c>
      <c r="R5414" s="42"/>
      <c r="AB5414" s="13"/>
      <c r="AC5414" s="8"/>
      <c r="AF5414" s="13"/>
      <c r="AG5414" s="8"/>
      <c r="AH5414" s="8"/>
      <c r="AI5414" s="8"/>
      <c r="AJ5414" s="8"/>
      <c r="AK5414" s="8"/>
      <c r="AN5414" s="13"/>
      <c r="AO5414" s="8"/>
      <c r="AR5414" s="13"/>
      <c r="AS5414" s="8"/>
      <c r="AV5414" s="13"/>
      <c r="AW5414" s="8"/>
      <c r="AX5414" s="19" t="str">
        <f t="shared" si="424"/>
        <v/>
      </c>
      <c r="AY5414" s="55">
        <f t="shared" si="425"/>
        <v>0</v>
      </c>
      <c r="AZ5414" s="8"/>
      <c r="BA5414" s="8"/>
    </row>
    <row r="5415" spans="1:53" x14ac:dyDescent="0.25">
      <c r="A5415" s="9" t="str">
        <f>IF(B5415&lt;&gt;"",COUNTA($B$3:B5415)+$A$2,"")</f>
        <v/>
      </c>
      <c r="R5415" s="42"/>
      <c r="AB5415" s="13"/>
      <c r="AC5415" s="8"/>
      <c r="AF5415" s="13"/>
      <c r="AG5415" s="8"/>
      <c r="AH5415" s="8"/>
      <c r="AI5415" s="8"/>
      <c r="AJ5415" s="8"/>
      <c r="AK5415" s="8"/>
      <c r="AN5415" s="13"/>
      <c r="AO5415" s="8"/>
      <c r="AR5415" s="13"/>
      <c r="AS5415" s="8"/>
      <c r="AV5415" s="13"/>
      <c r="AW5415" s="8"/>
      <c r="AX5415" s="19" t="str">
        <f t="shared" si="424"/>
        <v/>
      </c>
      <c r="AY5415" s="55">
        <f t="shared" si="425"/>
        <v>0</v>
      </c>
      <c r="AZ5415" s="8"/>
      <c r="BA5415" s="8"/>
    </row>
    <row r="5416" spans="1:53" x14ac:dyDescent="0.25">
      <c r="A5416" s="9" t="str">
        <f>IF(B5416&lt;&gt;"",COUNTA($B$3:B5416)+$A$2,"")</f>
        <v/>
      </c>
      <c r="R5416" s="42"/>
      <c r="AB5416" s="13"/>
      <c r="AC5416" s="8"/>
      <c r="AF5416" s="13"/>
      <c r="AG5416" s="8"/>
      <c r="AH5416" s="8"/>
      <c r="AI5416" s="8"/>
      <c r="AJ5416" s="8"/>
      <c r="AK5416" s="8"/>
      <c r="AN5416" s="13"/>
      <c r="AO5416" s="8"/>
      <c r="AR5416" s="13"/>
      <c r="AS5416" s="8"/>
      <c r="AV5416" s="13"/>
      <c r="AW5416" s="8"/>
      <c r="AX5416" s="19" t="str">
        <f t="shared" si="424"/>
        <v/>
      </c>
      <c r="AY5416" s="55">
        <f t="shared" si="425"/>
        <v>0</v>
      </c>
      <c r="AZ5416" s="8"/>
      <c r="BA5416" s="8"/>
    </row>
    <row r="5417" spans="1:53" x14ac:dyDescent="0.25">
      <c r="A5417" s="9" t="str">
        <f>IF(B5417&lt;&gt;"",COUNTA($B$3:B5417)+$A$2,"")</f>
        <v/>
      </c>
      <c r="R5417" s="42"/>
      <c r="AB5417" s="13"/>
      <c r="AC5417" s="8"/>
      <c r="AF5417" s="13"/>
      <c r="AG5417" s="8"/>
      <c r="AH5417" s="8"/>
      <c r="AI5417" s="8"/>
      <c r="AJ5417" s="8"/>
      <c r="AK5417" s="8"/>
      <c r="AN5417" s="13"/>
      <c r="AO5417" s="8"/>
      <c r="AR5417" s="13"/>
      <c r="AS5417" s="8"/>
      <c r="AV5417" s="13"/>
      <c r="AW5417" s="8"/>
      <c r="AX5417" s="19" t="str">
        <f t="shared" si="424"/>
        <v/>
      </c>
      <c r="AY5417" s="55">
        <f t="shared" si="425"/>
        <v>0</v>
      </c>
      <c r="AZ5417" s="8"/>
      <c r="BA5417" s="8"/>
    </row>
    <row r="5418" spans="1:53" x14ac:dyDescent="0.25">
      <c r="A5418" s="9" t="str">
        <f>IF(B5418&lt;&gt;"",COUNTA($B$3:B5418)+$A$2,"")</f>
        <v/>
      </c>
      <c r="R5418" s="42"/>
      <c r="AB5418" s="13"/>
      <c r="AC5418" s="8"/>
      <c r="AF5418" s="13"/>
      <c r="AG5418" s="8"/>
      <c r="AH5418" s="8"/>
      <c r="AI5418" s="8"/>
      <c r="AJ5418" s="8"/>
      <c r="AK5418" s="8"/>
      <c r="AN5418" s="13"/>
      <c r="AO5418" s="8"/>
      <c r="AR5418" s="13"/>
      <c r="AS5418" s="8"/>
      <c r="AV5418" s="13"/>
      <c r="AW5418" s="8"/>
      <c r="AX5418" s="19" t="str">
        <f t="shared" si="424"/>
        <v/>
      </c>
      <c r="AY5418" s="55">
        <f t="shared" si="425"/>
        <v>0</v>
      </c>
      <c r="AZ5418" s="8"/>
      <c r="BA5418" s="8"/>
    </row>
    <row r="5419" spans="1:53" x14ac:dyDescent="0.25">
      <c r="A5419" s="9" t="str">
        <f>IF(B5419&lt;&gt;"",COUNTA($B$3:B5419)+$A$2,"")</f>
        <v/>
      </c>
      <c r="R5419" s="42"/>
      <c r="AB5419" s="13"/>
      <c r="AC5419" s="8"/>
      <c r="AF5419" s="13"/>
      <c r="AG5419" s="8"/>
      <c r="AH5419" s="8"/>
      <c r="AI5419" s="8"/>
      <c r="AJ5419" s="8"/>
      <c r="AK5419" s="8"/>
      <c r="AN5419" s="13"/>
      <c r="AO5419" s="8"/>
      <c r="AR5419" s="13"/>
      <c r="AS5419" s="8"/>
      <c r="AV5419" s="13"/>
      <c r="AW5419" s="8"/>
      <c r="AX5419" s="19" t="str">
        <f t="shared" si="424"/>
        <v/>
      </c>
      <c r="AY5419" s="55">
        <f t="shared" si="425"/>
        <v>0</v>
      </c>
      <c r="AZ5419" s="8"/>
      <c r="BA5419" s="8"/>
    </row>
    <row r="5420" spans="1:53" x14ac:dyDescent="0.25">
      <c r="A5420" s="9" t="str">
        <f>IF(B5420&lt;&gt;"",COUNTA($B$3:B5420)+$A$2,"")</f>
        <v/>
      </c>
      <c r="R5420" s="42"/>
      <c r="AB5420" s="13"/>
      <c r="AC5420" s="8"/>
      <c r="AF5420" s="13"/>
      <c r="AG5420" s="8"/>
      <c r="AH5420" s="8"/>
      <c r="AI5420" s="8"/>
      <c r="AJ5420" s="8"/>
      <c r="AK5420" s="8"/>
      <c r="AN5420" s="13"/>
      <c r="AO5420" s="8"/>
      <c r="AR5420" s="13"/>
      <c r="AS5420" s="8"/>
      <c r="AV5420" s="13"/>
      <c r="AW5420" s="8"/>
      <c r="AX5420" s="19" t="str">
        <f t="shared" si="424"/>
        <v/>
      </c>
      <c r="AY5420" s="55">
        <f t="shared" si="425"/>
        <v>0</v>
      </c>
      <c r="AZ5420" s="8"/>
      <c r="BA5420" s="8"/>
    </row>
    <row r="5421" spans="1:53" x14ac:dyDescent="0.25">
      <c r="A5421" s="9" t="str">
        <f>IF(B5421&lt;&gt;"",COUNTA($B$3:B5421)+$A$2,"")</f>
        <v/>
      </c>
      <c r="R5421" s="42"/>
      <c r="AB5421" s="13"/>
      <c r="AC5421" s="8"/>
      <c r="AF5421" s="13"/>
      <c r="AG5421" s="8"/>
      <c r="AH5421" s="8"/>
      <c r="AI5421" s="8"/>
      <c r="AJ5421" s="8"/>
      <c r="AK5421" s="8"/>
      <c r="AN5421" s="13"/>
      <c r="AO5421" s="8"/>
      <c r="AR5421" s="13"/>
      <c r="AS5421" s="8"/>
      <c r="AV5421" s="13"/>
      <c r="AW5421" s="8"/>
      <c r="AX5421" s="19" t="str">
        <f t="shared" si="424"/>
        <v/>
      </c>
      <c r="AY5421" s="55">
        <f t="shared" si="425"/>
        <v>0</v>
      </c>
      <c r="AZ5421" s="8"/>
      <c r="BA5421" s="8"/>
    </row>
    <row r="5422" spans="1:53" x14ac:dyDescent="0.25">
      <c r="A5422" s="9" t="str">
        <f>IF(B5422&lt;&gt;"",COUNTA($B$3:B5422)+$A$2,"")</f>
        <v/>
      </c>
      <c r="R5422" s="42"/>
      <c r="AB5422" s="13"/>
      <c r="AC5422" s="8"/>
      <c r="AF5422" s="13"/>
      <c r="AG5422" s="8"/>
      <c r="AH5422" s="8"/>
      <c r="AI5422" s="8"/>
      <c r="AJ5422" s="8"/>
      <c r="AK5422" s="8"/>
      <c r="AN5422" s="13"/>
      <c r="AO5422" s="8"/>
      <c r="AR5422" s="13"/>
      <c r="AS5422" s="8"/>
      <c r="AV5422" s="13"/>
      <c r="AW5422" s="8"/>
      <c r="AX5422" s="19" t="str">
        <f t="shared" si="424"/>
        <v/>
      </c>
      <c r="AY5422" s="55">
        <f t="shared" si="425"/>
        <v>0</v>
      </c>
      <c r="AZ5422" s="8"/>
      <c r="BA5422" s="8"/>
    </row>
    <row r="5423" spans="1:53" x14ac:dyDescent="0.25">
      <c r="A5423" s="9" t="str">
        <f>IF(B5423&lt;&gt;"",COUNTA($B$3:B5423)+$A$2,"")</f>
        <v/>
      </c>
      <c r="R5423" s="42"/>
      <c r="AB5423" s="13"/>
      <c r="AC5423" s="8"/>
      <c r="AF5423" s="13"/>
      <c r="AG5423" s="8"/>
      <c r="AH5423" s="8"/>
      <c r="AI5423" s="8"/>
      <c r="AJ5423" s="8"/>
      <c r="AK5423" s="8"/>
      <c r="AN5423" s="13"/>
      <c r="AO5423" s="8"/>
      <c r="AR5423" s="13"/>
      <c r="AS5423" s="8"/>
      <c r="AV5423" s="13"/>
      <c r="AW5423" s="8"/>
      <c r="AX5423" s="19" t="str">
        <f t="shared" si="424"/>
        <v/>
      </c>
      <c r="AY5423" s="55">
        <f t="shared" si="425"/>
        <v>0</v>
      </c>
      <c r="AZ5423" s="8"/>
      <c r="BA5423" s="8"/>
    </row>
    <row r="5424" spans="1:53" x14ac:dyDescent="0.25">
      <c r="A5424" s="9" t="str">
        <f>IF(B5424&lt;&gt;"",COUNTA($B$3:B5424)+$A$2,"")</f>
        <v/>
      </c>
      <c r="R5424" s="42"/>
      <c r="AB5424" s="13"/>
      <c r="AC5424" s="8"/>
      <c r="AF5424" s="13"/>
      <c r="AG5424" s="8"/>
      <c r="AH5424" s="8"/>
      <c r="AI5424" s="8"/>
      <c r="AJ5424" s="8"/>
      <c r="AK5424" s="8"/>
      <c r="AN5424" s="13"/>
      <c r="AO5424" s="8"/>
      <c r="AR5424" s="13"/>
      <c r="AS5424" s="8"/>
      <c r="AV5424" s="13"/>
      <c r="AW5424" s="8"/>
      <c r="AX5424" s="19" t="str">
        <f t="shared" si="424"/>
        <v/>
      </c>
      <c r="AY5424" s="55">
        <f t="shared" si="425"/>
        <v>0</v>
      </c>
      <c r="AZ5424" s="8"/>
      <c r="BA5424" s="8"/>
    </row>
    <row r="5425" spans="1:53" x14ac:dyDescent="0.25">
      <c r="A5425" s="9" t="str">
        <f>IF(B5425&lt;&gt;"",COUNTA($B$3:B5425)+$A$2,"")</f>
        <v/>
      </c>
      <c r="R5425" s="42"/>
      <c r="AB5425" s="13"/>
      <c r="AC5425" s="8"/>
      <c r="AF5425" s="13"/>
      <c r="AG5425" s="8"/>
      <c r="AH5425" s="8"/>
      <c r="AI5425" s="8"/>
      <c r="AJ5425" s="8"/>
      <c r="AK5425" s="8"/>
      <c r="AN5425" s="13"/>
      <c r="AO5425" s="8"/>
      <c r="AR5425" s="13"/>
      <c r="AS5425" s="8"/>
      <c r="AV5425" s="13"/>
      <c r="AW5425" s="8"/>
      <c r="AX5425" s="19" t="str">
        <f t="shared" si="424"/>
        <v/>
      </c>
      <c r="AY5425" s="55">
        <f t="shared" si="425"/>
        <v>0</v>
      </c>
      <c r="AZ5425" s="8"/>
      <c r="BA5425" s="8"/>
    </row>
    <row r="5426" spans="1:53" x14ac:dyDescent="0.25">
      <c r="A5426" s="9" t="str">
        <f>IF(B5426&lt;&gt;"",COUNTA($B$3:B5426)+$A$2,"")</f>
        <v/>
      </c>
      <c r="R5426" s="42"/>
      <c r="AB5426" s="13"/>
      <c r="AC5426" s="8"/>
      <c r="AF5426" s="13"/>
      <c r="AG5426" s="8"/>
      <c r="AH5426" s="8"/>
      <c r="AI5426" s="8"/>
      <c r="AJ5426" s="8"/>
      <c r="AK5426" s="8"/>
      <c r="AN5426" s="13"/>
      <c r="AO5426" s="8"/>
      <c r="AR5426" s="13"/>
      <c r="AS5426" s="8"/>
      <c r="AV5426" s="13"/>
      <c r="AW5426" s="8"/>
      <c r="AX5426" s="19" t="str">
        <f t="shared" si="424"/>
        <v/>
      </c>
      <c r="AY5426" s="55">
        <f t="shared" si="425"/>
        <v>0</v>
      </c>
      <c r="AZ5426" s="8"/>
      <c r="BA5426" s="8"/>
    </row>
    <row r="5427" spans="1:53" x14ac:dyDescent="0.25">
      <c r="A5427" s="9" t="str">
        <f>IF(B5427&lt;&gt;"",COUNTA($B$3:B5427)+$A$2,"")</f>
        <v/>
      </c>
      <c r="R5427" s="42"/>
      <c r="AB5427" s="13"/>
      <c r="AC5427" s="8"/>
      <c r="AF5427" s="13"/>
      <c r="AG5427" s="8"/>
      <c r="AH5427" s="8"/>
      <c r="AI5427" s="8"/>
      <c r="AJ5427" s="8"/>
      <c r="AK5427" s="8"/>
      <c r="AN5427" s="13"/>
      <c r="AO5427" s="8"/>
      <c r="AR5427" s="13"/>
      <c r="AS5427" s="8"/>
      <c r="AV5427" s="13"/>
      <c r="AW5427" s="8"/>
      <c r="AX5427" s="19" t="str">
        <f t="shared" si="424"/>
        <v/>
      </c>
      <c r="AY5427" s="55">
        <f t="shared" si="425"/>
        <v>0</v>
      </c>
      <c r="AZ5427" s="8"/>
      <c r="BA5427" s="8"/>
    </row>
    <row r="5428" spans="1:53" x14ac:dyDescent="0.25">
      <c r="A5428" s="9" t="str">
        <f>IF(B5428&lt;&gt;"",COUNTA($B$3:B5428)+$A$2,"")</f>
        <v/>
      </c>
      <c r="R5428" s="42"/>
      <c r="AB5428" s="13"/>
      <c r="AC5428" s="8"/>
      <c r="AF5428" s="13"/>
      <c r="AG5428" s="8"/>
      <c r="AH5428" s="8"/>
      <c r="AI5428" s="8"/>
      <c r="AJ5428" s="8"/>
      <c r="AK5428" s="8"/>
      <c r="AN5428" s="13"/>
      <c r="AO5428" s="8"/>
      <c r="AR5428" s="13"/>
      <c r="AS5428" s="8"/>
      <c r="AV5428" s="13"/>
      <c r="AW5428" s="8"/>
      <c r="AX5428" s="19" t="str">
        <f t="shared" si="424"/>
        <v/>
      </c>
      <c r="AY5428" s="55">
        <f t="shared" si="425"/>
        <v>0</v>
      </c>
      <c r="AZ5428" s="8"/>
      <c r="BA5428" s="8"/>
    </row>
    <row r="5429" spans="1:53" x14ac:dyDescent="0.25">
      <c r="A5429" s="9" t="str">
        <f>IF(B5429&lt;&gt;"",COUNTA($B$3:B5429)+$A$2,"")</f>
        <v/>
      </c>
      <c r="R5429" s="42"/>
      <c r="AB5429" s="13"/>
      <c r="AC5429" s="8"/>
      <c r="AF5429" s="13"/>
      <c r="AG5429" s="8"/>
      <c r="AH5429" s="8"/>
      <c r="AI5429" s="8"/>
      <c r="AJ5429" s="8"/>
      <c r="AK5429" s="8"/>
      <c r="AN5429" s="13"/>
      <c r="AO5429" s="8"/>
      <c r="AR5429" s="13"/>
      <c r="AS5429" s="8"/>
      <c r="AV5429" s="13"/>
      <c r="AW5429" s="8"/>
      <c r="AX5429" s="19" t="str">
        <f t="shared" si="424"/>
        <v/>
      </c>
      <c r="AY5429" s="55">
        <f t="shared" si="425"/>
        <v>0</v>
      </c>
      <c r="AZ5429" s="8"/>
      <c r="BA5429" s="8"/>
    </row>
    <row r="5430" spans="1:53" x14ac:dyDescent="0.25">
      <c r="A5430" s="9" t="str">
        <f>IF(B5430&lt;&gt;"",COUNTA($B$3:B5430)+$A$2,"")</f>
        <v/>
      </c>
      <c r="R5430" s="42"/>
      <c r="AB5430" s="13"/>
      <c r="AC5430" s="8"/>
      <c r="AF5430" s="13"/>
      <c r="AG5430" s="8"/>
      <c r="AH5430" s="8"/>
      <c r="AI5430" s="8"/>
      <c r="AJ5430" s="8"/>
      <c r="AK5430" s="8"/>
      <c r="AN5430" s="13"/>
      <c r="AO5430" s="8"/>
      <c r="AR5430" s="13"/>
      <c r="AS5430" s="8"/>
      <c r="AV5430" s="13"/>
      <c r="AW5430" s="8"/>
      <c r="AX5430" s="19" t="str">
        <f t="shared" si="424"/>
        <v/>
      </c>
      <c r="AY5430" s="55">
        <f t="shared" si="425"/>
        <v>0</v>
      </c>
      <c r="AZ5430" s="8"/>
      <c r="BA5430" s="8"/>
    </row>
    <row r="5431" spans="1:53" x14ac:dyDescent="0.25">
      <c r="A5431" s="9" t="str">
        <f>IF(B5431&lt;&gt;"",COUNTA($B$3:B5431)+$A$2,"")</f>
        <v/>
      </c>
      <c r="R5431" s="42"/>
      <c r="AB5431" s="13"/>
      <c r="AC5431" s="8"/>
      <c r="AF5431" s="13"/>
      <c r="AG5431" s="8"/>
      <c r="AH5431" s="8"/>
      <c r="AI5431" s="8"/>
      <c r="AJ5431" s="8"/>
      <c r="AK5431" s="8"/>
      <c r="AN5431" s="13"/>
      <c r="AO5431" s="8"/>
      <c r="AR5431" s="13"/>
      <c r="AS5431" s="8"/>
      <c r="AV5431" s="13"/>
      <c r="AW5431" s="8"/>
      <c r="AX5431" s="19" t="str">
        <f t="shared" si="424"/>
        <v/>
      </c>
      <c r="AY5431" s="55">
        <f t="shared" si="425"/>
        <v>0</v>
      </c>
      <c r="AZ5431" s="8"/>
      <c r="BA5431" s="8"/>
    </row>
    <row r="5432" spans="1:53" x14ac:dyDescent="0.25">
      <c r="A5432" s="9" t="str">
        <f>IF(B5432&lt;&gt;"",COUNTA($B$3:B5432)+$A$2,"")</f>
        <v/>
      </c>
      <c r="R5432" s="42"/>
      <c r="AB5432" s="13"/>
      <c r="AC5432" s="8"/>
      <c r="AF5432" s="13"/>
      <c r="AG5432" s="8"/>
      <c r="AH5432" s="8"/>
      <c r="AI5432" s="8"/>
      <c r="AJ5432" s="8"/>
      <c r="AK5432" s="8"/>
      <c r="AN5432" s="13"/>
      <c r="AO5432" s="8"/>
      <c r="AR5432" s="13"/>
      <c r="AS5432" s="8"/>
      <c r="AV5432" s="13"/>
      <c r="AW5432" s="8"/>
      <c r="AX5432" s="19" t="str">
        <f t="shared" si="424"/>
        <v/>
      </c>
      <c r="AY5432" s="55">
        <f t="shared" si="425"/>
        <v>0</v>
      </c>
      <c r="AZ5432" s="8"/>
      <c r="BA5432" s="8"/>
    </row>
    <row r="5433" spans="1:53" x14ac:dyDescent="0.25">
      <c r="A5433" s="9" t="str">
        <f>IF(B5433&lt;&gt;"",COUNTA($B$3:B5433)+$A$2,"")</f>
        <v/>
      </c>
      <c r="R5433" s="42"/>
      <c r="AB5433" s="13"/>
      <c r="AC5433" s="8"/>
      <c r="AF5433" s="13"/>
      <c r="AG5433" s="8"/>
      <c r="AH5433" s="8"/>
      <c r="AI5433" s="8"/>
      <c r="AJ5433" s="8"/>
      <c r="AK5433" s="8"/>
      <c r="AN5433" s="13"/>
      <c r="AO5433" s="8"/>
      <c r="AR5433" s="13"/>
      <c r="AS5433" s="8"/>
      <c r="AV5433" s="13"/>
      <c r="AW5433" s="8"/>
      <c r="AX5433" s="19" t="str">
        <f t="shared" si="424"/>
        <v/>
      </c>
      <c r="AY5433" s="55">
        <f t="shared" si="425"/>
        <v>0</v>
      </c>
      <c r="AZ5433" s="8"/>
      <c r="BA5433" s="8"/>
    </row>
    <row r="5434" spans="1:53" x14ac:dyDescent="0.25">
      <c r="A5434" s="9" t="str">
        <f>IF(B5434&lt;&gt;"",COUNTA($B$3:B5434)+$A$2,"")</f>
        <v/>
      </c>
      <c r="R5434" s="42"/>
      <c r="AB5434" s="13"/>
      <c r="AC5434" s="8"/>
      <c r="AF5434" s="13"/>
      <c r="AG5434" s="8"/>
      <c r="AH5434" s="8"/>
      <c r="AI5434" s="8"/>
      <c r="AJ5434" s="8"/>
      <c r="AK5434" s="8"/>
      <c r="AN5434" s="13"/>
      <c r="AO5434" s="8"/>
      <c r="AR5434" s="13"/>
      <c r="AS5434" s="8"/>
      <c r="AV5434" s="13"/>
      <c r="AW5434" s="8"/>
      <c r="AX5434" s="19" t="str">
        <f t="shared" si="424"/>
        <v/>
      </c>
      <c r="AY5434" s="55">
        <f t="shared" si="425"/>
        <v>0</v>
      </c>
      <c r="AZ5434" s="8"/>
      <c r="BA5434" s="8"/>
    </row>
    <row r="5435" spans="1:53" x14ac:dyDescent="0.25">
      <c r="A5435" s="9" t="str">
        <f>IF(B5435&lt;&gt;"",COUNTA($B$3:B5435)+$A$2,"")</f>
        <v/>
      </c>
      <c r="R5435" s="42"/>
      <c r="AB5435" s="13"/>
      <c r="AC5435" s="8"/>
      <c r="AF5435" s="13"/>
      <c r="AG5435" s="8"/>
      <c r="AH5435" s="8"/>
      <c r="AI5435" s="8"/>
      <c r="AJ5435" s="8"/>
      <c r="AK5435" s="8"/>
      <c r="AN5435" s="13"/>
      <c r="AO5435" s="8"/>
      <c r="AR5435" s="13"/>
      <c r="AS5435" s="8"/>
      <c r="AV5435" s="13"/>
      <c r="AW5435" s="8"/>
      <c r="AX5435" s="19" t="str">
        <f t="shared" si="424"/>
        <v/>
      </c>
      <c r="AY5435" s="55">
        <f t="shared" si="425"/>
        <v>0</v>
      </c>
      <c r="AZ5435" s="8"/>
      <c r="BA5435" s="8"/>
    </row>
    <row r="5436" spans="1:53" x14ac:dyDescent="0.25">
      <c r="A5436" s="9" t="str">
        <f>IF(B5436&lt;&gt;"",COUNTA($B$3:B5436)+$A$2,"")</f>
        <v/>
      </c>
      <c r="R5436" s="42"/>
      <c r="AB5436" s="13"/>
      <c r="AC5436" s="8"/>
      <c r="AF5436" s="13"/>
      <c r="AG5436" s="8"/>
      <c r="AH5436" s="8"/>
      <c r="AI5436" s="8"/>
      <c r="AJ5436" s="8"/>
      <c r="AK5436" s="8"/>
      <c r="AN5436" s="13"/>
      <c r="AO5436" s="8"/>
      <c r="AR5436" s="13"/>
      <c r="AS5436" s="8"/>
      <c r="AV5436" s="13"/>
      <c r="AW5436" s="8"/>
      <c r="AX5436" s="19" t="str">
        <f t="shared" si="424"/>
        <v/>
      </c>
      <c r="AY5436" s="55">
        <f t="shared" si="425"/>
        <v>0</v>
      </c>
      <c r="AZ5436" s="8"/>
      <c r="BA5436" s="8"/>
    </row>
    <row r="5437" spans="1:53" x14ac:dyDescent="0.25">
      <c r="A5437" s="9" t="str">
        <f>IF(B5437&lt;&gt;"",COUNTA($B$3:B5437)+$A$2,"")</f>
        <v/>
      </c>
      <c r="R5437" s="42"/>
      <c r="AB5437" s="13"/>
      <c r="AC5437" s="8"/>
      <c r="AF5437" s="13"/>
      <c r="AG5437" s="8"/>
      <c r="AH5437" s="8"/>
      <c r="AI5437" s="8"/>
      <c r="AJ5437" s="8"/>
      <c r="AK5437" s="8"/>
      <c r="AN5437" s="13"/>
      <c r="AO5437" s="8"/>
      <c r="AR5437" s="13"/>
      <c r="AS5437" s="8"/>
      <c r="AV5437" s="13"/>
      <c r="AW5437" s="8"/>
      <c r="AX5437" s="19" t="str">
        <f t="shared" si="424"/>
        <v/>
      </c>
      <c r="AY5437" s="55">
        <f t="shared" si="425"/>
        <v>0</v>
      </c>
      <c r="AZ5437" s="8"/>
      <c r="BA5437" s="8"/>
    </row>
    <row r="5438" spans="1:53" x14ac:dyDescent="0.25">
      <c r="A5438" s="9" t="str">
        <f>IF(B5438&lt;&gt;"",COUNTA($B$3:B5438)+$A$2,"")</f>
        <v/>
      </c>
      <c r="R5438" s="42"/>
      <c r="AB5438" s="13"/>
      <c r="AC5438" s="8"/>
      <c r="AF5438" s="13"/>
      <c r="AG5438" s="8"/>
      <c r="AH5438" s="8"/>
      <c r="AI5438" s="8"/>
      <c r="AJ5438" s="8"/>
      <c r="AK5438" s="8"/>
      <c r="AN5438" s="13"/>
      <c r="AO5438" s="8"/>
      <c r="AR5438" s="13"/>
      <c r="AS5438" s="8"/>
      <c r="AV5438" s="13"/>
      <c r="AW5438" s="8"/>
      <c r="AX5438" s="19" t="str">
        <f t="shared" si="424"/>
        <v/>
      </c>
      <c r="AY5438" s="55">
        <f t="shared" si="425"/>
        <v>0</v>
      </c>
      <c r="AZ5438" s="8"/>
      <c r="BA5438" s="8"/>
    </row>
    <row r="5439" spans="1:53" x14ac:dyDescent="0.25">
      <c r="A5439" s="9" t="str">
        <f>IF(B5439&lt;&gt;"",COUNTA($B$3:B5439)+$A$2,"")</f>
        <v/>
      </c>
      <c r="R5439" s="42"/>
      <c r="AB5439" s="13"/>
      <c r="AC5439" s="8"/>
      <c r="AF5439" s="13"/>
      <c r="AG5439" s="8"/>
      <c r="AH5439" s="8"/>
      <c r="AI5439" s="8"/>
      <c r="AJ5439" s="8"/>
      <c r="AK5439" s="8"/>
      <c r="AN5439" s="13"/>
      <c r="AO5439" s="8"/>
      <c r="AR5439" s="13"/>
      <c r="AS5439" s="8"/>
      <c r="AV5439" s="13"/>
      <c r="AW5439" s="8"/>
      <c r="AX5439" s="19" t="str">
        <f t="shared" si="424"/>
        <v/>
      </c>
      <c r="AY5439" s="55">
        <f t="shared" si="425"/>
        <v>0</v>
      </c>
      <c r="AZ5439" s="8"/>
      <c r="BA5439" s="8"/>
    </row>
    <row r="5440" spans="1:53" x14ac:dyDescent="0.25">
      <c r="A5440" s="9" t="str">
        <f>IF(B5440&lt;&gt;"",COUNTA($B$3:B5440)+$A$2,"")</f>
        <v/>
      </c>
      <c r="R5440" s="42"/>
      <c r="AB5440" s="13"/>
      <c r="AC5440" s="8"/>
      <c r="AF5440" s="13"/>
      <c r="AG5440" s="8"/>
      <c r="AH5440" s="8"/>
      <c r="AI5440" s="8"/>
      <c r="AJ5440" s="8"/>
      <c r="AK5440" s="8"/>
      <c r="AN5440" s="13"/>
      <c r="AO5440" s="8"/>
      <c r="AR5440" s="13"/>
      <c r="AS5440" s="8"/>
      <c r="AV5440" s="13"/>
      <c r="AW5440" s="8"/>
      <c r="AX5440" s="19" t="str">
        <f t="shared" si="424"/>
        <v/>
      </c>
      <c r="AY5440" s="55">
        <f t="shared" si="425"/>
        <v>0</v>
      </c>
      <c r="AZ5440" s="8"/>
      <c r="BA5440" s="8"/>
    </row>
    <row r="5441" spans="1:53" x14ac:dyDescent="0.25">
      <c r="A5441" s="9" t="str">
        <f>IF(B5441&lt;&gt;"",COUNTA($B$3:B5441)+$A$2,"")</f>
        <v/>
      </c>
      <c r="R5441" s="42"/>
      <c r="AB5441" s="13"/>
      <c r="AC5441" s="8"/>
      <c r="AF5441" s="13"/>
      <c r="AG5441" s="8"/>
      <c r="AH5441" s="8"/>
      <c r="AI5441" s="8"/>
      <c r="AJ5441" s="8"/>
      <c r="AK5441" s="8"/>
      <c r="AN5441" s="13"/>
      <c r="AO5441" s="8"/>
      <c r="AR5441" s="13"/>
      <c r="AS5441" s="8"/>
      <c r="AV5441" s="13"/>
      <c r="AW5441" s="8"/>
      <c r="AX5441" s="19" t="str">
        <f t="shared" si="424"/>
        <v/>
      </c>
      <c r="AY5441" s="55">
        <f t="shared" si="425"/>
        <v>0</v>
      </c>
      <c r="AZ5441" s="8"/>
      <c r="BA5441" s="8"/>
    </row>
    <row r="5442" spans="1:53" x14ac:dyDescent="0.25">
      <c r="A5442" s="9" t="str">
        <f>IF(B5442&lt;&gt;"",COUNTA($B$3:B5442)+$A$2,"")</f>
        <v/>
      </c>
      <c r="R5442" s="42"/>
      <c r="AB5442" s="13"/>
      <c r="AC5442" s="8"/>
      <c r="AF5442" s="13"/>
      <c r="AG5442" s="8"/>
      <c r="AH5442" s="8"/>
      <c r="AI5442" s="8"/>
      <c r="AJ5442" s="8"/>
      <c r="AK5442" s="8"/>
      <c r="AN5442" s="13"/>
      <c r="AO5442" s="8"/>
      <c r="AR5442" s="13"/>
      <c r="AS5442" s="8"/>
      <c r="AV5442" s="13"/>
      <c r="AW5442" s="8"/>
      <c r="AX5442" s="19" t="str">
        <f t="shared" si="424"/>
        <v/>
      </c>
      <c r="AY5442" s="55">
        <f t="shared" si="425"/>
        <v>0</v>
      </c>
      <c r="AZ5442" s="8"/>
      <c r="BA5442" s="8"/>
    </row>
    <row r="5443" spans="1:53" x14ac:dyDescent="0.25">
      <c r="A5443" s="9" t="str">
        <f>IF(B5443&lt;&gt;"",COUNTA($B$3:B5443)+$A$2,"")</f>
        <v/>
      </c>
      <c r="R5443" s="42"/>
      <c r="AB5443" s="13"/>
      <c r="AC5443" s="8"/>
      <c r="AF5443" s="13"/>
      <c r="AG5443" s="8"/>
      <c r="AH5443" s="8"/>
      <c r="AI5443" s="8"/>
      <c r="AJ5443" s="8"/>
      <c r="AK5443" s="8"/>
      <c r="AN5443" s="13"/>
      <c r="AO5443" s="8"/>
      <c r="AR5443" s="13"/>
      <c r="AS5443" s="8"/>
      <c r="AV5443" s="13"/>
      <c r="AW5443" s="8"/>
      <c r="AX5443" s="19" t="str">
        <f t="shared" ref="AX5443:AX5506" si="426">IF(R5443="","",AY5443/(1+0.025))</f>
        <v/>
      </c>
      <c r="AY5443" s="55">
        <f t="shared" ref="AY5443:AY5506" si="427">BC5443-AZ5443</f>
        <v>0</v>
      </c>
      <c r="AZ5443" s="8"/>
      <c r="BA5443" s="8"/>
    </row>
    <row r="5444" spans="1:53" x14ac:dyDescent="0.25">
      <c r="A5444" s="9" t="str">
        <f>IF(B5444&lt;&gt;"",COUNTA($B$3:B5444)+$A$2,"")</f>
        <v/>
      </c>
      <c r="R5444" s="42"/>
      <c r="AB5444" s="13"/>
      <c r="AC5444" s="8"/>
      <c r="AF5444" s="13"/>
      <c r="AG5444" s="8"/>
      <c r="AH5444" s="8"/>
      <c r="AI5444" s="8"/>
      <c r="AJ5444" s="8"/>
      <c r="AK5444" s="8"/>
      <c r="AN5444" s="13"/>
      <c r="AO5444" s="8"/>
      <c r="AR5444" s="13"/>
      <c r="AS5444" s="8"/>
      <c r="AV5444" s="13"/>
      <c r="AW5444" s="8"/>
      <c r="AX5444" s="19" t="str">
        <f t="shared" si="426"/>
        <v/>
      </c>
      <c r="AY5444" s="55">
        <f t="shared" si="427"/>
        <v>0</v>
      </c>
      <c r="AZ5444" s="8"/>
      <c r="BA5444" s="8"/>
    </row>
    <row r="5445" spans="1:53" x14ac:dyDescent="0.25">
      <c r="A5445" s="9" t="str">
        <f>IF(B5445&lt;&gt;"",COUNTA($B$3:B5445)+$A$2,"")</f>
        <v/>
      </c>
      <c r="R5445" s="42"/>
      <c r="AB5445" s="13"/>
      <c r="AC5445" s="8"/>
      <c r="AF5445" s="13"/>
      <c r="AG5445" s="8"/>
      <c r="AH5445" s="8"/>
      <c r="AI5445" s="8"/>
      <c r="AJ5445" s="8"/>
      <c r="AK5445" s="8"/>
      <c r="AN5445" s="13"/>
      <c r="AO5445" s="8"/>
      <c r="AR5445" s="13"/>
      <c r="AS5445" s="8"/>
      <c r="AV5445" s="13"/>
      <c r="AW5445" s="8"/>
      <c r="AX5445" s="19" t="str">
        <f t="shared" si="426"/>
        <v/>
      </c>
      <c r="AY5445" s="55">
        <f t="shared" si="427"/>
        <v>0</v>
      </c>
      <c r="AZ5445" s="8"/>
      <c r="BA5445" s="8"/>
    </row>
    <row r="5446" spans="1:53" x14ac:dyDescent="0.25">
      <c r="A5446" s="9" t="str">
        <f>IF(B5446&lt;&gt;"",COUNTA($B$3:B5446)+$A$2,"")</f>
        <v/>
      </c>
      <c r="R5446" s="42"/>
      <c r="AB5446" s="13"/>
      <c r="AC5446" s="8"/>
      <c r="AF5446" s="13"/>
      <c r="AG5446" s="8"/>
      <c r="AH5446" s="8"/>
      <c r="AI5446" s="8"/>
      <c r="AJ5446" s="8"/>
      <c r="AK5446" s="8"/>
      <c r="AN5446" s="13"/>
      <c r="AO5446" s="8"/>
      <c r="AR5446" s="13"/>
      <c r="AS5446" s="8"/>
      <c r="AV5446" s="13"/>
      <c r="AW5446" s="8"/>
      <c r="AX5446" s="19" t="str">
        <f t="shared" si="426"/>
        <v/>
      </c>
      <c r="AY5446" s="55">
        <f t="shared" si="427"/>
        <v>0</v>
      </c>
      <c r="AZ5446" s="8"/>
      <c r="BA5446" s="8"/>
    </row>
    <row r="5447" spans="1:53" x14ac:dyDescent="0.25">
      <c r="A5447" s="9" t="str">
        <f>IF(B5447&lt;&gt;"",COUNTA($B$3:B5447)+$A$2,"")</f>
        <v/>
      </c>
      <c r="R5447" s="42"/>
      <c r="AB5447" s="13"/>
      <c r="AC5447" s="8"/>
      <c r="AF5447" s="13"/>
      <c r="AG5447" s="8"/>
      <c r="AH5447" s="8"/>
      <c r="AI5447" s="8"/>
      <c r="AJ5447" s="8"/>
      <c r="AK5447" s="8"/>
      <c r="AN5447" s="13"/>
      <c r="AO5447" s="8"/>
      <c r="AR5447" s="13"/>
      <c r="AS5447" s="8"/>
      <c r="AV5447" s="13"/>
      <c r="AW5447" s="8"/>
      <c r="AX5447" s="19" t="str">
        <f t="shared" si="426"/>
        <v/>
      </c>
      <c r="AY5447" s="55">
        <f t="shared" si="427"/>
        <v>0</v>
      </c>
      <c r="AZ5447" s="8"/>
      <c r="BA5447" s="8"/>
    </row>
    <row r="5448" spans="1:53" x14ac:dyDescent="0.25">
      <c r="A5448" s="9" t="str">
        <f>IF(B5448&lt;&gt;"",COUNTA($B$3:B5448)+$A$2,"")</f>
        <v/>
      </c>
      <c r="R5448" s="42"/>
      <c r="AB5448" s="13"/>
      <c r="AC5448" s="8"/>
      <c r="AF5448" s="13"/>
      <c r="AG5448" s="8"/>
      <c r="AH5448" s="8"/>
      <c r="AI5448" s="8"/>
      <c r="AJ5448" s="8"/>
      <c r="AK5448" s="8"/>
      <c r="AN5448" s="13"/>
      <c r="AO5448" s="8"/>
      <c r="AR5448" s="13"/>
      <c r="AS5448" s="8"/>
      <c r="AV5448" s="13"/>
      <c r="AW5448" s="8"/>
      <c r="AX5448" s="19" t="str">
        <f t="shared" si="426"/>
        <v/>
      </c>
      <c r="AY5448" s="55">
        <f t="shared" si="427"/>
        <v>0</v>
      </c>
      <c r="AZ5448" s="8"/>
      <c r="BA5448" s="8"/>
    </row>
    <row r="5449" spans="1:53" x14ac:dyDescent="0.25">
      <c r="A5449" s="9" t="str">
        <f>IF(B5449&lt;&gt;"",COUNTA($B$3:B5449)+$A$2,"")</f>
        <v/>
      </c>
      <c r="R5449" s="42"/>
      <c r="AB5449" s="13"/>
      <c r="AC5449" s="8"/>
      <c r="AF5449" s="13"/>
      <c r="AG5449" s="8"/>
      <c r="AH5449" s="8"/>
      <c r="AI5449" s="8"/>
      <c r="AJ5449" s="8"/>
      <c r="AK5449" s="8"/>
      <c r="AN5449" s="13"/>
      <c r="AO5449" s="8"/>
      <c r="AR5449" s="13"/>
      <c r="AS5449" s="8"/>
      <c r="AV5449" s="13"/>
      <c r="AW5449" s="8"/>
      <c r="AX5449" s="19" t="str">
        <f t="shared" si="426"/>
        <v/>
      </c>
      <c r="AY5449" s="55">
        <f t="shared" si="427"/>
        <v>0</v>
      </c>
      <c r="AZ5449" s="8"/>
      <c r="BA5449" s="8"/>
    </row>
    <row r="5450" spans="1:53" x14ac:dyDescent="0.25">
      <c r="A5450" s="9" t="str">
        <f>IF(B5450&lt;&gt;"",COUNTA($B$3:B5450)+$A$2,"")</f>
        <v/>
      </c>
      <c r="R5450" s="42"/>
      <c r="AB5450" s="13"/>
      <c r="AC5450" s="8"/>
      <c r="AF5450" s="13"/>
      <c r="AG5450" s="8"/>
      <c r="AH5450" s="8"/>
      <c r="AI5450" s="8"/>
      <c r="AJ5450" s="8"/>
      <c r="AK5450" s="8"/>
      <c r="AN5450" s="13"/>
      <c r="AO5450" s="8"/>
      <c r="AR5450" s="13"/>
      <c r="AS5450" s="8"/>
      <c r="AV5450" s="13"/>
      <c r="AW5450" s="8"/>
      <c r="AX5450" s="19" t="str">
        <f t="shared" si="426"/>
        <v/>
      </c>
      <c r="AY5450" s="55">
        <f t="shared" si="427"/>
        <v>0</v>
      </c>
      <c r="AZ5450" s="8"/>
      <c r="BA5450" s="8"/>
    </row>
    <row r="5451" spans="1:53" x14ac:dyDescent="0.25">
      <c r="A5451" s="9" t="str">
        <f>IF(B5451&lt;&gt;"",COUNTA($B$3:B5451)+$A$2,"")</f>
        <v/>
      </c>
      <c r="R5451" s="42"/>
      <c r="AB5451" s="13"/>
      <c r="AC5451" s="8"/>
      <c r="AF5451" s="13"/>
      <c r="AG5451" s="8"/>
      <c r="AH5451" s="8"/>
      <c r="AI5451" s="8"/>
      <c r="AJ5451" s="8"/>
      <c r="AK5451" s="8"/>
      <c r="AN5451" s="13"/>
      <c r="AO5451" s="8"/>
      <c r="AR5451" s="13"/>
      <c r="AS5451" s="8"/>
      <c r="AV5451" s="13"/>
      <c r="AW5451" s="8"/>
      <c r="AX5451" s="19" t="str">
        <f t="shared" si="426"/>
        <v/>
      </c>
      <c r="AY5451" s="55">
        <f t="shared" si="427"/>
        <v>0</v>
      </c>
      <c r="AZ5451" s="8"/>
      <c r="BA5451" s="8"/>
    </row>
    <row r="5452" spans="1:53" x14ac:dyDescent="0.25">
      <c r="A5452" s="9" t="str">
        <f>IF(B5452&lt;&gt;"",COUNTA($B$3:B5452)+$A$2,"")</f>
        <v/>
      </c>
      <c r="R5452" s="42"/>
      <c r="AB5452" s="13"/>
      <c r="AC5452" s="8"/>
      <c r="AF5452" s="13"/>
      <c r="AG5452" s="8"/>
      <c r="AH5452" s="8"/>
      <c r="AI5452" s="8"/>
      <c r="AJ5452" s="8"/>
      <c r="AK5452" s="8"/>
      <c r="AN5452" s="13"/>
      <c r="AO5452" s="8"/>
      <c r="AR5452" s="13"/>
      <c r="AS5452" s="8"/>
      <c r="AV5452" s="13"/>
      <c r="AW5452" s="8"/>
      <c r="AX5452" s="19" t="str">
        <f t="shared" si="426"/>
        <v/>
      </c>
      <c r="AY5452" s="55">
        <f t="shared" si="427"/>
        <v>0</v>
      </c>
      <c r="AZ5452" s="8"/>
      <c r="BA5452" s="8"/>
    </row>
    <row r="5453" spans="1:53" x14ac:dyDescent="0.25">
      <c r="A5453" s="9" t="str">
        <f>IF(B5453&lt;&gt;"",COUNTA($B$3:B5453)+$A$2,"")</f>
        <v/>
      </c>
      <c r="R5453" s="42"/>
      <c r="AB5453" s="13"/>
      <c r="AC5453" s="8"/>
      <c r="AF5453" s="13"/>
      <c r="AG5453" s="8"/>
      <c r="AH5453" s="8"/>
      <c r="AI5453" s="8"/>
      <c r="AJ5453" s="8"/>
      <c r="AK5453" s="8"/>
      <c r="AN5453" s="13"/>
      <c r="AO5453" s="8"/>
      <c r="AR5453" s="13"/>
      <c r="AS5453" s="8"/>
      <c r="AV5453" s="13"/>
      <c r="AW5453" s="8"/>
      <c r="AX5453" s="19" t="str">
        <f t="shared" si="426"/>
        <v/>
      </c>
      <c r="AY5453" s="55">
        <f t="shared" si="427"/>
        <v>0</v>
      </c>
      <c r="AZ5453" s="8"/>
      <c r="BA5453" s="8"/>
    </row>
    <row r="5454" spans="1:53" x14ac:dyDescent="0.25">
      <c r="A5454" s="9" t="str">
        <f>IF(B5454&lt;&gt;"",COUNTA($B$3:B5454)+$A$2,"")</f>
        <v/>
      </c>
      <c r="R5454" s="42"/>
      <c r="AB5454" s="13"/>
      <c r="AC5454" s="8"/>
      <c r="AF5454" s="13"/>
      <c r="AG5454" s="8"/>
      <c r="AH5454" s="8"/>
      <c r="AI5454" s="8"/>
      <c r="AJ5454" s="8"/>
      <c r="AK5454" s="8"/>
      <c r="AN5454" s="13"/>
      <c r="AO5454" s="8"/>
      <c r="AR5454" s="13"/>
      <c r="AS5454" s="8"/>
      <c r="AV5454" s="13"/>
      <c r="AW5454" s="8"/>
      <c r="AX5454" s="19" t="str">
        <f t="shared" si="426"/>
        <v/>
      </c>
      <c r="AY5454" s="55">
        <f t="shared" si="427"/>
        <v>0</v>
      </c>
      <c r="AZ5454" s="8"/>
      <c r="BA5454" s="8"/>
    </row>
    <row r="5455" spans="1:53" x14ac:dyDescent="0.25">
      <c r="A5455" s="9" t="str">
        <f>IF(B5455&lt;&gt;"",COUNTA($B$3:B5455)+$A$2,"")</f>
        <v/>
      </c>
      <c r="R5455" s="42"/>
      <c r="AB5455" s="13"/>
      <c r="AC5455" s="8"/>
      <c r="AF5455" s="13"/>
      <c r="AG5455" s="8"/>
      <c r="AH5455" s="8"/>
      <c r="AI5455" s="8"/>
      <c r="AJ5455" s="8"/>
      <c r="AK5455" s="8"/>
      <c r="AN5455" s="13"/>
      <c r="AO5455" s="8"/>
      <c r="AR5455" s="13"/>
      <c r="AS5455" s="8"/>
      <c r="AV5455" s="13"/>
      <c r="AW5455" s="8"/>
      <c r="AX5455" s="19" t="str">
        <f t="shared" si="426"/>
        <v/>
      </c>
      <c r="AY5455" s="55">
        <f t="shared" si="427"/>
        <v>0</v>
      </c>
      <c r="AZ5455" s="8"/>
      <c r="BA5455" s="8"/>
    </row>
    <row r="5456" spans="1:53" x14ac:dyDescent="0.25">
      <c r="A5456" s="9" t="str">
        <f>IF(B5456&lt;&gt;"",COUNTA($B$3:B5456)+$A$2,"")</f>
        <v/>
      </c>
      <c r="R5456" s="42"/>
      <c r="AB5456" s="13"/>
      <c r="AC5456" s="8"/>
      <c r="AF5456" s="13"/>
      <c r="AG5456" s="8"/>
      <c r="AH5456" s="8"/>
      <c r="AI5456" s="8"/>
      <c r="AJ5456" s="8"/>
      <c r="AK5456" s="8"/>
      <c r="AN5456" s="13"/>
      <c r="AO5456" s="8"/>
      <c r="AR5456" s="13"/>
      <c r="AS5456" s="8"/>
      <c r="AV5456" s="13"/>
      <c r="AW5456" s="8"/>
      <c r="AX5456" s="19" t="str">
        <f t="shared" si="426"/>
        <v/>
      </c>
      <c r="AY5456" s="55">
        <f t="shared" si="427"/>
        <v>0</v>
      </c>
      <c r="AZ5456" s="8"/>
      <c r="BA5456" s="8"/>
    </row>
    <row r="5457" spans="1:53" x14ac:dyDescent="0.25">
      <c r="A5457" s="9" t="str">
        <f>IF(B5457&lt;&gt;"",COUNTA($B$3:B5457)+$A$2,"")</f>
        <v/>
      </c>
      <c r="R5457" s="42"/>
      <c r="AB5457" s="13"/>
      <c r="AC5457" s="8"/>
      <c r="AF5457" s="13"/>
      <c r="AG5457" s="8"/>
      <c r="AH5457" s="8"/>
      <c r="AI5457" s="8"/>
      <c r="AJ5457" s="8"/>
      <c r="AK5457" s="8"/>
      <c r="AN5457" s="13"/>
      <c r="AO5457" s="8"/>
      <c r="AR5457" s="13"/>
      <c r="AS5457" s="8"/>
      <c r="AV5457" s="13"/>
      <c r="AW5457" s="8"/>
      <c r="AX5457" s="19" t="str">
        <f t="shared" si="426"/>
        <v/>
      </c>
      <c r="AY5457" s="55">
        <f t="shared" si="427"/>
        <v>0</v>
      </c>
      <c r="AZ5457" s="8"/>
      <c r="BA5457" s="8"/>
    </row>
    <row r="5458" spans="1:53" x14ac:dyDescent="0.25">
      <c r="A5458" s="9" t="str">
        <f>IF(B5458&lt;&gt;"",COUNTA($B$3:B5458)+$A$2,"")</f>
        <v/>
      </c>
      <c r="R5458" s="42"/>
      <c r="AB5458" s="13"/>
      <c r="AC5458" s="8"/>
      <c r="AF5458" s="13"/>
      <c r="AG5458" s="8"/>
      <c r="AH5458" s="8"/>
      <c r="AI5458" s="8"/>
      <c r="AJ5458" s="8"/>
      <c r="AK5458" s="8"/>
      <c r="AN5458" s="13"/>
      <c r="AO5458" s="8"/>
      <c r="AR5458" s="13"/>
      <c r="AS5458" s="8"/>
      <c r="AV5458" s="13"/>
      <c r="AW5458" s="8"/>
      <c r="AX5458" s="19" t="str">
        <f t="shared" si="426"/>
        <v/>
      </c>
      <c r="AY5458" s="55">
        <f t="shared" si="427"/>
        <v>0</v>
      </c>
      <c r="AZ5458" s="8"/>
      <c r="BA5458" s="8"/>
    </row>
    <row r="5459" spans="1:53" x14ac:dyDescent="0.25">
      <c r="A5459" s="9" t="str">
        <f>IF(B5459&lt;&gt;"",COUNTA($B$3:B5459)+$A$2,"")</f>
        <v/>
      </c>
      <c r="R5459" s="42"/>
      <c r="AB5459" s="13"/>
      <c r="AC5459" s="8"/>
      <c r="AF5459" s="13"/>
      <c r="AG5459" s="8"/>
      <c r="AH5459" s="8"/>
      <c r="AI5459" s="8"/>
      <c r="AJ5459" s="8"/>
      <c r="AK5459" s="8"/>
      <c r="AN5459" s="13"/>
      <c r="AO5459" s="8"/>
      <c r="AR5459" s="13"/>
      <c r="AS5459" s="8"/>
      <c r="AV5459" s="13"/>
      <c r="AW5459" s="8"/>
      <c r="AX5459" s="19" t="str">
        <f t="shared" si="426"/>
        <v/>
      </c>
      <c r="AY5459" s="55">
        <f t="shared" si="427"/>
        <v>0</v>
      </c>
      <c r="AZ5459" s="8"/>
      <c r="BA5459" s="8"/>
    </row>
    <row r="5460" spans="1:53" x14ac:dyDescent="0.25">
      <c r="A5460" s="9" t="str">
        <f>IF(B5460&lt;&gt;"",COUNTA($B$3:B5460)+$A$2,"")</f>
        <v/>
      </c>
      <c r="R5460" s="42"/>
      <c r="AB5460" s="13"/>
      <c r="AC5460" s="8"/>
      <c r="AF5460" s="13"/>
      <c r="AG5460" s="8"/>
      <c r="AH5460" s="8"/>
      <c r="AI5460" s="8"/>
      <c r="AJ5460" s="8"/>
      <c r="AK5460" s="8"/>
      <c r="AN5460" s="13"/>
      <c r="AO5460" s="8"/>
      <c r="AR5460" s="13"/>
      <c r="AS5460" s="8"/>
      <c r="AV5460" s="13"/>
      <c r="AW5460" s="8"/>
      <c r="AX5460" s="19" t="str">
        <f t="shared" si="426"/>
        <v/>
      </c>
      <c r="AY5460" s="55">
        <f t="shared" si="427"/>
        <v>0</v>
      </c>
      <c r="AZ5460" s="8"/>
      <c r="BA5460" s="8"/>
    </row>
    <row r="5461" spans="1:53" x14ac:dyDescent="0.25">
      <c r="A5461" s="9" t="str">
        <f>IF(B5461&lt;&gt;"",COUNTA($B$3:B5461)+$A$2,"")</f>
        <v/>
      </c>
      <c r="R5461" s="42"/>
      <c r="AB5461" s="13"/>
      <c r="AC5461" s="8"/>
      <c r="AF5461" s="13"/>
      <c r="AG5461" s="8"/>
      <c r="AH5461" s="8"/>
      <c r="AI5461" s="8"/>
      <c r="AJ5461" s="8"/>
      <c r="AK5461" s="8"/>
      <c r="AN5461" s="13"/>
      <c r="AO5461" s="8"/>
      <c r="AR5461" s="13"/>
      <c r="AS5461" s="8"/>
      <c r="AV5461" s="13"/>
      <c r="AW5461" s="8"/>
      <c r="AX5461" s="19" t="str">
        <f t="shared" si="426"/>
        <v/>
      </c>
      <c r="AY5461" s="55">
        <f t="shared" si="427"/>
        <v>0</v>
      </c>
      <c r="AZ5461" s="8"/>
      <c r="BA5461" s="8"/>
    </row>
    <row r="5462" spans="1:53" x14ac:dyDescent="0.25">
      <c r="A5462" s="9" t="str">
        <f>IF(B5462&lt;&gt;"",COUNTA($B$3:B5462)+$A$2,"")</f>
        <v/>
      </c>
      <c r="R5462" s="42"/>
      <c r="AB5462" s="13"/>
      <c r="AC5462" s="8"/>
      <c r="AF5462" s="13"/>
      <c r="AG5462" s="8"/>
      <c r="AH5462" s="8"/>
      <c r="AI5462" s="8"/>
      <c r="AJ5462" s="8"/>
      <c r="AK5462" s="8"/>
      <c r="AN5462" s="13"/>
      <c r="AO5462" s="8"/>
      <c r="AR5462" s="13"/>
      <c r="AS5462" s="8"/>
      <c r="AV5462" s="13"/>
      <c r="AW5462" s="8"/>
      <c r="AX5462" s="19" t="str">
        <f t="shared" si="426"/>
        <v/>
      </c>
      <c r="AY5462" s="55">
        <f t="shared" si="427"/>
        <v>0</v>
      </c>
      <c r="AZ5462" s="8"/>
      <c r="BA5462" s="8"/>
    </row>
    <row r="5463" spans="1:53" x14ac:dyDescent="0.25">
      <c r="A5463" s="9" t="str">
        <f>IF(B5463&lt;&gt;"",COUNTA($B$3:B5463)+$A$2,"")</f>
        <v/>
      </c>
      <c r="R5463" s="42"/>
      <c r="AB5463" s="13"/>
      <c r="AC5463" s="8"/>
      <c r="AF5463" s="13"/>
      <c r="AG5463" s="8"/>
      <c r="AH5463" s="8"/>
      <c r="AI5463" s="8"/>
      <c r="AJ5463" s="8"/>
      <c r="AK5463" s="8"/>
      <c r="AN5463" s="13"/>
      <c r="AO5463" s="8"/>
      <c r="AR5463" s="13"/>
      <c r="AS5463" s="8"/>
      <c r="AV5463" s="13"/>
      <c r="AW5463" s="8"/>
      <c r="AX5463" s="19" t="str">
        <f t="shared" si="426"/>
        <v/>
      </c>
      <c r="AY5463" s="55">
        <f t="shared" si="427"/>
        <v>0</v>
      </c>
      <c r="AZ5463" s="8"/>
      <c r="BA5463" s="8"/>
    </row>
    <row r="5464" spans="1:53" x14ac:dyDescent="0.25">
      <c r="A5464" s="9" t="str">
        <f>IF(B5464&lt;&gt;"",COUNTA($B$3:B5464)+$A$2,"")</f>
        <v/>
      </c>
      <c r="R5464" s="42"/>
      <c r="AB5464" s="13"/>
      <c r="AC5464" s="8"/>
      <c r="AF5464" s="13"/>
      <c r="AG5464" s="8"/>
      <c r="AH5464" s="8"/>
      <c r="AI5464" s="8"/>
      <c r="AJ5464" s="8"/>
      <c r="AK5464" s="8"/>
      <c r="AN5464" s="13"/>
      <c r="AO5464" s="8"/>
      <c r="AR5464" s="13"/>
      <c r="AS5464" s="8"/>
      <c r="AV5464" s="13"/>
      <c r="AW5464" s="8"/>
      <c r="AX5464" s="19" t="str">
        <f t="shared" si="426"/>
        <v/>
      </c>
      <c r="AY5464" s="55">
        <f t="shared" si="427"/>
        <v>0</v>
      </c>
      <c r="AZ5464" s="8"/>
      <c r="BA5464" s="8"/>
    </row>
    <row r="5465" spans="1:53" x14ac:dyDescent="0.25">
      <c r="A5465" s="9" t="str">
        <f>IF(B5465&lt;&gt;"",COUNTA($B$3:B5465)+$A$2,"")</f>
        <v/>
      </c>
      <c r="R5465" s="42"/>
      <c r="AB5465" s="13"/>
      <c r="AC5465" s="8"/>
      <c r="AF5465" s="13"/>
      <c r="AG5465" s="8"/>
      <c r="AH5465" s="8"/>
      <c r="AI5465" s="8"/>
      <c r="AJ5465" s="8"/>
      <c r="AK5465" s="8"/>
      <c r="AN5465" s="13"/>
      <c r="AO5465" s="8"/>
      <c r="AR5465" s="13"/>
      <c r="AS5465" s="8"/>
      <c r="AV5465" s="13"/>
      <c r="AW5465" s="8"/>
      <c r="AX5465" s="19" t="str">
        <f t="shared" si="426"/>
        <v/>
      </c>
      <c r="AY5465" s="55">
        <f t="shared" si="427"/>
        <v>0</v>
      </c>
      <c r="AZ5465" s="8"/>
      <c r="BA5465" s="8"/>
    </row>
    <row r="5466" spans="1:53" x14ac:dyDescent="0.25">
      <c r="A5466" s="9" t="str">
        <f>IF(B5466&lt;&gt;"",COUNTA($B$3:B5466)+$A$2,"")</f>
        <v/>
      </c>
      <c r="R5466" s="42"/>
      <c r="AB5466" s="13"/>
      <c r="AC5466" s="8"/>
      <c r="AF5466" s="13"/>
      <c r="AG5466" s="8"/>
      <c r="AH5466" s="8"/>
      <c r="AI5466" s="8"/>
      <c r="AJ5466" s="8"/>
      <c r="AK5466" s="8"/>
      <c r="AN5466" s="13"/>
      <c r="AO5466" s="8"/>
      <c r="AR5466" s="13"/>
      <c r="AS5466" s="8"/>
      <c r="AV5466" s="13"/>
      <c r="AW5466" s="8"/>
      <c r="AX5466" s="19" t="str">
        <f t="shared" si="426"/>
        <v/>
      </c>
      <c r="AY5466" s="55">
        <f t="shared" si="427"/>
        <v>0</v>
      </c>
      <c r="AZ5466" s="8"/>
      <c r="BA5466" s="8"/>
    </row>
    <row r="5467" spans="1:53" x14ac:dyDescent="0.25">
      <c r="A5467" s="9" t="str">
        <f>IF(B5467&lt;&gt;"",COUNTA($B$3:B5467)+$A$2,"")</f>
        <v/>
      </c>
      <c r="R5467" s="42"/>
      <c r="AB5467" s="13"/>
      <c r="AC5467" s="8"/>
      <c r="AF5467" s="13"/>
      <c r="AG5467" s="8"/>
      <c r="AH5467" s="8"/>
      <c r="AI5467" s="8"/>
      <c r="AJ5467" s="8"/>
      <c r="AK5467" s="8"/>
      <c r="AN5467" s="13"/>
      <c r="AO5467" s="8"/>
      <c r="AR5467" s="13"/>
      <c r="AS5467" s="8"/>
      <c r="AV5467" s="13"/>
      <c r="AW5467" s="8"/>
      <c r="AX5467" s="19" t="str">
        <f t="shared" si="426"/>
        <v/>
      </c>
      <c r="AY5467" s="55">
        <f t="shared" si="427"/>
        <v>0</v>
      </c>
      <c r="AZ5467" s="8"/>
      <c r="BA5467" s="8"/>
    </row>
    <row r="5468" spans="1:53" x14ac:dyDescent="0.25">
      <c r="A5468" s="9" t="str">
        <f>IF(B5468&lt;&gt;"",COUNTA($B$3:B5468)+$A$2,"")</f>
        <v/>
      </c>
      <c r="R5468" s="42"/>
      <c r="AB5468" s="13"/>
      <c r="AC5468" s="8"/>
      <c r="AF5468" s="13"/>
      <c r="AG5468" s="8"/>
      <c r="AH5468" s="8"/>
      <c r="AI5468" s="8"/>
      <c r="AJ5468" s="8"/>
      <c r="AK5468" s="8"/>
      <c r="AN5468" s="13"/>
      <c r="AO5468" s="8"/>
      <c r="AR5468" s="13"/>
      <c r="AS5468" s="8"/>
      <c r="AV5468" s="13"/>
      <c r="AW5468" s="8"/>
      <c r="AX5468" s="19" t="str">
        <f t="shared" si="426"/>
        <v/>
      </c>
      <c r="AY5468" s="55">
        <f t="shared" si="427"/>
        <v>0</v>
      </c>
      <c r="AZ5468" s="8"/>
      <c r="BA5468" s="8"/>
    </row>
    <row r="5469" spans="1:53" x14ac:dyDescent="0.25">
      <c r="A5469" s="9" t="str">
        <f>IF(B5469&lt;&gt;"",COUNTA($B$3:B5469)+$A$2,"")</f>
        <v/>
      </c>
      <c r="R5469" s="42"/>
      <c r="AB5469" s="13"/>
      <c r="AC5469" s="8"/>
      <c r="AF5469" s="13"/>
      <c r="AG5469" s="8"/>
      <c r="AH5469" s="8"/>
      <c r="AI5469" s="8"/>
      <c r="AJ5469" s="8"/>
      <c r="AK5469" s="8"/>
      <c r="AN5469" s="13"/>
      <c r="AO5469" s="8"/>
      <c r="AR5469" s="13"/>
      <c r="AS5469" s="8"/>
      <c r="AV5469" s="13"/>
      <c r="AW5469" s="8"/>
      <c r="AX5469" s="19" t="str">
        <f t="shared" si="426"/>
        <v/>
      </c>
      <c r="AY5469" s="55">
        <f t="shared" si="427"/>
        <v>0</v>
      </c>
      <c r="AZ5469" s="8"/>
      <c r="BA5469" s="8"/>
    </row>
    <row r="5470" spans="1:53" x14ac:dyDescent="0.25">
      <c r="A5470" s="9" t="str">
        <f>IF(B5470&lt;&gt;"",COUNTA($B$3:B5470)+$A$2,"")</f>
        <v/>
      </c>
      <c r="R5470" s="42"/>
      <c r="AB5470" s="13"/>
      <c r="AC5470" s="8"/>
      <c r="AF5470" s="13"/>
      <c r="AG5470" s="8"/>
      <c r="AH5470" s="8"/>
      <c r="AI5470" s="8"/>
      <c r="AJ5470" s="8"/>
      <c r="AK5470" s="8"/>
      <c r="AN5470" s="13"/>
      <c r="AO5470" s="8"/>
      <c r="AR5470" s="13"/>
      <c r="AS5470" s="8"/>
      <c r="AV5470" s="13"/>
      <c r="AW5470" s="8"/>
      <c r="AX5470" s="19" t="str">
        <f t="shared" si="426"/>
        <v/>
      </c>
      <c r="AY5470" s="55">
        <f t="shared" si="427"/>
        <v>0</v>
      </c>
      <c r="AZ5470" s="8"/>
      <c r="BA5470" s="8"/>
    </row>
    <row r="5471" spans="1:53" x14ac:dyDescent="0.25">
      <c r="A5471" s="9" t="str">
        <f>IF(B5471&lt;&gt;"",COUNTA($B$3:B5471)+$A$2,"")</f>
        <v/>
      </c>
      <c r="R5471" s="42"/>
      <c r="AB5471" s="13"/>
      <c r="AC5471" s="8"/>
      <c r="AF5471" s="13"/>
      <c r="AG5471" s="8"/>
      <c r="AH5471" s="8"/>
      <c r="AI5471" s="8"/>
      <c r="AJ5471" s="8"/>
      <c r="AK5471" s="8"/>
      <c r="AN5471" s="13"/>
      <c r="AO5471" s="8"/>
      <c r="AR5471" s="13"/>
      <c r="AS5471" s="8"/>
      <c r="AV5471" s="13"/>
      <c r="AW5471" s="8"/>
      <c r="AX5471" s="19" t="str">
        <f t="shared" si="426"/>
        <v/>
      </c>
      <c r="AY5471" s="55">
        <f t="shared" si="427"/>
        <v>0</v>
      </c>
      <c r="AZ5471" s="8"/>
      <c r="BA5471" s="8"/>
    </row>
    <row r="5472" spans="1:53" x14ac:dyDescent="0.25">
      <c r="A5472" s="9" t="str">
        <f>IF(B5472&lt;&gt;"",COUNTA($B$3:B5472)+$A$2,"")</f>
        <v/>
      </c>
      <c r="R5472" s="42"/>
      <c r="AB5472" s="13"/>
      <c r="AC5472" s="8"/>
      <c r="AF5472" s="13"/>
      <c r="AG5472" s="8"/>
      <c r="AH5472" s="8"/>
      <c r="AI5472" s="8"/>
      <c r="AJ5472" s="8"/>
      <c r="AK5472" s="8"/>
      <c r="AN5472" s="13"/>
      <c r="AO5472" s="8"/>
      <c r="AR5472" s="13"/>
      <c r="AS5472" s="8"/>
      <c r="AV5472" s="13"/>
      <c r="AW5472" s="8"/>
      <c r="AX5472" s="19" t="str">
        <f t="shared" si="426"/>
        <v/>
      </c>
      <c r="AY5472" s="55">
        <f t="shared" si="427"/>
        <v>0</v>
      </c>
      <c r="AZ5472" s="8"/>
      <c r="BA5472" s="8"/>
    </row>
    <row r="5473" spans="1:53" x14ac:dyDescent="0.25">
      <c r="A5473" s="9" t="str">
        <f>IF(B5473&lt;&gt;"",COUNTA($B$3:B5473)+$A$2,"")</f>
        <v/>
      </c>
      <c r="R5473" s="42"/>
      <c r="AB5473" s="13"/>
      <c r="AC5473" s="8"/>
      <c r="AF5473" s="13"/>
      <c r="AG5473" s="8"/>
      <c r="AH5473" s="8"/>
      <c r="AI5473" s="8"/>
      <c r="AJ5473" s="8"/>
      <c r="AK5473" s="8"/>
      <c r="AN5473" s="13"/>
      <c r="AO5473" s="8"/>
      <c r="AR5473" s="13"/>
      <c r="AS5473" s="8"/>
      <c r="AV5473" s="13"/>
      <c r="AW5473" s="8"/>
      <c r="AX5473" s="19" t="str">
        <f t="shared" si="426"/>
        <v/>
      </c>
      <c r="AY5473" s="55">
        <f t="shared" si="427"/>
        <v>0</v>
      </c>
      <c r="AZ5473" s="8"/>
      <c r="BA5473" s="8"/>
    </row>
    <row r="5474" spans="1:53" x14ac:dyDescent="0.25">
      <c r="A5474" s="9" t="str">
        <f>IF(B5474&lt;&gt;"",COUNTA($B$3:B5474)+$A$2,"")</f>
        <v/>
      </c>
      <c r="R5474" s="42"/>
      <c r="AB5474" s="13"/>
      <c r="AC5474" s="8"/>
      <c r="AF5474" s="13"/>
      <c r="AG5474" s="8"/>
      <c r="AH5474" s="8"/>
      <c r="AI5474" s="8"/>
      <c r="AJ5474" s="8"/>
      <c r="AK5474" s="8"/>
      <c r="AN5474" s="13"/>
      <c r="AO5474" s="8"/>
      <c r="AR5474" s="13"/>
      <c r="AS5474" s="8"/>
      <c r="AV5474" s="13"/>
      <c r="AW5474" s="8"/>
      <c r="AX5474" s="19" t="str">
        <f t="shared" si="426"/>
        <v/>
      </c>
      <c r="AY5474" s="55">
        <f t="shared" si="427"/>
        <v>0</v>
      </c>
      <c r="AZ5474" s="8"/>
      <c r="BA5474" s="8"/>
    </row>
    <row r="5475" spans="1:53" x14ac:dyDescent="0.25">
      <c r="A5475" s="9" t="str">
        <f>IF(B5475&lt;&gt;"",COUNTA($B$3:B5475)+$A$2,"")</f>
        <v/>
      </c>
      <c r="R5475" s="42"/>
      <c r="AB5475" s="13"/>
      <c r="AC5475" s="8"/>
      <c r="AF5475" s="13"/>
      <c r="AG5475" s="8"/>
      <c r="AH5475" s="8"/>
      <c r="AI5475" s="8"/>
      <c r="AJ5475" s="8"/>
      <c r="AK5475" s="8"/>
      <c r="AN5475" s="13"/>
      <c r="AO5475" s="8"/>
      <c r="AR5475" s="13"/>
      <c r="AS5475" s="8"/>
      <c r="AV5475" s="13"/>
      <c r="AW5475" s="8"/>
      <c r="AX5475" s="19" t="str">
        <f t="shared" si="426"/>
        <v/>
      </c>
      <c r="AY5475" s="55">
        <f t="shared" si="427"/>
        <v>0</v>
      </c>
      <c r="AZ5475" s="8"/>
      <c r="BA5475" s="8"/>
    </row>
    <row r="5476" spans="1:53" x14ac:dyDescent="0.25">
      <c r="A5476" s="9" t="str">
        <f>IF(B5476&lt;&gt;"",COUNTA($B$3:B5476)+$A$2,"")</f>
        <v/>
      </c>
      <c r="R5476" s="42"/>
      <c r="AB5476" s="13"/>
      <c r="AC5476" s="8"/>
      <c r="AF5476" s="13"/>
      <c r="AG5476" s="8"/>
      <c r="AH5476" s="8"/>
      <c r="AI5476" s="8"/>
      <c r="AJ5476" s="8"/>
      <c r="AK5476" s="8"/>
      <c r="AN5476" s="13"/>
      <c r="AO5476" s="8"/>
      <c r="AR5476" s="13"/>
      <c r="AS5476" s="8"/>
      <c r="AV5476" s="13"/>
      <c r="AW5476" s="8"/>
      <c r="AX5476" s="19" t="str">
        <f t="shared" si="426"/>
        <v/>
      </c>
      <c r="AY5476" s="55">
        <f t="shared" si="427"/>
        <v>0</v>
      </c>
      <c r="AZ5476" s="8"/>
      <c r="BA5476" s="8"/>
    </row>
    <row r="5477" spans="1:53" x14ac:dyDescent="0.25">
      <c r="A5477" s="9" t="str">
        <f>IF(B5477&lt;&gt;"",COUNTA($B$3:B5477)+$A$2,"")</f>
        <v/>
      </c>
      <c r="R5477" s="42"/>
      <c r="AB5477" s="13"/>
      <c r="AC5477" s="8"/>
      <c r="AF5477" s="13"/>
      <c r="AG5477" s="8"/>
      <c r="AH5477" s="8"/>
      <c r="AI5477" s="8"/>
      <c r="AJ5477" s="8"/>
      <c r="AK5477" s="8"/>
      <c r="AN5477" s="13"/>
      <c r="AO5477" s="8"/>
      <c r="AR5477" s="13"/>
      <c r="AS5477" s="8"/>
      <c r="AV5477" s="13"/>
      <c r="AW5477" s="8"/>
      <c r="AX5477" s="19" t="str">
        <f t="shared" si="426"/>
        <v/>
      </c>
      <c r="AY5477" s="55">
        <f t="shared" si="427"/>
        <v>0</v>
      </c>
      <c r="AZ5477" s="8"/>
      <c r="BA5477" s="8"/>
    </row>
    <row r="5478" spans="1:53" x14ac:dyDescent="0.25">
      <c r="A5478" s="9" t="str">
        <f>IF(B5478&lt;&gt;"",COUNTA($B$3:B5478)+$A$2,"")</f>
        <v/>
      </c>
      <c r="R5478" s="42"/>
      <c r="AB5478" s="13"/>
      <c r="AC5478" s="8"/>
      <c r="AF5478" s="13"/>
      <c r="AG5478" s="8"/>
      <c r="AH5478" s="8"/>
      <c r="AI5478" s="8"/>
      <c r="AJ5478" s="8"/>
      <c r="AK5478" s="8"/>
      <c r="AN5478" s="13"/>
      <c r="AO5478" s="8"/>
      <c r="AR5478" s="13"/>
      <c r="AS5478" s="8"/>
      <c r="AV5478" s="13"/>
      <c r="AW5478" s="8"/>
      <c r="AX5478" s="19" t="str">
        <f t="shared" si="426"/>
        <v/>
      </c>
      <c r="AY5478" s="55">
        <f t="shared" si="427"/>
        <v>0</v>
      </c>
      <c r="AZ5478" s="8"/>
      <c r="BA5478" s="8"/>
    </row>
    <row r="5479" spans="1:53" x14ac:dyDescent="0.25">
      <c r="A5479" s="9" t="str">
        <f>IF(B5479&lt;&gt;"",COUNTA($B$3:B5479)+$A$2,"")</f>
        <v/>
      </c>
      <c r="R5479" s="42"/>
      <c r="AB5479" s="13"/>
      <c r="AC5479" s="8"/>
      <c r="AF5479" s="13"/>
      <c r="AG5479" s="8"/>
      <c r="AH5479" s="8"/>
      <c r="AI5479" s="8"/>
      <c r="AJ5479" s="8"/>
      <c r="AK5479" s="8"/>
      <c r="AN5479" s="13"/>
      <c r="AO5479" s="8"/>
      <c r="AR5479" s="13"/>
      <c r="AS5479" s="8"/>
      <c r="AV5479" s="13"/>
      <c r="AW5479" s="8"/>
      <c r="AX5479" s="19" t="str">
        <f t="shared" si="426"/>
        <v/>
      </c>
      <c r="AY5479" s="55">
        <f t="shared" si="427"/>
        <v>0</v>
      </c>
      <c r="AZ5479" s="8"/>
      <c r="BA5479" s="8"/>
    </row>
    <row r="5480" spans="1:53" x14ac:dyDescent="0.25">
      <c r="A5480" s="9" t="str">
        <f>IF(B5480&lt;&gt;"",COUNTA($B$3:B5480)+$A$2,"")</f>
        <v/>
      </c>
      <c r="R5480" s="42"/>
      <c r="AB5480" s="13"/>
      <c r="AC5480" s="8"/>
      <c r="AF5480" s="13"/>
      <c r="AG5480" s="8"/>
      <c r="AH5480" s="8"/>
      <c r="AI5480" s="8"/>
      <c r="AJ5480" s="8"/>
      <c r="AK5480" s="8"/>
      <c r="AN5480" s="13"/>
      <c r="AO5480" s="8"/>
      <c r="AR5480" s="13"/>
      <c r="AS5480" s="8"/>
      <c r="AV5480" s="13"/>
      <c r="AW5480" s="8"/>
      <c r="AX5480" s="19" t="str">
        <f t="shared" si="426"/>
        <v/>
      </c>
      <c r="AY5480" s="55">
        <f t="shared" si="427"/>
        <v>0</v>
      </c>
      <c r="AZ5480" s="8"/>
      <c r="BA5480" s="8"/>
    </row>
    <row r="5481" spans="1:53" x14ac:dyDescent="0.25">
      <c r="A5481" s="9" t="str">
        <f>IF(B5481&lt;&gt;"",COUNTA($B$3:B5481)+$A$2,"")</f>
        <v/>
      </c>
      <c r="R5481" s="42"/>
      <c r="AB5481" s="13"/>
      <c r="AC5481" s="8"/>
      <c r="AF5481" s="13"/>
      <c r="AG5481" s="8"/>
      <c r="AH5481" s="8"/>
      <c r="AI5481" s="8"/>
      <c r="AJ5481" s="8"/>
      <c r="AK5481" s="8"/>
      <c r="AN5481" s="13"/>
      <c r="AO5481" s="8"/>
      <c r="AR5481" s="13"/>
      <c r="AS5481" s="8"/>
      <c r="AV5481" s="13"/>
      <c r="AW5481" s="8"/>
      <c r="AX5481" s="19" t="str">
        <f t="shared" si="426"/>
        <v/>
      </c>
      <c r="AY5481" s="55">
        <f t="shared" si="427"/>
        <v>0</v>
      </c>
      <c r="AZ5481" s="8"/>
      <c r="BA5481" s="8"/>
    </row>
    <row r="5482" spans="1:53" x14ac:dyDescent="0.25">
      <c r="A5482" s="9" t="str">
        <f>IF(B5482&lt;&gt;"",COUNTA($B$3:B5482)+$A$2,"")</f>
        <v/>
      </c>
      <c r="R5482" s="42"/>
      <c r="AB5482" s="13"/>
      <c r="AC5482" s="8"/>
      <c r="AF5482" s="13"/>
      <c r="AG5482" s="8"/>
      <c r="AH5482" s="8"/>
      <c r="AI5482" s="8"/>
      <c r="AJ5482" s="8"/>
      <c r="AK5482" s="8"/>
      <c r="AN5482" s="13"/>
      <c r="AO5482" s="8"/>
      <c r="AR5482" s="13"/>
      <c r="AS5482" s="8"/>
      <c r="AV5482" s="13"/>
      <c r="AW5482" s="8"/>
      <c r="AX5482" s="19" t="str">
        <f t="shared" si="426"/>
        <v/>
      </c>
      <c r="AY5482" s="55">
        <f t="shared" si="427"/>
        <v>0</v>
      </c>
      <c r="AZ5482" s="8"/>
      <c r="BA5482" s="8"/>
    </row>
    <row r="5483" spans="1:53" x14ac:dyDescent="0.25">
      <c r="A5483" s="9" t="str">
        <f>IF(B5483&lt;&gt;"",COUNTA($B$3:B5483)+$A$2,"")</f>
        <v/>
      </c>
      <c r="R5483" s="42"/>
      <c r="AB5483" s="13"/>
      <c r="AC5483" s="8"/>
      <c r="AF5483" s="13"/>
      <c r="AG5483" s="8"/>
      <c r="AH5483" s="8"/>
      <c r="AI5483" s="8"/>
      <c r="AJ5483" s="8"/>
      <c r="AK5483" s="8"/>
      <c r="AN5483" s="13"/>
      <c r="AO5483" s="8"/>
      <c r="AR5483" s="13"/>
      <c r="AS5483" s="8"/>
      <c r="AV5483" s="13"/>
      <c r="AW5483" s="8"/>
      <c r="AX5483" s="19" t="str">
        <f t="shared" si="426"/>
        <v/>
      </c>
      <c r="AY5483" s="55">
        <f t="shared" si="427"/>
        <v>0</v>
      </c>
      <c r="AZ5483" s="8"/>
      <c r="BA5483" s="8"/>
    </row>
    <row r="5484" spans="1:53" x14ac:dyDescent="0.25">
      <c r="A5484" s="9" t="str">
        <f>IF(B5484&lt;&gt;"",COUNTA($B$3:B5484)+$A$2,"")</f>
        <v/>
      </c>
      <c r="R5484" s="42"/>
      <c r="AB5484" s="13"/>
      <c r="AC5484" s="8"/>
      <c r="AF5484" s="13"/>
      <c r="AG5484" s="8"/>
      <c r="AH5484" s="8"/>
      <c r="AI5484" s="8"/>
      <c r="AJ5484" s="8"/>
      <c r="AK5484" s="8"/>
      <c r="AN5484" s="13"/>
      <c r="AO5484" s="8"/>
      <c r="AR5484" s="13"/>
      <c r="AS5484" s="8"/>
      <c r="AV5484" s="13"/>
      <c r="AW5484" s="8"/>
      <c r="AX5484" s="19" t="str">
        <f t="shared" si="426"/>
        <v/>
      </c>
      <c r="AY5484" s="55">
        <f t="shared" si="427"/>
        <v>0</v>
      </c>
      <c r="AZ5484" s="8"/>
      <c r="BA5484" s="8"/>
    </row>
    <row r="5485" spans="1:53" x14ac:dyDescent="0.25">
      <c r="A5485" s="9" t="str">
        <f>IF(B5485&lt;&gt;"",COUNTA($B$3:B5485)+$A$2,"")</f>
        <v/>
      </c>
      <c r="R5485" s="42"/>
      <c r="AB5485" s="13"/>
      <c r="AC5485" s="8"/>
      <c r="AF5485" s="13"/>
      <c r="AG5485" s="8"/>
      <c r="AH5485" s="8"/>
      <c r="AI5485" s="8"/>
      <c r="AJ5485" s="8"/>
      <c r="AK5485" s="8"/>
      <c r="AN5485" s="13"/>
      <c r="AO5485" s="8"/>
      <c r="AR5485" s="13"/>
      <c r="AS5485" s="8"/>
      <c r="AV5485" s="13"/>
      <c r="AW5485" s="8"/>
      <c r="AX5485" s="19" t="str">
        <f t="shared" si="426"/>
        <v/>
      </c>
      <c r="AY5485" s="55">
        <f t="shared" si="427"/>
        <v>0</v>
      </c>
      <c r="AZ5485" s="8"/>
      <c r="BA5485" s="8"/>
    </row>
    <row r="5486" spans="1:53" x14ac:dyDescent="0.25">
      <c r="A5486" s="9" t="str">
        <f>IF(B5486&lt;&gt;"",COUNTA($B$3:B5486)+$A$2,"")</f>
        <v/>
      </c>
      <c r="R5486" s="42"/>
      <c r="AB5486" s="13"/>
      <c r="AC5486" s="8"/>
      <c r="AF5486" s="13"/>
      <c r="AG5486" s="8"/>
      <c r="AH5486" s="8"/>
      <c r="AI5486" s="8"/>
      <c r="AJ5486" s="8"/>
      <c r="AK5486" s="8"/>
      <c r="AN5486" s="13"/>
      <c r="AO5486" s="8"/>
      <c r="AR5486" s="13"/>
      <c r="AS5486" s="8"/>
      <c r="AV5486" s="13"/>
      <c r="AW5486" s="8"/>
      <c r="AX5486" s="19" t="str">
        <f t="shared" si="426"/>
        <v/>
      </c>
      <c r="AY5486" s="55">
        <f t="shared" si="427"/>
        <v>0</v>
      </c>
      <c r="AZ5486" s="8"/>
      <c r="BA5486" s="8"/>
    </row>
    <row r="5487" spans="1:53" x14ac:dyDescent="0.25">
      <c r="A5487" s="9" t="str">
        <f>IF(B5487&lt;&gt;"",COUNTA($B$3:B5487)+$A$2,"")</f>
        <v/>
      </c>
      <c r="R5487" s="42"/>
      <c r="AB5487" s="13"/>
      <c r="AC5487" s="8"/>
      <c r="AF5487" s="13"/>
      <c r="AG5487" s="8"/>
      <c r="AH5487" s="8"/>
      <c r="AI5487" s="8"/>
      <c r="AJ5487" s="8"/>
      <c r="AK5487" s="8"/>
      <c r="AN5487" s="13"/>
      <c r="AO5487" s="8"/>
      <c r="AR5487" s="13"/>
      <c r="AS5487" s="8"/>
      <c r="AV5487" s="13"/>
      <c r="AW5487" s="8"/>
      <c r="AX5487" s="19" t="str">
        <f t="shared" si="426"/>
        <v/>
      </c>
      <c r="AY5487" s="55">
        <f t="shared" si="427"/>
        <v>0</v>
      </c>
      <c r="AZ5487" s="8"/>
      <c r="BA5487" s="8"/>
    </row>
    <row r="5488" spans="1:53" x14ac:dyDescent="0.25">
      <c r="A5488" s="9" t="str">
        <f>IF(B5488&lt;&gt;"",COUNTA($B$3:B5488)+$A$2,"")</f>
        <v/>
      </c>
      <c r="R5488" s="42"/>
      <c r="AB5488" s="13"/>
      <c r="AC5488" s="8"/>
      <c r="AF5488" s="13"/>
      <c r="AG5488" s="8"/>
      <c r="AH5488" s="8"/>
      <c r="AI5488" s="8"/>
      <c r="AJ5488" s="8"/>
      <c r="AK5488" s="8"/>
      <c r="AN5488" s="13"/>
      <c r="AO5488" s="8"/>
      <c r="AR5488" s="13"/>
      <c r="AS5488" s="8"/>
      <c r="AV5488" s="13"/>
      <c r="AW5488" s="8"/>
      <c r="AX5488" s="19" t="str">
        <f t="shared" si="426"/>
        <v/>
      </c>
      <c r="AY5488" s="55">
        <f t="shared" si="427"/>
        <v>0</v>
      </c>
      <c r="AZ5488" s="8"/>
      <c r="BA5488" s="8"/>
    </row>
    <row r="5489" spans="1:53" x14ac:dyDescent="0.25">
      <c r="A5489" s="9" t="str">
        <f>IF(B5489&lt;&gt;"",COUNTA($B$3:B5489)+$A$2,"")</f>
        <v/>
      </c>
      <c r="R5489" s="42"/>
      <c r="AB5489" s="13"/>
      <c r="AC5489" s="8"/>
      <c r="AF5489" s="13"/>
      <c r="AG5489" s="8"/>
      <c r="AH5489" s="8"/>
      <c r="AI5489" s="8"/>
      <c r="AJ5489" s="8"/>
      <c r="AK5489" s="8"/>
      <c r="AN5489" s="13"/>
      <c r="AO5489" s="8"/>
      <c r="AR5489" s="13"/>
      <c r="AS5489" s="8"/>
      <c r="AV5489" s="13"/>
      <c r="AW5489" s="8"/>
      <c r="AX5489" s="19" t="str">
        <f t="shared" si="426"/>
        <v/>
      </c>
      <c r="AY5489" s="55">
        <f t="shared" si="427"/>
        <v>0</v>
      </c>
      <c r="AZ5489" s="8"/>
      <c r="BA5489" s="8"/>
    </row>
    <row r="5490" spans="1:53" x14ac:dyDescent="0.25">
      <c r="A5490" s="9" t="str">
        <f>IF(B5490&lt;&gt;"",COUNTA($B$3:B5490)+$A$2,"")</f>
        <v/>
      </c>
      <c r="R5490" s="42"/>
      <c r="AB5490" s="13"/>
      <c r="AC5490" s="8"/>
      <c r="AF5490" s="13"/>
      <c r="AG5490" s="8"/>
      <c r="AH5490" s="8"/>
      <c r="AI5490" s="8"/>
      <c r="AJ5490" s="8"/>
      <c r="AK5490" s="8"/>
      <c r="AN5490" s="13"/>
      <c r="AO5490" s="8"/>
      <c r="AR5490" s="13"/>
      <c r="AS5490" s="8"/>
      <c r="AV5490" s="13"/>
      <c r="AW5490" s="8"/>
      <c r="AX5490" s="19" t="str">
        <f t="shared" si="426"/>
        <v/>
      </c>
      <c r="AY5490" s="55">
        <f t="shared" si="427"/>
        <v>0</v>
      </c>
      <c r="AZ5490" s="8"/>
      <c r="BA5490" s="8"/>
    </row>
    <row r="5491" spans="1:53" x14ac:dyDescent="0.25">
      <c r="A5491" s="9" t="str">
        <f>IF(B5491&lt;&gt;"",COUNTA($B$3:B5491)+$A$2,"")</f>
        <v/>
      </c>
      <c r="R5491" s="42"/>
      <c r="AB5491" s="13"/>
      <c r="AC5491" s="8"/>
      <c r="AF5491" s="13"/>
      <c r="AG5491" s="8"/>
      <c r="AH5491" s="8"/>
      <c r="AI5491" s="8"/>
      <c r="AJ5491" s="8"/>
      <c r="AK5491" s="8"/>
      <c r="AN5491" s="13"/>
      <c r="AO5491" s="8"/>
      <c r="AR5491" s="13"/>
      <c r="AS5491" s="8"/>
      <c r="AV5491" s="13"/>
      <c r="AW5491" s="8"/>
      <c r="AX5491" s="19" t="str">
        <f t="shared" si="426"/>
        <v/>
      </c>
      <c r="AY5491" s="55">
        <f t="shared" si="427"/>
        <v>0</v>
      </c>
      <c r="AZ5491" s="8"/>
      <c r="BA5491" s="8"/>
    </row>
    <row r="5492" spans="1:53" x14ac:dyDescent="0.25">
      <c r="A5492" s="9" t="str">
        <f>IF(B5492&lt;&gt;"",COUNTA($B$3:B5492)+$A$2,"")</f>
        <v/>
      </c>
      <c r="R5492" s="42"/>
      <c r="AB5492" s="13"/>
      <c r="AC5492" s="8"/>
      <c r="AF5492" s="13"/>
      <c r="AG5492" s="8"/>
      <c r="AH5492" s="8"/>
      <c r="AI5492" s="8"/>
      <c r="AJ5492" s="8"/>
      <c r="AK5492" s="8"/>
      <c r="AN5492" s="13"/>
      <c r="AO5492" s="8"/>
      <c r="AR5492" s="13"/>
      <c r="AS5492" s="8"/>
      <c r="AV5492" s="13"/>
      <c r="AW5492" s="8"/>
      <c r="AX5492" s="19" t="str">
        <f t="shared" si="426"/>
        <v/>
      </c>
      <c r="AY5492" s="55">
        <f t="shared" si="427"/>
        <v>0</v>
      </c>
      <c r="AZ5492" s="8"/>
      <c r="BA5492" s="8"/>
    </row>
    <row r="5493" spans="1:53" x14ac:dyDescent="0.25">
      <c r="A5493" s="9" t="str">
        <f>IF(B5493&lt;&gt;"",COUNTA($B$3:B5493)+$A$2,"")</f>
        <v/>
      </c>
      <c r="R5493" s="42"/>
      <c r="AB5493" s="13"/>
      <c r="AC5493" s="8"/>
      <c r="AF5493" s="13"/>
      <c r="AG5493" s="8"/>
      <c r="AH5493" s="8"/>
      <c r="AI5493" s="8"/>
      <c r="AJ5493" s="8"/>
      <c r="AK5493" s="8"/>
      <c r="AN5493" s="13"/>
      <c r="AO5493" s="8"/>
      <c r="AR5493" s="13"/>
      <c r="AS5493" s="8"/>
      <c r="AV5493" s="13"/>
      <c r="AW5493" s="8"/>
      <c r="AX5493" s="19" t="str">
        <f t="shared" si="426"/>
        <v/>
      </c>
      <c r="AY5493" s="55">
        <f t="shared" si="427"/>
        <v>0</v>
      </c>
      <c r="AZ5493" s="8"/>
      <c r="BA5493" s="8"/>
    </row>
    <row r="5494" spans="1:53" x14ac:dyDescent="0.25">
      <c r="A5494" s="9" t="str">
        <f>IF(B5494&lt;&gt;"",COUNTA($B$3:B5494)+$A$2,"")</f>
        <v/>
      </c>
      <c r="R5494" s="42"/>
      <c r="AB5494" s="13"/>
      <c r="AC5494" s="8"/>
      <c r="AF5494" s="13"/>
      <c r="AG5494" s="8"/>
      <c r="AH5494" s="8"/>
      <c r="AI5494" s="8"/>
      <c r="AJ5494" s="8"/>
      <c r="AK5494" s="8"/>
      <c r="AN5494" s="13"/>
      <c r="AO5494" s="8"/>
      <c r="AR5494" s="13"/>
      <c r="AS5494" s="8"/>
      <c r="AV5494" s="13"/>
      <c r="AW5494" s="8"/>
      <c r="AX5494" s="19" t="str">
        <f t="shared" si="426"/>
        <v/>
      </c>
      <c r="AY5494" s="55">
        <f t="shared" si="427"/>
        <v>0</v>
      </c>
      <c r="AZ5494" s="8"/>
      <c r="BA5494" s="8"/>
    </row>
    <row r="5495" spans="1:53" x14ac:dyDescent="0.25">
      <c r="A5495" s="9" t="str">
        <f>IF(B5495&lt;&gt;"",COUNTA($B$3:B5495)+$A$2,"")</f>
        <v/>
      </c>
      <c r="R5495" s="42"/>
      <c r="AB5495" s="13"/>
      <c r="AC5495" s="8"/>
      <c r="AF5495" s="13"/>
      <c r="AG5495" s="8"/>
      <c r="AH5495" s="8"/>
      <c r="AI5495" s="8"/>
      <c r="AJ5495" s="8"/>
      <c r="AK5495" s="8"/>
      <c r="AN5495" s="13"/>
      <c r="AO5495" s="8"/>
      <c r="AR5495" s="13"/>
      <c r="AS5495" s="8"/>
      <c r="AV5495" s="13"/>
      <c r="AW5495" s="8"/>
      <c r="AX5495" s="19" t="str">
        <f t="shared" si="426"/>
        <v/>
      </c>
      <c r="AY5495" s="55">
        <f t="shared" si="427"/>
        <v>0</v>
      </c>
      <c r="AZ5495" s="8"/>
      <c r="BA5495" s="8"/>
    </row>
    <row r="5496" spans="1:53" x14ac:dyDescent="0.25">
      <c r="A5496" s="9" t="str">
        <f>IF(B5496&lt;&gt;"",COUNTA($B$3:B5496)+$A$2,"")</f>
        <v/>
      </c>
      <c r="R5496" s="42"/>
      <c r="AB5496" s="13"/>
      <c r="AC5496" s="8"/>
      <c r="AF5496" s="13"/>
      <c r="AG5496" s="8"/>
      <c r="AH5496" s="8"/>
      <c r="AI5496" s="8"/>
      <c r="AJ5496" s="8"/>
      <c r="AK5496" s="8"/>
      <c r="AN5496" s="13"/>
      <c r="AO5496" s="8"/>
      <c r="AR5496" s="13"/>
      <c r="AS5496" s="8"/>
      <c r="AV5496" s="13"/>
      <c r="AW5496" s="8"/>
      <c r="AX5496" s="19" t="str">
        <f t="shared" si="426"/>
        <v/>
      </c>
      <c r="AY5496" s="55">
        <f t="shared" si="427"/>
        <v>0</v>
      </c>
      <c r="AZ5496" s="8"/>
      <c r="BA5496" s="8"/>
    </row>
    <row r="5497" spans="1:53" x14ac:dyDescent="0.25">
      <c r="A5497" s="9" t="str">
        <f>IF(B5497&lt;&gt;"",COUNTA($B$3:B5497)+$A$2,"")</f>
        <v/>
      </c>
      <c r="R5497" s="42"/>
      <c r="AB5497" s="13"/>
      <c r="AC5497" s="8"/>
      <c r="AF5497" s="13"/>
      <c r="AG5497" s="8"/>
      <c r="AH5497" s="8"/>
      <c r="AI5497" s="8"/>
      <c r="AJ5497" s="8"/>
      <c r="AK5497" s="8"/>
      <c r="AN5497" s="13"/>
      <c r="AO5497" s="8"/>
      <c r="AR5497" s="13"/>
      <c r="AS5497" s="8"/>
      <c r="AV5497" s="13"/>
      <c r="AW5497" s="8"/>
      <c r="AX5497" s="19" t="str">
        <f t="shared" si="426"/>
        <v/>
      </c>
      <c r="AY5497" s="55">
        <f t="shared" si="427"/>
        <v>0</v>
      </c>
      <c r="AZ5497" s="8"/>
      <c r="BA5497" s="8"/>
    </row>
    <row r="5498" spans="1:53" x14ac:dyDescent="0.25">
      <c r="A5498" s="9" t="str">
        <f>IF(B5498&lt;&gt;"",COUNTA($B$3:B5498)+$A$2,"")</f>
        <v/>
      </c>
      <c r="R5498" s="42"/>
      <c r="AB5498" s="13"/>
      <c r="AC5498" s="8"/>
      <c r="AF5498" s="13"/>
      <c r="AG5498" s="8"/>
      <c r="AH5498" s="8"/>
      <c r="AI5498" s="8"/>
      <c r="AJ5498" s="8"/>
      <c r="AK5498" s="8"/>
      <c r="AN5498" s="13"/>
      <c r="AO5498" s="8"/>
      <c r="AR5498" s="13"/>
      <c r="AS5498" s="8"/>
      <c r="AV5498" s="13"/>
      <c r="AW5498" s="8"/>
      <c r="AX5498" s="19" t="str">
        <f t="shared" si="426"/>
        <v/>
      </c>
      <c r="AY5498" s="55">
        <f t="shared" si="427"/>
        <v>0</v>
      </c>
      <c r="AZ5498" s="8"/>
      <c r="BA5498" s="8"/>
    </row>
    <row r="5499" spans="1:53" x14ac:dyDescent="0.25">
      <c r="A5499" s="9" t="str">
        <f>IF(B5499&lt;&gt;"",COUNTA($B$3:B5499)+$A$2,"")</f>
        <v/>
      </c>
      <c r="R5499" s="42"/>
      <c r="AB5499" s="13"/>
      <c r="AC5499" s="8"/>
      <c r="AF5499" s="13"/>
      <c r="AG5499" s="8"/>
      <c r="AH5499" s="8"/>
      <c r="AI5499" s="8"/>
      <c r="AJ5499" s="8"/>
      <c r="AK5499" s="8"/>
      <c r="AN5499" s="13"/>
      <c r="AO5499" s="8"/>
      <c r="AR5499" s="13"/>
      <c r="AS5499" s="8"/>
      <c r="AV5499" s="13"/>
      <c r="AW5499" s="8"/>
      <c r="AX5499" s="19" t="str">
        <f t="shared" si="426"/>
        <v/>
      </c>
      <c r="AY5499" s="55">
        <f t="shared" si="427"/>
        <v>0</v>
      </c>
      <c r="AZ5499" s="8"/>
      <c r="BA5499" s="8"/>
    </row>
    <row r="5500" spans="1:53" x14ac:dyDescent="0.25">
      <c r="A5500" s="9" t="str">
        <f>IF(B5500&lt;&gt;"",COUNTA($B$3:B5500)+$A$2,"")</f>
        <v/>
      </c>
      <c r="R5500" s="42"/>
      <c r="AB5500" s="13"/>
      <c r="AC5500" s="8"/>
      <c r="AF5500" s="13"/>
      <c r="AG5500" s="8"/>
      <c r="AH5500" s="8"/>
      <c r="AI5500" s="8"/>
      <c r="AJ5500" s="8"/>
      <c r="AK5500" s="8"/>
      <c r="AN5500" s="13"/>
      <c r="AO5500" s="8"/>
      <c r="AR5500" s="13"/>
      <c r="AS5500" s="8"/>
      <c r="AV5500" s="13"/>
      <c r="AW5500" s="8"/>
      <c r="AX5500" s="19" t="str">
        <f t="shared" si="426"/>
        <v/>
      </c>
      <c r="AY5500" s="55">
        <f t="shared" si="427"/>
        <v>0</v>
      </c>
      <c r="AZ5500" s="8"/>
      <c r="BA5500" s="8"/>
    </row>
    <row r="5501" spans="1:53" x14ac:dyDescent="0.25">
      <c r="A5501" s="9" t="str">
        <f>IF(B5501&lt;&gt;"",COUNTA($B$3:B5501)+$A$2,"")</f>
        <v/>
      </c>
      <c r="R5501" s="42"/>
      <c r="AB5501" s="13"/>
      <c r="AC5501" s="8"/>
      <c r="AF5501" s="13"/>
      <c r="AG5501" s="8"/>
      <c r="AH5501" s="8"/>
      <c r="AI5501" s="8"/>
      <c r="AJ5501" s="8"/>
      <c r="AK5501" s="8"/>
      <c r="AN5501" s="13"/>
      <c r="AO5501" s="8"/>
      <c r="AR5501" s="13"/>
      <c r="AS5501" s="8"/>
      <c r="AV5501" s="13"/>
      <c r="AW5501" s="8"/>
      <c r="AX5501" s="19" t="str">
        <f t="shared" si="426"/>
        <v/>
      </c>
      <c r="AY5501" s="55">
        <f t="shared" si="427"/>
        <v>0</v>
      </c>
      <c r="AZ5501" s="8"/>
      <c r="BA5501" s="8"/>
    </row>
    <row r="5502" spans="1:53" x14ac:dyDescent="0.25">
      <c r="A5502" s="9" t="str">
        <f>IF(B5502&lt;&gt;"",COUNTA($B$3:B5502)+$A$2,"")</f>
        <v/>
      </c>
      <c r="R5502" s="42"/>
      <c r="AB5502" s="13"/>
      <c r="AC5502" s="8"/>
      <c r="AF5502" s="13"/>
      <c r="AG5502" s="8"/>
      <c r="AH5502" s="8"/>
      <c r="AI5502" s="8"/>
      <c r="AJ5502" s="8"/>
      <c r="AK5502" s="8"/>
      <c r="AN5502" s="13"/>
      <c r="AO5502" s="8"/>
      <c r="AR5502" s="13"/>
      <c r="AS5502" s="8"/>
      <c r="AV5502" s="13"/>
      <c r="AW5502" s="8"/>
      <c r="AX5502" s="19" t="str">
        <f t="shared" si="426"/>
        <v/>
      </c>
      <c r="AY5502" s="55">
        <f t="shared" si="427"/>
        <v>0</v>
      </c>
      <c r="AZ5502" s="8"/>
      <c r="BA5502" s="8"/>
    </row>
    <row r="5503" spans="1:53" x14ac:dyDescent="0.25">
      <c r="A5503" s="9" t="str">
        <f>IF(B5503&lt;&gt;"",COUNTA($B$3:B5503)+$A$2,"")</f>
        <v/>
      </c>
      <c r="R5503" s="42"/>
      <c r="AB5503" s="13"/>
      <c r="AC5503" s="8"/>
      <c r="AF5503" s="13"/>
      <c r="AG5503" s="8"/>
      <c r="AH5503" s="8"/>
      <c r="AI5503" s="8"/>
      <c r="AJ5503" s="8"/>
      <c r="AK5503" s="8"/>
      <c r="AN5503" s="13"/>
      <c r="AO5503" s="8"/>
      <c r="AR5503" s="13"/>
      <c r="AS5503" s="8"/>
      <c r="AV5503" s="13"/>
      <c r="AW5503" s="8"/>
      <c r="AX5503" s="19" t="str">
        <f t="shared" si="426"/>
        <v/>
      </c>
      <c r="AY5503" s="55">
        <f t="shared" si="427"/>
        <v>0</v>
      </c>
      <c r="AZ5503" s="8"/>
      <c r="BA5503" s="8"/>
    </row>
    <row r="5504" spans="1:53" x14ac:dyDescent="0.25">
      <c r="A5504" s="9" t="str">
        <f>IF(B5504&lt;&gt;"",COUNTA($B$3:B5504)+$A$2,"")</f>
        <v/>
      </c>
      <c r="R5504" s="42"/>
      <c r="AB5504" s="13"/>
      <c r="AC5504" s="8"/>
      <c r="AF5504" s="13"/>
      <c r="AG5504" s="8"/>
      <c r="AH5504" s="8"/>
      <c r="AI5504" s="8"/>
      <c r="AJ5504" s="8"/>
      <c r="AK5504" s="8"/>
      <c r="AN5504" s="13"/>
      <c r="AO5504" s="8"/>
      <c r="AR5504" s="13"/>
      <c r="AS5504" s="8"/>
      <c r="AV5504" s="13"/>
      <c r="AW5504" s="8"/>
      <c r="AX5504" s="19" t="str">
        <f t="shared" si="426"/>
        <v/>
      </c>
      <c r="AY5504" s="55">
        <f t="shared" si="427"/>
        <v>0</v>
      </c>
      <c r="AZ5504" s="8"/>
      <c r="BA5504" s="8"/>
    </row>
    <row r="5505" spans="1:53" x14ac:dyDescent="0.25">
      <c r="A5505" s="9" t="str">
        <f>IF(B5505&lt;&gt;"",COUNTA($B$3:B5505)+$A$2,"")</f>
        <v/>
      </c>
      <c r="R5505" s="42"/>
      <c r="AB5505" s="13"/>
      <c r="AC5505" s="8"/>
      <c r="AF5505" s="13"/>
      <c r="AG5505" s="8"/>
      <c r="AH5505" s="8"/>
      <c r="AI5505" s="8"/>
      <c r="AJ5505" s="8"/>
      <c r="AK5505" s="8"/>
      <c r="AN5505" s="13"/>
      <c r="AO5505" s="8"/>
      <c r="AR5505" s="13"/>
      <c r="AS5505" s="8"/>
      <c r="AV5505" s="13"/>
      <c r="AW5505" s="8"/>
      <c r="AX5505" s="19" t="str">
        <f t="shared" si="426"/>
        <v/>
      </c>
      <c r="AY5505" s="55">
        <f t="shared" si="427"/>
        <v>0</v>
      </c>
      <c r="AZ5505" s="8"/>
      <c r="BA5505" s="8"/>
    </row>
    <row r="5506" spans="1:53" x14ac:dyDescent="0.25">
      <c r="A5506" s="9" t="str">
        <f>IF(B5506&lt;&gt;"",COUNTA($B$3:B5506)+$A$2,"")</f>
        <v/>
      </c>
      <c r="R5506" s="42"/>
      <c r="AB5506" s="13"/>
      <c r="AC5506" s="8"/>
      <c r="AF5506" s="13"/>
      <c r="AG5506" s="8"/>
      <c r="AH5506" s="8"/>
      <c r="AI5506" s="8"/>
      <c r="AJ5506" s="8"/>
      <c r="AK5506" s="8"/>
      <c r="AN5506" s="13"/>
      <c r="AO5506" s="8"/>
      <c r="AR5506" s="13"/>
      <c r="AS5506" s="8"/>
      <c r="AV5506" s="13"/>
      <c r="AW5506" s="8"/>
      <c r="AX5506" s="19" t="str">
        <f t="shared" si="426"/>
        <v/>
      </c>
      <c r="AY5506" s="55">
        <f t="shared" si="427"/>
        <v>0</v>
      </c>
      <c r="AZ5506" s="8"/>
      <c r="BA5506" s="8"/>
    </row>
    <row r="5507" spans="1:53" x14ac:dyDescent="0.25">
      <c r="A5507" s="9" t="str">
        <f>IF(B5507&lt;&gt;"",COUNTA($B$3:B5507)+$A$2,"")</f>
        <v/>
      </c>
      <c r="R5507" s="42"/>
      <c r="AB5507" s="13"/>
      <c r="AC5507" s="8"/>
      <c r="AF5507" s="13"/>
      <c r="AG5507" s="8"/>
      <c r="AH5507" s="8"/>
      <c r="AI5507" s="8"/>
      <c r="AJ5507" s="8"/>
      <c r="AK5507" s="8"/>
      <c r="AN5507" s="13"/>
      <c r="AO5507" s="8"/>
      <c r="AR5507" s="13"/>
      <c r="AS5507" s="8"/>
      <c r="AV5507" s="13"/>
      <c r="AW5507" s="8"/>
      <c r="AX5507" s="19" t="str">
        <f t="shared" ref="AX5507:AX5570" si="428">IF(R5507="","",AY5507/(1+0.025))</f>
        <v/>
      </c>
      <c r="AY5507" s="55">
        <f t="shared" ref="AY5507:AY5570" si="429">BC5507-AZ5507</f>
        <v>0</v>
      </c>
      <c r="AZ5507" s="8"/>
      <c r="BA5507" s="8"/>
    </row>
    <row r="5508" spans="1:53" x14ac:dyDescent="0.25">
      <c r="A5508" s="9" t="str">
        <f>IF(B5508&lt;&gt;"",COUNTA($B$3:B5508)+$A$2,"")</f>
        <v/>
      </c>
      <c r="R5508" s="42"/>
      <c r="AB5508" s="13"/>
      <c r="AC5508" s="8"/>
      <c r="AF5508" s="13"/>
      <c r="AG5508" s="8"/>
      <c r="AH5508" s="8"/>
      <c r="AI5508" s="8"/>
      <c r="AJ5508" s="8"/>
      <c r="AK5508" s="8"/>
      <c r="AN5508" s="13"/>
      <c r="AO5508" s="8"/>
      <c r="AR5508" s="13"/>
      <c r="AS5508" s="8"/>
      <c r="AV5508" s="13"/>
      <c r="AW5508" s="8"/>
      <c r="AX5508" s="19" t="str">
        <f t="shared" si="428"/>
        <v/>
      </c>
      <c r="AY5508" s="55">
        <f t="shared" si="429"/>
        <v>0</v>
      </c>
      <c r="AZ5508" s="8"/>
      <c r="BA5508" s="8"/>
    </row>
    <row r="5509" spans="1:53" x14ac:dyDescent="0.25">
      <c r="A5509" s="9" t="str">
        <f>IF(B5509&lt;&gt;"",COUNTA($B$3:B5509)+$A$2,"")</f>
        <v/>
      </c>
      <c r="R5509" s="42"/>
      <c r="AB5509" s="13"/>
      <c r="AC5509" s="8"/>
      <c r="AF5509" s="13"/>
      <c r="AG5509" s="8"/>
      <c r="AH5509" s="8"/>
      <c r="AI5509" s="8"/>
      <c r="AJ5509" s="8"/>
      <c r="AK5509" s="8"/>
      <c r="AN5509" s="13"/>
      <c r="AO5509" s="8"/>
      <c r="AR5509" s="13"/>
      <c r="AS5509" s="8"/>
      <c r="AV5509" s="13"/>
      <c r="AW5509" s="8"/>
      <c r="AX5509" s="19" t="str">
        <f t="shared" si="428"/>
        <v/>
      </c>
      <c r="AY5509" s="55">
        <f t="shared" si="429"/>
        <v>0</v>
      </c>
      <c r="AZ5509" s="8"/>
      <c r="BA5509" s="8"/>
    </row>
    <row r="5510" spans="1:53" x14ac:dyDescent="0.25">
      <c r="A5510" s="9" t="str">
        <f>IF(B5510&lt;&gt;"",COUNTA($B$3:B5510)+$A$2,"")</f>
        <v/>
      </c>
      <c r="R5510" s="42"/>
      <c r="AB5510" s="13"/>
      <c r="AC5510" s="8"/>
      <c r="AF5510" s="13"/>
      <c r="AG5510" s="8"/>
      <c r="AH5510" s="8"/>
      <c r="AI5510" s="8"/>
      <c r="AJ5510" s="8"/>
      <c r="AK5510" s="8"/>
      <c r="AN5510" s="13"/>
      <c r="AO5510" s="8"/>
      <c r="AR5510" s="13"/>
      <c r="AS5510" s="8"/>
      <c r="AV5510" s="13"/>
      <c r="AW5510" s="8"/>
      <c r="AX5510" s="19" t="str">
        <f t="shared" si="428"/>
        <v/>
      </c>
      <c r="AY5510" s="55">
        <f t="shared" si="429"/>
        <v>0</v>
      </c>
      <c r="AZ5510" s="8"/>
      <c r="BA5510" s="8"/>
    </row>
    <row r="5511" spans="1:53" x14ac:dyDescent="0.25">
      <c r="A5511" s="9" t="str">
        <f>IF(B5511&lt;&gt;"",COUNTA($B$3:B5511)+$A$2,"")</f>
        <v/>
      </c>
      <c r="R5511" s="42"/>
      <c r="AB5511" s="13"/>
      <c r="AC5511" s="8"/>
      <c r="AF5511" s="13"/>
      <c r="AG5511" s="8"/>
      <c r="AH5511" s="8"/>
      <c r="AI5511" s="8"/>
      <c r="AJ5511" s="8"/>
      <c r="AK5511" s="8"/>
      <c r="AN5511" s="13"/>
      <c r="AO5511" s="8"/>
      <c r="AR5511" s="13"/>
      <c r="AS5511" s="8"/>
      <c r="AV5511" s="13"/>
      <c r="AW5511" s="8"/>
      <c r="AX5511" s="19" t="str">
        <f t="shared" si="428"/>
        <v/>
      </c>
      <c r="AY5511" s="55">
        <f t="shared" si="429"/>
        <v>0</v>
      </c>
      <c r="AZ5511" s="8"/>
      <c r="BA5511" s="8"/>
    </row>
    <row r="5512" spans="1:53" x14ac:dyDescent="0.25">
      <c r="A5512" s="9" t="str">
        <f>IF(B5512&lt;&gt;"",COUNTA($B$3:B5512)+$A$2,"")</f>
        <v/>
      </c>
      <c r="R5512" s="42"/>
      <c r="AB5512" s="13"/>
      <c r="AC5512" s="8"/>
      <c r="AF5512" s="13"/>
      <c r="AG5512" s="8"/>
      <c r="AH5512" s="8"/>
      <c r="AI5512" s="8"/>
      <c r="AJ5512" s="8"/>
      <c r="AK5512" s="8"/>
      <c r="AN5512" s="13"/>
      <c r="AO5512" s="8"/>
      <c r="AR5512" s="13"/>
      <c r="AS5512" s="8"/>
      <c r="AV5512" s="13"/>
      <c r="AW5512" s="8"/>
      <c r="AX5512" s="19" t="str">
        <f t="shared" si="428"/>
        <v/>
      </c>
      <c r="AY5512" s="55">
        <f t="shared" si="429"/>
        <v>0</v>
      </c>
      <c r="AZ5512" s="8"/>
      <c r="BA5512" s="8"/>
    </row>
    <row r="5513" spans="1:53" x14ac:dyDescent="0.25">
      <c r="A5513" s="9" t="str">
        <f>IF(B5513&lt;&gt;"",COUNTA($B$3:B5513)+$A$2,"")</f>
        <v/>
      </c>
      <c r="R5513" s="42"/>
      <c r="AB5513" s="13"/>
      <c r="AC5513" s="8"/>
      <c r="AF5513" s="13"/>
      <c r="AG5513" s="8"/>
      <c r="AH5513" s="8"/>
      <c r="AI5513" s="8"/>
      <c r="AJ5513" s="8"/>
      <c r="AK5513" s="8"/>
      <c r="AN5513" s="13"/>
      <c r="AO5513" s="8"/>
      <c r="AR5513" s="13"/>
      <c r="AS5513" s="8"/>
      <c r="AV5513" s="13"/>
      <c r="AW5513" s="8"/>
      <c r="AX5513" s="19" t="str">
        <f t="shared" si="428"/>
        <v/>
      </c>
      <c r="AY5513" s="55">
        <f t="shared" si="429"/>
        <v>0</v>
      </c>
      <c r="AZ5513" s="8"/>
      <c r="BA5513" s="8"/>
    </row>
    <row r="5514" spans="1:53" x14ac:dyDescent="0.25">
      <c r="A5514" s="9" t="str">
        <f>IF(B5514&lt;&gt;"",COUNTA($B$3:B5514)+$A$2,"")</f>
        <v/>
      </c>
      <c r="R5514" s="42"/>
      <c r="AB5514" s="13"/>
      <c r="AC5514" s="8"/>
      <c r="AF5514" s="13"/>
      <c r="AG5514" s="8"/>
      <c r="AH5514" s="8"/>
      <c r="AI5514" s="8"/>
      <c r="AJ5514" s="8"/>
      <c r="AK5514" s="8"/>
      <c r="AN5514" s="13"/>
      <c r="AO5514" s="8"/>
      <c r="AR5514" s="13"/>
      <c r="AS5514" s="8"/>
      <c r="AV5514" s="13"/>
      <c r="AW5514" s="8"/>
      <c r="AX5514" s="19" t="str">
        <f t="shared" si="428"/>
        <v/>
      </c>
      <c r="AY5514" s="55">
        <f t="shared" si="429"/>
        <v>0</v>
      </c>
      <c r="AZ5514" s="8"/>
      <c r="BA5514" s="8"/>
    </row>
    <row r="5515" spans="1:53" x14ac:dyDescent="0.25">
      <c r="A5515" s="9" t="str">
        <f>IF(B5515&lt;&gt;"",COUNTA($B$3:B5515)+$A$2,"")</f>
        <v/>
      </c>
      <c r="R5515" s="42"/>
      <c r="AB5515" s="13"/>
      <c r="AC5515" s="8"/>
      <c r="AF5515" s="13"/>
      <c r="AG5515" s="8"/>
      <c r="AH5515" s="8"/>
      <c r="AI5515" s="8"/>
      <c r="AJ5515" s="8"/>
      <c r="AK5515" s="8"/>
      <c r="AN5515" s="13"/>
      <c r="AO5515" s="8"/>
      <c r="AR5515" s="13"/>
      <c r="AS5515" s="8"/>
      <c r="AV5515" s="13"/>
      <c r="AW5515" s="8"/>
      <c r="AX5515" s="19" t="str">
        <f t="shared" si="428"/>
        <v/>
      </c>
      <c r="AY5515" s="55">
        <f t="shared" si="429"/>
        <v>0</v>
      </c>
      <c r="AZ5515" s="8"/>
      <c r="BA5515" s="8"/>
    </row>
    <row r="5516" spans="1:53" x14ac:dyDescent="0.25">
      <c r="A5516" s="9" t="str">
        <f>IF(B5516&lt;&gt;"",COUNTA($B$3:B5516)+$A$2,"")</f>
        <v/>
      </c>
      <c r="R5516" s="42"/>
      <c r="AB5516" s="13"/>
      <c r="AC5516" s="8"/>
      <c r="AF5516" s="13"/>
      <c r="AG5516" s="8"/>
      <c r="AH5516" s="8"/>
      <c r="AI5516" s="8"/>
      <c r="AJ5516" s="8"/>
      <c r="AK5516" s="8"/>
      <c r="AN5516" s="13"/>
      <c r="AO5516" s="8"/>
      <c r="AR5516" s="13"/>
      <c r="AS5516" s="8"/>
      <c r="AV5516" s="13"/>
      <c r="AW5516" s="8"/>
      <c r="AX5516" s="19" t="str">
        <f t="shared" si="428"/>
        <v/>
      </c>
      <c r="AY5516" s="55">
        <f t="shared" si="429"/>
        <v>0</v>
      </c>
      <c r="AZ5516" s="8"/>
      <c r="BA5516" s="8"/>
    </row>
    <row r="5517" spans="1:53" x14ac:dyDescent="0.25">
      <c r="A5517" s="9" t="str">
        <f>IF(B5517&lt;&gt;"",COUNTA($B$3:B5517)+$A$2,"")</f>
        <v/>
      </c>
      <c r="R5517" s="42"/>
      <c r="AB5517" s="13"/>
      <c r="AC5517" s="8"/>
      <c r="AF5517" s="13"/>
      <c r="AG5517" s="8"/>
      <c r="AH5517" s="8"/>
      <c r="AI5517" s="8"/>
      <c r="AJ5517" s="8"/>
      <c r="AK5517" s="8"/>
      <c r="AN5517" s="13"/>
      <c r="AO5517" s="8"/>
      <c r="AR5517" s="13"/>
      <c r="AS5517" s="8"/>
      <c r="AV5517" s="13"/>
      <c r="AW5517" s="8"/>
      <c r="AX5517" s="19" t="str">
        <f t="shared" si="428"/>
        <v/>
      </c>
      <c r="AY5517" s="55">
        <f t="shared" si="429"/>
        <v>0</v>
      </c>
      <c r="AZ5517" s="8"/>
      <c r="BA5517" s="8"/>
    </row>
    <row r="5518" spans="1:53" x14ac:dyDescent="0.25">
      <c r="A5518" s="9" t="str">
        <f>IF(B5518&lt;&gt;"",COUNTA($B$3:B5518)+$A$2,"")</f>
        <v/>
      </c>
      <c r="R5518" s="42"/>
      <c r="AB5518" s="13"/>
      <c r="AC5518" s="8"/>
      <c r="AF5518" s="13"/>
      <c r="AG5518" s="8"/>
      <c r="AH5518" s="8"/>
      <c r="AI5518" s="8"/>
      <c r="AJ5518" s="8"/>
      <c r="AK5518" s="8"/>
      <c r="AN5518" s="13"/>
      <c r="AO5518" s="8"/>
      <c r="AR5518" s="13"/>
      <c r="AS5518" s="8"/>
      <c r="AV5518" s="13"/>
      <c r="AW5518" s="8"/>
      <c r="AX5518" s="19" t="str">
        <f t="shared" si="428"/>
        <v/>
      </c>
      <c r="AY5518" s="55">
        <f t="shared" si="429"/>
        <v>0</v>
      </c>
      <c r="AZ5518" s="8"/>
      <c r="BA5518" s="8"/>
    </row>
    <row r="5519" spans="1:53" x14ac:dyDescent="0.25">
      <c r="A5519" s="9" t="str">
        <f>IF(B5519&lt;&gt;"",COUNTA($B$3:B5519)+$A$2,"")</f>
        <v/>
      </c>
      <c r="R5519" s="42"/>
      <c r="AB5519" s="13"/>
      <c r="AC5519" s="8"/>
      <c r="AF5519" s="13"/>
      <c r="AG5519" s="8"/>
      <c r="AH5519" s="8"/>
      <c r="AI5519" s="8"/>
      <c r="AJ5519" s="8"/>
      <c r="AK5519" s="8"/>
      <c r="AN5519" s="13"/>
      <c r="AO5519" s="8"/>
      <c r="AR5519" s="13"/>
      <c r="AS5519" s="8"/>
      <c r="AV5519" s="13"/>
      <c r="AW5519" s="8"/>
      <c r="AX5519" s="19" t="str">
        <f t="shared" si="428"/>
        <v/>
      </c>
      <c r="AY5519" s="55">
        <f t="shared" si="429"/>
        <v>0</v>
      </c>
      <c r="AZ5519" s="8"/>
      <c r="BA5519" s="8"/>
    </row>
    <row r="5520" spans="1:53" x14ac:dyDescent="0.25">
      <c r="A5520" s="9" t="str">
        <f>IF(B5520&lt;&gt;"",COUNTA($B$3:B5520)+$A$2,"")</f>
        <v/>
      </c>
      <c r="R5520" s="42"/>
      <c r="AB5520" s="13"/>
      <c r="AC5520" s="8"/>
      <c r="AF5520" s="13"/>
      <c r="AG5520" s="8"/>
      <c r="AH5520" s="8"/>
      <c r="AI5520" s="8"/>
      <c r="AJ5520" s="8"/>
      <c r="AK5520" s="8"/>
      <c r="AN5520" s="13"/>
      <c r="AO5520" s="8"/>
      <c r="AR5520" s="13"/>
      <c r="AS5520" s="8"/>
      <c r="AV5520" s="13"/>
      <c r="AW5520" s="8"/>
      <c r="AX5520" s="19" t="str">
        <f t="shared" si="428"/>
        <v/>
      </c>
      <c r="AY5520" s="55">
        <f t="shared" si="429"/>
        <v>0</v>
      </c>
      <c r="AZ5520" s="8"/>
      <c r="BA5520" s="8"/>
    </row>
    <row r="5521" spans="1:53" x14ac:dyDescent="0.25">
      <c r="A5521" s="9" t="str">
        <f>IF(B5521&lt;&gt;"",COUNTA($B$3:B5521)+$A$2,"")</f>
        <v/>
      </c>
      <c r="R5521" s="42"/>
      <c r="AB5521" s="13"/>
      <c r="AC5521" s="8"/>
      <c r="AF5521" s="13"/>
      <c r="AG5521" s="8"/>
      <c r="AH5521" s="8"/>
      <c r="AI5521" s="8"/>
      <c r="AJ5521" s="8"/>
      <c r="AK5521" s="8"/>
      <c r="AN5521" s="13"/>
      <c r="AO5521" s="8"/>
      <c r="AR5521" s="13"/>
      <c r="AS5521" s="8"/>
      <c r="AV5521" s="13"/>
      <c r="AW5521" s="8"/>
      <c r="AX5521" s="19" t="str">
        <f t="shared" si="428"/>
        <v/>
      </c>
      <c r="AY5521" s="55">
        <f t="shared" si="429"/>
        <v>0</v>
      </c>
      <c r="AZ5521" s="8"/>
      <c r="BA5521" s="8"/>
    </row>
    <row r="5522" spans="1:53" x14ac:dyDescent="0.25">
      <c r="A5522" s="9" t="str">
        <f>IF(B5522&lt;&gt;"",COUNTA($B$3:B5522)+$A$2,"")</f>
        <v/>
      </c>
      <c r="R5522" s="42"/>
      <c r="AB5522" s="13"/>
      <c r="AC5522" s="8"/>
      <c r="AF5522" s="13"/>
      <c r="AG5522" s="8"/>
      <c r="AH5522" s="8"/>
      <c r="AI5522" s="8"/>
      <c r="AJ5522" s="8"/>
      <c r="AK5522" s="8"/>
      <c r="AN5522" s="13"/>
      <c r="AO5522" s="8"/>
      <c r="AR5522" s="13"/>
      <c r="AS5522" s="8"/>
      <c r="AV5522" s="13"/>
      <c r="AW5522" s="8"/>
      <c r="AX5522" s="19" t="str">
        <f t="shared" si="428"/>
        <v/>
      </c>
      <c r="AY5522" s="55">
        <f t="shared" si="429"/>
        <v>0</v>
      </c>
      <c r="AZ5522" s="8"/>
      <c r="BA5522" s="8"/>
    </row>
    <row r="5523" spans="1:53" x14ac:dyDescent="0.25">
      <c r="A5523" s="9" t="str">
        <f>IF(B5523&lt;&gt;"",COUNTA($B$3:B5523)+$A$2,"")</f>
        <v/>
      </c>
      <c r="R5523" s="42"/>
      <c r="AB5523" s="13"/>
      <c r="AC5523" s="8"/>
      <c r="AF5523" s="13"/>
      <c r="AG5523" s="8"/>
      <c r="AH5523" s="8"/>
      <c r="AI5523" s="8"/>
      <c r="AJ5523" s="8"/>
      <c r="AK5523" s="8"/>
      <c r="AN5523" s="13"/>
      <c r="AO5523" s="8"/>
      <c r="AR5523" s="13"/>
      <c r="AS5523" s="8"/>
      <c r="AV5523" s="13"/>
      <c r="AW5523" s="8"/>
      <c r="AX5523" s="19" t="str">
        <f t="shared" si="428"/>
        <v/>
      </c>
      <c r="AY5523" s="55">
        <f t="shared" si="429"/>
        <v>0</v>
      </c>
      <c r="AZ5523" s="8"/>
      <c r="BA5523" s="8"/>
    </row>
    <row r="5524" spans="1:53" x14ac:dyDescent="0.25">
      <c r="A5524" s="9" t="str">
        <f>IF(B5524&lt;&gt;"",COUNTA($B$3:B5524)+$A$2,"")</f>
        <v/>
      </c>
      <c r="R5524" s="42"/>
      <c r="AB5524" s="13"/>
      <c r="AC5524" s="8"/>
      <c r="AF5524" s="13"/>
      <c r="AG5524" s="8"/>
      <c r="AH5524" s="8"/>
      <c r="AI5524" s="8"/>
      <c r="AJ5524" s="8"/>
      <c r="AK5524" s="8"/>
      <c r="AN5524" s="13"/>
      <c r="AO5524" s="8"/>
      <c r="AR5524" s="13"/>
      <c r="AS5524" s="8"/>
      <c r="AV5524" s="13"/>
      <c r="AW5524" s="8"/>
      <c r="AX5524" s="19" t="str">
        <f t="shared" si="428"/>
        <v/>
      </c>
      <c r="AY5524" s="55">
        <f t="shared" si="429"/>
        <v>0</v>
      </c>
      <c r="AZ5524" s="8"/>
      <c r="BA5524" s="8"/>
    </row>
    <row r="5525" spans="1:53" x14ac:dyDescent="0.25">
      <c r="A5525" s="9" t="str">
        <f>IF(B5525&lt;&gt;"",COUNTA($B$3:B5525)+$A$2,"")</f>
        <v/>
      </c>
      <c r="R5525" s="42"/>
      <c r="AB5525" s="13"/>
      <c r="AC5525" s="8"/>
      <c r="AF5525" s="13"/>
      <c r="AG5525" s="8"/>
      <c r="AH5525" s="8"/>
      <c r="AI5525" s="8"/>
      <c r="AJ5525" s="8"/>
      <c r="AK5525" s="8"/>
      <c r="AN5525" s="13"/>
      <c r="AO5525" s="8"/>
      <c r="AR5525" s="13"/>
      <c r="AS5525" s="8"/>
      <c r="AV5525" s="13"/>
      <c r="AW5525" s="8"/>
      <c r="AX5525" s="19" t="str">
        <f t="shared" si="428"/>
        <v/>
      </c>
      <c r="AY5525" s="55">
        <f t="shared" si="429"/>
        <v>0</v>
      </c>
      <c r="AZ5525" s="8"/>
      <c r="BA5525" s="8"/>
    </row>
    <row r="5526" spans="1:53" x14ac:dyDescent="0.25">
      <c r="A5526" s="9" t="str">
        <f>IF(B5526&lt;&gt;"",COUNTA($B$3:B5526)+$A$2,"")</f>
        <v/>
      </c>
      <c r="R5526" s="42"/>
      <c r="AB5526" s="13"/>
      <c r="AC5526" s="8"/>
      <c r="AF5526" s="13"/>
      <c r="AG5526" s="8"/>
      <c r="AH5526" s="8"/>
      <c r="AI5526" s="8"/>
      <c r="AJ5526" s="8"/>
      <c r="AK5526" s="8"/>
      <c r="AN5526" s="13"/>
      <c r="AO5526" s="8"/>
      <c r="AR5526" s="13"/>
      <c r="AS5526" s="8"/>
      <c r="AV5526" s="13"/>
      <c r="AW5526" s="8"/>
      <c r="AX5526" s="19" t="str">
        <f t="shared" si="428"/>
        <v/>
      </c>
      <c r="AY5526" s="55">
        <f t="shared" si="429"/>
        <v>0</v>
      </c>
      <c r="AZ5526" s="8"/>
      <c r="BA5526" s="8"/>
    </row>
    <row r="5527" spans="1:53" x14ac:dyDescent="0.25">
      <c r="A5527" s="9" t="str">
        <f>IF(B5527&lt;&gt;"",COUNTA($B$3:B5527)+$A$2,"")</f>
        <v/>
      </c>
      <c r="R5527" s="42"/>
      <c r="AB5527" s="13"/>
      <c r="AC5527" s="8"/>
      <c r="AF5527" s="13"/>
      <c r="AG5527" s="8"/>
      <c r="AH5527" s="8"/>
      <c r="AI5527" s="8"/>
      <c r="AJ5527" s="8"/>
      <c r="AK5527" s="8"/>
      <c r="AN5527" s="13"/>
      <c r="AO5527" s="8"/>
      <c r="AR5527" s="13"/>
      <c r="AS5527" s="8"/>
      <c r="AV5527" s="13"/>
      <c r="AW5527" s="8"/>
      <c r="AX5527" s="19" t="str">
        <f t="shared" si="428"/>
        <v/>
      </c>
      <c r="AY5527" s="55">
        <f t="shared" si="429"/>
        <v>0</v>
      </c>
      <c r="AZ5527" s="8"/>
      <c r="BA5527" s="8"/>
    </row>
    <row r="5528" spans="1:53" x14ac:dyDescent="0.25">
      <c r="A5528" s="9" t="str">
        <f>IF(B5528&lt;&gt;"",COUNTA($B$3:B5528)+$A$2,"")</f>
        <v/>
      </c>
      <c r="R5528" s="42"/>
      <c r="AB5528" s="13"/>
      <c r="AC5528" s="8"/>
      <c r="AF5528" s="13"/>
      <c r="AG5528" s="8"/>
      <c r="AH5528" s="8"/>
      <c r="AI5528" s="8"/>
      <c r="AJ5528" s="8"/>
      <c r="AK5528" s="8"/>
      <c r="AN5528" s="13"/>
      <c r="AO5528" s="8"/>
      <c r="AR5528" s="13"/>
      <c r="AS5528" s="8"/>
      <c r="AV5528" s="13"/>
      <c r="AW5528" s="8"/>
      <c r="AX5528" s="19" t="str">
        <f t="shared" si="428"/>
        <v/>
      </c>
      <c r="AY5528" s="55">
        <f t="shared" si="429"/>
        <v>0</v>
      </c>
      <c r="AZ5528" s="8"/>
      <c r="BA5528" s="8"/>
    </row>
    <row r="5529" spans="1:53" x14ac:dyDescent="0.25">
      <c r="A5529" s="9" t="str">
        <f>IF(B5529&lt;&gt;"",COUNTA($B$3:B5529)+$A$2,"")</f>
        <v/>
      </c>
      <c r="R5529" s="42"/>
      <c r="AB5529" s="13"/>
      <c r="AC5529" s="8"/>
      <c r="AF5529" s="13"/>
      <c r="AG5529" s="8"/>
      <c r="AH5529" s="8"/>
      <c r="AI5529" s="8"/>
      <c r="AJ5529" s="8"/>
      <c r="AK5529" s="8"/>
      <c r="AN5529" s="13"/>
      <c r="AO5529" s="8"/>
      <c r="AR5529" s="13"/>
      <c r="AS5529" s="8"/>
      <c r="AV5529" s="13"/>
      <c r="AW5529" s="8"/>
      <c r="AX5529" s="19" t="str">
        <f t="shared" si="428"/>
        <v/>
      </c>
      <c r="AY5529" s="55">
        <f t="shared" si="429"/>
        <v>0</v>
      </c>
      <c r="AZ5529" s="8"/>
      <c r="BA5529" s="8"/>
    </row>
    <row r="5530" spans="1:53" x14ac:dyDescent="0.25">
      <c r="A5530" s="9" t="str">
        <f>IF(B5530&lt;&gt;"",COUNTA($B$3:B5530)+$A$2,"")</f>
        <v/>
      </c>
      <c r="R5530" s="42"/>
      <c r="AB5530" s="13"/>
      <c r="AC5530" s="8"/>
      <c r="AF5530" s="13"/>
      <c r="AG5530" s="8"/>
      <c r="AH5530" s="8"/>
      <c r="AI5530" s="8"/>
      <c r="AJ5530" s="8"/>
      <c r="AK5530" s="8"/>
      <c r="AN5530" s="13"/>
      <c r="AO5530" s="8"/>
      <c r="AR5530" s="13"/>
      <c r="AS5530" s="8"/>
      <c r="AV5530" s="13"/>
      <c r="AW5530" s="8"/>
      <c r="AX5530" s="19" t="str">
        <f t="shared" si="428"/>
        <v/>
      </c>
      <c r="AY5530" s="55">
        <f t="shared" si="429"/>
        <v>0</v>
      </c>
      <c r="AZ5530" s="8"/>
      <c r="BA5530" s="8"/>
    </row>
    <row r="5531" spans="1:53" x14ac:dyDescent="0.25">
      <c r="A5531" s="9" t="str">
        <f>IF(B5531&lt;&gt;"",COUNTA($B$3:B5531)+$A$2,"")</f>
        <v/>
      </c>
      <c r="R5531" s="42"/>
      <c r="AB5531" s="13"/>
      <c r="AC5531" s="8"/>
      <c r="AF5531" s="13"/>
      <c r="AG5531" s="8"/>
      <c r="AH5531" s="8"/>
      <c r="AI5531" s="8"/>
      <c r="AJ5531" s="8"/>
      <c r="AK5531" s="8"/>
      <c r="AN5531" s="13"/>
      <c r="AO5531" s="8"/>
      <c r="AR5531" s="13"/>
      <c r="AS5531" s="8"/>
      <c r="AV5531" s="13"/>
      <c r="AW5531" s="8"/>
      <c r="AX5531" s="19" t="str">
        <f t="shared" si="428"/>
        <v/>
      </c>
      <c r="AY5531" s="55">
        <f t="shared" si="429"/>
        <v>0</v>
      </c>
      <c r="AZ5531" s="8"/>
      <c r="BA5531" s="8"/>
    </row>
    <row r="5532" spans="1:53" x14ac:dyDescent="0.25">
      <c r="A5532" s="9" t="str">
        <f>IF(B5532&lt;&gt;"",COUNTA($B$3:B5532)+$A$2,"")</f>
        <v/>
      </c>
      <c r="R5532" s="42"/>
      <c r="AB5532" s="13"/>
      <c r="AC5532" s="8"/>
      <c r="AF5532" s="13"/>
      <c r="AG5532" s="8"/>
      <c r="AH5532" s="8"/>
      <c r="AI5532" s="8"/>
      <c r="AJ5532" s="8"/>
      <c r="AK5532" s="8"/>
      <c r="AN5532" s="13"/>
      <c r="AO5532" s="8"/>
      <c r="AR5532" s="13"/>
      <c r="AS5532" s="8"/>
      <c r="AV5532" s="13"/>
      <c r="AW5532" s="8"/>
      <c r="AX5532" s="19" t="str">
        <f t="shared" si="428"/>
        <v/>
      </c>
      <c r="AY5532" s="55">
        <f t="shared" si="429"/>
        <v>0</v>
      </c>
      <c r="AZ5532" s="8"/>
      <c r="BA5532" s="8"/>
    </row>
    <row r="5533" spans="1:53" x14ac:dyDescent="0.25">
      <c r="A5533" s="9" t="str">
        <f>IF(B5533&lt;&gt;"",COUNTA($B$3:B5533)+$A$2,"")</f>
        <v/>
      </c>
      <c r="R5533" s="42"/>
      <c r="AB5533" s="13"/>
      <c r="AC5533" s="8"/>
      <c r="AF5533" s="13"/>
      <c r="AG5533" s="8"/>
      <c r="AH5533" s="8"/>
      <c r="AI5533" s="8"/>
      <c r="AJ5533" s="8"/>
      <c r="AK5533" s="8"/>
      <c r="AN5533" s="13"/>
      <c r="AO5533" s="8"/>
      <c r="AR5533" s="13"/>
      <c r="AS5533" s="8"/>
      <c r="AV5533" s="13"/>
      <c r="AW5533" s="8"/>
      <c r="AX5533" s="19" t="str">
        <f t="shared" si="428"/>
        <v/>
      </c>
      <c r="AY5533" s="55">
        <f t="shared" si="429"/>
        <v>0</v>
      </c>
      <c r="AZ5533" s="8"/>
      <c r="BA5533" s="8"/>
    </row>
    <row r="5534" spans="1:53" x14ac:dyDescent="0.25">
      <c r="A5534" s="9" t="str">
        <f>IF(B5534&lt;&gt;"",COUNTA($B$3:B5534)+$A$2,"")</f>
        <v/>
      </c>
      <c r="R5534" s="42"/>
      <c r="AB5534" s="13"/>
      <c r="AC5534" s="8"/>
      <c r="AF5534" s="13"/>
      <c r="AG5534" s="8"/>
      <c r="AH5534" s="8"/>
      <c r="AI5534" s="8"/>
      <c r="AJ5534" s="8"/>
      <c r="AK5534" s="8"/>
      <c r="AN5534" s="13"/>
      <c r="AO5534" s="8"/>
      <c r="AR5534" s="13"/>
      <c r="AS5534" s="8"/>
      <c r="AV5534" s="13"/>
      <c r="AW5534" s="8"/>
      <c r="AX5534" s="19" t="str">
        <f t="shared" si="428"/>
        <v/>
      </c>
      <c r="AY5534" s="55">
        <f t="shared" si="429"/>
        <v>0</v>
      </c>
      <c r="AZ5534" s="8"/>
      <c r="BA5534" s="8"/>
    </row>
    <row r="5535" spans="1:53" x14ac:dyDescent="0.25">
      <c r="A5535" s="9" t="str">
        <f>IF(B5535&lt;&gt;"",COUNTA($B$3:B5535)+$A$2,"")</f>
        <v/>
      </c>
      <c r="R5535" s="42"/>
      <c r="AB5535" s="13"/>
      <c r="AC5535" s="8"/>
      <c r="AF5535" s="13"/>
      <c r="AG5535" s="8"/>
      <c r="AH5535" s="8"/>
      <c r="AI5535" s="8"/>
      <c r="AJ5535" s="8"/>
      <c r="AK5535" s="8"/>
      <c r="AN5535" s="13"/>
      <c r="AO5535" s="8"/>
      <c r="AR5535" s="13"/>
      <c r="AS5535" s="8"/>
      <c r="AV5535" s="13"/>
      <c r="AW5535" s="8"/>
      <c r="AX5535" s="19" t="str">
        <f t="shared" si="428"/>
        <v/>
      </c>
      <c r="AY5535" s="55">
        <f t="shared" si="429"/>
        <v>0</v>
      </c>
      <c r="AZ5535" s="8"/>
      <c r="BA5535" s="8"/>
    </row>
    <row r="5536" spans="1:53" x14ac:dyDescent="0.25">
      <c r="A5536" s="9" t="str">
        <f>IF(B5536&lt;&gt;"",COUNTA($B$3:B5536)+$A$2,"")</f>
        <v/>
      </c>
      <c r="R5536" s="42"/>
      <c r="AB5536" s="13"/>
      <c r="AC5536" s="8"/>
      <c r="AF5536" s="13"/>
      <c r="AG5536" s="8"/>
      <c r="AH5536" s="8"/>
      <c r="AI5536" s="8"/>
      <c r="AJ5536" s="8"/>
      <c r="AK5536" s="8"/>
      <c r="AN5536" s="13"/>
      <c r="AO5536" s="8"/>
      <c r="AR5536" s="13"/>
      <c r="AS5536" s="8"/>
      <c r="AV5536" s="13"/>
      <c r="AW5536" s="8"/>
      <c r="AX5536" s="19" t="str">
        <f t="shared" si="428"/>
        <v/>
      </c>
      <c r="AY5536" s="55">
        <f t="shared" si="429"/>
        <v>0</v>
      </c>
      <c r="AZ5536" s="8"/>
      <c r="BA5536" s="8"/>
    </row>
    <row r="5537" spans="1:53" x14ac:dyDescent="0.25">
      <c r="A5537" s="9" t="str">
        <f>IF(B5537&lt;&gt;"",COUNTA($B$3:B5537)+$A$2,"")</f>
        <v/>
      </c>
      <c r="R5537" s="42"/>
      <c r="AB5537" s="13"/>
      <c r="AC5537" s="8"/>
      <c r="AF5537" s="13"/>
      <c r="AG5537" s="8"/>
      <c r="AH5537" s="8"/>
      <c r="AI5537" s="8"/>
      <c r="AJ5537" s="8"/>
      <c r="AK5537" s="8"/>
      <c r="AN5537" s="13"/>
      <c r="AO5537" s="8"/>
      <c r="AR5537" s="13"/>
      <c r="AS5537" s="8"/>
      <c r="AV5537" s="13"/>
      <c r="AW5537" s="8"/>
      <c r="AX5537" s="19" t="str">
        <f t="shared" si="428"/>
        <v/>
      </c>
      <c r="AY5537" s="55">
        <f t="shared" si="429"/>
        <v>0</v>
      </c>
      <c r="AZ5537" s="8"/>
      <c r="BA5537" s="8"/>
    </row>
    <row r="5538" spans="1:53" x14ac:dyDescent="0.25">
      <c r="A5538" s="9" t="str">
        <f>IF(B5538&lt;&gt;"",COUNTA($B$3:B5538)+$A$2,"")</f>
        <v/>
      </c>
      <c r="R5538" s="42"/>
      <c r="AB5538" s="13"/>
      <c r="AC5538" s="8"/>
      <c r="AF5538" s="13"/>
      <c r="AG5538" s="8"/>
      <c r="AH5538" s="8"/>
      <c r="AI5538" s="8"/>
      <c r="AJ5538" s="8"/>
      <c r="AK5538" s="8"/>
      <c r="AN5538" s="13"/>
      <c r="AO5538" s="8"/>
      <c r="AR5538" s="13"/>
      <c r="AS5538" s="8"/>
      <c r="AV5538" s="13"/>
      <c r="AW5538" s="8"/>
      <c r="AX5538" s="19" t="str">
        <f t="shared" si="428"/>
        <v/>
      </c>
      <c r="AY5538" s="55">
        <f t="shared" si="429"/>
        <v>0</v>
      </c>
      <c r="AZ5538" s="8"/>
      <c r="BA5538" s="8"/>
    </row>
    <row r="5539" spans="1:53" x14ac:dyDescent="0.25">
      <c r="A5539" s="9" t="str">
        <f>IF(B5539&lt;&gt;"",COUNTA($B$3:B5539)+$A$2,"")</f>
        <v/>
      </c>
      <c r="R5539" s="42"/>
      <c r="AB5539" s="13"/>
      <c r="AC5539" s="8"/>
      <c r="AF5539" s="13"/>
      <c r="AG5539" s="8"/>
      <c r="AH5539" s="8"/>
      <c r="AI5539" s="8"/>
      <c r="AJ5539" s="8"/>
      <c r="AK5539" s="8"/>
      <c r="AN5539" s="13"/>
      <c r="AO5539" s="8"/>
      <c r="AR5539" s="13"/>
      <c r="AS5539" s="8"/>
      <c r="AV5539" s="13"/>
      <c r="AW5539" s="8"/>
      <c r="AX5539" s="19" t="str">
        <f t="shared" si="428"/>
        <v/>
      </c>
      <c r="AY5539" s="55">
        <f t="shared" si="429"/>
        <v>0</v>
      </c>
      <c r="AZ5539" s="8"/>
      <c r="BA5539" s="8"/>
    </row>
    <row r="5540" spans="1:53" x14ac:dyDescent="0.25">
      <c r="A5540" s="9" t="str">
        <f>IF(B5540&lt;&gt;"",COUNTA($B$3:B5540)+$A$2,"")</f>
        <v/>
      </c>
      <c r="R5540" s="42"/>
      <c r="AB5540" s="13"/>
      <c r="AC5540" s="8"/>
      <c r="AF5540" s="13"/>
      <c r="AG5540" s="8"/>
      <c r="AH5540" s="8"/>
      <c r="AI5540" s="8"/>
      <c r="AJ5540" s="8"/>
      <c r="AK5540" s="8"/>
      <c r="AN5540" s="13"/>
      <c r="AO5540" s="8"/>
      <c r="AR5540" s="13"/>
      <c r="AS5540" s="8"/>
      <c r="AV5540" s="13"/>
      <c r="AW5540" s="8"/>
      <c r="AX5540" s="19" t="str">
        <f t="shared" si="428"/>
        <v/>
      </c>
      <c r="AY5540" s="55">
        <f t="shared" si="429"/>
        <v>0</v>
      </c>
      <c r="AZ5540" s="8"/>
      <c r="BA5540" s="8"/>
    </row>
    <row r="5541" spans="1:53" x14ac:dyDescent="0.25">
      <c r="A5541" s="9" t="str">
        <f>IF(B5541&lt;&gt;"",COUNTA($B$3:B5541)+$A$2,"")</f>
        <v/>
      </c>
      <c r="R5541" s="42"/>
      <c r="AB5541" s="13"/>
      <c r="AC5541" s="8"/>
      <c r="AF5541" s="13"/>
      <c r="AG5541" s="8"/>
      <c r="AH5541" s="8"/>
      <c r="AI5541" s="8"/>
      <c r="AJ5541" s="8"/>
      <c r="AK5541" s="8"/>
      <c r="AN5541" s="13"/>
      <c r="AO5541" s="8"/>
      <c r="AR5541" s="13"/>
      <c r="AS5541" s="8"/>
      <c r="AV5541" s="13"/>
      <c r="AW5541" s="8"/>
      <c r="AX5541" s="19" t="str">
        <f t="shared" si="428"/>
        <v/>
      </c>
      <c r="AY5541" s="55">
        <f t="shared" si="429"/>
        <v>0</v>
      </c>
      <c r="AZ5541" s="8"/>
      <c r="BA5541" s="8"/>
    </row>
    <row r="5542" spans="1:53" x14ac:dyDescent="0.25">
      <c r="A5542" s="9" t="str">
        <f>IF(B5542&lt;&gt;"",COUNTA($B$3:B5542)+$A$2,"")</f>
        <v/>
      </c>
      <c r="R5542" s="42"/>
      <c r="AB5542" s="13"/>
      <c r="AC5542" s="8"/>
      <c r="AF5542" s="13"/>
      <c r="AG5542" s="8"/>
      <c r="AH5542" s="8"/>
      <c r="AI5542" s="8"/>
      <c r="AJ5542" s="8"/>
      <c r="AK5542" s="8"/>
      <c r="AN5542" s="13"/>
      <c r="AO5542" s="8"/>
      <c r="AR5542" s="13"/>
      <c r="AS5542" s="8"/>
      <c r="AV5542" s="13"/>
      <c r="AW5542" s="8"/>
      <c r="AX5542" s="19" t="str">
        <f t="shared" si="428"/>
        <v/>
      </c>
      <c r="AY5542" s="55">
        <f t="shared" si="429"/>
        <v>0</v>
      </c>
      <c r="AZ5542" s="8"/>
      <c r="BA5542" s="8"/>
    </row>
    <row r="5543" spans="1:53" x14ac:dyDescent="0.25">
      <c r="A5543" s="9" t="str">
        <f>IF(B5543&lt;&gt;"",COUNTA($B$3:B5543)+$A$2,"")</f>
        <v/>
      </c>
      <c r="R5543" s="42"/>
      <c r="AB5543" s="13"/>
      <c r="AC5543" s="8"/>
      <c r="AF5543" s="13"/>
      <c r="AG5543" s="8"/>
      <c r="AH5543" s="8"/>
      <c r="AI5543" s="8"/>
      <c r="AJ5543" s="8"/>
      <c r="AK5543" s="8"/>
      <c r="AN5543" s="13"/>
      <c r="AO5543" s="8"/>
      <c r="AR5543" s="13"/>
      <c r="AS5543" s="8"/>
      <c r="AV5543" s="13"/>
      <c r="AW5543" s="8"/>
      <c r="AX5543" s="19" t="str">
        <f t="shared" si="428"/>
        <v/>
      </c>
      <c r="AY5543" s="55">
        <f t="shared" si="429"/>
        <v>0</v>
      </c>
      <c r="AZ5543" s="8"/>
      <c r="BA5543" s="8"/>
    </row>
    <row r="5544" spans="1:53" x14ac:dyDescent="0.25">
      <c r="A5544" s="9" t="str">
        <f>IF(B5544&lt;&gt;"",COUNTA($B$3:B5544)+$A$2,"")</f>
        <v/>
      </c>
      <c r="R5544" s="42"/>
      <c r="AB5544" s="13"/>
      <c r="AC5544" s="8"/>
      <c r="AF5544" s="13"/>
      <c r="AG5544" s="8"/>
      <c r="AH5544" s="8"/>
      <c r="AI5544" s="8"/>
      <c r="AJ5544" s="8"/>
      <c r="AK5544" s="8"/>
      <c r="AN5544" s="13"/>
      <c r="AO5544" s="8"/>
      <c r="AR5544" s="13"/>
      <c r="AS5544" s="8"/>
      <c r="AV5544" s="13"/>
      <c r="AW5544" s="8"/>
      <c r="AX5544" s="19" t="str">
        <f t="shared" si="428"/>
        <v/>
      </c>
      <c r="AY5544" s="55">
        <f t="shared" si="429"/>
        <v>0</v>
      </c>
      <c r="AZ5544" s="8"/>
      <c r="BA5544" s="8"/>
    </row>
    <row r="5545" spans="1:53" x14ac:dyDescent="0.25">
      <c r="A5545" s="9" t="str">
        <f>IF(B5545&lt;&gt;"",COUNTA($B$3:B5545)+$A$2,"")</f>
        <v/>
      </c>
      <c r="R5545" s="42"/>
      <c r="AB5545" s="13"/>
      <c r="AC5545" s="8"/>
      <c r="AF5545" s="13"/>
      <c r="AG5545" s="8"/>
      <c r="AH5545" s="8"/>
      <c r="AI5545" s="8"/>
      <c r="AJ5545" s="8"/>
      <c r="AK5545" s="8"/>
      <c r="AN5545" s="13"/>
      <c r="AO5545" s="8"/>
      <c r="AR5545" s="13"/>
      <c r="AS5545" s="8"/>
      <c r="AV5545" s="13"/>
      <c r="AW5545" s="8"/>
      <c r="AX5545" s="19" t="str">
        <f t="shared" si="428"/>
        <v/>
      </c>
      <c r="AY5545" s="55">
        <f t="shared" si="429"/>
        <v>0</v>
      </c>
      <c r="AZ5545" s="8"/>
      <c r="BA5545" s="8"/>
    </row>
    <row r="5546" spans="1:53" x14ac:dyDescent="0.25">
      <c r="A5546" s="9" t="str">
        <f>IF(B5546&lt;&gt;"",COUNTA($B$3:B5546)+$A$2,"")</f>
        <v/>
      </c>
      <c r="R5546" s="42"/>
      <c r="AB5546" s="13"/>
      <c r="AC5546" s="8"/>
      <c r="AF5546" s="13"/>
      <c r="AG5546" s="8"/>
      <c r="AH5546" s="8"/>
      <c r="AI5546" s="8"/>
      <c r="AJ5546" s="8"/>
      <c r="AK5546" s="8"/>
      <c r="AN5546" s="13"/>
      <c r="AO5546" s="8"/>
      <c r="AR5546" s="13"/>
      <c r="AS5546" s="8"/>
      <c r="AV5546" s="13"/>
      <c r="AW5546" s="8"/>
      <c r="AX5546" s="19" t="str">
        <f t="shared" si="428"/>
        <v/>
      </c>
      <c r="AY5546" s="55">
        <f t="shared" si="429"/>
        <v>0</v>
      </c>
      <c r="AZ5546" s="8"/>
      <c r="BA5546" s="8"/>
    </row>
    <row r="5547" spans="1:53" x14ac:dyDescent="0.25">
      <c r="A5547" s="9" t="str">
        <f>IF(B5547&lt;&gt;"",COUNTA($B$3:B5547)+$A$2,"")</f>
        <v/>
      </c>
      <c r="R5547" s="42"/>
      <c r="AB5547" s="13"/>
      <c r="AC5547" s="8"/>
      <c r="AF5547" s="13"/>
      <c r="AG5547" s="8"/>
      <c r="AH5547" s="8"/>
      <c r="AI5547" s="8"/>
      <c r="AJ5547" s="8"/>
      <c r="AK5547" s="8"/>
      <c r="AN5547" s="13"/>
      <c r="AO5547" s="8"/>
      <c r="AR5547" s="13"/>
      <c r="AS5547" s="8"/>
      <c r="AV5547" s="13"/>
      <c r="AW5547" s="8"/>
      <c r="AX5547" s="19" t="str">
        <f t="shared" si="428"/>
        <v/>
      </c>
      <c r="AY5547" s="55">
        <f t="shared" si="429"/>
        <v>0</v>
      </c>
      <c r="AZ5547" s="8"/>
      <c r="BA5547" s="8"/>
    </row>
    <row r="5548" spans="1:53" x14ac:dyDescent="0.25">
      <c r="A5548" s="9" t="str">
        <f>IF(B5548&lt;&gt;"",COUNTA($B$3:B5548)+$A$2,"")</f>
        <v/>
      </c>
      <c r="R5548" s="42"/>
      <c r="AB5548" s="13"/>
      <c r="AC5548" s="8"/>
      <c r="AF5548" s="13"/>
      <c r="AG5548" s="8"/>
      <c r="AH5548" s="8"/>
      <c r="AI5548" s="8"/>
      <c r="AJ5548" s="8"/>
      <c r="AK5548" s="8"/>
      <c r="AN5548" s="13"/>
      <c r="AO5548" s="8"/>
      <c r="AR5548" s="13"/>
      <c r="AS5548" s="8"/>
      <c r="AV5548" s="13"/>
      <c r="AW5548" s="8"/>
      <c r="AX5548" s="19" t="str">
        <f t="shared" si="428"/>
        <v/>
      </c>
      <c r="AY5548" s="55">
        <f t="shared" si="429"/>
        <v>0</v>
      </c>
      <c r="AZ5548" s="8"/>
      <c r="BA5548" s="8"/>
    </row>
    <row r="5549" spans="1:53" x14ac:dyDescent="0.25">
      <c r="A5549" s="9" t="str">
        <f>IF(B5549&lt;&gt;"",COUNTA($B$3:B5549)+$A$2,"")</f>
        <v/>
      </c>
      <c r="R5549" s="42"/>
      <c r="AB5549" s="13"/>
      <c r="AC5549" s="8"/>
      <c r="AF5549" s="13"/>
      <c r="AG5549" s="8"/>
      <c r="AH5549" s="8"/>
      <c r="AI5549" s="8"/>
      <c r="AJ5549" s="8"/>
      <c r="AK5549" s="8"/>
      <c r="AN5549" s="13"/>
      <c r="AO5549" s="8"/>
      <c r="AR5549" s="13"/>
      <c r="AS5549" s="8"/>
      <c r="AV5549" s="13"/>
      <c r="AW5549" s="8"/>
      <c r="AX5549" s="19" t="str">
        <f t="shared" si="428"/>
        <v/>
      </c>
      <c r="AY5549" s="55">
        <f t="shared" si="429"/>
        <v>0</v>
      </c>
      <c r="AZ5549" s="8"/>
      <c r="BA5549" s="8"/>
    </row>
    <row r="5550" spans="1:53" x14ac:dyDescent="0.25">
      <c r="A5550" s="9" t="str">
        <f>IF(B5550&lt;&gt;"",COUNTA($B$3:B5550)+$A$2,"")</f>
        <v/>
      </c>
      <c r="R5550" s="42"/>
      <c r="AB5550" s="13"/>
      <c r="AC5550" s="8"/>
      <c r="AF5550" s="13"/>
      <c r="AG5550" s="8"/>
      <c r="AH5550" s="8"/>
      <c r="AI5550" s="8"/>
      <c r="AJ5550" s="8"/>
      <c r="AK5550" s="8"/>
      <c r="AN5550" s="13"/>
      <c r="AO5550" s="8"/>
      <c r="AR5550" s="13"/>
      <c r="AS5550" s="8"/>
      <c r="AV5550" s="13"/>
      <c r="AW5550" s="8"/>
      <c r="AX5550" s="19" t="str">
        <f t="shared" si="428"/>
        <v/>
      </c>
      <c r="AY5550" s="55">
        <f t="shared" si="429"/>
        <v>0</v>
      </c>
      <c r="AZ5550" s="8"/>
      <c r="BA5550" s="8"/>
    </row>
    <row r="5551" spans="1:53" x14ac:dyDescent="0.25">
      <c r="A5551" s="9" t="str">
        <f>IF(B5551&lt;&gt;"",COUNTA($B$3:B5551)+$A$2,"")</f>
        <v/>
      </c>
      <c r="R5551" s="42"/>
      <c r="AB5551" s="13"/>
      <c r="AC5551" s="8"/>
      <c r="AF5551" s="13"/>
      <c r="AG5551" s="8"/>
      <c r="AH5551" s="8"/>
      <c r="AI5551" s="8"/>
      <c r="AJ5551" s="8"/>
      <c r="AK5551" s="8"/>
      <c r="AN5551" s="13"/>
      <c r="AO5551" s="8"/>
      <c r="AR5551" s="13"/>
      <c r="AS5551" s="8"/>
      <c r="AV5551" s="13"/>
      <c r="AW5551" s="8"/>
      <c r="AX5551" s="19" t="str">
        <f t="shared" si="428"/>
        <v/>
      </c>
      <c r="AY5551" s="55">
        <f t="shared" si="429"/>
        <v>0</v>
      </c>
      <c r="AZ5551" s="8"/>
      <c r="BA5551" s="8"/>
    </row>
    <row r="5552" spans="1:53" x14ac:dyDescent="0.25">
      <c r="A5552" s="9" t="str">
        <f>IF(B5552&lt;&gt;"",COUNTA($B$3:B5552)+$A$2,"")</f>
        <v/>
      </c>
      <c r="R5552" s="42"/>
      <c r="AB5552" s="13"/>
      <c r="AC5552" s="8"/>
      <c r="AF5552" s="13"/>
      <c r="AG5552" s="8"/>
      <c r="AH5552" s="8"/>
      <c r="AI5552" s="8"/>
      <c r="AJ5552" s="8"/>
      <c r="AK5552" s="8"/>
      <c r="AN5552" s="13"/>
      <c r="AO5552" s="8"/>
      <c r="AR5552" s="13"/>
      <c r="AS5552" s="8"/>
      <c r="AV5552" s="13"/>
      <c r="AW5552" s="8"/>
      <c r="AX5552" s="19" t="str">
        <f t="shared" si="428"/>
        <v/>
      </c>
      <c r="AY5552" s="55">
        <f t="shared" si="429"/>
        <v>0</v>
      </c>
      <c r="AZ5552" s="8"/>
      <c r="BA5552" s="8"/>
    </row>
    <row r="5553" spans="1:53" x14ac:dyDescent="0.25">
      <c r="A5553" s="9" t="str">
        <f>IF(B5553&lt;&gt;"",COUNTA($B$3:B5553)+$A$2,"")</f>
        <v/>
      </c>
      <c r="R5553" s="42"/>
      <c r="AB5553" s="13"/>
      <c r="AC5553" s="8"/>
      <c r="AF5553" s="13"/>
      <c r="AG5553" s="8"/>
      <c r="AH5553" s="8"/>
      <c r="AI5553" s="8"/>
      <c r="AJ5553" s="8"/>
      <c r="AK5553" s="8"/>
      <c r="AN5553" s="13"/>
      <c r="AO5553" s="8"/>
      <c r="AR5553" s="13"/>
      <c r="AS5553" s="8"/>
      <c r="AV5553" s="13"/>
      <c r="AW5553" s="8"/>
      <c r="AX5553" s="19" t="str">
        <f t="shared" si="428"/>
        <v/>
      </c>
      <c r="AY5553" s="55">
        <f t="shared" si="429"/>
        <v>0</v>
      </c>
      <c r="AZ5553" s="8"/>
      <c r="BA5553" s="8"/>
    </row>
    <row r="5554" spans="1:53" x14ac:dyDescent="0.25">
      <c r="A5554" s="9" t="str">
        <f>IF(B5554&lt;&gt;"",COUNTA($B$3:B5554)+$A$2,"")</f>
        <v/>
      </c>
      <c r="R5554" s="42"/>
      <c r="AB5554" s="13"/>
      <c r="AC5554" s="8"/>
      <c r="AF5554" s="13"/>
      <c r="AG5554" s="8"/>
      <c r="AH5554" s="8"/>
      <c r="AI5554" s="8"/>
      <c r="AJ5554" s="8"/>
      <c r="AK5554" s="8"/>
      <c r="AN5554" s="13"/>
      <c r="AO5554" s="8"/>
      <c r="AR5554" s="13"/>
      <c r="AS5554" s="8"/>
      <c r="AV5554" s="13"/>
      <c r="AW5554" s="8"/>
      <c r="AX5554" s="19" t="str">
        <f t="shared" si="428"/>
        <v/>
      </c>
      <c r="AY5554" s="55">
        <f t="shared" si="429"/>
        <v>0</v>
      </c>
      <c r="AZ5554" s="8"/>
      <c r="BA5554" s="8"/>
    </row>
    <row r="5555" spans="1:53" x14ac:dyDescent="0.25">
      <c r="A5555" s="9" t="str">
        <f>IF(B5555&lt;&gt;"",COUNTA($B$3:B5555)+$A$2,"")</f>
        <v/>
      </c>
      <c r="R5555" s="42"/>
      <c r="AB5555" s="13"/>
      <c r="AC5555" s="8"/>
      <c r="AF5555" s="13"/>
      <c r="AG5555" s="8"/>
      <c r="AH5555" s="8"/>
      <c r="AI5555" s="8"/>
      <c r="AJ5555" s="8"/>
      <c r="AK5555" s="8"/>
      <c r="AN5555" s="13"/>
      <c r="AO5555" s="8"/>
      <c r="AR5555" s="13"/>
      <c r="AS5555" s="8"/>
      <c r="AV5555" s="13"/>
      <c r="AW5555" s="8"/>
      <c r="AX5555" s="19" t="str">
        <f t="shared" si="428"/>
        <v/>
      </c>
      <c r="AY5555" s="55">
        <f t="shared" si="429"/>
        <v>0</v>
      </c>
      <c r="AZ5555" s="8"/>
      <c r="BA5555" s="8"/>
    </row>
    <row r="5556" spans="1:53" x14ac:dyDescent="0.25">
      <c r="A5556" s="9" t="str">
        <f>IF(B5556&lt;&gt;"",COUNTA($B$3:B5556)+$A$2,"")</f>
        <v/>
      </c>
      <c r="R5556" s="42"/>
      <c r="AB5556" s="13"/>
      <c r="AC5556" s="8"/>
      <c r="AF5556" s="13"/>
      <c r="AG5556" s="8"/>
      <c r="AH5556" s="8"/>
      <c r="AI5556" s="8"/>
      <c r="AJ5556" s="8"/>
      <c r="AK5556" s="8"/>
      <c r="AN5556" s="13"/>
      <c r="AO5556" s="8"/>
      <c r="AR5556" s="13"/>
      <c r="AS5556" s="8"/>
      <c r="AV5556" s="13"/>
      <c r="AW5556" s="8"/>
      <c r="AX5556" s="19" t="str">
        <f t="shared" si="428"/>
        <v/>
      </c>
      <c r="AY5556" s="55">
        <f t="shared" si="429"/>
        <v>0</v>
      </c>
      <c r="AZ5556" s="8"/>
      <c r="BA5556" s="8"/>
    </row>
    <row r="5557" spans="1:53" x14ac:dyDescent="0.25">
      <c r="A5557" s="9" t="str">
        <f>IF(B5557&lt;&gt;"",COUNTA($B$3:B5557)+$A$2,"")</f>
        <v/>
      </c>
      <c r="R5557" s="42"/>
      <c r="AB5557" s="13"/>
      <c r="AC5557" s="8"/>
      <c r="AF5557" s="13"/>
      <c r="AG5557" s="8"/>
      <c r="AH5557" s="8"/>
      <c r="AI5557" s="8"/>
      <c r="AJ5557" s="8"/>
      <c r="AK5557" s="8"/>
      <c r="AN5557" s="13"/>
      <c r="AO5557" s="8"/>
      <c r="AR5557" s="13"/>
      <c r="AS5557" s="8"/>
      <c r="AV5557" s="13"/>
      <c r="AW5557" s="8"/>
      <c r="AX5557" s="19" t="str">
        <f t="shared" si="428"/>
        <v/>
      </c>
      <c r="AY5557" s="55">
        <f t="shared" si="429"/>
        <v>0</v>
      </c>
      <c r="AZ5557" s="8"/>
      <c r="BA5557" s="8"/>
    </row>
    <row r="5558" spans="1:53" x14ac:dyDescent="0.25">
      <c r="A5558" s="9" t="str">
        <f>IF(B5558&lt;&gt;"",COUNTA($B$3:B5558)+$A$2,"")</f>
        <v/>
      </c>
      <c r="R5558" s="42"/>
      <c r="AB5558" s="13"/>
      <c r="AC5558" s="8"/>
      <c r="AF5558" s="13"/>
      <c r="AG5558" s="8"/>
      <c r="AH5558" s="8"/>
      <c r="AI5558" s="8"/>
      <c r="AJ5558" s="8"/>
      <c r="AK5558" s="8"/>
      <c r="AN5558" s="13"/>
      <c r="AO5558" s="8"/>
      <c r="AR5558" s="13"/>
      <c r="AS5558" s="8"/>
      <c r="AV5558" s="13"/>
      <c r="AW5558" s="8"/>
      <c r="AX5558" s="19" t="str">
        <f t="shared" si="428"/>
        <v/>
      </c>
      <c r="AY5558" s="55">
        <f t="shared" si="429"/>
        <v>0</v>
      </c>
      <c r="AZ5558" s="8"/>
      <c r="BA5558" s="8"/>
    </row>
    <row r="5559" spans="1:53" x14ac:dyDescent="0.25">
      <c r="A5559" s="9" t="str">
        <f>IF(B5559&lt;&gt;"",COUNTA($B$3:B5559)+$A$2,"")</f>
        <v/>
      </c>
      <c r="R5559" s="42"/>
      <c r="AB5559" s="13"/>
      <c r="AC5559" s="8"/>
      <c r="AF5559" s="13"/>
      <c r="AG5559" s="8"/>
      <c r="AH5559" s="8"/>
      <c r="AI5559" s="8"/>
      <c r="AJ5559" s="8"/>
      <c r="AK5559" s="8"/>
      <c r="AN5559" s="13"/>
      <c r="AO5559" s="8"/>
      <c r="AR5559" s="13"/>
      <c r="AS5559" s="8"/>
      <c r="AV5559" s="13"/>
      <c r="AW5559" s="8"/>
      <c r="AX5559" s="19" t="str">
        <f t="shared" si="428"/>
        <v/>
      </c>
      <c r="AY5559" s="55">
        <f t="shared" si="429"/>
        <v>0</v>
      </c>
      <c r="AZ5559" s="8"/>
      <c r="BA5559" s="8"/>
    </row>
    <row r="5560" spans="1:53" x14ac:dyDescent="0.25">
      <c r="A5560" s="9" t="str">
        <f>IF(B5560&lt;&gt;"",COUNTA($B$3:B5560)+$A$2,"")</f>
        <v/>
      </c>
      <c r="R5560" s="42"/>
      <c r="AB5560" s="13"/>
      <c r="AC5560" s="8"/>
      <c r="AF5560" s="13"/>
      <c r="AG5560" s="8"/>
      <c r="AH5560" s="8"/>
      <c r="AI5560" s="8"/>
      <c r="AJ5560" s="8"/>
      <c r="AK5560" s="8"/>
      <c r="AN5560" s="13"/>
      <c r="AO5560" s="8"/>
      <c r="AR5560" s="13"/>
      <c r="AS5560" s="8"/>
      <c r="AV5560" s="13"/>
      <c r="AW5560" s="8"/>
      <c r="AX5560" s="19" t="str">
        <f t="shared" si="428"/>
        <v/>
      </c>
      <c r="AY5560" s="55">
        <f t="shared" si="429"/>
        <v>0</v>
      </c>
      <c r="AZ5560" s="8"/>
      <c r="BA5560" s="8"/>
    </row>
    <row r="5561" spans="1:53" x14ac:dyDescent="0.25">
      <c r="A5561" s="9" t="str">
        <f>IF(B5561&lt;&gt;"",COUNTA($B$3:B5561)+$A$2,"")</f>
        <v/>
      </c>
      <c r="R5561" s="42"/>
      <c r="AB5561" s="13"/>
      <c r="AC5561" s="8"/>
      <c r="AF5561" s="13"/>
      <c r="AG5561" s="8"/>
      <c r="AH5561" s="8"/>
      <c r="AI5561" s="8"/>
      <c r="AJ5561" s="8"/>
      <c r="AK5561" s="8"/>
      <c r="AN5561" s="13"/>
      <c r="AO5561" s="8"/>
      <c r="AR5561" s="13"/>
      <c r="AS5561" s="8"/>
      <c r="AV5561" s="13"/>
      <c r="AW5561" s="8"/>
      <c r="AX5561" s="19" t="str">
        <f t="shared" si="428"/>
        <v/>
      </c>
      <c r="AY5561" s="55">
        <f t="shared" si="429"/>
        <v>0</v>
      </c>
      <c r="AZ5561" s="8"/>
      <c r="BA5561" s="8"/>
    </row>
    <row r="5562" spans="1:53" x14ac:dyDescent="0.25">
      <c r="A5562" s="9" t="str">
        <f>IF(B5562&lt;&gt;"",COUNTA($B$3:B5562)+$A$2,"")</f>
        <v/>
      </c>
      <c r="R5562" s="42"/>
      <c r="AB5562" s="13"/>
      <c r="AC5562" s="8"/>
      <c r="AF5562" s="13"/>
      <c r="AG5562" s="8"/>
      <c r="AH5562" s="8"/>
      <c r="AI5562" s="8"/>
      <c r="AJ5562" s="8"/>
      <c r="AK5562" s="8"/>
      <c r="AN5562" s="13"/>
      <c r="AO5562" s="8"/>
      <c r="AR5562" s="13"/>
      <c r="AS5562" s="8"/>
      <c r="AV5562" s="13"/>
      <c r="AW5562" s="8"/>
      <c r="AX5562" s="19" t="str">
        <f t="shared" si="428"/>
        <v/>
      </c>
      <c r="AY5562" s="55">
        <f t="shared" si="429"/>
        <v>0</v>
      </c>
      <c r="AZ5562" s="8"/>
      <c r="BA5562" s="8"/>
    </row>
    <row r="5563" spans="1:53" x14ac:dyDescent="0.25">
      <c r="A5563" s="9" t="str">
        <f>IF(B5563&lt;&gt;"",COUNTA($B$3:B5563)+$A$2,"")</f>
        <v/>
      </c>
      <c r="R5563" s="42"/>
      <c r="AB5563" s="13"/>
      <c r="AC5563" s="8"/>
      <c r="AF5563" s="13"/>
      <c r="AG5563" s="8"/>
      <c r="AH5563" s="8"/>
      <c r="AI5563" s="8"/>
      <c r="AJ5563" s="8"/>
      <c r="AK5563" s="8"/>
      <c r="AN5563" s="13"/>
      <c r="AO5563" s="8"/>
      <c r="AR5563" s="13"/>
      <c r="AS5563" s="8"/>
      <c r="AV5563" s="13"/>
      <c r="AW5563" s="8"/>
      <c r="AX5563" s="19" t="str">
        <f t="shared" si="428"/>
        <v/>
      </c>
      <c r="AY5563" s="55">
        <f t="shared" si="429"/>
        <v>0</v>
      </c>
      <c r="AZ5563" s="8"/>
      <c r="BA5563" s="8"/>
    </row>
    <row r="5564" spans="1:53" x14ac:dyDescent="0.25">
      <c r="A5564" s="9" t="str">
        <f>IF(B5564&lt;&gt;"",COUNTA($B$3:B5564)+$A$2,"")</f>
        <v/>
      </c>
      <c r="R5564" s="42"/>
      <c r="AB5564" s="13"/>
      <c r="AC5564" s="8"/>
      <c r="AF5564" s="13"/>
      <c r="AG5564" s="8"/>
      <c r="AH5564" s="8"/>
      <c r="AI5564" s="8"/>
      <c r="AJ5564" s="8"/>
      <c r="AK5564" s="8"/>
      <c r="AN5564" s="13"/>
      <c r="AO5564" s="8"/>
      <c r="AR5564" s="13"/>
      <c r="AS5564" s="8"/>
      <c r="AV5564" s="13"/>
      <c r="AW5564" s="8"/>
      <c r="AX5564" s="19" t="str">
        <f t="shared" si="428"/>
        <v/>
      </c>
      <c r="AY5564" s="55">
        <f t="shared" si="429"/>
        <v>0</v>
      </c>
      <c r="AZ5564" s="8"/>
      <c r="BA5564" s="8"/>
    </row>
    <row r="5565" spans="1:53" x14ac:dyDescent="0.25">
      <c r="A5565" s="9" t="str">
        <f>IF(B5565&lt;&gt;"",COUNTA($B$3:B5565)+$A$2,"")</f>
        <v/>
      </c>
      <c r="R5565" s="42"/>
      <c r="AB5565" s="13"/>
      <c r="AC5565" s="8"/>
      <c r="AF5565" s="13"/>
      <c r="AG5565" s="8"/>
      <c r="AH5565" s="8"/>
      <c r="AI5565" s="8"/>
      <c r="AJ5565" s="8"/>
      <c r="AK5565" s="8"/>
      <c r="AN5565" s="13"/>
      <c r="AO5565" s="8"/>
      <c r="AR5565" s="13"/>
      <c r="AS5565" s="8"/>
      <c r="AV5565" s="13"/>
      <c r="AW5565" s="8"/>
      <c r="AX5565" s="19" t="str">
        <f t="shared" si="428"/>
        <v/>
      </c>
      <c r="AY5565" s="55">
        <f t="shared" si="429"/>
        <v>0</v>
      </c>
      <c r="AZ5565" s="8"/>
      <c r="BA5565" s="8"/>
    </row>
    <row r="5566" spans="1:53" x14ac:dyDescent="0.25">
      <c r="A5566" s="9" t="str">
        <f>IF(B5566&lt;&gt;"",COUNTA($B$3:B5566)+$A$2,"")</f>
        <v/>
      </c>
      <c r="R5566" s="42"/>
      <c r="AB5566" s="13"/>
      <c r="AC5566" s="8"/>
      <c r="AF5566" s="13"/>
      <c r="AG5566" s="8"/>
      <c r="AH5566" s="8"/>
      <c r="AI5566" s="8"/>
      <c r="AJ5566" s="8"/>
      <c r="AK5566" s="8"/>
      <c r="AN5566" s="13"/>
      <c r="AO5566" s="8"/>
      <c r="AR5566" s="13"/>
      <c r="AS5566" s="8"/>
      <c r="AV5566" s="13"/>
      <c r="AW5566" s="8"/>
      <c r="AX5566" s="19" t="str">
        <f t="shared" si="428"/>
        <v/>
      </c>
      <c r="AY5566" s="55">
        <f t="shared" si="429"/>
        <v>0</v>
      </c>
      <c r="AZ5566" s="8"/>
      <c r="BA5566" s="8"/>
    </row>
    <row r="5567" spans="1:53" x14ac:dyDescent="0.25">
      <c r="A5567" s="9" t="str">
        <f>IF(B5567&lt;&gt;"",COUNTA($B$3:B5567)+$A$2,"")</f>
        <v/>
      </c>
      <c r="R5567" s="42"/>
      <c r="AB5567" s="13"/>
      <c r="AC5567" s="8"/>
      <c r="AF5567" s="13"/>
      <c r="AG5567" s="8"/>
      <c r="AH5567" s="8"/>
      <c r="AI5567" s="8"/>
      <c r="AJ5567" s="8"/>
      <c r="AK5567" s="8"/>
      <c r="AN5567" s="13"/>
      <c r="AO5567" s="8"/>
      <c r="AR5567" s="13"/>
      <c r="AS5567" s="8"/>
      <c r="AV5567" s="13"/>
      <c r="AW5567" s="8"/>
      <c r="AX5567" s="19" t="str">
        <f t="shared" si="428"/>
        <v/>
      </c>
      <c r="AY5567" s="55">
        <f t="shared" si="429"/>
        <v>0</v>
      </c>
      <c r="AZ5567" s="8"/>
      <c r="BA5567" s="8"/>
    </row>
    <row r="5568" spans="1:53" x14ac:dyDescent="0.25">
      <c r="A5568" s="9" t="str">
        <f>IF(B5568&lt;&gt;"",COUNTA($B$3:B5568)+$A$2,"")</f>
        <v/>
      </c>
      <c r="R5568" s="42"/>
      <c r="AB5568" s="13"/>
      <c r="AC5568" s="8"/>
      <c r="AF5568" s="13"/>
      <c r="AG5568" s="8"/>
      <c r="AH5568" s="8"/>
      <c r="AI5568" s="8"/>
      <c r="AJ5568" s="8"/>
      <c r="AK5568" s="8"/>
      <c r="AN5568" s="13"/>
      <c r="AO5568" s="8"/>
      <c r="AR5568" s="13"/>
      <c r="AS5568" s="8"/>
      <c r="AV5568" s="13"/>
      <c r="AW5568" s="8"/>
      <c r="AX5568" s="19" t="str">
        <f t="shared" si="428"/>
        <v/>
      </c>
      <c r="AY5568" s="55">
        <f t="shared" si="429"/>
        <v>0</v>
      </c>
      <c r="AZ5568" s="8"/>
      <c r="BA5568" s="8"/>
    </row>
    <row r="5569" spans="1:53" x14ac:dyDescent="0.25">
      <c r="A5569" s="9" t="str">
        <f>IF(B5569&lt;&gt;"",COUNTA($B$3:B5569)+$A$2,"")</f>
        <v/>
      </c>
      <c r="R5569" s="42"/>
      <c r="AB5569" s="13"/>
      <c r="AC5569" s="8"/>
      <c r="AF5569" s="13"/>
      <c r="AG5569" s="8"/>
      <c r="AH5569" s="8"/>
      <c r="AI5569" s="8"/>
      <c r="AJ5569" s="8"/>
      <c r="AK5569" s="8"/>
      <c r="AN5569" s="13"/>
      <c r="AO5569" s="8"/>
      <c r="AR5569" s="13"/>
      <c r="AS5569" s="8"/>
      <c r="AV5569" s="13"/>
      <c r="AW5569" s="8"/>
      <c r="AX5569" s="19" t="str">
        <f t="shared" si="428"/>
        <v/>
      </c>
      <c r="AY5569" s="55">
        <f t="shared" si="429"/>
        <v>0</v>
      </c>
      <c r="AZ5569" s="8"/>
      <c r="BA5569" s="8"/>
    </row>
    <row r="5570" spans="1:53" x14ac:dyDescent="0.25">
      <c r="A5570" s="9" t="str">
        <f>IF(B5570&lt;&gt;"",COUNTA($B$3:B5570)+$A$2,"")</f>
        <v/>
      </c>
      <c r="R5570" s="42"/>
      <c r="AB5570" s="13"/>
      <c r="AC5570" s="8"/>
      <c r="AF5570" s="13"/>
      <c r="AG5570" s="8"/>
      <c r="AH5570" s="8"/>
      <c r="AI5570" s="8"/>
      <c r="AJ5570" s="8"/>
      <c r="AK5570" s="8"/>
      <c r="AN5570" s="13"/>
      <c r="AO5570" s="8"/>
      <c r="AR5570" s="13"/>
      <c r="AS5570" s="8"/>
      <c r="AV5570" s="13"/>
      <c r="AW5570" s="8"/>
      <c r="AX5570" s="19" t="str">
        <f t="shared" si="428"/>
        <v/>
      </c>
      <c r="AY5570" s="55">
        <f t="shared" si="429"/>
        <v>0</v>
      </c>
      <c r="AZ5570" s="8"/>
      <c r="BA5570" s="8"/>
    </row>
    <row r="5571" spans="1:53" x14ac:dyDescent="0.25">
      <c r="A5571" s="9" t="str">
        <f>IF(B5571&lt;&gt;"",COUNTA($B$3:B5571)+$A$2,"")</f>
        <v/>
      </c>
      <c r="R5571" s="42"/>
      <c r="AB5571" s="13"/>
      <c r="AC5571" s="8"/>
      <c r="AF5571" s="13"/>
      <c r="AG5571" s="8"/>
      <c r="AH5571" s="8"/>
      <c r="AI5571" s="8"/>
      <c r="AJ5571" s="8"/>
      <c r="AK5571" s="8"/>
      <c r="AN5571" s="13"/>
      <c r="AO5571" s="8"/>
      <c r="AR5571" s="13"/>
      <c r="AS5571" s="8"/>
      <c r="AV5571" s="13"/>
      <c r="AW5571" s="8"/>
      <c r="AX5571" s="19" t="str">
        <f t="shared" ref="AX5571:AX5634" si="430">IF(R5571="","",AY5571/(1+0.025))</f>
        <v/>
      </c>
      <c r="AY5571" s="55">
        <f t="shared" ref="AY5571:AY5634" si="431">BC5571-AZ5571</f>
        <v>0</v>
      </c>
      <c r="AZ5571" s="8"/>
      <c r="BA5571" s="8"/>
    </row>
    <row r="5572" spans="1:53" x14ac:dyDescent="0.25">
      <c r="A5572" s="9" t="str">
        <f>IF(B5572&lt;&gt;"",COUNTA($B$3:B5572)+$A$2,"")</f>
        <v/>
      </c>
      <c r="R5572" s="42"/>
      <c r="AB5572" s="13"/>
      <c r="AC5572" s="8"/>
      <c r="AF5572" s="13"/>
      <c r="AG5572" s="8"/>
      <c r="AH5572" s="8"/>
      <c r="AI5572" s="8"/>
      <c r="AJ5572" s="8"/>
      <c r="AK5572" s="8"/>
      <c r="AN5572" s="13"/>
      <c r="AO5572" s="8"/>
      <c r="AR5572" s="13"/>
      <c r="AS5572" s="8"/>
      <c r="AV5572" s="13"/>
      <c r="AW5572" s="8"/>
      <c r="AX5572" s="19" t="str">
        <f t="shared" si="430"/>
        <v/>
      </c>
      <c r="AY5572" s="55">
        <f t="shared" si="431"/>
        <v>0</v>
      </c>
      <c r="AZ5572" s="8"/>
      <c r="BA5572" s="8"/>
    </row>
    <row r="5573" spans="1:53" x14ac:dyDescent="0.25">
      <c r="A5573" s="9" t="str">
        <f>IF(B5573&lt;&gt;"",COUNTA($B$3:B5573)+$A$2,"")</f>
        <v/>
      </c>
      <c r="R5573" s="42"/>
      <c r="AB5573" s="13"/>
      <c r="AC5573" s="8"/>
      <c r="AF5573" s="13"/>
      <c r="AG5573" s="8"/>
      <c r="AH5573" s="8"/>
      <c r="AI5573" s="8"/>
      <c r="AJ5573" s="8"/>
      <c r="AK5573" s="8"/>
      <c r="AN5573" s="13"/>
      <c r="AO5573" s="8"/>
      <c r="AR5573" s="13"/>
      <c r="AS5573" s="8"/>
      <c r="AV5573" s="13"/>
      <c r="AW5573" s="8"/>
      <c r="AX5573" s="19" t="str">
        <f t="shared" si="430"/>
        <v/>
      </c>
      <c r="AY5573" s="55">
        <f t="shared" si="431"/>
        <v>0</v>
      </c>
      <c r="AZ5573" s="8"/>
      <c r="BA5573" s="8"/>
    </row>
    <row r="5574" spans="1:53" x14ac:dyDescent="0.25">
      <c r="A5574" s="9" t="str">
        <f>IF(B5574&lt;&gt;"",COUNTA($B$3:B5574)+$A$2,"")</f>
        <v/>
      </c>
      <c r="R5574" s="42"/>
      <c r="AB5574" s="13"/>
      <c r="AC5574" s="8"/>
      <c r="AF5574" s="13"/>
      <c r="AG5574" s="8"/>
      <c r="AH5574" s="8"/>
      <c r="AI5574" s="8"/>
      <c r="AJ5574" s="8"/>
      <c r="AK5574" s="8"/>
      <c r="AN5574" s="13"/>
      <c r="AO5574" s="8"/>
      <c r="AR5574" s="13"/>
      <c r="AS5574" s="8"/>
      <c r="AV5574" s="13"/>
      <c r="AW5574" s="8"/>
      <c r="AX5574" s="19" t="str">
        <f t="shared" si="430"/>
        <v/>
      </c>
      <c r="AY5574" s="55">
        <f t="shared" si="431"/>
        <v>0</v>
      </c>
      <c r="AZ5574" s="8"/>
      <c r="BA5574" s="8"/>
    </row>
    <row r="5575" spans="1:53" x14ac:dyDescent="0.25">
      <c r="A5575" s="9" t="str">
        <f>IF(B5575&lt;&gt;"",COUNTA($B$3:B5575)+$A$2,"")</f>
        <v/>
      </c>
      <c r="R5575" s="42"/>
      <c r="AB5575" s="13"/>
      <c r="AC5575" s="8"/>
      <c r="AF5575" s="13"/>
      <c r="AG5575" s="8"/>
      <c r="AH5575" s="8"/>
      <c r="AI5575" s="8"/>
      <c r="AJ5575" s="8"/>
      <c r="AK5575" s="8"/>
      <c r="AN5575" s="13"/>
      <c r="AO5575" s="8"/>
      <c r="AR5575" s="13"/>
      <c r="AS5575" s="8"/>
      <c r="AV5575" s="13"/>
      <c r="AW5575" s="8"/>
      <c r="AX5575" s="19" t="str">
        <f t="shared" si="430"/>
        <v/>
      </c>
      <c r="AY5575" s="55">
        <f t="shared" si="431"/>
        <v>0</v>
      </c>
      <c r="AZ5575" s="8"/>
      <c r="BA5575" s="8"/>
    </row>
    <row r="5576" spans="1:53" x14ac:dyDescent="0.25">
      <c r="A5576" s="9" t="str">
        <f>IF(B5576&lt;&gt;"",COUNTA($B$3:B5576)+$A$2,"")</f>
        <v/>
      </c>
      <c r="R5576" s="42"/>
      <c r="AB5576" s="13"/>
      <c r="AC5576" s="8"/>
      <c r="AF5576" s="13"/>
      <c r="AG5576" s="8"/>
      <c r="AH5576" s="8"/>
      <c r="AI5576" s="8"/>
      <c r="AJ5576" s="8"/>
      <c r="AK5576" s="8"/>
      <c r="AN5576" s="13"/>
      <c r="AO5576" s="8"/>
      <c r="AR5576" s="13"/>
      <c r="AS5576" s="8"/>
      <c r="AV5576" s="13"/>
      <c r="AW5576" s="8"/>
      <c r="AX5576" s="19" t="str">
        <f t="shared" si="430"/>
        <v/>
      </c>
      <c r="AY5576" s="55">
        <f t="shared" si="431"/>
        <v>0</v>
      </c>
      <c r="AZ5576" s="8"/>
      <c r="BA5576" s="8"/>
    </row>
    <row r="5577" spans="1:53" x14ac:dyDescent="0.25">
      <c r="A5577" s="9" t="str">
        <f>IF(B5577&lt;&gt;"",COUNTA($B$3:B5577)+$A$2,"")</f>
        <v/>
      </c>
      <c r="R5577" s="42"/>
      <c r="AB5577" s="13"/>
      <c r="AC5577" s="8"/>
      <c r="AF5577" s="13"/>
      <c r="AG5577" s="8"/>
      <c r="AH5577" s="8"/>
      <c r="AI5577" s="8"/>
      <c r="AJ5577" s="8"/>
      <c r="AK5577" s="8"/>
      <c r="AN5577" s="13"/>
      <c r="AO5577" s="8"/>
      <c r="AR5577" s="13"/>
      <c r="AS5577" s="8"/>
      <c r="AV5577" s="13"/>
      <c r="AW5577" s="8"/>
      <c r="AX5577" s="19" t="str">
        <f t="shared" si="430"/>
        <v/>
      </c>
      <c r="AY5577" s="55">
        <f t="shared" si="431"/>
        <v>0</v>
      </c>
      <c r="AZ5577" s="8"/>
      <c r="BA5577" s="8"/>
    </row>
    <row r="5578" spans="1:53" x14ac:dyDescent="0.25">
      <c r="A5578" s="9" t="str">
        <f>IF(B5578&lt;&gt;"",COUNTA($B$3:B5578)+$A$2,"")</f>
        <v/>
      </c>
      <c r="R5578" s="42"/>
      <c r="AB5578" s="13"/>
      <c r="AC5578" s="8"/>
      <c r="AF5578" s="13"/>
      <c r="AG5578" s="8"/>
      <c r="AH5578" s="8"/>
      <c r="AI5578" s="8"/>
      <c r="AJ5578" s="8"/>
      <c r="AK5578" s="8"/>
      <c r="AN5578" s="13"/>
      <c r="AO5578" s="8"/>
      <c r="AR5578" s="13"/>
      <c r="AS5578" s="8"/>
      <c r="AV5578" s="13"/>
      <c r="AW5578" s="8"/>
      <c r="AX5578" s="19" t="str">
        <f t="shared" si="430"/>
        <v/>
      </c>
      <c r="AY5578" s="55">
        <f t="shared" si="431"/>
        <v>0</v>
      </c>
      <c r="AZ5578" s="8"/>
      <c r="BA5578" s="8"/>
    </row>
    <row r="5579" spans="1:53" x14ac:dyDescent="0.25">
      <c r="A5579" s="9" t="str">
        <f>IF(B5579&lt;&gt;"",COUNTA($B$3:B5579)+$A$2,"")</f>
        <v/>
      </c>
      <c r="R5579" s="42"/>
      <c r="AB5579" s="13"/>
      <c r="AC5579" s="8"/>
      <c r="AF5579" s="13"/>
      <c r="AG5579" s="8"/>
      <c r="AH5579" s="8"/>
      <c r="AI5579" s="8"/>
      <c r="AJ5579" s="8"/>
      <c r="AK5579" s="8"/>
      <c r="AN5579" s="13"/>
      <c r="AO5579" s="8"/>
      <c r="AR5579" s="13"/>
      <c r="AS5579" s="8"/>
      <c r="AV5579" s="13"/>
      <c r="AW5579" s="8"/>
      <c r="AX5579" s="19" t="str">
        <f t="shared" si="430"/>
        <v/>
      </c>
      <c r="AY5579" s="55">
        <f t="shared" si="431"/>
        <v>0</v>
      </c>
      <c r="AZ5579" s="8"/>
      <c r="BA5579" s="8"/>
    </row>
    <row r="5580" spans="1:53" x14ac:dyDescent="0.25">
      <c r="A5580" s="9" t="str">
        <f>IF(B5580&lt;&gt;"",COUNTA($B$3:B5580)+$A$2,"")</f>
        <v/>
      </c>
      <c r="R5580" s="42"/>
      <c r="AB5580" s="13"/>
      <c r="AC5580" s="8"/>
      <c r="AF5580" s="13"/>
      <c r="AG5580" s="8"/>
      <c r="AH5580" s="8"/>
      <c r="AI5580" s="8"/>
      <c r="AJ5580" s="8"/>
      <c r="AK5580" s="8"/>
      <c r="AN5580" s="13"/>
      <c r="AO5580" s="8"/>
      <c r="AR5580" s="13"/>
      <c r="AS5580" s="8"/>
      <c r="AV5580" s="13"/>
      <c r="AW5580" s="8"/>
      <c r="AX5580" s="19" t="str">
        <f t="shared" si="430"/>
        <v/>
      </c>
      <c r="AY5580" s="55">
        <f t="shared" si="431"/>
        <v>0</v>
      </c>
      <c r="AZ5580" s="8"/>
      <c r="BA5580" s="8"/>
    </row>
    <row r="5581" spans="1:53" x14ac:dyDescent="0.25">
      <c r="A5581" s="9" t="str">
        <f>IF(B5581&lt;&gt;"",COUNTA($B$3:B5581)+$A$2,"")</f>
        <v/>
      </c>
      <c r="R5581" s="42"/>
      <c r="AB5581" s="13"/>
      <c r="AC5581" s="8"/>
      <c r="AF5581" s="13"/>
      <c r="AG5581" s="8"/>
      <c r="AH5581" s="8"/>
      <c r="AI5581" s="8"/>
      <c r="AJ5581" s="8"/>
      <c r="AK5581" s="8"/>
      <c r="AN5581" s="13"/>
      <c r="AO5581" s="8"/>
      <c r="AR5581" s="13"/>
      <c r="AS5581" s="8"/>
      <c r="AV5581" s="13"/>
      <c r="AW5581" s="8"/>
      <c r="AX5581" s="19" t="str">
        <f t="shared" si="430"/>
        <v/>
      </c>
      <c r="AY5581" s="55">
        <f t="shared" si="431"/>
        <v>0</v>
      </c>
      <c r="AZ5581" s="8"/>
      <c r="BA5581" s="8"/>
    </row>
    <row r="5582" spans="1:53" x14ac:dyDescent="0.25">
      <c r="A5582" s="9" t="str">
        <f>IF(B5582&lt;&gt;"",COUNTA($B$3:B5582)+$A$2,"")</f>
        <v/>
      </c>
      <c r="R5582" s="42"/>
      <c r="AB5582" s="13"/>
      <c r="AC5582" s="8"/>
      <c r="AF5582" s="13"/>
      <c r="AG5582" s="8"/>
      <c r="AH5582" s="8"/>
      <c r="AI5582" s="8"/>
      <c r="AJ5582" s="8"/>
      <c r="AK5582" s="8"/>
      <c r="AN5582" s="13"/>
      <c r="AO5582" s="8"/>
      <c r="AR5582" s="13"/>
      <c r="AS5582" s="8"/>
      <c r="AV5582" s="13"/>
      <c r="AW5582" s="8"/>
      <c r="AX5582" s="19" t="str">
        <f t="shared" si="430"/>
        <v/>
      </c>
      <c r="AY5582" s="55">
        <f t="shared" si="431"/>
        <v>0</v>
      </c>
      <c r="AZ5582" s="8"/>
      <c r="BA5582" s="8"/>
    </row>
    <row r="5583" spans="1:53" x14ac:dyDescent="0.25">
      <c r="A5583" s="9" t="str">
        <f>IF(B5583&lt;&gt;"",COUNTA($B$3:B5583)+$A$2,"")</f>
        <v/>
      </c>
      <c r="R5583" s="42"/>
      <c r="AB5583" s="13"/>
      <c r="AC5583" s="8"/>
      <c r="AF5583" s="13"/>
      <c r="AG5583" s="8"/>
      <c r="AH5583" s="8"/>
      <c r="AI5583" s="8"/>
      <c r="AJ5583" s="8"/>
      <c r="AK5583" s="8"/>
      <c r="AN5583" s="13"/>
      <c r="AO5583" s="8"/>
      <c r="AR5583" s="13"/>
      <c r="AS5583" s="8"/>
      <c r="AV5583" s="13"/>
      <c r="AW5583" s="8"/>
      <c r="AX5583" s="19" t="str">
        <f t="shared" si="430"/>
        <v/>
      </c>
      <c r="AY5583" s="55">
        <f t="shared" si="431"/>
        <v>0</v>
      </c>
      <c r="AZ5583" s="8"/>
      <c r="BA5583" s="8"/>
    </row>
    <row r="5584" spans="1:53" x14ac:dyDescent="0.25">
      <c r="A5584" s="9" t="str">
        <f>IF(B5584&lt;&gt;"",COUNTA($B$3:B5584)+$A$2,"")</f>
        <v/>
      </c>
      <c r="R5584" s="42"/>
      <c r="AB5584" s="13"/>
      <c r="AC5584" s="8"/>
      <c r="AF5584" s="13"/>
      <c r="AG5584" s="8"/>
      <c r="AH5584" s="8"/>
      <c r="AI5584" s="8"/>
      <c r="AJ5584" s="8"/>
      <c r="AK5584" s="8"/>
      <c r="AN5584" s="13"/>
      <c r="AO5584" s="8"/>
      <c r="AR5584" s="13"/>
      <c r="AS5584" s="8"/>
      <c r="AV5584" s="13"/>
      <c r="AW5584" s="8"/>
      <c r="AX5584" s="19" t="str">
        <f t="shared" si="430"/>
        <v/>
      </c>
      <c r="AY5584" s="55">
        <f t="shared" si="431"/>
        <v>0</v>
      </c>
      <c r="AZ5584" s="8"/>
      <c r="BA5584" s="8"/>
    </row>
    <row r="5585" spans="1:53" x14ac:dyDescent="0.25">
      <c r="A5585" s="9" t="str">
        <f>IF(B5585&lt;&gt;"",COUNTA($B$3:B5585)+$A$2,"")</f>
        <v/>
      </c>
      <c r="R5585" s="42"/>
      <c r="AB5585" s="13"/>
      <c r="AC5585" s="8"/>
      <c r="AF5585" s="13"/>
      <c r="AG5585" s="8"/>
      <c r="AH5585" s="8"/>
      <c r="AI5585" s="8"/>
      <c r="AJ5585" s="8"/>
      <c r="AK5585" s="8"/>
      <c r="AN5585" s="13"/>
      <c r="AO5585" s="8"/>
      <c r="AR5585" s="13"/>
      <c r="AS5585" s="8"/>
      <c r="AV5585" s="13"/>
      <c r="AW5585" s="8"/>
      <c r="AX5585" s="19" t="str">
        <f t="shared" si="430"/>
        <v/>
      </c>
      <c r="AY5585" s="55">
        <f t="shared" si="431"/>
        <v>0</v>
      </c>
      <c r="AZ5585" s="8"/>
      <c r="BA5585" s="8"/>
    </row>
    <row r="5586" spans="1:53" x14ac:dyDescent="0.25">
      <c r="A5586" s="9" t="str">
        <f>IF(B5586&lt;&gt;"",COUNTA($B$3:B5586)+$A$2,"")</f>
        <v/>
      </c>
      <c r="R5586" s="42"/>
      <c r="AB5586" s="13"/>
      <c r="AC5586" s="8"/>
      <c r="AF5586" s="13"/>
      <c r="AG5586" s="8"/>
      <c r="AH5586" s="8"/>
      <c r="AI5586" s="8"/>
      <c r="AJ5586" s="8"/>
      <c r="AK5586" s="8"/>
      <c r="AN5586" s="13"/>
      <c r="AO5586" s="8"/>
      <c r="AR5586" s="13"/>
      <c r="AS5586" s="8"/>
      <c r="AV5586" s="13"/>
      <c r="AW5586" s="8"/>
      <c r="AX5586" s="19" t="str">
        <f t="shared" si="430"/>
        <v/>
      </c>
      <c r="AY5586" s="55">
        <f t="shared" si="431"/>
        <v>0</v>
      </c>
      <c r="AZ5586" s="8"/>
      <c r="BA5586" s="8"/>
    </row>
    <row r="5587" spans="1:53" x14ac:dyDescent="0.25">
      <c r="A5587" s="9" t="str">
        <f>IF(B5587&lt;&gt;"",COUNTA($B$3:B5587)+$A$2,"")</f>
        <v/>
      </c>
      <c r="R5587" s="42"/>
      <c r="AB5587" s="13"/>
      <c r="AC5587" s="8"/>
      <c r="AF5587" s="13"/>
      <c r="AG5587" s="8"/>
      <c r="AH5587" s="8"/>
      <c r="AI5587" s="8"/>
      <c r="AJ5587" s="8"/>
      <c r="AK5587" s="8"/>
      <c r="AN5587" s="13"/>
      <c r="AO5587" s="8"/>
      <c r="AR5587" s="13"/>
      <c r="AS5587" s="8"/>
      <c r="AV5587" s="13"/>
      <c r="AW5587" s="8"/>
      <c r="AX5587" s="19" t="str">
        <f t="shared" si="430"/>
        <v/>
      </c>
      <c r="AY5587" s="55">
        <f t="shared" si="431"/>
        <v>0</v>
      </c>
      <c r="AZ5587" s="8"/>
      <c r="BA5587" s="8"/>
    </row>
    <row r="5588" spans="1:53" x14ac:dyDescent="0.25">
      <c r="A5588" s="9" t="str">
        <f>IF(B5588&lt;&gt;"",COUNTA($B$3:B5588)+$A$2,"")</f>
        <v/>
      </c>
      <c r="R5588" s="42"/>
      <c r="AB5588" s="13"/>
      <c r="AC5588" s="8"/>
      <c r="AF5588" s="13"/>
      <c r="AG5588" s="8"/>
      <c r="AH5588" s="8"/>
      <c r="AI5588" s="8"/>
      <c r="AJ5588" s="8"/>
      <c r="AK5588" s="8"/>
      <c r="AN5588" s="13"/>
      <c r="AO5588" s="8"/>
      <c r="AR5588" s="13"/>
      <c r="AS5588" s="8"/>
      <c r="AV5588" s="13"/>
      <c r="AW5588" s="8"/>
      <c r="AX5588" s="19" t="str">
        <f t="shared" si="430"/>
        <v/>
      </c>
      <c r="AY5588" s="55">
        <f t="shared" si="431"/>
        <v>0</v>
      </c>
      <c r="AZ5588" s="8"/>
      <c r="BA5588" s="8"/>
    </row>
    <row r="5589" spans="1:53" x14ac:dyDescent="0.25">
      <c r="A5589" s="9" t="str">
        <f>IF(B5589&lt;&gt;"",COUNTA($B$3:B5589)+$A$2,"")</f>
        <v/>
      </c>
      <c r="R5589" s="42"/>
      <c r="AB5589" s="13"/>
      <c r="AC5589" s="8"/>
      <c r="AF5589" s="13"/>
      <c r="AG5589" s="8"/>
      <c r="AH5589" s="8"/>
      <c r="AI5589" s="8"/>
      <c r="AJ5589" s="8"/>
      <c r="AK5589" s="8"/>
      <c r="AN5589" s="13"/>
      <c r="AO5589" s="8"/>
      <c r="AR5589" s="13"/>
      <c r="AS5589" s="8"/>
      <c r="AV5589" s="13"/>
      <c r="AW5589" s="8"/>
      <c r="AX5589" s="19" t="str">
        <f t="shared" si="430"/>
        <v/>
      </c>
      <c r="AY5589" s="55">
        <f t="shared" si="431"/>
        <v>0</v>
      </c>
      <c r="AZ5589" s="8"/>
      <c r="BA5589" s="8"/>
    </row>
    <row r="5590" spans="1:53" x14ac:dyDescent="0.25">
      <c r="A5590" s="9" t="str">
        <f>IF(B5590&lt;&gt;"",COUNTA($B$3:B5590)+$A$2,"")</f>
        <v/>
      </c>
      <c r="R5590" s="42"/>
      <c r="AB5590" s="13"/>
      <c r="AC5590" s="8"/>
      <c r="AF5590" s="13"/>
      <c r="AG5590" s="8"/>
      <c r="AH5590" s="8"/>
      <c r="AI5590" s="8"/>
      <c r="AJ5590" s="8"/>
      <c r="AK5590" s="8"/>
      <c r="AN5590" s="13"/>
      <c r="AO5590" s="8"/>
      <c r="AR5590" s="13"/>
      <c r="AS5590" s="8"/>
      <c r="AV5590" s="13"/>
      <c r="AW5590" s="8"/>
      <c r="AX5590" s="19" t="str">
        <f t="shared" si="430"/>
        <v/>
      </c>
      <c r="AY5590" s="55">
        <f t="shared" si="431"/>
        <v>0</v>
      </c>
      <c r="AZ5590" s="8"/>
      <c r="BA5590" s="8"/>
    </row>
    <row r="5591" spans="1:53" x14ac:dyDescent="0.25">
      <c r="A5591" s="9" t="str">
        <f>IF(B5591&lt;&gt;"",COUNTA($B$3:B5591)+$A$2,"")</f>
        <v/>
      </c>
      <c r="R5591" s="42"/>
      <c r="AB5591" s="13"/>
      <c r="AC5591" s="8"/>
      <c r="AF5591" s="13"/>
      <c r="AG5591" s="8"/>
      <c r="AH5591" s="8"/>
      <c r="AI5591" s="8"/>
      <c r="AJ5591" s="8"/>
      <c r="AK5591" s="8"/>
      <c r="AN5591" s="13"/>
      <c r="AO5591" s="8"/>
      <c r="AR5591" s="13"/>
      <c r="AS5591" s="8"/>
      <c r="AV5591" s="13"/>
      <c r="AW5591" s="8"/>
      <c r="AX5591" s="19" t="str">
        <f t="shared" si="430"/>
        <v/>
      </c>
      <c r="AY5591" s="55">
        <f t="shared" si="431"/>
        <v>0</v>
      </c>
      <c r="AZ5591" s="8"/>
      <c r="BA5591" s="8"/>
    </row>
    <row r="5592" spans="1:53" x14ac:dyDescent="0.25">
      <c r="A5592" s="9" t="str">
        <f>IF(B5592&lt;&gt;"",COUNTA($B$3:B5592)+$A$2,"")</f>
        <v/>
      </c>
      <c r="R5592" s="42"/>
      <c r="AB5592" s="13"/>
      <c r="AC5592" s="8"/>
      <c r="AF5592" s="13"/>
      <c r="AG5592" s="8"/>
      <c r="AH5592" s="8"/>
      <c r="AI5592" s="8"/>
      <c r="AJ5592" s="8"/>
      <c r="AK5592" s="8"/>
      <c r="AN5592" s="13"/>
      <c r="AO5592" s="8"/>
      <c r="AR5592" s="13"/>
      <c r="AS5592" s="8"/>
      <c r="AV5592" s="13"/>
      <c r="AW5592" s="8"/>
      <c r="AX5592" s="19" t="str">
        <f t="shared" si="430"/>
        <v/>
      </c>
      <c r="AY5592" s="55">
        <f t="shared" si="431"/>
        <v>0</v>
      </c>
      <c r="AZ5592" s="8"/>
      <c r="BA5592" s="8"/>
    </row>
    <row r="5593" spans="1:53" x14ac:dyDescent="0.25">
      <c r="A5593" s="9" t="str">
        <f>IF(B5593&lt;&gt;"",COUNTA($B$3:B5593)+$A$2,"")</f>
        <v/>
      </c>
      <c r="R5593" s="42"/>
      <c r="AB5593" s="13"/>
      <c r="AC5593" s="8"/>
      <c r="AF5593" s="13"/>
      <c r="AG5593" s="8"/>
      <c r="AH5593" s="8"/>
      <c r="AI5593" s="8"/>
      <c r="AJ5593" s="8"/>
      <c r="AK5593" s="8"/>
      <c r="AN5593" s="13"/>
      <c r="AO5593" s="8"/>
      <c r="AR5593" s="13"/>
      <c r="AS5593" s="8"/>
      <c r="AV5593" s="13"/>
      <c r="AW5593" s="8"/>
      <c r="AX5593" s="19" t="str">
        <f t="shared" si="430"/>
        <v/>
      </c>
      <c r="AY5593" s="55">
        <f t="shared" si="431"/>
        <v>0</v>
      </c>
      <c r="AZ5593" s="8"/>
      <c r="BA5593" s="8"/>
    </row>
    <row r="5594" spans="1:53" x14ac:dyDescent="0.25">
      <c r="A5594" s="9" t="str">
        <f>IF(B5594&lt;&gt;"",COUNTA($B$3:B5594)+$A$2,"")</f>
        <v/>
      </c>
      <c r="R5594" s="42"/>
      <c r="AB5594" s="13"/>
      <c r="AC5594" s="8"/>
      <c r="AF5594" s="13"/>
      <c r="AG5594" s="8"/>
      <c r="AH5594" s="8"/>
      <c r="AI5594" s="8"/>
      <c r="AJ5594" s="8"/>
      <c r="AK5594" s="8"/>
      <c r="AN5594" s="13"/>
      <c r="AO5594" s="8"/>
      <c r="AR5594" s="13"/>
      <c r="AS5594" s="8"/>
      <c r="AV5594" s="13"/>
      <c r="AW5594" s="8"/>
      <c r="AX5594" s="19" t="str">
        <f t="shared" si="430"/>
        <v/>
      </c>
      <c r="AY5594" s="55">
        <f t="shared" si="431"/>
        <v>0</v>
      </c>
      <c r="AZ5594" s="8"/>
      <c r="BA5594" s="8"/>
    </row>
    <row r="5595" spans="1:53" x14ac:dyDescent="0.25">
      <c r="A5595" s="9" t="str">
        <f>IF(B5595&lt;&gt;"",COUNTA($B$3:B5595)+$A$2,"")</f>
        <v/>
      </c>
      <c r="R5595" s="42"/>
      <c r="AB5595" s="13"/>
      <c r="AC5595" s="8"/>
      <c r="AF5595" s="13"/>
      <c r="AG5595" s="8"/>
      <c r="AH5595" s="8"/>
      <c r="AI5595" s="8"/>
      <c r="AJ5595" s="8"/>
      <c r="AK5595" s="8"/>
      <c r="AN5595" s="13"/>
      <c r="AO5595" s="8"/>
      <c r="AR5595" s="13"/>
      <c r="AS5595" s="8"/>
      <c r="AV5595" s="13"/>
      <c r="AW5595" s="8"/>
      <c r="AX5595" s="19" t="str">
        <f t="shared" si="430"/>
        <v/>
      </c>
      <c r="AY5595" s="55">
        <f t="shared" si="431"/>
        <v>0</v>
      </c>
      <c r="AZ5595" s="8"/>
      <c r="BA5595" s="8"/>
    </row>
    <row r="5596" spans="1:53" x14ac:dyDescent="0.25">
      <c r="A5596" s="9" t="str">
        <f>IF(B5596&lt;&gt;"",COUNTA($B$3:B5596)+$A$2,"")</f>
        <v/>
      </c>
      <c r="R5596" s="42"/>
      <c r="AB5596" s="13"/>
      <c r="AC5596" s="8"/>
      <c r="AF5596" s="13"/>
      <c r="AG5596" s="8"/>
      <c r="AH5596" s="8"/>
      <c r="AI5596" s="8"/>
      <c r="AJ5596" s="8"/>
      <c r="AK5596" s="8"/>
      <c r="AN5596" s="13"/>
      <c r="AO5596" s="8"/>
      <c r="AR5596" s="13"/>
      <c r="AS5596" s="8"/>
      <c r="AV5596" s="13"/>
      <c r="AW5596" s="8"/>
      <c r="AX5596" s="19" t="str">
        <f t="shared" si="430"/>
        <v/>
      </c>
      <c r="AY5596" s="55">
        <f t="shared" si="431"/>
        <v>0</v>
      </c>
      <c r="AZ5596" s="8"/>
      <c r="BA5596" s="8"/>
    </row>
    <row r="5597" spans="1:53" x14ac:dyDescent="0.25">
      <c r="A5597" s="9" t="str">
        <f>IF(B5597&lt;&gt;"",COUNTA($B$3:B5597)+$A$2,"")</f>
        <v/>
      </c>
      <c r="R5597" s="42"/>
      <c r="AB5597" s="13"/>
      <c r="AC5597" s="8"/>
      <c r="AF5597" s="13"/>
      <c r="AG5597" s="8"/>
      <c r="AH5597" s="8"/>
      <c r="AI5597" s="8"/>
      <c r="AJ5597" s="8"/>
      <c r="AK5597" s="8"/>
      <c r="AN5597" s="13"/>
      <c r="AO5597" s="8"/>
      <c r="AR5597" s="13"/>
      <c r="AS5597" s="8"/>
      <c r="AV5597" s="13"/>
      <c r="AW5597" s="8"/>
      <c r="AX5597" s="19" t="str">
        <f t="shared" si="430"/>
        <v/>
      </c>
      <c r="AY5597" s="55">
        <f t="shared" si="431"/>
        <v>0</v>
      </c>
      <c r="AZ5597" s="8"/>
      <c r="BA5597" s="8"/>
    </row>
    <row r="5598" spans="1:53" x14ac:dyDescent="0.25">
      <c r="A5598" s="9" t="str">
        <f>IF(B5598&lt;&gt;"",COUNTA($B$3:B5598)+$A$2,"")</f>
        <v/>
      </c>
      <c r="R5598" s="42"/>
      <c r="AB5598" s="13"/>
      <c r="AC5598" s="8"/>
      <c r="AF5598" s="13"/>
      <c r="AG5598" s="8"/>
      <c r="AH5598" s="8"/>
      <c r="AI5598" s="8"/>
      <c r="AJ5598" s="8"/>
      <c r="AK5598" s="8"/>
      <c r="AN5598" s="13"/>
      <c r="AO5598" s="8"/>
      <c r="AR5598" s="13"/>
      <c r="AS5598" s="8"/>
      <c r="AV5598" s="13"/>
      <c r="AW5598" s="8"/>
      <c r="AX5598" s="19" t="str">
        <f t="shared" si="430"/>
        <v/>
      </c>
      <c r="AY5598" s="55">
        <f t="shared" si="431"/>
        <v>0</v>
      </c>
      <c r="AZ5598" s="8"/>
      <c r="BA5598" s="8"/>
    </row>
    <row r="5599" spans="1:53" x14ac:dyDescent="0.25">
      <c r="A5599" s="9" t="str">
        <f>IF(B5599&lt;&gt;"",COUNTA($B$3:B5599)+$A$2,"")</f>
        <v/>
      </c>
      <c r="R5599" s="42"/>
      <c r="AB5599" s="13"/>
      <c r="AC5599" s="8"/>
      <c r="AF5599" s="13"/>
      <c r="AG5599" s="8"/>
      <c r="AH5599" s="8"/>
      <c r="AI5599" s="8"/>
      <c r="AJ5599" s="8"/>
      <c r="AK5599" s="8"/>
      <c r="AN5599" s="13"/>
      <c r="AO5599" s="8"/>
      <c r="AR5599" s="13"/>
      <c r="AS5599" s="8"/>
      <c r="AV5599" s="13"/>
      <c r="AW5599" s="8"/>
      <c r="AX5599" s="19" t="str">
        <f t="shared" si="430"/>
        <v/>
      </c>
      <c r="AY5599" s="55">
        <f t="shared" si="431"/>
        <v>0</v>
      </c>
      <c r="AZ5599" s="8"/>
      <c r="BA5599" s="8"/>
    </row>
    <row r="5600" spans="1:53" x14ac:dyDescent="0.25">
      <c r="A5600" s="9" t="str">
        <f>IF(B5600&lt;&gt;"",COUNTA($B$3:B5600)+$A$2,"")</f>
        <v/>
      </c>
      <c r="R5600" s="42"/>
      <c r="AB5600" s="13"/>
      <c r="AC5600" s="8"/>
      <c r="AF5600" s="13"/>
      <c r="AG5600" s="8"/>
      <c r="AH5600" s="8"/>
      <c r="AI5600" s="8"/>
      <c r="AJ5600" s="8"/>
      <c r="AK5600" s="8"/>
      <c r="AN5600" s="13"/>
      <c r="AO5600" s="8"/>
      <c r="AR5600" s="13"/>
      <c r="AS5600" s="8"/>
      <c r="AV5600" s="13"/>
      <c r="AW5600" s="8"/>
      <c r="AX5600" s="19" t="str">
        <f t="shared" si="430"/>
        <v/>
      </c>
      <c r="AY5600" s="55">
        <f t="shared" si="431"/>
        <v>0</v>
      </c>
      <c r="AZ5600" s="8"/>
      <c r="BA5600" s="8"/>
    </row>
    <row r="5601" spans="1:53" x14ac:dyDescent="0.25">
      <c r="A5601" s="9" t="str">
        <f>IF(B5601&lt;&gt;"",COUNTA($B$3:B5601)+$A$2,"")</f>
        <v/>
      </c>
      <c r="R5601" s="42"/>
      <c r="AB5601" s="13"/>
      <c r="AC5601" s="8"/>
      <c r="AF5601" s="13"/>
      <c r="AG5601" s="8"/>
      <c r="AH5601" s="8"/>
      <c r="AI5601" s="8"/>
      <c r="AJ5601" s="8"/>
      <c r="AK5601" s="8"/>
      <c r="AN5601" s="13"/>
      <c r="AO5601" s="8"/>
      <c r="AR5601" s="13"/>
      <c r="AS5601" s="8"/>
      <c r="AV5601" s="13"/>
      <c r="AW5601" s="8"/>
      <c r="AX5601" s="19" t="str">
        <f t="shared" si="430"/>
        <v/>
      </c>
      <c r="AY5601" s="55">
        <f t="shared" si="431"/>
        <v>0</v>
      </c>
      <c r="AZ5601" s="8"/>
      <c r="BA5601" s="8"/>
    </row>
    <row r="5602" spans="1:53" x14ac:dyDescent="0.25">
      <c r="A5602" s="9" t="str">
        <f>IF(B5602&lt;&gt;"",COUNTA($B$3:B5602)+$A$2,"")</f>
        <v/>
      </c>
      <c r="R5602" s="42"/>
      <c r="AB5602" s="13"/>
      <c r="AC5602" s="8"/>
      <c r="AF5602" s="13"/>
      <c r="AG5602" s="8"/>
      <c r="AH5602" s="8"/>
      <c r="AI5602" s="8"/>
      <c r="AJ5602" s="8"/>
      <c r="AK5602" s="8"/>
      <c r="AN5602" s="13"/>
      <c r="AO5602" s="8"/>
      <c r="AR5602" s="13"/>
      <c r="AS5602" s="8"/>
      <c r="AV5602" s="13"/>
      <c r="AW5602" s="8"/>
      <c r="AX5602" s="19" t="str">
        <f t="shared" si="430"/>
        <v/>
      </c>
      <c r="AY5602" s="55">
        <f t="shared" si="431"/>
        <v>0</v>
      </c>
      <c r="AZ5602" s="8"/>
      <c r="BA5602" s="8"/>
    </row>
    <row r="5603" spans="1:53" x14ac:dyDescent="0.25">
      <c r="A5603" s="9" t="str">
        <f>IF(B5603&lt;&gt;"",COUNTA($B$3:B5603)+$A$2,"")</f>
        <v/>
      </c>
      <c r="R5603" s="42"/>
      <c r="AB5603" s="13"/>
      <c r="AC5603" s="8"/>
      <c r="AF5603" s="13"/>
      <c r="AG5603" s="8"/>
      <c r="AH5603" s="8"/>
      <c r="AI5603" s="8"/>
      <c r="AJ5603" s="8"/>
      <c r="AK5603" s="8"/>
      <c r="AN5603" s="13"/>
      <c r="AO5603" s="8"/>
      <c r="AR5603" s="13"/>
      <c r="AS5603" s="8"/>
      <c r="AV5603" s="13"/>
      <c r="AW5603" s="8"/>
      <c r="AX5603" s="19" t="str">
        <f t="shared" si="430"/>
        <v/>
      </c>
      <c r="AY5603" s="55">
        <f t="shared" si="431"/>
        <v>0</v>
      </c>
      <c r="AZ5603" s="8"/>
      <c r="BA5603" s="8"/>
    </row>
    <row r="5604" spans="1:53" x14ac:dyDescent="0.25">
      <c r="A5604" s="9" t="str">
        <f>IF(B5604&lt;&gt;"",COUNTA($B$3:B5604)+$A$2,"")</f>
        <v/>
      </c>
      <c r="R5604" s="42"/>
      <c r="AB5604" s="13"/>
      <c r="AC5604" s="8"/>
      <c r="AF5604" s="13"/>
      <c r="AG5604" s="8"/>
      <c r="AH5604" s="8"/>
      <c r="AI5604" s="8"/>
      <c r="AJ5604" s="8"/>
      <c r="AK5604" s="8"/>
      <c r="AN5604" s="13"/>
      <c r="AO5604" s="8"/>
      <c r="AR5604" s="13"/>
      <c r="AS5604" s="8"/>
      <c r="AV5604" s="13"/>
      <c r="AW5604" s="8"/>
      <c r="AX5604" s="19" t="str">
        <f t="shared" si="430"/>
        <v/>
      </c>
      <c r="AY5604" s="55">
        <f t="shared" si="431"/>
        <v>0</v>
      </c>
      <c r="AZ5604" s="8"/>
      <c r="BA5604" s="8"/>
    </row>
    <row r="5605" spans="1:53" x14ac:dyDescent="0.25">
      <c r="A5605" s="9" t="str">
        <f>IF(B5605&lt;&gt;"",COUNTA($B$3:B5605)+$A$2,"")</f>
        <v/>
      </c>
      <c r="R5605" s="42"/>
      <c r="AB5605" s="13"/>
      <c r="AC5605" s="8"/>
      <c r="AF5605" s="13"/>
      <c r="AG5605" s="8"/>
      <c r="AH5605" s="8"/>
      <c r="AI5605" s="8"/>
      <c r="AJ5605" s="8"/>
      <c r="AK5605" s="8"/>
      <c r="AN5605" s="13"/>
      <c r="AO5605" s="8"/>
      <c r="AR5605" s="13"/>
      <c r="AS5605" s="8"/>
      <c r="AV5605" s="13"/>
      <c r="AW5605" s="8"/>
      <c r="AX5605" s="19" t="str">
        <f t="shared" si="430"/>
        <v/>
      </c>
      <c r="AY5605" s="55">
        <f t="shared" si="431"/>
        <v>0</v>
      </c>
      <c r="AZ5605" s="8"/>
      <c r="BA5605" s="8"/>
    </row>
    <row r="5606" spans="1:53" x14ac:dyDescent="0.25">
      <c r="A5606" s="9" t="str">
        <f>IF(B5606&lt;&gt;"",COUNTA($B$3:B5606)+$A$2,"")</f>
        <v/>
      </c>
      <c r="R5606" s="42"/>
      <c r="AB5606" s="13"/>
      <c r="AC5606" s="8"/>
      <c r="AF5606" s="13"/>
      <c r="AG5606" s="8"/>
      <c r="AH5606" s="8"/>
      <c r="AI5606" s="8"/>
      <c r="AJ5606" s="8"/>
      <c r="AK5606" s="8"/>
      <c r="AN5606" s="13"/>
      <c r="AO5606" s="8"/>
      <c r="AR5606" s="13"/>
      <c r="AS5606" s="8"/>
      <c r="AV5606" s="13"/>
      <c r="AW5606" s="8"/>
      <c r="AX5606" s="19" t="str">
        <f t="shared" si="430"/>
        <v/>
      </c>
      <c r="AY5606" s="55">
        <f t="shared" si="431"/>
        <v>0</v>
      </c>
      <c r="AZ5606" s="8"/>
      <c r="BA5606" s="8"/>
    </row>
    <row r="5607" spans="1:53" x14ac:dyDescent="0.25">
      <c r="A5607" s="9" t="str">
        <f>IF(B5607&lt;&gt;"",COUNTA($B$3:B5607)+$A$2,"")</f>
        <v/>
      </c>
      <c r="R5607" s="42"/>
      <c r="AB5607" s="13"/>
      <c r="AC5607" s="8"/>
      <c r="AF5607" s="13"/>
      <c r="AG5607" s="8"/>
      <c r="AH5607" s="8"/>
      <c r="AI5607" s="8"/>
      <c r="AJ5607" s="8"/>
      <c r="AK5607" s="8"/>
      <c r="AN5607" s="13"/>
      <c r="AO5607" s="8"/>
      <c r="AR5607" s="13"/>
      <c r="AS5607" s="8"/>
      <c r="AV5607" s="13"/>
      <c r="AW5607" s="8"/>
      <c r="AX5607" s="19" t="str">
        <f t="shared" si="430"/>
        <v/>
      </c>
      <c r="AY5607" s="55">
        <f t="shared" si="431"/>
        <v>0</v>
      </c>
      <c r="AZ5607" s="8"/>
      <c r="BA5607" s="8"/>
    </row>
    <row r="5608" spans="1:53" x14ac:dyDescent="0.25">
      <c r="A5608" s="9" t="str">
        <f>IF(B5608&lt;&gt;"",COUNTA($B$3:B5608)+$A$2,"")</f>
        <v/>
      </c>
      <c r="R5608" s="42"/>
      <c r="AB5608" s="13"/>
      <c r="AC5608" s="8"/>
      <c r="AF5608" s="13"/>
      <c r="AG5608" s="8"/>
      <c r="AH5608" s="8"/>
      <c r="AI5608" s="8"/>
      <c r="AJ5608" s="8"/>
      <c r="AK5608" s="8"/>
      <c r="AN5608" s="13"/>
      <c r="AO5608" s="8"/>
      <c r="AR5608" s="13"/>
      <c r="AS5608" s="8"/>
      <c r="AV5608" s="13"/>
      <c r="AW5608" s="8"/>
      <c r="AX5608" s="19" t="str">
        <f t="shared" si="430"/>
        <v/>
      </c>
      <c r="AY5608" s="55">
        <f t="shared" si="431"/>
        <v>0</v>
      </c>
      <c r="AZ5608" s="8"/>
      <c r="BA5608" s="8"/>
    </row>
    <row r="5609" spans="1:53" x14ac:dyDescent="0.25">
      <c r="A5609" s="9" t="str">
        <f>IF(B5609&lt;&gt;"",COUNTA($B$3:B5609)+$A$2,"")</f>
        <v/>
      </c>
      <c r="R5609" s="42"/>
      <c r="AB5609" s="13"/>
      <c r="AC5609" s="8"/>
      <c r="AF5609" s="13"/>
      <c r="AG5609" s="8"/>
      <c r="AH5609" s="8"/>
      <c r="AI5609" s="8"/>
      <c r="AJ5609" s="8"/>
      <c r="AK5609" s="8"/>
      <c r="AN5609" s="13"/>
      <c r="AO5609" s="8"/>
      <c r="AR5609" s="13"/>
      <c r="AS5609" s="8"/>
      <c r="AV5609" s="13"/>
      <c r="AW5609" s="8"/>
      <c r="AX5609" s="19" t="str">
        <f t="shared" si="430"/>
        <v/>
      </c>
      <c r="AY5609" s="55">
        <f t="shared" si="431"/>
        <v>0</v>
      </c>
      <c r="AZ5609" s="8"/>
      <c r="BA5609" s="8"/>
    </row>
    <row r="5610" spans="1:53" x14ac:dyDescent="0.25">
      <c r="A5610" s="9" t="str">
        <f>IF(B5610&lt;&gt;"",COUNTA($B$3:B5610)+$A$2,"")</f>
        <v/>
      </c>
      <c r="R5610" s="42"/>
      <c r="AB5610" s="13"/>
      <c r="AC5610" s="8"/>
      <c r="AF5610" s="13"/>
      <c r="AG5610" s="8"/>
      <c r="AH5610" s="8"/>
      <c r="AI5610" s="8"/>
      <c r="AJ5610" s="8"/>
      <c r="AK5610" s="8"/>
      <c r="AN5610" s="13"/>
      <c r="AO5610" s="8"/>
      <c r="AR5610" s="13"/>
      <c r="AS5610" s="8"/>
      <c r="AV5610" s="13"/>
      <c r="AW5610" s="8"/>
      <c r="AX5610" s="19" t="str">
        <f t="shared" si="430"/>
        <v/>
      </c>
      <c r="AY5610" s="55">
        <f t="shared" si="431"/>
        <v>0</v>
      </c>
      <c r="AZ5610" s="8"/>
      <c r="BA5610" s="8"/>
    </row>
    <row r="5611" spans="1:53" x14ac:dyDescent="0.25">
      <c r="A5611" s="9" t="str">
        <f>IF(B5611&lt;&gt;"",COUNTA($B$3:B5611)+$A$2,"")</f>
        <v/>
      </c>
      <c r="R5611" s="42"/>
      <c r="AB5611" s="13"/>
      <c r="AC5611" s="8"/>
      <c r="AF5611" s="13"/>
      <c r="AG5611" s="8"/>
      <c r="AH5611" s="8"/>
      <c r="AI5611" s="8"/>
      <c r="AJ5611" s="8"/>
      <c r="AK5611" s="8"/>
      <c r="AN5611" s="13"/>
      <c r="AO5611" s="8"/>
      <c r="AR5611" s="13"/>
      <c r="AS5611" s="8"/>
      <c r="AV5611" s="13"/>
      <c r="AW5611" s="8"/>
      <c r="AX5611" s="19" t="str">
        <f t="shared" si="430"/>
        <v/>
      </c>
      <c r="AY5611" s="55">
        <f t="shared" si="431"/>
        <v>0</v>
      </c>
      <c r="AZ5611" s="8"/>
      <c r="BA5611" s="8"/>
    </row>
    <row r="5612" spans="1:53" x14ac:dyDescent="0.25">
      <c r="A5612" s="9" t="str">
        <f>IF(B5612&lt;&gt;"",COUNTA($B$3:B5612)+$A$2,"")</f>
        <v/>
      </c>
      <c r="R5612" s="42"/>
      <c r="AB5612" s="13"/>
      <c r="AC5612" s="8"/>
      <c r="AF5612" s="13"/>
      <c r="AG5612" s="8"/>
      <c r="AH5612" s="8"/>
      <c r="AI5612" s="8"/>
      <c r="AJ5612" s="8"/>
      <c r="AK5612" s="8"/>
      <c r="AN5612" s="13"/>
      <c r="AO5612" s="8"/>
      <c r="AR5612" s="13"/>
      <c r="AS5612" s="8"/>
      <c r="AV5612" s="13"/>
      <c r="AW5612" s="8"/>
      <c r="AX5612" s="19" t="str">
        <f t="shared" si="430"/>
        <v/>
      </c>
      <c r="AY5612" s="55">
        <f t="shared" si="431"/>
        <v>0</v>
      </c>
      <c r="AZ5612" s="8"/>
      <c r="BA5612" s="8"/>
    </row>
    <row r="5613" spans="1:53" x14ac:dyDescent="0.25">
      <c r="A5613" s="9" t="str">
        <f>IF(B5613&lt;&gt;"",COUNTA($B$3:B5613)+$A$2,"")</f>
        <v/>
      </c>
      <c r="R5613" s="42"/>
      <c r="AB5613" s="13"/>
      <c r="AC5613" s="8"/>
      <c r="AF5613" s="13"/>
      <c r="AG5613" s="8"/>
      <c r="AH5613" s="8"/>
      <c r="AI5613" s="8"/>
      <c r="AJ5613" s="8"/>
      <c r="AK5613" s="8"/>
      <c r="AN5613" s="13"/>
      <c r="AO5613" s="8"/>
      <c r="AR5613" s="13"/>
      <c r="AS5613" s="8"/>
      <c r="AV5613" s="13"/>
      <c r="AW5613" s="8"/>
      <c r="AX5613" s="19" t="str">
        <f t="shared" si="430"/>
        <v/>
      </c>
      <c r="AY5613" s="55">
        <f t="shared" si="431"/>
        <v>0</v>
      </c>
      <c r="AZ5613" s="8"/>
      <c r="BA5613" s="8"/>
    </row>
    <row r="5614" spans="1:53" x14ac:dyDescent="0.25">
      <c r="A5614" s="9" t="str">
        <f>IF(B5614&lt;&gt;"",COUNTA($B$3:B5614)+$A$2,"")</f>
        <v/>
      </c>
      <c r="R5614" s="42"/>
      <c r="AB5614" s="13"/>
      <c r="AC5614" s="8"/>
      <c r="AF5614" s="13"/>
      <c r="AG5614" s="8"/>
      <c r="AH5614" s="8"/>
      <c r="AI5614" s="8"/>
      <c r="AJ5614" s="8"/>
      <c r="AK5614" s="8"/>
      <c r="AN5614" s="13"/>
      <c r="AO5614" s="8"/>
      <c r="AR5614" s="13"/>
      <c r="AS5614" s="8"/>
      <c r="AV5614" s="13"/>
      <c r="AW5614" s="8"/>
      <c r="AX5614" s="19" t="str">
        <f t="shared" si="430"/>
        <v/>
      </c>
      <c r="AY5614" s="55">
        <f t="shared" si="431"/>
        <v>0</v>
      </c>
      <c r="AZ5614" s="8"/>
      <c r="BA5614" s="8"/>
    </row>
    <row r="5615" spans="1:53" x14ac:dyDescent="0.25">
      <c r="A5615" s="9" t="str">
        <f>IF(B5615&lt;&gt;"",COUNTA($B$3:B5615)+$A$2,"")</f>
        <v/>
      </c>
      <c r="R5615" s="42"/>
      <c r="AB5615" s="13"/>
      <c r="AC5615" s="8"/>
      <c r="AF5615" s="13"/>
      <c r="AG5615" s="8"/>
      <c r="AH5615" s="8"/>
      <c r="AI5615" s="8"/>
      <c r="AJ5615" s="8"/>
      <c r="AK5615" s="8"/>
      <c r="AN5615" s="13"/>
      <c r="AO5615" s="8"/>
      <c r="AR5615" s="13"/>
      <c r="AS5615" s="8"/>
      <c r="AV5615" s="13"/>
      <c r="AW5615" s="8"/>
      <c r="AX5615" s="19" t="str">
        <f t="shared" si="430"/>
        <v/>
      </c>
      <c r="AY5615" s="55">
        <f t="shared" si="431"/>
        <v>0</v>
      </c>
      <c r="AZ5615" s="8"/>
      <c r="BA5615" s="8"/>
    </row>
    <row r="5616" spans="1:53" x14ac:dyDescent="0.25">
      <c r="A5616" s="9" t="str">
        <f>IF(B5616&lt;&gt;"",COUNTA($B$3:B5616)+$A$2,"")</f>
        <v/>
      </c>
      <c r="R5616" s="42"/>
      <c r="AB5616" s="13"/>
      <c r="AC5616" s="8"/>
      <c r="AF5616" s="13"/>
      <c r="AG5616" s="8"/>
      <c r="AH5616" s="8"/>
      <c r="AI5616" s="8"/>
      <c r="AJ5616" s="8"/>
      <c r="AK5616" s="8"/>
      <c r="AN5616" s="13"/>
      <c r="AO5616" s="8"/>
      <c r="AR5616" s="13"/>
      <c r="AS5616" s="8"/>
      <c r="AV5616" s="13"/>
      <c r="AW5616" s="8"/>
      <c r="AX5616" s="19" t="str">
        <f t="shared" si="430"/>
        <v/>
      </c>
      <c r="AY5616" s="55">
        <f t="shared" si="431"/>
        <v>0</v>
      </c>
      <c r="AZ5616" s="8"/>
      <c r="BA5616" s="8"/>
    </row>
    <row r="5617" spans="1:53" x14ac:dyDescent="0.25">
      <c r="A5617" s="9" t="str">
        <f>IF(B5617&lt;&gt;"",COUNTA($B$3:B5617)+$A$2,"")</f>
        <v/>
      </c>
      <c r="R5617" s="42"/>
      <c r="AB5617" s="13"/>
      <c r="AC5617" s="8"/>
      <c r="AF5617" s="13"/>
      <c r="AG5617" s="8"/>
      <c r="AH5617" s="8"/>
      <c r="AI5617" s="8"/>
      <c r="AJ5617" s="8"/>
      <c r="AK5617" s="8"/>
      <c r="AN5617" s="13"/>
      <c r="AO5617" s="8"/>
      <c r="AR5617" s="13"/>
      <c r="AS5617" s="8"/>
      <c r="AV5617" s="13"/>
      <c r="AW5617" s="8"/>
      <c r="AX5617" s="19" t="str">
        <f t="shared" si="430"/>
        <v/>
      </c>
      <c r="AY5617" s="55">
        <f t="shared" si="431"/>
        <v>0</v>
      </c>
      <c r="AZ5617" s="8"/>
      <c r="BA5617" s="8"/>
    </row>
    <row r="5618" spans="1:53" x14ac:dyDescent="0.25">
      <c r="A5618" s="9" t="str">
        <f>IF(B5618&lt;&gt;"",COUNTA($B$3:B5618)+$A$2,"")</f>
        <v/>
      </c>
      <c r="R5618" s="42"/>
      <c r="AB5618" s="13"/>
      <c r="AC5618" s="8"/>
      <c r="AF5618" s="13"/>
      <c r="AG5618" s="8"/>
      <c r="AH5618" s="8"/>
      <c r="AI5618" s="8"/>
      <c r="AJ5618" s="8"/>
      <c r="AK5618" s="8"/>
      <c r="AN5618" s="13"/>
      <c r="AO5618" s="8"/>
      <c r="AR5618" s="13"/>
      <c r="AS5618" s="8"/>
      <c r="AV5618" s="13"/>
      <c r="AW5618" s="8"/>
      <c r="AX5618" s="19" t="str">
        <f t="shared" si="430"/>
        <v/>
      </c>
      <c r="AY5618" s="55">
        <f t="shared" si="431"/>
        <v>0</v>
      </c>
      <c r="AZ5618" s="8"/>
      <c r="BA5618" s="8"/>
    </row>
    <row r="5619" spans="1:53" x14ac:dyDescent="0.25">
      <c r="A5619" s="9" t="str">
        <f>IF(B5619&lt;&gt;"",COUNTA($B$3:B5619)+$A$2,"")</f>
        <v/>
      </c>
      <c r="R5619" s="42"/>
      <c r="AB5619" s="13"/>
      <c r="AC5619" s="8"/>
      <c r="AF5619" s="13"/>
      <c r="AG5619" s="8"/>
      <c r="AH5619" s="8"/>
      <c r="AI5619" s="8"/>
      <c r="AJ5619" s="8"/>
      <c r="AK5619" s="8"/>
      <c r="AN5619" s="13"/>
      <c r="AO5619" s="8"/>
      <c r="AR5619" s="13"/>
      <c r="AS5619" s="8"/>
      <c r="AV5619" s="13"/>
      <c r="AW5619" s="8"/>
      <c r="AX5619" s="19" t="str">
        <f t="shared" si="430"/>
        <v/>
      </c>
      <c r="AY5619" s="55">
        <f t="shared" si="431"/>
        <v>0</v>
      </c>
      <c r="AZ5619" s="8"/>
      <c r="BA5619" s="8"/>
    </row>
    <row r="5620" spans="1:53" x14ac:dyDescent="0.25">
      <c r="A5620" s="9" t="str">
        <f>IF(B5620&lt;&gt;"",COUNTA($B$3:B5620)+$A$2,"")</f>
        <v/>
      </c>
      <c r="R5620" s="42"/>
      <c r="AB5620" s="13"/>
      <c r="AC5620" s="8"/>
      <c r="AF5620" s="13"/>
      <c r="AG5620" s="8"/>
      <c r="AH5620" s="8"/>
      <c r="AI5620" s="8"/>
      <c r="AJ5620" s="8"/>
      <c r="AK5620" s="8"/>
      <c r="AN5620" s="13"/>
      <c r="AO5620" s="8"/>
      <c r="AR5620" s="13"/>
      <c r="AS5620" s="8"/>
      <c r="AV5620" s="13"/>
      <c r="AW5620" s="8"/>
      <c r="AX5620" s="19" t="str">
        <f t="shared" si="430"/>
        <v/>
      </c>
      <c r="AY5620" s="55">
        <f t="shared" si="431"/>
        <v>0</v>
      </c>
      <c r="AZ5620" s="8"/>
      <c r="BA5620" s="8"/>
    </row>
    <row r="5621" spans="1:53" x14ac:dyDescent="0.25">
      <c r="A5621" s="9" t="str">
        <f>IF(B5621&lt;&gt;"",COUNTA($B$3:B5621)+$A$2,"")</f>
        <v/>
      </c>
      <c r="R5621" s="42"/>
      <c r="AB5621" s="13"/>
      <c r="AC5621" s="8"/>
      <c r="AF5621" s="13"/>
      <c r="AG5621" s="8"/>
      <c r="AH5621" s="8"/>
      <c r="AI5621" s="8"/>
      <c r="AJ5621" s="8"/>
      <c r="AK5621" s="8"/>
      <c r="AN5621" s="13"/>
      <c r="AO5621" s="8"/>
      <c r="AR5621" s="13"/>
      <c r="AS5621" s="8"/>
      <c r="AV5621" s="13"/>
      <c r="AW5621" s="8"/>
      <c r="AX5621" s="19" t="str">
        <f t="shared" si="430"/>
        <v/>
      </c>
      <c r="AY5621" s="55">
        <f t="shared" si="431"/>
        <v>0</v>
      </c>
      <c r="AZ5621" s="8"/>
      <c r="BA5621" s="8"/>
    </row>
    <row r="5622" spans="1:53" x14ac:dyDescent="0.25">
      <c r="A5622" s="9" t="str">
        <f>IF(B5622&lt;&gt;"",COUNTA($B$3:B5622)+$A$2,"")</f>
        <v/>
      </c>
      <c r="R5622" s="42"/>
      <c r="AB5622" s="13"/>
      <c r="AC5622" s="8"/>
      <c r="AF5622" s="13"/>
      <c r="AG5622" s="8"/>
      <c r="AH5622" s="8"/>
      <c r="AI5622" s="8"/>
      <c r="AJ5622" s="8"/>
      <c r="AK5622" s="8"/>
      <c r="AN5622" s="13"/>
      <c r="AO5622" s="8"/>
      <c r="AR5622" s="13"/>
      <c r="AS5622" s="8"/>
      <c r="AV5622" s="13"/>
      <c r="AW5622" s="8"/>
      <c r="AX5622" s="19" t="str">
        <f t="shared" si="430"/>
        <v/>
      </c>
      <c r="AY5622" s="55">
        <f t="shared" si="431"/>
        <v>0</v>
      </c>
      <c r="AZ5622" s="8"/>
      <c r="BA5622" s="8"/>
    </row>
    <row r="5623" spans="1:53" x14ac:dyDescent="0.25">
      <c r="A5623" s="9" t="str">
        <f>IF(B5623&lt;&gt;"",COUNTA($B$3:B5623)+$A$2,"")</f>
        <v/>
      </c>
      <c r="R5623" s="42"/>
      <c r="AB5623" s="13"/>
      <c r="AC5623" s="8"/>
      <c r="AF5623" s="13"/>
      <c r="AG5623" s="8"/>
      <c r="AH5623" s="8"/>
      <c r="AI5623" s="8"/>
      <c r="AJ5623" s="8"/>
      <c r="AK5623" s="8"/>
      <c r="AN5623" s="13"/>
      <c r="AO5623" s="8"/>
      <c r="AR5623" s="13"/>
      <c r="AS5623" s="8"/>
      <c r="AV5623" s="13"/>
      <c r="AW5623" s="8"/>
      <c r="AX5623" s="19" t="str">
        <f t="shared" si="430"/>
        <v/>
      </c>
      <c r="AY5623" s="55">
        <f t="shared" si="431"/>
        <v>0</v>
      </c>
      <c r="AZ5623" s="8"/>
      <c r="BA5623" s="8"/>
    </row>
    <row r="5624" spans="1:53" x14ac:dyDescent="0.25">
      <c r="A5624" s="9" t="str">
        <f>IF(B5624&lt;&gt;"",COUNTA($B$3:B5624)+$A$2,"")</f>
        <v/>
      </c>
      <c r="R5624" s="42"/>
      <c r="AB5624" s="13"/>
      <c r="AC5624" s="8"/>
      <c r="AF5624" s="13"/>
      <c r="AG5624" s="8"/>
      <c r="AH5624" s="8"/>
      <c r="AI5624" s="8"/>
      <c r="AJ5624" s="8"/>
      <c r="AK5624" s="8"/>
      <c r="AN5624" s="13"/>
      <c r="AO5624" s="8"/>
      <c r="AR5624" s="13"/>
      <c r="AS5624" s="8"/>
      <c r="AV5624" s="13"/>
      <c r="AW5624" s="8"/>
      <c r="AX5624" s="19" t="str">
        <f t="shared" si="430"/>
        <v/>
      </c>
      <c r="AY5624" s="55">
        <f t="shared" si="431"/>
        <v>0</v>
      </c>
      <c r="AZ5624" s="8"/>
      <c r="BA5624" s="8"/>
    </row>
    <row r="5625" spans="1:53" x14ac:dyDescent="0.25">
      <c r="A5625" s="9" t="str">
        <f>IF(B5625&lt;&gt;"",COUNTA($B$3:B5625)+$A$2,"")</f>
        <v/>
      </c>
      <c r="R5625" s="42"/>
      <c r="AB5625" s="13"/>
      <c r="AC5625" s="8"/>
      <c r="AF5625" s="13"/>
      <c r="AG5625" s="8"/>
      <c r="AH5625" s="8"/>
      <c r="AI5625" s="8"/>
      <c r="AJ5625" s="8"/>
      <c r="AK5625" s="8"/>
      <c r="AN5625" s="13"/>
      <c r="AO5625" s="8"/>
      <c r="AR5625" s="13"/>
      <c r="AS5625" s="8"/>
      <c r="AV5625" s="13"/>
      <c r="AW5625" s="8"/>
      <c r="AX5625" s="19" t="str">
        <f t="shared" si="430"/>
        <v/>
      </c>
      <c r="AY5625" s="55">
        <f t="shared" si="431"/>
        <v>0</v>
      </c>
      <c r="AZ5625" s="8"/>
      <c r="BA5625" s="8"/>
    </row>
    <row r="5626" spans="1:53" x14ac:dyDescent="0.25">
      <c r="A5626" s="9" t="str">
        <f>IF(B5626&lt;&gt;"",COUNTA($B$3:B5626)+$A$2,"")</f>
        <v/>
      </c>
      <c r="R5626" s="42"/>
      <c r="AB5626" s="13"/>
      <c r="AC5626" s="8"/>
      <c r="AF5626" s="13"/>
      <c r="AG5626" s="8"/>
      <c r="AH5626" s="8"/>
      <c r="AI5626" s="8"/>
      <c r="AJ5626" s="8"/>
      <c r="AK5626" s="8"/>
      <c r="AN5626" s="13"/>
      <c r="AO5626" s="8"/>
      <c r="AR5626" s="13"/>
      <c r="AS5626" s="8"/>
      <c r="AV5626" s="13"/>
      <c r="AW5626" s="8"/>
      <c r="AX5626" s="19" t="str">
        <f t="shared" si="430"/>
        <v/>
      </c>
      <c r="AY5626" s="55">
        <f t="shared" si="431"/>
        <v>0</v>
      </c>
      <c r="AZ5626" s="8"/>
      <c r="BA5626" s="8"/>
    </row>
    <row r="5627" spans="1:53" x14ac:dyDescent="0.25">
      <c r="A5627" s="9" t="str">
        <f>IF(B5627&lt;&gt;"",COUNTA($B$3:B5627)+$A$2,"")</f>
        <v/>
      </c>
      <c r="R5627" s="42"/>
      <c r="AB5627" s="13"/>
      <c r="AC5627" s="8"/>
      <c r="AF5627" s="13"/>
      <c r="AG5627" s="8"/>
      <c r="AH5627" s="8"/>
      <c r="AI5627" s="8"/>
      <c r="AJ5627" s="8"/>
      <c r="AK5627" s="8"/>
      <c r="AN5627" s="13"/>
      <c r="AO5627" s="8"/>
      <c r="AR5627" s="13"/>
      <c r="AS5627" s="8"/>
      <c r="AV5627" s="13"/>
      <c r="AW5627" s="8"/>
      <c r="AX5627" s="19" t="str">
        <f t="shared" si="430"/>
        <v/>
      </c>
      <c r="AY5627" s="55">
        <f t="shared" si="431"/>
        <v>0</v>
      </c>
      <c r="AZ5627" s="8"/>
      <c r="BA5627" s="8"/>
    </row>
    <row r="5628" spans="1:53" x14ac:dyDescent="0.25">
      <c r="A5628" s="9" t="str">
        <f>IF(B5628&lt;&gt;"",COUNTA($B$3:B5628)+$A$2,"")</f>
        <v/>
      </c>
      <c r="R5628" s="42"/>
      <c r="AB5628" s="13"/>
      <c r="AC5628" s="8"/>
      <c r="AF5628" s="13"/>
      <c r="AG5628" s="8"/>
      <c r="AH5628" s="8"/>
      <c r="AI5628" s="8"/>
      <c r="AJ5628" s="8"/>
      <c r="AK5628" s="8"/>
      <c r="AN5628" s="13"/>
      <c r="AO5628" s="8"/>
      <c r="AR5628" s="13"/>
      <c r="AS5628" s="8"/>
      <c r="AV5628" s="13"/>
      <c r="AW5628" s="8"/>
      <c r="AX5628" s="19" t="str">
        <f t="shared" si="430"/>
        <v/>
      </c>
      <c r="AY5628" s="55">
        <f t="shared" si="431"/>
        <v>0</v>
      </c>
      <c r="AZ5628" s="8"/>
      <c r="BA5628" s="8"/>
    </row>
    <row r="5629" spans="1:53" x14ac:dyDescent="0.25">
      <c r="A5629" s="9" t="str">
        <f>IF(B5629&lt;&gt;"",COUNTA($B$3:B5629)+$A$2,"")</f>
        <v/>
      </c>
      <c r="R5629" s="42"/>
      <c r="AB5629" s="13"/>
      <c r="AC5629" s="8"/>
      <c r="AF5629" s="13"/>
      <c r="AG5629" s="8"/>
      <c r="AH5629" s="8"/>
      <c r="AI5629" s="8"/>
      <c r="AJ5629" s="8"/>
      <c r="AK5629" s="8"/>
      <c r="AN5629" s="13"/>
      <c r="AO5629" s="8"/>
      <c r="AR5629" s="13"/>
      <c r="AS5629" s="8"/>
      <c r="AV5629" s="13"/>
      <c r="AW5629" s="8"/>
      <c r="AX5629" s="19" t="str">
        <f t="shared" si="430"/>
        <v/>
      </c>
      <c r="AY5629" s="55">
        <f t="shared" si="431"/>
        <v>0</v>
      </c>
      <c r="AZ5629" s="8"/>
      <c r="BA5629" s="8"/>
    </row>
    <row r="5630" spans="1:53" x14ac:dyDescent="0.25">
      <c r="A5630" s="9" t="str">
        <f>IF(B5630&lt;&gt;"",COUNTA($B$3:B5630)+$A$2,"")</f>
        <v/>
      </c>
      <c r="R5630" s="42"/>
      <c r="AB5630" s="13"/>
      <c r="AC5630" s="8"/>
      <c r="AF5630" s="13"/>
      <c r="AG5630" s="8"/>
      <c r="AH5630" s="8"/>
      <c r="AI5630" s="8"/>
      <c r="AJ5630" s="8"/>
      <c r="AK5630" s="8"/>
      <c r="AN5630" s="13"/>
      <c r="AO5630" s="8"/>
      <c r="AR5630" s="13"/>
      <c r="AS5630" s="8"/>
      <c r="AV5630" s="13"/>
      <c r="AW5630" s="8"/>
      <c r="AX5630" s="19" t="str">
        <f t="shared" si="430"/>
        <v/>
      </c>
      <c r="AY5630" s="55">
        <f t="shared" si="431"/>
        <v>0</v>
      </c>
      <c r="AZ5630" s="8"/>
      <c r="BA5630" s="8"/>
    </row>
    <row r="5631" spans="1:53" x14ac:dyDescent="0.25">
      <c r="A5631" s="9" t="str">
        <f>IF(B5631&lt;&gt;"",COUNTA($B$3:B5631)+$A$2,"")</f>
        <v/>
      </c>
      <c r="R5631" s="42"/>
      <c r="AB5631" s="13"/>
      <c r="AC5631" s="8"/>
      <c r="AF5631" s="13"/>
      <c r="AG5631" s="8"/>
      <c r="AH5631" s="8"/>
      <c r="AI5631" s="8"/>
      <c r="AJ5631" s="8"/>
      <c r="AK5631" s="8"/>
      <c r="AN5631" s="13"/>
      <c r="AO5631" s="8"/>
      <c r="AR5631" s="13"/>
      <c r="AS5631" s="8"/>
      <c r="AV5631" s="13"/>
      <c r="AW5631" s="8"/>
      <c r="AX5631" s="19" t="str">
        <f t="shared" si="430"/>
        <v/>
      </c>
      <c r="AY5631" s="55">
        <f t="shared" si="431"/>
        <v>0</v>
      </c>
      <c r="AZ5631" s="8"/>
      <c r="BA5631" s="8"/>
    </row>
    <row r="5632" spans="1:53" x14ac:dyDescent="0.25">
      <c r="A5632" s="9" t="str">
        <f>IF(B5632&lt;&gt;"",COUNTA($B$3:B5632)+$A$2,"")</f>
        <v/>
      </c>
      <c r="R5632" s="42"/>
      <c r="AB5632" s="13"/>
      <c r="AC5632" s="8"/>
      <c r="AF5632" s="13"/>
      <c r="AG5632" s="8"/>
      <c r="AH5632" s="8"/>
      <c r="AI5632" s="8"/>
      <c r="AJ5632" s="8"/>
      <c r="AK5632" s="8"/>
      <c r="AN5632" s="13"/>
      <c r="AO5632" s="8"/>
      <c r="AR5632" s="13"/>
      <c r="AS5632" s="8"/>
      <c r="AV5632" s="13"/>
      <c r="AW5632" s="8"/>
      <c r="AX5632" s="19" t="str">
        <f t="shared" si="430"/>
        <v/>
      </c>
      <c r="AY5632" s="55">
        <f t="shared" si="431"/>
        <v>0</v>
      </c>
      <c r="AZ5632" s="8"/>
      <c r="BA5632" s="8"/>
    </row>
    <row r="5633" spans="1:53" x14ac:dyDescent="0.25">
      <c r="A5633" s="9" t="str">
        <f>IF(B5633&lt;&gt;"",COUNTA($B$3:B5633)+$A$2,"")</f>
        <v/>
      </c>
      <c r="R5633" s="42"/>
      <c r="AB5633" s="13"/>
      <c r="AC5633" s="8"/>
      <c r="AF5633" s="13"/>
      <c r="AG5633" s="8"/>
      <c r="AH5633" s="8"/>
      <c r="AI5633" s="8"/>
      <c r="AJ5633" s="8"/>
      <c r="AK5633" s="8"/>
      <c r="AN5633" s="13"/>
      <c r="AO5633" s="8"/>
      <c r="AR5633" s="13"/>
      <c r="AS5633" s="8"/>
      <c r="AV5633" s="13"/>
      <c r="AW5633" s="8"/>
      <c r="AX5633" s="19" t="str">
        <f t="shared" si="430"/>
        <v/>
      </c>
      <c r="AY5633" s="55">
        <f t="shared" si="431"/>
        <v>0</v>
      </c>
      <c r="AZ5633" s="8"/>
      <c r="BA5633" s="8"/>
    </row>
    <row r="5634" spans="1:53" x14ac:dyDescent="0.25">
      <c r="A5634" s="9" t="str">
        <f>IF(B5634&lt;&gt;"",COUNTA($B$3:B5634)+$A$2,"")</f>
        <v/>
      </c>
      <c r="R5634" s="42"/>
      <c r="AB5634" s="13"/>
      <c r="AC5634" s="8"/>
      <c r="AF5634" s="13"/>
      <c r="AG5634" s="8"/>
      <c r="AH5634" s="8"/>
      <c r="AI5634" s="8"/>
      <c r="AJ5634" s="8"/>
      <c r="AK5634" s="8"/>
      <c r="AN5634" s="13"/>
      <c r="AO5634" s="8"/>
      <c r="AR5634" s="13"/>
      <c r="AS5634" s="8"/>
      <c r="AV5634" s="13"/>
      <c r="AW5634" s="8"/>
      <c r="AX5634" s="19" t="str">
        <f t="shared" si="430"/>
        <v/>
      </c>
      <c r="AY5634" s="55">
        <f t="shared" si="431"/>
        <v>0</v>
      </c>
      <c r="AZ5634" s="8"/>
      <c r="BA5634" s="8"/>
    </row>
    <row r="5635" spans="1:53" x14ac:dyDescent="0.25">
      <c r="A5635" s="9" t="str">
        <f>IF(B5635&lt;&gt;"",COUNTA($B$3:B5635)+$A$2,"")</f>
        <v/>
      </c>
      <c r="R5635" s="42"/>
      <c r="AB5635" s="13"/>
      <c r="AC5635" s="8"/>
      <c r="AF5635" s="13"/>
      <c r="AG5635" s="8"/>
      <c r="AH5635" s="8"/>
      <c r="AI5635" s="8"/>
      <c r="AJ5635" s="8"/>
      <c r="AK5635" s="8"/>
      <c r="AN5635" s="13"/>
      <c r="AO5635" s="8"/>
      <c r="AR5635" s="13"/>
      <c r="AS5635" s="8"/>
      <c r="AV5635" s="13"/>
      <c r="AW5635" s="8"/>
      <c r="AX5635" s="19" t="str">
        <f t="shared" ref="AX5635:AX5698" si="432">IF(R5635="","",AY5635/(1+0.025))</f>
        <v/>
      </c>
      <c r="AY5635" s="55">
        <f t="shared" ref="AY5635:AY5698" si="433">BC5635-AZ5635</f>
        <v>0</v>
      </c>
      <c r="AZ5635" s="8"/>
      <c r="BA5635" s="8"/>
    </row>
    <row r="5636" spans="1:53" x14ac:dyDescent="0.25">
      <c r="A5636" s="9" t="str">
        <f>IF(B5636&lt;&gt;"",COUNTA($B$3:B5636)+$A$2,"")</f>
        <v/>
      </c>
      <c r="R5636" s="42"/>
      <c r="AB5636" s="13"/>
      <c r="AC5636" s="8"/>
      <c r="AF5636" s="13"/>
      <c r="AG5636" s="8"/>
      <c r="AH5636" s="8"/>
      <c r="AI5636" s="8"/>
      <c r="AJ5636" s="8"/>
      <c r="AK5636" s="8"/>
      <c r="AN5636" s="13"/>
      <c r="AO5636" s="8"/>
      <c r="AR5636" s="13"/>
      <c r="AS5636" s="8"/>
      <c r="AV5636" s="13"/>
      <c r="AW5636" s="8"/>
      <c r="AX5636" s="19" t="str">
        <f t="shared" si="432"/>
        <v/>
      </c>
      <c r="AY5636" s="55">
        <f t="shared" si="433"/>
        <v>0</v>
      </c>
      <c r="AZ5636" s="8"/>
      <c r="BA5636" s="8"/>
    </row>
    <row r="5637" spans="1:53" x14ac:dyDescent="0.25">
      <c r="A5637" s="9" t="str">
        <f>IF(B5637&lt;&gt;"",COUNTA($B$3:B5637)+$A$2,"")</f>
        <v/>
      </c>
      <c r="R5637" s="42"/>
      <c r="AB5637" s="13"/>
      <c r="AC5637" s="8"/>
      <c r="AF5637" s="13"/>
      <c r="AG5637" s="8"/>
      <c r="AH5637" s="8"/>
      <c r="AI5637" s="8"/>
      <c r="AJ5637" s="8"/>
      <c r="AK5637" s="8"/>
      <c r="AN5637" s="13"/>
      <c r="AO5637" s="8"/>
      <c r="AR5637" s="13"/>
      <c r="AS5637" s="8"/>
      <c r="AV5637" s="13"/>
      <c r="AW5637" s="8"/>
      <c r="AX5637" s="19" t="str">
        <f t="shared" si="432"/>
        <v/>
      </c>
      <c r="AY5637" s="55">
        <f t="shared" si="433"/>
        <v>0</v>
      </c>
      <c r="AZ5637" s="8"/>
      <c r="BA5637" s="8"/>
    </row>
    <row r="5638" spans="1:53" x14ac:dyDescent="0.25">
      <c r="A5638" s="9" t="str">
        <f>IF(B5638&lt;&gt;"",COUNTA($B$3:B5638)+$A$2,"")</f>
        <v/>
      </c>
      <c r="R5638" s="42"/>
      <c r="AB5638" s="13"/>
      <c r="AC5638" s="8"/>
      <c r="AF5638" s="13"/>
      <c r="AG5638" s="8"/>
      <c r="AH5638" s="8"/>
      <c r="AI5638" s="8"/>
      <c r="AJ5638" s="8"/>
      <c r="AK5638" s="8"/>
      <c r="AN5638" s="13"/>
      <c r="AO5638" s="8"/>
      <c r="AR5638" s="13"/>
      <c r="AS5638" s="8"/>
      <c r="AV5638" s="13"/>
      <c r="AW5638" s="8"/>
      <c r="AX5638" s="19" t="str">
        <f t="shared" si="432"/>
        <v/>
      </c>
      <c r="AY5638" s="55">
        <f t="shared" si="433"/>
        <v>0</v>
      </c>
      <c r="AZ5638" s="8"/>
      <c r="BA5638" s="8"/>
    </row>
    <row r="5639" spans="1:53" x14ac:dyDescent="0.25">
      <c r="A5639" s="9" t="str">
        <f>IF(B5639&lt;&gt;"",COUNTA($B$3:B5639)+$A$2,"")</f>
        <v/>
      </c>
      <c r="R5639" s="42"/>
      <c r="AB5639" s="13"/>
      <c r="AC5639" s="8"/>
      <c r="AF5639" s="13"/>
      <c r="AG5639" s="8"/>
      <c r="AH5639" s="8"/>
      <c r="AI5639" s="8"/>
      <c r="AJ5639" s="8"/>
      <c r="AK5639" s="8"/>
      <c r="AN5639" s="13"/>
      <c r="AO5639" s="8"/>
      <c r="AR5639" s="13"/>
      <c r="AS5639" s="8"/>
      <c r="AV5639" s="13"/>
      <c r="AW5639" s="8"/>
      <c r="AX5639" s="19" t="str">
        <f t="shared" si="432"/>
        <v/>
      </c>
      <c r="AY5639" s="55">
        <f t="shared" si="433"/>
        <v>0</v>
      </c>
      <c r="AZ5639" s="8"/>
      <c r="BA5639" s="8"/>
    </row>
    <row r="5640" spans="1:53" x14ac:dyDescent="0.25">
      <c r="A5640" s="9" t="str">
        <f>IF(B5640&lt;&gt;"",COUNTA($B$3:B5640)+$A$2,"")</f>
        <v/>
      </c>
      <c r="R5640" s="42"/>
      <c r="AB5640" s="13"/>
      <c r="AC5640" s="8"/>
      <c r="AF5640" s="13"/>
      <c r="AG5640" s="8"/>
      <c r="AH5640" s="8"/>
      <c r="AI5640" s="8"/>
      <c r="AJ5640" s="8"/>
      <c r="AK5640" s="8"/>
      <c r="AN5640" s="13"/>
      <c r="AO5640" s="8"/>
      <c r="AR5640" s="13"/>
      <c r="AS5640" s="8"/>
      <c r="AV5640" s="13"/>
      <c r="AW5640" s="8"/>
      <c r="AX5640" s="19" t="str">
        <f t="shared" si="432"/>
        <v/>
      </c>
      <c r="AY5640" s="55">
        <f t="shared" si="433"/>
        <v>0</v>
      </c>
      <c r="AZ5640" s="8"/>
      <c r="BA5640" s="8"/>
    </row>
    <row r="5641" spans="1:53" x14ac:dyDescent="0.25">
      <c r="A5641" s="9" t="str">
        <f>IF(B5641&lt;&gt;"",COUNTA($B$3:B5641)+$A$2,"")</f>
        <v/>
      </c>
      <c r="R5641" s="42"/>
      <c r="AB5641" s="13"/>
      <c r="AC5641" s="8"/>
      <c r="AF5641" s="13"/>
      <c r="AG5641" s="8"/>
      <c r="AH5641" s="8"/>
      <c r="AI5641" s="8"/>
      <c r="AJ5641" s="8"/>
      <c r="AK5641" s="8"/>
      <c r="AN5641" s="13"/>
      <c r="AO5641" s="8"/>
      <c r="AR5641" s="13"/>
      <c r="AS5641" s="8"/>
      <c r="AV5641" s="13"/>
      <c r="AW5641" s="8"/>
      <c r="AX5641" s="19" t="str">
        <f t="shared" si="432"/>
        <v/>
      </c>
      <c r="AY5641" s="55">
        <f t="shared" si="433"/>
        <v>0</v>
      </c>
      <c r="AZ5641" s="8"/>
      <c r="BA5641" s="8"/>
    </row>
    <row r="5642" spans="1:53" x14ac:dyDescent="0.25">
      <c r="A5642" s="9" t="str">
        <f>IF(B5642&lt;&gt;"",COUNTA($B$3:B5642)+$A$2,"")</f>
        <v/>
      </c>
      <c r="R5642" s="42"/>
      <c r="AB5642" s="13"/>
      <c r="AC5642" s="8"/>
      <c r="AF5642" s="13"/>
      <c r="AG5642" s="8"/>
      <c r="AH5642" s="8"/>
      <c r="AI5642" s="8"/>
      <c r="AJ5642" s="8"/>
      <c r="AK5642" s="8"/>
      <c r="AN5642" s="13"/>
      <c r="AO5642" s="8"/>
      <c r="AR5642" s="13"/>
      <c r="AS5642" s="8"/>
      <c r="AV5642" s="13"/>
      <c r="AW5642" s="8"/>
      <c r="AX5642" s="19" t="str">
        <f t="shared" si="432"/>
        <v/>
      </c>
      <c r="AY5642" s="55">
        <f t="shared" si="433"/>
        <v>0</v>
      </c>
      <c r="AZ5642" s="8"/>
      <c r="BA5642" s="8"/>
    </row>
    <row r="5643" spans="1:53" x14ac:dyDescent="0.25">
      <c r="A5643" s="9" t="str">
        <f>IF(B5643&lt;&gt;"",COUNTA($B$3:B5643)+$A$2,"")</f>
        <v/>
      </c>
      <c r="R5643" s="42"/>
      <c r="AB5643" s="13"/>
      <c r="AC5643" s="8"/>
      <c r="AF5643" s="13"/>
      <c r="AG5643" s="8"/>
      <c r="AH5643" s="8"/>
      <c r="AI5643" s="8"/>
      <c r="AJ5643" s="8"/>
      <c r="AK5643" s="8"/>
      <c r="AN5643" s="13"/>
      <c r="AO5643" s="8"/>
      <c r="AR5643" s="13"/>
      <c r="AS5643" s="8"/>
      <c r="AV5643" s="13"/>
      <c r="AW5643" s="8"/>
      <c r="AX5643" s="19" t="str">
        <f t="shared" si="432"/>
        <v/>
      </c>
      <c r="AY5643" s="55">
        <f t="shared" si="433"/>
        <v>0</v>
      </c>
      <c r="AZ5643" s="8"/>
      <c r="BA5643" s="8"/>
    </row>
    <row r="5644" spans="1:53" x14ac:dyDescent="0.25">
      <c r="A5644" s="9" t="str">
        <f>IF(B5644&lt;&gt;"",COUNTA($B$3:B5644)+$A$2,"")</f>
        <v/>
      </c>
      <c r="R5644" s="42"/>
      <c r="AB5644" s="13"/>
      <c r="AC5644" s="8"/>
      <c r="AF5644" s="13"/>
      <c r="AG5644" s="8"/>
      <c r="AH5644" s="8"/>
      <c r="AI5644" s="8"/>
      <c r="AJ5644" s="8"/>
      <c r="AK5644" s="8"/>
      <c r="AN5644" s="13"/>
      <c r="AO5644" s="8"/>
      <c r="AR5644" s="13"/>
      <c r="AS5644" s="8"/>
      <c r="AV5644" s="13"/>
      <c r="AW5644" s="8"/>
      <c r="AX5644" s="19" t="str">
        <f t="shared" si="432"/>
        <v/>
      </c>
      <c r="AY5644" s="55">
        <f t="shared" si="433"/>
        <v>0</v>
      </c>
      <c r="AZ5644" s="8"/>
      <c r="BA5644" s="8"/>
    </row>
    <row r="5645" spans="1:53" x14ac:dyDescent="0.25">
      <c r="A5645" s="9" t="str">
        <f>IF(B5645&lt;&gt;"",COUNTA($B$3:B5645)+$A$2,"")</f>
        <v/>
      </c>
      <c r="R5645" s="42"/>
      <c r="AB5645" s="13"/>
      <c r="AC5645" s="8"/>
      <c r="AF5645" s="13"/>
      <c r="AG5645" s="8"/>
      <c r="AH5645" s="8"/>
      <c r="AI5645" s="8"/>
      <c r="AJ5645" s="8"/>
      <c r="AK5645" s="8"/>
      <c r="AN5645" s="13"/>
      <c r="AO5645" s="8"/>
      <c r="AR5645" s="13"/>
      <c r="AS5645" s="8"/>
      <c r="AV5645" s="13"/>
      <c r="AW5645" s="8"/>
      <c r="AX5645" s="19" t="str">
        <f t="shared" si="432"/>
        <v/>
      </c>
      <c r="AY5645" s="55">
        <f t="shared" si="433"/>
        <v>0</v>
      </c>
      <c r="AZ5645" s="8"/>
      <c r="BA5645" s="8"/>
    </row>
    <row r="5646" spans="1:53" x14ac:dyDescent="0.25">
      <c r="A5646" s="9" t="str">
        <f>IF(B5646&lt;&gt;"",COUNTA($B$3:B5646)+$A$2,"")</f>
        <v/>
      </c>
      <c r="R5646" s="42"/>
      <c r="AB5646" s="13"/>
      <c r="AC5646" s="8"/>
      <c r="AF5646" s="13"/>
      <c r="AG5646" s="8"/>
      <c r="AH5646" s="8"/>
      <c r="AI5646" s="8"/>
      <c r="AJ5646" s="8"/>
      <c r="AK5646" s="8"/>
      <c r="AN5646" s="13"/>
      <c r="AO5646" s="8"/>
      <c r="AR5646" s="13"/>
      <c r="AS5646" s="8"/>
      <c r="AV5646" s="13"/>
      <c r="AW5646" s="8"/>
      <c r="AX5646" s="19" t="str">
        <f t="shared" si="432"/>
        <v/>
      </c>
      <c r="AY5646" s="55">
        <f t="shared" si="433"/>
        <v>0</v>
      </c>
      <c r="AZ5646" s="8"/>
      <c r="BA5646" s="8"/>
    </row>
    <row r="5647" spans="1:53" x14ac:dyDescent="0.25">
      <c r="A5647" s="9" t="str">
        <f>IF(B5647&lt;&gt;"",COUNTA($B$3:B5647)+$A$2,"")</f>
        <v/>
      </c>
      <c r="R5647" s="42"/>
      <c r="AB5647" s="13"/>
      <c r="AC5647" s="8"/>
      <c r="AF5647" s="13"/>
      <c r="AG5647" s="8"/>
      <c r="AH5647" s="8"/>
      <c r="AI5647" s="8"/>
      <c r="AJ5647" s="8"/>
      <c r="AK5647" s="8"/>
      <c r="AN5647" s="13"/>
      <c r="AO5647" s="8"/>
      <c r="AR5647" s="13"/>
      <c r="AS5647" s="8"/>
      <c r="AV5647" s="13"/>
      <c r="AW5647" s="8"/>
      <c r="AX5647" s="19" t="str">
        <f t="shared" si="432"/>
        <v/>
      </c>
      <c r="AY5647" s="55">
        <f t="shared" si="433"/>
        <v>0</v>
      </c>
      <c r="AZ5647" s="8"/>
      <c r="BA5647" s="8"/>
    </row>
    <row r="5648" spans="1:53" x14ac:dyDescent="0.25">
      <c r="A5648" s="9" t="str">
        <f>IF(B5648&lt;&gt;"",COUNTA($B$3:B5648)+$A$2,"")</f>
        <v/>
      </c>
      <c r="R5648" s="42"/>
      <c r="AB5648" s="13"/>
      <c r="AC5648" s="8"/>
      <c r="AF5648" s="13"/>
      <c r="AG5648" s="8"/>
      <c r="AH5648" s="8"/>
      <c r="AI5648" s="8"/>
      <c r="AJ5648" s="8"/>
      <c r="AK5648" s="8"/>
      <c r="AN5648" s="13"/>
      <c r="AO5648" s="8"/>
      <c r="AR5648" s="13"/>
      <c r="AS5648" s="8"/>
      <c r="AV5648" s="13"/>
      <c r="AW5648" s="8"/>
      <c r="AX5648" s="19" t="str">
        <f t="shared" si="432"/>
        <v/>
      </c>
      <c r="AY5648" s="55">
        <f t="shared" si="433"/>
        <v>0</v>
      </c>
      <c r="AZ5648" s="8"/>
      <c r="BA5648" s="8"/>
    </row>
    <row r="5649" spans="1:53" x14ac:dyDescent="0.25">
      <c r="A5649" s="9" t="str">
        <f>IF(B5649&lt;&gt;"",COUNTA($B$3:B5649)+$A$2,"")</f>
        <v/>
      </c>
      <c r="R5649" s="42"/>
      <c r="AB5649" s="13"/>
      <c r="AC5649" s="8"/>
      <c r="AF5649" s="13"/>
      <c r="AG5649" s="8"/>
      <c r="AH5649" s="8"/>
      <c r="AI5649" s="8"/>
      <c r="AJ5649" s="8"/>
      <c r="AK5649" s="8"/>
      <c r="AN5649" s="13"/>
      <c r="AO5649" s="8"/>
      <c r="AR5649" s="13"/>
      <c r="AS5649" s="8"/>
      <c r="AV5649" s="13"/>
      <c r="AW5649" s="8"/>
      <c r="AX5649" s="19" t="str">
        <f t="shared" si="432"/>
        <v/>
      </c>
      <c r="AY5649" s="55">
        <f t="shared" si="433"/>
        <v>0</v>
      </c>
      <c r="AZ5649" s="8"/>
      <c r="BA5649" s="8"/>
    </row>
    <row r="5650" spans="1:53" x14ac:dyDescent="0.25">
      <c r="A5650" s="9" t="str">
        <f>IF(B5650&lt;&gt;"",COUNTA($B$3:B5650)+$A$2,"")</f>
        <v/>
      </c>
      <c r="R5650" s="42"/>
      <c r="AB5650" s="13"/>
      <c r="AC5650" s="8"/>
      <c r="AF5650" s="13"/>
      <c r="AG5650" s="8"/>
      <c r="AH5650" s="8"/>
      <c r="AI5650" s="8"/>
      <c r="AJ5650" s="8"/>
      <c r="AK5650" s="8"/>
      <c r="AN5650" s="13"/>
      <c r="AO5650" s="8"/>
      <c r="AR5650" s="13"/>
      <c r="AS5650" s="8"/>
      <c r="AV5650" s="13"/>
      <c r="AW5650" s="8"/>
      <c r="AX5650" s="19" t="str">
        <f t="shared" si="432"/>
        <v/>
      </c>
      <c r="AY5650" s="55">
        <f t="shared" si="433"/>
        <v>0</v>
      </c>
      <c r="AZ5650" s="8"/>
      <c r="BA5650" s="8"/>
    </row>
    <row r="5651" spans="1:53" x14ac:dyDescent="0.25">
      <c r="A5651" s="9" t="str">
        <f>IF(B5651&lt;&gt;"",COUNTA($B$3:B5651)+$A$2,"")</f>
        <v/>
      </c>
      <c r="R5651" s="42"/>
      <c r="AB5651" s="13"/>
      <c r="AC5651" s="8"/>
      <c r="AF5651" s="13"/>
      <c r="AG5651" s="8"/>
      <c r="AH5651" s="8"/>
      <c r="AI5651" s="8"/>
      <c r="AJ5651" s="8"/>
      <c r="AK5651" s="8"/>
      <c r="AN5651" s="13"/>
      <c r="AO5651" s="8"/>
      <c r="AR5651" s="13"/>
      <c r="AS5651" s="8"/>
      <c r="AV5651" s="13"/>
      <c r="AW5651" s="8"/>
      <c r="AX5651" s="19" t="str">
        <f t="shared" si="432"/>
        <v/>
      </c>
      <c r="AY5651" s="55">
        <f t="shared" si="433"/>
        <v>0</v>
      </c>
      <c r="AZ5651" s="8"/>
      <c r="BA5651" s="8"/>
    </row>
    <row r="5652" spans="1:53" x14ac:dyDescent="0.25">
      <c r="A5652" s="9" t="str">
        <f>IF(B5652&lt;&gt;"",COUNTA($B$3:B5652)+$A$2,"")</f>
        <v/>
      </c>
      <c r="R5652" s="42"/>
      <c r="AB5652" s="13"/>
      <c r="AC5652" s="8"/>
      <c r="AF5652" s="13"/>
      <c r="AG5652" s="8"/>
      <c r="AH5652" s="8"/>
      <c r="AI5652" s="8"/>
      <c r="AJ5652" s="8"/>
      <c r="AK5652" s="8"/>
      <c r="AN5652" s="13"/>
      <c r="AO5652" s="8"/>
      <c r="AR5652" s="13"/>
      <c r="AS5652" s="8"/>
      <c r="AV5652" s="13"/>
      <c r="AW5652" s="8"/>
      <c r="AX5652" s="19" t="str">
        <f t="shared" si="432"/>
        <v/>
      </c>
      <c r="AY5652" s="55">
        <f t="shared" si="433"/>
        <v>0</v>
      </c>
      <c r="AZ5652" s="8"/>
      <c r="BA5652" s="8"/>
    </row>
    <row r="5653" spans="1:53" x14ac:dyDescent="0.25">
      <c r="A5653" s="9" t="str">
        <f>IF(B5653&lt;&gt;"",COUNTA($B$3:B5653)+$A$2,"")</f>
        <v/>
      </c>
      <c r="R5653" s="42"/>
      <c r="AB5653" s="13"/>
      <c r="AC5653" s="8"/>
      <c r="AF5653" s="13"/>
      <c r="AG5653" s="8"/>
      <c r="AH5653" s="8"/>
      <c r="AI5653" s="8"/>
      <c r="AJ5653" s="8"/>
      <c r="AK5653" s="8"/>
      <c r="AN5653" s="13"/>
      <c r="AO5653" s="8"/>
      <c r="AR5653" s="13"/>
      <c r="AS5653" s="8"/>
      <c r="AV5653" s="13"/>
      <c r="AW5653" s="8"/>
      <c r="AX5653" s="19" t="str">
        <f t="shared" si="432"/>
        <v/>
      </c>
      <c r="AY5653" s="55">
        <f t="shared" si="433"/>
        <v>0</v>
      </c>
      <c r="AZ5653" s="8"/>
      <c r="BA5653" s="8"/>
    </row>
    <row r="5654" spans="1:53" x14ac:dyDescent="0.25">
      <c r="A5654" s="9" t="str">
        <f>IF(B5654&lt;&gt;"",COUNTA($B$3:B5654)+$A$2,"")</f>
        <v/>
      </c>
      <c r="R5654" s="42"/>
      <c r="AB5654" s="13"/>
      <c r="AC5654" s="8"/>
      <c r="AF5654" s="13"/>
      <c r="AG5654" s="8"/>
      <c r="AH5654" s="8"/>
      <c r="AI5654" s="8"/>
      <c r="AJ5654" s="8"/>
      <c r="AK5654" s="8"/>
      <c r="AN5654" s="13"/>
      <c r="AO5654" s="8"/>
      <c r="AR5654" s="13"/>
      <c r="AS5654" s="8"/>
      <c r="AV5654" s="13"/>
      <c r="AW5654" s="8"/>
      <c r="AX5654" s="19" t="str">
        <f t="shared" si="432"/>
        <v/>
      </c>
      <c r="AY5654" s="55">
        <f t="shared" si="433"/>
        <v>0</v>
      </c>
      <c r="AZ5654" s="8"/>
      <c r="BA5654" s="8"/>
    </row>
    <row r="5655" spans="1:53" x14ac:dyDescent="0.25">
      <c r="A5655" s="9" t="str">
        <f>IF(B5655&lt;&gt;"",COUNTA($B$3:B5655)+$A$2,"")</f>
        <v/>
      </c>
      <c r="R5655" s="42"/>
      <c r="AB5655" s="13"/>
      <c r="AC5655" s="8"/>
      <c r="AF5655" s="13"/>
      <c r="AG5655" s="8"/>
      <c r="AH5655" s="8"/>
      <c r="AI5655" s="8"/>
      <c r="AJ5655" s="8"/>
      <c r="AK5655" s="8"/>
      <c r="AN5655" s="13"/>
      <c r="AO5655" s="8"/>
      <c r="AR5655" s="13"/>
      <c r="AS5655" s="8"/>
      <c r="AV5655" s="13"/>
      <c r="AW5655" s="8"/>
      <c r="AX5655" s="19" t="str">
        <f t="shared" si="432"/>
        <v/>
      </c>
      <c r="AY5655" s="55">
        <f t="shared" si="433"/>
        <v>0</v>
      </c>
      <c r="AZ5655" s="8"/>
      <c r="BA5655" s="8"/>
    </row>
    <row r="5656" spans="1:53" x14ac:dyDescent="0.25">
      <c r="A5656" s="9" t="str">
        <f>IF(B5656&lt;&gt;"",COUNTA($B$3:B5656)+$A$2,"")</f>
        <v/>
      </c>
      <c r="R5656" s="42"/>
      <c r="AB5656" s="13"/>
      <c r="AC5656" s="8"/>
      <c r="AF5656" s="13"/>
      <c r="AG5656" s="8"/>
      <c r="AH5656" s="8"/>
      <c r="AI5656" s="8"/>
      <c r="AJ5656" s="8"/>
      <c r="AK5656" s="8"/>
      <c r="AN5656" s="13"/>
      <c r="AO5656" s="8"/>
      <c r="AR5656" s="13"/>
      <c r="AS5656" s="8"/>
      <c r="AV5656" s="13"/>
      <c r="AW5656" s="8"/>
      <c r="AX5656" s="19" t="str">
        <f t="shared" si="432"/>
        <v/>
      </c>
      <c r="AY5656" s="55">
        <f t="shared" si="433"/>
        <v>0</v>
      </c>
      <c r="AZ5656" s="8"/>
      <c r="BA5656" s="8"/>
    </row>
    <row r="5657" spans="1:53" x14ac:dyDescent="0.25">
      <c r="A5657" s="9" t="str">
        <f>IF(B5657&lt;&gt;"",COUNTA($B$3:B5657)+$A$2,"")</f>
        <v/>
      </c>
      <c r="R5657" s="42"/>
      <c r="AB5657" s="13"/>
      <c r="AC5657" s="8"/>
      <c r="AF5657" s="13"/>
      <c r="AG5657" s="8"/>
      <c r="AH5657" s="8"/>
      <c r="AI5657" s="8"/>
      <c r="AJ5657" s="8"/>
      <c r="AK5657" s="8"/>
      <c r="AN5657" s="13"/>
      <c r="AO5657" s="8"/>
      <c r="AR5657" s="13"/>
      <c r="AS5657" s="8"/>
      <c r="AV5657" s="13"/>
      <c r="AW5657" s="8"/>
      <c r="AX5657" s="19" t="str">
        <f t="shared" si="432"/>
        <v/>
      </c>
      <c r="AY5657" s="55">
        <f t="shared" si="433"/>
        <v>0</v>
      </c>
      <c r="AZ5657" s="8"/>
      <c r="BA5657" s="8"/>
    </row>
    <row r="5658" spans="1:53" x14ac:dyDescent="0.25">
      <c r="A5658" s="9" t="str">
        <f>IF(B5658&lt;&gt;"",COUNTA($B$3:B5658)+$A$2,"")</f>
        <v/>
      </c>
      <c r="R5658" s="42"/>
      <c r="AB5658" s="13"/>
      <c r="AC5658" s="8"/>
      <c r="AF5658" s="13"/>
      <c r="AG5658" s="8"/>
      <c r="AH5658" s="8"/>
      <c r="AI5658" s="8"/>
      <c r="AJ5658" s="8"/>
      <c r="AK5658" s="8"/>
      <c r="AN5658" s="13"/>
      <c r="AO5658" s="8"/>
      <c r="AR5658" s="13"/>
      <c r="AS5658" s="8"/>
      <c r="AV5658" s="13"/>
      <c r="AW5658" s="8"/>
      <c r="AX5658" s="19" t="str">
        <f t="shared" si="432"/>
        <v/>
      </c>
      <c r="AY5658" s="55">
        <f t="shared" si="433"/>
        <v>0</v>
      </c>
      <c r="AZ5658" s="8"/>
      <c r="BA5658" s="8"/>
    </row>
    <row r="5659" spans="1:53" x14ac:dyDescent="0.25">
      <c r="A5659" s="9" t="str">
        <f>IF(B5659&lt;&gt;"",COUNTA($B$3:B5659)+$A$2,"")</f>
        <v/>
      </c>
      <c r="R5659" s="42"/>
      <c r="AB5659" s="13"/>
      <c r="AC5659" s="8"/>
      <c r="AF5659" s="13"/>
      <c r="AG5659" s="8"/>
      <c r="AH5659" s="8"/>
      <c r="AI5659" s="8"/>
      <c r="AJ5659" s="8"/>
      <c r="AK5659" s="8"/>
      <c r="AN5659" s="13"/>
      <c r="AO5659" s="8"/>
      <c r="AR5659" s="13"/>
      <c r="AS5659" s="8"/>
      <c r="AV5659" s="13"/>
      <c r="AW5659" s="8"/>
      <c r="AX5659" s="19" t="str">
        <f t="shared" si="432"/>
        <v/>
      </c>
      <c r="AY5659" s="55">
        <f t="shared" si="433"/>
        <v>0</v>
      </c>
      <c r="AZ5659" s="8"/>
      <c r="BA5659" s="8"/>
    </row>
    <row r="5660" spans="1:53" x14ac:dyDescent="0.25">
      <c r="A5660" s="9" t="str">
        <f>IF(B5660&lt;&gt;"",COUNTA($B$3:B5660)+$A$2,"")</f>
        <v/>
      </c>
      <c r="R5660" s="42"/>
      <c r="AB5660" s="13"/>
      <c r="AC5660" s="8"/>
      <c r="AF5660" s="13"/>
      <c r="AG5660" s="8"/>
      <c r="AH5660" s="8"/>
      <c r="AI5660" s="8"/>
      <c r="AJ5660" s="8"/>
      <c r="AK5660" s="8"/>
      <c r="AN5660" s="13"/>
      <c r="AO5660" s="8"/>
      <c r="AR5660" s="13"/>
      <c r="AS5660" s="8"/>
      <c r="AV5660" s="13"/>
      <c r="AW5660" s="8"/>
      <c r="AX5660" s="19" t="str">
        <f t="shared" si="432"/>
        <v/>
      </c>
      <c r="AY5660" s="55">
        <f t="shared" si="433"/>
        <v>0</v>
      </c>
      <c r="AZ5660" s="8"/>
      <c r="BA5660" s="8"/>
    </row>
    <row r="5661" spans="1:53" x14ac:dyDescent="0.25">
      <c r="A5661" s="9" t="str">
        <f>IF(B5661&lt;&gt;"",COUNTA($B$3:B5661)+$A$2,"")</f>
        <v/>
      </c>
      <c r="R5661" s="42"/>
      <c r="AB5661" s="13"/>
      <c r="AC5661" s="8"/>
      <c r="AF5661" s="13"/>
      <c r="AG5661" s="8"/>
      <c r="AH5661" s="8"/>
      <c r="AI5661" s="8"/>
      <c r="AJ5661" s="8"/>
      <c r="AK5661" s="8"/>
      <c r="AN5661" s="13"/>
      <c r="AO5661" s="8"/>
      <c r="AR5661" s="13"/>
      <c r="AS5661" s="8"/>
      <c r="AV5661" s="13"/>
      <c r="AW5661" s="8"/>
      <c r="AX5661" s="19" t="str">
        <f t="shared" si="432"/>
        <v/>
      </c>
      <c r="AY5661" s="55">
        <f t="shared" si="433"/>
        <v>0</v>
      </c>
      <c r="AZ5661" s="8"/>
      <c r="BA5661" s="8"/>
    </row>
    <row r="5662" spans="1:53" x14ac:dyDescent="0.25">
      <c r="A5662" s="9" t="str">
        <f>IF(B5662&lt;&gt;"",COUNTA($B$3:B5662)+$A$2,"")</f>
        <v/>
      </c>
      <c r="R5662" s="42"/>
      <c r="AB5662" s="13"/>
      <c r="AC5662" s="8"/>
      <c r="AF5662" s="13"/>
      <c r="AG5662" s="8"/>
      <c r="AH5662" s="8"/>
      <c r="AI5662" s="8"/>
      <c r="AJ5662" s="8"/>
      <c r="AK5662" s="8"/>
      <c r="AN5662" s="13"/>
      <c r="AO5662" s="8"/>
      <c r="AR5662" s="13"/>
      <c r="AS5662" s="8"/>
      <c r="AV5662" s="13"/>
      <c r="AW5662" s="8"/>
      <c r="AX5662" s="19" t="str">
        <f t="shared" si="432"/>
        <v/>
      </c>
      <c r="AY5662" s="55">
        <f t="shared" si="433"/>
        <v>0</v>
      </c>
      <c r="AZ5662" s="8"/>
      <c r="BA5662" s="8"/>
    </row>
    <row r="5663" spans="1:53" x14ac:dyDescent="0.25">
      <c r="A5663" s="9" t="str">
        <f>IF(B5663&lt;&gt;"",COUNTA($B$3:B5663)+$A$2,"")</f>
        <v/>
      </c>
      <c r="R5663" s="42"/>
      <c r="AB5663" s="13"/>
      <c r="AC5663" s="8"/>
      <c r="AF5663" s="13"/>
      <c r="AG5663" s="8"/>
      <c r="AH5663" s="8"/>
      <c r="AI5663" s="8"/>
      <c r="AJ5663" s="8"/>
      <c r="AK5663" s="8"/>
      <c r="AN5663" s="13"/>
      <c r="AO5663" s="8"/>
      <c r="AR5663" s="13"/>
      <c r="AS5663" s="8"/>
      <c r="AV5663" s="13"/>
      <c r="AW5663" s="8"/>
      <c r="AX5663" s="19" t="str">
        <f t="shared" si="432"/>
        <v/>
      </c>
      <c r="AY5663" s="55">
        <f t="shared" si="433"/>
        <v>0</v>
      </c>
      <c r="AZ5663" s="8"/>
      <c r="BA5663" s="8"/>
    </row>
    <row r="5664" spans="1:53" x14ac:dyDescent="0.25">
      <c r="A5664" s="9" t="str">
        <f>IF(B5664&lt;&gt;"",COUNTA($B$3:B5664)+$A$2,"")</f>
        <v/>
      </c>
      <c r="R5664" s="42"/>
      <c r="AB5664" s="13"/>
      <c r="AC5664" s="8"/>
      <c r="AF5664" s="13"/>
      <c r="AG5664" s="8"/>
      <c r="AH5664" s="8"/>
      <c r="AI5664" s="8"/>
      <c r="AJ5664" s="8"/>
      <c r="AK5664" s="8"/>
      <c r="AN5664" s="13"/>
      <c r="AO5664" s="8"/>
      <c r="AR5664" s="13"/>
      <c r="AS5664" s="8"/>
      <c r="AV5664" s="13"/>
      <c r="AW5664" s="8"/>
      <c r="AX5664" s="19" t="str">
        <f t="shared" si="432"/>
        <v/>
      </c>
      <c r="AY5664" s="55">
        <f t="shared" si="433"/>
        <v>0</v>
      </c>
      <c r="AZ5664" s="8"/>
      <c r="BA5664" s="8"/>
    </row>
    <row r="5665" spans="1:53" x14ac:dyDescent="0.25">
      <c r="A5665" s="9" t="str">
        <f>IF(B5665&lt;&gt;"",COUNTA($B$3:B5665)+$A$2,"")</f>
        <v/>
      </c>
      <c r="R5665" s="42"/>
      <c r="AB5665" s="13"/>
      <c r="AC5665" s="8"/>
      <c r="AF5665" s="13"/>
      <c r="AG5665" s="8"/>
      <c r="AH5665" s="8"/>
      <c r="AI5665" s="8"/>
      <c r="AJ5665" s="8"/>
      <c r="AK5665" s="8"/>
      <c r="AN5665" s="13"/>
      <c r="AO5665" s="8"/>
      <c r="AR5665" s="13"/>
      <c r="AS5665" s="8"/>
      <c r="AV5665" s="13"/>
      <c r="AW5665" s="8"/>
      <c r="AX5665" s="19" t="str">
        <f t="shared" si="432"/>
        <v/>
      </c>
      <c r="AY5665" s="55">
        <f t="shared" si="433"/>
        <v>0</v>
      </c>
      <c r="AZ5665" s="8"/>
      <c r="BA5665" s="8"/>
    </row>
    <row r="5666" spans="1:53" x14ac:dyDescent="0.25">
      <c r="A5666" s="9" t="str">
        <f>IF(B5666&lt;&gt;"",COUNTA($B$3:B5666)+$A$2,"")</f>
        <v/>
      </c>
      <c r="R5666" s="42"/>
      <c r="AB5666" s="13"/>
      <c r="AC5666" s="8"/>
      <c r="AF5666" s="13"/>
      <c r="AG5666" s="8"/>
      <c r="AH5666" s="8"/>
      <c r="AI5666" s="8"/>
      <c r="AJ5666" s="8"/>
      <c r="AK5666" s="8"/>
      <c r="AN5666" s="13"/>
      <c r="AO5666" s="8"/>
      <c r="AR5666" s="13"/>
      <c r="AS5666" s="8"/>
      <c r="AV5666" s="13"/>
      <c r="AW5666" s="8"/>
      <c r="AX5666" s="19" t="str">
        <f t="shared" si="432"/>
        <v/>
      </c>
      <c r="AY5666" s="55">
        <f t="shared" si="433"/>
        <v>0</v>
      </c>
      <c r="AZ5666" s="8"/>
      <c r="BA5666" s="8"/>
    </row>
    <row r="5667" spans="1:53" x14ac:dyDescent="0.25">
      <c r="A5667" s="9" t="str">
        <f>IF(B5667&lt;&gt;"",COUNTA($B$3:B5667)+$A$2,"")</f>
        <v/>
      </c>
      <c r="R5667" s="42"/>
      <c r="AB5667" s="13"/>
      <c r="AC5667" s="8"/>
      <c r="AF5667" s="13"/>
      <c r="AG5667" s="8"/>
      <c r="AH5667" s="8"/>
      <c r="AI5667" s="8"/>
      <c r="AJ5667" s="8"/>
      <c r="AK5667" s="8"/>
      <c r="AN5667" s="13"/>
      <c r="AO5667" s="8"/>
      <c r="AR5667" s="13"/>
      <c r="AS5667" s="8"/>
      <c r="AV5667" s="13"/>
      <c r="AW5667" s="8"/>
      <c r="AX5667" s="19" t="str">
        <f t="shared" si="432"/>
        <v/>
      </c>
      <c r="AY5667" s="55">
        <f t="shared" si="433"/>
        <v>0</v>
      </c>
      <c r="AZ5667" s="8"/>
      <c r="BA5667" s="8"/>
    </row>
    <row r="5668" spans="1:53" x14ac:dyDescent="0.25">
      <c r="A5668" s="9" t="str">
        <f>IF(B5668&lt;&gt;"",COUNTA($B$3:B5668)+$A$2,"")</f>
        <v/>
      </c>
      <c r="R5668" s="42"/>
      <c r="AB5668" s="13"/>
      <c r="AC5668" s="8"/>
      <c r="AF5668" s="13"/>
      <c r="AG5668" s="8"/>
      <c r="AH5668" s="8"/>
      <c r="AI5668" s="8"/>
      <c r="AJ5668" s="8"/>
      <c r="AK5668" s="8"/>
      <c r="AN5668" s="13"/>
      <c r="AO5668" s="8"/>
      <c r="AR5668" s="13"/>
      <c r="AS5668" s="8"/>
      <c r="AV5668" s="13"/>
      <c r="AW5668" s="8"/>
      <c r="AX5668" s="19" t="str">
        <f t="shared" si="432"/>
        <v/>
      </c>
      <c r="AY5668" s="55">
        <f t="shared" si="433"/>
        <v>0</v>
      </c>
      <c r="AZ5668" s="8"/>
      <c r="BA5668" s="8"/>
    </row>
    <row r="5669" spans="1:53" x14ac:dyDescent="0.25">
      <c r="A5669" s="9" t="str">
        <f>IF(B5669&lt;&gt;"",COUNTA($B$3:B5669)+$A$2,"")</f>
        <v/>
      </c>
      <c r="R5669" s="42"/>
      <c r="AB5669" s="13"/>
      <c r="AC5669" s="8"/>
      <c r="AF5669" s="13"/>
      <c r="AG5669" s="8"/>
      <c r="AH5669" s="8"/>
      <c r="AI5669" s="8"/>
      <c r="AJ5669" s="8"/>
      <c r="AK5669" s="8"/>
      <c r="AN5669" s="13"/>
      <c r="AO5669" s="8"/>
      <c r="AR5669" s="13"/>
      <c r="AS5669" s="8"/>
      <c r="AV5669" s="13"/>
      <c r="AW5669" s="8"/>
      <c r="AX5669" s="19" t="str">
        <f t="shared" si="432"/>
        <v/>
      </c>
      <c r="AY5669" s="55">
        <f t="shared" si="433"/>
        <v>0</v>
      </c>
      <c r="AZ5669" s="8"/>
      <c r="BA5669" s="8"/>
    </row>
    <row r="5670" spans="1:53" x14ac:dyDescent="0.25">
      <c r="A5670" s="9" t="str">
        <f>IF(B5670&lt;&gt;"",COUNTA($B$3:B5670)+$A$2,"")</f>
        <v/>
      </c>
      <c r="R5670" s="42"/>
      <c r="AB5670" s="13"/>
      <c r="AC5670" s="8"/>
      <c r="AF5670" s="13"/>
      <c r="AG5670" s="8"/>
      <c r="AH5670" s="8"/>
      <c r="AI5670" s="8"/>
      <c r="AJ5670" s="8"/>
      <c r="AK5670" s="8"/>
      <c r="AN5670" s="13"/>
      <c r="AO5670" s="8"/>
      <c r="AR5670" s="13"/>
      <c r="AS5670" s="8"/>
      <c r="AV5670" s="13"/>
      <c r="AW5670" s="8"/>
      <c r="AX5670" s="19" t="str">
        <f t="shared" si="432"/>
        <v/>
      </c>
      <c r="AY5670" s="55">
        <f t="shared" si="433"/>
        <v>0</v>
      </c>
      <c r="AZ5670" s="8"/>
      <c r="BA5670" s="8"/>
    </row>
    <row r="5671" spans="1:53" x14ac:dyDescent="0.25">
      <c r="A5671" s="9" t="str">
        <f>IF(B5671&lt;&gt;"",COUNTA($B$3:B5671)+$A$2,"")</f>
        <v/>
      </c>
      <c r="R5671" s="42"/>
      <c r="AB5671" s="13"/>
      <c r="AC5671" s="8"/>
      <c r="AF5671" s="13"/>
      <c r="AG5671" s="8"/>
      <c r="AH5671" s="8"/>
      <c r="AI5671" s="8"/>
      <c r="AJ5671" s="8"/>
      <c r="AK5671" s="8"/>
      <c r="AN5671" s="13"/>
      <c r="AO5671" s="8"/>
      <c r="AR5671" s="13"/>
      <c r="AS5671" s="8"/>
      <c r="AV5671" s="13"/>
      <c r="AW5671" s="8"/>
      <c r="AX5671" s="19" t="str">
        <f t="shared" si="432"/>
        <v/>
      </c>
      <c r="AY5671" s="55">
        <f t="shared" si="433"/>
        <v>0</v>
      </c>
      <c r="AZ5671" s="8"/>
      <c r="BA5671" s="8"/>
    </row>
    <row r="5672" spans="1:53" x14ac:dyDescent="0.25">
      <c r="A5672" s="9" t="str">
        <f>IF(B5672&lt;&gt;"",COUNTA($B$3:B5672)+$A$2,"")</f>
        <v/>
      </c>
      <c r="R5672" s="42"/>
      <c r="AB5672" s="13"/>
      <c r="AC5672" s="8"/>
      <c r="AF5672" s="13"/>
      <c r="AG5672" s="8"/>
      <c r="AH5672" s="8"/>
      <c r="AI5672" s="8"/>
      <c r="AJ5672" s="8"/>
      <c r="AK5672" s="8"/>
      <c r="AN5672" s="13"/>
      <c r="AO5672" s="8"/>
      <c r="AR5672" s="13"/>
      <c r="AS5672" s="8"/>
      <c r="AV5672" s="13"/>
      <c r="AW5672" s="8"/>
      <c r="AX5672" s="19" t="str">
        <f t="shared" si="432"/>
        <v/>
      </c>
      <c r="AY5672" s="55">
        <f t="shared" si="433"/>
        <v>0</v>
      </c>
      <c r="AZ5672" s="8"/>
      <c r="BA5672" s="8"/>
    </row>
    <row r="5673" spans="1:53" x14ac:dyDescent="0.25">
      <c r="A5673" s="9" t="str">
        <f>IF(B5673&lt;&gt;"",COUNTA($B$3:B5673)+$A$2,"")</f>
        <v/>
      </c>
      <c r="R5673" s="42"/>
      <c r="AB5673" s="13"/>
      <c r="AC5673" s="8"/>
      <c r="AF5673" s="13"/>
      <c r="AG5673" s="8"/>
      <c r="AH5673" s="8"/>
      <c r="AI5673" s="8"/>
      <c r="AJ5673" s="8"/>
      <c r="AK5673" s="8"/>
      <c r="AN5673" s="13"/>
      <c r="AO5673" s="8"/>
      <c r="AR5673" s="13"/>
      <c r="AS5673" s="8"/>
      <c r="AV5673" s="13"/>
      <c r="AW5673" s="8"/>
      <c r="AX5673" s="19" t="str">
        <f t="shared" si="432"/>
        <v/>
      </c>
      <c r="AY5673" s="55">
        <f t="shared" si="433"/>
        <v>0</v>
      </c>
      <c r="AZ5673" s="8"/>
      <c r="BA5673" s="8"/>
    </row>
    <row r="5674" spans="1:53" x14ac:dyDescent="0.25">
      <c r="A5674" s="9" t="str">
        <f>IF(B5674&lt;&gt;"",COUNTA($B$3:B5674)+$A$2,"")</f>
        <v/>
      </c>
      <c r="R5674" s="42"/>
      <c r="AB5674" s="13"/>
      <c r="AC5674" s="8"/>
      <c r="AF5674" s="13"/>
      <c r="AG5674" s="8"/>
      <c r="AH5674" s="8"/>
      <c r="AI5674" s="8"/>
      <c r="AJ5674" s="8"/>
      <c r="AK5674" s="8"/>
      <c r="AN5674" s="13"/>
      <c r="AO5674" s="8"/>
      <c r="AR5674" s="13"/>
      <c r="AS5674" s="8"/>
      <c r="AV5674" s="13"/>
      <c r="AW5674" s="8"/>
      <c r="AX5674" s="19" t="str">
        <f t="shared" si="432"/>
        <v/>
      </c>
      <c r="AY5674" s="55">
        <f t="shared" si="433"/>
        <v>0</v>
      </c>
      <c r="AZ5674" s="8"/>
      <c r="BA5674" s="8"/>
    </row>
    <row r="5675" spans="1:53" x14ac:dyDescent="0.25">
      <c r="A5675" s="9" t="str">
        <f>IF(B5675&lt;&gt;"",COUNTA($B$3:B5675)+$A$2,"")</f>
        <v/>
      </c>
      <c r="R5675" s="42"/>
      <c r="AB5675" s="13"/>
      <c r="AC5675" s="8"/>
      <c r="AF5675" s="13"/>
      <c r="AG5675" s="8"/>
      <c r="AH5675" s="8"/>
      <c r="AI5675" s="8"/>
      <c r="AJ5675" s="8"/>
      <c r="AK5675" s="8"/>
      <c r="AN5675" s="13"/>
      <c r="AO5675" s="8"/>
      <c r="AR5675" s="13"/>
      <c r="AS5675" s="8"/>
      <c r="AV5675" s="13"/>
      <c r="AW5675" s="8"/>
      <c r="AX5675" s="19" t="str">
        <f t="shared" si="432"/>
        <v/>
      </c>
      <c r="AY5675" s="55">
        <f t="shared" si="433"/>
        <v>0</v>
      </c>
      <c r="AZ5675" s="8"/>
      <c r="BA5675" s="8"/>
    </row>
    <row r="5676" spans="1:53" x14ac:dyDescent="0.25">
      <c r="A5676" s="9" t="str">
        <f>IF(B5676&lt;&gt;"",COUNTA($B$3:B5676)+$A$2,"")</f>
        <v/>
      </c>
      <c r="R5676" s="42"/>
      <c r="AB5676" s="13"/>
      <c r="AC5676" s="8"/>
      <c r="AF5676" s="13"/>
      <c r="AG5676" s="8"/>
      <c r="AH5676" s="8"/>
      <c r="AI5676" s="8"/>
      <c r="AJ5676" s="8"/>
      <c r="AK5676" s="8"/>
      <c r="AN5676" s="13"/>
      <c r="AO5676" s="8"/>
      <c r="AR5676" s="13"/>
      <c r="AS5676" s="8"/>
      <c r="AV5676" s="13"/>
      <c r="AW5676" s="8"/>
      <c r="AX5676" s="19" t="str">
        <f t="shared" si="432"/>
        <v/>
      </c>
      <c r="AY5676" s="55">
        <f t="shared" si="433"/>
        <v>0</v>
      </c>
      <c r="AZ5676" s="8"/>
      <c r="BA5676" s="8"/>
    </row>
    <row r="5677" spans="1:53" x14ac:dyDescent="0.25">
      <c r="A5677" s="9" t="str">
        <f>IF(B5677&lt;&gt;"",COUNTA($B$3:B5677)+$A$2,"")</f>
        <v/>
      </c>
      <c r="R5677" s="42"/>
      <c r="AB5677" s="13"/>
      <c r="AC5677" s="8"/>
      <c r="AF5677" s="13"/>
      <c r="AG5677" s="8"/>
      <c r="AH5677" s="8"/>
      <c r="AI5677" s="8"/>
      <c r="AJ5677" s="8"/>
      <c r="AK5677" s="8"/>
      <c r="AN5677" s="13"/>
      <c r="AO5677" s="8"/>
      <c r="AR5677" s="13"/>
      <c r="AS5677" s="8"/>
      <c r="AV5677" s="13"/>
      <c r="AW5677" s="8"/>
      <c r="AX5677" s="19" t="str">
        <f t="shared" si="432"/>
        <v/>
      </c>
      <c r="AY5677" s="55">
        <f t="shared" si="433"/>
        <v>0</v>
      </c>
      <c r="AZ5677" s="8"/>
      <c r="BA5677" s="8"/>
    </row>
    <row r="5678" spans="1:53" x14ac:dyDescent="0.25">
      <c r="A5678" s="9" t="str">
        <f>IF(B5678&lt;&gt;"",COUNTA($B$3:B5678)+$A$2,"")</f>
        <v/>
      </c>
      <c r="R5678" s="42"/>
      <c r="AB5678" s="13"/>
      <c r="AC5678" s="8"/>
      <c r="AF5678" s="13"/>
      <c r="AG5678" s="8"/>
      <c r="AH5678" s="8"/>
      <c r="AI5678" s="8"/>
      <c r="AJ5678" s="8"/>
      <c r="AK5678" s="8"/>
      <c r="AN5678" s="13"/>
      <c r="AO5678" s="8"/>
      <c r="AR5678" s="13"/>
      <c r="AS5678" s="8"/>
      <c r="AV5678" s="13"/>
      <c r="AW5678" s="8"/>
      <c r="AX5678" s="19" t="str">
        <f t="shared" si="432"/>
        <v/>
      </c>
      <c r="AY5678" s="55">
        <f t="shared" si="433"/>
        <v>0</v>
      </c>
      <c r="AZ5678" s="8"/>
      <c r="BA5678" s="8"/>
    </row>
    <row r="5679" spans="1:53" x14ac:dyDescent="0.25">
      <c r="A5679" s="9" t="str">
        <f>IF(B5679&lt;&gt;"",COUNTA($B$3:B5679)+$A$2,"")</f>
        <v/>
      </c>
      <c r="R5679" s="42"/>
      <c r="AB5679" s="13"/>
      <c r="AC5679" s="8"/>
      <c r="AF5679" s="13"/>
      <c r="AG5679" s="8"/>
      <c r="AH5679" s="8"/>
      <c r="AI5679" s="8"/>
      <c r="AJ5679" s="8"/>
      <c r="AK5679" s="8"/>
      <c r="AN5679" s="13"/>
      <c r="AO5679" s="8"/>
      <c r="AR5679" s="13"/>
      <c r="AS5679" s="8"/>
      <c r="AV5679" s="13"/>
      <c r="AW5679" s="8"/>
      <c r="AX5679" s="19" t="str">
        <f t="shared" si="432"/>
        <v/>
      </c>
      <c r="AY5679" s="55">
        <f t="shared" si="433"/>
        <v>0</v>
      </c>
      <c r="AZ5679" s="8"/>
      <c r="BA5679" s="8"/>
    </row>
    <row r="5680" spans="1:53" x14ac:dyDescent="0.25">
      <c r="A5680" s="9" t="str">
        <f>IF(B5680&lt;&gt;"",COUNTA($B$3:B5680)+$A$2,"")</f>
        <v/>
      </c>
      <c r="R5680" s="42"/>
      <c r="AB5680" s="13"/>
      <c r="AC5680" s="8"/>
      <c r="AF5680" s="13"/>
      <c r="AG5680" s="8"/>
      <c r="AH5680" s="8"/>
      <c r="AI5680" s="8"/>
      <c r="AJ5680" s="8"/>
      <c r="AK5680" s="8"/>
      <c r="AN5680" s="13"/>
      <c r="AO5680" s="8"/>
      <c r="AR5680" s="13"/>
      <c r="AS5680" s="8"/>
      <c r="AV5680" s="13"/>
      <c r="AW5680" s="8"/>
      <c r="AX5680" s="19" t="str">
        <f t="shared" si="432"/>
        <v/>
      </c>
      <c r="AY5680" s="55">
        <f t="shared" si="433"/>
        <v>0</v>
      </c>
      <c r="AZ5680" s="8"/>
      <c r="BA5680" s="8"/>
    </row>
    <row r="5681" spans="1:53" x14ac:dyDescent="0.25">
      <c r="A5681" s="9" t="str">
        <f>IF(B5681&lt;&gt;"",COUNTA($B$3:B5681)+$A$2,"")</f>
        <v/>
      </c>
      <c r="R5681" s="42"/>
      <c r="AB5681" s="13"/>
      <c r="AC5681" s="8"/>
      <c r="AF5681" s="13"/>
      <c r="AG5681" s="8"/>
      <c r="AH5681" s="8"/>
      <c r="AI5681" s="8"/>
      <c r="AJ5681" s="8"/>
      <c r="AK5681" s="8"/>
      <c r="AN5681" s="13"/>
      <c r="AO5681" s="8"/>
      <c r="AR5681" s="13"/>
      <c r="AS5681" s="8"/>
      <c r="AV5681" s="13"/>
      <c r="AW5681" s="8"/>
      <c r="AX5681" s="19" t="str">
        <f t="shared" si="432"/>
        <v/>
      </c>
      <c r="AY5681" s="55">
        <f t="shared" si="433"/>
        <v>0</v>
      </c>
      <c r="AZ5681" s="8"/>
      <c r="BA5681" s="8"/>
    </row>
    <row r="5682" spans="1:53" x14ac:dyDescent="0.25">
      <c r="A5682" s="9" t="str">
        <f>IF(B5682&lt;&gt;"",COUNTA($B$3:B5682)+$A$2,"")</f>
        <v/>
      </c>
      <c r="R5682" s="42"/>
      <c r="AB5682" s="13"/>
      <c r="AC5682" s="8"/>
      <c r="AF5682" s="13"/>
      <c r="AG5682" s="8"/>
      <c r="AH5682" s="8"/>
      <c r="AI5682" s="8"/>
      <c r="AJ5682" s="8"/>
      <c r="AK5682" s="8"/>
      <c r="AN5682" s="13"/>
      <c r="AO5682" s="8"/>
      <c r="AR5682" s="13"/>
      <c r="AS5682" s="8"/>
      <c r="AV5682" s="13"/>
      <c r="AW5682" s="8"/>
      <c r="AX5682" s="19" t="str">
        <f t="shared" si="432"/>
        <v/>
      </c>
      <c r="AY5682" s="55">
        <f t="shared" si="433"/>
        <v>0</v>
      </c>
      <c r="AZ5682" s="8"/>
      <c r="BA5682" s="8"/>
    </row>
    <row r="5683" spans="1:53" x14ac:dyDescent="0.25">
      <c r="A5683" s="9" t="str">
        <f>IF(B5683&lt;&gt;"",COUNTA($B$3:B5683)+$A$2,"")</f>
        <v/>
      </c>
      <c r="R5683" s="42"/>
      <c r="AB5683" s="13"/>
      <c r="AC5683" s="8"/>
      <c r="AF5683" s="13"/>
      <c r="AG5683" s="8"/>
      <c r="AH5683" s="8"/>
      <c r="AI5683" s="8"/>
      <c r="AJ5683" s="8"/>
      <c r="AK5683" s="8"/>
      <c r="AN5683" s="13"/>
      <c r="AO5683" s="8"/>
      <c r="AR5683" s="13"/>
      <c r="AS5683" s="8"/>
      <c r="AV5683" s="13"/>
      <c r="AW5683" s="8"/>
      <c r="AX5683" s="19" t="str">
        <f t="shared" si="432"/>
        <v/>
      </c>
      <c r="AY5683" s="55">
        <f t="shared" si="433"/>
        <v>0</v>
      </c>
      <c r="AZ5683" s="8"/>
      <c r="BA5683" s="8"/>
    </row>
    <row r="5684" spans="1:53" x14ac:dyDescent="0.25">
      <c r="A5684" s="9" t="str">
        <f>IF(B5684&lt;&gt;"",COUNTA($B$3:B5684)+$A$2,"")</f>
        <v/>
      </c>
      <c r="R5684" s="42"/>
      <c r="AB5684" s="13"/>
      <c r="AC5684" s="8"/>
      <c r="AF5684" s="13"/>
      <c r="AG5684" s="8"/>
      <c r="AH5684" s="8"/>
      <c r="AI5684" s="8"/>
      <c r="AJ5684" s="8"/>
      <c r="AK5684" s="8"/>
      <c r="AN5684" s="13"/>
      <c r="AO5684" s="8"/>
      <c r="AR5684" s="13"/>
      <c r="AS5684" s="8"/>
      <c r="AV5684" s="13"/>
      <c r="AW5684" s="8"/>
      <c r="AX5684" s="19" t="str">
        <f t="shared" si="432"/>
        <v/>
      </c>
      <c r="AY5684" s="55">
        <f t="shared" si="433"/>
        <v>0</v>
      </c>
      <c r="AZ5684" s="8"/>
      <c r="BA5684" s="8"/>
    </row>
    <row r="5685" spans="1:53" x14ac:dyDescent="0.25">
      <c r="A5685" s="9" t="str">
        <f>IF(B5685&lt;&gt;"",COUNTA($B$3:B5685)+$A$2,"")</f>
        <v/>
      </c>
      <c r="R5685" s="42"/>
      <c r="AB5685" s="13"/>
      <c r="AC5685" s="8"/>
      <c r="AF5685" s="13"/>
      <c r="AG5685" s="8"/>
      <c r="AH5685" s="8"/>
      <c r="AI5685" s="8"/>
      <c r="AJ5685" s="8"/>
      <c r="AK5685" s="8"/>
      <c r="AN5685" s="13"/>
      <c r="AO5685" s="8"/>
      <c r="AR5685" s="13"/>
      <c r="AS5685" s="8"/>
      <c r="AV5685" s="13"/>
      <c r="AW5685" s="8"/>
      <c r="AX5685" s="19" t="str">
        <f t="shared" si="432"/>
        <v/>
      </c>
      <c r="AY5685" s="55">
        <f t="shared" si="433"/>
        <v>0</v>
      </c>
      <c r="AZ5685" s="8"/>
      <c r="BA5685" s="8"/>
    </row>
    <row r="5686" spans="1:53" x14ac:dyDescent="0.25">
      <c r="A5686" s="9" t="str">
        <f>IF(B5686&lt;&gt;"",COUNTA($B$3:B5686)+$A$2,"")</f>
        <v/>
      </c>
      <c r="R5686" s="42"/>
      <c r="AB5686" s="13"/>
      <c r="AC5686" s="8"/>
      <c r="AF5686" s="13"/>
      <c r="AG5686" s="8"/>
      <c r="AH5686" s="8"/>
      <c r="AI5686" s="8"/>
      <c r="AJ5686" s="8"/>
      <c r="AK5686" s="8"/>
      <c r="AN5686" s="13"/>
      <c r="AO5686" s="8"/>
      <c r="AR5686" s="13"/>
      <c r="AS5686" s="8"/>
      <c r="AV5686" s="13"/>
      <c r="AW5686" s="8"/>
      <c r="AX5686" s="19" t="str">
        <f t="shared" si="432"/>
        <v/>
      </c>
      <c r="AY5686" s="55">
        <f t="shared" si="433"/>
        <v>0</v>
      </c>
      <c r="AZ5686" s="8"/>
      <c r="BA5686" s="8"/>
    </row>
    <row r="5687" spans="1:53" x14ac:dyDescent="0.25">
      <c r="A5687" s="9" t="str">
        <f>IF(B5687&lt;&gt;"",COUNTA($B$3:B5687)+$A$2,"")</f>
        <v/>
      </c>
      <c r="R5687" s="42"/>
      <c r="AB5687" s="13"/>
      <c r="AC5687" s="8"/>
      <c r="AF5687" s="13"/>
      <c r="AG5687" s="8"/>
      <c r="AH5687" s="8"/>
      <c r="AI5687" s="8"/>
      <c r="AJ5687" s="8"/>
      <c r="AK5687" s="8"/>
      <c r="AN5687" s="13"/>
      <c r="AO5687" s="8"/>
      <c r="AR5687" s="13"/>
      <c r="AS5687" s="8"/>
      <c r="AV5687" s="13"/>
      <c r="AW5687" s="8"/>
      <c r="AX5687" s="19" t="str">
        <f t="shared" si="432"/>
        <v/>
      </c>
      <c r="AY5687" s="55">
        <f t="shared" si="433"/>
        <v>0</v>
      </c>
      <c r="AZ5687" s="8"/>
      <c r="BA5687" s="8"/>
    </row>
    <row r="5688" spans="1:53" x14ac:dyDescent="0.25">
      <c r="A5688" s="9" t="str">
        <f>IF(B5688&lt;&gt;"",COUNTA($B$3:B5688)+$A$2,"")</f>
        <v/>
      </c>
      <c r="R5688" s="42"/>
      <c r="AB5688" s="13"/>
      <c r="AC5688" s="8"/>
      <c r="AF5688" s="13"/>
      <c r="AG5688" s="8"/>
      <c r="AH5688" s="8"/>
      <c r="AI5688" s="8"/>
      <c r="AJ5688" s="8"/>
      <c r="AK5688" s="8"/>
      <c r="AN5688" s="13"/>
      <c r="AO5688" s="8"/>
      <c r="AR5688" s="13"/>
      <c r="AS5688" s="8"/>
      <c r="AV5688" s="13"/>
      <c r="AW5688" s="8"/>
      <c r="AX5688" s="19" t="str">
        <f t="shared" si="432"/>
        <v/>
      </c>
      <c r="AY5688" s="55">
        <f t="shared" si="433"/>
        <v>0</v>
      </c>
      <c r="AZ5688" s="8"/>
      <c r="BA5688" s="8"/>
    </row>
    <row r="5689" spans="1:53" x14ac:dyDescent="0.25">
      <c r="A5689" s="9" t="str">
        <f>IF(B5689&lt;&gt;"",COUNTA($B$3:B5689)+$A$2,"")</f>
        <v/>
      </c>
      <c r="R5689" s="42"/>
      <c r="AB5689" s="13"/>
      <c r="AC5689" s="8"/>
      <c r="AF5689" s="13"/>
      <c r="AG5689" s="8"/>
      <c r="AH5689" s="8"/>
      <c r="AI5689" s="8"/>
      <c r="AJ5689" s="8"/>
      <c r="AK5689" s="8"/>
      <c r="AN5689" s="13"/>
      <c r="AO5689" s="8"/>
      <c r="AR5689" s="13"/>
      <c r="AS5689" s="8"/>
      <c r="AV5689" s="13"/>
      <c r="AW5689" s="8"/>
      <c r="AX5689" s="19" t="str">
        <f t="shared" si="432"/>
        <v/>
      </c>
      <c r="AY5689" s="55">
        <f t="shared" si="433"/>
        <v>0</v>
      </c>
      <c r="AZ5689" s="8"/>
      <c r="BA5689" s="8"/>
    </row>
    <row r="5690" spans="1:53" x14ac:dyDescent="0.25">
      <c r="A5690" s="9" t="str">
        <f>IF(B5690&lt;&gt;"",COUNTA($B$3:B5690)+$A$2,"")</f>
        <v/>
      </c>
      <c r="R5690" s="42"/>
      <c r="AB5690" s="13"/>
      <c r="AC5690" s="8"/>
      <c r="AF5690" s="13"/>
      <c r="AG5690" s="8"/>
      <c r="AH5690" s="8"/>
      <c r="AI5690" s="8"/>
      <c r="AJ5690" s="8"/>
      <c r="AK5690" s="8"/>
      <c r="AN5690" s="13"/>
      <c r="AO5690" s="8"/>
      <c r="AR5690" s="13"/>
      <c r="AS5690" s="8"/>
      <c r="AV5690" s="13"/>
      <c r="AW5690" s="8"/>
      <c r="AX5690" s="19" t="str">
        <f t="shared" si="432"/>
        <v/>
      </c>
      <c r="AY5690" s="55">
        <f t="shared" si="433"/>
        <v>0</v>
      </c>
      <c r="AZ5690" s="8"/>
      <c r="BA5690" s="8"/>
    </row>
    <row r="5691" spans="1:53" x14ac:dyDescent="0.25">
      <c r="A5691" s="9" t="str">
        <f>IF(B5691&lt;&gt;"",COUNTA($B$3:B5691)+$A$2,"")</f>
        <v/>
      </c>
      <c r="R5691" s="42"/>
      <c r="AB5691" s="13"/>
      <c r="AC5691" s="8"/>
      <c r="AF5691" s="13"/>
      <c r="AG5691" s="8"/>
      <c r="AH5691" s="8"/>
      <c r="AI5691" s="8"/>
      <c r="AJ5691" s="8"/>
      <c r="AK5691" s="8"/>
      <c r="AN5691" s="13"/>
      <c r="AO5691" s="8"/>
      <c r="AR5691" s="13"/>
      <c r="AS5691" s="8"/>
      <c r="AV5691" s="13"/>
      <c r="AW5691" s="8"/>
      <c r="AX5691" s="19" t="str">
        <f t="shared" si="432"/>
        <v/>
      </c>
      <c r="AY5691" s="55">
        <f t="shared" si="433"/>
        <v>0</v>
      </c>
      <c r="AZ5691" s="8"/>
      <c r="BA5691" s="8"/>
    </row>
    <row r="5692" spans="1:53" x14ac:dyDescent="0.25">
      <c r="A5692" s="9" t="str">
        <f>IF(B5692&lt;&gt;"",COUNTA($B$3:B5692)+$A$2,"")</f>
        <v/>
      </c>
      <c r="R5692" s="42"/>
      <c r="AB5692" s="13"/>
      <c r="AC5692" s="8"/>
      <c r="AF5692" s="13"/>
      <c r="AG5692" s="8"/>
      <c r="AH5692" s="8"/>
      <c r="AI5692" s="8"/>
      <c r="AJ5692" s="8"/>
      <c r="AK5692" s="8"/>
      <c r="AN5692" s="13"/>
      <c r="AO5692" s="8"/>
      <c r="AR5692" s="13"/>
      <c r="AS5692" s="8"/>
      <c r="AV5692" s="13"/>
      <c r="AW5692" s="8"/>
      <c r="AX5692" s="19" t="str">
        <f t="shared" si="432"/>
        <v/>
      </c>
      <c r="AY5692" s="55">
        <f t="shared" si="433"/>
        <v>0</v>
      </c>
      <c r="AZ5692" s="8"/>
      <c r="BA5692" s="8"/>
    </row>
    <row r="5693" spans="1:53" x14ac:dyDescent="0.25">
      <c r="A5693" s="9" t="str">
        <f>IF(B5693&lt;&gt;"",COUNTA($B$3:B5693)+$A$2,"")</f>
        <v/>
      </c>
      <c r="R5693" s="42"/>
      <c r="AB5693" s="13"/>
      <c r="AC5693" s="8"/>
      <c r="AF5693" s="13"/>
      <c r="AG5693" s="8"/>
      <c r="AH5693" s="8"/>
      <c r="AI5693" s="8"/>
      <c r="AJ5693" s="8"/>
      <c r="AK5693" s="8"/>
      <c r="AN5693" s="13"/>
      <c r="AO5693" s="8"/>
      <c r="AR5693" s="13"/>
      <c r="AS5693" s="8"/>
      <c r="AV5693" s="13"/>
      <c r="AW5693" s="8"/>
      <c r="AX5693" s="19" t="str">
        <f t="shared" si="432"/>
        <v/>
      </c>
      <c r="AY5693" s="55">
        <f t="shared" si="433"/>
        <v>0</v>
      </c>
      <c r="AZ5693" s="8"/>
      <c r="BA5693" s="8"/>
    </row>
    <row r="5694" spans="1:53" x14ac:dyDescent="0.25">
      <c r="A5694" s="9" t="str">
        <f>IF(B5694&lt;&gt;"",COUNTA($B$3:B5694)+$A$2,"")</f>
        <v/>
      </c>
      <c r="R5694" s="42"/>
      <c r="AB5694" s="13"/>
      <c r="AC5694" s="8"/>
      <c r="AF5694" s="13"/>
      <c r="AG5694" s="8"/>
      <c r="AH5694" s="8"/>
      <c r="AI5694" s="8"/>
      <c r="AJ5694" s="8"/>
      <c r="AK5694" s="8"/>
      <c r="AN5694" s="13"/>
      <c r="AO5694" s="8"/>
      <c r="AR5694" s="13"/>
      <c r="AS5694" s="8"/>
      <c r="AV5694" s="13"/>
      <c r="AW5694" s="8"/>
      <c r="AX5694" s="19" t="str">
        <f t="shared" si="432"/>
        <v/>
      </c>
      <c r="AY5694" s="55">
        <f t="shared" si="433"/>
        <v>0</v>
      </c>
      <c r="AZ5694" s="8"/>
      <c r="BA5694" s="8"/>
    </row>
    <row r="5695" spans="1:53" x14ac:dyDescent="0.25">
      <c r="A5695" s="9" t="str">
        <f>IF(B5695&lt;&gt;"",COUNTA($B$3:B5695)+$A$2,"")</f>
        <v/>
      </c>
      <c r="R5695" s="42"/>
      <c r="AB5695" s="13"/>
      <c r="AC5695" s="8"/>
      <c r="AF5695" s="13"/>
      <c r="AG5695" s="8"/>
      <c r="AH5695" s="8"/>
      <c r="AI5695" s="8"/>
      <c r="AJ5695" s="8"/>
      <c r="AK5695" s="8"/>
      <c r="AN5695" s="13"/>
      <c r="AO5695" s="8"/>
      <c r="AR5695" s="13"/>
      <c r="AS5695" s="8"/>
      <c r="AV5695" s="13"/>
      <c r="AW5695" s="8"/>
      <c r="AX5695" s="19" t="str">
        <f t="shared" si="432"/>
        <v/>
      </c>
      <c r="AY5695" s="55">
        <f t="shared" si="433"/>
        <v>0</v>
      </c>
      <c r="AZ5695" s="8"/>
      <c r="BA5695" s="8"/>
    </row>
    <row r="5696" spans="1:53" x14ac:dyDescent="0.25">
      <c r="A5696" s="9" t="str">
        <f>IF(B5696&lt;&gt;"",COUNTA($B$3:B5696)+$A$2,"")</f>
        <v/>
      </c>
      <c r="R5696" s="42"/>
      <c r="AB5696" s="13"/>
      <c r="AC5696" s="8"/>
      <c r="AF5696" s="13"/>
      <c r="AG5696" s="8"/>
      <c r="AH5696" s="8"/>
      <c r="AI5696" s="8"/>
      <c r="AJ5696" s="8"/>
      <c r="AK5696" s="8"/>
      <c r="AN5696" s="13"/>
      <c r="AO5696" s="8"/>
      <c r="AR5696" s="13"/>
      <c r="AS5696" s="8"/>
      <c r="AV5696" s="13"/>
      <c r="AW5696" s="8"/>
      <c r="AX5696" s="19" t="str">
        <f t="shared" si="432"/>
        <v/>
      </c>
      <c r="AY5696" s="55">
        <f t="shared" si="433"/>
        <v>0</v>
      </c>
      <c r="AZ5696" s="8"/>
      <c r="BA5696" s="8"/>
    </row>
    <row r="5697" spans="1:53" x14ac:dyDescent="0.25">
      <c r="A5697" s="9" t="str">
        <f>IF(B5697&lt;&gt;"",COUNTA($B$3:B5697)+$A$2,"")</f>
        <v/>
      </c>
      <c r="R5697" s="42"/>
      <c r="AB5697" s="13"/>
      <c r="AC5697" s="8"/>
      <c r="AF5697" s="13"/>
      <c r="AG5697" s="8"/>
      <c r="AH5697" s="8"/>
      <c r="AI5697" s="8"/>
      <c r="AJ5697" s="8"/>
      <c r="AK5697" s="8"/>
      <c r="AN5697" s="13"/>
      <c r="AO5697" s="8"/>
      <c r="AR5697" s="13"/>
      <c r="AS5697" s="8"/>
      <c r="AV5697" s="13"/>
      <c r="AW5697" s="8"/>
      <c r="AX5697" s="19" t="str">
        <f t="shared" si="432"/>
        <v/>
      </c>
      <c r="AY5697" s="55">
        <f t="shared" si="433"/>
        <v>0</v>
      </c>
      <c r="AZ5697" s="8"/>
      <c r="BA5697" s="8"/>
    </row>
    <row r="5698" spans="1:53" x14ac:dyDescent="0.25">
      <c r="A5698" s="9" t="str">
        <f>IF(B5698&lt;&gt;"",COUNTA($B$3:B5698)+$A$2,"")</f>
        <v/>
      </c>
      <c r="R5698" s="42"/>
      <c r="AB5698" s="13"/>
      <c r="AC5698" s="8"/>
      <c r="AF5698" s="13"/>
      <c r="AG5698" s="8"/>
      <c r="AH5698" s="8"/>
      <c r="AI5698" s="8"/>
      <c r="AJ5698" s="8"/>
      <c r="AK5698" s="8"/>
      <c r="AN5698" s="13"/>
      <c r="AO5698" s="8"/>
      <c r="AR5698" s="13"/>
      <c r="AS5698" s="8"/>
      <c r="AV5698" s="13"/>
      <c r="AW5698" s="8"/>
      <c r="AX5698" s="19" t="str">
        <f t="shared" si="432"/>
        <v/>
      </c>
      <c r="AY5698" s="55">
        <f t="shared" si="433"/>
        <v>0</v>
      </c>
      <c r="AZ5698" s="8"/>
      <c r="BA5698" s="8"/>
    </row>
    <row r="5699" spans="1:53" x14ac:dyDescent="0.25">
      <c r="A5699" s="9" t="str">
        <f>IF(B5699&lt;&gt;"",COUNTA($B$3:B5699)+$A$2,"")</f>
        <v/>
      </c>
      <c r="R5699" s="42"/>
      <c r="AB5699" s="13"/>
      <c r="AC5699" s="8"/>
      <c r="AF5699" s="13"/>
      <c r="AG5699" s="8"/>
      <c r="AH5699" s="8"/>
      <c r="AI5699" s="8"/>
      <c r="AJ5699" s="8"/>
      <c r="AK5699" s="8"/>
      <c r="AN5699" s="13"/>
      <c r="AO5699" s="8"/>
      <c r="AR5699" s="13"/>
      <c r="AS5699" s="8"/>
      <c r="AV5699" s="13"/>
      <c r="AW5699" s="8"/>
      <c r="AX5699" s="19" t="str">
        <f t="shared" ref="AX5699:AX5762" si="434">IF(R5699="","",AY5699/(1+0.025))</f>
        <v/>
      </c>
      <c r="AY5699" s="55">
        <f t="shared" ref="AY5699:AY5762" si="435">BC5699-AZ5699</f>
        <v>0</v>
      </c>
      <c r="AZ5699" s="8"/>
      <c r="BA5699" s="8"/>
    </row>
    <row r="5700" spans="1:53" x14ac:dyDescent="0.25">
      <c r="A5700" s="9" t="str">
        <f>IF(B5700&lt;&gt;"",COUNTA($B$3:B5700)+$A$2,"")</f>
        <v/>
      </c>
      <c r="R5700" s="42"/>
      <c r="AB5700" s="13"/>
      <c r="AC5700" s="8"/>
      <c r="AF5700" s="13"/>
      <c r="AG5700" s="8"/>
      <c r="AH5700" s="8"/>
      <c r="AI5700" s="8"/>
      <c r="AJ5700" s="8"/>
      <c r="AK5700" s="8"/>
      <c r="AN5700" s="13"/>
      <c r="AO5700" s="8"/>
      <c r="AR5700" s="13"/>
      <c r="AS5700" s="8"/>
      <c r="AV5700" s="13"/>
      <c r="AW5700" s="8"/>
      <c r="AX5700" s="19" t="str">
        <f t="shared" si="434"/>
        <v/>
      </c>
      <c r="AY5700" s="55">
        <f t="shared" si="435"/>
        <v>0</v>
      </c>
      <c r="AZ5700" s="8"/>
      <c r="BA5700" s="8"/>
    </row>
    <row r="5701" spans="1:53" x14ac:dyDescent="0.25">
      <c r="A5701" s="9" t="str">
        <f>IF(B5701&lt;&gt;"",COUNTA($B$3:B5701)+$A$2,"")</f>
        <v/>
      </c>
      <c r="R5701" s="42"/>
      <c r="AB5701" s="13"/>
      <c r="AC5701" s="8"/>
      <c r="AF5701" s="13"/>
      <c r="AG5701" s="8"/>
      <c r="AH5701" s="8"/>
      <c r="AI5701" s="8"/>
      <c r="AJ5701" s="8"/>
      <c r="AK5701" s="8"/>
      <c r="AN5701" s="13"/>
      <c r="AO5701" s="8"/>
      <c r="AR5701" s="13"/>
      <c r="AS5701" s="8"/>
      <c r="AV5701" s="13"/>
      <c r="AW5701" s="8"/>
      <c r="AX5701" s="19" t="str">
        <f t="shared" si="434"/>
        <v/>
      </c>
      <c r="AY5701" s="55">
        <f t="shared" si="435"/>
        <v>0</v>
      </c>
      <c r="AZ5701" s="8"/>
      <c r="BA5701" s="8"/>
    </row>
    <row r="5702" spans="1:53" x14ac:dyDescent="0.25">
      <c r="A5702" s="9" t="str">
        <f>IF(B5702&lt;&gt;"",COUNTA($B$3:B5702)+$A$2,"")</f>
        <v/>
      </c>
      <c r="R5702" s="42"/>
      <c r="AB5702" s="13"/>
      <c r="AC5702" s="8"/>
      <c r="AF5702" s="13"/>
      <c r="AG5702" s="8"/>
      <c r="AH5702" s="8"/>
      <c r="AI5702" s="8"/>
      <c r="AJ5702" s="8"/>
      <c r="AK5702" s="8"/>
      <c r="AN5702" s="13"/>
      <c r="AO5702" s="8"/>
      <c r="AR5702" s="13"/>
      <c r="AS5702" s="8"/>
      <c r="AV5702" s="13"/>
      <c r="AW5702" s="8"/>
      <c r="AX5702" s="19" t="str">
        <f t="shared" si="434"/>
        <v/>
      </c>
      <c r="AY5702" s="55">
        <f t="shared" si="435"/>
        <v>0</v>
      </c>
      <c r="AZ5702" s="8"/>
      <c r="BA5702" s="8"/>
    </row>
    <row r="5703" spans="1:53" x14ac:dyDescent="0.25">
      <c r="A5703" s="9" t="str">
        <f>IF(B5703&lt;&gt;"",COUNTA($B$3:B5703)+$A$2,"")</f>
        <v/>
      </c>
      <c r="R5703" s="42"/>
      <c r="AB5703" s="13"/>
      <c r="AC5703" s="8"/>
      <c r="AF5703" s="13"/>
      <c r="AG5703" s="8"/>
      <c r="AH5703" s="8"/>
      <c r="AI5703" s="8"/>
      <c r="AJ5703" s="8"/>
      <c r="AK5703" s="8"/>
      <c r="AN5703" s="13"/>
      <c r="AO5703" s="8"/>
      <c r="AR5703" s="13"/>
      <c r="AS5703" s="8"/>
      <c r="AV5703" s="13"/>
      <c r="AW5703" s="8"/>
      <c r="AX5703" s="19" t="str">
        <f t="shared" si="434"/>
        <v/>
      </c>
      <c r="AY5703" s="55">
        <f t="shared" si="435"/>
        <v>0</v>
      </c>
      <c r="AZ5703" s="8"/>
      <c r="BA5703" s="8"/>
    </row>
    <row r="5704" spans="1:53" x14ac:dyDescent="0.25">
      <c r="A5704" s="9" t="str">
        <f>IF(B5704&lt;&gt;"",COUNTA($B$3:B5704)+$A$2,"")</f>
        <v/>
      </c>
      <c r="R5704" s="42"/>
      <c r="AB5704" s="13"/>
      <c r="AC5704" s="8"/>
      <c r="AF5704" s="13"/>
      <c r="AG5704" s="8"/>
      <c r="AH5704" s="8"/>
      <c r="AI5704" s="8"/>
      <c r="AJ5704" s="8"/>
      <c r="AK5704" s="8"/>
      <c r="AN5704" s="13"/>
      <c r="AO5704" s="8"/>
      <c r="AR5704" s="13"/>
      <c r="AS5704" s="8"/>
      <c r="AV5704" s="13"/>
      <c r="AW5704" s="8"/>
      <c r="AX5704" s="19" t="str">
        <f t="shared" si="434"/>
        <v/>
      </c>
      <c r="AY5704" s="55">
        <f t="shared" si="435"/>
        <v>0</v>
      </c>
      <c r="AZ5704" s="8"/>
      <c r="BA5704" s="8"/>
    </row>
    <row r="5705" spans="1:53" x14ac:dyDescent="0.25">
      <c r="A5705" s="9" t="str">
        <f>IF(B5705&lt;&gt;"",COUNTA($B$3:B5705)+$A$2,"")</f>
        <v/>
      </c>
      <c r="R5705" s="42"/>
      <c r="AB5705" s="13"/>
      <c r="AC5705" s="8"/>
      <c r="AF5705" s="13"/>
      <c r="AG5705" s="8"/>
      <c r="AH5705" s="8"/>
      <c r="AI5705" s="8"/>
      <c r="AJ5705" s="8"/>
      <c r="AK5705" s="8"/>
      <c r="AN5705" s="13"/>
      <c r="AO5705" s="8"/>
      <c r="AR5705" s="13"/>
      <c r="AS5705" s="8"/>
      <c r="AV5705" s="13"/>
      <c r="AW5705" s="8"/>
      <c r="AX5705" s="19" t="str">
        <f t="shared" si="434"/>
        <v/>
      </c>
      <c r="AY5705" s="55">
        <f t="shared" si="435"/>
        <v>0</v>
      </c>
      <c r="AZ5705" s="8"/>
      <c r="BA5705" s="8"/>
    </row>
    <row r="5706" spans="1:53" x14ac:dyDescent="0.25">
      <c r="A5706" s="9" t="str">
        <f>IF(B5706&lt;&gt;"",COUNTA($B$3:B5706)+$A$2,"")</f>
        <v/>
      </c>
      <c r="R5706" s="42"/>
      <c r="AB5706" s="13"/>
      <c r="AC5706" s="8"/>
      <c r="AF5706" s="13"/>
      <c r="AG5706" s="8"/>
      <c r="AH5706" s="8"/>
      <c r="AI5706" s="8"/>
      <c r="AJ5706" s="8"/>
      <c r="AK5706" s="8"/>
      <c r="AN5706" s="13"/>
      <c r="AO5706" s="8"/>
      <c r="AR5706" s="13"/>
      <c r="AS5706" s="8"/>
      <c r="AV5706" s="13"/>
      <c r="AW5706" s="8"/>
      <c r="AX5706" s="19" t="str">
        <f t="shared" si="434"/>
        <v/>
      </c>
      <c r="AY5706" s="55">
        <f t="shared" si="435"/>
        <v>0</v>
      </c>
      <c r="AZ5706" s="8"/>
      <c r="BA5706" s="8"/>
    </row>
    <row r="5707" spans="1:53" x14ac:dyDescent="0.25">
      <c r="A5707" s="9" t="str">
        <f>IF(B5707&lt;&gt;"",COUNTA($B$3:B5707)+$A$2,"")</f>
        <v/>
      </c>
      <c r="R5707" s="42"/>
      <c r="AB5707" s="13"/>
      <c r="AC5707" s="8"/>
      <c r="AF5707" s="13"/>
      <c r="AG5707" s="8"/>
      <c r="AH5707" s="8"/>
      <c r="AI5707" s="8"/>
      <c r="AJ5707" s="8"/>
      <c r="AK5707" s="8"/>
      <c r="AN5707" s="13"/>
      <c r="AO5707" s="8"/>
      <c r="AR5707" s="13"/>
      <c r="AS5707" s="8"/>
      <c r="AV5707" s="13"/>
      <c r="AW5707" s="8"/>
      <c r="AX5707" s="19" t="str">
        <f t="shared" si="434"/>
        <v/>
      </c>
      <c r="AY5707" s="55">
        <f t="shared" si="435"/>
        <v>0</v>
      </c>
      <c r="AZ5707" s="8"/>
      <c r="BA5707" s="8"/>
    </row>
    <row r="5708" spans="1:53" x14ac:dyDescent="0.25">
      <c r="A5708" s="9" t="str">
        <f>IF(B5708&lt;&gt;"",COUNTA($B$3:B5708)+$A$2,"")</f>
        <v/>
      </c>
      <c r="R5708" s="42"/>
      <c r="AB5708" s="13"/>
      <c r="AC5708" s="8"/>
      <c r="AF5708" s="13"/>
      <c r="AG5708" s="8"/>
      <c r="AH5708" s="8"/>
      <c r="AI5708" s="8"/>
      <c r="AJ5708" s="8"/>
      <c r="AK5708" s="8"/>
      <c r="AN5708" s="13"/>
      <c r="AO5708" s="8"/>
      <c r="AR5708" s="13"/>
      <c r="AS5708" s="8"/>
      <c r="AV5708" s="13"/>
      <c r="AW5708" s="8"/>
      <c r="AX5708" s="19" t="str">
        <f t="shared" si="434"/>
        <v/>
      </c>
      <c r="AY5708" s="55">
        <f t="shared" si="435"/>
        <v>0</v>
      </c>
      <c r="AZ5708" s="8"/>
      <c r="BA5708" s="8"/>
    </row>
    <row r="5709" spans="1:53" x14ac:dyDescent="0.25">
      <c r="A5709" s="9" t="str">
        <f>IF(B5709&lt;&gt;"",COUNTA($B$3:B5709)+$A$2,"")</f>
        <v/>
      </c>
      <c r="R5709" s="42"/>
      <c r="AB5709" s="13"/>
      <c r="AC5709" s="8"/>
      <c r="AF5709" s="13"/>
      <c r="AG5709" s="8"/>
      <c r="AH5709" s="8"/>
      <c r="AI5709" s="8"/>
      <c r="AJ5709" s="8"/>
      <c r="AK5709" s="8"/>
      <c r="AN5709" s="13"/>
      <c r="AO5709" s="8"/>
      <c r="AR5709" s="13"/>
      <c r="AS5709" s="8"/>
      <c r="AV5709" s="13"/>
      <c r="AW5709" s="8"/>
      <c r="AX5709" s="19" t="str">
        <f t="shared" si="434"/>
        <v/>
      </c>
      <c r="AY5709" s="55">
        <f t="shared" si="435"/>
        <v>0</v>
      </c>
      <c r="AZ5709" s="8"/>
      <c r="BA5709" s="8"/>
    </row>
    <row r="5710" spans="1:53" x14ac:dyDescent="0.25">
      <c r="A5710" s="9" t="str">
        <f>IF(B5710&lt;&gt;"",COUNTA($B$3:B5710)+$A$2,"")</f>
        <v/>
      </c>
      <c r="R5710" s="42"/>
      <c r="AB5710" s="13"/>
      <c r="AC5710" s="8"/>
      <c r="AF5710" s="13"/>
      <c r="AG5710" s="8"/>
      <c r="AH5710" s="8"/>
      <c r="AI5710" s="8"/>
      <c r="AJ5710" s="8"/>
      <c r="AK5710" s="8"/>
      <c r="AN5710" s="13"/>
      <c r="AO5710" s="8"/>
      <c r="AR5710" s="13"/>
      <c r="AS5710" s="8"/>
      <c r="AV5710" s="13"/>
      <c r="AW5710" s="8"/>
      <c r="AX5710" s="19" t="str">
        <f t="shared" si="434"/>
        <v/>
      </c>
      <c r="AY5710" s="55">
        <f t="shared" si="435"/>
        <v>0</v>
      </c>
      <c r="AZ5710" s="8"/>
      <c r="BA5710" s="8"/>
    </row>
    <row r="5711" spans="1:53" x14ac:dyDescent="0.25">
      <c r="A5711" s="9" t="str">
        <f>IF(B5711&lt;&gt;"",COUNTA($B$3:B5711)+$A$2,"")</f>
        <v/>
      </c>
      <c r="R5711" s="42"/>
      <c r="AB5711" s="13"/>
      <c r="AC5711" s="8"/>
      <c r="AF5711" s="13"/>
      <c r="AG5711" s="8"/>
      <c r="AH5711" s="8"/>
      <c r="AI5711" s="8"/>
      <c r="AJ5711" s="8"/>
      <c r="AK5711" s="8"/>
      <c r="AN5711" s="13"/>
      <c r="AO5711" s="8"/>
      <c r="AR5711" s="13"/>
      <c r="AS5711" s="8"/>
      <c r="AV5711" s="13"/>
      <c r="AW5711" s="8"/>
      <c r="AX5711" s="19" t="str">
        <f t="shared" si="434"/>
        <v/>
      </c>
      <c r="AY5711" s="55">
        <f t="shared" si="435"/>
        <v>0</v>
      </c>
      <c r="AZ5711" s="8"/>
      <c r="BA5711" s="8"/>
    </row>
    <row r="5712" spans="1:53" x14ac:dyDescent="0.25">
      <c r="A5712" s="9" t="str">
        <f>IF(B5712&lt;&gt;"",COUNTA($B$3:B5712)+$A$2,"")</f>
        <v/>
      </c>
      <c r="R5712" s="42"/>
      <c r="AB5712" s="13"/>
      <c r="AC5712" s="8"/>
      <c r="AF5712" s="13"/>
      <c r="AG5712" s="8"/>
      <c r="AH5712" s="8"/>
      <c r="AI5712" s="8"/>
      <c r="AJ5712" s="8"/>
      <c r="AK5712" s="8"/>
      <c r="AN5712" s="13"/>
      <c r="AO5712" s="8"/>
      <c r="AR5712" s="13"/>
      <c r="AS5712" s="8"/>
      <c r="AV5712" s="13"/>
      <c r="AW5712" s="8"/>
      <c r="AX5712" s="19" t="str">
        <f t="shared" si="434"/>
        <v/>
      </c>
      <c r="AY5712" s="55">
        <f t="shared" si="435"/>
        <v>0</v>
      </c>
      <c r="AZ5712" s="8"/>
      <c r="BA5712" s="8"/>
    </row>
    <row r="5713" spans="1:53" x14ac:dyDescent="0.25">
      <c r="A5713" s="9" t="str">
        <f>IF(B5713&lt;&gt;"",COUNTA($B$3:B5713)+$A$2,"")</f>
        <v/>
      </c>
      <c r="R5713" s="42"/>
      <c r="AB5713" s="13"/>
      <c r="AC5713" s="8"/>
      <c r="AF5713" s="13"/>
      <c r="AG5713" s="8"/>
      <c r="AH5713" s="8"/>
      <c r="AI5713" s="8"/>
      <c r="AJ5713" s="8"/>
      <c r="AK5713" s="8"/>
      <c r="AN5713" s="13"/>
      <c r="AO5713" s="8"/>
      <c r="AR5713" s="13"/>
      <c r="AS5713" s="8"/>
      <c r="AV5713" s="13"/>
      <c r="AW5713" s="8"/>
      <c r="AX5713" s="19" t="str">
        <f t="shared" si="434"/>
        <v/>
      </c>
      <c r="AY5713" s="55">
        <f t="shared" si="435"/>
        <v>0</v>
      </c>
      <c r="AZ5713" s="8"/>
      <c r="BA5713" s="8"/>
    </row>
    <row r="5714" spans="1:53" x14ac:dyDescent="0.25">
      <c r="A5714" s="9" t="str">
        <f>IF(B5714&lt;&gt;"",COUNTA($B$3:B5714)+$A$2,"")</f>
        <v/>
      </c>
      <c r="R5714" s="42"/>
      <c r="AB5714" s="13"/>
      <c r="AC5714" s="8"/>
      <c r="AF5714" s="13"/>
      <c r="AG5714" s="8"/>
      <c r="AH5714" s="8"/>
      <c r="AI5714" s="8"/>
      <c r="AJ5714" s="8"/>
      <c r="AK5714" s="8"/>
      <c r="AN5714" s="13"/>
      <c r="AO5714" s="8"/>
      <c r="AR5714" s="13"/>
      <c r="AS5714" s="8"/>
      <c r="AV5714" s="13"/>
      <c r="AW5714" s="8"/>
      <c r="AX5714" s="19" t="str">
        <f t="shared" si="434"/>
        <v/>
      </c>
      <c r="AY5714" s="55">
        <f t="shared" si="435"/>
        <v>0</v>
      </c>
      <c r="AZ5714" s="8"/>
      <c r="BA5714" s="8"/>
    </row>
    <row r="5715" spans="1:53" x14ac:dyDescent="0.25">
      <c r="A5715" s="9" t="str">
        <f>IF(B5715&lt;&gt;"",COUNTA($B$3:B5715)+$A$2,"")</f>
        <v/>
      </c>
      <c r="R5715" s="42"/>
      <c r="AB5715" s="13"/>
      <c r="AC5715" s="8"/>
      <c r="AF5715" s="13"/>
      <c r="AG5715" s="8"/>
      <c r="AH5715" s="8"/>
      <c r="AI5715" s="8"/>
      <c r="AJ5715" s="8"/>
      <c r="AK5715" s="8"/>
      <c r="AN5715" s="13"/>
      <c r="AO5715" s="8"/>
      <c r="AR5715" s="13"/>
      <c r="AS5715" s="8"/>
      <c r="AV5715" s="13"/>
      <c r="AW5715" s="8"/>
      <c r="AX5715" s="19" t="str">
        <f t="shared" si="434"/>
        <v/>
      </c>
      <c r="AY5715" s="55">
        <f t="shared" si="435"/>
        <v>0</v>
      </c>
      <c r="AZ5715" s="8"/>
      <c r="BA5715" s="8"/>
    </row>
    <row r="5716" spans="1:53" x14ac:dyDescent="0.25">
      <c r="A5716" s="9" t="str">
        <f>IF(B5716&lt;&gt;"",COUNTA($B$3:B5716)+$A$2,"")</f>
        <v/>
      </c>
      <c r="R5716" s="42"/>
      <c r="AB5716" s="13"/>
      <c r="AC5716" s="8"/>
      <c r="AF5716" s="13"/>
      <c r="AG5716" s="8"/>
      <c r="AH5716" s="8"/>
      <c r="AI5716" s="8"/>
      <c r="AJ5716" s="8"/>
      <c r="AK5716" s="8"/>
      <c r="AN5716" s="13"/>
      <c r="AO5716" s="8"/>
      <c r="AR5716" s="13"/>
      <c r="AS5716" s="8"/>
      <c r="AV5716" s="13"/>
      <c r="AW5716" s="8"/>
      <c r="AX5716" s="19" t="str">
        <f t="shared" si="434"/>
        <v/>
      </c>
      <c r="AY5716" s="55">
        <f t="shared" si="435"/>
        <v>0</v>
      </c>
      <c r="AZ5716" s="8"/>
      <c r="BA5716" s="8"/>
    </row>
    <row r="5717" spans="1:53" x14ac:dyDescent="0.25">
      <c r="A5717" s="9" t="str">
        <f>IF(B5717&lt;&gt;"",COUNTA($B$3:B5717)+$A$2,"")</f>
        <v/>
      </c>
      <c r="R5717" s="42"/>
      <c r="AB5717" s="13"/>
      <c r="AC5717" s="8"/>
      <c r="AF5717" s="13"/>
      <c r="AG5717" s="8"/>
      <c r="AH5717" s="8"/>
      <c r="AI5717" s="8"/>
      <c r="AJ5717" s="8"/>
      <c r="AK5717" s="8"/>
      <c r="AN5717" s="13"/>
      <c r="AO5717" s="8"/>
      <c r="AR5717" s="13"/>
      <c r="AS5717" s="8"/>
      <c r="AV5717" s="13"/>
      <c r="AW5717" s="8"/>
      <c r="AX5717" s="19" t="str">
        <f t="shared" si="434"/>
        <v/>
      </c>
      <c r="AY5717" s="55">
        <f t="shared" si="435"/>
        <v>0</v>
      </c>
      <c r="AZ5717" s="8"/>
      <c r="BA5717" s="8"/>
    </row>
    <row r="5718" spans="1:53" x14ac:dyDescent="0.25">
      <c r="A5718" s="9" t="str">
        <f>IF(B5718&lt;&gt;"",COUNTA($B$3:B5718)+$A$2,"")</f>
        <v/>
      </c>
      <c r="R5718" s="42"/>
      <c r="AB5718" s="13"/>
      <c r="AC5718" s="8"/>
      <c r="AF5718" s="13"/>
      <c r="AG5718" s="8"/>
      <c r="AH5718" s="8"/>
      <c r="AI5718" s="8"/>
      <c r="AJ5718" s="8"/>
      <c r="AK5718" s="8"/>
      <c r="AN5718" s="13"/>
      <c r="AO5718" s="8"/>
      <c r="AR5718" s="13"/>
      <c r="AS5718" s="8"/>
      <c r="AV5718" s="13"/>
      <c r="AW5718" s="8"/>
      <c r="AX5718" s="19" t="str">
        <f t="shared" si="434"/>
        <v/>
      </c>
      <c r="AY5718" s="55">
        <f t="shared" si="435"/>
        <v>0</v>
      </c>
      <c r="AZ5718" s="8"/>
      <c r="BA5718" s="8"/>
    </row>
    <row r="5719" spans="1:53" x14ac:dyDescent="0.25">
      <c r="A5719" s="9" t="str">
        <f>IF(B5719&lt;&gt;"",COUNTA($B$3:B5719)+$A$2,"")</f>
        <v/>
      </c>
      <c r="R5719" s="42"/>
      <c r="AB5719" s="13"/>
      <c r="AC5719" s="8"/>
      <c r="AF5719" s="13"/>
      <c r="AG5719" s="8"/>
      <c r="AH5719" s="8"/>
      <c r="AI5719" s="8"/>
      <c r="AJ5719" s="8"/>
      <c r="AK5719" s="8"/>
      <c r="AN5719" s="13"/>
      <c r="AO5719" s="8"/>
      <c r="AR5719" s="13"/>
      <c r="AS5719" s="8"/>
      <c r="AV5719" s="13"/>
      <c r="AW5719" s="8"/>
      <c r="AX5719" s="19" t="str">
        <f t="shared" si="434"/>
        <v/>
      </c>
      <c r="AY5719" s="55">
        <f t="shared" si="435"/>
        <v>0</v>
      </c>
      <c r="AZ5719" s="8"/>
      <c r="BA5719" s="8"/>
    </row>
    <row r="5720" spans="1:53" x14ac:dyDescent="0.25">
      <c r="A5720" s="9" t="str">
        <f>IF(B5720&lt;&gt;"",COUNTA($B$3:B5720)+$A$2,"")</f>
        <v/>
      </c>
      <c r="R5720" s="42"/>
      <c r="AB5720" s="13"/>
      <c r="AC5720" s="8"/>
      <c r="AF5720" s="13"/>
      <c r="AG5720" s="8"/>
      <c r="AH5720" s="8"/>
      <c r="AI5720" s="8"/>
      <c r="AJ5720" s="8"/>
      <c r="AK5720" s="8"/>
      <c r="AN5720" s="13"/>
      <c r="AO5720" s="8"/>
      <c r="AR5720" s="13"/>
      <c r="AS5720" s="8"/>
      <c r="AV5720" s="13"/>
      <c r="AW5720" s="8"/>
      <c r="AX5720" s="19" t="str">
        <f t="shared" si="434"/>
        <v/>
      </c>
      <c r="AY5720" s="55">
        <f t="shared" si="435"/>
        <v>0</v>
      </c>
      <c r="AZ5720" s="8"/>
      <c r="BA5720" s="8"/>
    </row>
    <row r="5721" spans="1:53" x14ac:dyDescent="0.25">
      <c r="A5721" s="9" t="str">
        <f>IF(B5721&lt;&gt;"",COUNTA($B$3:B5721)+$A$2,"")</f>
        <v/>
      </c>
      <c r="R5721" s="42"/>
      <c r="AB5721" s="13"/>
      <c r="AC5721" s="8"/>
      <c r="AF5721" s="13"/>
      <c r="AG5721" s="8"/>
      <c r="AH5721" s="8"/>
      <c r="AI5721" s="8"/>
      <c r="AJ5721" s="8"/>
      <c r="AK5721" s="8"/>
      <c r="AN5721" s="13"/>
      <c r="AO5721" s="8"/>
      <c r="AR5721" s="13"/>
      <c r="AS5721" s="8"/>
      <c r="AV5721" s="13"/>
      <c r="AW5721" s="8"/>
      <c r="AX5721" s="19" t="str">
        <f t="shared" si="434"/>
        <v/>
      </c>
      <c r="AY5721" s="55">
        <f t="shared" si="435"/>
        <v>0</v>
      </c>
      <c r="AZ5721" s="8"/>
      <c r="BA5721" s="8"/>
    </row>
    <row r="5722" spans="1:53" x14ac:dyDescent="0.25">
      <c r="A5722" s="9" t="str">
        <f>IF(B5722&lt;&gt;"",COUNTA($B$3:B5722)+$A$2,"")</f>
        <v/>
      </c>
      <c r="R5722" s="42"/>
      <c r="AB5722" s="13"/>
      <c r="AC5722" s="8"/>
      <c r="AF5722" s="13"/>
      <c r="AG5722" s="8"/>
      <c r="AH5722" s="8"/>
      <c r="AI5722" s="8"/>
      <c r="AJ5722" s="8"/>
      <c r="AK5722" s="8"/>
      <c r="AN5722" s="13"/>
      <c r="AO5722" s="8"/>
      <c r="AR5722" s="13"/>
      <c r="AS5722" s="8"/>
      <c r="AV5722" s="13"/>
      <c r="AW5722" s="8"/>
      <c r="AX5722" s="19" t="str">
        <f t="shared" si="434"/>
        <v/>
      </c>
      <c r="AY5722" s="55">
        <f t="shared" si="435"/>
        <v>0</v>
      </c>
      <c r="AZ5722" s="8"/>
      <c r="BA5722" s="8"/>
    </row>
    <row r="5723" spans="1:53" x14ac:dyDescent="0.25">
      <c r="A5723" s="9" t="str">
        <f>IF(B5723&lt;&gt;"",COUNTA($B$3:B5723)+$A$2,"")</f>
        <v/>
      </c>
      <c r="R5723" s="42"/>
      <c r="AB5723" s="13"/>
      <c r="AC5723" s="8"/>
      <c r="AF5723" s="13"/>
      <c r="AG5723" s="8"/>
      <c r="AH5723" s="8"/>
      <c r="AI5723" s="8"/>
      <c r="AJ5723" s="8"/>
      <c r="AK5723" s="8"/>
      <c r="AN5723" s="13"/>
      <c r="AO5723" s="8"/>
      <c r="AR5723" s="13"/>
      <c r="AS5723" s="8"/>
      <c r="AV5723" s="13"/>
      <c r="AW5723" s="8"/>
      <c r="AX5723" s="19" t="str">
        <f t="shared" si="434"/>
        <v/>
      </c>
      <c r="AY5723" s="55">
        <f t="shared" si="435"/>
        <v>0</v>
      </c>
      <c r="AZ5723" s="8"/>
      <c r="BA5723" s="8"/>
    </row>
    <row r="5724" spans="1:53" x14ac:dyDescent="0.25">
      <c r="A5724" s="9" t="str">
        <f>IF(B5724&lt;&gt;"",COUNTA($B$3:B5724)+$A$2,"")</f>
        <v/>
      </c>
      <c r="R5724" s="42"/>
      <c r="AB5724" s="13"/>
      <c r="AC5724" s="8"/>
      <c r="AF5724" s="13"/>
      <c r="AG5724" s="8"/>
      <c r="AH5724" s="8"/>
      <c r="AI5724" s="8"/>
      <c r="AJ5724" s="8"/>
      <c r="AK5724" s="8"/>
      <c r="AN5724" s="13"/>
      <c r="AO5724" s="8"/>
      <c r="AR5724" s="13"/>
      <c r="AS5724" s="8"/>
      <c r="AV5724" s="13"/>
      <c r="AW5724" s="8"/>
      <c r="AX5724" s="19" t="str">
        <f t="shared" si="434"/>
        <v/>
      </c>
      <c r="AY5724" s="55">
        <f t="shared" si="435"/>
        <v>0</v>
      </c>
      <c r="AZ5724" s="8"/>
      <c r="BA5724" s="8"/>
    </row>
    <row r="5725" spans="1:53" x14ac:dyDescent="0.25">
      <c r="A5725" s="9" t="str">
        <f>IF(B5725&lt;&gt;"",COUNTA($B$3:B5725)+$A$2,"")</f>
        <v/>
      </c>
      <c r="R5725" s="42"/>
      <c r="AB5725" s="13"/>
      <c r="AC5725" s="8"/>
      <c r="AF5725" s="13"/>
      <c r="AG5725" s="8"/>
      <c r="AH5725" s="8"/>
      <c r="AI5725" s="8"/>
      <c r="AJ5725" s="8"/>
      <c r="AK5725" s="8"/>
      <c r="AN5725" s="13"/>
      <c r="AO5725" s="8"/>
      <c r="AR5725" s="13"/>
      <c r="AS5725" s="8"/>
      <c r="AV5725" s="13"/>
      <c r="AW5725" s="8"/>
      <c r="AX5725" s="19" t="str">
        <f t="shared" si="434"/>
        <v/>
      </c>
      <c r="AY5725" s="55">
        <f t="shared" si="435"/>
        <v>0</v>
      </c>
      <c r="AZ5725" s="8"/>
      <c r="BA5725" s="8"/>
    </row>
    <row r="5726" spans="1:53" x14ac:dyDescent="0.25">
      <c r="A5726" s="9" t="str">
        <f>IF(B5726&lt;&gt;"",COUNTA($B$3:B5726)+$A$2,"")</f>
        <v/>
      </c>
      <c r="R5726" s="42"/>
      <c r="AB5726" s="13"/>
      <c r="AC5726" s="8"/>
      <c r="AF5726" s="13"/>
      <c r="AG5726" s="8"/>
      <c r="AH5726" s="8"/>
      <c r="AI5726" s="8"/>
      <c r="AJ5726" s="8"/>
      <c r="AK5726" s="8"/>
      <c r="AN5726" s="13"/>
      <c r="AO5726" s="8"/>
      <c r="AR5726" s="13"/>
      <c r="AS5726" s="8"/>
      <c r="AV5726" s="13"/>
      <c r="AW5726" s="8"/>
      <c r="AX5726" s="19" t="str">
        <f t="shared" si="434"/>
        <v/>
      </c>
      <c r="AY5726" s="55">
        <f t="shared" si="435"/>
        <v>0</v>
      </c>
      <c r="AZ5726" s="8"/>
      <c r="BA5726" s="8"/>
    </row>
    <row r="5727" spans="1:53" x14ac:dyDescent="0.25">
      <c r="A5727" s="9" t="str">
        <f>IF(B5727&lt;&gt;"",COUNTA($B$3:B5727)+$A$2,"")</f>
        <v/>
      </c>
      <c r="R5727" s="42"/>
      <c r="AB5727" s="13"/>
      <c r="AC5727" s="8"/>
      <c r="AF5727" s="13"/>
      <c r="AG5727" s="8"/>
      <c r="AH5727" s="8"/>
      <c r="AI5727" s="8"/>
      <c r="AJ5727" s="8"/>
      <c r="AK5727" s="8"/>
      <c r="AN5727" s="13"/>
      <c r="AO5727" s="8"/>
      <c r="AR5727" s="13"/>
      <c r="AS5727" s="8"/>
      <c r="AV5727" s="13"/>
      <c r="AW5727" s="8"/>
      <c r="AX5727" s="19" t="str">
        <f t="shared" si="434"/>
        <v/>
      </c>
      <c r="AY5727" s="55">
        <f t="shared" si="435"/>
        <v>0</v>
      </c>
      <c r="AZ5727" s="8"/>
      <c r="BA5727" s="8"/>
    </row>
    <row r="5728" spans="1:53" x14ac:dyDescent="0.25">
      <c r="A5728" s="9" t="str">
        <f>IF(B5728&lt;&gt;"",COUNTA($B$3:B5728)+$A$2,"")</f>
        <v/>
      </c>
      <c r="R5728" s="42"/>
      <c r="AB5728" s="13"/>
      <c r="AC5728" s="8"/>
      <c r="AF5728" s="13"/>
      <c r="AG5728" s="8"/>
      <c r="AH5728" s="8"/>
      <c r="AI5728" s="8"/>
      <c r="AJ5728" s="8"/>
      <c r="AK5728" s="8"/>
      <c r="AN5728" s="13"/>
      <c r="AO5728" s="8"/>
      <c r="AR5728" s="13"/>
      <c r="AS5728" s="8"/>
      <c r="AV5728" s="13"/>
      <c r="AW5728" s="8"/>
      <c r="AX5728" s="19" t="str">
        <f t="shared" si="434"/>
        <v/>
      </c>
      <c r="AY5728" s="55">
        <f t="shared" si="435"/>
        <v>0</v>
      </c>
      <c r="AZ5728" s="8"/>
      <c r="BA5728" s="8"/>
    </row>
    <row r="5729" spans="1:53" x14ac:dyDescent="0.25">
      <c r="A5729" s="9" t="str">
        <f>IF(B5729&lt;&gt;"",COUNTA($B$3:B5729)+$A$2,"")</f>
        <v/>
      </c>
      <c r="R5729" s="42"/>
      <c r="AB5729" s="13"/>
      <c r="AC5729" s="8"/>
      <c r="AF5729" s="13"/>
      <c r="AG5729" s="8"/>
      <c r="AH5729" s="8"/>
      <c r="AI5729" s="8"/>
      <c r="AJ5729" s="8"/>
      <c r="AK5729" s="8"/>
      <c r="AN5729" s="13"/>
      <c r="AO5729" s="8"/>
      <c r="AR5729" s="13"/>
      <c r="AS5729" s="8"/>
      <c r="AV5729" s="13"/>
      <c r="AW5729" s="8"/>
      <c r="AX5729" s="19" t="str">
        <f t="shared" si="434"/>
        <v/>
      </c>
      <c r="AY5729" s="55">
        <f t="shared" si="435"/>
        <v>0</v>
      </c>
      <c r="AZ5729" s="8"/>
      <c r="BA5729" s="8"/>
    </row>
    <row r="5730" spans="1:53" x14ac:dyDescent="0.25">
      <c r="A5730" s="9" t="str">
        <f>IF(B5730&lt;&gt;"",COUNTA($B$3:B5730)+$A$2,"")</f>
        <v/>
      </c>
      <c r="R5730" s="42"/>
      <c r="AB5730" s="13"/>
      <c r="AC5730" s="8"/>
      <c r="AF5730" s="13"/>
      <c r="AG5730" s="8"/>
      <c r="AH5730" s="8"/>
      <c r="AI5730" s="8"/>
      <c r="AJ5730" s="8"/>
      <c r="AK5730" s="8"/>
      <c r="AN5730" s="13"/>
      <c r="AO5730" s="8"/>
      <c r="AR5730" s="13"/>
      <c r="AS5730" s="8"/>
      <c r="AV5730" s="13"/>
      <c r="AW5730" s="8"/>
      <c r="AX5730" s="19" t="str">
        <f t="shared" si="434"/>
        <v/>
      </c>
      <c r="AY5730" s="55">
        <f t="shared" si="435"/>
        <v>0</v>
      </c>
      <c r="AZ5730" s="8"/>
      <c r="BA5730" s="8"/>
    </row>
    <row r="5731" spans="1:53" x14ac:dyDescent="0.25">
      <c r="A5731" s="9" t="str">
        <f>IF(B5731&lt;&gt;"",COUNTA($B$3:B5731)+$A$2,"")</f>
        <v/>
      </c>
      <c r="R5731" s="42"/>
      <c r="AB5731" s="13"/>
      <c r="AC5731" s="8"/>
      <c r="AF5731" s="13"/>
      <c r="AG5731" s="8"/>
      <c r="AH5731" s="8"/>
      <c r="AI5731" s="8"/>
      <c r="AJ5731" s="8"/>
      <c r="AK5731" s="8"/>
      <c r="AN5731" s="13"/>
      <c r="AO5731" s="8"/>
      <c r="AR5731" s="13"/>
      <c r="AS5731" s="8"/>
      <c r="AV5731" s="13"/>
      <c r="AW5731" s="8"/>
      <c r="AX5731" s="19" t="str">
        <f t="shared" si="434"/>
        <v/>
      </c>
      <c r="AY5731" s="55">
        <f t="shared" si="435"/>
        <v>0</v>
      </c>
      <c r="AZ5731" s="8"/>
      <c r="BA5731" s="8"/>
    </row>
    <row r="5732" spans="1:53" x14ac:dyDescent="0.25">
      <c r="A5732" s="9" t="str">
        <f>IF(B5732&lt;&gt;"",COUNTA($B$3:B5732)+$A$2,"")</f>
        <v/>
      </c>
      <c r="R5732" s="42"/>
      <c r="AB5732" s="13"/>
      <c r="AC5732" s="8"/>
      <c r="AF5732" s="13"/>
      <c r="AG5732" s="8"/>
      <c r="AH5732" s="8"/>
      <c r="AI5732" s="8"/>
      <c r="AJ5732" s="8"/>
      <c r="AK5732" s="8"/>
      <c r="AN5732" s="13"/>
      <c r="AO5732" s="8"/>
      <c r="AR5732" s="13"/>
      <c r="AS5732" s="8"/>
      <c r="AV5732" s="13"/>
      <c r="AW5732" s="8"/>
      <c r="AX5732" s="19" t="str">
        <f t="shared" si="434"/>
        <v/>
      </c>
      <c r="AY5732" s="55">
        <f t="shared" si="435"/>
        <v>0</v>
      </c>
      <c r="AZ5732" s="8"/>
      <c r="BA5732" s="8"/>
    </row>
    <row r="5733" spans="1:53" x14ac:dyDescent="0.25">
      <c r="A5733" s="9" t="str">
        <f>IF(B5733&lt;&gt;"",COUNTA($B$3:B5733)+$A$2,"")</f>
        <v/>
      </c>
      <c r="R5733" s="42"/>
      <c r="AB5733" s="13"/>
      <c r="AC5733" s="8"/>
      <c r="AF5733" s="13"/>
      <c r="AG5733" s="8"/>
      <c r="AH5733" s="8"/>
      <c r="AI5733" s="8"/>
      <c r="AJ5733" s="8"/>
      <c r="AK5733" s="8"/>
      <c r="AN5733" s="13"/>
      <c r="AO5733" s="8"/>
      <c r="AR5733" s="13"/>
      <c r="AS5733" s="8"/>
      <c r="AV5733" s="13"/>
      <c r="AW5733" s="8"/>
      <c r="AX5733" s="19" t="str">
        <f t="shared" si="434"/>
        <v/>
      </c>
      <c r="AY5733" s="55">
        <f t="shared" si="435"/>
        <v>0</v>
      </c>
      <c r="AZ5733" s="8"/>
      <c r="BA5733" s="8"/>
    </row>
    <row r="5734" spans="1:53" x14ac:dyDescent="0.25">
      <c r="A5734" s="9" t="str">
        <f>IF(B5734&lt;&gt;"",COUNTA($B$3:B5734)+$A$2,"")</f>
        <v/>
      </c>
      <c r="R5734" s="42"/>
      <c r="AB5734" s="13"/>
      <c r="AC5734" s="8"/>
      <c r="AF5734" s="13"/>
      <c r="AG5734" s="8"/>
      <c r="AH5734" s="8"/>
      <c r="AI5734" s="8"/>
      <c r="AJ5734" s="8"/>
      <c r="AK5734" s="8"/>
      <c r="AN5734" s="13"/>
      <c r="AO5734" s="8"/>
      <c r="AR5734" s="13"/>
      <c r="AS5734" s="8"/>
      <c r="AV5734" s="13"/>
      <c r="AW5734" s="8"/>
      <c r="AX5734" s="19" t="str">
        <f t="shared" si="434"/>
        <v/>
      </c>
      <c r="AY5734" s="55">
        <f t="shared" si="435"/>
        <v>0</v>
      </c>
      <c r="AZ5734" s="8"/>
      <c r="BA5734" s="8"/>
    </row>
    <row r="5735" spans="1:53" x14ac:dyDescent="0.25">
      <c r="A5735" s="9" t="str">
        <f>IF(B5735&lt;&gt;"",COUNTA($B$3:B5735)+$A$2,"")</f>
        <v/>
      </c>
      <c r="R5735" s="42"/>
      <c r="AB5735" s="13"/>
      <c r="AC5735" s="8"/>
      <c r="AF5735" s="13"/>
      <c r="AG5735" s="8"/>
      <c r="AH5735" s="8"/>
      <c r="AI5735" s="8"/>
      <c r="AJ5735" s="8"/>
      <c r="AK5735" s="8"/>
      <c r="AN5735" s="13"/>
      <c r="AO5735" s="8"/>
      <c r="AR5735" s="13"/>
      <c r="AS5735" s="8"/>
      <c r="AV5735" s="13"/>
      <c r="AW5735" s="8"/>
      <c r="AX5735" s="19" t="str">
        <f t="shared" si="434"/>
        <v/>
      </c>
      <c r="AY5735" s="55">
        <f t="shared" si="435"/>
        <v>0</v>
      </c>
      <c r="AZ5735" s="8"/>
      <c r="BA5735" s="8"/>
    </row>
    <row r="5736" spans="1:53" x14ac:dyDescent="0.25">
      <c r="A5736" s="9" t="str">
        <f>IF(B5736&lt;&gt;"",COUNTA($B$3:B5736)+$A$2,"")</f>
        <v/>
      </c>
      <c r="R5736" s="42"/>
      <c r="AB5736" s="13"/>
      <c r="AC5736" s="8"/>
      <c r="AF5736" s="13"/>
      <c r="AG5736" s="8"/>
      <c r="AH5736" s="8"/>
      <c r="AI5736" s="8"/>
      <c r="AJ5736" s="8"/>
      <c r="AK5736" s="8"/>
      <c r="AN5736" s="13"/>
      <c r="AO5736" s="8"/>
      <c r="AR5736" s="13"/>
      <c r="AS5736" s="8"/>
      <c r="AV5736" s="13"/>
      <c r="AW5736" s="8"/>
      <c r="AX5736" s="19" t="str">
        <f t="shared" si="434"/>
        <v/>
      </c>
      <c r="AY5736" s="55">
        <f t="shared" si="435"/>
        <v>0</v>
      </c>
      <c r="AZ5736" s="8"/>
      <c r="BA5736" s="8"/>
    </row>
    <row r="5737" spans="1:53" x14ac:dyDescent="0.25">
      <c r="A5737" s="9" t="str">
        <f>IF(B5737&lt;&gt;"",COUNTA($B$3:B5737)+$A$2,"")</f>
        <v/>
      </c>
      <c r="R5737" s="42"/>
      <c r="AB5737" s="13"/>
      <c r="AC5737" s="8"/>
      <c r="AF5737" s="13"/>
      <c r="AG5737" s="8"/>
      <c r="AH5737" s="8"/>
      <c r="AI5737" s="8"/>
      <c r="AJ5737" s="8"/>
      <c r="AK5737" s="8"/>
      <c r="AN5737" s="13"/>
      <c r="AO5737" s="8"/>
      <c r="AR5737" s="13"/>
      <c r="AS5737" s="8"/>
      <c r="AV5737" s="13"/>
      <c r="AW5737" s="8"/>
      <c r="AX5737" s="19" t="str">
        <f t="shared" si="434"/>
        <v/>
      </c>
      <c r="AY5737" s="55">
        <f t="shared" si="435"/>
        <v>0</v>
      </c>
      <c r="AZ5737" s="8"/>
      <c r="BA5737" s="8"/>
    </row>
    <row r="5738" spans="1:53" x14ac:dyDescent="0.25">
      <c r="A5738" s="9" t="str">
        <f>IF(B5738&lt;&gt;"",COUNTA($B$3:B5738)+$A$2,"")</f>
        <v/>
      </c>
      <c r="R5738" s="42"/>
      <c r="AB5738" s="13"/>
      <c r="AC5738" s="8"/>
      <c r="AF5738" s="13"/>
      <c r="AG5738" s="8"/>
      <c r="AH5738" s="8"/>
      <c r="AI5738" s="8"/>
      <c r="AJ5738" s="8"/>
      <c r="AK5738" s="8"/>
      <c r="AN5738" s="13"/>
      <c r="AO5738" s="8"/>
      <c r="AR5738" s="13"/>
      <c r="AS5738" s="8"/>
      <c r="AV5738" s="13"/>
      <c r="AW5738" s="8"/>
      <c r="AX5738" s="19" t="str">
        <f t="shared" si="434"/>
        <v/>
      </c>
      <c r="AY5738" s="55">
        <f t="shared" si="435"/>
        <v>0</v>
      </c>
      <c r="AZ5738" s="8"/>
      <c r="BA5738" s="8"/>
    </row>
    <row r="5739" spans="1:53" x14ac:dyDescent="0.25">
      <c r="A5739" s="9" t="str">
        <f>IF(B5739&lt;&gt;"",COUNTA($B$3:B5739)+$A$2,"")</f>
        <v/>
      </c>
      <c r="R5739" s="42"/>
      <c r="AB5739" s="13"/>
      <c r="AC5739" s="8"/>
      <c r="AF5739" s="13"/>
      <c r="AG5739" s="8"/>
      <c r="AH5739" s="8"/>
      <c r="AI5739" s="8"/>
      <c r="AJ5739" s="8"/>
      <c r="AK5739" s="8"/>
      <c r="AN5739" s="13"/>
      <c r="AO5739" s="8"/>
      <c r="AR5739" s="13"/>
      <c r="AS5739" s="8"/>
      <c r="AV5739" s="13"/>
      <c r="AW5739" s="8"/>
      <c r="AX5739" s="19" t="str">
        <f t="shared" si="434"/>
        <v/>
      </c>
      <c r="AY5739" s="55">
        <f t="shared" si="435"/>
        <v>0</v>
      </c>
      <c r="AZ5739" s="8"/>
      <c r="BA5739" s="8"/>
    </row>
    <row r="5740" spans="1:53" x14ac:dyDescent="0.25">
      <c r="A5740" s="9" t="str">
        <f>IF(B5740&lt;&gt;"",COUNTA($B$3:B5740)+$A$2,"")</f>
        <v/>
      </c>
      <c r="R5740" s="42"/>
      <c r="AB5740" s="13"/>
      <c r="AC5740" s="8"/>
      <c r="AF5740" s="13"/>
      <c r="AG5740" s="8"/>
      <c r="AH5740" s="8"/>
      <c r="AI5740" s="8"/>
      <c r="AJ5740" s="8"/>
      <c r="AK5740" s="8"/>
      <c r="AN5740" s="13"/>
      <c r="AO5740" s="8"/>
      <c r="AR5740" s="13"/>
      <c r="AS5740" s="8"/>
      <c r="AV5740" s="13"/>
      <c r="AW5740" s="8"/>
      <c r="AX5740" s="19" t="str">
        <f t="shared" si="434"/>
        <v/>
      </c>
      <c r="AY5740" s="55">
        <f t="shared" si="435"/>
        <v>0</v>
      </c>
      <c r="AZ5740" s="8"/>
      <c r="BA5740" s="8"/>
    </row>
    <row r="5741" spans="1:53" x14ac:dyDescent="0.25">
      <c r="A5741" s="9" t="str">
        <f>IF(B5741&lt;&gt;"",COUNTA($B$3:B5741)+$A$2,"")</f>
        <v/>
      </c>
      <c r="R5741" s="42"/>
      <c r="AB5741" s="13"/>
      <c r="AC5741" s="8"/>
      <c r="AF5741" s="13"/>
      <c r="AG5741" s="8"/>
      <c r="AH5741" s="8"/>
      <c r="AI5741" s="8"/>
      <c r="AJ5741" s="8"/>
      <c r="AK5741" s="8"/>
      <c r="AN5741" s="13"/>
      <c r="AO5741" s="8"/>
      <c r="AR5741" s="13"/>
      <c r="AS5741" s="8"/>
      <c r="AV5741" s="13"/>
      <c r="AW5741" s="8"/>
      <c r="AX5741" s="19" t="str">
        <f t="shared" si="434"/>
        <v/>
      </c>
      <c r="AY5741" s="55">
        <f t="shared" si="435"/>
        <v>0</v>
      </c>
      <c r="AZ5741" s="8"/>
      <c r="BA5741" s="8"/>
    </row>
    <row r="5742" spans="1:53" x14ac:dyDescent="0.25">
      <c r="A5742" s="9" t="str">
        <f>IF(B5742&lt;&gt;"",COUNTA($B$3:B5742)+$A$2,"")</f>
        <v/>
      </c>
      <c r="R5742" s="42"/>
      <c r="AB5742" s="13"/>
      <c r="AC5742" s="8"/>
      <c r="AF5742" s="13"/>
      <c r="AG5742" s="8"/>
      <c r="AH5742" s="8"/>
      <c r="AI5742" s="8"/>
      <c r="AJ5742" s="8"/>
      <c r="AK5742" s="8"/>
      <c r="AN5742" s="13"/>
      <c r="AO5742" s="8"/>
      <c r="AR5742" s="13"/>
      <c r="AS5742" s="8"/>
      <c r="AV5742" s="13"/>
      <c r="AW5742" s="8"/>
      <c r="AX5742" s="19" t="str">
        <f t="shared" si="434"/>
        <v/>
      </c>
      <c r="AY5742" s="55">
        <f t="shared" si="435"/>
        <v>0</v>
      </c>
      <c r="AZ5742" s="8"/>
      <c r="BA5742" s="8"/>
    </row>
    <row r="5743" spans="1:53" x14ac:dyDescent="0.25">
      <c r="A5743" s="9" t="str">
        <f>IF(B5743&lt;&gt;"",COUNTA($B$3:B5743)+$A$2,"")</f>
        <v/>
      </c>
      <c r="R5743" s="42"/>
      <c r="AB5743" s="13"/>
      <c r="AC5743" s="8"/>
      <c r="AF5743" s="13"/>
      <c r="AG5743" s="8"/>
      <c r="AH5743" s="8"/>
      <c r="AI5743" s="8"/>
      <c r="AJ5743" s="8"/>
      <c r="AK5743" s="8"/>
      <c r="AN5743" s="13"/>
      <c r="AO5743" s="8"/>
      <c r="AR5743" s="13"/>
      <c r="AS5743" s="8"/>
      <c r="AV5743" s="13"/>
      <c r="AW5743" s="8"/>
      <c r="AX5743" s="19" t="str">
        <f t="shared" si="434"/>
        <v/>
      </c>
      <c r="AY5743" s="55">
        <f t="shared" si="435"/>
        <v>0</v>
      </c>
      <c r="AZ5743" s="8"/>
      <c r="BA5743" s="8"/>
    </row>
    <row r="5744" spans="1:53" x14ac:dyDescent="0.25">
      <c r="A5744" s="9" t="str">
        <f>IF(B5744&lt;&gt;"",COUNTA($B$3:B5744)+$A$2,"")</f>
        <v/>
      </c>
      <c r="R5744" s="42"/>
      <c r="AB5744" s="13"/>
      <c r="AC5744" s="8"/>
      <c r="AF5744" s="13"/>
      <c r="AG5744" s="8"/>
      <c r="AH5744" s="8"/>
      <c r="AI5744" s="8"/>
      <c r="AJ5744" s="8"/>
      <c r="AK5744" s="8"/>
      <c r="AN5744" s="13"/>
      <c r="AO5744" s="8"/>
      <c r="AR5744" s="13"/>
      <c r="AS5744" s="8"/>
      <c r="AV5744" s="13"/>
      <c r="AW5744" s="8"/>
      <c r="AX5744" s="19" t="str">
        <f t="shared" si="434"/>
        <v/>
      </c>
      <c r="AY5744" s="55">
        <f t="shared" si="435"/>
        <v>0</v>
      </c>
      <c r="AZ5744" s="8"/>
      <c r="BA5744" s="8"/>
    </row>
    <row r="5745" spans="1:53" x14ac:dyDescent="0.25">
      <c r="A5745" s="9" t="str">
        <f>IF(B5745&lt;&gt;"",COUNTA($B$3:B5745)+$A$2,"")</f>
        <v/>
      </c>
      <c r="R5745" s="42"/>
      <c r="AB5745" s="13"/>
      <c r="AC5745" s="8"/>
      <c r="AF5745" s="13"/>
      <c r="AG5745" s="8"/>
      <c r="AH5745" s="8"/>
      <c r="AI5745" s="8"/>
      <c r="AJ5745" s="8"/>
      <c r="AK5745" s="8"/>
      <c r="AN5745" s="13"/>
      <c r="AO5745" s="8"/>
      <c r="AR5745" s="13"/>
      <c r="AS5745" s="8"/>
      <c r="AV5745" s="13"/>
      <c r="AW5745" s="8"/>
      <c r="AX5745" s="19" t="str">
        <f t="shared" si="434"/>
        <v/>
      </c>
      <c r="AY5745" s="55">
        <f t="shared" si="435"/>
        <v>0</v>
      </c>
      <c r="AZ5745" s="8"/>
      <c r="BA5745" s="8"/>
    </row>
    <row r="5746" spans="1:53" x14ac:dyDescent="0.25">
      <c r="A5746" s="9" t="str">
        <f>IF(B5746&lt;&gt;"",COUNTA($B$3:B5746)+$A$2,"")</f>
        <v/>
      </c>
      <c r="R5746" s="42"/>
      <c r="AB5746" s="13"/>
      <c r="AC5746" s="8"/>
      <c r="AF5746" s="13"/>
      <c r="AG5746" s="8"/>
      <c r="AH5746" s="8"/>
      <c r="AI5746" s="8"/>
      <c r="AJ5746" s="8"/>
      <c r="AK5746" s="8"/>
      <c r="AN5746" s="13"/>
      <c r="AO5746" s="8"/>
      <c r="AR5746" s="13"/>
      <c r="AS5746" s="8"/>
      <c r="AV5746" s="13"/>
      <c r="AW5746" s="8"/>
      <c r="AX5746" s="19" t="str">
        <f t="shared" si="434"/>
        <v/>
      </c>
      <c r="AY5746" s="55">
        <f t="shared" si="435"/>
        <v>0</v>
      </c>
      <c r="AZ5746" s="8"/>
      <c r="BA5746" s="8"/>
    </row>
    <row r="5747" spans="1:53" x14ac:dyDescent="0.25">
      <c r="A5747" s="9" t="str">
        <f>IF(B5747&lt;&gt;"",COUNTA($B$3:B5747)+$A$2,"")</f>
        <v/>
      </c>
      <c r="R5747" s="42"/>
      <c r="AB5747" s="13"/>
      <c r="AC5747" s="8"/>
      <c r="AF5747" s="13"/>
      <c r="AG5747" s="8"/>
      <c r="AH5747" s="8"/>
      <c r="AI5747" s="8"/>
      <c r="AJ5747" s="8"/>
      <c r="AK5747" s="8"/>
      <c r="AN5747" s="13"/>
      <c r="AO5747" s="8"/>
      <c r="AR5747" s="13"/>
      <c r="AS5747" s="8"/>
      <c r="AV5747" s="13"/>
      <c r="AW5747" s="8"/>
      <c r="AX5747" s="19" t="str">
        <f t="shared" si="434"/>
        <v/>
      </c>
      <c r="AY5747" s="55">
        <f t="shared" si="435"/>
        <v>0</v>
      </c>
      <c r="AZ5747" s="8"/>
      <c r="BA5747" s="8"/>
    </row>
    <row r="5748" spans="1:53" x14ac:dyDescent="0.25">
      <c r="A5748" s="9" t="str">
        <f>IF(B5748&lt;&gt;"",COUNTA($B$3:B5748)+$A$2,"")</f>
        <v/>
      </c>
      <c r="R5748" s="42"/>
      <c r="AB5748" s="13"/>
      <c r="AC5748" s="8"/>
      <c r="AF5748" s="13"/>
      <c r="AG5748" s="8"/>
      <c r="AH5748" s="8"/>
      <c r="AI5748" s="8"/>
      <c r="AJ5748" s="8"/>
      <c r="AK5748" s="8"/>
      <c r="AN5748" s="13"/>
      <c r="AO5748" s="8"/>
      <c r="AR5748" s="13"/>
      <c r="AS5748" s="8"/>
      <c r="AV5748" s="13"/>
      <c r="AW5748" s="8"/>
      <c r="AX5748" s="19" t="str">
        <f t="shared" si="434"/>
        <v/>
      </c>
      <c r="AY5748" s="55">
        <f t="shared" si="435"/>
        <v>0</v>
      </c>
      <c r="AZ5748" s="8"/>
      <c r="BA5748" s="8"/>
    </row>
    <row r="5749" spans="1:53" x14ac:dyDescent="0.25">
      <c r="A5749" s="9" t="str">
        <f>IF(B5749&lt;&gt;"",COUNTA($B$3:B5749)+$A$2,"")</f>
        <v/>
      </c>
      <c r="R5749" s="42"/>
      <c r="AB5749" s="13"/>
      <c r="AC5749" s="8"/>
      <c r="AF5749" s="13"/>
      <c r="AG5749" s="8"/>
      <c r="AH5749" s="8"/>
      <c r="AI5749" s="8"/>
      <c r="AJ5749" s="8"/>
      <c r="AK5749" s="8"/>
      <c r="AN5749" s="13"/>
      <c r="AO5749" s="8"/>
      <c r="AR5749" s="13"/>
      <c r="AS5749" s="8"/>
      <c r="AV5749" s="13"/>
      <c r="AW5749" s="8"/>
      <c r="AX5749" s="19" t="str">
        <f t="shared" si="434"/>
        <v/>
      </c>
      <c r="AY5749" s="55">
        <f t="shared" si="435"/>
        <v>0</v>
      </c>
      <c r="AZ5749" s="8"/>
      <c r="BA5749" s="8"/>
    </row>
    <row r="5750" spans="1:53" x14ac:dyDescent="0.25">
      <c r="A5750" s="9" t="str">
        <f>IF(B5750&lt;&gt;"",COUNTA($B$3:B5750)+$A$2,"")</f>
        <v/>
      </c>
      <c r="R5750" s="42"/>
      <c r="AB5750" s="13"/>
      <c r="AC5750" s="8"/>
      <c r="AF5750" s="13"/>
      <c r="AG5750" s="8"/>
      <c r="AH5750" s="8"/>
      <c r="AI5750" s="8"/>
      <c r="AJ5750" s="8"/>
      <c r="AK5750" s="8"/>
      <c r="AN5750" s="13"/>
      <c r="AO5750" s="8"/>
      <c r="AR5750" s="13"/>
      <c r="AS5750" s="8"/>
      <c r="AV5750" s="13"/>
      <c r="AW5750" s="8"/>
      <c r="AX5750" s="19" t="str">
        <f t="shared" si="434"/>
        <v/>
      </c>
      <c r="AY5750" s="55">
        <f t="shared" si="435"/>
        <v>0</v>
      </c>
      <c r="AZ5750" s="8"/>
      <c r="BA5750" s="8"/>
    </row>
    <row r="5751" spans="1:53" x14ac:dyDescent="0.25">
      <c r="A5751" s="9" t="str">
        <f>IF(B5751&lt;&gt;"",COUNTA($B$3:B5751)+$A$2,"")</f>
        <v/>
      </c>
      <c r="R5751" s="42"/>
      <c r="AB5751" s="13"/>
      <c r="AC5751" s="8"/>
      <c r="AF5751" s="13"/>
      <c r="AG5751" s="8"/>
      <c r="AH5751" s="8"/>
      <c r="AI5751" s="8"/>
      <c r="AJ5751" s="8"/>
      <c r="AK5751" s="8"/>
      <c r="AN5751" s="13"/>
      <c r="AO5751" s="8"/>
      <c r="AR5751" s="13"/>
      <c r="AS5751" s="8"/>
      <c r="AV5751" s="13"/>
      <c r="AW5751" s="8"/>
      <c r="AX5751" s="19" t="str">
        <f t="shared" si="434"/>
        <v/>
      </c>
      <c r="AY5751" s="55">
        <f t="shared" si="435"/>
        <v>0</v>
      </c>
      <c r="AZ5751" s="8"/>
      <c r="BA5751" s="8"/>
    </row>
    <row r="5752" spans="1:53" x14ac:dyDescent="0.25">
      <c r="A5752" s="9" t="str">
        <f>IF(B5752&lt;&gt;"",COUNTA($B$3:B5752)+$A$2,"")</f>
        <v/>
      </c>
      <c r="R5752" s="42"/>
      <c r="AB5752" s="13"/>
      <c r="AC5752" s="8"/>
      <c r="AF5752" s="13"/>
      <c r="AG5752" s="8"/>
      <c r="AH5752" s="8"/>
      <c r="AI5752" s="8"/>
      <c r="AJ5752" s="8"/>
      <c r="AK5752" s="8"/>
      <c r="AN5752" s="13"/>
      <c r="AO5752" s="8"/>
      <c r="AR5752" s="13"/>
      <c r="AS5752" s="8"/>
      <c r="AV5752" s="13"/>
      <c r="AW5752" s="8"/>
      <c r="AX5752" s="19" t="str">
        <f t="shared" si="434"/>
        <v/>
      </c>
      <c r="AY5752" s="55">
        <f t="shared" si="435"/>
        <v>0</v>
      </c>
      <c r="AZ5752" s="8"/>
      <c r="BA5752" s="8"/>
    </row>
    <row r="5753" spans="1:53" x14ac:dyDescent="0.25">
      <c r="A5753" s="9" t="str">
        <f>IF(B5753&lt;&gt;"",COUNTA($B$3:B5753)+$A$2,"")</f>
        <v/>
      </c>
      <c r="R5753" s="42"/>
      <c r="AB5753" s="13"/>
      <c r="AC5753" s="8"/>
      <c r="AF5753" s="13"/>
      <c r="AG5753" s="8"/>
      <c r="AH5753" s="8"/>
      <c r="AI5753" s="8"/>
      <c r="AJ5753" s="8"/>
      <c r="AK5753" s="8"/>
      <c r="AN5753" s="13"/>
      <c r="AO5753" s="8"/>
      <c r="AR5753" s="13"/>
      <c r="AS5753" s="8"/>
      <c r="AV5753" s="13"/>
      <c r="AW5753" s="8"/>
      <c r="AX5753" s="19" t="str">
        <f t="shared" si="434"/>
        <v/>
      </c>
      <c r="AY5753" s="55">
        <f t="shared" si="435"/>
        <v>0</v>
      </c>
      <c r="AZ5753" s="8"/>
      <c r="BA5753" s="8"/>
    </row>
    <row r="5754" spans="1:53" x14ac:dyDescent="0.25">
      <c r="A5754" s="9" t="str">
        <f>IF(B5754&lt;&gt;"",COUNTA($B$3:B5754)+$A$2,"")</f>
        <v/>
      </c>
      <c r="R5754" s="42"/>
      <c r="AB5754" s="13"/>
      <c r="AC5754" s="8"/>
      <c r="AF5754" s="13"/>
      <c r="AG5754" s="8"/>
      <c r="AH5754" s="8"/>
      <c r="AI5754" s="8"/>
      <c r="AJ5754" s="8"/>
      <c r="AK5754" s="8"/>
      <c r="AN5754" s="13"/>
      <c r="AO5754" s="8"/>
      <c r="AR5754" s="13"/>
      <c r="AS5754" s="8"/>
      <c r="AV5754" s="13"/>
      <c r="AW5754" s="8"/>
      <c r="AX5754" s="19" t="str">
        <f t="shared" si="434"/>
        <v/>
      </c>
      <c r="AY5754" s="55">
        <f t="shared" si="435"/>
        <v>0</v>
      </c>
      <c r="AZ5754" s="8"/>
      <c r="BA5754" s="8"/>
    </row>
    <row r="5755" spans="1:53" x14ac:dyDescent="0.25">
      <c r="A5755" s="9" t="str">
        <f>IF(B5755&lt;&gt;"",COUNTA($B$3:B5755)+$A$2,"")</f>
        <v/>
      </c>
      <c r="R5755" s="42"/>
      <c r="AB5755" s="13"/>
      <c r="AC5755" s="8"/>
      <c r="AF5755" s="13"/>
      <c r="AG5755" s="8"/>
      <c r="AH5755" s="8"/>
      <c r="AI5755" s="8"/>
      <c r="AJ5755" s="8"/>
      <c r="AK5755" s="8"/>
      <c r="AN5755" s="13"/>
      <c r="AO5755" s="8"/>
      <c r="AR5755" s="13"/>
      <c r="AS5755" s="8"/>
      <c r="AV5755" s="13"/>
      <c r="AW5755" s="8"/>
      <c r="AX5755" s="19" t="str">
        <f t="shared" si="434"/>
        <v/>
      </c>
      <c r="AY5755" s="55">
        <f t="shared" si="435"/>
        <v>0</v>
      </c>
      <c r="AZ5755" s="8"/>
      <c r="BA5755" s="8"/>
    </row>
    <row r="5756" spans="1:53" x14ac:dyDescent="0.25">
      <c r="A5756" s="9" t="str">
        <f>IF(B5756&lt;&gt;"",COUNTA($B$3:B5756)+$A$2,"")</f>
        <v/>
      </c>
      <c r="R5756" s="42"/>
      <c r="AB5756" s="13"/>
      <c r="AC5756" s="8"/>
      <c r="AF5756" s="13"/>
      <c r="AG5756" s="8"/>
      <c r="AH5756" s="8"/>
      <c r="AI5756" s="8"/>
      <c r="AJ5756" s="8"/>
      <c r="AK5756" s="8"/>
      <c r="AN5756" s="13"/>
      <c r="AO5756" s="8"/>
      <c r="AR5756" s="13"/>
      <c r="AS5756" s="8"/>
      <c r="AV5756" s="13"/>
      <c r="AW5756" s="8"/>
      <c r="AX5756" s="19" t="str">
        <f t="shared" si="434"/>
        <v/>
      </c>
      <c r="AY5756" s="55">
        <f t="shared" si="435"/>
        <v>0</v>
      </c>
      <c r="AZ5756" s="8"/>
      <c r="BA5756" s="8"/>
    </row>
    <row r="5757" spans="1:53" x14ac:dyDescent="0.25">
      <c r="A5757" s="9" t="str">
        <f>IF(B5757&lt;&gt;"",COUNTA($B$3:B5757)+$A$2,"")</f>
        <v/>
      </c>
      <c r="R5757" s="42"/>
      <c r="AB5757" s="13"/>
      <c r="AC5757" s="8"/>
      <c r="AF5757" s="13"/>
      <c r="AG5757" s="8"/>
      <c r="AH5757" s="8"/>
      <c r="AI5757" s="8"/>
      <c r="AJ5757" s="8"/>
      <c r="AK5757" s="8"/>
      <c r="AN5757" s="13"/>
      <c r="AO5757" s="8"/>
      <c r="AR5757" s="13"/>
      <c r="AS5757" s="8"/>
      <c r="AV5757" s="13"/>
      <c r="AW5757" s="8"/>
      <c r="AX5757" s="19" t="str">
        <f t="shared" si="434"/>
        <v/>
      </c>
      <c r="AY5757" s="55">
        <f t="shared" si="435"/>
        <v>0</v>
      </c>
      <c r="AZ5757" s="8"/>
      <c r="BA5757" s="8"/>
    </row>
    <row r="5758" spans="1:53" x14ac:dyDescent="0.25">
      <c r="A5758" s="9" t="str">
        <f>IF(B5758&lt;&gt;"",COUNTA($B$3:B5758)+$A$2,"")</f>
        <v/>
      </c>
      <c r="R5758" s="42"/>
      <c r="AB5758" s="13"/>
      <c r="AC5758" s="8"/>
      <c r="AF5758" s="13"/>
      <c r="AG5758" s="8"/>
      <c r="AH5758" s="8"/>
      <c r="AI5758" s="8"/>
      <c r="AJ5758" s="8"/>
      <c r="AK5758" s="8"/>
      <c r="AN5758" s="13"/>
      <c r="AO5758" s="8"/>
      <c r="AR5758" s="13"/>
      <c r="AS5758" s="8"/>
      <c r="AV5758" s="13"/>
      <c r="AW5758" s="8"/>
      <c r="AX5758" s="19" t="str">
        <f t="shared" si="434"/>
        <v/>
      </c>
      <c r="AY5758" s="55">
        <f t="shared" si="435"/>
        <v>0</v>
      </c>
      <c r="AZ5758" s="8"/>
      <c r="BA5758" s="8"/>
    </row>
    <row r="5759" spans="1:53" x14ac:dyDescent="0.25">
      <c r="A5759" s="9" t="str">
        <f>IF(B5759&lt;&gt;"",COUNTA($B$3:B5759)+$A$2,"")</f>
        <v/>
      </c>
      <c r="R5759" s="42"/>
      <c r="AB5759" s="13"/>
      <c r="AC5759" s="8"/>
      <c r="AF5759" s="13"/>
      <c r="AG5759" s="8"/>
      <c r="AH5759" s="8"/>
      <c r="AI5759" s="8"/>
      <c r="AJ5759" s="8"/>
      <c r="AK5759" s="8"/>
      <c r="AN5759" s="13"/>
      <c r="AO5759" s="8"/>
      <c r="AR5759" s="13"/>
      <c r="AS5759" s="8"/>
      <c r="AV5759" s="13"/>
      <c r="AW5759" s="8"/>
      <c r="AX5759" s="19" t="str">
        <f t="shared" si="434"/>
        <v/>
      </c>
      <c r="AY5759" s="55">
        <f t="shared" si="435"/>
        <v>0</v>
      </c>
      <c r="AZ5759" s="8"/>
      <c r="BA5759" s="8"/>
    </row>
    <row r="5760" spans="1:53" x14ac:dyDescent="0.25">
      <c r="A5760" s="9" t="str">
        <f>IF(B5760&lt;&gt;"",COUNTA($B$3:B5760)+$A$2,"")</f>
        <v/>
      </c>
      <c r="R5760" s="42"/>
      <c r="AB5760" s="13"/>
      <c r="AC5760" s="8"/>
      <c r="AF5760" s="13"/>
      <c r="AG5760" s="8"/>
      <c r="AH5760" s="8"/>
      <c r="AI5760" s="8"/>
      <c r="AJ5760" s="8"/>
      <c r="AK5760" s="8"/>
      <c r="AN5760" s="13"/>
      <c r="AO5760" s="8"/>
      <c r="AR5760" s="13"/>
      <c r="AS5760" s="8"/>
      <c r="AV5760" s="13"/>
      <c r="AW5760" s="8"/>
      <c r="AX5760" s="19" t="str">
        <f t="shared" si="434"/>
        <v/>
      </c>
      <c r="AY5760" s="55">
        <f t="shared" si="435"/>
        <v>0</v>
      </c>
      <c r="AZ5760" s="8"/>
      <c r="BA5760" s="8"/>
    </row>
    <row r="5761" spans="1:53" x14ac:dyDescent="0.25">
      <c r="A5761" s="9" t="str">
        <f>IF(B5761&lt;&gt;"",COUNTA($B$3:B5761)+$A$2,"")</f>
        <v/>
      </c>
      <c r="R5761" s="42"/>
      <c r="AB5761" s="13"/>
      <c r="AC5761" s="8"/>
      <c r="AF5761" s="13"/>
      <c r="AG5761" s="8"/>
      <c r="AH5761" s="8"/>
      <c r="AI5761" s="8"/>
      <c r="AJ5761" s="8"/>
      <c r="AK5761" s="8"/>
      <c r="AN5761" s="13"/>
      <c r="AO5761" s="8"/>
      <c r="AR5761" s="13"/>
      <c r="AS5761" s="8"/>
      <c r="AV5761" s="13"/>
      <c r="AW5761" s="8"/>
      <c r="AX5761" s="19" t="str">
        <f t="shared" si="434"/>
        <v/>
      </c>
      <c r="AY5761" s="55">
        <f t="shared" si="435"/>
        <v>0</v>
      </c>
      <c r="AZ5761" s="8"/>
      <c r="BA5761" s="8"/>
    </row>
    <row r="5762" spans="1:53" x14ac:dyDescent="0.25">
      <c r="A5762" s="9" t="str">
        <f>IF(B5762&lt;&gt;"",COUNTA($B$3:B5762)+$A$2,"")</f>
        <v/>
      </c>
      <c r="R5762" s="42"/>
      <c r="AB5762" s="13"/>
      <c r="AC5762" s="8"/>
      <c r="AF5762" s="13"/>
      <c r="AG5762" s="8"/>
      <c r="AH5762" s="8"/>
      <c r="AI5762" s="8"/>
      <c r="AJ5762" s="8"/>
      <c r="AK5762" s="8"/>
      <c r="AN5762" s="13"/>
      <c r="AO5762" s="8"/>
      <c r="AR5762" s="13"/>
      <c r="AS5762" s="8"/>
      <c r="AV5762" s="13"/>
      <c r="AW5762" s="8"/>
      <c r="AX5762" s="19" t="str">
        <f t="shared" si="434"/>
        <v/>
      </c>
      <c r="AY5762" s="55">
        <f t="shared" si="435"/>
        <v>0</v>
      </c>
      <c r="AZ5762" s="8"/>
      <c r="BA5762" s="8"/>
    </row>
    <row r="5763" spans="1:53" x14ac:dyDescent="0.25">
      <c r="A5763" s="9" t="str">
        <f>IF(B5763&lt;&gt;"",COUNTA($B$3:B5763)+$A$2,"")</f>
        <v/>
      </c>
      <c r="R5763" s="42"/>
      <c r="AB5763" s="13"/>
      <c r="AC5763" s="8"/>
      <c r="AF5763" s="13"/>
      <c r="AG5763" s="8"/>
      <c r="AH5763" s="8"/>
      <c r="AI5763" s="8"/>
      <c r="AJ5763" s="8"/>
      <c r="AK5763" s="8"/>
      <c r="AN5763" s="13"/>
      <c r="AO5763" s="8"/>
      <c r="AR5763" s="13"/>
      <c r="AS5763" s="8"/>
      <c r="AV5763" s="13"/>
      <c r="AW5763" s="8"/>
      <c r="AX5763" s="19" t="str">
        <f t="shared" ref="AX5763:AX5826" si="436">IF(R5763="","",AY5763/(1+0.025))</f>
        <v/>
      </c>
      <c r="AY5763" s="55">
        <f t="shared" ref="AY5763:AY5826" si="437">BC5763-AZ5763</f>
        <v>0</v>
      </c>
      <c r="AZ5763" s="8"/>
      <c r="BA5763" s="8"/>
    </row>
    <row r="5764" spans="1:53" x14ac:dyDescent="0.25">
      <c r="A5764" s="9" t="str">
        <f>IF(B5764&lt;&gt;"",COUNTA($B$3:B5764)+$A$2,"")</f>
        <v/>
      </c>
      <c r="R5764" s="42"/>
      <c r="AB5764" s="13"/>
      <c r="AC5764" s="8"/>
      <c r="AF5764" s="13"/>
      <c r="AG5764" s="8"/>
      <c r="AH5764" s="8"/>
      <c r="AI5764" s="8"/>
      <c r="AJ5764" s="8"/>
      <c r="AK5764" s="8"/>
      <c r="AN5764" s="13"/>
      <c r="AO5764" s="8"/>
      <c r="AR5764" s="13"/>
      <c r="AS5764" s="8"/>
      <c r="AV5764" s="13"/>
      <c r="AW5764" s="8"/>
      <c r="AX5764" s="19" t="str">
        <f t="shared" si="436"/>
        <v/>
      </c>
      <c r="AY5764" s="55">
        <f t="shared" si="437"/>
        <v>0</v>
      </c>
      <c r="AZ5764" s="8"/>
      <c r="BA5764" s="8"/>
    </row>
    <row r="5765" spans="1:53" x14ac:dyDescent="0.25">
      <c r="A5765" s="9" t="str">
        <f>IF(B5765&lt;&gt;"",COUNTA($B$3:B5765)+$A$2,"")</f>
        <v/>
      </c>
      <c r="R5765" s="42"/>
      <c r="AB5765" s="13"/>
      <c r="AC5765" s="8"/>
      <c r="AF5765" s="13"/>
      <c r="AG5765" s="8"/>
      <c r="AH5765" s="8"/>
      <c r="AI5765" s="8"/>
      <c r="AJ5765" s="8"/>
      <c r="AK5765" s="8"/>
      <c r="AN5765" s="13"/>
      <c r="AO5765" s="8"/>
      <c r="AR5765" s="13"/>
      <c r="AS5765" s="8"/>
      <c r="AV5765" s="13"/>
      <c r="AW5765" s="8"/>
      <c r="AX5765" s="19" t="str">
        <f t="shared" si="436"/>
        <v/>
      </c>
      <c r="AY5765" s="55">
        <f t="shared" si="437"/>
        <v>0</v>
      </c>
      <c r="AZ5765" s="8"/>
      <c r="BA5765" s="8"/>
    </row>
    <row r="5766" spans="1:53" x14ac:dyDescent="0.25">
      <c r="A5766" s="9" t="str">
        <f>IF(B5766&lt;&gt;"",COUNTA($B$3:B5766)+$A$2,"")</f>
        <v/>
      </c>
      <c r="R5766" s="42"/>
      <c r="AB5766" s="13"/>
      <c r="AC5766" s="8"/>
      <c r="AF5766" s="13"/>
      <c r="AG5766" s="8"/>
      <c r="AH5766" s="8"/>
      <c r="AI5766" s="8"/>
      <c r="AJ5766" s="8"/>
      <c r="AK5766" s="8"/>
      <c r="AN5766" s="13"/>
      <c r="AO5766" s="8"/>
      <c r="AR5766" s="13"/>
      <c r="AS5766" s="8"/>
      <c r="AV5766" s="13"/>
      <c r="AW5766" s="8"/>
      <c r="AX5766" s="19" t="str">
        <f t="shared" si="436"/>
        <v/>
      </c>
      <c r="AY5766" s="55">
        <f t="shared" si="437"/>
        <v>0</v>
      </c>
      <c r="AZ5766" s="8"/>
      <c r="BA5766" s="8"/>
    </row>
    <row r="5767" spans="1:53" x14ac:dyDescent="0.25">
      <c r="A5767" s="9" t="str">
        <f>IF(B5767&lt;&gt;"",COUNTA($B$3:B5767)+$A$2,"")</f>
        <v/>
      </c>
      <c r="R5767" s="42"/>
      <c r="AB5767" s="13"/>
      <c r="AC5767" s="8"/>
      <c r="AF5767" s="13"/>
      <c r="AG5767" s="8"/>
      <c r="AH5767" s="8"/>
      <c r="AI5767" s="8"/>
      <c r="AJ5767" s="8"/>
      <c r="AK5767" s="8"/>
      <c r="AN5767" s="13"/>
      <c r="AO5767" s="8"/>
      <c r="AR5767" s="13"/>
      <c r="AS5767" s="8"/>
      <c r="AV5767" s="13"/>
      <c r="AW5767" s="8"/>
      <c r="AX5767" s="19" t="str">
        <f t="shared" si="436"/>
        <v/>
      </c>
      <c r="AY5767" s="55">
        <f t="shared" si="437"/>
        <v>0</v>
      </c>
      <c r="AZ5767" s="8"/>
      <c r="BA5767" s="8"/>
    </row>
    <row r="5768" spans="1:53" x14ac:dyDescent="0.25">
      <c r="A5768" s="9" t="str">
        <f>IF(B5768&lt;&gt;"",COUNTA($B$3:B5768)+$A$2,"")</f>
        <v/>
      </c>
      <c r="R5768" s="42"/>
      <c r="AB5768" s="13"/>
      <c r="AC5768" s="8"/>
      <c r="AF5768" s="13"/>
      <c r="AG5768" s="8"/>
      <c r="AH5768" s="8"/>
      <c r="AI5768" s="8"/>
      <c r="AJ5768" s="8"/>
      <c r="AK5768" s="8"/>
      <c r="AN5768" s="13"/>
      <c r="AO5768" s="8"/>
      <c r="AR5768" s="13"/>
      <c r="AS5768" s="8"/>
      <c r="AV5768" s="13"/>
      <c r="AW5768" s="8"/>
      <c r="AX5768" s="19" t="str">
        <f t="shared" si="436"/>
        <v/>
      </c>
      <c r="AY5768" s="55">
        <f t="shared" si="437"/>
        <v>0</v>
      </c>
      <c r="AZ5768" s="8"/>
      <c r="BA5768" s="8"/>
    </row>
    <row r="5769" spans="1:53" x14ac:dyDescent="0.25">
      <c r="A5769" s="9" t="str">
        <f>IF(B5769&lt;&gt;"",COUNTA($B$3:B5769)+$A$2,"")</f>
        <v/>
      </c>
      <c r="R5769" s="42"/>
      <c r="AB5769" s="13"/>
      <c r="AC5769" s="8"/>
      <c r="AF5769" s="13"/>
      <c r="AG5769" s="8"/>
      <c r="AH5769" s="8"/>
      <c r="AI5769" s="8"/>
      <c r="AJ5769" s="8"/>
      <c r="AK5769" s="8"/>
      <c r="AN5769" s="13"/>
      <c r="AO5769" s="8"/>
      <c r="AR5769" s="13"/>
      <c r="AS5769" s="8"/>
      <c r="AV5769" s="13"/>
      <c r="AW5769" s="8"/>
      <c r="AX5769" s="19" t="str">
        <f t="shared" si="436"/>
        <v/>
      </c>
      <c r="AY5769" s="55">
        <f t="shared" si="437"/>
        <v>0</v>
      </c>
      <c r="AZ5769" s="8"/>
      <c r="BA5769" s="8"/>
    </row>
    <row r="5770" spans="1:53" x14ac:dyDescent="0.25">
      <c r="A5770" s="9" t="str">
        <f>IF(B5770&lt;&gt;"",COUNTA($B$3:B5770)+$A$2,"")</f>
        <v/>
      </c>
      <c r="R5770" s="42"/>
      <c r="AB5770" s="13"/>
      <c r="AC5770" s="8"/>
      <c r="AF5770" s="13"/>
      <c r="AG5770" s="8"/>
      <c r="AH5770" s="8"/>
      <c r="AI5770" s="8"/>
      <c r="AJ5770" s="8"/>
      <c r="AK5770" s="8"/>
      <c r="AN5770" s="13"/>
      <c r="AO5770" s="8"/>
      <c r="AR5770" s="13"/>
      <c r="AS5770" s="8"/>
      <c r="AV5770" s="13"/>
      <c r="AW5770" s="8"/>
      <c r="AX5770" s="19" t="str">
        <f t="shared" si="436"/>
        <v/>
      </c>
      <c r="AY5770" s="55">
        <f t="shared" si="437"/>
        <v>0</v>
      </c>
      <c r="AZ5770" s="8"/>
      <c r="BA5770" s="8"/>
    </row>
    <row r="5771" spans="1:53" x14ac:dyDescent="0.25">
      <c r="A5771" s="9" t="str">
        <f>IF(B5771&lt;&gt;"",COUNTA($B$3:B5771)+$A$2,"")</f>
        <v/>
      </c>
      <c r="R5771" s="42"/>
      <c r="AB5771" s="13"/>
      <c r="AC5771" s="8"/>
      <c r="AF5771" s="13"/>
      <c r="AG5771" s="8"/>
      <c r="AH5771" s="8"/>
      <c r="AI5771" s="8"/>
      <c r="AJ5771" s="8"/>
      <c r="AK5771" s="8"/>
      <c r="AN5771" s="13"/>
      <c r="AO5771" s="8"/>
      <c r="AR5771" s="13"/>
      <c r="AS5771" s="8"/>
      <c r="AV5771" s="13"/>
      <c r="AW5771" s="8"/>
      <c r="AX5771" s="19" t="str">
        <f t="shared" si="436"/>
        <v/>
      </c>
      <c r="AY5771" s="55">
        <f t="shared" si="437"/>
        <v>0</v>
      </c>
      <c r="AZ5771" s="8"/>
      <c r="BA5771" s="8"/>
    </row>
    <row r="5772" spans="1:53" x14ac:dyDescent="0.25">
      <c r="A5772" s="9" t="str">
        <f>IF(B5772&lt;&gt;"",COUNTA($B$3:B5772)+$A$2,"")</f>
        <v/>
      </c>
      <c r="R5772" s="42"/>
      <c r="AB5772" s="13"/>
      <c r="AC5772" s="8"/>
      <c r="AF5772" s="13"/>
      <c r="AG5772" s="8"/>
      <c r="AH5772" s="8"/>
      <c r="AI5772" s="8"/>
      <c r="AJ5772" s="8"/>
      <c r="AK5772" s="8"/>
      <c r="AN5772" s="13"/>
      <c r="AO5772" s="8"/>
      <c r="AR5772" s="13"/>
      <c r="AS5772" s="8"/>
      <c r="AV5772" s="13"/>
      <c r="AW5772" s="8"/>
      <c r="AX5772" s="19" t="str">
        <f t="shared" si="436"/>
        <v/>
      </c>
      <c r="AY5772" s="55">
        <f t="shared" si="437"/>
        <v>0</v>
      </c>
      <c r="AZ5772" s="8"/>
      <c r="BA5772" s="8"/>
    </row>
    <row r="5773" spans="1:53" x14ac:dyDescent="0.25">
      <c r="A5773" s="9" t="str">
        <f>IF(B5773&lt;&gt;"",COUNTA($B$3:B5773)+$A$2,"")</f>
        <v/>
      </c>
      <c r="R5773" s="42"/>
      <c r="AB5773" s="13"/>
      <c r="AC5773" s="8"/>
      <c r="AF5773" s="13"/>
      <c r="AG5773" s="8"/>
      <c r="AH5773" s="8"/>
      <c r="AI5773" s="8"/>
      <c r="AJ5773" s="8"/>
      <c r="AK5773" s="8"/>
      <c r="AN5773" s="13"/>
      <c r="AO5773" s="8"/>
      <c r="AR5773" s="13"/>
      <c r="AS5773" s="8"/>
      <c r="AV5773" s="13"/>
      <c r="AW5773" s="8"/>
      <c r="AX5773" s="19" t="str">
        <f t="shared" si="436"/>
        <v/>
      </c>
      <c r="AY5773" s="55">
        <f t="shared" si="437"/>
        <v>0</v>
      </c>
      <c r="AZ5773" s="8"/>
      <c r="BA5773" s="8"/>
    </row>
    <row r="5774" spans="1:53" x14ac:dyDescent="0.25">
      <c r="A5774" s="9" t="str">
        <f>IF(B5774&lt;&gt;"",COUNTA($B$3:B5774)+$A$2,"")</f>
        <v/>
      </c>
      <c r="R5774" s="42"/>
      <c r="AB5774" s="13"/>
      <c r="AC5774" s="8"/>
      <c r="AF5774" s="13"/>
      <c r="AG5774" s="8"/>
      <c r="AH5774" s="8"/>
      <c r="AI5774" s="8"/>
      <c r="AJ5774" s="8"/>
      <c r="AK5774" s="8"/>
      <c r="AN5774" s="13"/>
      <c r="AO5774" s="8"/>
      <c r="AR5774" s="13"/>
      <c r="AS5774" s="8"/>
      <c r="AV5774" s="13"/>
      <c r="AW5774" s="8"/>
      <c r="AX5774" s="19" t="str">
        <f t="shared" si="436"/>
        <v/>
      </c>
      <c r="AY5774" s="55">
        <f t="shared" si="437"/>
        <v>0</v>
      </c>
      <c r="AZ5774" s="8"/>
      <c r="BA5774" s="8"/>
    </row>
    <row r="5775" spans="1:53" x14ac:dyDescent="0.25">
      <c r="A5775" s="9" t="str">
        <f>IF(B5775&lt;&gt;"",COUNTA($B$3:B5775)+$A$2,"")</f>
        <v/>
      </c>
      <c r="R5775" s="42"/>
      <c r="AB5775" s="13"/>
      <c r="AC5775" s="8"/>
      <c r="AF5775" s="13"/>
      <c r="AG5775" s="8"/>
      <c r="AH5775" s="8"/>
      <c r="AI5775" s="8"/>
      <c r="AJ5775" s="8"/>
      <c r="AK5775" s="8"/>
      <c r="AN5775" s="13"/>
      <c r="AO5775" s="8"/>
      <c r="AR5775" s="13"/>
      <c r="AS5775" s="8"/>
      <c r="AV5775" s="13"/>
      <c r="AW5775" s="8"/>
      <c r="AX5775" s="19" t="str">
        <f t="shared" si="436"/>
        <v/>
      </c>
      <c r="AY5775" s="55">
        <f t="shared" si="437"/>
        <v>0</v>
      </c>
      <c r="AZ5775" s="8"/>
      <c r="BA5775" s="8"/>
    </row>
    <row r="5776" spans="1:53" x14ac:dyDescent="0.25">
      <c r="A5776" s="9" t="str">
        <f>IF(B5776&lt;&gt;"",COUNTA($B$3:B5776)+$A$2,"")</f>
        <v/>
      </c>
      <c r="R5776" s="42"/>
      <c r="AB5776" s="13"/>
      <c r="AC5776" s="8"/>
      <c r="AF5776" s="13"/>
      <c r="AG5776" s="8"/>
      <c r="AH5776" s="8"/>
      <c r="AI5776" s="8"/>
      <c r="AJ5776" s="8"/>
      <c r="AK5776" s="8"/>
      <c r="AN5776" s="13"/>
      <c r="AO5776" s="8"/>
      <c r="AR5776" s="13"/>
      <c r="AS5776" s="8"/>
      <c r="AV5776" s="13"/>
      <c r="AW5776" s="8"/>
      <c r="AX5776" s="19" t="str">
        <f t="shared" si="436"/>
        <v/>
      </c>
      <c r="AY5776" s="55">
        <f t="shared" si="437"/>
        <v>0</v>
      </c>
      <c r="AZ5776" s="8"/>
      <c r="BA5776" s="8"/>
    </row>
    <row r="5777" spans="1:53" x14ac:dyDescent="0.25">
      <c r="A5777" s="9" t="str">
        <f>IF(B5777&lt;&gt;"",COUNTA($B$3:B5777)+$A$2,"")</f>
        <v/>
      </c>
      <c r="R5777" s="42"/>
      <c r="AB5777" s="13"/>
      <c r="AC5777" s="8"/>
      <c r="AF5777" s="13"/>
      <c r="AG5777" s="8"/>
      <c r="AH5777" s="8"/>
      <c r="AI5777" s="8"/>
      <c r="AJ5777" s="8"/>
      <c r="AK5777" s="8"/>
      <c r="AN5777" s="13"/>
      <c r="AO5777" s="8"/>
      <c r="AR5777" s="13"/>
      <c r="AS5777" s="8"/>
      <c r="AV5777" s="13"/>
      <c r="AW5777" s="8"/>
      <c r="AX5777" s="19" t="str">
        <f t="shared" si="436"/>
        <v/>
      </c>
      <c r="AY5777" s="55">
        <f t="shared" si="437"/>
        <v>0</v>
      </c>
      <c r="AZ5777" s="8"/>
      <c r="BA5777" s="8"/>
    </row>
    <row r="5778" spans="1:53" x14ac:dyDescent="0.25">
      <c r="A5778" s="9" t="str">
        <f>IF(B5778&lt;&gt;"",COUNTA($B$3:B5778)+$A$2,"")</f>
        <v/>
      </c>
      <c r="R5778" s="42"/>
      <c r="AB5778" s="13"/>
      <c r="AC5778" s="8"/>
      <c r="AF5778" s="13"/>
      <c r="AG5778" s="8"/>
      <c r="AH5778" s="8"/>
      <c r="AI5778" s="8"/>
      <c r="AJ5778" s="8"/>
      <c r="AK5778" s="8"/>
      <c r="AN5778" s="13"/>
      <c r="AO5778" s="8"/>
      <c r="AR5778" s="13"/>
      <c r="AS5778" s="8"/>
      <c r="AV5778" s="13"/>
      <c r="AW5778" s="8"/>
      <c r="AX5778" s="19" t="str">
        <f t="shared" si="436"/>
        <v/>
      </c>
      <c r="AY5778" s="55">
        <f t="shared" si="437"/>
        <v>0</v>
      </c>
      <c r="AZ5778" s="8"/>
      <c r="BA5778" s="8"/>
    </row>
    <row r="5779" spans="1:53" x14ac:dyDescent="0.25">
      <c r="A5779" s="9" t="str">
        <f>IF(B5779&lt;&gt;"",COUNTA($B$3:B5779)+$A$2,"")</f>
        <v/>
      </c>
      <c r="R5779" s="42"/>
      <c r="AB5779" s="13"/>
      <c r="AC5779" s="8"/>
      <c r="AF5779" s="13"/>
      <c r="AG5779" s="8"/>
      <c r="AH5779" s="8"/>
      <c r="AI5779" s="8"/>
      <c r="AJ5779" s="8"/>
      <c r="AK5779" s="8"/>
      <c r="AN5779" s="13"/>
      <c r="AO5779" s="8"/>
      <c r="AR5779" s="13"/>
      <c r="AS5779" s="8"/>
      <c r="AV5779" s="13"/>
      <c r="AW5779" s="8"/>
      <c r="AX5779" s="19" t="str">
        <f t="shared" si="436"/>
        <v/>
      </c>
      <c r="AY5779" s="55">
        <f t="shared" si="437"/>
        <v>0</v>
      </c>
      <c r="AZ5779" s="8"/>
      <c r="BA5779" s="8"/>
    </row>
    <row r="5780" spans="1:53" x14ac:dyDescent="0.25">
      <c r="A5780" s="9" t="str">
        <f>IF(B5780&lt;&gt;"",COUNTA($B$3:B5780)+$A$2,"")</f>
        <v/>
      </c>
      <c r="R5780" s="42"/>
      <c r="AB5780" s="13"/>
      <c r="AC5780" s="8"/>
      <c r="AF5780" s="13"/>
      <c r="AG5780" s="8"/>
      <c r="AH5780" s="8"/>
      <c r="AI5780" s="8"/>
      <c r="AJ5780" s="8"/>
      <c r="AK5780" s="8"/>
      <c r="AN5780" s="13"/>
      <c r="AO5780" s="8"/>
      <c r="AR5780" s="13"/>
      <c r="AS5780" s="8"/>
      <c r="AV5780" s="13"/>
      <c r="AW5780" s="8"/>
      <c r="AX5780" s="19" t="str">
        <f t="shared" si="436"/>
        <v/>
      </c>
      <c r="AY5780" s="55">
        <f t="shared" si="437"/>
        <v>0</v>
      </c>
      <c r="AZ5780" s="8"/>
      <c r="BA5780" s="8"/>
    </row>
    <row r="5781" spans="1:53" x14ac:dyDescent="0.25">
      <c r="A5781" s="9" t="str">
        <f>IF(B5781&lt;&gt;"",COUNTA($B$3:B5781)+$A$2,"")</f>
        <v/>
      </c>
      <c r="R5781" s="42"/>
      <c r="AB5781" s="13"/>
      <c r="AC5781" s="8"/>
      <c r="AF5781" s="13"/>
      <c r="AG5781" s="8"/>
      <c r="AH5781" s="8"/>
      <c r="AI5781" s="8"/>
      <c r="AJ5781" s="8"/>
      <c r="AK5781" s="8"/>
      <c r="AN5781" s="13"/>
      <c r="AO5781" s="8"/>
      <c r="AR5781" s="13"/>
      <c r="AS5781" s="8"/>
      <c r="AV5781" s="13"/>
      <c r="AW5781" s="8"/>
      <c r="AX5781" s="19" t="str">
        <f t="shared" si="436"/>
        <v/>
      </c>
      <c r="AY5781" s="55">
        <f t="shared" si="437"/>
        <v>0</v>
      </c>
      <c r="AZ5781" s="8"/>
      <c r="BA5781" s="8"/>
    </row>
    <row r="5782" spans="1:53" x14ac:dyDescent="0.25">
      <c r="A5782" s="9" t="str">
        <f>IF(B5782&lt;&gt;"",COUNTA($B$3:B5782)+$A$2,"")</f>
        <v/>
      </c>
      <c r="R5782" s="42"/>
      <c r="AB5782" s="13"/>
      <c r="AC5782" s="8"/>
      <c r="AF5782" s="13"/>
      <c r="AG5782" s="8"/>
      <c r="AH5782" s="8"/>
      <c r="AI5782" s="8"/>
      <c r="AJ5782" s="8"/>
      <c r="AK5782" s="8"/>
      <c r="AN5782" s="13"/>
      <c r="AO5782" s="8"/>
      <c r="AR5782" s="13"/>
      <c r="AS5782" s="8"/>
      <c r="AV5782" s="13"/>
      <c r="AW5782" s="8"/>
      <c r="AX5782" s="19" t="str">
        <f t="shared" si="436"/>
        <v/>
      </c>
      <c r="AY5782" s="55">
        <f t="shared" si="437"/>
        <v>0</v>
      </c>
      <c r="AZ5782" s="8"/>
      <c r="BA5782" s="8"/>
    </row>
    <row r="5783" spans="1:53" x14ac:dyDescent="0.25">
      <c r="A5783" s="9" t="str">
        <f>IF(B5783&lt;&gt;"",COUNTA($B$3:B5783)+$A$2,"")</f>
        <v/>
      </c>
      <c r="R5783" s="42"/>
      <c r="AB5783" s="13"/>
      <c r="AC5783" s="8"/>
      <c r="AF5783" s="13"/>
      <c r="AG5783" s="8"/>
      <c r="AH5783" s="8"/>
      <c r="AI5783" s="8"/>
      <c r="AJ5783" s="8"/>
      <c r="AK5783" s="8"/>
      <c r="AN5783" s="13"/>
      <c r="AO5783" s="8"/>
      <c r="AR5783" s="13"/>
      <c r="AS5783" s="8"/>
      <c r="AV5783" s="13"/>
      <c r="AW5783" s="8"/>
      <c r="AX5783" s="19" t="str">
        <f t="shared" si="436"/>
        <v/>
      </c>
      <c r="AY5783" s="55">
        <f t="shared" si="437"/>
        <v>0</v>
      </c>
      <c r="AZ5783" s="8"/>
      <c r="BA5783" s="8"/>
    </row>
    <row r="5784" spans="1:53" x14ac:dyDescent="0.25">
      <c r="A5784" s="9" t="str">
        <f>IF(B5784&lt;&gt;"",COUNTA($B$3:B5784)+$A$2,"")</f>
        <v/>
      </c>
      <c r="R5784" s="42"/>
      <c r="AB5784" s="13"/>
      <c r="AC5784" s="8"/>
      <c r="AF5784" s="13"/>
      <c r="AG5784" s="8"/>
      <c r="AH5784" s="8"/>
      <c r="AI5784" s="8"/>
      <c r="AJ5784" s="8"/>
      <c r="AK5784" s="8"/>
      <c r="AN5784" s="13"/>
      <c r="AO5784" s="8"/>
      <c r="AR5784" s="13"/>
      <c r="AS5784" s="8"/>
      <c r="AV5784" s="13"/>
      <c r="AW5784" s="8"/>
      <c r="AX5784" s="19" t="str">
        <f t="shared" si="436"/>
        <v/>
      </c>
      <c r="AY5784" s="55">
        <f t="shared" si="437"/>
        <v>0</v>
      </c>
      <c r="AZ5784" s="8"/>
      <c r="BA5784" s="8"/>
    </row>
    <row r="5785" spans="1:53" x14ac:dyDescent="0.25">
      <c r="A5785" s="9" t="str">
        <f>IF(B5785&lt;&gt;"",COUNTA($B$3:B5785)+$A$2,"")</f>
        <v/>
      </c>
      <c r="R5785" s="42"/>
      <c r="AB5785" s="13"/>
      <c r="AC5785" s="8"/>
      <c r="AF5785" s="13"/>
      <c r="AG5785" s="8"/>
      <c r="AH5785" s="8"/>
      <c r="AI5785" s="8"/>
      <c r="AJ5785" s="8"/>
      <c r="AK5785" s="8"/>
      <c r="AN5785" s="13"/>
      <c r="AO5785" s="8"/>
      <c r="AR5785" s="13"/>
      <c r="AS5785" s="8"/>
      <c r="AV5785" s="13"/>
      <c r="AW5785" s="8"/>
      <c r="AX5785" s="19" t="str">
        <f t="shared" si="436"/>
        <v/>
      </c>
      <c r="AY5785" s="55">
        <f t="shared" si="437"/>
        <v>0</v>
      </c>
      <c r="AZ5785" s="8"/>
      <c r="BA5785" s="8"/>
    </row>
    <row r="5786" spans="1:53" x14ac:dyDescent="0.25">
      <c r="A5786" s="9" t="str">
        <f>IF(B5786&lt;&gt;"",COUNTA($B$3:B5786)+$A$2,"")</f>
        <v/>
      </c>
      <c r="R5786" s="42"/>
      <c r="AB5786" s="13"/>
      <c r="AC5786" s="8"/>
      <c r="AF5786" s="13"/>
      <c r="AG5786" s="8"/>
      <c r="AH5786" s="8"/>
      <c r="AI5786" s="8"/>
      <c r="AJ5786" s="8"/>
      <c r="AK5786" s="8"/>
      <c r="AN5786" s="13"/>
      <c r="AO5786" s="8"/>
      <c r="AR5786" s="13"/>
      <c r="AS5786" s="8"/>
      <c r="AV5786" s="13"/>
      <c r="AW5786" s="8"/>
      <c r="AX5786" s="19" t="str">
        <f t="shared" si="436"/>
        <v/>
      </c>
      <c r="AY5786" s="55">
        <f t="shared" si="437"/>
        <v>0</v>
      </c>
      <c r="AZ5786" s="8"/>
      <c r="BA5786" s="8"/>
    </row>
    <row r="5787" spans="1:53" x14ac:dyDescent="0.25">
      <c r="A5787" s="9" t="str">
        <f>IF(B5787&lt;&gt;"",COUNTA($B$3:B5787)+$A$2,"")</f>
        <v/>
      </c>
      <c r="R5787" s="42"/>
      <c r="AB5787" s="13"/>
      <c r="AC5787" s="8"/>
      <c r="AF5787" s="13"/>
      <c r="AG5787" s="8"/>
      <c r="AH5787" s="8"/>
      <c r="AI5787" s="8"/>
      <c r="AJ5787" s="8"/>
      <c r="AK5787" s="8"/>
      <c r="AN5787" s="13"/>
      <c r="AO5787" s="8"/>
      <c r="AR5787" s="13"/>
      <c r="AS5787" s="8"/>
      <c r="AV5787" s="13"/>
      <c r="AW5787" s="8"/>
      <c r="AX5787" s="19" t="str">
        <f t="shared" si="436"/>
        <v/>
      </c>
      <c r="AY5787" s="55">
        <f t="shared" si="437"/>
        <v>0</v>
      </c>
      <c r="AZ5787" s="8"/>
      <c r="BA5787" s="8"/>
    </row>
    <row r="5788" spans="1:53" x14ac:dyDescent="0.25">
      <c r="A5788" s="9" t="str">
        <f>IF(B5788&lt;&gt;"",COUNTA($B$3:B5788)+$A$2,"")</f>
        <v/>
      </c>
      <c r="R5788" s="42"/>
      <c r="AB5788" s="13"/>
      <c r="AC5788" s="8"/>
      <c r="AF5788" s="13"/>
      <c r="AG5788" s="8"/>
      <c r="AH5788" s="8"/>
      <c r="AI5788" s="8"/>
      <c r="AJ5788" s="8"/>
      <c r="AK5788" s="8"/>
      <c r="AN5788" s="13"/>
      <c r="AO5788" s="8"/>
      <c r="AR5788" s="13"/>
      <c r="AS5788" s="8"/>
      <c r="AV5788" s="13"/>
      <c r="AW5788" s="8"/>
      <c r="AX5788" s="19" t="str">
        <f t="shared" si="436"/>
        <v/>
      </c>
      <c r="AY5788" s="55">
        <f t="shared" si="437"/>
        <v>0</v>
      </c>
      <c r="AZ5788" s="8"/>
      <c r="BA5788" s="8"/>
    </row>
    <row r="5789" spans="1:53" x14ac:dyDescent="0.25">
      <c r="A5789" s="9" t="str">
        <f>IF(B5789&lt;&gt;"",COUNTA($B$3:B5789)+$A$2,"")</f>
        <v/>
      </c>
      <c r="R5789" s="42"/>
      <c r="AB5789" s="13"/>
      <c r="AC5789" s="8"/>
      <c r="AF5789" s="13"/>
      <c r="AG5789" s="8"/>
      <c r="AH5789" s="8"/>
      <c r="AI5789" s="8"/>
      <c r="AJ5789" s="8"/>
      <c r="AK5789" s="8"/>
      <c r="AN5789" s="13"/>
      <c r="AO5789" s="8"/>
      <c r="AR5789" s="13"/>
      <c r="AS5789" s="8"/>
      <c r="AV5789" s="13"/>
      <c r="AW5789" s="8"/>
      <c r="AX5789" s="19" t="str">
        <f t="shared" si="436"/>
        <v/>
      </c>
      <c r="AY5789" s="55">
        <f t="shared" si="437"/>
        <v>0</v>
      </c>
      <c r="AZ5789" s="8"/>
      <c r="BA5789" s="8"/>
    </row>
    <row r="5790" spans="1:53" x14ac:dyDescent="0.25">
      <c r="A5790" s="9" t="str">
        <f>IF(B5790&lt;&gt;"",COUNTA($B$3:B5790)+$A$2,"")</f>
        <v/>
      </c>
      <c r="R5790" s="42"/>
      <c r="AB5790" s="13"/>
      <c r="AC5790" s="8"/>
      <c r="AF5790" s="13"/>
      <c r="AG5790" s="8"/>
      <c r="AH5790" s="8"/>
      <c r="AI5790" s="8"/>
      <c r="AJ5790" s="8"/>
      <c r="AK5790" s="8"/>
      <c r="AN5790" s="13"/>
      <c r="AO5790" s="8"/>
      <c r="AR5790" s="13"/>
      <c r="AS5790" s="8"/>
      <c r="AV5790" s="13"/>
      <c r="AW5790" s="8"/>
      <c r="AX5790" s="19" t="str">
        <f t="shared" si="436"/>
        <v/>
      </c>
      <c r="AY5790" s="55">
        <f t="shared" si="437"/>
        <v>0</v>
      </c>
      <c r="AZ5790" s="8"/>
      <c r="BA5790" s="8"/>
    </row>
    <row r="5791" spans="1:53" x14ac:dyDescent="0.25">
      <c r="A5791" s="9" t="str">
        <f>IF(B5791&lt;&gt;"",COUNTA($B$3:B5791)+$A$2,"")</f>
        <v/>
      </c>
      <c r="R5791" s="42"/>
      <c r="AB5791" s="13"/>
      <c r="AC5791" s="8"/>
      <c r="AF5791" s="13"/>
      <c r="AG5791" s="8"/>
      <c r="AH5791" s="8"/>
      <c r="AI5791" s="8"/>
      <c r="AJ5791" s="8"/>
      <c r="AK5791" s="8"/>
      <c r="AN5791" s="13"/>
      <c r="AO5791" s="8"/>
      <c r="AR5791" s="13"/>
      <c r="AS5791" s="8"/>
      <c r="AV5791" s="13"/>
      <c r="AW5791" s="8"/>
      <c r="AX5791" s="19" t="str">
        <f t="shared" si="436"/>
        <v/>
      </c>
      <c r="AY5791" s="55">
        <f t="shared" si="437"/>
        <v>0</v>
      </c>
      <c r="AZ5791" s="8"/>
      <c r="BA5791" s="8"/>
    </row>
    <row r="5792" spans="1:53" x14ac:dyDescent="0.25">
      <c r="A5792" s="9" t="str">
        <f>IF(B5792&lt;&gt;"",COUNTA($B$3:B5792)+$A$2,"")</f>
        <v/>
      </c>
      <c r="R5792" s="42"/>
      <c r="AB5792" s="13"/>
      <c r="AC5792" s="8"/>
      <c r="AF5792" s="13"/>
      <c r="AG5792" s="8"/>
      <c r="AH5792" s="8"/>
      <c r="AI5792" s="8"/>
      <c r="AJ5792" s="8"/>
      <c r="AK5792" s="8"/>
      <c r="AN5792" s="13"/>
      <c r="AO5792" s="8"/>
      <c r="AR5792" s="13"/>
      <c r="AS5792" s="8"/>
      <c r="AV5792" s="13"/>
      <c r="AW5792" s="8"/>
      <c r="AX5792" s="19" t="str">
        <f t="shared" si="436"/>
        <v/>
      </c>
      <c r="AY5792" s="55">
        <f t="shared" si="437"/>
        <v>0</v>
      </c>
      <c r="AZ5792" s="8"/>
      <c r="BA5792" s="8"/>
    </row>
    <row r="5793" spans="1:53" x14ac:dyDescent="0.25">
      <c r="A5793" s="9" t="str">
        <f>IF(B5793&lt;&gt;"",COUNTA($B$3:B5793)+$A$2,"")</f>
        <v/>
      </c>
      <c r="R5793" s="42"/>
      <c r="AB5793" s="13"/>
      <c r="AC5793" s="8"/>
      <c r="AF5793" s="13"/>
      <c r="AG5793" s="8"/>
      <c r="AH5793" s="8"/>
      <c r="AI5793" s="8"/>
      <c r="AJ5793" s="8"/>
      <c r="AK5793" s="8"/>
      <c r="AN5793" s="13"/>
      <c r="AO5793" s="8"/>
      <c r="AR5793" s="13"/>
      <c r="AS5793" s="8"/>
      <c r="AV5793" s="13"/>
      <c r="AW5793" s="8"/>
      <c r="AX5793" s="19" t="str">
        <f t="shared" si="436"/>
        <v/>
      </c>
      <c r="AY5793" s="55">
        <f t="shared" si="437"/>
        <v>0</v>
      </c>
      <c r="AZ5793" s="8"/>
      <c r="BA5793" s="8"/>
    </row>
    <row r="5794" spans="1:53" x14ac:dyDescent="0.25">
      <c r="A5794" s="9" t="str">
        <f>IF(B5794&lt;&gt;"",COUNTA($B$3:B5794)+$A$2,"")</f>
        <v/>
      </c>
      <c r="R5794" s="42"/>
      <c r="AB5794" s="13"/>
      <c r="AC5794" s="8"/>
      <c r="AF5794" s="13"/>
      <c r="AG5794" s="8"/>
      <c r="AH5794" s="8"/>
      <c r="AI5794" s="8"/>
      <c r="AJ5794" s="8"/>
      <c r="AK5794" s="8"/>
      <c r="AN5794" s="13"/>
      <c r="AO5794" s="8"/>
      <c r="AR5794" s="13"/>
      <c r="AS5794" s="8"/>
      <c r="AV5794" s="13"/>
      <c r="AW5794" s="8"/>
      <c r="AX5794" s="19" t="str">
        <f t="shared" si="436"/>
        <v/>
      </c>
      <c r="AY5794" s="55">
        <f t="shared" si="437"/>
        <v>0</v>
      </c>
      <c r="AZ5794" s="8"/>
      <c r="BA5794" s="8"/>
    </row>
    <row r="5795" spans="1:53" x14ac:dyDescent="0.25">
      <c r="A5795" s="9" t="str">
        <f>IF(B5795&lt;&gt;"",COUNTA($B$3:B5795)+$A$2,"")</f>
        <v/>
      </c>
      <c r="R5795" s="42"/>
      <c r="AB5795" s="13"/>
      <c r="AC5795" s="8"/>
      <c r="AF5795" s="13"/>
      <c r="AG5795" s="8"/>
      <c r="AH5795" s="8"/>
      <c r="AI5795" s="8"/>
      <c r="AJ5795" s="8"/>
      <c r="AK5795" s="8"/>
      <c r="AN5795" s="13"/>
      <c r="AO5795" s="8"/>
      <c r="AR5795" s="13"/>
      <c r="AS5795" s="8"/>
      <c r="AV5795" s="13"/>
      <c r="AW5795" s="8"/>
      <c r="AX5795" s="19" t="str">
        <f t="shared" si="436"/>
        <v/>
      </c>
      <c r="AY5795" s="55">
        <f t="shared" si="437"/>
        <v>0</v>
      </c>
      <c r="AZ5795" s="8"/>
      <c r="BA5795" s="8"/>
    </row>
    <row r="5796" spans="1:53" x14ac:dyDescent="0.25">
      <c r="A5796" s="9" t="str">
        <f>IF(B5796&lt;&gt;"",COUNTA($B$3:B5796)+$A$2,"")</f>
        <v/>
      </c>
      <c r="R5796" s="42"/>
      <c r="AB5796" s="13"/>
      <c r="AC5796" s="8"/>
      <c r="AF5796" s="13"/>
      <c r="AG5796" s="8"/>
      <c r="AH5796" s="8"/>
      <c r="AI5796" s="8"/>
      <c r="AJ5796" s="8"/>
      <c r="AK5796" s="8"/>
      <c r="AN5796" s="13"/>
      <c r="AO5796" s="8"/>
      <c r="AR5796" s="13"/>
      <c r="AS5796" s="8"/>
      <c r="AV5796" s="13"/>
      <c r="AW5796" s="8"/>
      <c r="AX5796" s="19" t="str">
        <f t="shared" si="436"/>
        <v/>
      </c>
      <c r="AY5796" s="55">
        <f t="shared" si="437"/>
        <v>0</v>
      </c>
      <c r="AZ5796" s="8"/>
      <c r="BA5796" s="8"/>
    </row>
    <row r="5797" spans="1:53" x14ac:dyDescent="0.25">
      <c r="A5797" s="9" t="str">
        <f>IF(B5797&lt;&gt;"",COUNTA($B$3:B5797)+$A$2,"")</f>
        <v/>
      </c>
      <c r="R5797" s="42"/>
      <c r="AB5797" s="13"/>
      <c r="AC5797" s="8"/>
      <c r="AF5797" s="13"/>
      <c r="AG5797" s="8"/>
      <c r="AH5797" s="8"/>
      <c r="AI5797" s="8"/>
      <c r="AJ5797" s="8"/>
      <c r="AK5797" s="8"/>
      <c r="AN5797" s="13"/>
      <c r="AO5797" s="8"/>
      <c r="AR5797" s="13"/>
      <c r="AS5797" s="8"/>
      <c r="AV5797" s="13"/>
      <c r="AW5797" s="8"/>
      <c r="AX5797" s="19" t="str">
        <f t="shared" si="436"/>
        <v/>
      </c>
      <c r="AY5797" s="55">
        <f t="shared" si="437"/>
        <v>0</v>
      </c>
      <c r="AZ5797" s="8"/>
      <c r="BA5797" s="8"/>
    </row>
    <row r="5798" spans="1:53" x14ac:dyDescent="0.25">
      <c r="A5798" s="9" t="str">
        <f>IF(B5798&lt;&gt;"",COUNTA($B$3:B5798)+$A$2,"")</f>
        <v/>
      </c>
      <c r="R5798" s="42"/>
      <c r="AB5798" s="13"/>
      <c r="AC5798" s="8"/>
      <c r="AF5798" s="13"/>
      <c r="AG5798" s="8"/>
      <c r="AH5798" s="8"/>
      <c r="AI5798" s="8"/>
      <c r="AJ5798" s="8"/>
      <c r="AK5798" s="8"/>
      <c r="AN5798" s="13"/>
      <c r="AO5798" s="8"/>
      <c r="AR5798" s="13"/>
      <c r="AS5798" s="8"/>
      <c r="AV5798" s="13"/>
      <c r="AW5798" s="8"/>
      <c r="AX5798" s="19" t="str">
        <f t="shared" si="436"/>
        <v/>
      </c>
      <c r="AY5798" s="55">
        <f t="shared" si="437"/>
        <v>0</v>
      </c>
      <c r="AZ5798" s="8"/>
      <c r="BA5798" s="8"/>
    </row>
    <row r="5799" spans="1:53" x14ac:dyDescent="0.25">
      <c r="A5799" s="9" t="str">
        <f>IF(B5799&lt;&gt;"",COUNTA($B$3:B5799)+$A$2,"")</f>
        <v/>
      </c>
      <c r="R5799" s="42"/>
      <c r="AB5799" s="13"/>
      <c r="AC5799" s="8"/>
      <c r="AF5799" s="13"/>
      <c r="AG5799" s="8"/>
      <c r="AH5799" s="8"/>
      <c r="AI5799" s="8"/>
      <c r="AJ5799" s="8"/>
      <c r="AK5799" s="8"/>
      <c r="AN5799" s="13"/>
      <c r="AO5799" s="8"/>
      <c r="AR5799" s="13"/>
      <c r="AS5799" s="8"/>
      <c r="AV5799" s="13"/>
      <c r="AW5799" s="8"/>
      <c r="AX5799" s="19" t="str">
        <f t="shared" si="436"/>
        <v/>
      </c>
      <c r="AY5799" s="55">
        <f t="shared" si="437"/>
        <v>0</v>
      </c>
      <c r="AZ5799" s="8"/>
      <c r="BA5799" s="8"/>
    </row>
    <row r="5800" spans="1:53" x14ac:dyDescent="0.25">
      <c r="A5800" s="9" t="str">
        <f>IF(B5800&lt;&gt;"",COUNTA($B$3:B5800)+$A$2,"")</f>
        <v/>
      </c>
      <c r="R5800" s="42"/>
      <c r="AB5800" s="13"/>
      <c r="AC5800" s="8"/>
      <c r="AF5800" s="13"/>
      <c r="AG5800" s="8"/>
      <c r="AH5800" s="8"/>
      <c r="AI5800" s="8"/>
      <c r="AJ5800" s="8"/>
      <c r="AK5800" s="8"/>
      <c r="AN5800" s="13"/>
      <c r="AO5800" s="8"/>
      <c r="AR5800" s="13"/>
      <c r="AS5800" s="8"/>
      <c r="AV5800" s="13"/>
      <c r="AW5800" s="8"/>
      <c r="AX5800" s="19" t="str">
        <f t="shared" si="436"/>
        <v/>
      </c>
      <c r="AY5800" s="55">
        <f t="shared" si="437"/>
        <v>0</v>
      </c>
      <c r="AZ5800" s="8"/>
      <c r="BA5800" s="8"/>
    </row>
    <row r="5801" spans="1:53" x14ac:dyDescent="0.25">
      <c r="A5801" s="9" t="str">
        <f>IF(B5801&lt;&gt;"",COUNTA($B$3:B5801)+$A$2,"")</f>
        <v/>
      </c>
      <c r="R5801" s="42"/>
      <c r="AB5801" s="13"/>
      <c r="AC5801" s="8"/>
      <c r="AF5801" s="13"/>
      <c r="AG5801" s="8"/>
      <c r="AH5801" s="8"/>
      <c r="AI5801" s="8"/>
      <c r="AJ5801" s="8"/>
      <c r="AK5801" s="8"/>
      <c r="AN5801" s="13"/>
      <c r="AO5801" s="8"/>
      <c r="AR5801" s="13"/>
      <c r="AS5801" s="8"/>
      <c r="AV5801" s="13"/>
      <c r="AW5801" s="8"/>
      <c r="AX5801" s="19" t="str">
        <f t="shared" si="436"/>
        <v/>
      </c>
      <c r="AY5801" s="55">
        <f t="shared" si="437"/>
        <v>0</v>
      </c>
      <c r="AZ5801" s="8"/>
      <c r="BA5801" s="8"/>
    </row>
    <row r="5802" spans="1:53" x14ac:dyDescent="0.25">
      <c r="A5802" s="9" t="str">
        <f>IF(B5802&lt;&gt;"",COUNTA($B$3:B5802)+$A$2,"")</f>
        <v/>
      </c>
      <c r="R5802" s="42"/>
      <c r="AB5802" s="13"/>
      <c r="AC5802" s="8"/>
      <c r="AF5802" s="13"/>
      <c r="AG5802" s="8"/>
      <c r="AH5802" s="8"/>
      <c r="AI5802" s="8"/>
      <c r="AJ5802" s="8"/>
      <c r="AK5802" s="8"/>
      <c r="AN5802" s="13"/>
      <c r="AO5802" s="8"/>
      <c r="AR5802" s="13"/>
      <c r="AS5802" s="8"/>
      <c r="AV5802" s="13"/>
      <c r="AW5802" s="8"/>
      <c r="AX5802" s="19" t="str">
        <f t="shared" si="436"/>
        <v/>
      </c>
      <c r="AY5802" s="55">
        <f t="shared" si="437"/>
        <v>0</v>
      </c>
      <c r="AZ5802" s="8"/>
      <c r="BA5802" s="8"/>
    </row>
    <row r="5803" spans="1:53" x14ac:dyDescent="0.25">
      <c r="A5803" s="9" t="str">
        <f>IF(B5803&lt;&gt;"",COUNTA($B$3:B5803)+$A$2,"")</f>
        <v/>
      </c>
      <c r="R5803" s="42"/>
      <c r="AB5803" s="13"/>
      <c r="AC5803" s="8"/>
      <c r="AF5803" s="13"/>
      <c r="AG5803" s="8"/>
      <c r="AH5803" s="8"/>
      <c r="AI5803" s="8"/>
      <c r="AJ5803" s="8"/>
      <c r="AK5803" s="8"/>
      <c r="AN5803" s="13"/>
      <c r="AO5803" s="8"/>
      <c r="AR5803" s="13"/>
      <c r="AS5803" s="8"/>
      <c r="AV5803" s="13"/>
      <c r="AW5803" s="8"/>
      <c r="AX5803" s="19" t="str">
        <f t="shared" si="436"/>
        <v/>
      </c>
      <c r="AY5803" s="55">
        <f t="shared" si="437"/>
        <v>0</v>
      </c>
      <c r="AZ5803" s="8"/>
      <c r="BA5803" s="8"/>
    </row>
    <row r="5804" spans="1:53" x14ac:dyDescent="0.25">
      <c r="A5804" s="9" t="str">
        <f>IF(B5804&lt;&gt;"",COUNTA($B$3:B5804)+$A$2,"")</f>
        <v/>
      </c>
      <c r="R5804" s="42"/>
      <c r="AB5804" s="13"/>
      <c r="AC5804" s="8"/>
      <c r="AF5804" s="13"/>
      <c r="AG5804" s="8"/>
      <c r="AH5804" s="8"/>
      <c r="AI5804" s="8"/>
      <c r="AJ5804" s="8"/>
      <c r="AK5804" s="8"/>
      <c r="AN5804" s="13"/>
      <c r="AO5804" s="8"/>
      <c r="AR5804" s="13"/>
      <c r="AS5804" s="8"/>
      <c r="AV5804" s="13"/>
      <c r="AW5804" s="8"/>
      <c r="AX5804" s="19" t="str">
        <f t="shared" si="436"/>
        <v/>
      </c>
      <c r="AY5804" s="55">
        <f t="shared" si="437"/>
        <v>0</v>
      </c>
      <c r="AZ5804" s="8"/>
      <c r="BA5804" s="8"/>
    </row>
    <row r="5805" spans="1:53" x14ac:dyDescent="0.25">
      <c r="A5805" s="9" t="str">
        <f>IF(B5805&lt;&gt;"",COUNTA($B$3:B5805)+$A$2,"")</f>
        <v/>
      </c>
      <c r="R5805" s="42"/>
      <c r="AB5805" s="13"/>
      <c r="AC5805" s="8"/>
      <c r="AF5805" s="13"/>
      <c r="AG5805" s="8"/>
      <c r="AH5805" s="8"/>
      <c r="AI5805" s="8"/>
      <c r="AJ5805" s="8"/>
      <c r="AK5805" s="8"/>
      <c r="AN5805" s="13"/>
      <c r="AO5805" s="8"/>
      <c r="AR5805" s="13"/>
      <c r="AS5805" s="8"/>
      <c r="AV5805" s="13"/>
      <c r="AW5805" s="8"/>
      <c r="AX5805" s="19" t="str">
        <f t="shared" si="436"/>
        <v/>
      </c>
      <c r="AY5805" s="55">
        <f t="shared" si="437"/>
        <v>0</v>
      </c>
      <c r="AZ5805" s="8"/>
      <c r="BA5805" s="8"/>
    </row>
    <row r="5806" spans="1:53" x14ac:dyDescent="0.25">
      <c r="A5806" s="9" t="str">
        <f>IF(B5806&lt;&gt;"",COUNTA($B$3:B5806)+$A$2,"")</f>
        <v/>
      </c>
      <c r="R5806" s="42"/>
      <c r="AB5806" s="13"/>
      <c r="AC5806" s="8"/>
      <c r="AF5806" s="13"/>
      <c r="AG5806" s="8"/>
      <c r="AH5806" s="8"/>
      <c r="AI5806" s="8"/>
      <c r="AJ5806" s="8"/>
      <c r="AK5806" s="8"/>
      <c r="AN5806" s="13"/>
      <c r="AO5806" s="8"/>
      <c r="AR5806" s="13"/>
      <c r="AS5806" s="8"/>
      <c r="AV5806" s="13"/>
      <c r="AW5806" s="8"/>
      <c r="AX5806" s="19" t="str">
        <f t="shared" si="436"/>
        <v/>
      </c>
      <c r="AY5806" s="55">
        <f t="shared" si="437"/>
        <v>0</v>
      </c>
      <c r="AZ5806" s="8"/>
      <c r="BA5806" s="8"/>
    </row>
    <row r="5807" spans="1:53" x14ac:dyDescent="0.25">
      <c r="A5807" s="9" t="str">
        <f>IF(B5807&lt;&gt;"",COUNTA($B$3:B5807)+$A$2,"")</f>
        <v/>
      </c>
      <c r="R5807" s="42"/>
      <c r="AB5807" s="13"/>
      <c r="AC5807" s="8"/>
      <c r="AF5807" s="13"/>
      <c r="AG5807" s="8"/>
      <c r="AH5807" s="8"/>
      <c r="AI5807" s="8"/>
      <c r="AJ5807" s="8"/>
      <c r="AK5807" s="8"/>
      <c r="AN5807" s="13"/>
      <c r="AO5807" s="8"/>
      <c r="AR5807" s="13"/>
      <c r="AS5807" s="8"/>
      <c r="AV5807" s="13"/>
      <c r="AW5807" s="8"/>
      <c r="AX5807" s="19" t="str">
        <f t="shared" si="436"/>
        <v/>
      </c>
      <c r="AY5807" s="55">
        <f t="shared" si="437"/>
        <v>0</v>
      </c>
      <c r="AZ5807" s="8"/>
      <c r="BA5807" s="8"/>
    </row>
    <row r="5808" spans="1:53" x14ac:dyDescent="0.25">
      <c r="A5808" s="9" t="str">
        <f>IF(B5808&lt;&gt;"",COUNTA($B$3:B5808)+$A$2,"")</f>
        <v/>
      </c>
      <c r="R5808" s="42"/>
      <c r="AB5808" s="13"/>
      <c r="AC5808" s="8"/>
      <c r="AF5808" s="13"/>
      <c r="AG5808" s="8"/>
      <c r="AH5808" s="8"/>
      <c r="AI5808" s="8"/>
      <c r="AJ5808" s="8"/>
      <c r="AK5808" s="8"/>
      <c r="AN5808" s="13"/>
      <c r="AO5808" s="8"/>
      <c r="AR5808" s="13"/>
      <c r="AS5808" s="8"/>
      <c r="AV5808" s="13"/>
      <c r="AW5808" s="8"/>
      <c r="AX5808" s="19" t="str">
        <f t="shared" si="436"/>
        <v/>
      </c>
      <c r="AY5808" s="55">
        <f t="shared" si="437"/>
        <v>0</v>
      </c>
      <c r="AZ5808" s="8"/>
      <c r="BA5808" s="8"/>
    </row>
    <row r="5809" spans="1:53" x14ac:dyDescent="0.25">
      <c r="A5809" s="9" t="str">
        <f>IF(B5809&lt;&gt;"",COUNTA($B$3:B5809)+$A$2,"")</f>
        <v/>
      </c>
      <c r="R5809" s="42"/>
      <c r="AB5809" s="13"/>
      <c r="AC5809" s="8"/>
      <c r="AF5809" s="13"/>
      <c r="AG5809" s="8"/>
      <c r="AH5809" s="8"/>
      <c r="AI5809" s="8"/>
      <c r="AJ5809" s="8"/>
      <c r="AK5809" s="8"/>
      <c r="AN5809" s="13"/>
      <c r="AO5809" s="8"/>
      <c r="AR5809" s="13"/>
      <c r="AS5809" s="8"/>
      <c r="AV5809" s="13"/>
      <c r="AW5809" s="8"/>
      <c r="AX5809" s="19" t="str">
        <f t="shared" si="436"/>
        <v/>
      </c>
      <c r="AY5809" s="55">
        <f t="shared" si="437"/>
        <v>0</v>
      </c>
      <c r="AZ5809" s="8"/>
      <c r="BA5809" s="8"/>
    </row>
    <row r="5810" spans="1:53" x14ac:dyDescent="0.25">
      <c r="A5810" s="9" t="str">
        <f>IF(B5810&lt;&gt;"",COUNTA($B$3:B5810)+$A$2,"")</f>
        <v/>
      </c>
      <c r="R5810" s="42"/>
      <c r="AB5810" s="13"/>
      <c r="AC5810" s="8"/>
      <c r="AF5810" s="13"/>
      <c r="AG5810" s="8"/>
      <c r="AH5810" s="8"/>
      <c r="AI5810" s="8"/>
      <c r="AJ5810" s="8"/>
      <c r="AK5810" s="8"/>
      <c r="AN5810" s="13"/>
      <c r="AO5810" s="8"/>
      <c r="AR5810" s="13"/>
      <c r="AS5810" s="8"/>
      <c r="AV5810" s="13"/>
      <c r="AW5810" s="8"/>
      <c r="AX5810" s="19" t="str">
        <f t="shared" si="436"/>
        <v/>
      </c>
      <c r="AY5810" s="55">
        <f t="shared" si="437"/>
        <v>0</v>
      </c>
      <c r="AZ5810" s="8"/>
      <c r="BA5810" s="8"/>
    </row>
    <row r="5811" spans="1:53" x14ac:dyDescent="0.25">
      <c r="A5811" s="9" t="str">
        <f>IF(B5811&lt;&gt;"",COUNTA($B$3:B5811)+$A$2,"")</f>
        <v/>
      </c>
      <c r="R5811" s="42"/>
      <c r="AB5811" s="13"/>
      <c r="AC5811" s="8"/>
      <c r="AF5811" s="13"/>
      <c r="AG5811" s="8"/>
      <c r="AH5811" s="8"/>
      <c r="AI5811" s="8"/>
      <c r="AJ5811" s="8"/>
      <c r="AK5811" s="8"/>
      <c r="AN5811" s="13"/>
      <c r="AO5811" s="8"/>
      <c r="AR5811" s="13"/>
      <c r="AS5811" s="8"/>
      <c r="AV5811" s="13"/>
      <c r="AW5811" s="8"/>
      <c r="AX5811" s="19" t="str">
        <f t="shared" si="436"/>
        <v/>
      </c>
      <c r="AY5811" s="55">
        <f t="shared" si="437"/>
        <v>0</v>
      </c>
      <c r="AZ5811" s="8"/>
      <c r="BA5811" s="8"/>
    </row>
    <row r="5812" spans="1:53" x14ac:dyDescent="0.25">
      <c r="A5812" s="9" t="str">
        <f>IF(B5812&lt;&gt;"",COUNTA($B$3:B5812)+$A$2,"")</f>
        <v/>
      </c>
      <c r="R5812" s="42"/>
      <c r="AB5812" s="13"/>
      <c r="AC5812" s="8"/>
      <c r="AF5812" s="13"/>
      <c r="AG5812" s="8"/>
      <c r="AH5812" s="8"/>
      <c r="AI5812" s="8"/>
      <c r="AJ5812" s="8"/>
      <c r="AK5812" s="8"/>
      <c r="AN5812" s="13"/>
      <c r="AO5812" s="8"/>
      <c r="AR5812" s="13"/>
      <c r="AS5812" s="8"/>
      <c r="AV5812" s="13"/>
      <c r="AW5812" s="8"/>
      <c r="AX5812" s="19" t="str">
        <f t="shared" si="436"/>
        <v/>
      </c>
      <c r="AY5812" s="55">
        <f t="shared" si="437"/>
        <v>0</v>
      </c>
      <c r="AZ5812" s="8"/>
      <c r="BA5812" s="8"/>
    </row>
    <row r="5813" spans="1:53" x14ac:dyDescent="0.25">
      <c r="A5813" s="9" t="str">
        <f>IF(B5813&lt;&gt;"",COUNTA($B$3:B5813)+$A$2,"")</f>
        <v/>
      </c>
      <c r="R5813" s="42"/>
      <c r="AB5813" s="13"/>
      <c r="AC5813" s="8"/>
      <c r="AF5813" s="13"/>
      <c r="AG5813" s="8"/>
      <c r="AH5813" s="8"/>
      <c r="AI5813" s="8"/>
      <c r="AJ5813" s="8"/>
      <c r="AK5813" s="8"/>
      <c r="AN5813" s="13"/>
      <c r="AO5813" s="8"/>
      <c r="AR5813" s="13"/>
      <c r="AS5813" s="8"/>
      <c r="AV5813" s="13"/>
      <c r="AW5813" s="8"/>
      <c r="AX5813" s="19" t="str">
        <f t="shared" si="436"/>
        <v/>
      </c>
      <c r="AY5813" s="55">
        <f t="shared" si="437"/>
        <v>0</v>
      </c>
      <c r="AZ5813" s="8"/>
      <c r="BA5813" s="8"/>
    </row>
    <row r="5814" spans="1:53" x14ac:dyDescent="0.25">
      <c r="A5814" s="9" t="str">
        <f>IF(B5814&lt;&gt;"",COUNTA($B$3:B5814)+$A$2,"")</f>
        <v/>
      </c>
      <c r="R5814" s="42"/>
      <c r="AB5814" s="13"/>
      <c r="AC5814" s="8"/>
      <c r="AF5814" s="13"/>
      <c r="AG5814" s="8"/>
      <c r="AH5814" s="8"/>
      <c r="AI5814" s="8"/>
      <c r="AJ5814" s="8"/>
      <c r="AK5814" s="8"/>
      <c r="AN5814" s="13"/>
      <c r="AO5814" s="8"/>
      <c r="AR5814" s="13"/>
      <c r="AS5814" s="8"/>
      <c r="AV5814" s="13"/>
      <c r="AW5814" s="8"/>
      <c r="AX5814" s="19" t="str">
        <f t="shared" si="436"/>
        <v/>
      </c>
      <c r="AY5814" s="55">
        <f t="shared" si="437"/>
        <v>0</v>
      </c>
      <c r="AZ5814" s="8"/>
      <c r="BA5814" s="8"/>
    </row>
    <row r="5815" spans="1:53" x14ac:dyDescent="0.25">
      <c r="A5815" s="9" t="str">
        <f>IF(B5815&lt;&gt;"",COUNTA($B$3:B5815)+$A$2,"")</f>
        <v/>
      </c>
      <c r="R5815" s="42"/>
      <c r="AB5815" s="13"/>
      <c r="AC5815" s="8"/>
      <c r="AF5815" s="13"/>
      <c r="AG5815" s="8"/>
      <c r="AH5815" s="8"/>
      <c r="AI5815" s="8"/>
      <c r="AJ5815" s="8"/>
      <c r="AK5815" s="8"/>
      <c r="AN5815" s="13"/>
      <c r="AO5815" s="8"/>
      <c r="AR5815" s="13"/>
      <c r="AS5815" s="8"/>
      <c r="AV5815" s="13"/>
      <c r="AW5815" s="8"/>
      <c r="AX5815" s="19" t="str">
        <f t="shared" si="436"/>
        <v/>
      </c>
      <c r="AY5815" s="55">
        <f t="shared" si="437"/>
        <v>0</v>
      </c>
      <c r="AZ5815" s="8"/>
      <c r="BA5815" s="8"/>
    </row>
    <row r="5816" spans="1:53" x14ac:dyDescent="0.25">
      <c r="A5816" s="9" t="str">
        <f>IF(B5816&lt;&gt;"",COUNTA($B$3:B5816)+$A$2,"")</f>
        <v/>
      </c>
      <c r="R5816" s="42"/>
      <c r="AB5816" s="13"/>
      <c r="AC5816" s="8"/>
      <c r="AF5816" s="13"/>
      <c r="AG5816" s="8"/>
      <c r="AH5816" s="8"/>
      <c r="AI5816" s="8"/>
      <c r="AJ5816" s="8"/>
      <c r="AK5816" s="8"/>
      <c r="AN5816" s="13"/>
      <c r="AO5816" s="8"/>
      <c r="AR5816" s="13"/>
      <c r="AS5816" s="8"/>
      <c r="AV5816" s="13"/>
      <c r="AW5816" s="8"/>
      <c r="AX5816" s="19" t="str">
        <f t="shared" si="436"/>
        <v/>
      </c>
      <c r="AY5816" s="55">
        <f t="shared" si="437"/>
        <v>0</v>
      </c>
      <c r="AZ5816" s="8"/>
      <c r="BA5816" s="8"/>
    </row>
    <row r="5817" spans="1:53" x14ac:dyDescent="0.25">
      <c r="A5817" s="9" t="str">
        <f>IF(B5817&lt;&gt;"",COUNTA($B$3:B5817)+$A$2,"")</f>
        <v/>
      </c>
      <c r="R5817" s="42"/>
      <c r="AB5817" s="13"/>
      <c r="AC5817" s="8"/>
      <c r="AF5817" s="13"/>
      <c r="AG5817" s="8"/>
      <c r="AH5817" s="8"/>
      <c r="AI5817" s="8"/>
      <c r="AJ5817" s="8"/>
      <c r="AK5817" s="8"/>
      <c r="AN5817" s="13"/>
      <c r="AO5817" s="8"/>
      <c r="AR5817" s="13"/>
      <c r="AS5817" s="8"/>
      <c r="AV5817" s="13"/>
      <c r="AW5817" s="8"/>
      <c r="AX5817" s="19" t="str">
        <f t="shared" si="436"/>
        <v/>
      </c>
      <c r="AY5817" s="55">
        <f t="shared" si="437"/>
        <v>0</v>
      </c>
      <c r="AZ5817" s="8"/>
      <c r="BA5817" s="8"/>
    </row>
    <row r="5818" spans="1:53" x14ac:dyDescent="0.25">
      <c r="A5818" s="9" t="str">
        <f>IF(B5818&lt;&gt;"",COUNTA($B$3:B5818)+$A$2,"")</f>
        <v/>
      </c>
      <c r="R5818" s="42"/>
      <c r="AB5818" s="13"/>
      <c r="AC5818" s="8"/>
      <c r="AF5818" s="13"/>
      <c r="AG5818" s="8"/>
      <c r="AH5818" s="8"/>
      <c r="AI5818" s="8"/>
      <c r="AJ5818" s="8"/>
      <c r="AK5818" s="8"/>
      <c r="AN5818" s="13"/>
      <c r="AO5818" s="8"/>
      <c r="AR5818" s="13"/>
      <c r="AS5818" s="8"/>
      <c r="AV5818" s="13"/>
      <c r="AW5818" s="8"/>
      <c r="AX5818" s="19" t="str">
        <f t="shared" si="436"/>
        <v/>
      </c>
      <c r="AY5818" s="55">
        <f t="shared" si="437"/>
        <v>0</v>
      </c>
      <c r="AZ5818" s="8"/>
      <c r="BA5818" s="8"/>
    </row>
    <row r="5819" spans="1:53" x14ac:dyDescent="0.25">
      <c r="A5819" s="9" t="str">
        <f>IF(B5819&lt;&gt;"",COUNTA($B$3:B5819)+$A$2,"")</f>
        <v/>
      </c>
      <c r="R5819" s="42"/>
      <c r="AB5819" s="13"/>
      <c r="AC5819" s="8"/>
      <c r="AF5819" s="13"/>
      <c r="AG5819" s="8"/>
      <c r="AH5819" s="8"/>
      <c r="AI5819" s="8"/>
      <c r="AJ5819" s="8"/>
      <c r="AK5819" s="8"/>
      <c r="AN5819" s="13"/>
      <c r="AO5819" s="8"/>
      <c r="AR5819" s="13"/>
      <c r="AS5819" s="8"/>
      <c r="AV5819" s="13"/>
      <c r="AW5819" s="8"/>
      <c r="AX5819" s="19" t="str">
        <f t="shared" si="436"/>
        <v/>
      </c>
      <c r="AY5819" s="55">
        <f t="shared" si="437"/>
        <v>0</v>
      </c>
      <c r="AZ5819" s="8"/>
      <c r="BA5819" s="8"/>
    </row>
    <row r="5820" spans="1:53" x14ac:dyDescent="0.25">
      <c r="A5820" s="9" t="str">
        <f>IF(B5820&lt;&gt;"",COUNTA($B$3:B5820)+$A$2,"")</f>
        <v/>
      </c>
      <c r="R5820" s="42"/>
      <c r="AB5820" s="13"/>
      <c r="AC5820" s="8"/>
      <c r="AF5820" s="13"/>
      <c r="AG5820" s="8"/>
      <c r="AH5820" s="8"/>
      <c r="AI5820" s="8"/>
      <c r="AJ5820" s="8"/>
      <c r="AK5820" s="8"/>
      <c r="AN5820" s="13"/>
      <c r="AO5820" s="8"/>
      <c r="AR5820" s="13"/>
      <c r="AS5820" s="8"/>
      <c r="AV5820" s="13"/>
      <c r="AW5820" s="8"/>
      <c r="AX5820" s="19" t="str">
        <f t="shared" si="436"/>
        <v/>
      </c>
      <c r="AY5820" s="55">
        <f t="shared" si="437"/>
        <v>0</v>
      </c>
      <c r="AZ5820" s="8"/>
      <c r="BA5820" s="8"/>
    </row>
    <row r="5821" spans="1:53" x14ac:dyDescent="0.25">
      <c r="A5821" s="9" t="str">
        <f>IF(B5821&lt;&gt;"",COUNTA($B$3:B5821)+$A$2,"")</f>
        <v/>
      </c>
      <c r="R5821" s="42"/>
      <c r="AB5821" s="13"/>
      <c r="AC5821" s="8"/>
      <c r="AF5821" s="13"/>
      <c r="AG5821" s="8"/>
      <c r="AH5821" s="8"/>
      <c r="AI5821" s="8"/>
      <c r="AJ5821" s="8"/>
      <c r="AK5821" s="8"/>
      <c r="AN5821" s="13"/>
      <c r="AO5821" s="8"/>
      <c r="AR5821" s="13"/>
      <c r="AS5821" s="8"/>
      <c r="AV5821" s="13"/>
      <c r="AW5821" s="8"/>
      <c r="AX5821" s="19" t="str">
        <f t="shared" si="436"/>
        <v/>
      </c>
      <c r="AY5821" s="55">
        <f t="shared" si="437"/>
        <v>0</v>
      </c>
      <c r="AZ5821" s="8"/>
      <c r="BA5821" s="8"/>
    </row>
    <row r="5822" spans="1:53" x14ac:dyDescent="0.25">
      <c r="A5822" s="9" t="str">
        <f>IF(B5822&lt;&gt;"",COUNTA($B$3:B5822)+$A$2,"")</f>
        <v/>
      </c>
      <c r="R5822" s="42"/>
      <c r="AB5822" s="13"/>
      <c r="AC5822" s="8"/>
      <c r="AF5822" s="13"/>
      <c r="AG5822" s="8"/>
      <c r="AH5822" s="8"/>
      <c r="AI5822" s="8"/>
      <c r="AJ5822" s="8"/>
      <c r="AK5822" s="8"/>
      <c r="AN5822" s="13"/>
      <c r="AO5822" s="8"/>
      <c r="AR5822" s="13"/>
      <c r="AS5822" s="8"/>
      <c r="AV5822" s="13"/>
      <c r="AW5822" s="8"/>
      <c r="AX5822" s="19" t="str">
        <f t="shared" si="436"/>
        <v/>
      </c>
      <c r="AY5822" s="55">
        <f t="shared" si="437"/>
        <v>0</v>
      </c>
      <c r="AZ5822" s="8"/>
      <c r="BA5822" s="8"/>
    </row>
    <row r="5823" spans="1:53" x14ac:dyDescent="0.25">
      <c r="A5823" s="9" t="str">
        <f>IF(B5823&lt;&gt;"",COUNTA($B$3:B5823)+$A$2,"")</f>
        <v/>
      </c>
      <c r="R5823" s="42"/>
      <c r="AB5823" s="13"/>
      <c r="AC5823" s="8"/>
      <c r="AF5823" s="13"/>
      <c r="AG5823" s="8"/>
      <c r="AH5823" s="8"/>
      <c r="AI5823" s="8"/>
      <c r="AJ5823" s="8"/>
      <c r="AK5823" s="8"/>
      <c r="AN5823" s="13"/>
      <c r="AO5823" s="8"/>
      <c r="AR5823" s="13"/>
      <c r="AS5823" s="8"/>
      <c r="AV5823" s="13"/>
      <c r="AW5823" s="8"/>
      <c r="AX5823" s="19" t="str">
        <f t="shared" si="436"/>
        <v/>
      </c>
      <c r="AY5823" s="55">
        <f t="shared" si="437"/>
        <v>0</v>
      </c>
      <c r="AZ5823" s="8"/>
      <c r="BA5823" s="8"/>
    </row>
    <row r="5824" spans="1:53" x14ac:dyDescent="0.25">
      <c r="A5824" s="9" t="str">
        <f>IF(B5824&lt;&gt;"",COUNTA($B$3:B5824)+$A$2,"")</f>
        <v/>
      </c>
      <c r="R5824" s="42"/>
      <c r="AB5824" s="13"/>
      <c r="AC5824" s="8"/>
      <c r="AF5824" s="13"/>
      <c r="AG5824" s="8"/>
      <c r="AH5824" s="8"/>
      <c r="AI5824" s="8"/>
      <c r="AJ5824" s="8"/>
      <c r="AK5824" s="8"/>
      <c r="AN5824" s="13"/>
      <c r="AO5824" s="8"/>
      <c r="AR5824" s="13"/>
      <c r="AS5824" s="8"/>
      <c r="AV5824" s="13"/>
      <c r="AW5824" s="8"/>
      <c r="AX5824" s="19" t="str">
        <f t="shared" si="436"/>
        <v/>
      </c>
      <c r="AY5824" s="55">
        <f t="shared" si="437"/>
        <v>0</v>
      </c>
      <c r="AZ5824" s="8"/>
      <c r="BA5824" s="8"/>
    </row>
    <row r="5825" spans="1:53" x14ac:dyDescent="0.25">
      <c r="A5825" s="9" t="str">
        <f>IF(B5825&lt;&gt;"",COUNTA($B$3:B5825)+$A$2,"")</f>
        <v/>
      </c>
      <c r="R5825" s="42"/>
      <c r="AB5825" s="13"/>
      <c r="AC5825" s="8"/>
      <c r="AF5825" s="13"/>
      <c r="AG5825" s="8"/>
      <c r="AH5825" s="8"/>
      <c r="AI5825" s="8"/>
      <c r="AJ5825" s="8"/>
      <c r="AK5825" s="8"/>
      <c r="AN5825" s="13"/>
      <c r="AO5825" s="8"/>
      <c r="AR5825" s="13"/>
      <c r="AS5825" s="8"/>
      <c r="AV5825" s="13"/>
      <c r="AW5825" s="8"/>
      <c r="AX5825" s="19" t="str">
        <f t="shared" si="436"/>
        <v/>
      </c>
      <c r="AY5825" s="55">
        <f t="shared" si="437"/>
        <v>0</v>
      </c>
      <c r="AZ5825" s="8"/>
      <c r="BA5825" s="8"/>
    </row>
    <row r="5826" spans="1:53" x14ac:dyDescent="0.25">
      <c r="A5826" s="9" t="str">
        <f>IF(B5826&lt;&gt;"",COUNTA($B$3:B5826)+$A$2,"")</f>
        <v/>
      </c>
      <c r="R5826" s="42"/>
      <c r="AB5826" s="13"/>
      <c r="AC5826" s="8"/>
      <c r="AF5826" s="13"/>
      <c r="AG5826" s="8"/>
      <c r="AH5826" s="8"/>
      <c r="AI5826" s="8"/>
      <c r="AJ5826" s="8"/>
      <c r="AK5826" s="8"/>
      <c r="AN5826" s="13"/>
      <c r="AO5826" s="8"/>
      <c r="AR5826" s="13"/>
      <c r="AS5826" s="8"/>
      <c r="AV5826" s="13"/>
      <c r="AW5826" s="8"/>
      <c r="AX5826" s="19" t="str">
        <f t="shared" si="436"/>
        <v/>
      </c>
      <c r="AY5826" s="55">
        <f t="shared" si="437"/>
        <v>0</v>
      </c>
      <c r="AZ5826" s="8"/>
      <c r="BA5826" s="8"/>
    </row>
    <row r="5827" spans="1:53" x14ac:dyDescent="0.25">
      <c r="A5827" s="9" t="str">
        <f>IF(B5827&lt;&gt;"",COUNTA($B$3:B5827)+$A$2,"")</f>
        <v/>
      </c>
      <c r="R5827" s="42"/>
      <c r="AB5827" s="13"/>
      <c r="AC5827" s="8"/>
      <c r="AF5827" s="13"/>
      <c r="AG5827" s="8"/>
      <c r="AH5827" s="8"/>
      <c r="AI5827" s="8"/>
      <c r="AJ5827" s="8"/>
      <c r="AK5827" s="8"/>
      <c r="AN5827" s="13"/>
      <c r="AO5827" s="8"/>
      <c r="AR5827" s="13"/>
      <c r="AS5827" s="8"/>
      <c r="AV5827" s="13"/>
      <c r="AW5827" s="8"/>
      <c r="AX5827" s="19" t="str">
        <f t="shared" ref="AX5827:AX5890" si="438">IF(R5827="","",AY5827/(1+0.025))</f>
        <v/>
      </c>
      <c r="AY5827" s="55">
        <f t="shared" ref="AY5827:AY5890" si="439">BC5827-AZ5827</f>
        <v>0</v>
      </c>
      <c r="AZ5827" s="8"/>
      <c r="BA5827" s="8"/>
    </row>
    <row r="5828" spans="1:53" x14ac:dyDescent="0.25">
      <c r="A5828" s="9" t="str">
        <f>IF(B5828&lt;&gt;"",COUNTA($B$3:B5828)+$A$2,"")</f>
        <v/>
      </c>
      <c r="R5828" s="42"/>
      <c r="AB5828" s="13"/>
      <c r="AC5828" s="8"/>
      <c r="AF5828" s="13"/>
      <c r="AG5828" s="8"/>
      <c r="AH5828" s="8"/>
      <c r="AI5828" s="8"/>
      <c r="AJ5828" s="8"/>
      <c r="AK5828" s="8"/>
      <c r="AN5828" s="13"/>
      <c r="AO5828" s="8"/>
      <c r="AR5828" s="13"/>
      <c r="AS5828" s="8"/>
      <c r="AV5828" s="13"/>
      <c r="AW5828" s="8"/>
      <c r="AX5828" s="19" t="str">
        <f t="shared" si="438"/>
        <v/>
      </c>
      <c r="AY5828" s="55">
        <f t="shared" si="439"/>
        <v>0</v>
      </c>
      <c r="AZ5828" s="8"/>
      <c r="BA5828" s="8"/>
    </row>
    <row r="5829" spans="1:53" x14ac:dyDescent="0.25">
      <c r="A5829" s="9" t="str">
        <f>IF(B5829&lt;&gt;"",COUNTA($B$3:B5829)+$A$2,"")</f>
        <v/>
      </c>
      <c r="R5829" s="42"/>
      <c r="AB5829" s="13"/>
      <c r="AC5829" s="8"/>
      <c r="AF5829" s="13"/>
      <c r="AG5829" s="8"/>
      <c r="AH5829" s="8"/>
      <c r="AI5829" s="8"/>
      <c r="AJ5829" s="8"/>
      <c r="AK5829" s="8"/>
      <c r="AN5829" s="13"/>
      <c r="AO5829" s="8"/>
      <c r="AR5829" s="13"/>
      <c r="AS5829" s="8"/>
      <c r="AV5829" s="13"/>
      <c r="AW5829" s="8"/>
      <c r="AX5829" s="19" t="str">
        <f t="shared" si="438"/>
        <v/>
      </c>
      <c r="AY5829" s="55">
        <f t="shared" si="439"/>
        <v>0</v>
      </c>
      <c r="AZ5829" s="8"/>
      <c r="BA5829" s="8"/>
    </row>
    <row r="5830" spans="1:53" x14ac:dyDescent="0.25">
      <c r="A5830" s="9" t="str">
        <f>IF(B5830&lt;&gt;"",COUNTA($B$3:B5830)+$A$2,"")</f>
        <v/>
      </c>
      <c r="R5830" s="42"/>
      <c r="AB5830" s="13"/>
      <c r="AC5830" s="8"/>
      <c r="AF5830" s="13"/>
      <c r="AG5830" s="8"/>
      <c r="AH5830" s="8"/>
      <c r="AI5830" s="8"/>
      <c r="AJ5830" s="8"/>
      <c r="AK5830" s="8"/>
      <c r="AN5830" s="13"/>
      <c r="AO5830" s="8"/>
      <c r="AR5830" s="13"/>
      <c r="AS5830" s="8"/>
      <c r="AV5830" s="13"/>
      <c r="AW5830" s="8"/>
      <c r="AX5830" s="19" t="str">
        <f t="shared" si="438"/>
        <v/>
      </c>
      <c r="AY5830" s="55">
        <f t="shared" si="439"/>
        <v>0</v>
      </c>
      <c r="AZ5830" s="8"/>
      <c r="BA5830" s="8"/>
    </row>
    <row r="5831" spans="1:53" x14ac:dyDescent="0.25">
      <c r="A5831" s="9" t="str">
        <f>IF(B5831&lt;&gt;"",COUNTA($B$3:B5831)+$A$2,"")</f>
        <v/>
      </c>
      <c r="R5831" s="42"/>
      <c r="AB5831" s="13"/>
      <c r="AC5831" s="8"/>
      <c r="AF5831" s="13"/>
      <c r="AG5831" s="8"/>
      <c r="AH5831" s="8"/>
      <c r="AI5831" s="8"/>
      <c r="AJ5831" s="8"/>
      <c r="AK5831" s="8"/>
      <c r="AN5831" s="13"/>
      <c r="AO5831" s="8"/>
      <c r="AR5831" s="13"/>
      <c r="AS5831" s="8"/>
      <c r="AV5831" s="13"/>
      <c r="AW5831" s="8"/>
      <c r="AX5831" s="19" t="str">
        <f t="shared" si="438"/>
        <v/>
      </c>
      <c r="AY5831" s="55">
        <f t="shared" si="439"/>
        <v>0</v>
      </c>
      <c r="AZ5831" s="8"/>
      <c r="BA5831" s="8"/>
    </row>
    <row r="5832" spans="1:53" x14ac:dyDescent="0.25">
      <c r="A5832" s="9" t="str">
        <f>IF(B5832&lt;&gt;"",COUNTA($B$3:B5832)+$A$2,"")</f>
        <v/>
      </c>
      <c r="R5832" s="42"/>
      <c r="AB5832" s="13"/>
      <c r="AC5832" s="8"/>
      <c r="AF5832" s="13"/>
      <c r="AG5832" s="8"/>
      <c r="AH5832" s="8"/>
      <c r="AI5832" s="8"/>
      <c r="AJ5832" s="8"/>
      <c r="AK5832" s="8"/>
      <c r="AN5832" s="13"/>
      <c r="AO5832" s="8"/>
      <c r="AR5832" s="13"/>
      <c r="AS5832" s="8"/>
      <c r="AV5832" s="13"/>
      <c r="AW5832" s="8"/>
      <c r="AX5832" s="19" t="str">
        <f t="shared" si="438"/>
        <v/>
      </c>
      <c r="AY5832" s="55">
        <f t="shared" si="439"/>
        <v>0</v>
      </c>
      <c r="AZ5832" s="8"/>
      <c r="BA5832" s="8"/>
    </row>
    <row r="5833" spans="1:53" x14ac:dyDescent="0.25">
      <c r="A5833" s="9" t="str">
        <f>IF(B5833&lt;&gt;"",COUNTA($B$3:B5833)+$A$2,"")</f>
        <v/>
      </c>
      <c r="R5833" s="42"/>
      <c r="AB5833" s="13"/>
      <c r="AC5833" s="8"/>
      <c r="AF5833" s="13"/>
      <c r="AG5833" s="8"/>
      <c r="AH5833" s="8"/>
      <c r="AI5833" s="8"/>
      <c r="AJ5833" s="8"/>
      <c r="AK5833" s="8"/>
      <c r="AN5833" s="13"/>
      <c r="AO5833" s="8"/>
      <c r="AR5833" s="13"/>
      <c r="AS5833" s="8"/>
      <c r="AV5833" s="13"/>
      <c r="AW5833" s="8"/>
      <c r="AX5833" s="19" t="str">
        <f t="shared" si="438"/>
        <v/>
      </c>
      <c r="AY5833" s="55">
        <f t="shared" si="439"/>
        <v>0</v>
      </c>
      <c r="AZ5833" s="8"/>
      <c r="BA5833" s="8"/>
    </row>
    <row r="5834" spans="1:53" x14ac:dyDescent="0.25">
      <c r="A5834" s="9" t="str">
        <f>IF(B5834&lt;&gt;"",COUNTA($B$3:B5834)+$A$2,"")</f>
        <v/>
      </c>
      <c r="R5834" s="42"/>
      <c r="AB5834" s="13"/>
      <c r="AC5834" s="8"/>
      <c r="AF5834" s="13"/>
      <c r="AG5834" s="8"/>
      <c r="AH5834" s="8"/>
      <c r="AI5834" s="8"/>
      <c r="AJ5834" s="8"/>
      <c r="AK5834" s="8"/>
      <c r="AN5834" s="13"/>
      <c r="AO5834" s="8"/>
      <c r="AR5834" s="13"/>
      <c r="AS5834" s="8"/>
      <c r="AV5834" s="13"/>
      <c r="AW5834" s="8"/>
      <c r="AX5834" s="19" t="str">
        <f t="shared" si="438"/>
        <v/>
      </c>
      <c r="AY5834" s="55">
        <f t="shared" si="439"/>
        <v>0</v>
      </c>
      <c r="AZ5834" s="8"/>
      <c r="BA5834" s="8"/>
    </row>
    <row r="5835" spans="1:53" x14ac:dyDescent="0.25">
      <c r="A5835" s="9" t="str">
        <f>IF(B5835&lt;&gt;"",COUNTA($B$3:B5835)+$A$2,"")</f>
        <v/>
      </c>
      <c r="R5835" s="42"/>
      <c r="AB5835" s="13"/>
      <c r="AC5835" s="8"/>
      <c r="AF5835" s="13"/>
      <c r="AG5835" s="8"/>
      <c r="AH5835" s="8"/>
      <c r="AI5835" s="8"/>
      <c r="AJ5835" s="8"/>
      <c r="AK5835" s="8"/>
      <c r="AN5835" s="13"/>
      <c r="AO5835" s="8"/>
      <c r="AR5835" s="13"/>
      <c r="AS5835" s="8"/>
      <c r="AV5835" s="13"/>
      <c r="AW5835" s="8"/>
      <c r="AX5835" s="19" t="str">
        <f t="shared" si="438"/>
        <v/>
      </c>
      <c r="AY5835" s="55">
        <f t="shared" si="439"/>
        <v>0</v>
      </c>
      <c r="AZ5835" s="8"/>
      <c r="BA5835" s="8"/>
    </row>
    <row r="5836" spans="1:53" x14ac:dyDescent="0.25">
      <c r="A5836" s="9" t="str">
        <f>IF(B5836&lt;&gt;"",COUNTA($B$3:B5836)+$A$2,"")</f>
        <v/>
      </c>
      <c r="R5836" s="42"/>
      <c r="AB5836" s="13"/>
      <c r="AC5836" s="8"/>
      <c r="AF5836" s="13"/>
      <c r="AG5836" s="8"/>
      <c r="AH5836" s="8"/>
      <c r="AI5836" s="8"/>
      <c r="AJ5836" s="8"/>
      <c r="AK5836" s="8"/>
      <c r="AN5836" s="13"/>
      <c r="AO5836" s="8"/>
      <c r="AR5836" s="13"/>
      <c r="AS5836" s="8"/>
      <c r="AV5836" s="13"/>
      <c r="AW5836" s="8"/>
      <c r="AX5836" s="19" t="str">
        <f t="shared" si="438"/>
        <v/>
      </c>
      <c r="AY5836" s="55">
        <f t="shared" si="439"/>
        <v>0</v>
      </c>
      <c r="AZ5836" s="8"/>
      <c r="BA5836" s="8"/>
    </row>
    <row r="5837" spans="1:53" x14ac:dyDescent="0.25">
      <c r="A5837" s="9" t="str">
        <f>IF(B5837&lt;&gt;"",COUNTA($B$3:B5837)+$A$2,"")</f>
        <v/>
      </c>
      <c r="R5837" s="42"/>
      <c r="AB5837" s="13"/>
      <c r="AC5837" s="8"/>
      <c r="AF5837" s="13"/>
      <c r="AG5837" s="8"/>
      <c r="AH5837" s="8"/>
      <c r="AI5837" s="8"/>
      <c r="AJ5837" s="8"/>
      <c r="AK5837" s="8"/>
      <c r="AN5837" s="13"/>
      <c r="AO5837" s="8"/>
      <c r="AR5837" s="13"/>
      <c r="AS5837" s="8"/>
      <c r="AV5837" s="13"/>
      <c r="AW5837" s="8"/>
      <c r="AX5837" s="19" t="str">
        <f t="shared" si="438"/>
        <v/>
      </c>
      <c r="AY5837" s="55">
        <f t="shared" si="439"/>
        <v>0</v>
      </c>
      <c r="AZ5837" s="8"/>
      <c r="BA5837" s="8"/>
    </row>
    <row r="5838" spans="1:53" x14ac:dyDescent="0.25">
      <c r="A5838" s="9" t="str">
        <f>IF(B5838&lt;&gt;"",COUNTA($B$3:B5838)+$A$2,"")</f>
        <v/>
      </c>
      <c r="R5838" s="42"/>
      <c r="AB5838" s="13"/>
      <c r="AC5838" s="8"/>
      <c r="AF5838" s="13"/>
      <c r="AG5838" s="8"/>
      <c r="AH5838" s="8"/>
      <c r="AI5838" s="8"/>
      <c r="AJ5838" s="8"/>
      <c r="AK5838" s="8"/>
      <c r="AN5838" s="13"/>
      <c r="AO5838" s="8"/>
      <c r="AR5838" s="13"/>
      <c r="AS5838" s="8"/>
      <c r="AV5838" s="13"/>
      <c r="AW5838" s="8"/>
      <c r="AX5838" s="19" t="str">
        <f t="shared" si="438"/>
        <v/>
      </c>
      <c r="AY5838" s="55">
        <f t="shared" si="439"/>
        <v>0</v>
      </c>
      <c r="AZ5838" s="8"/>
      <c r="BA5838" s="8"/>
    </row>
    <row r="5839" spans="1:53" x14ac:dyDescent="0.25">
      <c r="A5839" s="9" t="str">
        <f>IF(B5839&lt;&gt;"",COUNTA($B$3:B5839)+$A$2,"")</f>
        <v/>
      </c>
      <c r="R5839" s="42"/>
      <c r="AB5839" s="13"/>
      <c r="AC5839" s="8"/>
      <c r="AF5839" s="13"/>
      <c r="AG5839" s="8"/>
      <c r="AH5839" s="8"/>
      <c r="AI5839" s="8"/>
      <c r="AJ5839" s="8"/>
      <c r="AK5839" s="8"/>
      <c r="AN5839" s="13"/>
      <c r="AO5839" s="8"/>
      <c r="AR5839" s="13"/>
      <c r="AS5839" s="8"/>
      <c r="AV5839" s="13"/>
      <c r="AW5839" s="8"/>
      <c r="AX5839" s="19" t="str">
        <f t="shared" si="438"/>
        <v/>
      </c>
      <c r="AY5839" s="55">
        <f t="shared" si="439"/>
        <v>0</v>
      </c>
      <c r="AZ5839" s="8"/>
      <c r="BA5839" s="8"/>
    </row>
    <row r="5840" spans="1:53" x14ac:dyDescent="0.25">
      <c r="A5840" s="9" t="str">
        <f>IF(B5840&lt;&gt;"",COUNTA($B$3:B5840)+$A$2,"")</f>
        <v/>
      </c>
      <c r="R5840" s="42"/>
      <c r="AB5840" s="13"/>
      <c r="AC5840" s="8"/>
      <c r="AF5840" s="13"/>
      <c r="AG5840" s="8"/>
      <c r="AH5840" s="8"/>
      <c r="AI5840" s="8"/>
      <c r="AJ5840" s="8"/>
      <c r="AK5840" s="8"/>
      <c r="AN5840" s="13"/>
      <c r="AO5840" s="8"/>
      <c r="AR5840" s="13"/>
      <c r="AS5840" s="8"/>
      <c r="AV5840" s="13"/>
      <c r="AW5840" s="8"/>
      <c r="AX5840" s="19" t="str">
        <f t="shared" si="438"/>
        <v/>
      </c>
      <c r="AY5840" s="55">
        <f t="shared" si="439"/>
        <v>0</v>
      </c>
      <c r="AZ5840" s="8"/>
      <c r="BA5840" s="8"/>
    </row>
    <row r="5841" spans="1:53" x14ac:dyDescent="0.25">
      <c r="A5841" s="9" t="str">
        <f>IF(B5841&lt;&gt;"",COUNTA($B$3:B5841)+$A$2,"")</f>
        <v/>
      </c>
      <c r="R5841" s="42"/>
      <c r="AB5841" s="13"/>
      <c r="AC5841" s="8"/>
      <c r="AF5841" s="13"/>
      <c r="AG5841" s="8"/>
      <c r="AH5841" s="8"/>
      <c r="AI5841" s="8"/>
      <c r="AJ5841" s="8"/>
      <c r="AK5841" s="8"/>
      <c r="AN5841" s="13"/>
      <c r="AO5841" s="8"/>
      <c r="AR5841" s="13"/>
      <c r="AS5841" s="8"/>
      <c r="AV5841" s="13"/>
      <c r="AW5841" s="8"/>
      <c r="AX5841" s="19" t="str">
        <f t="shared" si="438"/>
        <v/>
      </c>
      <c r="AY5841" s="55">
        <f t="shared" si="439"/>
        <v>0</v>
      </c>
      <c r="AZ5841" s="8"/>
      <c r="BA5841" s="8"/>
    </row>
    <row r="5842" spans="1:53" x14ac:dyDescent="0.25">
      <c r="A5842" s="9" t="str">
        <f>IF(B5842&lt;&gt;"",COUNTA($B$3:B5842)+$A$2,"")</f>
        <v/>
      </c>
      <c r="R5842" s="42"/>
      <c r="AB5842" s="13"/>
      <c r="AC5842" s="8"/>
      <c r="AF5842" s="13"/>
      <c r="AG5842" s="8"/>
      <c r="AH5842" s="8"/>
      <c r="AI5842" s="8"/>
      <c r="AJ5842" s="8"/>
      <c r="AK5842" s="8"/>
      <c r="AN5842" s="13"/>
      <c r="AO5842" s="8"/>
      <c r="AR5842" s="13"/>
      <c r="AS5842" s="8"/>
      <c r="AV5842" s="13"/>
      <c r="AW5842" s="8"/>
      <c r="AX5842" s="19" t="str">
        <f t="shared" si="438"/>
        <v/>
      </c>
      <c r="AY5842" s="55">
        <f t="shared" si="439"/>
        <v>0</v>
      </c>
      <c r="AZ5842" s="8"/>
      <c r="BA5842" s="8"/>
    </row>
    <row r="5843" spans="1:53" x14ac:dyDescent="0.25">
      <c r="A5843" s="9" t="str">
        <f>IF(B5843&lt;&gt;"",COUNTA($B$3:B5843)+$A$2,"")</f>
        <v/>
      </c>
      <c r="R5843" s="42"/>
      <c r="AB5843" s="13"/>
      <c r="AC5843" s="8"/>
      <c r="AF5843" s="13"/>
      <c r="AG5843" s="8"/>
      <c r="AH5843" s="8"/>
      <c r="AI5843" s="8"/>
      <c r="AJ5843" s="8"/>
      <c r="AK5843" s="8"/>
      <c r="AN5843" s="13"/>
      <c r="AO5843" s="8"/>
      <c r="AR5843" s="13"/>
      <c r="AS5843" s="8"/>
      <c r="AV5843" s="13"/>
      <c r="AW5843" s="8"/>
      <c r="AX5843" s="19" t="str">
        <f t="shared" si="438"/>
        <v/>
      </c>
      <c r="AY5843" s="55">
        <f t="shared" si="439"/>
        <v>0</v>
      </c>
      <c r="AZ5843" s="8"/>
      <c r="BA5843" s="8"/>
    </row>
    <row r="5844" spans="1:53" x14ac:dyDescent="0.25">
      <c r="A5844" s="9" t="str">
        <f>IF(B5844&lt;&gt;"",COUNTA($B$3:B5844)+$A$2,"")</f>
        <v/>
      </c>
      <c r="R5844" s="42"/>
      <c r="AB5844" s="13"/>
      <c r="AC5844" s="8"/>
      <c r="AF5844" s="13"/>
      <c r="AG5844" s="8"/>
      <c r="AH5844" s="8"/>
      <c r="AI5844" s="8"/>
      <c r="AJ5844" s="8"/>
      <c r="AK5844" s="8"/>
      <c r="AN5844" s="13"/>
      <c r="AO5844" s="8"/>
      <c r="AR5844" s="13"/>
      <c r="AS5844" s="8"/>
      <c r="AV5844" s="13"/>
      <c r="AW5844" s="8"/>
      <c r="AX5844" s="19" t="str">
        <f t="shared" si="438"/>
        <v/>
      </c>
      <c r="AY5844" s="55">
        <f t="shared" si="439"/>
        <v>0</v>
      </c>
      <c r="AZ5844" s="8"/>
      <c r="BA5844" s="8"/>
    </row>
    <row r="5845" spans="1:53" x14ac:dyDescent="0.25">
      <c r="A5845" s="9" t="str">
        <f>IF(B5845&lt;&gt;"",COUNTA($B$3:B5845)+$A$2,"")</f>
        <v/>
      </c>
      <c r="R5845" s="42"/>
      <c r="AB5845" s="13"/>
      <c r="AC5845" s="8"/>
      <c r="AF5845" s="13"/>
      <c r="AG5845" s="8"/>
      <c r="AH5845" s="8"/>
      <c r="AI5845" s="8"/>
      <c r="AJ5845" s="8"/>
      <c r="AK5845" s="8"/>
      <c r="AN5845" s="13"/>
      <c r="AO5845" s="8"/>
      <c r="AR5845" s="13"/>
      <c r="AS5845" s="8"/>
      <c r="AV5845" s="13"/>
      <c r="AW5845" s="8"/>
      <c r="AX5845" s="19" t="str">
        <f t="shared" si="438"/>
        <v/>
      </c>
      <c r="AY5845" s="55">
        <f t="shared" si="439"/>
        <v>0</v>
      </c>
      <c r="AZ5845" s="8"/>
      <c r="BA5845" s="8"/>
    </row>
    <row r="5846" spans="1:53" x14ac:dyDescent="0.25">
      <c r="A5846" s="9" t="str">
        <f>IF(B5846&lt;&gt;"",COUNTA($B$3:B5846)+$A$2,"")</f>
        <v/>
      </c>
      <c r="R5846" s="42"/>
      <c r="AB5846" s="13"/>
      <c r="AC5846" s="8"/>
      <c r="AF5846" s="13"/>
      <c r="AG5846" s="8"/>
      <c r="AH5846" s="8"/>
      <c r="AI5846" s="8"/>
      <c r="AJ5846" s="8"/>
      <c r="AK5846" s="8"/>
      <c r="AN5846" s="13"/>
      <c r="AO5846" s="8"/>
      <c r="AR5846" s="13"/>
      <c r="AS5846" s="8"/>
      <c r="AV5846" s="13"/>
      <c r="AW5846" s="8"/>
      <c r="AX5846" s="19" t="str">
        <f t="shared" si="438"/>
        <v/>
      </c>
      <c r="AY5846" s="55">
        <f t="shared" si="439"/>
        <v>0</v>
      </c>
      <c r="AZ5846" s="8"/>
      <c r="BA5846" s="8"/>
    </row>
    <row r="5847" spans="1:53" x14ac:dyDescent="0.25">
      <c r="A5847" s="9" t="str">
        <f>IF(B5847&lt;&gt;"",COUNTA($B$3:B5847)+$A$2,"")</f>
        <v/>
      </c>
      <c r="R5847" s="42"/>
      <c r="AB5847" s="13"/>
      <c r="AC5847" s="8"/>
      <c r="AF5847" s="13"/>
      <c r="AG5847" s="8"/>
      <c r="AH5847" s="8"/>
      <c r="AI5847" s="8"/>
      <c r="AJ5847" s="8"/>
      <c r="AK5847" s="8"/>
      <c r="AN5847" s="13"/>
      <c r="AO5847" s="8"/>
      <c r="AR5847" s="13"/>
      <c r="AS5847" s="8"/>
      <c r="AV5847" s="13"/>
      <c r="AW5847" s="8"/>
      <c r="AX5847" s="19" t="str">
        <f t="shared" si="438"/>
        <v/>
      </c>
      <c r="AY5847" s="55">
        <f t="shared" si="439"/>
        <v>0</v>
      </c>
      <c r="AZ5847" s="8"/>
      <c r="BA5847" s="8"/>
    </row>
    <row r="5848" spans="1:53" x14ac:dyDescent="0.25">
      <c r="A5848" s="9" t="str">
        <f>IF(B5848&lt;&gt;"",COUNTA($B$3:B5848)+$A$2,"")</f>
        <v/>
      </c>
      <c r="R5848" s="42"/>
      <c r="AB5848" s="13"/>
      <c r="AC5848" s="8"/>
      <c r="AF5848" s="13"/>
      <c r="AG5848" s="8"/>
      <c r="AH5848" s="8"/>
      <c r="AI5848" s="8"/>
      <c r="AJ5848" s="8"/>
      <c r="AK5848" s="8"/>
      <c r="AN5848" s="13"/>
      <c r="AO5848" s="8"/>
      <c r="AR5848" s="13"/>
      <c r="AS5848" s="8"/>
      <c r="AV5848" s="13"/>
      <c r="AW5848" s="8"/>
      <c r="AX5848" s="19" t="str">
        <f t="shared" si="438"/>
        <v/>
      </c>
      <c r="AY5848" s="55">
        <f t="shared" si="439"/>
        <v>0</v>
      </c>
      <c r="AZ5848" s="8"/>
      <c r="BA5848" s="8"/>
    </row>
    <row r="5849" spans="1:53" x14ac:dyDescent="0.25">
      <c r="A5849" s="9" t="str">
        <f>IF(B5849&lt;&gt;"",COUNTA($B$3:B5849)+$A$2,"")</f>
        <v/>
      </c>
      <c r="R5849" s="42"/>
      <c r="AB5849" s="13"/>
      <c r="AC5849" s="8"/>
      <c r="AF5849" s="13"/>
      <c r="AG5849" s="8"/>
      <c r="AH5849" s="8"/>
      <c r="AI5849" s="8"/>
      <c r="AJ5849" s="8"/>
      <c r="AK5849" s="8"/>
      <c r="AN5849" s="13"/>
      <c r="AO5849" s="8"/>
      <c r="AR5849" s="13"/>
      <c r="AS5849" s="8"/>
      <c r="AV5849" s="13"/>
      <c r="AW5849" s="8"/>
      <c r="AX5849" s="19" t="str">
        <f t="shared" si="438"/>
        <v/>
      </c>
      <c r="AY5849" s="55">
        <f t="shared" si="439"/>
        <v>0</v>
      </c>
      <c r="AZ5849" s="8"/>
      <c r="BA5849" s="8"/>
    </row>
    <row r="5850" spans="1:53" x14ac:dyDescent="0.25">
      <c r="A5850" s="9" t="str">
        <f>IF(B5850&lt;&gt;"",COUNTA($B$3:B5850)+$A$2,"")</f>
        <v/>
      </c>
      <c r="R5850" s="42"/>
      <c r="AB5850" s="13"/>
      <c r="AC5850" s="8"/>
      <c r="AF5850" s="13"/>
      <c r="AG5850" s="8"/>
      <c r="AH5850" s="8"/>
      <c r="AI5850" s="8"/>
      <c r="AJ5850" s="8"/>
      <c r="AK5850" s="8"/>
      <c r="AN5850" s="13"/>
      <c r="AO5850" s="8"/>
      <c r="AR5850" s="13"/>
      <c r="AS5850" s="8"/>
      <c r="AV5850" s="13"/>
      <c r="AW5850" s="8"/>
      <c r="AX5850" s="19" t="str">
        <f t="shared" si="438"/>
        <v/>
      </c>
      <c r="AY5850" s="55">
        <f t="shared" si="439"/>
        <v>0</v>
      </c>
      <c r="AZ5850" s="8"/>
      <c r="BA5850" s="8"/>
    </row>
    <row r="5851" spans="1:53" x14ac:dyDescent="0.25">
      <c r="A5851" s="9" t="str">
        <f>IF(B5851&lt;&gt;"",COUNTA($B$3:B5851)+$A$2,"")</f>
        <v/>
      </c>
      <c r="R5851" s="42"/>
      <c r="AB5851" s="13"/>
      <c r="AC5851" s="8"/>
      <c r="AF5851" s="13"/>
      <c r="AG5851" s="8"/>
      <c r="AH5851" s="8"/>
      <c r="AI5851" s="8"/>
      <c r="AJ5851" s="8"/>
      <c r="AK5851" s="8"/>
      <c r="AN5851" s="13"/>
      <c r="AO5851" s="8"/>
      <c r="AR5851" s="13"/>
      <c r="AS5851" s="8"/>
      <c r="AV5851" s="13"/>
      <c r="AW5851" s="8"/>
      <c r="AX5851" s="19" t="str">
        <f t="shared" si="438"/>
        <v/>
      </c>
      <c r="AY5851" s="55">
        <f t="shared" si="439"/>
        <v>0</v>
      </c>
      <c r="AZ5851" s="8"/>
      <c r="BA5851" s="8"/>
    </row>
    <row r="5852" spans="1:53" x14ac:dyDescent="0.25">
      <c r="A5852" s="9" t="str">
        <f>IF(B5852&lt;&gt;"",COUNTA($B$3:B5852)+$A$2,"")</f>
        <v/>
      </c>
      <c r="R5852" s="42"/>
      <c r="AB5852" s="13"/>
      <c r="AC5852" s="8"/>
      <c r="AF5852" s="13"/>
      <c r="AG5852" s="8"/>
      <c r="AH5852" s="8"/>
      <c r="AI5852" s="8"/>
      <c r="AJ5852" s="8"/>
      <c r="AK5852" s="8"/>
      <c r="AN5852" s="13"/>
      <c r="AO5852" s="8"/>
      <c r="AR5852" s="13"/>
      <c r="AS5852" s="8"/>
      <c r="AV5852" s="13"/>
      <c r="AW5852" s="8"/>
      <c r="AX5852" s="19" t="str">
        <f t="shared" si="438"/>
        <v/>
      </c>
      <c r="AY5852" s="55">
        <f t="shared" si="439"/>
        <v>0</v>
      </c>
      <c r="AZ5852" s="8"/>
      <c r="BA5852" s="8"/>
    </row>
    <row r="5853" spans="1:53" x14ac:dyDescent="0.25">
      <c r="A5853" s="9" t="str">
        <f>IF(B5853&lt;&gt;"",COUNTA($B$3:B5853)+$A$2,"")</f>
        <v/>
      </c>
      <c r="R5853" s="42"/>
      <c r="AB5853" s="13"/>
      <c r="AC5853" s="8"/>
      <c r="AF5853" s="13"/>
      <c r="AG5853" s="8"/>
      <c r="AH5853" s="8"/>
      <c r="AI5853" s="8"/>
      <c r="AJ5853" s="8"/>
      <c r="AK5853" s="8"/>
      <c r="AN5853" s="13"/>
      <c r="AO5853" s="8"/>
      <c r="AR5853" s="13"/>
      <c r="AS5853" s="8"/>
      <c r="AV5853" s="13"/>
      <c r="AW5853" s="8"/>
      <c r="AX5853" s="19" t="str">
        <f t="shared" si="438"/>
        <v/>
      </c>
      <c r="AY5853" s="55">
        <f t="shared" si="439"/>
        <v>0</v>
      </c>
      <c r="AZ5853" s="8"/>
      <c r="BA5853" s="8"/>
    </row>
    <row r="5854" spans="1:53" x14ac:dyDescent="0.25">
      <c r="A5854" s="9" t="str">
        <f>IF(B5854&lt;&gt;"",COUNTA($B$3:B5854)+$A$2,"")</f>
        <v/>
      </c>
      <c r="R5854" s="42"/>
      <c r="AB5854" s="13"/>
      <c r="AC5854" s="8"/>
      <c r="AF5854" s="13"/>
      <c r="AG5854" s="8"/>
      <c r="AH5854" s="8"/>
      <c r="AI5854" s="8"/>
      <c r="AJ5854" s="8"/>
      <c r="AK5854" s="8"/>
      <c r="AN5854" s="13"/>
      <c r="AO5854" s="8"/>
      <c r="AR5854" s="13"/>
      <c r="AS5854" s="8"/>
      <c r="AV5854" s="13"/>
      <c r="AW5854" s="8"/>
      <c r="AX5854" s="19" t="str">
        <f t="shared" si="438"/>
        <v/>
      </c>
      <c r="AY5854" s="55">
        <f t="shared" si="439"/>
        <v>0</v>
      </c>
      <c r="AZ5854" s="8"/>
      <c r="BA5854" s="8"/>
    </row>
    <row r="5855" spans="1:53" x14ac:dyDescent="0.25">
      <c r="A5855" s="9" t="str">
        <f>IF(B5855&lt;&gt;"",COUNTA($B$3:B5855)+$A$2,"")</f>
        <v/>
      </c>
      <c r="R5855" s="42"/>
      <c r="AB5855" s="13"/>
      <c r="AC5855" s="8"/>
      <c r="AF5855" s="13"/>
      <c r="AG5855" s="8"/>
      <c r="AH5855" s="8"/>
      <c r="AI5855" s="8"/>
      <c r="AJ5855" s="8"/>
      <c r="AK5855" s="8"/>
      <c r="AN5855" s="13"/>
      <c r="AO5855" s="8"/>
      <c r="AR5855" s="13"/>
      <c r="AS5855" s="8"/>
      <c r="AV5855" s="13"/>
      <c r="AW5855" s="8"/>
      <c r="AX5855" s="19" t="str">
        <f t="shared" si="438"/>
        <v/>
      </c>
      <c r="AY5855" s="55">
        <f t="shared" si="439"/>
        <v>0</v>
      </c>
      <c r="AZ5855" s="8"/>
      <c r="BA5855" s="8"/>
    </row>
    <row r="5856" spans="1:53" x14ac:dyDescent="0.25">
      <c r="A5856" s="9" t="str">
        <f>IF(B5856&lt;&gt;"",COUNTA($B$3:B5856)+$A$2,"")</f>
        <v/>
      </c>
      <c r="R5856" s="42"/>
      <c r="AB5856" s="13"/>
      <c r="AC5856" s="8"/>
      <c r="AF5856" s="13"/>
      <c r="AG5856" s="8"/>
      <c r="AH5856" s="8"/>
      <c r="AI5856" s="8"/>
      <c r="AJ5856" s="8"/>
      <c r="AK5856" s="8"/>
      <c r="AN5856" s="13"/>
      <c r="AO5856" s="8"/>
      <c r="AR5856" s="13"/>
      <c r="AS5856" s="8"/>
      <c r="AV5856" s="13"/>
      <c r="AW5856" s="8"/>
      <c r="AX5856" s="19" t="str">
        <f t="shared" si="438"/>
        <v/>
      </c>
      <c r="AY5856" s="55">
        <f t="shared" si="439"/>
        <v>0</v>
      </c>
      <c r="AZ5856" s="8"/>
      <c r="BA5856" s="8"/>
    </row>
    <row r="5857" spans="1:53" x14ac:dyDescent="0.25">
      <c r="A5857" s="9" t="str">
        <f>IF(B5857&lt;&gt;"",COUNTA($B$3:B5857)+$A$2,"")</f>
        <v/>
      </c>
      <c r="R5857" s="42"/>
      <c r="AB5857" s="13"/>
      <c r="AC5857" s="8"/>
      <c r="AF5857" s="13"/>
      <c r="AG5857" s="8"/>
      <c r="AH5857" s="8"/>
      <c r="AI5857" s="8"/>
      <c r="AJ5857" s="8"/>
      <c r="AK5857" s="8"/>
      <c r="AN5857" s="13"/>
      <c r="AO5857" s="8"/>
      <c r="AR5857" s="13"/>
      <c r="AS5857" s="8"/>
      <c r="AV5857" s="13"/>
      <c r="AW5857" s="8"/>
      <c r="AX5857" s="19" t="str">
        <f t="shared" si="438"/>
        <v/>
      </c>
      <c r="AY5857" s="55">
        <f t="shared" si="439"/>
        <v>0</v>
      </c>
      <c r="AZ5857" s="8"/>
      <c r="BA5857" s="8"/>
    </row>
    <row r="5858" spans="1:53" x14ac:dyDescent="0.25">
      <c r="A5858" s="9" t="str">
        <f>IF(B5858&lt;&gt;"",COUNTA($B$3:B5858)+$A$2,"")</f>
        <v/>
      </c>
      <c r="R5858" s="42"/>
      <c r="AB5858" s="13"/>
      <c r="AC5858" s="8"/>
      <c r="AF5858" s="13"/>
      <c r="AG5858" s="8"/>
      <c r="AH5858" s="8"/>
      <c r="AI5858" s="8"/>
      <c r="AJ5858" s="8"/>
      <c r="AK5858" s="8"/>
      <c r="AN5858" s="13"/>
      <c r="AO5858" s="8"/>
      <c r="AR5858" s="13"/>
      <c r="AS5858" s="8"/>
      <c r="AV5858" s="13"/>
      <c r="AW5858" s="8"/>
      <c r="AX5858" s="19" t="str">
        <f t="shared" si="438"/>
        <v/>
      </c>
      <c r="AY5858" s="55">
        <f t="shared" si="439"/>
        <v>0</v>
      </c>
      <c r="AZ5858" s="8"/>
      <c r="BA5858" s="8"/>
    </row>
    <row r="5859" spans="1:53" x14ac:dyDescent="0.25">
      <c r="A5859" s="9" t="str">
        <f>IF(B5859&lt;&gt;"",COUNTA($B$3:B5859)+$A$2,"")</f>
        <v/>
      </c>
      <c r="R5859" s="42"/>
      <c r="AB5859" s="13"/>
      <c r="AC5859" s="8"/>
      <c r="AF5859" s="13"/>
      <c r="AG5859" s="8"/>
      <c r="AH5859" s="8"/>
      <c r="AI5859" s="8"/>
      <c r="AJ5859" s="8"/>
      <c r="AK5859" s="8"/>
      <c r="AN5859" s="13"/>
      <c r="AO5859" s="8"/>
      <c r="AR5859" s="13"/>
      <c r="AS5859" s="8"/>
      <c r="AV5859" s="13"/>
      <c r="AW5859" s="8"/>
      <c r="AX5859" s="19" t="str">
        <f t="shared" si="438"/>
        <v/>
      </c>
      <c r="AY5859" s="55">
        <f t="shared" si="439"/>
        <v>0</v>
      </c>
      <c r="AZ5859" s="8"/>
      <c r="BA5859" s="8"/>
    </row>
    <row r="5860" spans="1:53" x14ac:dyDescent="0.25">
      <c r="A5860" s="9" t="str">
        <f>IF(B5860&lt;&gt;"",COUNTA($B$3:B5860)+$A$2,"")</f>
        <v/>
      </c>
      <c r="R5860" s="42"/>
      <c r="AB5860" s="13"/>
      <c r="AC5860" s="8"/>
      <c r="AF5860" s="13"/>
      <c r="AG5860" s="8"/>
      <c r="AH5860" s="8"/>
      <c r="AI5860" s="8"/>
      <c r="AJ5860" s="8"/>
      <c r="AK5860" s="8"/>
      <c r="AN5860" s="13"/>
      <c r="AO5860" s="8"/>
      <c r="AR5860" s="13"/>
      <c r="AS5860" s="8"/>
      <c r="AV5860" s="13"/>
      <c r="AW5860" s="8"/>
      <c r="AX5860" s="19" t="str">
        <f t="shared" si="438"/>
        <v/>
      </c>
      <c r="AY5860" s="55">
        <f t="shared" si="439"/>
        <v>0</v>
      </c>
      <c r="AZ5860" s="8"/>
      <c r="BA5860" s="8"/>
    </row>
    <row r="5861" spans="1:53" x14ac:dyDescent="0.25">
      <c r="A5861" s="9" t="str">
        <f>IF(B5861&lt;&gt;"",COUNTA($B$3:B5861)+$A$2,"")</f>
        <v/>
      </c>
      <c r="R5861" s="42"/>
      <c r="AB5861" s="13"/>
      <c r="AC5861" s="8"/>
      <c r="AF5861" s="13"/>
      <c r="AG5861" s="8"/>
      <c r="AH5861" s="8"/>
      <c r="AI5861" s="8"/>
      <c r="AJ5861" s="8"/>
      <c r="AK5861" s="8"/>
      <c r="AN5861" s="13"/>
      <c r="AO5861" s="8"/>
      <c r="AR5861" s="13"/>
      <c r="AS5861" s="8"/>
      <c r="AV5861" s="13"/>
      <c r="AW5861" s="8"/>
      <c r="AX5861" s="19" t="str">
        <f t="shared" si="438"/>
        <v/>
      </c>
      <c r="AY5861" s="55">
        <f t="shared" si="439"/>
        <v>0</v>
      </c>
      <c r="AZ5861" s="8"/>
      <c r="BA5861" s="8"/>
    </row>
    <row r="5862" spans="1:53" x14ac:dyDescent="0.25">
      <c r="A5862" s="9" t="str">
        <f>IF(B5862&lt;&gt;"",COUNTA($B$3:B5862)+$A$2,"")</f>
        <v/>
      </c>
      <c r="R5862" s="42"/>
      <c r="AB5862" s="13"/>
      <c r="AC5862" s="8"/>
      <c r="AF5862" s="13"/>
      <c r="AG5862" s="8"/>
      <c r="AH5862" s="8"/>
      <c r="AI5862" s="8"/>
      <c r="AJ5862" s="8"/>
      <c r="AK5862" s="8"/>
      <c r="AN5862" s="13"/>
      <c r="AO5862" s="8"/>
      <c r="AR5862" s="13"/>
      <c r="AS5862" s="8"/>
      <c r="AV5862" s="13"/>
      <c r="AW5862" s="8"/>
      <c r="AX5862" s="19" t="str">
        <f t="shared" si="438"/>
        <v/>
      </c>
      <c r="AY5862" s="55">
        <f t="shared" si="439"/>
        <v>0</v>
      </c>
      <c r="AZ5862" s="8"/>
      <c r="BA5862" s="8"/>
    </row>
    <row r="5863" spans="1:53" x14ac:dyDescent="0.25">
      <c r="A5863" s="9" t="str">
        <f>IF(B5863&lt;&gt;"",COUNTA($B$3:B5863)+$A$2,"")</f>
        <v/>
      </c>
      <c r="R5863" s="42"/>
      <c r="AB5863" s="13"/>
      <c r="AC5863" s="8"/>
      <c r="AF5863" s="13"/>
      <c r="AG5863" s="8"/>
      <c r="AH5863" s="8"/>
      <c r="AI5863" s="8"/>
      <c r="AJ5863" s="8"/>
      <c r="AK5863" s="8"/>
      <c r="AN5863" s="13"/>
      <c r="AO5863" s="8"/>
      <c r="AR5863" s="13"/>
      <c r="AS5863" s="8"/>
      <c r="AV5863" s="13"/>
      <c r="AW5863" s="8"/>
      <c r="AX5863" s="19" t="str">
        <f t="shared" si="438"/>
        <v/>
      </c>
      <c r="AY5863" s="55">
        <f t="shared" si="439"/>
        <v>0</v>
      </c>
      <c r="AZ5863" s="8"/>
      <c r="BA5863" s="8"/>
    </row>
    <row r="5864" spans="1:53" x14ac:dyDescent="0.25">
      <c r="A5864" s="9" t="str">
        <f>IF(B5864&lt;&gt;"",COUNTA($B$3:B5864)+$A$2,"")</f>
        <v/>
      </c>
      <c r="R5864" s="42"/>
      <c r="AB5864" s="13"/>
      <c r="AC5864" s="8"/>
      <c r="AF5864" s="13"/>
      <c r="AG5864" s="8"/>
      <c r="AH5864" s="8"/>
      <c r="AI5864" s="8"/>
      <c r="AJ5864" s="8"/>
      <c r="AK5864" s="8"/>
      <c r="AN5864" s="13"/>
      <c r="AO5864" s="8"/>
      <c r="AR5864" s="13"/>
      <c r="AS5864" s="8"/>
      <c r="AV5864" s="13"/>
      <c r="AW5864" s="8"/>
      <c r="AX5864" s="19" t="str">
        <f t="shared" si="438"/>
        <v/>
      </c>
      <c r="AY5864" s="55">
        <f t="shared" si="439"/>
        <v>0</v>
      </c>
      <c r="AZ5864" s="8"/>
      <c r="BA5864" s="8"/>
    </row>
    <row r="5865" spans="1:53" x14ac:dyDescent="0.25">
      <c r="A5865" s="9" t="str">
        <f>IF(B5865&lt;&gt;"",COUNTA($B$3:B5865)+$A$2,"")</f>
        <v/>
      </c>
      <c r="R5865" s="42"/>
      <c r="AB5865" s="13"/>
      <c r="AC5865" s="8"/>
      <c r="AF5865" s="13"/>
      <c r="AG5865" s="8"/>
      <c r="AH5865" s="8"/>
      <c r="AI5865" s="8"/>
      <c r="AJ5865" s="8"/>
      <c r="AK5865" s="8"/>
      <c r="AN5865" s="13"/>
      <c r="AO5865" s="8"/>
      <c r="AR5865" s="13"/>
      <c r="AS5865" s="8"/>
      <c r="AV5865" s="13"/>
      <c r="AW5865" s="8"/>
      <c r="AX5865" s="19" t="str">
        <f t="shared" si="438"/>
        <v/>
      </c>
      <c r="AY5865" s="55">
        <f t="shared" si="439"/>
        <v>0</v>
      </c>
      <c r="AZ5865" s="8"/>
      <c r="BA5865" s="8"/>
    </row>
    <row r="5866" spans="1:53" x14ac:dyDescent="0.25">
      <c r="A5866" s="9" t="str">
        <f>IF(B5866&lt;&gt;"",COUNTA($B$3:B5866)+$A$2,"")</f>
        <v/>
      </c>
      <c r="R5866" s="42"/>
      <c r="AB5866" s="13"/>
      <c r="AC5866" s="8"/>
      <c r="AF5866" s="13"/>
      <c r="AG5866" s="8"/>
      <c r="AH5866" s="8"/>
      <c r="AI5866" s="8"/>
      <c r="AJ5866" s="8"/>
      <c r="AK5866" s="8"/>
      <c r="AN5866" s="13"/>
      <c r="AO5866" s="8"/>
      <c r="AR5866" s="13"/>
      <c r="AS5866" s="8"/>
      <c r="AV5866" s="13"/>
      <c r="AW5866" s="8"/>
      <c r="AX5866" s="19" t="str">
        <f t="shared" si="438"/>
        <v/>
      </c>
      <c r="AY5866" s="55">
        <f t="shared" si="439"/>
        <v>0</v>
      </c>
      <c r="AZ5866" s="8"/>
      <c r="BA5866" s="8"/>
    </row>
    <row r="5867" spans="1:53" x14ac:dyDescent="0.25">
      <c r="A5867" s="9" t="str">
        <f>IF(B5867&lt;&gt;"",COUNTA($B$3:B5867)+$A$2,"")</f>
        <v/>
      </c>
      <c r="R5867" s="42"/>
      <c r="AB5867" s="13"/>
      <c r="AC5867" s="8"/>
      <c r="AF5867" s="13"/>
      <c r="AG5867" s="8"/>
      <c r="AH5867" s="8"/>
      <c r="AI5867" s="8"/>
      <c r="AJ5867" s="8"/>
      <c r="AK5867" s="8"/>
      <c r="AN5867" s="13"/>
      <c r="AO5867" s="8"/>
      <c r="AR5867" s="13"/>
      <c r="AS5867" s="8"/>
      <c r="AV5867" s="13"/>
      <c r="AW5867" s="8"/>
      <c r="AX5867" s="19" t="str">
        <f t="shared" si="438"/>
        <v/>
      </c>
      <c r="AY5867" s="55">
        <f t="shared" si="439"/>
        <v>0</v>
      </c>
      <c r="AZ5867" s="8"/>
      <c r="BA5867" s="8"/>
    </row>
    <row r="5868" spans="1:53" x14ac:dyDescent="0.25">
      <c r="A5868" s="9" t="str">
        <f>IF(B5868&lt;&gt;"",COUNTA($B$3:B5868)+$A$2,"")</f>
        <v/>
      </c>
      <c r="R5868" s="42"/>
      <c r="AB5868" s="13"/>
      <c r="AC5868" s="8"/>
      <c r="AF5868" s="13"/>
      <c r="AG5868" s="8"/>
      <c r="AH5868" s="8"/>
      <c r="AI5868" s="8"/>
      <c r="AJ5868" s="8"/>
      <c r="AK5868" s="8"/>
      <c r="AN5868" s="13"/>
      <c r="AO5868" s="8"/>
      <c r="AR5868" s="13"/>
      <c r="AS5868" s="8"/>
      <c r="AV5868" s="13"/>
      <c r="AW5868" s="8"/>
      <c r="AX5868" s="19" t="str">
        <f t="shared" si="438"/>
        <v/>
      </c>
      <c r="AY5868" s="55">
        <f t="shared" si="439"/>
        <v>0</v>
      </c>
      <c r="AZ5868" s="8"/>
      <c r="BA5868" s="8"/>
    </row>
    <row r="5869" spans="1:53" x14ac:dyDescent="0.25">
      <c r="A5869" s="9" t="str">
        <f>IF(B5869&lt;&gt;"",COUNTA($B$3:B5869)+$A$2,"")</f>
        <v/>
      </c>
      <c r="R5869" s="42"/>
      <c r="AB5869" s="13"/>
      <c r="AC5869" s="8"/>
      <c r="AF5869" s="13"/>
      <c r="AG5869" s="8"/>
      <c r="AH5869" s="8"/>
      <c r="AI5869" s="8"/>
      <c r="AJ5869" s="8"/>
      <c r="AK5869" s="8"/>
      <c r="AN5869" s="13"/>
      <c r="AO5869" s="8"/>
      <c r="AR5869" s="13"/>
      <c r="AS5869" s="8"/>
      <c r="AV5869" s="13"/>
      <c r="AW5869" s="8"/>
      <c r="AX5869" s="19" t="str">
        <f t="shared" si="438"/>
        <v/>
      </c>
      <c r="AY5869" s="55">
        <f t="shared" si="439"/>
        <v>0</v>
      </c>
      <c r="AZ5869" s="8"/>
      <c r="BA5869" s="8"/>
    </row>
    <row r="5870" spans="1:53" x14ac:dyDescent="0.25">
      <c r="A5870" s="9" t="str">
        <f>IF(B5870&lt;&gt;"",COUNTA($B$3:B5870)+$A$2,"")</f>
        <v/>
      </c>
      <c r="R5870" s="42"/>
      <c r="AB5870" s="13"/>
      <c r="AC5870" s="8"/>
      <c r="AF5870" s="13"/>
      <c r="AG5870" s="8"/>
      <c r="AH5870" s="8"/>
      <c r="AI5870" s="8"/>
      <c r="AJ5870" s="8"/>
      <c r="AK5870" s="8"/>
      <c r="AN5870" s="13"/>
      <c r="AO5870" s="8"/>
      <c r="AR5870" s="13"/>
      <c r="AS5870" s="8"/>
      <c r="AV5870" s="13"/>
      <c r="AW5870" s="8"/>
      <c r="AX5870" s="19" t="str">
        <f t="shared" si="438"/>
        <v/>
      </c>
      <c r="AY5870" s="55">
        <f t="shared" si="439"/>
        <v>0</v>
      </c>
      <c r="AZ5870" s="8"/>
      <c r="BA5870" s="8"/>
    </row>
    <row r="5871" spans="1:53" x14ac:dyDescent="0.25">
      <c r="A5871" s="9" t="str">
        <f>IF(B5871&lt;&gt;"",COUNTA($B$3:B5871)+$A$2,"")</f>
        <v/>
      </c>
      <c r="R5871" s="42"/>
      <c r="AB5871" s="13"/>
      <c r="AC5871" s="8"/>
      <c r="AF5871" s="13"/>
      <c r="AG5871" s="8"/>
      <c r="AH5871" s="8"/>
      <c r="AI5871" s="8"/>
      <c r="AJ5871" s="8"/>
      <c r="AK5871" s="8"/>
      <c r="AN5871" s="13"/>
      <c r="AO5871" s="8"/>
      <c r="AR5871" s="13"/>
      <c r="AS5871" s="8"/>
      <c r="AV5871" s="13"/>
      <c r="AW5871" s="8"/>
      <c r="AX5871" s="19" t="str">
        <f t="shared" si="438"/>
        <v/>
      </c>
      <c r="AY5871" s="55">
        <f t="shared" si="439"/>
        <v>0</v>
      </c>
      <c r="AZ5871" s="8"/>
      <c r="BA5871" s="8"/>
    </row>
    <row r="5872" spans="1:53" x14ac:dyDescent="0.25">
      <c r="A5872" s="9" t="str">
        <f>IF(B5872&lt;&gt;"",COUNTA($B$3:B5872)+$A$2,"")</f>
        <v/>
      </c>
      <c r="R5872" s="42"/>
      <c r="AB5872" s="13"/>
      <c r="AC5872" s="8"/>
      <c r="AF5872" s="13"/>
      <c r="AG5872" s="8"/>
      <c r="AH5872" s="8"/>
      <c r="AI5872" s="8"/>
      <c r="AJ5872" s="8"/>
      <c r="AK5872" s="8"/>
      <c r="AN5872" s="13"/>
      <c r="AO5872" s="8"/>
      <c r="AR5872" s="13"/>
      <c r="AS5872" s="8"/>
      <c r="AV5872" s="13"/>
      <c r="AW5872" s="8"/>
      <c r="AX5872" s="19" t="str">
        <f t="shared" si="438"/>
        <v/>
      </c>
      <c r="AY5872" s="55">
        <f t="shared" si="439"/>
        <v>0</v>
      </c>
      <c r="AZ5872" s="8"/>
      <c r="BA5872" s="8"/>
    </row>
    <row r="5873" spans="1:53" x14ac:dyDescent="0.25">
      <c r="A5873" s="9" t="str">
        <f>IF(B5873&lt;&gt;"",COUNTA($B$3:B5873)+$A$2,"")</f>
        <v/>
      </c>
      <c r="R5873" s="42"/>
      <c r="AB5873" s="13"/>
      <c r="AC5873" s="8"/>
      <c r="AF5873" s="13"/>
      <c r="AG5873" s="8"/>
      <c r="AH5873" s="8"/>
      <c r="AI5873" s="8"/>
      <c r="AJ5873" s="8"/>
      <c r="AK5873" s="8"/>
      <c r="AN5873" s="13"/>
      <c r="AO5873" s="8"/>
      <c r="AR5873" s="13"/>
      <c r="AS5873" s="8"/>
      <c r="AV5873" s="13"/>
      <c r="AW5873" s="8"/>
      <c r="AX5873" s="19" t="str">
        <f t="shared" si="438"/>
        <v/>
      </c>
      <c r="AY5873" s="55">
        <f t="shared" si="439"/>
        <v>0</v>
      </c>
      <c r="AZ5873" s="8"/>
      <c r="BA5873" s="8"/>
    </row>
    <row r="5874" spans="1:53" x14ac:dyDescent="0.25">
      <c r="A5874" s="9" t="str">
        <f>IF(B5874&lt;&gt;"",COUNTA($B$3:B5874)+$A$2,"")</f>
        <v/>
      </c>
      <c r="R5874" s="42"/>
      <c r="AB5874" s="13"/>
      <c r="AC5874" s="8"/>
      <c r="AF5874" s="13"/>
      <c r="AG5874" s="8"/>
      <c r="AH5874" s="8"/>
      <c r="AI5874" s="8"/>
      <c r="AJ5874" s="8"/>
      <c r="AK5874" s="8"/>
      <c r="AN5874" s="13"/>
      <c r="AO5874" s="8"/>
      <c r="AR5874" s="13"/>
      <c r="AS5874" s="8"/>
      <c r="AV5874" s="13"/>
      <c r="AW5874" s="8"/>
      <c r="AX5874" s="19" t="str">
        <f t="shared" si="438"/>
        <v/>
      </c>
      <c r="AY5874" s="55">
        <f t="shared" si="439"/>
        <v>0</v>
      </c>
      <c r="AZ5874" s="8"/>
      <c r="BA5874" s="8"/>
    </row>
    <row r="5875" spans="1:53" x14ac:dyDescent="0.25">
      <c r="A5875" s="9" t="str">
        <f>IF(B5875&lt;&gt;"",COUNTA($B$3:B5875)+$A$2,"")</f>
        <v/>
      </c>
      <c r="R5875" s="42"/>
      <c r="AB5875" s="13"/>
      <c r="AC5875" s="8"/>
      <c r="AF5875" s="13"/>
      <c r="AG5875" s="8"/>
      <c r="AH5875" s="8"/>
      <c r="AI5875" s="8"/>
      <c r="AJ5875" s="8"/>
      <c r="AK5875" s="8"/>
      <c r="AN5875" s="13"/>
      <c r="AO5875" s="8"/>
      <c r="AR5875" s="13"/>
      <c r="AS5875" s="8"/>
      <c r="AV5875" s="13"/>
      <c r="AW5875" s="8"/>
      <c r="AX5875" s="19" t="str">
        <f t="shared" si="438"/>
        <v/>
      </c>
      <c r="AY5875" s="55">
        <f t="shared" si="439"/>
        <v>0</v>
      </c>
      <c r="AZ5875" s="8"/>
      <c r="BA5875" s="8"/>
    </row>
    <row r="5876" spans="1:53" x14ac:dyDescent="0.25">
      <c r="A5876" s="9" t="str">
        <f>IF(B5876&lt;&gt;"",COUNTA($B$3:B5876)+$A$2,"")</f>
        <v/>
      </c>
      <c r="R5876" s="42"/>
      <c r="AB5876" s="13"/>
      <c r="AC5876" s="8"/>
      <c r="AF5876" s="13"/>
      <c r="AG5876" s="8"/>
      <c r="AH5876" s="8"/>
      <c r="AI5876" s="8"/>
      <c r="AJ5876" s="8"/>
      <c r="AK5876" s="8"/>
      <c r="AN5876" s="13"/>
      <c r="AO5876" s="8"/>
      <c r="AR5876" s="13"/>
      <c r="AS5876" s="8"/>
      <c r="AV5876" s="13"/>
      <c r="AW5876" s="8"/>
      <c r="AX5876" s="19" t="str">
        <f t="shared" si="438"/>
        <v/>
      </c>
      <c r="AY5876" s="55">
        <f t="shared" si="439"/>
        <v>0</v>
      </c>
      <c r="AZ5876" s="8"/>
      <c r="BA5876" s="8"/>
    </row>
    <row r="5877" spans="1:53" x14ac:dyDescent="0.25">
      <c r="A5877" s="9" t="str">
        <f>IF(B5877&lt;&gt;"",COUNTA($B$3:B5877)+$A$2,"")</f>
        <v/>
      </c>
      <c r="R5877" s="42"/>
      <c r="AB5877" s="13"/>
      <c r="AC5877" s="8"/>
      <c r="AF5877" s="13"/>
      <c r="AG5877" s="8"/>
      <c r="AH5877" s="8"/>
      <c r="AI5877" s="8"/>
      <c r="AJ5877" s="8"/>
      <c r="AK5877" s="8"/>
      <c r="AN5877" s="13"/>
      <c r="AO5877" s="8"/>
      <c r="AR5877" s="13"/>
      <c r="AS5877" s="8"/>
      <c r="AV5877" s="13"/>
      <c r="AW5877" s="8"/>
      <c r="AX5877" s="19" t="str">
        <f t="shared" si="438"/>
        <v/>
      </c>
      <c r="AY5877" s="55">
        <f t="shared" si="439"/>
        <v>0</v>
      </c>
      <c r="AZ5877" s="8"/>
      <c r="BA5877" s="8"/>
    </row>
    <row r="5878" spans="1:53" x14ac:dyDescent="0.25">
      <c r="A5878" s="9" t="str">
        <f>IF(B5878&lt;&gt;"",COUNTA($B$3:B5878)+$A$2,"")</f>
        <v/>
      </c>
      <c r="R5878" s="42"/>
      <c r="AB5878" s="13"/>
      <c r="AC5878" s="8"/>
      <c r="AF5878" s="13"/>
      <c r="AG5878" s="8"/>
      <c r="AH5878" s="8"/>
      <c r="AI5878" s="8"/>
      <c r="AJ5878" s="8"/>
      <c r="AK5878" s="8"/>
      <c r="AN5878" s="13"/>
      <c r="AO5878" s="8"/>
      <c r="AR5878" s="13"/>
      <c r="AS5878" s="8"/>
      <c r="AV5878" s="13"/>
      <c r="AW5878" s="8"/>
      <c r="AX5878" s="19" t="str">
        <f t="shared" si="438"/>
        <v/>
      </c>
      <c r="AY5878" s="55">
        <f t="shared" si="439"/>
        <v>0</v>
      </c>
      <c r="AZ5878" s="8"/>
      <c r="BA5878" s="8"/>
    </row>
    <row r="5879" spans="1:53" x14ac:dyDescent="0.25">
      <c r="A5879" s="9" t="str">
        <f>IF(B5879&lt;&gt;"",COUNTA($B$3:B5879)+$A$2,"")</f>
        <v/>
      </c>
      <c r="R5879" s="42"/>
      <c r="AB5879" s="13"/>
      <c r="AC5879" s="8"/>
      <c r="AF5879" s="13"/>
      <c r="AG5879" s="8"/>
      <c r="AH5879" s="8"/>
      <c r="AI5879" s="8"/>
      <c r="AJ5879" s="8"/>
      <c r="AK5879" s="8"/>
      <c r="AN5879" s="13"/>
      <c r="AO5879" s="8"/>
      <c r="AR5879" s="13"/>
      <c r="AS5879" s="8"/>
      <c r="AV5879" s="13"/>
      <c r="AW5879" s="8"/>
      <c r="AX5879" s="19" t="str">
        <f t="shared" si="438"/>
        <v/>
      </c>
      <c r="AY5879" s="55">
        <f t="shared" si="439"/>
        <v>0</v>
      </c>
      <c r="AZ5879" s="8"/>
      <c r="BA5879" s="8"/>
    </row>
    <row r="5880" spans="1:53" x14ac:dyDescent="0.25">
      <c r="A5880" s="9" t="str">
        <f>IF(B5880&lt;&gt;"",COUNTA($B$3:B5880)+$A$2,"")</f>
        <v/>
      </c>
      <c r="R5880" s="42"/>
      <c r="AB5880" s="13"/>
      <c r="AC5880" s="8"/>
      <c r="AF5880" s="13"/>
      <c r="AG5880" s="8"/>
      <c r="AH5880" s="8"/>
      <c r="AI5880" s="8"/>
      <c r="AJ5880" s="8"/>
      <c r="AK5880" s="8"/>
      <c r="AN5880" s="13"/>
      <c r="AO5880" s="8"/>
      <c r="AR5880" s="13"/>
      <c r="AS5880" s="8"/>
      <c r="AV5880" s="13"/>
      <c r="AW5880" s="8"/>
      <c r="AX5880" s="19" t="str">
        <f t="shared" si="438"/>
        <v/>
      </c>
      <c r="AY5880" s="55">
        <f t="shared" si="439"/>
        <v>0</v>
      </c>
      <c r="AZ5880" s="8"/>
      <c r="BA5880" s="8"/>
    </row>
    <row r="5881" spans="1:53" x14ac:dyDescent="0.25">
      <c r="A5881" s="9" t="str">
        <f>IF(B5881&lt;&gt;"",COUNTA($B$3:B5881)+$A$2,"")</f>
        <v/>
      </c>
      <c r="R5881" s="42"/>
      <c r="AB5881" s="13"/>
      <c r="AC5881" s="8"/>
      <c r="AF5881" s="13"/>
      <c r="AG5881" s="8"/>
      <c r="AH5881" s="8"/>
      <c r="AI5881" s="8"/>
      <c r="AJ5881" s="8"/>
      <c r="AK5881" s="8"/>
      <c r="AN5881" s="13"/>
      <c r="AO5881" s="8"/>
      <c r="AR5881" s="13"/>
      <c r="AS5881" s="8"/>
      <c r="AV5881" s="13"/>
      <c r="AW5881" s="8"/>
      <c r="AX5881" s="19" t="str">
        <f t="shared" si="438"/>
        <v/>
      </c>
      <c r="AY5881" s="55">
        <f t="shared" si="439"/>
        <v>0</v>
      </c>
      <c r="AZ5881" s="8"/>
      <c r="BA5881" s="8"/>
    </row>
    <row r="5882" spans="1:53" x14ac:dyDescent="0.25">
      <c r="A5882" s="9" t="str">
        <f>IF(B5882&lt;&gt;"",COUNTA($B$3:B5882)+$A$2,"")</f>
        <v/>
      </c>
      <c r="R5882" s="42"/>
      <c r="AB5882" s="13"/>
      <c r="AC5882" s="8"/>
      <c r="AF5882" s="13"/>
      <c r="AG5882" s="8"/>
      <c r="AH5882" s="8"/>
      <c r="AI5882" s="8"/>
      <c r="AJ5882" s="8"/>
      <c r="AK5882" s="8"/>
      <c r="AN5882" s="13"/>
      <c r="AO5882" s="8"/>
      <c r="AR5882" s="13"/>
      <c r="AS5882" s="8"/>
      <c r="AV5882" s="13"/>
      <c r="AW5882" s="8"/>
      <c r="AX5882" s="19" t="str">
        <f t="shared" si="438"/>
        <v/>
      </c>
      <c r="AY5882" s="55">
        <f t="shared" si="439"/>
        <v>0</v>
      </c>
      <c r="AZ5882" s="8"/>
      <c r="BA5882" s="8"/>
    </row>
    <row r="5883" spans="1:53" x14ac:dyDescent="0.25">
      <c r="A5883" s="9" t="str">
        <f>IF(B5883&lt;&gt;"",COUNTA($B$3:B5883)+$A$2,"")</f>
        <v/>
      </c>
      <c r="R5883" s="42"/>
      <c r="AB5883" s="13"/>
      <c r="AC5883" s="8"/>
      <c r="AF5883" s="13"/>
      <c r="AG5883" s="8"/>
      <c r="AH5883" s="8"/>
      <c r="AI5883" s="8"/>
      <c r="AJ5883" s="8"/>
      <c r="AK5883" s="8"/>
      <c r="AN5883" s="13"/>
      <c r="AO5883" s="8"/>
      <c r="AR5883" s="13"/>
      <c r="AS5883" s="8"/>
      <c r="AV5883" s="13"/>
      <c r="AW5883" s="8"/>
      <c r="AX5883" s="19" t="str">
        <f t="shared" si="438"/>
        <v/>
      </c>
      <c r="AY5883" s="55">
        <f t="shared" si="439"/>
        <v>0</v>
      </c>
      <c r="AZ5883" s="8"/>
      <c r="BA5883" s="8"/>
    </row>
    <row r="5884" spans="1:53" x14ac:dyDescent="0.25">
      <c r="A5884" s="9" t="str">
        <f>IF(B5884&lt;&gt;"",COUNTA($B$3:B5884)+$A$2,"")</f>
        <v/>
      </c>
      <c r="R5884" s="42"/>
      <c r="AB5884" s="13"/>
      <c r="AC5884" s="8"/>
      <c r="AF5884" s="13"/>
      <c r="AG5884" s="8"/>
      <c r="AH5884" s="8"/>
      <c r="AI5884" s="8"/>
      <c r="AJ5884" s="8"/>
      <c r="AK5884" s="8"/>
      <c r="AN5884" s="13"/>
      <c r="AO5884" s="8"/>
      <c r="AR5884" s="13"/>
      <c r="AS5884" s="8"/>
      <c r="AV5884" s="13"/>
      <c r="AW5884" s="8"/>
      <c r="AX5884" s="19" t="str">
        <f t="shared" si="438"/>
        <v/>
      </c>
      <c r="AY5884" s="55">
        <f t="shared" si="439"/>
        <v>0</v>
      </c>
      <c r="AZ5884" s="8"/>
      <c r="BA5884" s="8"/>
    </row>
    <row r="5885" spans="1:53" x14ac:dyDescent="0.25">
      <c r="A5885" s="9" t="str">
        <f>IF(B5885&lt;&gt;"",COUNTA($B$3:B5885)+$A$2,"")</f>
        <v/>
      </c>
      <c r="R5885" s="42"/>
      <c r="AB5885" s="13"/>
      <c r="AC5885" s="8"/>
      <c r="AF5885" s="13"/>
      <c r="AG5885" s="8"/>
      <c r="AH5885" s="8"/>
      <c r="AI5885" s="8"/>
      <c r="AJ5885" s="8"/>
      <c r="AK5885" s="8"/>
      <c r="AN5885" s="13"/>
      <c r="AO5885" s="8"/>
      <c r="AR5885" s="13"/>
      <c r="AS5885" s="8"/>
      <c r="AV5885" s="13"/>
      <c r="AW5885" s="8"/>
      <c r="AX5885" s="19" t="str">
        <f t="shared" si="438"/>
        <v/>
      </c>
      <c r="AY5885" s="55">
        <f t="shared" si="439"/>
        <v>0</v>
      </c>
      <c r="AZ5885" s="8"/>
      <c r="BA5885" s="8"/>
    </row>
    <row r="5886" spans="1:53" x14ac:dyDescent="0.25">
      <c r="A5886" s="9" t="str">
        <f>IF(B5886&lt;&gt;"",COUNTA($B$3:B5886)+$A$2,"")</f>
        <v/>
      </c>
      <c r="R5886" s="42"/>
      <c r="AB5886" s="13"/>
      <c r="AC5886" s="8"/>
      <c r="AF5886" s="13"/>
      <c r="AG5886" s="8"/>
      <c r="AH5886" s="8"/>
      <c r="AI5886" s="8"/>
      <c r="AJ5886" s="8"/>
      <c r="AK5886" s="8"/>
      <c r="AN5886" s="13"/>
      <c r="AO5886" s="8"/>
      <c r="AR5886" s="13"/>
      <c r="AS5886" s="8"/>
      <c r="AV5886" s="13"/>
      <c r="AW5886" s="8"/>
      <c r="AX5886" s="19" t="str">
        <f t="shared" si="438"/>
        <v/>
      </c>
      <c r="AY5886" s="55">
        <f t="shared" si="439"/>
        <v>0</v>
      </c>
      <c r="AZ5886" s="8"/>
      <c r="BA5886" s="8"/>
    </row>
    <row r="5887" spans="1:53" x14ac:dyDescent="0.25">
      <c r="A5887" s="9" t="str">
        <f>IF(B5887&lt;&gt;"",COUNTA($B$3:B5887)+$A$2,"")</f>
        <v/>
      </c>
      <c r="R5887" s="42"/>
      <c r="AB5887" s="13"/>
      <c r="AC5887" s="8"/>
      <c r="AF5887" s="13"/>
      <c r="AG5887" s="8"/>
      <c r="AH5887" s="8"/>
      <c r="AI5887" s="8"/>
      <c r="AJ5887" s="8"/>
      <c r="AK5887" s="8"/>
      <c r="AN5887" s="13"/>
      <c r="AO5887" s="8"/>
      <c r="AR5887" s="13"/>
      <c r="AS5887" s="8"/>
      <c r="AV5887" s="13"/>
      <c r="AW5887" s="8"/>
      <c r="AX5887" s="19" t="str">
        <f t="shared" si="438"/>
        <v/>
      </c>
      <c r="AY5887" s="55">
        <f t="shared" si="439"/>
        <v>0</v>
      </c>
      <c r="AZ5887" s="8"/>
      <c r="BA5887" s="8"/>
    </row>
    <row r="5888" spans="1:53" x14ac:dyDescent="0.25">
      <c r="A5888" s="9" t="str">
        <f>IF(B5888&lt;&gt;"",COUNTA($B$3:B5888)+$A$2,"")</f>
        <v/>
      </c>
      <c r="R5888" s="42"/>
      <c r="AB5888" s="13"/>
      <c r="AC5888" s="8"/>
      <c r="AF5888" s="13"/>
      <c r="AG5888" s="8"/>
      <c r="AH5888" s="8"/>
      <c r="AI5888" s="8"/>
      <c r="AJ5888" s="8"/>
      <c r="AK5888" s="8"/>
      <c r="AN5888" s="13"/>
      <c r="AO5888" s="8"/>
      <c r="AR5888" s="13"/>
      <c r="AS5888" s="8"/>
      <c r="AV5888" s="13"/>
      <c r="AW5888" s="8"/>
      <c r="AX5888" s="19" t="str">
        <f t="shared" si="438"/>
        <v/>
      </c>
      <c r="AY5888" s="55">
        <f t="shared" si="439"/>
        <v>0</v>
      </c>
      <c r="AZ5888" s="8"/>
      <c r="BA5888" s="8"/>
    </row>
    <row r="5889" spans="1:53" x14ac:dyDescent="0.25">
      <c r="A5889" s="9" t="str">
        <f>IF(B5889&lt;&gt;"",COUNTA($B$3:B5889)+$A$2,"")</f>
        <v/>
      </c>
      <c r="R5889" s="42"/>
      <c r="AB5889" s="13"/>
      <c r="AC5889" s="8"/>
      <c r="AF5889" s="13"/>
      <c r="AG5889" s="8"/>
      <c r="AH5889" s="8"/>
      <c r="AI5889" s="8"/>
      <c r="AJ5889" s="8"/>
      <c r="AK5889" s="8"/>
      <c r="AN5889" s="13"/>
      <c r="AO5889" s="8"/>
      <c r="AR5889" s="13"/>
      <c r="AS5889" s="8"/>
      <c r="AV5889" s="13"/>
      <c r="AW5889" s="8"/>
      <c r="AX5889" s="19" t="str">
        <f t="shared" si="438"/>
        <v/>
      </c>
      <c r="AY5889" s="55">
        <f t="shared" si="439"/>
        <v>0</v>
      </c>
      <c r="AZ5889" s="8"/>
      <c r="BA5889" s="8"/>
    </row>
    <row r="5890" spans="1:53" x14ac:dyDescent="0.25">
      <c r="A5890" s="9" t="str">
        <f>IF(B5890&lt;&gt;"",COUNTA($B$3:B5890)+$A$2,"")</f>
        <v/>
      </c>
      <c r="R5890" s="42"/>
      <c r="AB5890" s="13"/>
      <c r="AC5890" s="8"/>
      <c r="AF5890" s="13"/>
      <c r="AG5890" s="8"/>
      <c r="AH5890" s="8"/>
      <c r="AI5890" s="8"/>
      <c r="AJ5890" s="8"/>
      <c r="AK5890" s="8"/>
      <c r="AN5890" s="13"/>
      <c r="AO5890" s="8"/>
      <c r="AR5890" s="13"/>
      <c r="AS5890" s="8"/>
      <c r="AV5890" s="13"/>
      <c r="AW5890" s="8"/>
      <c r="AX5890" s="19" t="str">
        <f t="shared" si="438"/>
        <v/>
      </c>
      <c r="AY5890" s="55">
        <f t="shared" si="439"/>
        <v>0</v>
      </c>
      <c r="AZ5890" s="8"/>
      <c r="BA5890" s="8"/>
    </row>
    <row r="5891" spans="1:53" x14ac:dyDescent="0.25">
      <c r="A5891" s="9" t="str">
        <f>IF(B5891&lt;&gt;"",COUNTA($B$3:B5891)+$A$2,"")</f>
        <v/>
      </c>
      <c r="R5891" s="42"/>
      <c r="AB5891" s="13"/>
      <c r="AC5891" s="8"/>
      <c r="AF5891" s="13"/>
      <c r="AG5891" s="8"/>
      <c r="AH5891" s="8"/>
      <c r="AI5891" s="8"/>
      <c r="AJ5891" s="8"/>
      <c r="AK5891" s="8"/>
      <c r="AN5891" s="13"/>
      <c r="AO5891" s="8"/>
      <c r="AR5891" s="13"/>
      <c r="AS5891" s="8"/>
      <c r="AV5891" s="13"/>
      <c r="AW5891" s="8"/>
      <c r="AX5891" s="19" t="str">
        <f t="shared" ref="AX5891:AX5954" si="440">IF(R5891="","",AY5891/(1+0.025))</f>
        <v/>
      </c>
      <c r="AY5891" s="55">
        <f t="shared" ref="AY5891:AY5954" si="441">BC5891-AZ5891</f>
        <v>0</v>
      </c>
      <c r="AZ5891" s="8"/>
      <c r="BA5891" s="8"/>
    </row>
    <row r="5892" spans="1:53" x14ac:dyDescent="0.25">
      <c r="A5892" s="9" t="str">
        <f>IF(B5892&lt;&gt;"",COUNTA($B$3:B5892)+$A$2,"")</f>
        <v/>
      </c>
      <c r="R5892" s="42"/>
      <c r="AB5892" s="13"/>
      <c r="AC5892" s="8"/>
      <c r="AF5892" s="13"/>
      <c r="AG5892" s="8"/>
      <c r="AH5892" s="8"/>
      <c r="AI5892" s="8"/>
      <c r="AJ5892" s="8"/>
      <c r="AK5892" s="8"/>
      <c r="AN5892" s="13"/>
      <c r="AO5892" s="8"/>
      <c r="AR5892" s="13"/>
      <c r="AS5892" s="8"/>
      <c r="AV5892" s="13"/>
      <c r="AW5892" s="8"/>
      <c r="AX5892" s="19" t="str">
        <f t="shared" si="440"/>
        <v/>
      </c>
      <c r="AY5892" s="55">
        <f t="shared" si="441"/>
        <v>0</v>
      </c>
      <c r="AZ5892" s="8"/>
      <c r="BA5892" s="8"/>
    </row>
    <row r="5893" spans="1:53" x14ac:dyDescent="0.25">
      <c r="A5893" s="9" t="str">
        <f>IF(B5893&lt;&gt;"",COUNTA($B$3:B5893)+$A$2,"")</f>
        <v/>
      </c>
      <c r="R5893" s="42"/>
      <c r="AB5893" s="13"/>
      <c r="AC5893" s="8"/>
      <c r="AF5893" s="13"/>
      <c r="AG5893" s="8"/>
      <c r="AH5893" s="8"/>
      <c r="AI5893" s="8"/>
      <c r="AJ5893" s="8"/>
      <c r="AK5893" s="8"/>
      <c r="AN5893" s="13"/>
      <c r="AO5893" s="8"/>
      <c r="AR5893" s="13"/>
      <c r="AS5893" s="8"/>
      <c r="AV5893" s="13"/>
      <c r="AW5893" s="8"/>
      <c r="AX5893" s="19" t="str">
        <f t="shared" si="440"/>
        <v/>
      </c>
      <c r="AY5893" s="55">
        <f t="shared" si="441"/>
        <v>0</v>
      </c>
      <c r="AZ5893" s="8"/>
      <c r="BA5893" s="8"/>
    </row>
    <row r="5894" spans="1:53" x14ac:dyDescent="0.25">
      <c r="A5894" s="9" t="str">
        <f>IF(B5894&lt;&gt;"",COUNTA($B$3:B5894)+$A$2,"")</f>
        <v/>
      </c>
      <c r="R5894" s="42"/>
      <c r="AB5894" s="13"/>
      <c r="AC5894" s="8"/>
      <c r="AF5894" s="13"/>
      <c r="AG5894" s="8"/>
      <c r="AH5894" s="8"/>
      <c r="AI5894" s="8"/>
      <c r="AJ5894" s="8"/>
      <c r="AK5894" s="8"/>
      <c r="AN5894" s="13"/>
      <c r="AO5894" s="8"/>
      <c r="AR5894" s="13"/>
      <c r="AS5894" s="8"/>
      <c r="AV5894" s="13"/>
      <c r="AW5894" s="8"/>
      <c r="AX5894" s="19" t="str">
        <f t="shared" si="440"/>
        <v/>
      </c>
      <c r="AY5894" s="55">
        <f t="shared" si="441"/>
        <v>0</v>
      </c>
      <c r="AZ5894" s="8"/>
      <c r="BA5894" s="8"/>
    </row>
    <row r="5895" spans="1:53" x14ac:dyDescent="0.25">
      <c r="A5895" s="9" t="str">
        <f>IF(B5895&lt;&gt;"",COUNTA($B$3:B5895)+$A$2,"")</f>
        <v/>
      </c>
      <c r="R5895" s="42"/>
      <c r="AB5895" s="13"/>
      <c r="AC5895" s="8"/>
      <c r="AF5895" s="13"/>
      <c r="AG5895" s="8"/>
      <c r="AH5895" s="8"/>
      <c r="AI5895" s="8"/>
      <c r="AJ5895" s="8"/>
      <c r="AK5895" s="8"/>
      <c r="AN5895" s="13"/>
      <c r="AO5895" s="8"/>
      <c r="AR5895" s="13"/>
      <c r="AS5895" s="8"/>
      <c r="AV5895" s="13"/>
      <c r="AW5895" s="8"/>
      <c r="AX5895" s="19" t="str">
        <f t="shared" si="440"/>
        <v/>
      </c>
      <c r="AY5895" s="55">
        <f t="shared" si="441"/>
        <v>0</v>
      </c>
      <c r="AZ5895" s="8"/>
      <c r="BA5895" s="8"/>
    </row>
    <row r="5896" spans="1:53" x14ac:dyDescent="0.25">
      <c r="A5896" s="9" t="str">
        <f>IF(B5896&lt;&gt;"",COUNTA($B$3:B5896)+$A$2,"")</f>
        <v/>
      </c>
      <c r="R5896" s="42"/>
      <c r="AB5896" s="13"/>
      <c r="AC5896" s="8"/>
      <c r="AF5896" s="13"/>
      <c r="AG5896" s="8"/>
      <c r="AH5896" s="8"/>
      <c r="AI5896" s="8"/>
      <c r="AJ5896" s="8"/>
      <c r="AK5896" s="8"/>
      <c r="AN5896" s="13"/>
      <c r="AO5896" s="8"/>
      <c r="AR5896" s="13"/>
      <c r="AS5896" s="8"/>
      <c r="AV5896" s="13"/>
      <c r="AW5896" s="8"/>
      <c r="AX5896" s="19" t="str">
        <f t="shared" si="440"/>
        <v/>
      </c>
      <c r="AY5896" s="55">
        <f t="shared" si="441"/>
        <v>0</v>
      </c>
      <c r="AZ5896" s="8"/>
      <c r="BA5896" s="8"/>
    </row>
    <row r="5897" spans="1:53" x14ac:dyDescent="0.25">
      <c r="A5897" s="9" t="str">
        <f>IF(B5897&lt;&gt;"",COUNTA($B$3:B5897)+$A$2,"")</f>
        <v/>
      </c>
      <c r="R5897" s="42"/>
      <c r="AB5897" s="13"/>
      <c r="AC5897" s="8"/>
      <c r="AF5897" s="13"/>
      <c r="AG5897" s="8"/>
      <c r="AH5897" s="8"/>
      <c r="AI5897" s="8"/>
      <c r="AJ5897" s="8"/>
      <c r="AK5897" s="8"/>
      <c r="AN5897" s="13"/>
      <c r="AO5897" s="8"/>
      <c r="AR5897" s="13"/>
      <c r="AS5897" s="8"/>
      <c r="AV5897" s="13"/>
      <c r="AW5897" s="8"/>
      <c r="AX5897" s="19" t="str">
        <f t="shared" si="440"/>
        <v/>
      </c>
      <c r="AY5897" s="55">
        <f t="shared" si="441"/>
        <v>0</v>
      </c>
      <c r="AZ5897" s="8"/>
      <c r="BA5897" s="8"/>
    </row>
    <row r="5898" spans="1:53" x14ac:dyDescent="0.25">
      <c r="A5898" s="9" t="str">
        <f>IF(B5898&lt;&gt;"",COUNTA($B$3:B5898)+$A$2,"")</f>
        <v/>
      </c>
      <c r="R5898" s="42"/>
      <c r="AB5898" s="13"/>
      <c r="AC5898" s="8"/>
      <c r="AF5898" s="13"/>
      <c r="AG5898" s="8"/>
      <c r="AH5898" s="8"/>
      <c r="AI5898" s="8"/>
      <c r="AJ5898" s="8"/>
      <c r="AK5898" s="8"/>
      <c r="AN5898" s="13"/>
      <c r="AO5898" s="8"/>
      <c r="AR5898" s="13"/>
      <c r="AS5898" s="8"/>
      <c r="AV5898" s="13"/>
      <c r="AW5898" s="8"/>
      <c r="AX5898" s="19" t="str">
        <f t="shared" si="440"/>
        <v/>
      </c>
      <c r="AY5898" s="55">
        <f t="shared" si="441"/>
        <v>0</v>
      </c>
      <c r="AZ5898" s="8"/>
      <c r="BA5898" s="8"/>
    </row>
    <row r="5899" spans="1:53" x14ac:dyDescent="0.25">
      <c r="A5899" s="9" t="str">
        <f>IF(B5899&lt;&gt;"",COUNTA($B$3:B5899)+$A$2,"")</f>
        <v/>
      </c>
      <c r="R5899" s="42"/>
      <c r="AB5899" s="13"/>
      <c r="AC5899" s="8"/>
      <c r="AF5899" s="13"/>
      <c r="AG5899" s="8"/>
      <c r="AH5899" s="8"/>
      <c r="AI5899" s="8"/>
      <c r="AJ5899" s="8"/>
      <c r="AK5899" s="8"/>
      <c r="AN5899" s="13"/>
      <c r="AO5899" s="8"/>
      <c r="AR5899" s="13"/>
      <c r="AS5899" s="8"/>
      <c r="AV5899" s="13"/>
      <c r="AW5899" s="8"/>
      <c r="AX5899" s="19" t="str">
        <f t="shared" si="440"/>
        <v/>
      </c>
      <c r="AY5899" s="55">
        <f t="shared" si="441"/>
        <v>0</v>
      </c>
      <c r="AZ5899" s="8"/>
      <c r="BA5899" s="8"/>
    </row>
    <row r="5900" spans="1:53" x14ac:dyDescent="0.25">
      <c r="A5900" s="9" t="str">
        <f>IF(B5900&lt;&gt;"",COUNTA($B$3:B5900)+$A$2,"")</f>
        <v/>
      </c>
      <c r="R5900" s="42"/>
      <c r="AB5900" s="13"/>
      <c r="AC5900" s="8"/>
      <c r="AF5900" s="13"/>
      <c r="AG5900" s="8"/>
      <c r="AH5900" s="8"/>
      <c r="AI5900" s="8"/>
      <c r="AJ5900" s="8"/>
      <c r="AK5900" s="8"/>
      <c r="AN5900" s="13"/>
      <c r="AO5900" s="8"/>
      <c r="AR5900" s="13"/>
      <c r="AS5900" s="8"/>
      <c r="AV5900" s="13"/>
      <c r="AW5900" s="8"/>
      <c r="AX5900" s="19" t="str">
        <f t="shared" si="440"/>
        <v/>
      </c>
      <c r="AY5900" s="55">
        <f t="shared" si="441"/>
        <v>0</v>
      </c>
      <c r="AZ5900" s="8"/>
      <c r="BA5900" s="8"/>
    </row>
    <row r="5901" spans="1:53" x14ac:dyDescent="0.25">
      <c r="A5901" s="9" t="str">
        <f>IF(B5901&lt;&gt;"",COUNTA($B$3:B5901)+$A$2,"")</f>
        <v/>
      </c>
      <c r="R5901" s="42"/>
      <c r="AB5901" s="13"/>
      <c r="AC5901" s="8"/>
      <c r="AF5901" s="13"/>
      <c r="AG5901" s="8"/>
      <c r="AH5901" s="8"/>
      <c r="AI5901" s="8"/>
      <c r="AJ5901" s="8"/>
      <c r="AK5901" s="8"/>
      <c r="AN5901" s="13"/>
      <c r="AO5901" s="8"/>
      <c r="AR5901" s="13"/>
      <c r="AS5901" s="8"/>
      <c r="AV5901" s="13"/>
      <c r="AW5901" s="8"/>
      <c r="AX5901" s="19" t="str">
        <f t="shared" si="440"/>
        <v/>
      </c>
      <c r="AY5901" s="55">
        <f t="shared" si="441"/>
        <v>0</v>
      </c>
      <c r="AZ5901" s="8"/>
      <c r="BA5901" s="8"/>
    </row>
    <row r="5902" spans="1:53" x14ac:dyDescent="0.25">
      <c r="A5902" s="9" t="str">
        <f>IF(B5902&lt;&gt;"",COUNTA($B$3:B5902)+$A$2,"")</f>
        <v/>
      </c>
      <c r="R5902" s="42"/>
      <c r="AB5902" s="13"/>
      <c r="AC5902" s="8"/>
      <c r="AF5902" s="13"/>
      <c r="AG5902" s="8"/>
      <c r="AH5902" s="8"/>
      <c r="AI5902" s="8"/>
      <c r="AJ5902" s="8"/>
      <c r="AK5902" s="8"/>
      <c r="AN5902" s="13"/>
      <c r="AO5902" s="8"/>
      <c r="AR5902" s="13"/>
      <c r="AS5902" s="8"/>
      <c r="AV5902" s="13"/>
      <c r="AW5902" s="8"/>
      <c r="AX5902" s="19" t="str">
        <f t="shared" si="440"/>
        <v/>
      </c>
      <c r="AY5902" s="55">
        <f t="shared" si="441"/>
        <v>0</v>
      </c>
      <c r="AZ5902" s="8"/>
      <c r="BA5902" s="8"/>
    </row>
    <row r="5903" spans="1:53" x14ac:dyDescent="0.25">
      <c r="A5903" s="9" t="str">
        <f>IF(B5903&lt;&gt;"",COUNTA($B$3:B5903)+$A$2,"")</f>
        <v/>
      </c>
      <c r="R5903" s="42"/>
      <c r="AB5903" s="13"/>
      <c r="AC5903" s="8"/>
      <c r="AF5903" s="13"/>
      <c r="AG5903" s="8"/>
      <c r="AH5903" s="8"/>
      <c r="AI5903" s="8"/>
      <c r="AJ5903" s="8"/>
      <c r="AK5903" s="8"/>
      <c r="AN5903" s="13"/>
      <c r="AO5903" s="8"/>
      <c r="AR5903" s="13"/>
      <c r="AS5903" s="8"/>
      <c r="AV5903" s="13"/>
      <c r="AW5903" s="8"/>
      <c r="AX5903" s="19" t="str">
        <f t="shared" si="440"/>
        <v/>
      </c>
      <c r="AY5903" s="55">
        <f t="shared" si="441"/>
        <v>0</v>
      </c>
      <c r="AZ5903" s="8"/>
      <c r="BA5903" s="8"/>
    </row>
    <row r="5904" spans="1:53" x14ac:dyDescent="0.25">
      <c r="A5904" s="9" t="str">
        <f>IF(B5904&lt;&gt;"",COUNTA($B$3:B5904)+$A$2,"")</f>
        <v/>
      </c>
      <c r="R5904" s="42"/>
      <c r="AB5904" s="13"/>
      <c r="AC5904" s="8"/>
      <c r="AF5904" s="13"/>
      <c r="AG5904" s="8"/>
      <c r="AH5904" s="8"/>
      <c r="AI5904" s="8"/>
      <c r="AJ5904" s="8"/>
      <c r="AK5904" s="8"/>
      <c r="AN5904" s="13"/>
      <c r="AO5904" s="8"/>
      <c r="AR5904" s="13"/>
      <c r="AS5904" s="8"/>
      <c r="AV5904" s="13"/>
      <c r="AW5904" s="8"/>
      <c r="AX5904" s="19" t="str">
        <f t="shared" si="440"/>
        <v/>
      </c>
      <c r="AY5904" s="55">
        <f t="shared" si="441"/>
        <v>0</v>
      </c>
      <c r="AZ5904" s="8"/>
      <c r="BA5904" s="8"/>
    </row>
    <row r="5905" spans="1:53" x14ac:dyDescent="0.25">
      <c r="A5905" s="9" t="str">
        <f>IF(B5905&lt;&gt;"",COUNTA($B$3:B5905)+$A$2,"")</f>
        <v/>
      </c>
      <c r="R5905" s="42"/>
      <c r="AB5905" s="13"/>
      <c r="AC5905" s="8"/>
      <c r="AF5905" s="13"/>
      <c r="AG5905" s="8"/>
      <c r="AH5905" s="8"/>
      <c r="AI5905" s="8"/>
      <c r="AJ5905" s="8"/>
      <c r="AK5905" s="8"/>
      <c r="AN5905" s="13"/>
      <c r="AO5905" s="8"/>
      <c r="AR5905" s="13"/>
      <c r="AS5905" s="8"/>
      <c r="AV5905" s="13"/>
      <c r="AW5905" s="8"/>
      <c r="AX5905" s="19" t="str">
        <f t="shared" si="440"/>
        <v/>
      </c>
      <c r="AY5905" s="55">
        <f t="shared" si="441"/>
        <v>0</v>
      </c>
      <c r="AZ5905" s="8"/>
      <c r="BA5905" s="8"/>
    </row>
    <row r="5906" spans="1:53" x14ac:dyDescent="0.25">
      <c r="A5906" s="9" t="str">
        <f>IF(B5906&lt;&gt;"",COUNTA($B$3:B5906)+$A$2,"")</f>
        <v/>
      </c>
      <c r="R5906" s="42"/>
      <c r="AB5906" s="13"/>
      <c r="AC5906" s="8"/>
      <c r="AF5906" s="13"/>
      <c r="AG5906" s="8"/>
      <c r="AH5906" s="8"/>
      <c r="AI5906" s="8"/>
      <c r="AJ5906" s="8"/>
      <c r="AK5906" s="8"/>
      <c r="AN5906" s="13"/>
      <c r="AO5906" s="8"/>
      <c r="AR5906" s="13"/>
      <c r="AS5906" s="8"/>
      <c r="AV5906" s="13"/>
      <c r="AW5906" s="8"/>
      <c r="AX5906" s="19" t="str">
        <f t="shared" si="440"/>
        <v/>
      </c>
      <c r="AY5906" s="55">
        <f t="shared" si="441"/>
        <v>0</v>
      </c>
      <c r="AZ5906" s="8"/>
      <c r="BA5906" s="8"/>
    </row>
    <row r="5907" spans="1:53" x14ac:dyDescent="0.25">
      <c r="A5907" s="9" t="str">
        <f>IF(B5907&lt;&gt;"",COUNTA($B$3:B5907)+$A$2,"")</f>
        <v/>
      </c>
      <c r="R5907" s="42"/>
      <c r="AB5907" s="13"/>
      <c r="AC5907" s="8"/>
      <c r="AF5907" s="13"/>
      <c r="AG5907" s="8"/>
      <c r="AH5907" s="8"/>
      <c r="AI5907" s="8"/>
      <c r="AJ5907" s="8"/>
      <c r="AK5907" s="8"/>
      <c r="AN5907" s="13"/>
      <c r="AO5907" s="8"/>
      <c r="AR5907" s="13"/>
      <c r="AS5907" s="8"/>
      <c r="AV5907" s="13"/>
      <c r="AW5907" s="8"/>
      <c r="AX5907" s="19" t="str">
        <f t="shared" si="440"/>
        <v/>
      </c>
      <c r="AY5907" s="55">
        <f t="shared" si="441"/>
        <v>0</v>
      </c>
      <c r="AZ5907" s="8"/>
      <c r="BA5907" s="8"/>
    </row>
    <row r="5908" spans="1:53" x14ac:dyDescent="0.25">
      <c r="A5908" s="9" t="str">
        <f>IF(B5908&lt;&gt;"",COUNTA($B$3:B5908)+$A$2,"")</f>
        <v/>
      </c>
      <c r="R5908" s="42"/>
      <c r="AB5908" s="13"/>
      <c r="AC5908" s="8"/>
      <c r="AF5908" s="13"/>
      <c r="AG5908" s="8"/>
      <c r="AH5908" s="8"/>
      <c r="AI5908" s="8"/>
      <c r="AJ5908" s="8"/>
      <c r="AK5908" s="8"/>
      <c r="AN5908" s="13"/>
      <c r="AO5908" s="8"/>
      <c r="AR5908" s="13"/>
      <c r="AS5908" s="8"/>
      <c r="AV5908" s="13"/>
      <c r="AW5908" s="8"/>
      <c r="AX5908" s="19" t="str">
        <f t="shared" si="440"/>
        <v/>
      </c>
      <c r="AY5908" s="55">
        <f t="shared" si="441"/>
        <v>0</v>
      </c>
      <c r="AZ5908" s="8"/>
      <c r="BA5908" s="8"/>
    </row>
    <row r="5909" spans="1:53" x14ac:dyDescent="0.25">
      <c r="A5909" s="9" t="str">
        <f>IF(B5909&lt;&gt;"",COUNTA($B$3:B5909)+$A$2,"")</f>
        <v/>
      </c>
      <c r="R5909" s="42"/>
      <c r="AB5909" s="13"/>
      <c r="AC5909" s="8"/>
      <c r="AF5909" s="13"/>
      <c r="AG5909" s="8"/>
      <c r="AH5909" s="8"/>
      <c r="AI5909" s="8"/>
      <c r="AJ5909" s="8"/>
      <c r="AK5909" s="8"/>
      <c r="AN5909" s="13"/>
      <c r="AO5909" s="8"/>
      <c r="AR5909" s="13"/>
      <c r="AS5909" s="8"/>
      <c r="AV5909" s="13"/>
      <c r="AW5909" s="8"/>
      <c r="AX5909" s="19" t="str">
        <f t="shared" si="440"/>
        <v/>
      </c>
      <c r="AY5909" s="55">
        <f t="shared" si="441"/>
        <v>0</v>
      </c>
      <c r="AZ5909" s="8"/>
      <c r="BA5909" s="8"/>
    </row>
    <row r="5910" spans="1:53" x14ac:dyDescent="0.25">
      <c r="A5910" s="9" t="str">
        <f>IF(B5910&lt;&gt;"",COUNTA($B$3:B5910)+$A$2,"")</f>
        <v/>
      </c>
      <c r="R5910" s="42"/>
      <c r="AB5910" s="13"/>
      <c r="AC5910" s="8"/>
      <c r="AF5910" s="13"/>
      <c r="AG5910" s="8"/>
      <c r="AH5910" s="8"/>
      <c r="AI5910" s="8"/>
      <c r="AJ5910" s="8"/>
      <c r="AK5910" s="8"/>
      <c r="AN5910" s="13"/>
      <c r="AO5910" s="8"/>
      <c r="AR5910" s="13"/>
      <c r="AS5910" s="8"/>
      <c r="AV5910" s="13"/>
      <c r="AW5910" s="8"/>
      <c r="AX5910" s="19" t="str">
        <f t="shared" si="440"/>
        <v/>
      </c>
      <c r="AY5910" s="55">
        <f t="shared" si="441"/>
        <v>0</v>
      </c>
      <c r="AZ5910" s="8"/>
      <c r="BA5910" s="8"/>
    </row>
    <row r="5911" spans="1:53" x14ac:dyDescent="0.25">
      <c r="A5911" s="9" t="str">
        <f>IF(B5911&lt;&gt;"",COUNTA($B$3:B5911)+$A$2,"")</f>
        <v/>
      </c>
      <c r="R5911" s="42"/>
      <c r="AB5911" s="13"/>
      <c r="AC5911" s="8"/>
      <c r="AF5911" s="13"/>
      <c r="AG5911" s="8"/>
      <c r="AH5911" s="8"/>
      <c r="AI5911" s="8"/>
      <c r="AJ5911" s="8"/>
      <c r="AK5911" s="8"/>
      <c r="AN5911" s="13"/>
      <c r="AO5911" s="8"/>
      <c r="AR5911" s="13"/>
      <c r="AS5911" s="8"/>
      <c r="AV5911" s="13"/>
      <c r="AW5911" s="8"/>
      <c r="AX5911" s="19" t="str">
        <f t="shared" si="440"/>
        <v/>
      </c>
      <c r="AY5911" s="55">
        <f t="shared" si="441"/>
        <v>0</v>
      </c>
      <c r="AZ5911" s="8"/>
      <c r="BA5911" s="8"/>
    </row>
    <row r="5912" spans="1:53" x14ac:dyDescent="0.25">
      <c r="A5912" s="9" t="str">
        <f>IF(B5912&lt;&gt;"",COUNTA($B$3:B5912)+$A$2,"")</f>
        <v/>
      </c>
      <c r="R5912" s="42"/>
      <c r="AB5912" s="13"/>
      <c r="AC5912" s="8"/>
      <c r="AF5912" s="13"/>
      <c r="AG5912" s="8"/>
      <c r="AH5912" s="8"/>
      <c r="AI5912" s="8"/>
      <c r="AJ5912" s="8"/>
      <c r="AK5912" s="8"/>
      <c r="AN5912" s="13"/>
      <c r="AO5912" s="8"/>
      <c r="AR5912" s="13"/>
      <c r="AS5912" s="8"/>
      <c r="AV5912" s="13"/>
      <c r="AW5912" s="8"/>
      <c r="AX5912" s="19" t="str">
        <f t="shared" si="440"/>
        <v/>
      </c>
      <c r="AY5912" s="55">
        <f t="shared" si="441"/>
        <v>0</v>
      </c>
      <c r="AZ5912" s="8"/>
      <c r="BA5912" s="8"/>
    </row>
    <row r="5913" spans="1:53" x14ac:dyDescent="0.25">
      <c r="A5913" s="9" t="str">
        <f>IF(B5913&lt;&gt;"",COUNTA($B$3:B5913)+$A$2,"")</f>
        <v/>
      </c>
      <c r="R5913" s="42"/>
      <c r="AB5913" s="13"/>
      <c r="AC5913" s="8"/>
      <c r="AF5913" s="13"/>
      <c r="AG5913" s="8"/>
      <c r="AH5913" s="8"/>
      <c r="AI5913" s="8"/>
      <c r="AJ5913" s="8"/>
      <c r="AK5913" s="8"/>
      <c r="AN5913" s="13"/>
      <c r="AO5913" s="8"/>
      <c r="AR5913" s="13"/>
      <c r="AS5913" s="8"/>
      <c r="AV5913" s="13"/>
      <c r="AW5913" s="8"/>
      <c r="AX5913" s="19" t="str">
        <f t="shared" si="440"/>
        <v/>
      </c>
      <c r="AY5913" s="55">
        <f t="shared" si="441"/>
        <v>0</v>
      </c>
      <c r="AZ5913" s="8"/>
      <c r="BA5913" s="8"/>
    </row>
    <row r="5914" spans="1:53" x14ac:dyDescent="0.25">
      <c r="A5914" s="9" t="str">
        <f>IF(B5914&lt;&gt;"",COUNTA($B$3:B5914)+$A$2,"")</f>
        <v/>
      </c>
      <c r="R5914" s="42"/>
      <c r="AB5914" s="13"/>
      <c r="AC5914" s="8"/>
      <c r="AF5914" s="13"/>
      <c r="AG5914" s="8"/>
      <c r="AH5914" s="8"/>
      <c r="AI5914" s="8"/>
      <c r="AJ5914" s="8"/>
      <c r="AK5914" s="8"/>
      <c r="AN5914" s="13"/>
      <c r="AO5914" s="8"/>
      <c r="AR5914" s="13"/>
      <c r="AS5914" s="8"/>
      <c r="AV5914" s="13"/>
      <c r="AW5914" s="8"/>
      <c r="AX5914" s="19" t="str">
        <f t="shared" si="440"/>
        <v/>
      </c>
      <c r="AY5914" s="55">
        <f t="shared" si="441"/>
        <v>0</v>
      </c>
      <c r="AZ5914" s="8"/>
      <c r="BA5914" s="8"/>
    </row>
    <row r="5915" spans="1:53" x14ac:dyDescent="0.25">
      <c r="A5915" s="9" t="str">
        <f>IF(B5915&lt;&gt;"",COUNTA($B$3:B5915)+$A$2,"")</f>
        <v/>
      </c>
      <c r="R5915" s="42"/>
      <c r="AB5915" s="13"/>
      <c r="AC5915" s="8"/>
      <c r="AF5915" s="13"/>
      <c r="AG5915" s="8"/>
      <c r="AH5915" s="8"/>
      <c r="AI5915" s="8"/>
      <c r="AJ5915" s="8"/>
      <c r="AK5915" s="8"/>
      <c r="AN5915" s="13"/>
      <c r="AO5915" s="8"/>
      <c r="AR5915" s="13"/>
      <c r="AS5915" s="8"/>
      <c r="AV5915" s="13"/>
      <c r="AW5915" s="8"/>
      <c r="AX5915" s="19" t="str">
        <f t="shared" si="440"/>
        <v/>
      </c>
      <c r="AY5915" s="55">
        <f t="shared" si="441"/>
        <v>0</v>
      </c>
      <c r="AZ5915" s="8"/>
      <c r="BA5915" s="8"/>
    </row>
    <row r="5916" spans="1:53" x14ac:dyDescent="0.25">
      <c r="A5916" s="9" t="str">
        <f>IF(B5916&lt;&gt;"",COUNTA($B$3:B5916)+$A$2,"")</f>
        <v/>
      </c>
      <c r="R5916" s="42"/>
      <c r="AB5916" s="13"/>
      <c r="AC5916" s="8"/>
      <c r="AF5916" s="13"/>
      <c r="AG5916" s="8"/>
      <c r="AH5916" s="8"/>
      <c r="AI5916" s="8"/>
      <c r="AJ5916" s="8"/>
      <c r="AK5916" s="8"/>
      <c r="AN5916" s="13"/>
      <c r="AO5916" s="8"/>
      <c r="AR5916" s="13"/>
      <c r="AS5916" s="8"/>
      <c r="AV5916" s="13"/>
      <c r="AW5916" s="8"/>
      <c r="AX5916" s="19" t="str">
        <f t="shared" si="440"/>
        <v/>
      </c>
      <c r="AY5916" s="55">
        <f t="shared" si="441"/>
        <v>0</v>
      </c>
      <c r="AZ5916" s="8"/>
      <c r="BA5916" s="8"/>
    </row>
    <row r="5917" spans="1:53" x14ac:dyDescent="0.25">
      <c r="A5917" s="9" t="str">
        <f>IF(B5917&lt;&gt;"",COUNTA($B$3:B5917)+$A$2,"")</f>
        <v/>
      </c>
      <c r="R5917" s="42"/>
      <c r="AB5917" s="13"/>
      <c r="AC5917" s="8"/>
      <c r="AF5917" s="13"/>
      <c r="AG5917" s="8"/>
      <c r="AH5917" s="8"/>
      <c r="AI5917" s="8"/>
      <c r="AJ5917" s="8"/>
      <c r="AK5917" s="8"/>
      <c r="AN5917" s="13"/>
      <c r="AO5917" s="8"/>
      <c r="AR5917" s="13"/>
      <c r="AS5917" s="8"/>
      <c r="AV5917" s="13"/>
      <c r="AW5917" s="8"/>
      <c r="AX5917" s="19" t="str">
        <f t="shared" si="440"/>
        <v/>
      </c>
      <c r="AY5917" s="55">
        <f t="shared" si="441"/>
        <v>0</v>
      </c>
      <c r="AZ5917" s="8"/>
      <c r="BA5917" s="8"/>
    </row>
    <row r="5918" spans="1:53" x14ac:dyDescent="0.25">
      <c r="A5918" s="9" t="str">
        <f>IF(B5918&lt;&gt;"",COUNTA($B$3:B5918)+$A$2,"")</f>
        <v/>
      </c>
      <c r="R5918" s="42"/>
      <c r="AB5918" s="13"/>
      <c r="AC5918" s="8"/>
      <c r="AF5918" s="13"/>
      <c r="AG5918" s="8"/>
      <c r="AH5918" s="8"/>
      <c r="AI5918" s="8"/>
      <c r="AJ5918" s="8"/>
      <c r="AK5918" s="8"/>
      <c r="AN5918" s="13"/>
      <c r="AO5918" s="8"/>
      <c r="AR5918" s="13"/>
      <c r="AS5918" s="8"/>
      <c r="AV5918" s="13"/>
      <c r="AW5918" s="8"/>
      <c r="AX5918" s="19" t="str">
        <f t="shared" si="440"/>
        <v/>
      </c>
      <c r="AY5918" s="55">
        <f t="shared" si="441"/>
        <v>0</v>
      </c>
      <c r="AZ5918" s="8"/>
      <c r="BA5918" s="8"/>
    </row>
    <row r="5919" spans="1:53" x14ac:dyDescent="0.25">
      <c r="A5919" s="9" t="str">
        <f>IF(B5919&lt;&gt;"",COUNTA($B$3:B5919)+$A$2,"")</f>
        <v/>
      </c>
      <c r="R5919" s="42"/>
      <c r="AB5919" s="13"/>
      <c r="AC5919" s="8"/>
      <c r="AF5919" s="13"/>
      <c r="AG5919" s="8"/>
      <c r="AH5919" s="8"/>
      <c r="AI5919" s="8"/>
      <c r="AJ5919" s="8"/>
      <c r="AK5919" s="8"/>
      <c r="AN5919" s="13"/>
      <c r="AO5919" s="8"/>
      <c r="AR5919" s="13"/>
      <c r="AS5919" s="8"/>
      <c r="AV5919" s="13"/>
      <c r="AW5919" s="8"/>
      <c r="AX5919" s="19" t="str">
        <f t="shared" si="440"/>
        <v/>
      </c>
      <c r="AY5919" s="55">
        <f t="shared" si="441"/>
        <v>0</v>
      </c>
      <c r="AZ5919" s="8"/>
      <c r="BA5919" s="8"/>
    </row>
    <row r="5920" spans="1:53" x14ac:dyDescent="0.25">
      <c r="A5920" s="9" t="str">
        <f>IF(B5920&lt;&gt;"",COUNTA($B$3:B5920)+$A$2,"")</f>
        <v/>
      </c>
      <c r="R5920" s="42"/>
      <c r="AB5920" s="13"/>
      <c r="AC5920" s="8"/>
      <c r="AF5920" s="13"/>
      <c r="AG5920" s="8"/>
      <c r="AH5920" s="8"/>
      <c r="AI5920" s="8"/>
      <c r="AJ5920" s="8"/>
      <c r="AK5920" s="8"/>
      <c r="AN5920" s="13"/>
      <c r="AO5920" s="8"/>
      <c r="AR5920" s="13"/>
      <c r="AS5920" s="8"/>
      <c r="AV5920" s="13"/>
      <c r="AW5920" s="8"/>
      <c r="AX5920" s="19" t="str">
        <f t="shared" si="440"/>
        <v/>
      </c>
      <c r="AY5920" s="55">
        <f t="shared" si="441"/>
        <v>0</v>
      </c>
      <c r="AZ5920" s="8"/>
      <c r="BA5920" s="8"/>
    </row>
    <row r="5921" spans="1:53" x14ac:dyDescent="0.25">
      <c r="A5921" s="9" t="str">
        <f>IF(B5921&lt;&gt;"",COUNTA($B$3:B5921)+$A$2,"")</f>
        <v/>
      </c>
      <c r="R5921" s="42"/>
      <c r="AB5921" s="13"/>
      <c r="AC5921" s="8"/>
      <c r="AF5921" s="13"/>
      <c r="AG5921" s="8"/>
      <c r="AH5921" s="8"/>
      <c r="AI5921" s="8"/>
      <c r="AJ5921" s="8"/>
      <c r="AK5921" s="8"/>
      <c r="AN5921" s="13"/>
      <c r="AO5921" s="8"/>
      <c r="AR5921" s="13"/>
      <c r="AS5921" s="8"/>
      <c r="AV5921" s="13"/>
      <c r="AW5921" s="8"/>
      <c r="AX5921" s="19" t="str">
        <f t="shared" si="440"/>
        <v/>
      </c>
      <c r="AY5921" s="55">
        <f t="shared" si="441"/>
        <v>0</v>
      </c>
      <c r="AZ5921" s="8"/>
      <c r="BA5921" s="8"/>
    </row>
    <row r="5922" spans="1:53" x14ac:dyDescent="0.25">
      <c r="A5922" s="9" t="str">
        <f>IF(B5922&lt;&gt;"",COUNTA($B$3:B5922)+$A$2,"")</f>
        <v/>
      </c>
      <c r="R5922" s="42"/>
      <c r="AB5922" s="13"/>
      <c r="AC5922" s="8"/>
      <c r="AF5922" s="13"/>
      <c r="AG5922" s="8"/>
      <c r="AH5922" s="8"/>
      <c r="AI5922" s="8"/>
      <c r="AJ5922" s="8"/>
      <c r="AK5922" s="8"/>
      <c r="AN5922" s="13"/>
      <c r="AO5922" s="8"/>
      <c r="AR5922" s="13"/>
      <c r="AS5922" s="8"/>
      <c r="AV5922" s="13"/>
      <c r="AW5922" s="8"/>
      <c r="AX5922" s="19" t="str">
        <f t="shared" si="440"/>
        <v/>
      </c>
      <c r="AY5922" s="55">
        <f t="shared" si="441"/>
        <v>0</v>
      </c>
      <c r="AZ5922" s="8"/>
      <c r="BA5922" s="8"/>
    </row>
    <row r="5923" spans="1:53" x14ac:dyDescent="0.25">
      <c r="A5923" s="9" t="str">
        <f>IF(B5923&lt;&gt;"",COUNTA($B$3:B5923)+$A$2,"")</f>
        <v/>
      </c>
      <c r="R5923" s="42"/>
      <c r="AB5923" s="13"/>
      <c r="AC5923" s="8"/>
      <c r="AF5923" s="13"/>
      <c r="AG5923" s="8"/>
      <c r="AH5923" s="8"/>
      <c r="AI5923" s="8"/>
      <c r="AJ5923" s="8"/>
      <c r="AK5923" s="8"/>
      <c r="AN5923" s="13"/>
      <c r="AO5923" s="8"/>
      <c r="AR5923" s="13"/>
      <c r="AS5923" s="8"/>
      <c r="AV5923" s="13"/>
      <c r="AW5923" s="8"/>
      <c r="AX5923" s="19" t="str">
        <f t="shared" si="440"/>
        <v/>
      </c>
      <c r="AY5923" s="55">
        <f t="shared" si="441"/>
        <v>0</v>
      </c>
      <c r="AZ5923" s="8"/>
      <c r="BA5923" s="8"/>
    </row>
    <row r="5924" spans="1:53" x14ac:dyDescent="0.25">
      <c r="A5924" s="9" t="str">
        <f>IF(B5924&lt;&gt;"",COUNTA($B$3:B5924)+$A$2,"")</f>
        <v/>
      </c>
      <c r="R5924" s="42"/>
      <c r="AB5924" s="13"/>
      <c r="AC5924" s="8"/>
      <c r="AF5924" s="13"/>
      <c r="AG5924" s="8"/>
      <c r="AH5924" s="8"/>
      <c r="AI5924" s="8"/>
      <c r="AJ5924" s="8"/>
      <c r="AK5924" s="8"/>
      <c r="AN5924" s="13"/>
      <c r="AO5924" s="8"/>
      <c r="AR5924" s="13"/>
      <c r="AS5924" s="8"/>
      <c r="AV5924" s="13"/>
      <c r="AW5924" s="8"/>
      <c r="AX5924" s="19" t="str">
        <f t="shared" si="440"/>
        <v/>
      </c>
      <c r="AY5924" s="55">
        <f t="shared" si="441"/>
        <v>0</v>
      </c>
      <c r="AZ5924" s="8"/>
      <c r="BA5924" s="8"/>
    </row>
    <row r="5925" spans="1:53" x14ac:dyDescent="0.25">
      <c r="A5925" s="9" t="str">
        <f>IF(B5925&lt;&gt;"",COUNTA($B$3:B5925)+$A$2,"")</f>
        <v/>
      </c>
      <c r="R5925" s="42"/>
      <c r="AB5925" s="13"/>
      <c r="AC5925" s="8"/>
      <c r="AF5925" s="13"/>
      <c r="AG5925" s="8"/>
      <c r="AH5925" s="8"/>
      <c r="AI5925" s="8"/>
      <c r="AJ5925" s="8"/>
      <c r="AK5925" s="8"/>
      <c r="AN5925" s="13"/>
      <c r="AO5925" s="8"/>
      <c r="AR5925" s="13"/>
      <c r="AS5925" s="8"/>
      <c r="AV5925" s="13"/>
      <c r="AW5925" s="8"/>
      <c r="AX5925" s="19" t="str">
        <f t="shared" si="440"/>
        <v/>
      </c>
      <c r="AY5925" s="55">
        <f t="shared" si="441"/>
        <v>0</v>
      </c>
      <c r="AZ5925" s="8"/>
      <c r="BA5925" s="8"/>
    </row>
    <row r="5926" spans="1:53" x14ac:dyDescent="0.25">
      <c r="A5926" s="9" t="str">
        <f>IF(B5926&lt;&gt;"",COUNTA($B$3:B5926)+$A$2,"")</f>
        <v/>
      </c>
      <c r="R5926" s="42"/>
      <c r="AB5926" s="13"/>
      <c r="AC5926" s="8"/>
      <c r="AF5926" s="13"/>
      <c r="AG5926" s="8"/>
      <c r="AH5926" s="8"/>
      <c r="AI5926" s="8"/>
      <c r="AJ5926" s="8"/>
      <c r="AK5926" s="8"/>
      <c r="AN5926" s="13"/>
      <c r="AO5926" s="8"/>
      <c r="AR5926" s="13"/>
      <c r="AS5926" s="8"/>
      <c r="AV5926" s="13"/>
      <c r="AW5926" s="8"/>
      <c r="AX5926" s="19" t="str">
        <f t="shared" si="440"/>
        <v/>
      </c>
      <c r="AY5926" s="55">
        <f t="shared" si="441"/>
        <v>0</v>
      </c>
      <c r="AZ5926" s="8"/>
      <c r="BA5926" s="8"/>
    </row>
    <row r="5927" spans="1:53" x14ac:dyDescent="0.25">
      <c r="A5927" s="9" t="str">
        <f>IF(B5927&lt;&gt;"",COUNTA($B$3:B5927)+$A$2,"")</f>
        <v/>
      </c>
      <c r="R5927" s="42"/>
      <c r="AB5927" s="13"/>
      <c r="AC5927" s="8"/>
      <c r="AF5927" s="13"/>
      <c r="AG5927" s="8"/>
      <c r="AH5927" s="8"/>
      <c r="AI5927" s="8"/>
      <c r="AJ5927" s="8"/>
      <c r="AK5927" s="8"/>
      <c r="AN5927" s="13"/>
      <c r="AO5927" s="8"/>
      <c r="AR5927" s="13"/>
      <c r="AS5927" s="8"/>
      <c r="AV5927" s="13"/>
      <c r="AW5927" s="8"/>
      <c r="AX5927" s="19" t="str">
        <f t="shared" si="440"/>
        <v/>
      </c>
      <c r="AY5927" s="55">
        <f t="shared" si="441"/>
        <v>0</v>
      </c>
      <c r="AZ5927" s="8"/>
      <c r="BA5927" s="8"/>
    </row>
    <row r="5928" spans="1:53" x14ac:dyDescent="0.25">
      <c r="A5928" s="9" t="str">
        <f>IF(B5928&lt;&gt;"",COUNTA($B$3:B5928)+$A$2,"")</f>
        <v/>
      </c>
      <c r="R5928" s="42"/>
      <c r="AB5928" s="13"/>
      <c r="AC5928" s="8"/>
      <c r="AF5928" s="13"/>
      <c r="AG5928" s="8"/>
      <c r="AH5928" s="8"/>
      <c r="AI5928" s="8"/>
      <c r="AJ5928" s="8"/>
      <c r="AK5928" s="8"/>
      <c r="AN5928" s="13"/>
      <c r="AO5928" s="8"/>
      <c r="AR5928" s="13"/>
      <c r="AS5928" s="8"/>
      <c r="AV5928" s="13"/>
      <c r="AW5928" s="8"/>
      <c r="AX5928" s="19" t="str">
        <f t="shared" si="440"/>
        <v/>
      </c>
      <c r="AY5928" s="55">
        <f t="shared" si="441"/>
        <v>0</v>
      </c>
      <c r="AZ5928" s="8"/>
      <c r="BA5928" s="8"/>
    </row>
    <row r="5929" spans="1:53" x14ac:dyDescent="0.25">
      <c r="A5929" s="9" t="str">
        <f>IF(B5929&lt;&gt;"",COUNTA($B$3:B5929)+$A$2,"")</f>
        <v/>
      </c>
      <c r="R5929" s="42"/>
      <c r="AB5929" s="13"/>
      <c r="AC5929" s="8"/>
      <c r="AF5929" s="13"/>
      <c r="AG5929" s="8"/>
      <c r="AH5929" s="8"/>
      <c r="AI5929" s="8"/>
      <c r="AJ5929" s="8"/>
      <c r="AK5929" s="8"/>
      <c r="AN5929" s="13"/>
      <c r="AO5929" s="8"/>
      <c r="AR5929" s="13"/>
      <c r="AS5929" s="8"/>
      <c r="AV5929" s="13"/>
      <c r="AW5929" s="8"/>
      <c r="AX5929" s="19" t="str">
        <f t="shared" si="440"/>
        <v/>
      </c>
      <c r="AY5929" s="55">
        <f t="shared" si="441"/>
        <v>0</v>
      </c>
      <c r="AZ5929" s="8"/>
      <c r="BA5929" s="8"/>
    </row>
    <row r="5930" spans="1:53" x14ac:dyDescent="0.25">
      <c r="A5930" s="9" t="str">
        <f>IF(B5930&lt;&gt;"",COUNTA($B$3:B5930)+$A$2,"")</f>
        <v/>
      </c>
      <c r="R5930" s="42"/>
      <c r="AB5930" s="13"/>
      <c r="AC5930" s="8"/>
      <c r="AF5930" s="13"/>
      <c r="AG5930" s="8"/>
      <c r="AH5930" s="8"/>
      <c r="AI5930" s="8"/>
      <c r="AJ5930" s="8"/>
      <c r="AK5930" s="8"/>
      <c r="AN5930" s="13"/>
      <c r="AO5930" s="8"/>
      <c r="AR5930" s="13"/>
      <c r="AS5930" s="8"/>
      <c r="AV5930" s="13"/>
      <c r="AW5930" s="8"/>
      <c r="AX5930" s="19" t="str">
        <f t="shared" si="440"/>
        <v/>
      </c>
      <c r="AY5930" s="55">
        <f t="shared" si="441"/>
        <v>0</v>
      </c>
      <c r="AZ5930" s="8"/>
      <c r="BA5930" s="8"/>
    </row>
    <row r="5931" spans="1:53" x14ac:dyDescent="0.25">
      <c r="A5931" s="9" t="str">
        <f>IF(B5931&lt;&gt;"",COUNTA($B$3:B5931)+$A$2,"")</f>
        <v/>
      </c>
      <c r="R5931" s="42"/>
      <c r="AB5931" s="13"/>
      <c r="AC5931" s="8"/>
      <c r="AF5931" s="13"/>
      <c r="AG5931" s="8"/>
      <c r="AH5931" s="8"/>
      <c r="AI5931" s="8"/>
      <c r="AJ5931" s="8"/>
      <c r="AK5931" s="8"/>
      <c r="AN5931" s="13"/>
      <c r="AO5931" s="8"/>
      <c r="AR5931" s="13"/>
      <c r="AS5931" s="8"/>
      <c r="AV5931" s="13"/>
      <c r="AW5931" s="8"/>
      <c r="AX5931" s="19" t="str">
        <f t="shared" si="440"/>
        <v/>
      </c>
      <c r="AY5931" s="55">
        <f t="shared" si="441"/>
        <v>0</v>
      </c>
      <c r="AZ5931" s="8"/>
      <c r="BA5931" s="8"/>
    </row>
    <row r="5932" spans="1:53" x14ac:dyDescent="0.25">
      <c r="A5932" s="9" t="str">
        <f>IF(B5932&lt;&gt;"",COUNTA($B$3:B5932)+$A$2,"")</f>
        <v/>
      </c>
      <c r="R5932" s="42"/>
      <c r="AB5932" s="13"/>
      <c r="AC5932" s="8"/>
      <c r="AF5932" s="13"/>
      <c r="AG5932" s="8"/>
      <c r="AH5932" s="8"/>
      <c r="AI5932" s="8"/>
      <c r="AJ5932" s="8"/>
      <c r="AK5932" s="8"/>
      <c r="AN5932" s="13"/>
      <c r="AO5932" s="8"/>
      <c r="AR5932" s="13"/>
      <c r="AS5932" s="8"/>
      <c r="AV5932" s="13"/>
      <c r="AW5932" s="8"/>
      <c r="AX5932" s="19" t="str">
        <f t="shared" si="440"/>
        <v/>
      </c>
      <c r="AY5932" s="55">
        <f t="shared" si="441"/>
        <v>0</v>
      </c>
      <c r="AZ5932" s="8"/>
      <c r="BA5932" s="8"/>
    </row>
    <row r="5933" spans="1:53" x14ac:dyDescent="0.25">
      <c r="A5933" s="9" t="str">
        <f>IF(B5933&lt;&gt;"",COUNTA($B$3:B5933)+$A$2,"")</f>
        <v/>
      </c>
      <c r="R5933" s="42"/>
      <c r="AB5933" s="13"/>
      <c r="AC5933" s="8"/>
      <c r="AF5933" s="13"/>
      <c r="AG5933" s="8"/>
      <c r="AH5933" s="8"/>
      <c r="AI5933" s="8"/>
      <c r="AJ5933" s="8"/>
      <c r="AK5933" s="8"/>
      <c r="AN5933" s="13"/>
      <c r="AO5933" s="8"/>
      <c r="AR5933" s="13"/>
      <c r="AS5933" s="8"/>
      <c r="AV5933" s="13"/>
      <c r="AW5933" s="8"/>
      <c r="AX5933" s="19" t="str">
        <f t="shared" si="440"/>
        <v/>
      </c>
      <c r="AY5933" s="55">
        <f t="shared" si="441"/>
        <v>0</v>
      </c>
      <c r="AZ5933" s="8"/>
      <c r="BA5933" s="8"/>
    </row>
    <row r="5934" spans="1:53" x14ac:dyDescent="0.25">
      <c r="A5934" s="9" t="str">
        <f>IF(B5934&lt;&gt;"",COUNTA($B$3:B5934)+$A$2,"")</f>
        <v/>
      </c>
      <c r="R5934" s="42"/>
      <c r="AB5934" s="13"/>
      <c r="AC5934" s="8"/>
      <c r="AF5934" s="13"/>
      <c r="AG5934" s="8"/>
      <c r="AH5934" s="8"/>
      <c r="AI5934" s="8"/>
      <c r="AJ5934" s="8"/>
      <c r="AK5934" s="8"/>
      <c r="AN5934" s="13"/>
      <c r="AO5934" s="8"/>
      <c r="AR5934" s="13"/>
      <c r="AS5934" s="8"/>
      <c r="AV5934" s="13"/>
      <c r="AW5934" s="8"/>
      <c r="AX5934" s="19" t="str">
        <f t="shared" si="440"/>
        <v/>
      </c>
      <c r="AY5934" s="55">
        <f t="shared" si="441"/>
        <v>0</v>
      </c>
      <c r="AZ5934" s="8"/>
      <c r="BA5934" s="8"/>
    </row>
    <row r="5935" spans="1:53" x14ac:dyDescent="0.25">
      <c r="A5935" s="9" t="str">
        <f>IF(B5935&lt;&gt;"",COUNTA($B$3:B5935)+$A$2,"")</f>
        <v/>
      </c>
      <c r="R5935" s="42"/>
      <c r="AB5935" s="13"/>
      <c r="AC5935" s="8"/>
      <c r="AF5935" s="13"/>
      <c r="AG5935" s="8"/>
      <c r="AH5935" s="8"/>
      <c r="AI5935" s="8"/>
      <c r="AJ5935" s="8"/>
      <c r="AK5935" s="8"/>
      <c r="AN5935" s="13"/>
      <c r="AO5935" s="8"/>
      <c r="AR5935" s="13"/>
      <c r="AS5935" s="8"/>
      <c r="AV5935" s="13"/>
      <c r="AW5935" s="8"/>
      <c r="AX5935" s="19" t="str">
        <f t="shared" si="440"/>
        <v/>
      </c>
      <c r="AY5935" s="55">
        <f t="shared" si="441"/>
        <v>0</v>
      </c>
      <c r="AZ5935" s="8"/>
      <c r="BA5935" s="8"/>
    </row>
    <row r="5936" spans="1:53" x14ac:dyDescent="0.25">
      <c r="A5936" s="9" t="str">
        <f>IF(B5936&lt;&gt;"",COUNTA($B$3:B5936)+$A$2,"")</f>
        <v/>
      </c>
      <c r="R5936" s="42"/>
      <c r="AB5936" s="13"/>
      <c r="AC5936" s="8"/>
      <c r="AF5936" s="13"/>
      <c r="AG5936" s="8"/>
      <c r="AH5936" s="8"/>
      <c r="AI5936" s="8"/>
      <c r="AJ5936" s="8"/>
      <c r="AK5936" s="8"/>
      <c r="AN5936" s="13"/>
      <c r="AO5936" s="8"/>
      <c r="AR5936" s="13"/>
      <c r="AS5936" s="8"/>
      <c r="AV5936" s="13"/>
      <c r="AW5936" s="8"/>
      <c r="AX5936" s="19" t="str">
        <f t="shared" si="440"/>
        <v/>
      </c>
      <c r="AY5936" s="55">
        <f t="shared" si="441"/>
        <v>0</v>
      </c>
      <c r="AZ5936" s="8"/>
      <c r="BA5936" s="8"/>
    </row>
    <row r="5937" spans="1:53" x14ac:dyDescent="0.25">
      <c r="A5937" s="9" t="str">
        <f>IF(B5937&lt;&gt;"",COUNTA($B$3:B5937)+$A$2,"")</f>
        <v/>
      </c>
      <c r="R5937" s="42"/>
      <c r="AB5937" s="13"/>
      <c r="AC5937" s="8"/>
      <c r="AF5937" s="13"/>
      <c r="AG5937" s="8"/>
      <c r="AH5937" s="8"/>
      <c r="AI5937" s="8"/>
      <c r="AJ5937" s="8"/>
      <c r="AK5937" s="8"/>
      <c r="AN5937" s="13"/>
      <c r="AO5937" s="8"/>
      <c r="AR5937" s="13"/>
      <c r="AS5937" s="8"/>
      <c r="AV5937" s="13"/>
      <c r="AW5937" s="8"/>
      <c r="AX5937" s="19" t="str">
        <f t="shared" si="440"/>
        <v/>
      </c>
      <c r="AY5937" s="55">
        <f t="shared" si="441"/>
        <v>0</v>
      </c>
      <c r="AZ5937" s="8"/>
      <c r="BA5937" s="8"/>
    </row>
    <row r="5938" spans="1:53" x14ac:dyDescent="0.25">
      <c r="A5938" s="9" t="str">
        <f>IF(B5938&lt;&gt;"",COUNTA($B$3:B5938)+$A$2,"")</f>
        <v/>
      </c>
      <c r="R5938" s="42"/>
      <c r="AB5938" s="13"/>
      <c r="AC5938" s="8"/>
      <c r="AF5938" s="13"/>
      <c r="AG5938" s="8"/>
      <c r="AH5938" s="8"/>
      <c r="AI5938" s="8"/>
      <c r="AJ5938" s="8"/>
      <c r="AK5938" s="8"/>
      <c r="AN5938" s="13"/>
      <c r="AO5938" s="8"/>
      <c r="AR5938" s="13"/>
      <c r="AS5938" s="8"/>
      <c r="AV5938" s="13"/>
      <c r="AW5938" s="8"/>
      <c r="AX5938" s="19" t="str">
        <f t="shared" si="440"/>
        <v/>
      </c>
      <c r="AY5938" s="55">
        <f t="shared" si="441"/>
        <v>0</v>
      </c>
      <c r="AZ5938" s="8"/>
      <c r="BA5938" s="8"/>
    </row>
    <row r="5939" spans="1:53" x14ac:dyDescent="0.25">
      <c r="A5939" s="9" t="str">
        <f>IF(B5939&lt;&gt;"",COUNTA($B$3:B5939)+$A$2,"")</f>
        <v/>
      </c>
      <c r="R5939" s="42"/>
      <c r="AB5939" s="13"/>
      <c r="AC5939" s="8"/>
      <c r="AF5939" s="13"/>
      <c r="AG5939" s="8"/>
      <c r="AH5939" s="8"/>
      <c r="AI5939" s="8"/>
      <c r="AJ5939" s="8"/>
      <c r="AK5939" s="8"/>
      <c r="AN5939" s="13"/>
      <c r="AO5939" s="8"/>
      <c r="AR5939" s="13"/>
      <c r="AS5939" s="8"/>
      <c r="AV5939" s="13"/>
      <c r="AW5939" s="8"/>
      <c r="AX5939" s="19" t="str">
        <f t="shared" si="440"/>
        <v/>
      </c>
      <c r="AY5939" s="55">
        <f t="shared" si="441"/>
        <v>0</v>
      </c>
      <c r="AZ5939" s="8"/>
      <c r="BA5939" s="8"/>
    </row>
    <row r="5940" spans="1:53" x14ac:dyDescent="0.25">
      <c r="A5940" s="9" t="str">
        <f>IF(B5940&lt;&gt;"",COUNTA($B$3:B5940)+$A$2,"")</f>
        <v/>
      </c>
      <c r="R5940" s="42"/>
      <c r="AB5940" s="13"/>
      <c r="AC5940" s="8"/>
      <c r="AF5940" s="13"/>
      <c r="AG5940" s="8"/>
      <c r="AH5940" s="8"/>
      <c r="AI5940" s="8"/>
      <c r="AJ5940" s="8"/>
      <c r="AK5940" s="8"/>
      <c r="AN5940" s="13"/>
      <c r="AO5940" s="8"/>
      <c r="AR5940" s="13"/>
      <c r="AS5940" s="8"/>
      <c r="AV5940" s="13"/>
      <c r="AW5940" s="8"/>
      <c r="AX5940" s="19" t="str">
        <f t="shared" si="440"/>
        <v/>
      </c>
      <c r="AY5940" s="55">
        <f t="shared" si="441"/>
        <v>0</v>
      </c>
      <c r="AZ5940" s="8"/>
      <c r="BA5940" s="8"/>
    </row>
    <row r="5941" spans="1:53" x14ac:dyDescent="0.25">
      <c r="A5941" s="9" t="str">
        <f>IF(B5941&lt;&gt;"",COUNTA($B$3:B5941)+$A$2,"")</f>
        <v/>
      </c>
      <c r="R5941" s="42"/>
      <c r="AB5941" s="13"/>
      <c r="AC5941" s="8"/>
      <c r="AF5941" s="13"/>
      <c r="AG5941" s="8"/>
      <c r="AH5941" s="8"/>
      <c r="AI5941" s="8"/>
      <c r="AJ5941" s="8"/>
      <c r="AK5941" s="8"/>
      <c r="AN5941" s="13"/>
      <c r="AO5941" s="8"/>
      <c r="AR5941" s="13"/>
      <c r="AS5941" s="8"/>
      <c r="AV5941" s="13"/>
      <c r="AW5941" s="8"/>
      <c r="AX5941" s="19" t="str">
        <f t="shared" si="440"/>
        <v/>
      </c>
      <c r="AY5941" s="55">
        <f t="shared" si="441"/>
        <v>0</v>
      </c>
      <c r="AZ5941" s="8"/>
      <c r="BA5941" s="8"/>
    </row>
    <row r="5942" spans="1:53" x14ac:dyDescent="0.25">
      <c r="A5942" s="9" t="str">
        <f>IF(B5942&lt;&gt;"",COUNTA($B$3:B5942)+$A$2,"")</f>
        <v/>
      </c>
      <c r="R5942" s="42"/>
      <c r="AB5942" s="13"/>
      <c r="AC5942" s="8"/>
      <c r="AF5942" s="13"/>
      <c r="AG5942" s="8"/>
      <c r="AH5942" s="8"/>
      <c r="AI5942" s="8"/>
      <c r="AJ5942" s="8"/>
      <c r="AK5942" s="8"/>
      <c r="AN5942" s="13"/>
      <c r="AO5942" s="8"/>
      <c r="AR5942" s="13"/>
      <c r="AS5942" s="8"/>
      <c r="AV5942" s="13"/>
      <c r="AW5942" s="8"/>
      <c r="AX5942" s="19" t="str">
        <f t="shared" si="440"/>
        <v/>
      </c>
      <c r="AY5942" s="55">
        <f t="shared" si="441"/>
        <v>0</v>
      </c>
      <c r="AZ5942" s="8"/>
      <c r="BA5942" s="8"/>
    </row>
    <row r="5943" spans="1:53" x14ac:dyDescent="0.25">
      <c r="A5943" s="9" t="str">
        <f>IF(B5943&lt;&gt;"",COUNTA($B$3:B5943)+$A$2,"")</f>
        <v/>
      </c>
      <c r="R5943" s="42"/>
      <c r="AB5943" s="13"/>
      <c r="AC5943" s="8"/>
      <c r="AF5943" s="13"/>
      <c r="AG5943" s="8"/>
      <c r="AH5943" s="8"/>
      <c r="AI5943" s="8"/>
      <c r="AJ5943" s="8"/>
      <c r="AK5943" s="8"/>
      <c r="AN5943" s="13"/>
      <c r="AO5943" s="8"/>
      <c r="AR5943" s="13"/>
      <c r="AS5943" s="8"/>
      <c r="AV5943" s="13"/>
      <c r="AW5943" s="8"/>
      <c r="AX5943" s="19" t="str">
        <f t="shared" si="440"/>
        <v/>
      </c>
      <c r="AY5943" s="55">
        <f t="shared" si="441"/>
        <v>0</v>
      </c>
      <c r="AZ5943" s="8"/>
      <c r="BA5943" s="8"/>
    </row>
    <row r="5944" spans="1:53" x14ac:dyDescent="0.25">
      <c r="A5944" s="9" t="str">
        <f>IF(B5944&lt;&gt;"",COUNTA($B$3:B5944)+$A$2,"")</f>
        <v/>
      </c>
      <c r="R5944" s="42"/>
      <c r="AB5944" s="13"/>
      <c r="AC5944" s="8"/>
      <c r="AF5944" s="13"/>
      <c r="AG5944" s="8"/>
      <c r="AH5944" s="8"/>
      <c r="AI5944" s="8"/>
      <c r="AJ5944" s="8"/>
      <c r="AK5944" s="8"/>
      <c r="AN5944" s="13"/>
      <c r="AO5944" s="8"/>
      <c r="AR5944" s="13"/>
      <c r="AS5944" s="8"/>
      <c r="AV5944" s="13"/>
      <c r="AW5944" s="8"/>
      <c r="AX5944" s="19" t="str">
        <f t="shared" si="440"/>
        <v/>
      </c>
      <c r="AY5944" s="55">
        <f t="shared" si="441"/>
        <v>0</v>
      </c>
      <c r="AZ5944" s="8"/>
      <c r="BA5944" s="8"/>
    </row>
    <row r="5945" spans="1:53" x14ac:dyDescent="0.25">
      <c r="A5945" s="9" t="str">
        <f>IF(B5945&lt;&gt;"",COUNTA($B$3:B5945)+$A$2,"")</f>
        <v/>
      </c>
      <c r="R5945" s="42"/>
      <c r="AB5945" s="13"/>
      <c r="AC5945" s="8"/>
      <c r="AF5945" s="13"/>
      <c r="AG5945" s="8"/>
      <c r="AH5945" s="8"/>
      <c r="AI5945" s="8"/>
      <c r="AJ5945" s="8"/>
      <c r="AK5945" s="8"/>
      <c r="AN5945" s="13"/>
      <c r="AO5945" s="8"/>
      <c r="AR5945" s="13"/>
      <c r="AS5945" s="8"/>
      <c r="AV5945" s="13"/>
      <c r="AW5945" s="8"/>
      <c r="AX5945" s="19" t="str">
        <f t="shared" si="440"/>
        <v/>
      </c>
      <c r="AY5945" s="55">
        <f t="shared" si="441"/>
        <v>0</v>
      </c>
      <c r="AZ5945" s="8"/>
      <c r="BA5945" s="8"/>
    </row>
    <row r="5946" spans="1:53" x14ac:dyDescent="0.25">
      <c r="A5946" s="9" t="str">
        <f>IF(B5946&lt;&gt;"",COUNTA($B$3:B5946)+$A$2,"")</f>
        <v/>
      </c>
      <c r="R5946" s="42"/>
      <c r="AB5946" s="13"/>
      <c r="AC5946" s="8"/>
      <c r="AF5946" s="13"/>
      <c r="AG5946" s="8"/>
      <c r="AH5946" s="8"/>
      <c r="AI5946" s="8"/>
      <c r="AJ5946" s="8"/>
      <c r="AK5946" s="8"/>
      <c r="AN5946" s="13"/>
      <c r="AO5946" s="8"/>
      <c r="AR5946" s="13"/>
      <c r="AS5946" s="8"/>
      <c r="AV5946" s="13"/>
      <c r="AW5946" s="8"/>
      <c r="AX5946" s="19" t="str">
        <f t="shared" si="440"/>
        <v/>
      </c>
      <c r="AY5946" s="55">
        <f t="shared" si="441"/>
        <v>0</v>
      </c>
      <c r="AZ5946" s="8"/>
      <c r="BA5946" s="8"/>
    </row>
    <row r="5947" spans="1:53" x14ac:dyDescent="0.25">
      <c r="A5947" s="9" t="str">
        <f>IF(B5947&lt;&gt;"",COUNTA($B$3:B5947)+$A$2,"")</f>
        <v/>
      </c>
      <c r="R5947" s="42"/>
      <c r="AB5947" s="13"/>
      <c r="AC5947" s="8"/>
      <c r="AF5947" s="13"/>
      <c r="AG5947" s="8"/>
      <c r="AH5947" s="8"/>
      <c r="AI5947" s="8"/>
      <c r="AJ5947" s="8"/>
      <c r="AK5947" s="8"/>
      <c r="AN5947" s="13"/>
      <c r="AO5947" s="8"/>
      <c r="AR5947" s="13"/>
      <c r="AS5947" s="8"/>
      <c r="AV5947" s="13"/>
      <c r="AW5947" s="8"/>
      <c r="AX5947" s="19" t="str">
        <f t="shared" si="440"/>
        <v/>
      </c>
      <c r="AY5947" s="55">
        <f t="shared" si="441"/>
        <v>0</v>
      </c>
      <c r="AZ5947" s="8"/>
      <c r="BA5947" s="8"/>
    </row>
    <row r="5948" spans="1:53" x14ac:dyDescent="0.25">
      <c r="A5948" s="9" t="str">
        <f>IF(B5948&lt;&gt;"",COUNTA($B$3:B5948)+$A$2,"")</f>
        <v/>
      </c>
      <c r="R5948" s="42"/>
      <c r="AB5948" s="13"/>
      <c r="AC5948" s="8"/>
      <c r="AF5948" s="13"/>
      <c r="AG5948" s="8"/>
      <c r="AH5948" s="8"/>
      <c r="AI5948" s="8"/>
      <c r="AJ5948" s="8"/>
      <c r="AK5948" s="8"/>
      <c r="AN5948" s="13"/>
      <c r="AO5948" s="8"/>
      <c r="AR5948" s="13"/>
      <c r="AS5948" s="8"/>
      <c r="AV5948" s="13"/>
      <c r="AW5948" s="8"/>
      <c r="AX5948" s="19" t="str">
        <f t="shared" si="440"/>
        <v/>
      </c>
      <c r="AY5948" s="55">
        <f t="shared" si="441"/>
        <v>0</v>
      </c>
      <c r="AZ5948" s="8"/>
      <c r="BA5948" s="8"/>
    </row>
    <row r="5949" spans="1:53" x14ac:dyDescent="0.25">
      <c r="A5949" s="9" t="str">
        <f>IF(B5949&lt;&gt;"",COUNTA($B$3:B5949)+$A$2,"")</f>
        <v/>
      </c>
      <c r="R5949" s="42"/>
      <c r="AB5949" s="13"/>
      <c r="AC5949" s="8"/>
      <c r="AF5949" s="13"/>
      <c r="AG5949" s="8"/>
      <c r="AH5949" s="8"/>
      <c r="AI5949" s="8"/>
      <c r="AJ5949" s="8"/>
      <c r="AK5949" s="8"/>
      <c r="AN5949" s="13"/>
      <c r="AO5949" s="8"/>
      <c r="AR5949" s="13"/>
      <c r="AS5949" s="8"/>
      <c r="AV5949" s="13"/>
      <c r="AW5949" s="8"/>
      <c r="AX5949" s="19" t="str">
        <f t="shared" si="440"/>
        <v/>
      </c>
      <c r="AY5949" s="55">
        <f t="shared" si="441"/>
        <v>0</v>
      </c>
      <c r="AZ5949" s="8"/>
      <c r="BA5949" s="8"/>
    </row>
    <row r="5950" spans="1:53" x14ac:dyDescent="0.25">
      <c r="A5950" s="9" t="str">
        <f>IF(B5950&lt;&gt;"",COUNTA($B$3:B5950)+$A$2,"")</f>
        <v/>
      </c>
      <c r="R5950" s="42"/>
      <c r="AB5950" s="13"/>
      <c r="AC5950" s="8"/>
      <c r="AF5950" s="13"/>
      <c r="AG5950" s="8"/>
      <c r="AH5950" s="8"/>
      <c r="AI5950" s="8"/>
      <c r="AJ5950" s="8"/>
      <c r="AK5950" s="8"/>
      <c r="AN5950" s="13"/>
      <c r="AO5950" s="8"/>
      <c r="AR5950" s="13"/>
      <c r="AS5950" s="8"/>
      <c r="AV5950" s="13"/>
      <c r="AW5950" s="8"/>
      <c r="AX5950" s="19" t="str">
        <f t="shared" si="440"/>
        <v/>
      </c>
      <c r="AY5950" s="55">
        <f t="shared" si="441"/>
        <v>0</v>
      </c>
      <c r="AZ5950" s="8"/>
      <c r="BA5950" s="8"/>
    </row>
    <row r="5951" spans="1:53" x14ac:dyDescent="0.25">
      <c r="A5951" s="9" t="str">
        <f>IF(B5951&lt;&gt;"",COUNTA($B$3:B5951)+$A$2,"")</f>
        <v/>
      </c>
      <c r="R5951" s="42"/>
      <c r="AB5951" s="13"/>
      <c r="AC5951" s="8"/>
      <c r="AF5951" s="13"/>
      <c r="AG5951" s="8"/>
      <c r="AH5951" s="8"/>
      <c r="AI5951" s="8"/>
      <c r="AJ5951" s="8"/>
      <c r="AK5951" s="8"/>
      <c r="AN5951" s="13"/>
      <c r="AO5951" s="8"/>
      <c r="AR5951" s="13"/>
      <c r="AS5951" s="8"/>
      <c r="AV5951" s="13"/>
      <c r="AW5951" s="8"/>
      <c r="AX5951" s="19" t="str">
        <f t="shared" si="440"/>
        <v/>
      </c>
      <c r="AY5951" s="55">
        <f t="shared" si="441"/>
        <v>0</v>
      </c>
      <c r="AZ5951" s="8"/>
      <c r="BA5951" s="8"/>
    </row>
    <row r="5952" spans="1:53" x14ac:dyDescent="0.25">
      <c r="A5952" s="9" t="str">
        <f>IF(B5952&lt;&gt;"",COUNTA($B$3:B5952)+$A$2,"")</f>
        <v/>
      </c>
      <c r="R5952" s="42"/>
      <c r="AB5952" s="13"/>
      <c r="AC5952" s="8"/>
      <c r="AF5952" s="13"/>
      <c r="AG5952" s="8"/>
      <c r="AH5952" s="8"/>
      <c r="AI5952" s="8"/>
      <c r="AJ5952" s="8"/>
      <c r="AK5952" s="8"/>
      <c r="AN5952" s="13"/>
      <c r="AO5952" s="8"/>
      <c r="AR5952" s="13"/>
      <c r="AS5952" s="8"/>
      <c r="AV5952" s="13"/>
      <c r="AW5952" s="8"/>
      <c r="AX5952" s="19" t="str">
        <f t="shared" si="440"/>
        <v/>
      </c>
      <c r="AY5952" s="55">
        <f t="shared" si="441"/>
        <v>0</v>
      </c>
      <c r="AZ5952" s="8"/>
      <c r="BA5952" s="8"/>
    </row>
    <row r="5953" spans="1:53" x14ac:dyDescent="0.25">
      <c r="A5953" s="9" t="str">
        <f>IF(B5953&lt;&gt;"",COUNTA($B$3:B5953)+$A$2,"")</f>
        <v/>
      </c>
      <c r="R5953" s="42"/>
      <c r="AB5953" s="13"/>
      <c r="AC5953" s="8"/>
      <c r="AF5953" s="13"/>
      <c r="AG5953" s="8"/>
      <c r="AH5953" s="8"/>
      <c r="AI5953" s="8"/>
      <c r="AJ5953" s="8"/>
      <c r="AK5953" s="8"/>
      <c r="AN5953" s="13"/>
      <c r="AO5953" s="8"/>
      <c r="AR5953" s="13"/>
      <c r="AS5953" s="8"/>
      <c r="AV5953" s="13"/>
      <c r="AW5953" s="8"/>
      <c r="AX5953" s="19" t="str">
        <f t="shared" si="440"/>
        <v/>
      </c>
      <c r="AY5953" s="55">
        <f t="shared" si="441"/>
        <v>0</v>
      </c>
      <c r="AZ5953" s="8"/>
      <c r="BA5953" s="8"/>
    </row>
    <row r="5954" spans="1:53" x14ac:dyDescent="0.25">
      <c r="A5954" s="9" t="str">
        <f>IF(B5954&lt;&gt;"",COUNTA($B$3:B5954)+$A$2,"")</f>
        <v/>
      </c>
      <c r="R5954" s="42"/>
      <c r="AB5954" s="13"/>
      <c r="AC5954" s="8"/>
      <c r="AF5954" s="13"/>
      <c r="AG5954" s="8"/>
      <c r="AH5954" s="8"/>
      <c r="AI5954" s="8"/>
      <c r="AJ5954" s="8"/>
      <c r="AK5954" s="8"/>
      <c r="AN5954" s="13"/>
      <c r="AO5954" s="8"/>
      <c r="AR5954" s="13"/>
      <c r="AS5954" s="8"/>
      <c r="AV5954" s="13"/>
      <c r="AW5954" s="8"/>
      <c r="AX5954" s="19" t="str">
        <f t="shared" si="440"/>
        <v/>
      </c>
      <c r="AY5954" s="55">
        <f t="shared" si="441"/>
        <v>0</v>
      </c>
      <c r="AZ5954" s="8"/>
      <c r="BA5954" s="8"/>
    </row>
    <row r="5955" spans="1:53" x14ac:dyDescent="0.25">
      <c r="A5955" s="9" t="str">
        <f>IF(B5955&lt;&gt;"",COUNTA($B$3:B5955)+$A$2,"")</f>
        <v/>
      </c>
      <c r="R5955" s="42"/>
      <c r="AB5955" s="13"/>
      <c r="AC5955" s="8"/>
      <c r="AF5955" s="13"/>
      <c r="AG5955" s="8"/>
      <c r="AH5955" s="8"/>
      <c r="AI5955" s="8"/>
      <c r="AJ5955" s="8"/>
      <c r="AK5955" s="8"/>
      <c r="AN5955" s="13"/>
      <c r="AO5955" s="8"/>
      <c r="AR5955" s="13"/>
      <c r="AS5955" s="8"/>
      <c r="AV5955" s="13"/>
      <c r="AW5955" s="8"/>
      <c r="AX5955" s="19" t="str">
        <f t="shared" ref="AX5955:AX6018" si="442">IF(R5955="","",AY5955/(1+0.025))</f>
        <v/>
      </c>
      <c r="AY5955" s="55">
        <f t="shared" ref="AY5955:AY6018" si="443">BC5955-AZ5955</f>
        <v>0</v>
      </c>
      <c r="AZ5955" s="8"/>
      <c r="BA5955" s="8"/>
    </row>
    <row r="5956" spans="1:53" x14ac:dyDescent="0.25">
      <c r="A5956" s="9" t="str">
        <f>IF(B5956&lt;&gt;"",COUNTA($B$3:B5956)+$A$2,"")</f>
        <v/>
      </c>
      <c r="R5956" s="42"/>
      <c r="AB5956" s="13"/>
      <c r="AC5956" s="8"/>
      <c r="AF5956" s="13"/>
      <c r="AG5956" s="8"/>
      <c r="AH5956" s="8"/>
      <c r="AI5956" s="8"/>
      <c r="AJ5956" s="8"/>
      <c r="AK5956" s="8"/>
      <c r="AN5956" s="13"/>
      <c r="AO5956" s="8"/>
      <c r="AR5956" s="13"/>
      <c r="AS5956" s="8"/>
      <c r="AV5956" s="13"/>
      <c r="AW5956" s="8"/>
      <c r="AX5956" s="19" t="str">
        <f t="shared" si="442"/>
        <v/>
      </c>
      <c r="AY5956" s="55">
        <f t="shared" si="443"/>
        <v>0</v>
      </c>
      <c r="AZ5956" s="8"/>
      <c r="BA5956" s="8"/>
    </row>
    <row r="5957" spans="1:53" x14ac:dyDescent="0.25">
      <c r="A5957" s="9" t="str">
        <f>IF(B5957&lt;&gt;"",COUNTA($B$3:B5957)+$A$2,"")</f>
        <v/>
      </c>
      <c r="R5957" s="42"/>
      <c r="AB5957" s="13"/>
      <c r="AC5957" s="8"/>
      <c r="AF5957" s="13"/>
      <c r="AG5957" s="8"/>
      <c r="AH5957" s="8"/>
      <c r="AI5957" s="8"/>
      <c r="AJ5957" s="8"/>
      <c r="AK5957" s="8"/>
      <c r="AN5957" s="13"/>
      <c r="AO5957" s="8"/>
      <c r="AR5957" s="13"/>
      <c r="AS5957" s="8"/>
      <c r="AV5957" s="13"/>
      <c r="AW5957" s="8"/>
      <c r="AX5957" s="19" t="str">
        <f t="shared" si="442"/>
        <v/>
      </c>
      <c r="AY5957" s="55">
        <f t="shared" si="443"/>
        <v>0</v>
      </c>
      <c r="AZ5957" s="8"/>
      <c r="BA5957" s="8"/>
    </row>
    <row r="5958" spans="1:53" x14ac:dyDescent="0.25">
      <c r="A5958" s="9" t="str">
        <f>IF(B5958&lt;&gt;"",COUNTA($B$3:B5958)+$A$2,"")</f>
        <v/>
      </c>
      <c r="R5958" s="42"/>
      <c r="AB5958" s="13"/>
      <c r="AC5958" s="8"/>
      <c r="AF5958" s="13"/>
      <c r="AG5958" s="8"/>
      <c r="AH5958" s="8"/>
      <c r="AI5958" s="8"/>
      <c r="AJ5958" s="8"/>
      <c r="AK5958" s="8"/>
      <c r="AN5958" s="13"/>
      <c r="AO5958" s="8"/>
      <c r="AR5958" s="13"/>
      <c r="AS5958" s="8"/>
      <c r="AV5958" s="13"/>
      <c r="AW5958" s="8"/>
      <c r="AX5958" s="19" t="str">
        <f t="shared" si="442"/>
        <v/>
      </c>
      <c r="AY5958" s="55">
        <f t="shared" si="443"/>
        <v>0</v>
      </c>
      <c r="AZ5958" s="8"/>
      <c r="BA5958" s="8"/>
    </row>
    <row r="5959" spans="1:53" x14ac:dyDescent="0.25">
      <c r="A5959" s="9" t="str">
        <f>IF(B5959&lt;&gt;"",COUNTA($B$3:B5959)+$A$2,"")</f>
        <v/>
      </c>
      <c r="R5959" s="42"/>
      <c r="AB5959" s="13"/>
      <c r="AC5959" s="8"/>
      <c r="AF5959" s="13"/>
      <c r="AG5959" s="8"/>
      <c r="AH5959" s="8"/>
      <c r="AI5959" s="8"/>
      <c r="AJ5959" s="8"/>
      <c r="AK5959" s="8"/>
      <c r="AN5959" s="13"/>
      <c r="AO5959" s="8"/>
      <c r="AR5959" s="13"/>
      <c r="AS5959" s="8"/>
      <c r="AV5959" s="13"/>
      <c r="AW5959" s="8"/>
      <c r="AX5959" s="19" t="str">
        <f t="shared" si="442"/>
        <v/>
      </c>
      <c r="AY5959" s="55">
        <f t="shared" si="443"/>
        <v>0</v>
      </c>
      <c r="AZ5959" s="8"/>
      <c r="BA5959" s="8"/>
    </row>
    <row r="5960" spans="1:53" x14ac:dyDescent="0.25">
      <c r="A5960" s="9" t="str">
        <f>IF(B5960&lt;&gt;"",COUNTA($B$3:B5960)+$A$2,"")</f>
        <v/>
      </c>
      <c r="R5960" s="42"/>
      <c r="AB5960" s="13"/>
      <c r="AC5960" s="8"/>
      <c r="AF5960" s="13"/>
      <c r="AG5960" s="8"/>
      <c r="AH5960" s="8"/>
      <c r="AI5960" s="8"/>
      <c r="AJ5960" s="8"/>
      <c r="AK5960" s="8"/>
      <c r="AN5960" s="13"/>
      <c r="AO5960" s="8"/>
      <c r="AR5960" s="13"/>
      <c r="AS5960" s="8"/>
      <c r="AV5960" s="13"/>
      <c r="AW5960" s="8"/>
      <c r="AX5960" s="19" t="str">
        <f t="shared" si="442"/>
        <v/>
      </c>
      <c r="AY5960" s="55">
        <f t="shared" si="443"/>
        <v>0</v>
      </c>
      <c r="AZ5960" s="8"/>
      <c r="BA5960" s="8"/>
    </row>
    <row r="5961" spans="1:53" x14ac:dyDescent="0.25">
      <c r="A5961" s="9" t="str">
        <f>IF(B5961&lt;&gt;"",COUNTA($B$3:B5961)+$A$2,"")</f>
        <v/>
      </c>
      <c r="R5961" s="42"/>
      <c r="AB5961" s="13"/>
      <c r="AC5961" s="8"/>
      <c r="AF5961" s="13"/>
      <c r="AG5961" s="8"/>
      <c r="AH5961" s="8"/>
      <c r="AI5961" s="8"/>
      <c r="AJ5961" s="8"/>
      <c r="AK5961" s="8"/>
      <c r="AN5961" s="13"/>
      <c r="AO5961" s="8"/>
      <c r="AR5961" s="13"/>
      <c r="AS5961" s="8"/>
      <c r="AV5961" s="13"/>
      <c r="AW5961" s="8"/>
      <c r="AX5961" s="19" t="str">
        <f t="shared" si="442"/>
        <v/>
      </c>
      <c r="AY5961" s="55">
        <f t="shared" si="443"/>
        <v>0</v>
      </c>
      <c r="AZ5961" s="8"/>
      <c r="BA5961" s="8"/>
    </row>
    <row r="5962" spans="1:53" x14ac:dyDescent="0.25">
      <c r="A5962" s="9" t="str">
        <f>IF(B5962&lt;&gt;"",COUNTA($B$3:B5962)+$A$2,"")</f>
        <v/>
      </c>
      <c r="R5962" s="42"/>
      <c r="AB5962" s="13"/>
      <c r="AC5962" s="8"/>
      <c r="AF5962" s="13"/>
      <c r="AG5962" s="8"/>
      <c r="AH5962" s="8"/>
      <c r="AI5962" s="8"/>
      <c r="AJ5962" s="8"/>
      <c r="AK5962" s="8"/>
      <c r="AN5962" s="13"/>
      <c r="AO5962" s="8"/>
      <c r="AR5962" s="13"/>
      <c r="AS5962" s="8"/>
      <c r="AV5962" s="13"/>
      <c r="AW5962" s="8"/>
      <c r="AX5962" s="19" t="str">
        <f t="shared" si="442"/>
        <v/>
      </c>
      <c r="AY5962" s="55">
        <f t="shared" si="443"/>
        <v>0</v>
      </c>
      <c r="AZ5962" s="8"/>
      <c r="BA5962" s="8"/>
    </row>
    <row r="5963" spans="1:53" x14ac:dyDescent="0.25">
      <c r="A5963" s="9" t="str">
        <f>IF(B5963&lt;&gt;"",COUNTA($B$3:B5963)+$A$2,"")</f>
        <v/>
      </c>
      <c r="R5963" s="42"/>
      <c r="AB5963" s="13"/>
      <c r="AC5963" s="8"/>
      <c r="AF5963" s="13"/>
      <c r="AG5963" s="8"/>
      <c r="AH5963" s="8"/>
      <c r="AI5963" s="8"/>
      <c r="AJ5963" s="8"/>
      <c r="AK5963" s="8"/>
      <c r="AN5963" s="13"/>
      <c r="AO5963" s="8"/>
      <c r="AR5963" s="13"/>
      <c r="AS5963" s="8"/>
      <c r="AV5963" s="13"/>
      <c r="AW5963" s="8"/>
      <c r="AX5963" s="19" t="str">
        <f t="shared" si="442"/>
        <v/>
      </c>
      <c r="AY5963" s="55">
        <f t="shared" si="443"/>
        <v>0</v>
      </c>
      <c r="AZ5963" s="8"/>
      <c r="BA5963" s="8"/>
    </row>
    <row r="5964" spans="1:53" x14ac:dyDescent="0.25">
      <c r="A5964" s="9" t="str">
        <f>IF(B5964&lt;&gt;"",COUNTA($B$3:B5964)+$A$2,"")</f>
        <v/>
      </c>
      <c r="R5964" s="42"/>
      <c r="AB5964" s="13"/>
      <c r="AC5964" s="8"/>
      <c r="AF5964" s="13"/>
      <c r="AG5964" s="8"/>
      <c r="AH5964" s="8"/>
      <c r="AI5964" s="8"/>
      <c r="AJ5964" s="8"/>
      <c r="AK5964" s="8"/>
      <c r="AN5964" s="13"/>
      <c r="AO5964" s="8"/>
      <c r="AR5964" s="13"/>
      <c r="AS5964" s="8"/>
      <c r="AV5964" s="13"/>
      <c r="AW5964" s="8"/>
      <c r="AX5964" s="19" t="str">
        <f t="shared" si="442"/>
        <v/>
      </c>
      <c r="AY5964" s="55">
        <f t="shared" si="443"/>
        <v>0</v>
      </c>
      <c r="AZ5964" s="8"/>
      <c r="BA5964" s="8"/>
    </row>
    <row r="5965" spans="1:53" x14ac:dyDescent="0.25">
      <c r="A5965" s="9" t="str">
        <f>IF(B5965&lt;&gt;"",COUNTA($B$3:B5965)+$A$2,"")</f>
        <v/>
      </c>
      <c r="R5965" s="42"/>
      <c r="AB5965" s="13"/>
      <c r="AC5965" s="8"/>
      <c r="AF5965" s="13"/>
      <c r="AG5965" s="8"/>
      <c r="AH5965" s="8"/>
      <c r="AI5965" s="8"/>
      <c r="AJ5965" s="8"/>
      <c r="AK5965" s="8"/>
      <c r="AN5965" s="13"/>
      <c r="AO5965" s="8"/>
      <c r="AR5965" s="13"/>
      <c r="AS5965" s="8"/>
      <c r="AV5965" s="13"/>
      <c r="AW5965" s="8"/>
      <c r="AX5965" s="19" t="str">
        <f t="shared" si="442"/>
        <v/>
      </c>
      <c r="AY5965" s="55">
        <f t="shared" si="443"/>
        <v>0</v>
      </c>
      <c r="AZ5965" s="8"/>
      <c r="BA5965" s="8"/>
    </row>
    <row r="5966" spans="1:53" x14ac:dyDescent="0.25">
      <c r="A5966" s="9" t="str">
        <f>IF(B5966&lt;&gt;"",COUNTA($B$3:B5966)+$A$2,"")</f>
        <v/>
      </c>
      <c r="R5966" s="42"/>
      <c r="AB5966" s="13"/>
      <c r="AC5966" s="8"/>
      <c r="AF5966" s="13"/>
      <c r="AG5966" s="8"/>
      <c r="AH5966" s="8"/>
      <c r="AI5966" s="8"/>
      <c r="AJ5966" s="8"/>
      <c r="AK5966" s="8"/>
      <c r="AN5966" s="13"/>
      <c r="AO5966" s="8"/>
      <c r="AR5966" s="13"/>
      <c r="AS5966" s="8"/>
      <c r="AV5966" s="13"/>
      <c r="AW5966" s="8"/>
      <c r="AX5966" s="19" t="str">
        <f t="shared" si="442"/>
        <v/>
      </c>
      <c r="AY5966" s="55">
        <f t="shared" si="443"/>
        <v>0</v>
      </c>
      <c r="AZ5966" s="8"/>
      <c r="BA5966" s="8"/>
    </row>
    <row r="5967" spans="1:53" x14ac:dyDescent="0.25">
      <c r="A5967" s="9" t="str">
        <f>IF(B5967&lt;&gt;"",COUNTA($B$3:B5967)+$A$2,"")</f>
        <v/>
      </c>
      <c r="R5967" s="42"/>
      <c r="AB5967" s="13"/>
      <c r="AC5967" s="8"/>
      <c r="AF5967" s="13"/>
      <c r="AG5967" s="8"/>
      <c r="AH5967" s="8"/>
      <c r="AI5967" s="8"/>
      <c r="AJ5967" s="8"/>
      <c r="AK5967" s="8"/>
      <c r="AN5967" s="13"/>
      <c r="AO5967" s="8"/>
      <c r="AR5967" s="13"/>
      <c r="AS5967" s="8"/>
      <c r="AV5967" s="13"/>
      <c r="AW5967" s="8"/>
      <c r="AX5967" s="19" t="str">
        <f t="shared" si="442"/>
        <v/>
      </c>
      <c r="AY5967" s="55">
        <f t="shared" si="443"/>
        <v>0</v>
      </c>
      <c r="AZ5967" s="8"/>
      <c r="BA5967" s="8"/>
    </row>
    <row r="5968" spans="1:53" x14ac:dyDescent="0.25">
      <c r="A5968" s="9" t="str">
        <f>IF(B5968&lt;&gt;"",COUNTA($B$3:B5968)+$A$2,"")</f>
        <v/>
      </c>
      <c r="R5968" s="42"/>
      <c r="AB5968" s="13"/>
      <c r="AC5968" s="8"/>
      <c r="AF5968" s="13"/>
      <c r="AG5968" s="8"/>
      <c r="AH5968" s="8"/>
      <c r="AI5968" s="8"/>
      <c r="AJ5968" s="8"/>
      <c r="AK5968" s="8"/>
      <c r="AN5968" s="13"/>
      <c r="AO5968" s="8"/>
      <c r="AR5968" s="13"/>
      <c r="AS5968" s="8"/>
      <c r="AV5968" s="13"/>
      <c r="AW5968" s="8"/>
      <c r="AX5968" s="19" t="str">
        <f t="shared" si="442"/>
        <v/>
      </c>
      <c r="AY5968" s="55">
        <f t="shared" si="443"/>
        <v>0</v>
      </c>
      <c r="AZ5968" s="8"/>
      <c r="BA5968" s="8"/>
    </row>
    <row r="5969" spans="1:53" x14ac:dyDescent="0.25">
      <c r="A5969" s="9" t="str">
        <f>IF(B5969&lt;&gt;"",COUNTA($B$3:B5969)+$A$2,"")</f>
        <v/>
      </c>
      <c r="R5969" s="42"/>
      <c r="AB5969" s="13"/>
      <c r="AC5969" s="8"/>
      <c r="AF5969" s="13"/>
      <c r="AG5969" s="8"/>
      <c r="AH5969" s="8"/>
      <c r="AI5969" s="8"/>
      <c r="AJ5969" s="8"/>
      <c r="AK5969" s="8"/>
      <c r="AN5969" s="13"/>
      <c r="AO5969" s="8"/>
      <c r="AR5969" s="13"/>
      <c r="AS5969" s="8"/>
      <c r="AV5969" s="13"/>
      <c r="AW5969" s="8"/>
      <c r="AX5969" s="19" t="str">
        <f t="shared" si="442"/>
        <v/>
      </c>
      <c r="AY5969" s="55">
        <f t="shared" si="443"/>
        <v>0</v>
      </c>
      <c r="AZ5969" s="8"/>
      <c r="BA5969" s="8"/>
    </row>
    <row r="5970" spans="1:53" x14ac:dyDescent="0.25">
      <c r="A5970" s="9" t="str">
        <f>IF(B5970&lt;&gt;"",COUNTA($B$3:B5970)+$A$2,"")</f>
        <v/>
      </c>
      <c r="R5970" s="42"/>
      <c r="AB5970" s="13"/>
      <c r="AC5970" s="8"/>
      <c r="AF5970" s="13"/>
      <c r="AG5970" s="8"/>
      <c r="AH5970" s="8"/>
      <c r="AI5970" s="8"/>
      <c r="AJ5970" s="8"/>
      <c r="AK5970" s="8"/>
      <c r="AN5970" s="13"/>
      <c r="AO5970" s="8"/>
      <c r="AR5970" s="13"/>
      <c r="AS5970" s="8"/>
      <c r="AV5970" s="13"/>
      <c r="AW5970" s="8"/>
      <c r="AX5970" s="19" t="str">
        <f t="shared" si="442"/>
        <v/>
      </c>
      <c r="AY5970" s="55">
        <f t="shared" si="443"/>
        <v>0</v>
      </c>
      <c r="AZ5970" s="8"/>
      <c r="BA5970" s="8"/>
    </row>
    <row r="5971" spans="1:53" x14ac:dyDescent="0.25">
      <c r="A5971" s="9" t="str">
        <f>IF(B5971&lt;&gt;"",COUNTA($B$3:B5971)+$A$2,"")</f>
        <v/>
      </c>
      <c r="R5971" s="42"/>
      <c r="AB5971" s="13"/>
      <c r="AC5971" s="8"/>
      <c r="AF5971" s="13"/>
      <c r="AG5971" s="8"/>
      <c r="AH5971" s="8"/>
      <c r="AI5971" s="8"/>
      <c r="AJ5971" s="8"/>
      <c r="AK5971" s="8"/>
      <c r="AN5971" s="13"/>
      <c r="AO5971" s="8"/>
      <c r="AR5971" s="13"/>
      <c r="AS5971" s="8"/>
      <c r="AV5971" s="13"/>
      <c r="AW5971" s="8"/>
      <c r="AX5971" s="19" t="str">
        <f t="shared" si="442"/>
        <v/>
      </c>
      <c r="AY5971" s="55">
        <f t="shared" si="443"/>
        <v>0</v>
      </c>
      <c r="AZ5971" s="8"/>
      <c r="BA5971" s="8"/>
    </row>
    <row r="5972" spans="1:53" x14ac:dyDescent="0.25">
      <c r="A5972" s="9" t="str">
        <f>IF(B5972&lt;&gt;"",COUNTA($B$3:B5972)+$A$2,"")</f>
        <v/>
      </c>
      <c r="R5972" s="42"/>
      <c r="AB5972" s="13"/>
      <c r="AC5972" s="8"/>
      <c r="AF5972" s="13"/>
      <c r="AG5972" s="8"/>
      <c r="AH5972" s="8"/>
      <c r="AI5972" s="8"/>
      <c r="AJ5972" s="8"/>
      <c r="AK5972" s="8"/>
      <c r="AN5972" s="13"/>
      <c r="AO5972" s="8"/>
      <c r="AR5972" s="13"/>
      <c r="AS5972" s="8"/>
      <c r="AV5972" s="13"/>
      <c r="AW5972" s="8"/>
      <c r="AX5972" s="19" t="str">
        <f t="shared" si="442"/>
        <v/>
      </c>
      <c r="AY5972" s="55">
        <f t="shared" si="443"/>
        <v>0</v>
      </c>
      <c r="AZ5972" s="8"/>
      <c r="BA5972" s="8"/>
    </row>
    <row r="5973" spans="1:53" x14ac:dyDescent="0.25">
      <c r="A5973" s="9" t="str">
        <f>IF(B5973&lt;&gt;"",COUNTA($B$3:B5973)+$A$2,"")</f>
        <v/>
      </c>
      <c r="R5973" s="42"/>
      <c r="AB5973" s="13"/>
      <c r="AC5973" s="8"/>
      <c r="AF5973" s="13"/>
      <c r="AG5973" s="8"/>
      <c r="AH5973" s="8"/>
      <c r="AI5973" s="8"/>
      <c r="AJ5973" s="8"/>
      <c r="AK5973" s="8"/>
      <c r="AN5973" s="13"/>
      <c r="AO5973" s="8"/>
      <c r="AR5973" s="13"/>
      <c r="AS5973" s="8"/>
      <c r="AV5973" s="13"/>
      <c r="AW5973" s="8"/>
      <c r="AX5973" s="19" t="str">
        <f t="shared" si="442"/>
        <v/>
      </c>
      <c r="AY5973" s="55">
        <f t="shared" si="443"/>
        <v>0</v>
      </c>
      <c r="AZ5973" s="8"/>
      <c r="BA5973" s="8"/>
    </row>
    <row r="5974" spans="1:53" x14ac:dyDescent="0.25">
      <c r="A5974" s="9" t="str">
        <f>IF(B5974&lt;&gt;"",COUNTA($B$3:B5974)+$A$2,"")</f>
        <v/>
      </c>
      <c r="R5974" s="42"/>
      <c r="AB5974" s="13"/>
      <c r="AC5974" s="8"/>
      <c r="AF5974" s="13"/>
      <c r="AG5974" s="8"/>
      <c r="AH5974" s="8"/>
      <c r="AI5974" s="8"/>
      <c r="AJ5974" s="8"/>
      <c r="AK5974" s="8"/>
      <c r="AN5974" s="13"/>
      <c r="AO5974" s="8"/>
      <c r="AR5974" s="13"/>
      <c r="AS5974" s="8"/>
      <c r="AV5974" s="13"/>
      <c r="AW5974" s="8"/>
      <c r="AX5974" s="19" t="str">
        <f t="shared" si="442"/>
        <v/>
      </c>
      <c r="AY5974" s="55">
        <f t="shared" si="443"/>
        <v>0</v>
      </c>
      <c r="AZ5974" s="8"/>
      <c r="BA5974" s="8"/>
    </row>
    <row r="5975" spans="1:53" x14ac:dyDescent="0.25">
      <c r="A5975" s="9" t="str">
        <f>IF(B5975&lt;&gt;"",COUNTA($B$3:B5975)+$A$2,"")</f>
        <v/>
      </c>
      <c r="R5975" s="42"/>
      <c r="AB5975" s="13"/>
      <c r="AC5975" s="8"/>
      <c r="AF5975" s="13"/>
      <c r="AG5975" s="8"/>
      <c r="AH5975" s="8"/>
      <c r="AI5975" s="8"/>
      <c r="AJ5975" s="8"/>
      <c r="AK5975" s="8"/>
      <c r="AN5975" s="13"/>
      <c r="AO5975" s="8"/>
      <c r="AR5975" s="13"/>
      <c r="AS5975" s="8"/>
      <c r="AV5975" s="13"/>
      <c r="AW5975" s="8"/>
      <c r="AX5975" s="19" t="str">
        <f t="shared" si="442"/>
        <v/>
      </c>
      <c r="AY5975" s="55">
        <f t="shared" si="443"/>
        <v>0</v>
      </c>
      <c r="AZ5975" s="8"/>
      <c r="BA5975" s="8"/>
    </row>
    <row r="5976" spans="1:53" x14ac:dyDescent="0.25">
      <c r="A5976" s="9" t="str">
        <f>IF(B5976&lt;&gt;"",COUNTA($B$3:B5976)+$A$2,"")</f>
        <v/>
      </c>
      <c r="R5976" s="42"/>
      <c r="AB5976" s="13"/>
      <c r="AC5976" s="8"/>
      <c r="AF5976" s="13"/>
      <c r="AG5976" s="8"/>
      <c r="AH5976" s="8"/>
      <c r="AI5976" s="8"/>
      <c r="AJ5976" s="8"/>
      <c r="AK5976" s="8"/>
      <c r="AN5976" s="13"/>
      <c r="AO5976" s="8"/>
      <c r="AR5976" s="13"/>
      <c r="AS5976" s="8"/>
      <c r="AV5976" s="13"/>
      <c r="AW5976" s="8"/>
      <c r="AX5976" s="19" t="str">
        <f t="shared" si="442"/>
        <v/>
      </c>
      <c r="AY5976" s="55">
        <f t="shared" si="443"/>
        <v>0</v>
      </c>
      <c r="AZ5976" s="8"/>
      <c r="BA5976" s="8"/>
    </row>
    <row r="5977" spans="1:53" x14ac:dyDescent="0.25">
      <c r="A5977" s="9" t="str">
        <f>IF(B5977&lt;&gt;"",COUNTA($B$3:B5977)+$A$2,"")</f>
        <v/>
      </c>
      <c r="R5977" s="42"/>
      <c r="AB5977" s="13"/>
      <c r="AC5977" s="8"/>
      <c r="AF5977" s="13"/>
      <c r="AG5977" s="8"/>
      <c r="AH5977" s="8"/>
      <c r="AI5977" s="8"/>
      <c r="AJ5977" s="8"/>
      <c r="AK5977" s="8"/>
      <c r="AN5977" s="13"/>
      <c r="AO5977" s="8"/>
      <c r="AR5977" s="13"/>
      <c r="AS5977" s="8"/>
      <c r="AV5977" s="13"/>
      <c r="AW5977" s="8"/>
      <c r="AX5977" s="19" t="str">
        <f t="shared" si="442"/>
        <v/>
      </c>
      <c r="AY5977" s="55">
        <f t="shared" si="443"/>
        <v>0</v>
      </c>
      <c r="AZ5977" s="8"/>
      <c r="BA5977" s="8"/>
    </row>
    <row r="5978" spans="1:53" x14ac:dyDescent="0.25">
      <c r="A5978" s="9" t="str">
        <f>IF(B5978&lt;&gt;"",COUNTA($B$3:B5978)+$A$2,"")</f>
        <v/>
      </c>
      <c r="R5978" s="42"/>
      <c r="AB5978" s="13"/>
      <c r="AC5978" s="8"/>
      <c r="AF5978" s="13"/>
      <c r="AG5978" s="8"/>
      <c r="AH5978" s="8"/>
      <c r="AI5978" s="8"/>
      <c r="AJ5978" s="8"/>
      <c r="AK5978" s="8"/>
      <c r="AN5978" s="13"/>
      <c r="AO5978" s="8"/>
      <c r="AR5978" s="13"/>
      <c r="AS5978" s="8"/>
      <c r="AV5978" s="13"/>
      <c r="AW5978" s="8"/>
      <c r="AX5978" s="19" t="str">
        <f t="shared" si="442"/>
        <v/>
      </c>
      <c r="AY5978" s="55">
        <f t="shared" si="443"/>
        <v>0</v>
      </c>
      <c r="AZ5978" s="8"/>
      <c r="BA5978" s="8"/>
    </row>
    <row r="5979" spans="1:53" x14ac:dyDescent="0.25">
      <c r="A5979" s="9" t="str">
        <f>IF(B5979&lt;&gt;"",COUNTA($B$3:B5979)+$A$2,"")</f>
        <v/>
      </c>
      <c r="R5979" s="42"/>
      <c r="AB5979" s="13"/>
      <c r="AC5979" s="8"/>
      <c r="AF5979" s="13"/>
      <c r="AG5979" s="8"/>
      <c r="AH5979" s="8"/>
      <c r="AI5979" s="8"/>
      <c r="AJ5979" s="8"/>
      <c r="AK5979" s="8"/>
      <c r="AN5979" s="13"/>
      <c r="AO5979" s="8"/>
      <c r="AR5979" s="13"/>
      <c r="AS5979" s="8"/>
      <c r="AV5979" s="13"/>
      <c r="AW5979" s="8"/>
      <c r="AX5979" s="19" t="str">
        <f t="shared" si="442"/>
        <v/>
      </c>
      <c r="AY5979" s="55">
        <f t="shared" si="443"/>
        <v>0</v>
      </c>
      <c r="AZ5979" s="8"/>
      <c r="BA5979" s="8"/>
    </row>
    <row r="5980" spans="1:53" x14ac:dyDescent="0.25">
      <c r="A5980" s="9" t="str">
        <f>IF(B5980&lt;&gt;"",COUNTA($B$3:B5980)+$A$2,"")</f>
        <v/>
      </c>
      <c r="R5980" s="42"/>
      <c r="AB5980" s="13"/>
      <c r="AC5980" s="8"/>
      <c r="AF5980" s="13"/>
      <c r="AG5980" s="8"/>
      <c r="AH5980" s="8"/>
      <c r="AI5980" s="8"/>
      <c r="AJ5980" s="8"/>
      <c r="AK5980" s="8"/>
      <c r="AN5980" s="13"/>
      <c r="AO5980" s="8"/>
      <c r="AR5980" s="13"/>
      <c r="AS5980" s="8"/>
      <c r="AV5980" s="13"/>
      <c r="AW5980" s="8"/>
      <c r="AX5980" s="19" t="str">
        <f t="shared" si="442"/>
        <v/>
      </c>
      <c r="AY5980" s="55">
        <f t="shared" si="443"/>
        <v>0</v>
      </c>
      <c r="AZ5980" s="8"/>
      <c r="BA5980" s="8"/>
    </row>
    <row r="5981" spans="1:53" x14ac:dyDescent="0.25">
      <c r="A5981" s="9" t="str">
        <f>IF(B5981&lt;&gt;"",COUNTA($B$3:B5981)+$A$2,"")</f>
        <v/>
      </c>
      <c r="R5981" s="42"/>
      <c r="AB5981" s="13"/>
      <c r="AC5981" s="8"/>
      <c r="AF5981" s="13"/>
      <c r="AG5981" s="8"/>
      <c r="AH5981" s="8"/>
      <c r="AI5981" s="8"/>
      <c r="AJ5981" s="8"/>
      <c r="AK5981" s="8"/>
      <c r="AN5981" s="13"/>
      <c r="AO5981" s="8"/>
      <c r="AR5981" s="13"/>
      <c r="AS5981" s="8"/>
      <c r="AV5981" s="13"/>
      <c r="AW5981" s="8"/>
      <c r="AX5981" s="19" t="str">
        <f t="shared" si="442"/>
        <v/>
      </c>
      <c r="AY5981" s="55">
        <f t="shared" si="443"/>
        <v>0</v>
      </c>
      <c r="AZ5981" s="8"/>
      <c r="BA5981" s="8"/>
    </row>
    <row r="5982" spans="1:53" x14ac:dyDescent="0.25">
      <c r="A5982" s="9" t="str">
        <f>IF(B5982&lt;&gt;"",COUNTA($B$3:B5982)+$A$2,"")</f>
        <v/>
      </c>
      <c r="R5982" s="42"/>
      <c r="AB5982" s="13"/>
      <c r="AC5982" s="8"/>
      <c r="AF5982" s="13"/>
      <c r="AG5982" s="8"/>
      <c r="AH5982" s="8"/>
      <c r="AI5982" s="8"/>
      <c r="AJ5982" s="8"/>
      <c r="AK5982" s="8"/>
      <c r="AN5982" s="13"/>
      <c r="AO5982" s="8"/>
      <c r="AR5982" s="13"/>
      <c r="AS5982" s="8"/>
      <c r="AV5982" s="13"/>
      <c r="AW5982" s="8"/>
      <c r="AX5982" s="19" t="str">
        <f t="shared" si="442"/>
        <v/>
      </c>
      <c r="AY5982" s="55">
        <f t="shared" si="443"/>
        <v>0</v>
      </c>
      <c r="AZ5982" s="8"/>
      <c r="BA5982" s="8"/>
    </row>
    <row r="5983" spans="1:53" x14ac:dyDescent="0.25">
      <c r="A5983" s="9" t="str">
        <f>IF(B5983&lt;&gt;"",COUNTA($B$3:B5983)+$A$2,"")</f>
        <v/>
      </c>
      <c r="R5983" s="42"/>
      <c r="AB5983" s="13"/>
      <c r="AC5983" s="8"/>
      <c r="AF5983" s="13"/>
      <c r="AG5983" s="8"/>
      <c r="AH5983" s="8"/>
      <c r="AI5983" s="8"/>
      <c r="AJ5983" s="8"/>
      <c r="AK5983" s="8"/>
      <c r="AN5983" s="13"/>
      <c r="AO5983" s="8"/>
      <c r="AR5983" s="13"/>
      <c r="AS5983" s="8"/>
      <c r="AV5983" s="13"/>
      <c r="AW5983" s="8"/>
      <c r="AX5983" s="19" t="str">
        <f t="shared" si="442"/>
        <v/>
      </c>
      <c r="AY5983" s="55">
        <f t="shared" si="443"/>
        <v>0</v>
      </c>
      <c r="AZ5983" s="8"/>
      <c r="BA5983" s="8"/>
    </row>
    <row r="5984" spans="1:53" x14ac:dyDescent="0.25">
      <c r="A5984" s="9" t="str">
        <f>IF(B5984&lt;&gt;"",COUNTA($B$3:B5984)+$A$2,"")</f>
        <v/>
      </c>
      <c r="R5984" s="42"/>
      <c r="AB5984" s="13"/>
      <c r="AC5984" s="8"/>
      <c r="AF5984" s="13"/>
      <c r="AG5984" s="8"/>
      <c r="AH5984" s="8"/>
      <c r="AI5984" s="8"/>
      <c r="AJ5984" s="8"/>
      <c r="AK5984" s="8"/>
      <c r="AN5984" s="13"/>
      <c r="AO5984" s="8"/>
      <c r="AR5984" s="13"/>
      <c r="AS5984" s="8"/>
      <c r="AV5984" s="13"/>
      <c r="AW5984" s="8"/>
      <c r="AX5984" s="19" t="str">
        <f t="shared" si="442"/>
        <v/>
      </c>
      <c r="AY5984" s="55">
        <f t="shared" si="443"/>
        <v>0</v>
      </c>
      <c r="AZ5984" s="8"/>
      <c r="BA5984" s="8"/>
    </row>
    <row r="5985" spans="1:53" x14ac:dyDescent="0.25">
      <c r="A5985" s="9" t="str">
        <f>IF(B5985&lt;&gt;"",COUNTA($B$3:B5985)+$A$2,"")</f>
        <v/>
      </c>
      <c r="R5985" s="42"/>
      <c r="AB5985" s="13"/>
      <c r="AC5985" s="8"/>
      <c r="AF5985" s="13"/>
      <c r="AG5985" s="8"/>
      <c r="AH5985" s="8"/>
      <c r="AI5985" s="8"/>
      <c r="AJ5985" s="8"/>
      <c r="AK5985" s="8"/>
      <c r="AN5985" s="13"/>
      <c r="AO5985" s="8"/>
      <c r="AR5985" s="13"/>
      <c r="AS5985" s="8"/>
      <c r="AV5985" s="13"/>
      <c r="AW5985" s="8"/>
      <c r="AX5985" s="19" t="str">
        <f t="shared" si="442"/>
        <v/>
      </c>
      <c r="AY5985" s="55">
        <f t="shared" si="443"/>
        <v>0</v>
      </c>
      <c r="AZ5985" s="8"/>
      <c r="BA5985" s="8"/>
    </row>
    <row r="5986" spans="1:53" x14ac:dyDescent="0.25">
      <c r="A5986" s="9" t="str">
        <f>IF(B5986&lt;&gt;"",COUNTA($B$3:B5986)+$A$2,"")</f>
        <v/>
      </c>
      <c r="R5986" s="42"/>
      <c r="AB5986" s="13"/>
      <c r="AC5986" s="8"/>
      <c r="AF5986" s="13"/>
      <c r="AG5986" s="8"/>
      <c r="AH5986" s="8"/>
      <c r="AI5986" s="8"/>
      <c r="AJ5986" s="8"/>
      <c r="AK5986" s="8"/>
      <c r="AN5986" s="13"/>
      <c r="AO5986" s="8"/>
      <c r="AR5986" s="13"/>
      <c r="AS5986" s="8"/>
      <c r="AV5986" s="13"/>
      <c r="AW5986" s="8"/>
      <c r="AX5986" s="19" t="str">
        <f t="shared" si="442"/>
        <v/>
      </c>
      <c r="AY5986" s="55">
        <f t="shared" si="443"/>
        <v>0</v>
      </c>
      <c r="AZ5986" s="8"/>
      <c r="BA5986" s="8"/>
    </row>
    <row r="5987" spans="1:53" x14ac:dyDescent="0.25">
      <c r="A5987" s="9" t="str">
        <f>IF(B5987&lt;&gt;"",COUNTA($B$3:B5987)+$A$2,"")</f>
        <v/>
      </c>
      <c r="R5987" s="42"/>
      <c r="AB5987" s="13"/>
      <c r="AC5987" s="8"/>
      <c r="AF5987" s="13"/>
      <c r="AG5987" s="8"/>
      <c r="AH5987" s="8"/>
      <c r="AI5987" s="8"/>
      <c r="AJ5987" s="8"/>
      <c r="AK5987" s="8"/>
      <c r="AN5987" s="13"/>
      <c r="AO5987" s="8"/>
      <c r="AR5987" s="13"/>
      <c r="AS5987" s="8"/>
      <c r="AV5987" s="13"/>
      <c r="AW5987" s="8"/>
      <c r="AX5987" s="19" t="str">
        <f t="shared" si="442"/>
        <v/>
      </c>
      <c r="AY5987" s="55">
        <f t="shared" si="443"/>
        <v>0</v>
      </c>
      <c r="AZ5987" s="8"/>
      <c r="BA5987" s="8"/>
    </row>
    <row r="5988" spans="1:53" x14ac:dyDescent="0.25">
      <c r="A5988" s="9" t="str">
        <f>IF(B5988&lt;&gt;"",COUNTA($B$3:B5988)+$A$2,"")</f>
        <v/>
      </c>
      <c r="R5988" s="42"/>
      <c r="AB5988" s="13"/>
      <c r="AC5988" s="8"/>
      <c r="AF5988" s="13"/>
      <c r="AG5988" s="8"/>
      <c r="AH5988" s="8"/>
      <c r="AI5988" s="8"/>
      <c r="AJ5988" s="8"/>
      <c r="AK5988" s="8"/>
      <c r="AN5988" s="13"/>
      <c r="AO5988" s="8"/>
      <c r="AR5988" s="13"/>
      <c r="AS5988" s="8"/>
      <c r="AV5988" s="13"/>
      <c r="AW5988" s="8"/>
      <c r="AX5988" s="19" t="str">
        <f t="shared" si="442"/>
        <v/>
      </c>
      <c r="AY5988" s="55">
        <f t="shared" si="443"/>
        <v>0</v>
      </c>
      <c r="AZ5988" s="8"/>
      <c r="BA5988" s="8"/>
    </row>
    <row r="5989" spans="1:53" x14ac:dyDescent="0.25">
      <c r="A5989" s="9" t="str">
        <f>IF(B5989&lt;&gt;"",COUNTA($B$3:B5989)+$A$2,"")</f>
        <v/>
      </c>
      <c r="R5989" s="42"/>
      <c r="AB5989" s="13"/>
      <c r="AC5989" s="8"/>
      <c r="AF5989" s="13"/>
      <c r="AG5989" s="8"/>
      <c r="AH5989" s="8"/>
      <c r="AI5989" s="8"/>
      <c r="AJ5989" s="8"/>
      <c r="AK5989" s="8"/>
      <c r="AN5989" s="13"/>
      <c r="AO5989" s="8"/>
      <c r="AR5989" s="13"/>
      <c r="AS5989" s="8"/>
      <c r="AV5989" s="13"/>
      <c r="AW5989" s="8"/>
      <c r="AX5989" s="19" t="str">
        <f t="shared" si="442"/>
        <v/>
      </c>
      <c r="AY5989" s="55">
        <f t="shared" si="443"/>
        <v>0</v>
      </c>
      <c r="AZ5989" s="8"/>
      <c r="BA5989" s="8"/>
    </row>
    <row r="5990" spans="1:53" x14ac:dyDescent="0.25">
      <c r="A5990" s="9" t="str">
        <f>IF(B5990&lt;&gt;"",COUNTA($B$3:B5990)+$A$2,"")</f>
        <v/>
      </c>
      <c r="R5990" s="42"/>
      <c r="AB5990" s="13"/>
      <c r="AC5990" s="8"/>
      <c r="AF5990" s="13"/>
      <c r="AG5990" s="8"/>
      <c r="AH5990" s="8"/>
      <c r="AI5990" s="8"/>
      <c r="AJ5990" s="8"/>
      <c r="AK5990" s="8"/>
      <c r="AN5990" s="13"/>
      <c r="AO5990" s="8"/>
      <c r="AR5990" s="13"/>
      <c r="AS5990" s="8"/>
      <c r="AV5990" s="13"/>
      <c r="AW5990" s="8"/>
      <c r="AX5990" s="19" t="str">
        <f t="shared" si="442"/>
        <v/>
      </c>
      <c r="AY5990" s="55">
        <f t="shared" si="443"/>
        <v>0</v>
      </c>
      <c r="AZ5990" s="8"/>
      <c r="BA5990" s="8"/>
    </row>
    <row r="5991" spans="1:53" x14ac:dyDescent="0.25">
      <c r="A5991" s="9" t="str">
        <f>IF(B5991&lt;&gt;"",COUNTA($B$3:B5991)+$A$2,"")</f>
        <v/>
      </c>
      <c r="R5991" s="42"/>
      <c r="AB5991" s="13"/>
      <c r="AC5991" s="8"/>
      <c r="AF5991" s="13"/>
      <c r="AG5991" s="8"/>
      <c r="AH5991" s="8"/>
      <c r="AI5991" s="8"/>
      <c r="AJ5991" s="8"/>
      <c r="AK5991" s="8"/>
      <c r="AN5991" s="13"/>
      <c r="AO5991" s="8"/>
      <c r="AR5991" s="13"/>
      <c r="AS5991" s="8"/>
      <c r="AV5991" s="13"/>
      <c r="AW5991" s="8"/>
      <c r="AX5991" s="19" t="str">
        <f t="shared" si="442"/>
        <v/>
      </c>
      <c r="AY5991" s="55">
        <f t="shared" si="443"/>
        <v>0</v>
      </c>
      <c r="AZ5991" s="8"/>
      <c r="BA5991" s="8"/>
    </row>
    <row r="5992" spans="1:53" x14ac:dyDescent="0.25">
      <c r="A5992" s="9" t="str">
        <f>IF(B5992&lt;&gt;"",COUNTA($B$3:B5992)+$A$2,"")</f>
        <v/>
      </c>
      <c r="R5992" s="42"/>
      <c r="AB5992" s="13"/>
      <c r="AC5992" s="8"/>
      <c r="AF5992" s="13"/>
      <c r="AG5992" s="8"/>
      <c r="AH5992" s="8"/>
      <c r="AI5992" s="8"/>
      <c r="AJ5992" s="8"/>
      <c r="AK5992" s="8"/>
      <c r="AN5992" s="13"/>
      <c r="AO5992" s="8"/>
      <c r="AR5992" s="13"/>
      <c r="AS5992" s="8"/>
      <c r="AV5992" s="13"/>
      <c r="AW5992" s="8"/>
      <c r="AX5992" s="19" t="str">
        <f t="shared" si="442"/>
        <v/>
      </c>
      <c r="AY5992" s="55">
        <f t="shared" si="443"/>
        <v>0</v>
      </c>
      <c r="AZ5992" s="8"/>
      <c r="BA5992" s="8"/>
    </row>
    <row r="5993" spans="1:53" x14ac:dyDescent="0.25">
      <c r="A5993" s="9" t="str">
        <f>IF(B5993&lt;&gt;"",COUNTA($B$3:B5993)+$A$2,"")</f>
        <v/>
      </c>
      <c r="R5993" s="42"/>
      <c r="AB5993" s="13"/>
      <c r="AC5993" s="8"/>
      <c r="AF5993" s="13"/>
      <c r="AG5993" s="8"/>
      <c r="AH5993" s="8"/>
      <c r="AI5993" s="8"/>
      <c r="AJ5993" s="8"/>
      <c r="AK5993" s="8"/>
      <c r="AN5993" s="13"/>
      <c r="AO5993" s="8"/>
      <c r="AR5993" s="13"/>
      <c r="AS5993" s="8"/>
      <c r="AV5993" s="13"/>
      <c r="AW5993" s="8"/>
      <c r="AX5993" s="19" t="str">
        <f t="shared" si="442"/>
        <v/>
      </c>
      <c r="AY5993" s="55">
        <f t="shared" si="443"/>
        <v>0</v>
      </c>
      <c r="AZ5993" s="8"/>
      <c r="BA5993" s="8"/>
    </row>
    <row r="5994" spans="1:53" x14ac:dyDescent="0.25">
      <c r="A5994" s="9" t="str">
        <f>IF(B5994&lt;&gt;"",COUNTA($B$3:B5994)+$A$2,"")</f>
        <v/>
      </c>
      <c r="R5994" s="42"/>
      <c r="AB5994" s="13"/>
      <c r="AC5994" s="8"/>
      <c r="AF5994" s="13"/>
      <c r="AG5994" s="8"/>
      <c r="AH5994" s="8"/>
      <c r="AI5994" s="8"/>
      <c r="AJ5994" s="8"/>
      <c r="AK5994" s="8"/>
      <c r="AN5994" s="13"/>
      <c r="AO5994" s="8"/>
      <c r="AR5994" s="13"/>
      <c r="AS5994" s="8"/>
      <c r="AV5994" s="13"/>
      <c r="AW5994" s="8"/>
      <c r="AX5994" s="19" t="str">
        <f t="shared" si="442"/>
        <v/>
      </c>
      <c r="AY5994" s="55">
        <f t="shared" si="443"/>
        <v>0</v>
      </c>
      <c r="AZ5994" s="8"/>
      <c r="BA5994" s="8"/>
    </row>
    <row r="5995" spans="1:53" x14ac:dyDescent="0.25">
      <c r="A5995" s="9" t="str">
        <f>IF(B5995&lt;&gt;"",COUNTA($B$3:B5995)+$A$2,"")</f>
        <v/>
      </c>
      <c r="R5995" s="42"/>
      <c r="AB5995" s="13"/>
      <c r="AC5995" s="8"/>
      <c r="AF5995" s="13"/>
      <c r="AG5995" s="8"/>
      <c r="AH5995" s="8"/>
      <c r="AI5995" s="8"/>
      <c r="AJ5995" s="8"/>
      <c r="AK5995" s="8"/>
      <c r="AN5995" s="13"/>
      <c r="AO5995" s="8"/>
      <c r="AR5995" s="13"/>
      <c r="AS5995" s="8"/>
      <c r="AV5995" s="13"/>
      <c r="AW5995" s="8"/>
      <c r="AX5995" s="19" t="str">
        <f t="shared" si="442"/>
        <v/>
      </c>
      <c r="AY5995" s="55">
        <f t="shared" si="443"/>
        <v>0</v>
      </c>
      <c r="AZ5995" s="8"/>
      <c r="BA5995" s="8"/>
    </row>
    <row r="5996" spans="1:53" x14ac:dyDescent="0.25">
      <c r="A5996" s="9" t="str">
        <f>IF(B5996&lt;&gt;"",COUNTA($B$3:B5996)+$A$2,"")</f>
        <v/>
      </c>
      <c r="R5996" s="42"/>
      <c r="AB5996" s="13"/>
      <c r="AC5996" s="8"/>
      <c r="AF5996" s="13"/>
      <c r="AG5996" s="8"/>
      <c r="AH5996" s="8"/>
      <c r="AI5996" s="8"/>
      <c r="AJ5996" s="8"/>
      <c r="AK5996" s="8"/>
      <c r="AN5996" s="13"/>
      <c r="AO5996" s="8"/>
      <c r="AR5996" s="13"/>
      <c r="AS5996" s="8"/>
      <c r="AV5996" s="13"/>
      <c r="AW5996" s="8"/>
      <c r="AX5996" s="19" t="str">
        <f t="shared" si="442"/>
        <v/>
      </c>
      <c r="AY5996" s="55">
        <f t="shared" si="443"/>
        <v>0</v>
      </c>
      <c r="AZ5996" s="8"/>
      <c r="BA5996" s="8"/>
    </row>
    <row r="5997" spans="1:53" x14ac:dyDescent="0.25">
      <c r="A5997" s="9" t="str">
        <f>IF(B5997&lt;&gt;"",COUNTA($B$3:B5997)+$A$2,"")</f>
        <v/>
      </c>
      <c r="R5997" s="42"/>
      <c r="AB5997" s="13"/>
      <c r="AC5997" s="8"/>
      <c r="AF5997" s="13"/>
      <c r="AG5997" s="8"/>
      <c r="AH5997" s="8"/>
      <c r="AI5997" s="8"/>
      <c r="AJ5997" s="8"/>
      <c r="AK5997" s="8"/>
      <c r="AN5997" s="13"/>
      <c r="AO5997" s="8"/>
      <c r="AR5997" s="13"/>
      <c r="AS5997" s="8"/>
      <c r="AV5997" s="13"/>
      <c r="AW5997" s="8"/>
      <c r="AX5997" s="19" t="str">
        <f t="shared" si="442"/>
        <v/>
      </c>
      <c r="AY5997" s="55">
        <f t="shared" si="443"/>
        <v>0</v>
      </c>
      <c r="AZ5997" s="8"/>
      <c r="BA5997" s="8"/>
    </row>
    <row r="5998" spans="1:53" x14ac:dyDescent="0.25">
      <c r="A5998" s="9" t="str">
        <f>IF(B5998&lt;&gt;"",COUNTA($B$3:B5998)+$A$2,"")</f>
        <v/>
      </c>
      <c r="R5998" s="42"/>
      <c r="AB5998" s="13"/>
      <c r="AC5998" s="8"/>
      <c r="AF5998" s="13"/>
      <c r="AG5998" s="8"/>
      <c r="AH5998" s="8"/>
      <c r="AI5998" s="8"/>
      <c r="AJ5998" s="8"/>
      <c r="AK5998" s="8"/>
      <c r="AN5998" s="13"/>
      <c r="AO5998" s="8"/>
      <c r="AR5998" s="13"/>
      <c r="AS5998" s="8"/>
      <c r="AV5998" s="13"/>
      <c r="AW5998" s="8"/>
      <c r="AX5998" s="19" t="str">
        <f t="shared" si="442"/>
        <v/>
      </c>
      <c r="AY5998" s="55">
        <f t="shared" si="443"/>
        <v>0</v>
      </c>
      <c r="AZ5998" s="8"/>
      <c r="BA5998" s="8"/>
    </row>
    <row r="5999" spans="1:53" x14ac:dyDescent="0.25">
      <c r="A5999" s="9" t="str">
        <f>IF(B5999&lt;&gt;"",COUNTA($B$3:B5999)+$A$2,"")</f>
        <v/>
      </c>
      <c r="R5999" s="42"/>
      <c r="AB5999" s="13"/>
      <c r="AC5999" s="8"/>
      <c r="AF5999" s="13"/>
      <c r="AG5999" s="8"/>
      <c r="AH5999" s="8"/>
      <c r="AI5999" s="8"/>
      <c r="AJ5999" s="8"/>
      <c r="AK5999" s="8"/>
      <c r="AN5999" s="13"/>
      <c r="AO5999" s="8"/>
      <c r="AR5999" s="13"/>
      <c r="AS5999" s="8"/>
      <c r="AV5999" s="13"/>
      <c r="AW5999" s="8"/>
      <c r="AX5999" s="19" t="str">
        <f t="shared" si="442"/>
        <v/>
      </c>
      <c r="AY5999" s="55">
        <f t="shared" si="443"/>
        <v>0</v>
      </c>
      <c r="AZ5999" s="8"/>
      <c r="BA5999" s="8"/>
    </row>
    <row r="6000" spans="1:53" x14ac:dyDescent="0.25">
      <c r="A6000" s="9" t="str">
        <f>IF(B6000&lt;&gt;"",COUNTA($B$3:B6000)+$A$2,"")</f>
        <v/>
      </c>
      <c r="R6000" s="42"/>
      <c r="AB6000" s="13"/>
      <c r="AC6000" s="8"/>
      <c r="AF6000" s="13"/>
      <c r="AG6000" s="8"/>
      <c r="AH6000" s="8"/>
      <c r="AI6000" s="8"/>
      <c r="AJ6000" s="8"/>
      <c r="AK6000" s="8"/>
      <c r="AN6000" s="13"/>
      <c r="AO6000" s="8"/>
      <c r="AR6000" s="13"/>
      <c r="AS6000" s="8"/>
      <c r="AV6000" s="13"/>
      <c r="AW6000" s="8"/>
      <c r="AX6000" s="19" t="str">
        <f t="shared" si="442"/>
        <v/>
      </c>
      <c r="AY6000" s="55">
        <f t="shared" si="443"/>
        <v>0</v>
      </c>
      <c r="AZ6000" s="8"/>
      <c r="BA6000" s="8"/>
    </row>
    <row r="6001" spans="1:53" x14ac:dyDescent="0.25">
      <c r="A6001" s="9" t="str">
        <f>IF(B6001&lt;&gt;"",COUNTA($B$3:B6001)+$A$2,"")</f>
        <v/>
      </c>
      <c r="R6001" s="42"/>
      <c r="AB6001" s="13"/>
      <c r="AC6001" s="8"/>
      <c r="AF6001" s="13"/>
      <c r="AG6001" s="8"/>
      <c r="AH6001" s="8"/>
      <c r="AI6001" s="8"/>
      <c r="AJ6001" s="8"/>
      <c r="AK6001" s="8"/>
      <c r="AN6001" s="13"/>
      <c r="AO6001" s="8"/>
      <c r="AR6001" s="13"/>
      <c r="AS6001" s="8"/>
      <c r="AV6001" s="13"/>
      <c r="AW6001" s="8"/>
      <c r="AX6001" s="19" t="str">
        <f t="shared" si="442"/>
        <v/>
      </c>
      <c r="AY6001" s="55">
        <f t="shared" si="443"/>
        <v>0</v>
      </c>
      <c r="AZ6001" s="8"/>
      <c r="BA6001" s="8"/>
    </row>
    <row r="6002" spans="1:53" x14ac:dyDescent="0.25">
      <c r="A6002" s="9" t="str">
        <f>IF(B6002&lt;&gt;"",COUNTA($B$3:B6002)+$A$2,"")</f>
        <v/>
      </c>
      <c r="R6002" s="42"/>
      <c r="AB6002" s="13"/>
      <c r="AC6002" s="8"/>
      <c r="AF6002" s="13"/>
      <c r="AG6002" s="8"/>
      <c r="AH6002" s="8"/>
      <c r="AI6002" s="8"/>
      <c r="AJ6002" s="8"/>
      <c r="AK6002" s="8"/>
      <c r="AN6002" s="13"/>
      <c r="AO6002" s="8"/>
      <c r="AR6002" s="13"/>
      <c r="AS6002" s="8"/>
      <c r="AV6002" s="13"/>
      <c r="AW6002" s="8"/>
      <c r="AX6002" s="19" t="str">
        <f t="shared" si="442"/>
        <v/>
      </c>
      <c r="AY6002" s="55">
        <f t="shared" si="443"/>
        <v>0</v>
      </c>
      <c r="AZ6002" s="8"/>
      <c r="BA6002" s="8"/>
    </row>
    <row r="6003" spans="1:53" x14ac:dyDescent="0.25">
      <c r="A6003" s="9" t="str">
        <f>IF(B6003&lt;&gt;"",COUNTA($B$3:B6003)+$A$2,"")</f>
        <v/>
      </c>
      <c r="R6003" s="42"/>
      <c r="AB6003" s="13"/>
      <c r="AC6003" s="8"/>
      <c r="AF6003" s="13"/>
      <c r="AG6003" s="8"/>
      <c r="AH6003" s="8"/>
      <c r="AI6003" s="8"/>
      <c r="AJ6003" s="8"/>
      <c r="AK6003" s="8"/>
      <c r="AN6003" s="13"/>
      <c r="AO6003" s="8"/>
      <c r="AR6003" s="13"/>
      <c r="AS6003" s="8"/>
      <c r="AV6003" s="13"/>
      <c r="AW6003" s="8"/>
      <c r="AX6003" s="19" t="str">
        <f t="shared" si="442"/>
        <v/>
      </c>
      <c r="AY6003" s="55">
        <f t="shared" si="443"/>
        <v>0</v>
      </c>
      <c r="AZ6003" s="8"/>
      <c r="BA6003" s="8"/>
    </row>
    <row r="6004" spans="1:53" x14ac:dyDescent="0.25">
      <c r="A6004" s="9" t="str">
        <f>IF(B6004&lt;&gt;"",COUNTA($B$3:B6004)+$A$2,"")</f>
        <v/>
      </c>
      <c r="R6004" s="42"/>
      <c r="AB6004" s="13"/>
      <c r="AC6004" s="8"/>
      <c r="AF6004" s="13"/>
      <c r="AG6004" s="8"/>
      <c r="AH6004" s="8"/>
      <c r="AI6004" s="8"/>
      <c r="AJ6004" s="8"/>
      <c r="AK6004" s="8"/>
      <c r="AN6004" s="13"/>
      <c r="AO6004" s="8"/>
      <c r="AR6004" s="13"/>
      <c r="AS6004" s="8"/>
      <c r="AV6004" s="13"/>
      <c r="AW6004" s="8"/>
      <c r="AX6004" s="19" t="str">
        <f t="shared" si="442"/>
        <v/>
      </c>
      <c r="AY6004" s="55">
        <f t="shared" si="443"/>
        <v>0</v>
      </c>
      <c r="AZ6004" s="8"/>
      <c r="BA6004" s="8"/>
    </row>
    <row r="6005" spans="1:53" x14ac:dyDescent="0.25">
      <c r="A6005" s="9" t="str">
        <f>IF(B6005&lt;&gt;"",COUNTA($B$3:B6005)+$A$2,"")</f>
        <v/>
      </c>
      <c r="R6005" s="42"/>
      <c r="AB6005" s="13"/>
      <c r="AC6005" s="8"/>
      <c r="AF6005" s="13"/>
      <c r="AG6005" s="8"/>
      <c r="AH6005" s="8"/>
      <c r="AI6005" s="8"/>
      <c r="AJ6005" s="8"/>
      <c r="AK6005" s="8"/>
      <c r="AN6005" s="13"/>
      <c r="AO6005" s="8"/>
      <c r="AR6005" s="13"/>
      <c r="AS6005" s="8"/>
      <c r="AV6005" s="13"/>
      <c r="AW6005" s="8"/>
      <c r="AX6005" s="19" t="str">
        <f t="shared" si="442"/>
        <v/>
      </c>
      <c r="AY6005" s="55">
        <f t="shared" si="443"/>
        <v>0</v>
      </c>
      <c r="AZ6005" s="8"/>
      <c r="BA6005" s="8"/>
    </row>
    <row r="6006" spans="1:53" x14ac:dyDescent="0.25">
      <c r="A6006" s="9" t="str">
        <f>IF(B6006&lt;&gt;"",COUNTA($B$3:B6006)+$A$2,"")</f>
        <v/>
      </c>
      <c r="R6006" s="42"/>
      <c r="AB6006" s="13"/>
      <c r="AC6006" s="8"/>
      <c r="AF6006" s="13"/>
      <c r="AG6006" s="8"/>
      <c r="AH6006" s="8"/>
      <c r="AI6006" s="8"/>
      <c r="AJ6006" s="8"/>
      <c r="AK6006" s="8"/>
      <c r="AN6006" s="13"/>
      <c r="AO6006" s="8"/>
      <c r="AR6006" s="13"/>
      <c r="AS6006" s="8"/>
      <c r="AV6006" s="13"/>
      <c r="AW6006" s="8"/>
      <c r="AX6006" s="19" t="str">
        <f t="shared" si="442"/>
        <v/>
      </c>
      <c r="AY6006" s="55">
        <f t="shared" si="443"/>
        <v>0</v>
      </c>
      <c r="AZ6006" s="8"/>
      <c r="BA6006" s="8"/>
    </row>
    <row r="6007" spans="1:53" x14ac:dyDescent="0.25">
      <c r="A6007" s="9" t="str">
        <f>IF(B6007&lt;&gt;"",COUNTA($B$3:B6007)+$A$2,"")</f>
        <v/>
      </c>
      <c r="R6007" s="42"/>
      <c r="AB6007" s="13"/>
      <c r="AC6007" s="8"/>
      <c r="AF6007" s="13"/>
      <c r="AG6007" s="8"/>
      <c r="AH6007" s="8"/>
      <c r="AI6007" s="8"/>
      <c r="AJ6007" s="8"/>
      <c r="AK6007" s="8"/>
      <c r="AN6007" s="13"/>
      <c r="AO6007" s="8"/>
      <c r="AR6007" s="13"/>
      <c r="AS6007" s="8"/>
      <c r="AV6007" s="13"/>
      <c r="AW6007" s="8"/>
      <c r="AX6007" s="19" t="str">
        <f t="shared" si="442"/>
        <v/>
      </c>
      <c r="AY6007" s="55">
        <f t="shared" si="443"/>
        <v>0</v>
      </c>
      <c r="AZ6007" s="8"/>
      <c r="BA6007" s="8"/>
    </row>
    <row r="6008" spans="1:53" x14ac:dyDescent="0.25">
      <c r="A6008" s="9" t="str">
        <f>IF(B6008&lt;&gt;"",COUNTA($B$3:B6008)+$A$2,"")</f>
        <v/>
      </c>
      <c r="R6008" s="42"/>
      <c r="AB6008" s="13"/>
      <c r="AC6008" s="8"/>
      <c r="AF6008" s="13"/>
      <c r="AG6008" s="8"/>
      <c r="AH6008" s="8"/>
      <c r="AI6008" s="8"/>
      <c r="AJ6008" s="8"/>
      <c r="AK6008" s="8"/>
      <c r="AN6008" s="13"/>
      <c r="AO6008" s="8"/>
      <c r="AR6008" s="13"/>
      <c r="AS6008" s="8"/>
      <c r="AV6008" s="13"/>
      <c r="AW6008" s="8"/>
      <c r="AX6008" s="19" t="str">
        <f t="shared" si="442"/>
        <v/>
      </c>
      <c r="AY6008" s="55">
        <f t="shared" si="443"/>
        <v>0</v>
      </c>
      <c r="AZ6008" s="8"/>
      <c r="BA6008" s="8"/>
    </row>
    <row r="6009" spans="1:53" x14ac:dyDescent="0.25">
      <c r="A6009" s="9" t="str">
        <f>IF(B6009&lt;&gt;"",COUNTA($B$3:B6009)+$A$2,"")</f>
        <v/>
      </c>
      <c r="R6009" s="42"/>
      <c r="AB6009" s="13"/>
      <c r="AC6009" s="8"/>
      <c r="AF6009" s="13"/>
      <c r="AG6009" s="8"/>
      <c r="AH6009" s="8"/>
      <c r="AI6009" s="8"/>
      <c r="AJ6009" s="8"/>
      <c r="AK6009" s="8"/>
      <c r="AN6009" s="13"/>
      <c r="AO6009" s="8"/>
      <c r="AR6009" s="13"/>
      <c r="AS6009" s="8"/>
      <c r="AV6009" s="13"/>
      <c r="AW6009" s="8"/>
      <c r="AX6009" s="19" t="str">
        <f t="shared" si="442"/>
        <v/>
      </c>
      <c r="AY6009" s="55">
        <f t="shared" si="443"/>
        <v>0</v>
      </c>
      <c r="AZ6009" s="8"/>
      <c r="BA6009" s="8"/>
    </row>
    <row r="6010" spans="1:53" x14ac:dyDescent="0.25">
      <c r="A6010" s="9" t="str">
        <f>IF(B6010&lt;&gt;"",COUNTA($B$3:B6010)+$A$2,"")</f>
        <v/>
      </c>
      <c r="R6010" s="42"/>
      <c r="AB6010" s="13"/>
      <c r="AC6010" s="8"/>
      <c r="AF6010" s="13"/>
      <c r="AG6010" s="8"/>
      <c r="AH6010" s="8"/>
      <c r="AI6010" s="8"/>
      <c r="AJ6010" s="8"/>
      <c r="AK6010" s="8"/>
      <c r="AN6010" s="13"/>
      <c r="AO6010" s="8"/>
      <c r="AR6010" s="13"/>
      <c r="AS6010" s="8"/>
      <c r="AV6010" s="13"/>
      <c r="AW6010" s="8"/>
      <c r="AX6010" s="19" t="str">
        <f t="shared" si="442"/>
        <v/>
      </c>
      <c r="AY6010" s="55">
        <f t="shared" si="443"/>
        <v>0</v>
      </c>
      <c r="AZ6010" s="8"/>
      <c r="BA6010" s="8"/>
    </row>
    <row r="6011" spans="1:53" x14ac:dyDescent="0.25">
      <c r="A6011" s="9" t="str">
        <f>IF(B6011&lt;&gt;"",COUNTA($B$3:B6011)+$A$2,"")</f>
        <v/>
      </c>
      <c r="R6011" s="42"/>
      <c r="AB6011" s="13"/>
      <c r="AC6011" s="8"/>
      <c r="AF6011" s="13"/>
      <c r="AG6011" s="8"/>
      <c r="AH6011" s="8"/>
      <c r="AI6011" s="8"/>
      <c r="AJ6011" s="8"/>
      <c r="AK6011" s="8"/>
      <c r="AN6011" s="13"/>
      <c r="AO6011" s="8"/>
      <c r="AR6011" s="13"/>
      <c r="AS6011" s="8"/>
      <c r="AV6011" s="13"/>
      <c r="AW6011" s="8"/>
      <c r="AX6011" s="19" t="str">
        <f t="shared" si="442"/>
        <v/>
      </c>
      <c r="AY6011" s="55">
        <f t="shared" si="443"/>
        <v>0</v>
      </c>
      <c r="AZ6011" s="8"/>
      <c r="BA6011" s="8"/>
    </row>
    <row r="6012" spans="1:53" x14ac:dyDescent="0.25">
      <c r="A6012" s="9" t="str">
        <f>IF(B6012&lt;&gt;"",COUNTA($B$3:B6012)+$A$2,"")</f>
        <v/>
      </c>
      <c r="R6012" s="42"/>
      <c r="AB6012" s="13"/>
      <c r="AC6012" s="8"/>
      <c r="AF6012" s="13"/>
      <c r="AG6012" s="8"/>
      <c r="AH6012" s="8"/>
      <c r="AI6012" s="8"/>
      <c r="AJ6012" s="8"/>
      <c r="AK6012" s="8"/>
      <c r="AN6012" s="13"/>
      <c r="AO6012" s="8"/>
      <c r="AR6012" s="13"/>
      <c r="AS6012" s="8"/>
      <c r="AV6012" s="13"/>
      <c r="AW6012" s="8"/>
      <c r="AX6012" s="19" t="str">
        <f t="shared" si="442"/>
        <v/>
      </c>
      <c r="AY6012" s="55">
        <f t="shared" si="443"/>
        <v>0</v>
      </c>
      <c r="AZ6012" s="8"/>
      <c r="BA6012" s="8"/>
    </row>
    <row r="6013" spans="1:53" x14ac:dyDescent="0.25">
      <c r="A6013" s="9" t="str">
        <f>IF(B6013&lt;&gt;"",COUNTA($B$3:B6013)+$A$2,"")</f>
        <v/>
      </c>
      <c r="R6013" s="42"/>
      <c r="AB6013" s="13"/>
      <c r="AC6013" s="8"/>
      <c r="AF6013" s="13"/>
      <c r="AG6013" s="8"/>
      <c r="AH6013" s="8"/>
      <c r="AI6013" s="8"/>
      <c r="AJ6013" s="8"/>
      <c r="AK6013" s="8"/>
      <c r="AN6013" s="13"/>
      <c r="AO6013" s="8"/>
      <c r="AR6013" s="13"/>
      <c r="AS6013" s="8"/>
      <c r="AV6013" s="13"/>
      <c r="AW6013" s="8"/>
      <c r="AX6013" s="19" t="str">
        <f t="shared" si="442"/>
        <v/>
      </c>
      <c r="AY6013" s="55">
        <f t="shared" si="443"/>
        <v>0</v>
      </c>
      <c r="AZ6013" s="8"/>
      <c r="BA6013" s="8"/>
    </row>
    <row r="6014" spans="1:53" x14ac:dyDescent="0.25">
      <c r="A6014" s="9" t="str">
        <f>IF(B6014&lt;&gt;"",COUNTA($B$3:B6014)+$A$2,"")</f>
        <v/>
      </c>
      <c r="R6014" s="42"/>
      <c r="AB6014" s="13"/>
      <c r="AC6014" s="8"/>
      <c r="AF6014" s="13"/>
      <c r="AG6014" s="8"/>
      <c r="AH6014" s="8"/>
      <c r="AI6014" s="8"/>
      <c r="AJ6014" s="8"/>
      <c r="AK6014" s="8"/>
      <c r="AN6014" s="13"/>
      <c r="AO6014" s="8"/>
      <c r="AR6014" s="13"/>
      <c r="AS6014" s="8"/>
      <c r="AV6014" s="13"/>
      <c r="AW6014" s="8"/>
      <c r="AX6014" s="19" t="str">
        <f t="shared" si="442"/>
        <v/>
      </c>
      <c r="AY6014" s="55">
        <f t="shared" si="443"/>
        <v>0</v>
      </c>
      <c r="AZ6014" s="8"/>
      <c r="BA6014" s="8"/>
    </row>
    <row r="6015" spans="1:53" x14ac:dyDescent="0.25">
      <c r="A6015" s="9" t="str">
        <f>IF(B6015&lt;&gt;"",COUNTA($B$3:B6015)+$A$2,"")</f>
        <v/>
      </c>
      <c r="R6015" s="42"/>
      <c r="AB6015" s="13"/>
      <c r="AC6015" s="8"/>
      <c r="AF6015" s="13"/>
      <c r="AG6015" s="8"/>
      <c r="AH6015" s="8"/>
      <c r="AI6015" s="8"/>
      <c r="AJ6015" s="8"/>
      <c r="AK6015" s="8"/>
      <c r="AN6015" s="13"/>
      <c r="AO6015" s="8"/>
      <c r="AR6015" s="13"/>
      <c r="AS6015" s="8"/>
      <c r="AV6015" s="13"/>
      <c r="AW6015" s="8"/>
      <c r="AX6015" s="19" t="str">
        <f t="shared" si="442"/>
        <v/>
      </c>
      <c r="AY6015" s="55">
        <f t="shared" si="443"/>
        <v>0</v>
      </c>
      <c r="AZ6015" s="8"/>
      <c r="BA6015" s="8"/>
    </row>
    <row r="6016" spans="1:53" x14ac:dyDescent="0.25">
      <c r="A6016" s="9" t="str">
        <f>IF(B6016&lt;&gt;"",COUNTA($B$3:B6016)+$A$2,"")</f>
        <v/>
      </c>
      <c r="R6016" s="42"/>
      <c r="AB6016" s="13"/>
      <c r="AC6016" s="8"/>
      <c r="AF6016" s="13"/>
      <c r="AG6016" s="8"/>
      <c r="AH6016" s="8"/>
      <c r="AI6016" s="8"/>
      <c r="AJ6016" s="8"/>
      <c r="AK6016" s="8"/>
      <c r="AN6016" s="13"/>
      <c r="AO6016" s="8"/>
      <c r="AR6016" s="13"/>
      <c r="AS6016" s="8"/>
      <c r="AV6016" s="13"/>
      <c r="AW6016" s="8"/>
      <c r="AX6016" s="19" t="str">
        <f t="shared" si="442"/>
        <v/>
      </c>
      <c r="AY6016" s="55">
        <f t="shared" si="443"/>
        <v>0</v>
      </c>
      <c r="AZ6016" s="8"/>
      <c r="BA6016" s="8"/>
    </row>
    <row r="6017" spans="1:53" x14ac:dyDescent="0.25">
      <c r="A6017" s="9" t="str">
        <f>IF(B6017&lt;&gt;"",COUNTA($B$3:B6017)+$A$2,"")</f>
        <v/>
      </c>
      <c r="R6017" s="42"/>
      <c r="AB6017" s="13"/>
      <c r="AC6017" s="8"/>
      <c r="AF6017" s="13"/>
      <c r="AG6017" s="8"/>
      <c r="AH6017" s="8"/>
      <c r="AI6017" s="8"/>
      <c r="AJ6017" s="8"/>
      <c r="AK6017" s="8"/>
      <c r="AN6017" s="13"/>
      <c r="AO6017" s="8"/>
      <c r="AR6017" s="13"/>
      <c r="AS6017" s="8"/>
      <c r="AV6017" s="13"/>
      <c r="AW6017" s="8"/>
      <c r="AX6017" s="19" t="str">
        <f t="shared" si="442"/>
        <v/>
      </c>
      <c r="AY6017" s="55">
        <f t="shared" si="443"/>
        <v>0</v>
      </c>
      <c r="AZ6017" s="8"/>
      <c r="BA6017" s="8"/>
    </row>
    <row r="6018" spans="1:53" x14ac:dyDescent="0.25">
      <c r="A6018" s="9" t="str">
        <f>IF(B6018&lt;&gt;"",COUNTA($B$3:B6018)+$A$2,"")</f>
        <v/>
      </c>
      <c r="R6018" s="42"/>
      <c r="AB6018" s="13"/>
      <c r="AC6018" s="8"/>
      <c r="AF6018" s="13"/>
      <c r="AG6018" s="8"/>
      <c r="AH6018" s="8"/>
      <c r="AI6018" s="8"/>
      <c r="AJ6018" s="8"/>
      <c r="AK6018" s="8"/>
      <c r="AN6018" s="13"/>
      <c r="AO6018" s="8"/>
      <c r="AR6018" s="13"/>
      <c r="AS6018" s="8"/>
      <c r="AV6018" s="13"/>
      <c r="AW6018" s="8"/>
      <c r="AX6018" s="19" t="str">
        <f t="shared" si="442"/>
        <v/>
      </c>
      <c r="AY6018" s="55">
        <f t="shared" si="443"/>
        <v>0</v>
      </c>
      <c r="AZ6018" s="8"/>
      <c r="BA6018" s="8"/>
    </row>
    <row r="6019" spans="1:53" x14ac:dyDescent="0.25">
      <c r="A6019" s="9" t="str">
        <f>IF(B6019&lt;&gt;"",COUNTA($B$3:B6019)+$A$2,"")</f>
        <v/>
      </c>
      <c r="R6019" s="42"/>
      <c r="AB6019" s="13"/>
      <c r="AC6019" s="8"/>
      <c r="AF6019" s="13"/>
      <c r="AG6019" s="8"/>
      <c r="AH6019" s="8"/>
      <c r="AI6019" s="8"/>
      <c r="AJ6019" s="8"/>
      <c r="AK6019" s="8"/>
      <c r="AN6019" s="13"/>
      <c r="AO6019" s="8"/>
      <c r="AR6019" s="13"/>
      <c r="AS6019" s="8"/>
      <c r="AV6019" s="13"/>
      <c r="AW6019" s="8"/>
      <c r="AX6019" s="19" t="str">
        <f t="shared" ref="AX6019:AX6082" si="444">IF(R6019="","",AY6019/(1+0.025))</f>
        <v/>
      </c>
      <c r="AY6019" s="55">
        <f t="shared" ref="AY6019:AY6082" si="445">BC6019-AZ6019</f>
        <v>0</v>
      </c>
      <c r="AZ6019" s="8"/>
      <c r="BA6019" s="8"/>
    </row>
    <row r="6020" spans="1:53" x14ac:dyDescent="0.25">
      <c r="A6020" s="9" t="str">
        <f>IF(B6020&lt;&gt;"",COUNTA($B$3:B6020)+$A$2,"")</f>
        <v/>
      </c>
      <c r="R6020" s="42"/>
      <c r="AB6020" s="13"/>
      <c r="AC6020" s="8"/>
      <c r="AF6020" s="13"/>
      <c r="AG6020" s="8"/>
      <c r="AH6020" s="8"/>
      <c r="AI6020" s="8"/>
      <c r="AJ6020" s="8"/>
      <c r="AK6020" s="8"/>
      <c r="AN6020" s="13"/>
      <c r="AO6020" s="8"/>
      <c r="AR6020" s="13"/>
      <c r="AS6020" s="8"/>
      <c r="AV6020" s="13"/>
      <c r="AW6020" s="8"/>
      <c r="AX6020" s="19" t="str">
        <f t="shared" si="444"/>
        <v/>
      </c>
      <c r="AY6020" s="55">
        <f t="shared" si="445"/>
        <v>0</v>
      </c>
      <c r="AZ6020" s="8"/>
      <c r="BA6020" s="8"/>
    </row>
    <row r="6021" spans="1:53" x14ac:dyDescent="0.25">
      <c r="A6021" s="9" t="str">
        <f>IF(B6021&lt;&gt;"",COUNTA($B$3:B6021)+$A$2,"")</f>
        <v/>
      </c>
      <c r="R6021" s="42"/>
      <c r="AB6021" s="13"/>
      <c r="AC6021" s="8"/>
      <c r="AF6021" s="13"/>
      <c r="AG6021" s="8"/>
      <c r="AH6021" s="8"/>
      <c r="AI6021" s="8"/>
      <c r="AJ6021" s="8"/>
      <c r="AK6021" s="8"/>
      <c r="AN6021" s="13"/>
      <c r="AO6021" s="8"/>
      <c r="AR6021" s="13"/>
      <c r="AS6021" s="8"/>
      <c r="AV6021" s="13"/>
      <c r="AW6021" s="8"/>
      <c r="AX6021" s="19" t="str">
        <f t="shared" si="444"/>
        <v/>
      </c>
      <c r="AY6021" s="55">
        <f t="shared" si="445"/>
        <v>0</v>
      </c>
      <c r="AZ6021" s="8"/>
      <c r="BA6021" s="8"/>
    </row>
    <row r="6022" spans="1:53" x14ac:dyDescent="0.25">
      <c r="A6022" s="9" t="str">
        <f>IF(B6022&lt;&gt;"",COUNTA($B$3:B6022)+$A$2,"")</f>
        <v/>
      </c>
      <c r="R6022" s="42"/>
      <c r="AB6022" s="13"/>
      <c r="AC6022" s="8"/>
      <c r="AF6022" s="13"/>
      <c r="AG6022" s="8"/>
      <c r="AH6022" s="8"/>
      <c r="AI6022" s="8"/>
      <c r="AJ6022" s="8"/>
      <c r="AK6022" s="8"/>
      <c r="AN6022" s="13"/>
      <c r="AO6022" s="8"/>
      <c r="AR6022" s="13"/>
      <c r="AS6022" s="8"/>
      <c r="AV6022" s="13"/>
      <c r="AW6022" s="8"/>
      <c r="AX6022" s="19" t="str">
        <f t="shared" si="444"/>
        <v/>
      </c>
      <c r="AY6022" s="55">
        <f t="shared" si="445"/>
        <v>0</v>
      </c>
      <c r="AZ6022" s="8"/>
      <c r="BA6022" s="8"/>
    </row>
    <row r="6023" spans="1:53" x14ac:dyDescent="0.25">
      <c r="A6023" s="9" t="str">
        <f>IF(B6023&lt;&gt;"",COUNTA($B$3:B6023)+$A$2,"")</f>
        <v/>
      </c>
      <c r="R6023" s="42"/>
      <c r="AB6023" s="13"/>
      <c r="AC6023" s="8"/>
      <c r="AF6023" s="13"/>
      <c r="AG6023" s="8"/>
      <c r="AH6023" s="8"/>
      <c r="AI6023" s="8"/>
      <c r="AJ6023" s="8"/>
      <c r="AK6023" s="8"/>
      <c r="AN6023" s="13"/>
      <c r="AO6023" s="8"/>
      <c r="AR6023" s="13"/>
      <c r="AS6023" s="8"/>
      <c r="AV6023" s="13"/>
      <c r="AW6023" s="8"/>
      <c r="AX6023" s="19" t="str">
        <f t="shared" si="444"/>
        <v/>
      </c>
      <c r="AY6023" s="55">
        <f t="shared" si="445"/>
        <v>0</v>
      </c>
      <c r="AZ6023" s="8"/>
      <c r="BA6023" s="8"/>
    </row>
    <row r="6024" spans="1:53" x14ac:dyDescent="0.25">
      <c r="A6024" s="9" t="str">
        <f>IF(B6024&lt;&gt;"",COUNTA($B$3:B6024)+$A$2,"")</f>
        <v/>
      </c>
      <c r="R6024" s="42"/>
      <c r="AB6024" s="13"/>
      <c r="AC6024" s="8"/>
      <c r="AF6024" s="13"/>
      <c r="AG6024" s="8"/>
      <c r="AH6024" s="8"/>
      <c r="AI6024" s="8"/>
      <c r="AJ6024" s="8"/>
      <c r="AK6024" s="8"/>
      <c r="AN6024" s="13"/>
      <c r="AO6024" s="8"/>
      <c r="AR6024" s="13"/>
      <c r="AS6024" s="8"/>
      <c r="AV6024" s="13"/>
      <c r="AW6024" s="8"/>
      <c r="AX6024" s="19" t="str">
        <f t="shared" si="444"/>
        <v/>
      </c>
      <c r="AY6024" s="55">
        <f t="shared" si="445"/>
        <v>0</v>
      </c>
      <c r="AZ6024" s="8"/>
      <c r="BA6024" s="8"/>
    </row>
    <row r="6025" spans="1:53" x14ac:dyDescent="0.25">
      <c r="A6025" s="9" t="str">
        <f>IF(B6025&lt;&gt;"",COUNTA($B$3:B6025)+$A$2,"")</f>
        <v/>
      </c>
      <c r="R6025" s="42"/>
      <c r="AB6025" s="13"/>
      <c r="AC6025" s="8"/>
      <c r="AF6025" s="13"/>
      <c r="AG6025" s="8"/>
      <c r="AH6025" s="8"/>
      <c r="AI6025" s="8"/>
      <c r="AJ6025" s="8"/>
      <c r="AK6025" s="8"/>
      <c r="AN6025" s="13"/>
      <c r="AO6025" s="8"/>
      <c r="AR6025" s="13"/>
      <c r="AS6025" s="8"/>
      <c r="AV6025" s="13"/>
      <c r="AW6025" s="8"/>
      <c r="AX6025" s="19" t="str">
        <f t="shared" si="444"/>
        <v/>
      </c>
      <c r="AY6025" s="55">
        <f t="shared" si="445"/>
        <v>0</v>
      </c>
      <c r="AZ6025" s="8"/>
      <c r="BA6025" s="8"/>
    </row>
    <row r="6026" spans="1:53" x14ac:dyDescent="0.25">
      <c r="A6026" s="9" t="str">
        <f>IF(B6026&lt;&gt;"",COUNTA($B$3:B6026)+$A$2,"")</f>
        <v/>
      </c>
      <c r="R6026" s="42"/>
      <c r="AB6026" s="13"/>
      <c r="AC6026" s="8"/>
      <c r="AF6026" s="13"/>
      <c r="AG6026" s="8"/>
      <c r="AH6026" s="8"/>
      <c r="AI6026" s="8"/>
      <c r="AJ6026" s="8"/>
      <c r="AK6026" s="8"/>
      <c r="AN6026" s="13"/>
      <c r="AO6026" s="8"/>
      <c r="AR6026" s="13"/>
      <c r="AS6026" s="8"/>
      <c r="AV6026" s="13"/>
      <c r="AW6026" s="8"/>
      <c r="AX6026" s="19" t="str">
        <f t="shared" si="444"/>
        <v/>
      </c>
      <c r="AY6026" s="55">
        <f t="shared" si="445"/>
        <v>0</v>
      </c>
      <c r="AZ6026" s="8"/>
      <c r="BA6026" s="8"/>
    </row>
    <row r="6027" spans="1:53" x14ac:dyDescent="0.25">
      <c r="A6027" s="9" t="str">
        <f>IF(B6027&lt;&gt;"",COUNTA($B$3:B6027)+$A$2,"")</f>
        <v/>
      </c>
      <c r="R6027" s="42"/>
      <c r="AB6027" s="13"/>
      <c r="AC6027" s="8"/>
      <c r="AF6027" s="13"/>
      <c r="AG6027" s="8"/>
      <c r="AH6027" s="8"/>
      <c r="AI6027" s="8"/>
      <c r="AJ6027" s="8"/>
      <c r="AK6027" s="8"/>
      <c r="AN6027" s="13"/>
      <c r="AO6027" s="8"/>
      <c r="AR6027" s="13"/>
      <c r="AS6027" s="8"/>
      <c r="AV6027" s="13"/>
      <c r="AW6027" s="8"/>
      <c r="AX6027" s="19" t="str">
        <f t="shared" si="444"/>
        <v/>
      </c>
      <c r="AY6027" s="55">
        <f t="shared" si="445"/>
        <v>0</v>
      </c>
      <c r="AZ6027" s="8"/>
      <c r="BA6027" s="8"/>
    </row>
    <row r="6028" spans="1:53" x14ac:dyDescent="0.25">
      <c r="A6028" s="9" t="str">
        <f>IF(B6028&lt;&gt;"",COUNTA($B$3:B6028)+$A$2,"")</f>
        <v/>
      </c>
      <c r="R6028" s="42"/>
      <c r="AB6028" s="13"/>
      <c r="AC6028" s="8"/>
      <c r="AF6028" s="13"/>
      <c r="AG6028" s="8"/>
      <c r="AH6028" s="8"/>
      <c r="AI6028" s="8"/>
      <c r="AJ6028" s="8"/>
      <c r="AK6028" s="8"/>
      <c r="AN6028" s="13"/>
      <c r="AO6028" s="8"/>
      <c r="AR6028" s="13"/>
      <c r="AS6028" s="8"/>
      <c r="AV6028" s="13"/>
      <c r="AW6028" s="8"/>
      <c r="AX6028" s="19" t="str">
        <f t="shared" si="444"/>
        <v/>
      </c>
      <c r="AY6028" s="55">
        <f t="shared" si="445"/>
        <v>0</v>
      </c>
      <c r="AZ6028" s="8"/>
      <c r="BA6028" s="8"/>
    </row>
    <row r="6029" spans="1:53" x14ac:dyDescent="0.25">
      <c r="A6029" s="9" t="str">
        <f>IF(B6029&lt;&gt;"",COUNTA($B$3:B6029)+$A$2,"")</f>
        <v/>
      </c>
      <c r="R6029" s="42"/>
      <c r="AB6029" s="13"/>
      <c r="AC6029" s="8"/>
      <c r="AF6029" s="13"/>
      <c r="AG6029" s="8"/>
      <c r="AH6029" s="8"/>
      <c r="AI6029" s="8"/>
      <c r="AJ6029" s="8"/>
      <c r="AK6029" s="8"/>
      <c r="AN6029" s="13"/>
      <c r="AO6029" s="8"/>
      <c r="AR6029" s="13"/>
      <c r="AS6029" s="8"/>
      <c r="AV6029" s="13"/>
      <c r="AW6029" s="8"/>
      <c r="AX6029" s="19" t="str">
        <f t="shared" si="444"/>
        <v/>
      </c>
      <c r="AY6029" s="55">
        <f t="shared" si="445"/>
        <v>0</v>
      </c>
      <c r="AZ6029" s="8"/>
      <c r="BA6029" s="8"/>
    </row>
    <row r="6030" spans="1:53" x14ac:dyDescent="0.25">
      <c r="A6030" s="9" t="str">
        <f>IF(B6030&lt;&gt;"",COUNTA($B$3:B6030)+$A$2,"")</f>
        <v/>
      </c>
      <c r="R6030" s="42"/>
      <c r="AB6030" s="13"/>
      <c r="AC6030" s="8"/>
      <c r="AF6030" s="13"/>
      <c r="AG6030" s="8"/>
      <c r="AH6030" s="8"/>
      <c r="AI6030" s="8"/>
      <c r="AJ6030" s="8"/>
      <c r="AK6030" s="8"/>
      <c r="AN6030" s="13"/>
      <c r="AO6030" s="8"/>
      <c r="AR6030" s="13"/>
      <c r="AS6030" s="8"/>
      <c r="AV6030" s="13"/>
      <c r="AW6030" s="8"/>
      <c r="AX6030" s="19" t="str">
        <f t="shared" si="444"/>
        <v/>
      </c>
      <c r="AY6030" s="55">
        <f t="shared" si="445"/>
        <v>0</v>
      </c>
      <c r="AZ6030" s="8"/>
      <c r="BA6030" s="8"/>
    </row>
    <row r="6031" spans="1:53" x14ac:dyDescent="0.25">
      <c r="A6031" s="9" t="str">
        <f>IF(B6031&lt;&gt;"",COUNTA($B$3:B6031)+$A$2,"")</f>
        <v/>
      </c>
      <c r="R6031" s="42"/>
      <c r="AB6031" s="13"/>
      <c r="AC6031" s="8"/>
      <c r="AF6031" s="13"/>
      <c r="AG6031" s="8"/>
      <c r="AH6031" s="8"/>
      <c r="AI6031" s="8"/>
      <c r="AJ6031" s="8"/>
      <c r="AK6031" s="8"/>
      <c r="AN6031" s="13"/>
      <c r="AO6031" s="8"/>
      <c r="AR6031" s="13"/>
      <c r="AS6031" s="8"/>
      <c r="AV6031" s="13"/>
      <c r="AW6031" s="8"/>
      <c r="AX6031" s="19" t="str">
        <f t="shared" si="444"/>
        <v/>
      </c>
      <c r="AY6031" s="55">
        <f t="shared" si="445"/>
        <v>0</v>
      </c>
      <c r="AZ6031" s="8"/>
      <c r="BA6031" s="8"/>
    </row>
    <row r="6032" spans="1:53" x14ac:dyDescent="0.25">
      <c r="A6032" s="9" t="str">
        <f>IF(B6032&lt;&gt;"",COUNTA($B$3:B6032)+$A$2,"")</f>
        <v/>
      </c>
      <c r="R6032" s="42"/>
      <c r="AB6032" s="13"/>
      <c r="AC6032" s="8"/>
      <c r="AF6032" s="13"/>
      <c r="AG6032" s="8"/>
      <c r="AH6032" s="8"/>
      <c r="AI6032" s="8"/>
      <c r="AJ6032" s="8"/>
      <c r="AK6032" s="8"/>
      <c r="AN6032" s="13"/>
      <c r="AO6032" s="8"/>
      <c r="AR6032" s="13"/>
      <c r="AS6032" s="8"/>
      <c r="AV6032" s="13"/>
      <c r="AW6032" s="8"/>
      <c r="AX6032" s="19" t="str">
        <f t="shared" si="444"/>
        <v/>
      </c>
      <c r="AY6032" s="55">
        <f t="shared" si="445"/>
        <v>0</v>
      </c>
      <c r="AZ6032" s="8"/>
      <c r="BA6032" s="8"/>
    </row>
    <row r="6033" spans="1:53" x14ac:dyDescent="0.25">
      <c r="A6033" s="9" t="str">
        <f>IF(B6033&lt;&gt;"",COUNTA($B$3:B6033)+$A$2,"")</f>
        <v/>
      </c>
      <c r="R6033" s="42"/>
      <c r="AB6033" s="13"/>
      <c r="AC6033" s="8"/>
      <c r="AF6033" s="13"/>
      <c r="AG6033" s="8"/>
      <c r="AH6033" s="8"/>
      <c r="AI6033" s="8"/>
      <c r="AJ6033" s="8"/>
      <c r="AK6033" s="8"/>
      <c r="AN6033" s="13"/>
      <c r="AO6033" s="8"/>
      <c r="AR6033" s="13"/>
      <c r="AS6033" s="8"/>
      <c r="AV6033" s="13"/>
      <c r="AW6033" s="8"/>
      <c r="AX6033" s="19" t="str">
        <f t="shared" si="444"/>
        <v/>
      </c>
      <c r="AY6033" s="55">
        <f t="shared" si="445"/>
        <v>0</v>
      </c>
      <c r="AZ6033" s="8"/>
      <c r="BA6033" s="8"/>
    </row>
    <row r="6034" spans="1:53" x14ac:dyDescent="0.25">
      <c r="A6034" s="9" t="str">
        <f>IF(B6034&lt;&gt;"",COUNTA($B$3:B6034)+$A$2,"")</f>
        <v/>
      </c>
      <c r="R6034" s="42"/>
      <c r="AB6034" s="13"/>
      <c r="AC6034" s="8"/>
      <c r="AF6034" s="13"/>
      <c r="AG6034" s="8"/>
      <c r="AH6034" s="8"/>
      <c r="AI6034" s="8"/>
      <c r="AJ6034" s="8"/>
      <c r="AK6034" s="8"/>
      <c r="AN6034" s="13"/>
      <c r="AO6034" s="8"/>
      <c r="AR6034" s="13"/>
      <c r="AS6034" s="8"/>
      <c r="AV6034" s="13"/>
      <c r="AW6034" s="8"/>
      <c r="AX6034" s="19" t="str">
        <f t="shared" si="444"/>
        <v/>
      </c>
      <c r="AY6034" s="55">
        <f t="shared" si="445"/>
        <v>0</v>
      </c>
      <c r="AZ6034" s="8"/>
      <c r="BA6034" s="8"/>
    </row>
    <row r="6035" spans="1:53" x14ac:dyDescent="0.25">
      <c r="A6035" s="9" t="str">
        <f>IF(B6035&lt;&gt;"",COUNTA($B$3:B6035)+$A$2,"")</f>
        <v/>
      </c>
      <c r="R6035" s="42"/>
      <c r="AB6035" s="13"/>
      <c r="AC6035" s="8"/>
      <c r="AF6035" s="13"/>
      <c r="AG6035" s="8"/>
      <c r="AH6035" s="8"/>
      <c r="AI6035" s="8"/>
      <c r="AJ6035" s="8"/>
      <c r="AK6035" s="8"/>
      <c r="AN6035" s="13"/>
      <c r="AO6035" s="8"/>
      <c r="AR6035" s="13"/>
      <c r="AS6035" s="8"/>
      <c r="AV6035" s="13"/>
      <c r="AW6035" s="8"/>
      <c r="AX6035" s="19" t="str">
        <f t="shared" si="444"/>
        <v/>
      </c>
      <c r="AY6035" s="55">
        <f t="shared" si="445"/>
        <v>0</v>
      </c>
      <c r="AZ6035" s="8"/>
      <c r="BA6035" s="8"/>
    </row>
    <row r="6036" spans="1:53" x14ac:dyDescent="0.25">
      <c r="A6036" s="9" t="str">
        <f>IF(B6036&lt;&gt;"",COUNTA($B$3:B6036)+$A$2,"")</f>
        <v/>
      </c>
      <c r="R6036" s="42"/>
      <c r="AB6036" s="13"/>
      <c r="AC6036" s="8"/>
      <c r="AF6036" s="13"/>
      <c r="AG6036" s="8"/>
      <c r="AH6036" s="8"/>
      <c r="AI6036" s="8"/>
      <c r="AJ6036" s="8"/>
      <c r="AK6036" s="8"/>
      <c r="AN6036" s="13"/>
      <c r="AO6036" s="8"/>
      <c r="AR6036" s="13"/>
      <c r="AS6036" s="8"/>
      <c r="AV6036" s="13"/>
      <c r="AW6036" s="8"/>
      <c r="AX6036" s="19" t="str">
        <f t="shared" si="444"/>
        <v/>
      </c>
      <c r="AY6036" s="55">
        <f t="shared" si="445"/>
        <v>0</v>
      </c>
      <c r="AZ6036" s="8"/>
      <c r="BA6036" s="8"/>
    </row>
    <row r="6037" spans="1:53" x14ac:dyDescent="0.25">
      <c r="A6037" s="9" t="str">
        <f>IF(B6037&lt;&gt;"",COUNTA($B$3:B6037)+$A$2,"")</f>
        <v/>
      </c>
      <c r="R6037" s="42"/>
      <c r="AB6037" s="13"/>
      <c r="AC6037" s="8"/>
      <c r="AF6037" s="13"/>
      <c r="AG6037" s="8"/>
      <c r="AH6037" s="8"/>
      <c r="AI6037" s="8"/>
      <c r="AJ6037" s="8"/>
      <c r="AK6037" s="8"/>
      <c r="AN6037" s="13"/>
      <c r="AO6037" s="8"/>
      <c r="AR6037" s="13"/>
      <c r="AS6037" s="8"/>
      <c r="AV6037" s="13"/>
      <c r="AW6037" s="8"/>
      <c r="AX6037" s="19" t="str">
        <f t="shared" si="444"/>
        <v/>
      </c>
      <c r="AY6037" s="55">
        <f t="shared" si="445"/>
        <v>0</v>
      </c>
      <c r="AZ6037" s="8"/>
      <c r="BA6037" s="8"/>
    </row>
    <row r="6038" spans="1:53" x14ac:dyDescent="0.25">
      <c r="A6038" s="9" t="str">
        <f>IF(B6038&lt;&gt;"",COUNTA($B$3:B6038)+$A$2,"")</f>
        <v/>
      </c>
      <c r="R6038" s="42"/>
      <c r="AB6038" s="13"/>
      <c r="AC6038" s="8"/>
      <c r="AF6038" s="13"/>
      <c r="AG6038" s="8"/>
      <c r="AH6038" s="8"/>
      <c r="AI6038" s="8"/>
      <c r="AJ6038" s="8"/>
      <c r="AK6038" s="8"/>
      <c r="AN6038" s="13"/>
      <c r="AO6038" s="8"/>
      <c r="AR6038" s="13"/>
      <c r="AS6038" s="8"/>
      <c r="AV6038" s="13"/>
      <c r="AW6038" s="8"/>
      <c r="AX6038" s="19" t="str">
        <f t="shared" si="444"/>
        <v/>
      </c>
      <c r="AY6038" s="55">
        <f t="shared" si="445"/>
        <v>0</v>
      </c>
      <c r="AZ6038" s="8"/>
      <c r="BA6038" s="8"/>
    </row>
    <row r="6039" spans="1:53" x14ac:dyDescent="0.25">
      <c r="A6039" s="9" t="str">
        <f>IF(B6039&lt;&gt;"",COUNTA($B$3:B6039)+$A$2,"")</f>
        <v/>
      </c>
      <c r="R6039" s="42"/>
      <c r="AB6039" s="13"/>
      <c r="AC6039" s="8"/>
      <c r="AF6039" s="13"/>
      <c r="AG6039" s="8"/>
      <c r="AH6039" s="8"/>
      <c r="AI6039" s="8"/>
      <c r="AJ6039" s="8"/>
      <c r="AK6039" s="8"/>
      <c r="AN6039" s="13"/>
      <c r="AO6039" s="8"/>
      <c r="AR6039" s="13"/>
      <c r="AS6039" s="8"/>
      <c r="AV6039" s="13"/>
      <c r="AW6039" s="8"/>
      <c r="AX6039" s="19" t="str">
        <f t="shared" si="444"/>
        <v/>
      </c>
      <c r="AY6039" s="55">
        <f t="shared" si="445"/>
        <v>0</v>
      </c>
      <c r="AZ6039" s="8"/>
      <c r="BA6039" s="8"/>
    </row>
    <row r="6040" spans="1:53" x14ac:dyDescent="0.25">
      <c r="A6040" s="9" t="str">
        <f>IF(B6040&lt;&gt;"",COUNTA($B$3:B6040)+$A$2,"")</f>
        <v/>
      </c>
      <c r="R6040" s="42"/>
      <c r="AB6040" s="13"/>
      <c r="AC6040" s="8"/>
      <c r="AF6040" s="13"/>
      <c r="AG6040" s="8"/>
      <c r="AH6040" s="8"/>
      <c r="AI6040" s="8"/>
      <c r="AJ6040" s="8"/>
      <c r="AK6040" s="8"/>
      <c r="AN6040" s="13"/>
      <c r="AO6040" s="8"/>
      <c r="AR6040" s="13"/>
      <c r="AS6040" s="8"/>
      <c r="AV6040" s="13"/>
      <c r="AW6040" s="8"/>
      <c r="AX6040" s="19" t="str">
        <f t="shared" si="444"/>
        <v/>
      </c>
      <c r="AY6040" s="55">
        <f t="shared" si="445"/>
        <v>0</v>
      </c>
      <c r="AZ6040" s="8"/>
      <c r="BA6040" s="8"/>
    </row>
    <row r="6041" spans="1:53" x14ac:dyDescent="0.25">
      <c r="A6041" s="9" t="str">
        <f>IF(B6041&lt;&gt;"",COUNTA($B$3:B6041)+$A$2,"")</f>
        <v/>
      </c>
      <c r="R6041" s="42"/>
      <c r="AB6041" s="13"/>
      <c r="AC6041" s="8"/>
      <c r="AF6041" s="13"/>
      <c r="AG6041" s="8"/>
      <c r="AH6041" s="8"/>
      <c r="AI6041" s="8"/>
      <c r="AJ6041" s="8"/>
      <c r="AK6041" s="8"/>
      <c r="AN6041" s="13"/>
      <c r="AO6041" s="8"/>
      <c r="AR6041" s="13"/>
      <c r="AS6041" s="8"/>
      <c r="AV6041" s="13"/>
      <c r="AW6041" s="8"/>
      <c r="AX6041" s="19" t="str">
        <f t="shared" si="444"/>
        <v/>
      </c>
      <c r="AY6041" s="55">
        <f t="shared" si="445"/>
        <v>0</v>
      </c>
      <c r="AZ6041" s="8"/>
      <c r="BA6041" s="8"/>
    </row>
    <row r="6042" spans="1:53" x14ac:dyDescent="0.25">
      <c r="A6042" s="9" t="str">
        <f>IF(B6042&lt;&gt;"",COUNTA($B$3:B6042)+$A$2,"")</f>
        <v/>
      </c>
      <c r="R6042" s="42"/>
      <c r="AB6042" s="13"/>
      <c r="AC6042" s="8"/>
      <c r="AF6042" s="13"/>
      <c r="AG6042" s="8"/>
      <c r="AH6042" s="8"/>
      <c r="AI6042" s="8"/>
      <c r="AJ6042" s="8"/>
      <c r="AK6042" s="8"/>
      <c r="AN6042" s="13"/>
      <c r="AO6042" s="8"/>
      <c r="AR6042" s="13"/>
      <c r="AS6042" s="8"/>
      <c r="AV6042" s="13"/>
      <c r="AW6042" s="8"/>
      <c r="AX6042" s="19" t="str">
        <f t="shared" si="444"/>
        <v/>
      </c>
      <c r="AY6042" s="55">
        <f t="shared" si="445"/>
        <v>0</v>
      </c>
      <c r="AZ6042" s="8"/>
      <c r="BA6042" s="8"/>
    </row>
    <row r="6043" spans="1:53" x14ac:dyDescent="0.25">
      <c r="A6043" s="9" t="str">
        <f>IF(B6043&lt;&gt;"",COUNTA($B$3:B6043)+$A$2,"")</f>
        <v/>
      </c>
      <c r="R6043" s="42"/>
      <c r="AB6043" s="13"/>
      <c r="AC6043" s="8"/>
      <c r="AF6043" s="13"/>
      <c r="AG6043" s="8"/>
      <c r="AH6043" s="8"/>
      <c r="AI6043" s="8"/>
      <c r="AJ6043" s="8"/>
      <c r="AK6043" s="8"/>
      <c r="AN6043" s="13"/>
      <c r="AO6043" s="8"/>
      <c r="AR6043" s="13"/>
      <c r="AS6043" s="8"/>
      <c r="AV6043" s="13"/>
      <c r="AW6043" s="8"/>
      <c r="AX6043" s="19" t="str">
        <f t="shared" si="444"/>
        <v/>
      </c>
      <c r="AY6043" s="55">
        <f t="shared" si="445"/>
        <v>0</v>
      </c>
      <c r="AZ6043" s="8"/>
      <c r="BA6043" s="8"/>
    </row>
    <row r="6044" spans="1:53" x14ac:dyDescent="0.25">
      <c r="A6044" s="9" t="str">
        <f>IF(B6044&lt;&gt;"",COUNTA($B$3:B6044)+$A$2,"")</f>
        <v/>
      </c>
      <c r="R6044" s="42"/>
      <c r="AB6044" s="13"/>
      <c r="AC6044" s="8"/>
      <c r="AF6044" s="13"/>
      <c r="AG6044" s="8"/>
      <c r="AH6044" s="8"/>
      <c r="AI6044" s="8"/>
      <c r="AJ6044" s="8"/>
      <c r="AK6044" s="8"/>
      <c r="AN6044" s="13"/>
      <c r="AO6044" s="8"/>
      <c r="AR6044" s="13"/>
      <c r="AS6044" s="8"/>
      <c r="AV6044" s="13"/>
      <c r="AW6044" s="8"/>
      <c r="AX6044" s="19" t="str">
        <f t="shared" si="444"/>
        <v/>
      </c>
      <c r="AY6044" s="55">
        <f t="shared" si="445"/>
        <v>0</v>
      </c>
      <c r="AZ6044" s="8"/>
      <c r="BA6044" s="8"/>
    </row>
    <row r="6045" spans="1:53" x14ac:dyDescent="0.25">
      <c r="A6045" s="9" t="str">
        <f>IF(B6045&lt;&gt;"",COUNTA($B$3:B6045)+$A$2,"")</f>
        <v/>
      </c>
      <c r="R6045" s="42"/>
      <c r="AB6045" s="13"/>
      <c r="AC6045" s="8"/>
      <c r="AF6045" s="13"/>
      <c r="AG6045" s="8"/>
      <c r="AH6045" s="8"/>
      <c r="AI6045" s="8"/>
      <c r="AJ6045" s="8"/>
      <c r="AK6045" s="8"/>
      <c r="AN6045" s="13"/>
      <c r="AO6045" s="8"/>
      <c r="AR6045" s="13"/>
      <c r="AS6045" s="8"/>
      <c r="AV6045" s="13"/>
      <c r="AW6045" s="8"/>
      <c r="AX6045" s="19" t="str">
        <f t="shared" si="444"/>
        <v/>
      </c>
      <c r="AY6045" s="55">
        <f t="shared" si="445"/>
        <v>0</v>
      </c>
      <c r="AZ6045" s="8"/>
      <c r="BA6045" s="8"/>
    </row>
    <row r="6046" spans="1:53" x14ac:dyDescent="0.25">
      <c r="A6046" s="9" t="str">
        <f>IF(B6046&lt;&gt;"",COUNTA($B$3:B6046)+$A$2,"")</f>
        <v/>
      </c>
      <c r="R6046" s="42"/>
      <c r="AB6046" s="13"/>
      <c r="AC6046" s="8"/>
      <c r="AF6046" s="13"/>
      <c r="AG6046" s="8"/>
      <c r="AH6046" s="8"/>
      <c r="AI6046" s="8"/>
      <c r="AJ6046" s="8"/>
      <c r="AK6046" s="8"/>
      <c r="AN6046" s="13"/>
      <c r="AO6046" s="8"/>
      <c r="AR6046" s="13"/>
      <c r="AS6046" s="8"/>
      <c r="AV6046" s="13"/>
      <c r="AW6046" s="8"/>
      <c r="AX6046" s="19" t="str">
        <f t="shared" si="444"/>
        <v/>
      </c>
      <c r="AY6046" s="55">
        <f t="shared" si="445"/>
        <v>0</v>
      </c>
      <c r="AZ6046" s="8"/>
      <c r="BA6046" s="8"/>
    </row>
    <row r="6047" spans="1:53" x14ac:dyDescent="0.25">
      <c r="A6047" s="9" t="str">
        <f>IF(B6047&lt;&gt;"",COUNTA($B$3:B6047)+$A$2,"")</f>
        <v/>
      </c>
      <c r="R6047" s="42"/>
      <c r="AB6047" s="13"/>
      <c r="AC6047" s="8"/>
      <c r="AF6047" s="13"/>
      <c r="AG6047" s="8"/>
      <c r="AH6047" s="8"/>
      <c r="AI6047" s="8"/>
      <c r="AJ6047" s="8"/>
      <c r="AK6047" s="8"/>
      <c r="AN6047" s="13"/>
      <c r="AO6047" s="8"/>
      <c r="AR6047" s="13"/>
      <c r="AS6047" s="8"/>
      <c r="AV6047" s="13"/>
      <c r="AW6047" s="8"/>
      <c r="AX6047" s="19" t="str">
        <f t="shared" si="444"/>
        <v/>
      </c>
      <c r="AY6047" s="55">
        <f t="shared" si="445"/>
        <v>0</v>
      </c>
      <c r="AZ6047" s="8"/>
      <c r="BA6047" s="8"/>
    </row>
    <row r="6048" spans="1:53" x14ac:dyDescent="0.25">
      <c r="A6048" s="9" t="str">
        <f>IF(B6048&lt;&gt;"",COUNTA($B$3:B6048)+$A$2,"")</f>
        <v/>
      </c>
      <c r="R6048" s="42"/>
      <c r="AB6048" s="13"/>
      <c r="AC6048" s="8"/>
      <c r="AF6048" s="13"/>
      <c r="AG6048" s="8"/>
      <c r="AH6048" s="8"/>
      <c r="AI6048" s="8"/>
      <c r="AJ6048" s="8"/>
      <c r="AK6048" s="8"/>
      <c r="AN6048" s="13"/>
      <c r="AO6048" s="8"/>
      <c r="AR6048" s="13"/>
      <c r="AS6048" s="8"/>
      <c r="AV6048" s="13"/>
      <c r="AW6048" s="8"/>
      <c r="AX6048" s="19" t="str">
        <f t="shared" si="444"/>
        <v/>
      </c>
      <c r="AY6048" s="55">
        <f t="shared" si="445"/>
        <v>0</v>
      </c>
      <c r="AZ6048" s="8"/>
      <c r="BA6048" s="8"/>
    </row>
    <row r="6049" spans="1:53" x14ac:dyDescent="0.25">
      <c r="A6049" s="9" t="str">
        <f>IF(B6049&lt;&gt;"",COUNTA($B$3:B6049)+$A$2,"")</f>
        <v/>
      </c>
      <c r="R6049" s="42"/>
      <c r="AB6049" s="13"/>
      <c r="AC6049" s="8"/>
      <c r="AF6049" s="13"/>
      <c r="AG6049" s="8"/>
      <c r="AH6049" s="8"/>
      <c r="AI6049" s="8"/>
      <c r="AJ6049" s="8"/>
      <c r="AK6049" s="8"/>
      <c r="AN6049" s="13"/>
      <c r="AO6049" s="8"/>
      <c r="AR6049" s="13"/>
      <c r="AS6049" s="8"/>
      <c r="AV6049" s="13"/>
      <c r="AW6049" s="8"/>
      <c r="AX6049" s="19" t="str">
        <f t="shared" si="444"/>
        <v/>
      </c>
      <c r="AY6049" s="55">
        <f t="shared" si="445"/>
        <v>0</v>
      </c>
      <c r="AZ6049" s="8"/>
      <c r="BA6049" s="8"/>
    </row>
    <row r="6050" spans="1:53" x14ac:dyDescent="0.25">
      <c r="A6050" s="9" t="str">
        <f>IF(B6050&lt;&gt;"",COUNTA($B$3:B6050)+$A$2,"")</f>
        <v/>
      </c>
      <c r="R6050" s="42"/>
      <c r="AB6050" s="13"/>
      <c r="AC6050" s="8"/>
      <c r="AF6050" s="13"/>
      <c r="AG6050" s="8"/>
      <c r="AH6050" s="8"/>
      <c r="AI6050" s="8"/>
      <c r="AJ6050" s="8"/>
      <c r="AK6050" s="8"/>
      <c r="AN6050" s="13"/>
      <c r="AO6050" s="8"/>
      <c r="AR6050" s="13"/>
      <c r="AS6050" s="8"/>
      <c r="AV6050" s="13"/>
      <c r="AW6050" s="8"/>
      <c r="AX6050" s="19" t="str">
        <f t="shared" si="444"/>
        <v/>
      </c>
      <c r="AY6050" s="55">
        <f t="shared" si="445"/>
        <v>0</v>
      </c>
      <c r="AZ6050" s="8"/>
      <c r="BA6050" s="8"/>
    </row>
    <row r="6051" spans="1:53" x14ac:dyDescent="0.25">
      <c r="A6051" s="9" t="str">
        <f>IF(B6051&lt;&gt;"",COUNTA($B$3:B6051)+$A$2,"")</f>
        <v/>
      </c>
      <c r="R6051" s="42"/>
      <c r="AB6051" s="13"/>
      <c r="AC6051" s="8"/>
      <c r="AF6051" s="13"/>
      <c r="AG6051" s="8"/>
      <c r="AH6051" s="8"/>
      <c r="AI6051" s="8"/>
      <c r="AJ6051" s="8"/>
      <c r="AK6051" s="8"/>
      <c r="AN6051" s="13"/>
      <c r="AO6051" s="8"/>
      <c r="AR6051" s="13"/>
      <c r="AS6051" s="8"/>
      <c r="AV6051" s="13"/>
      <c r="AW6051" s="8"/>
      <c r="AX6051" s="19" t="str">
        <f t="shared" si="444"/>
        <v/>
      </c>
      <c r="AY6051" s="55">
        <f t="shared" si="445"/>
        <v>0</v>
      </c>
      <c r="AZ6051" s="8"/>
      <c r="BA6051" s="8"/>
    </row>
    <row r="6052" spans="1:53" x14ac:dyDescent="0.25">
      <c r="A6052" s="9" t="str">
        <f>IF(B6052&lt;&gt;"",COUNTA($B$3:B6052)+$A$2,"")</f>
        <v/>
      </c>
      <c r="R6052" s="42"/>
      <c r="AB6052" s="13"/>
      <c r="AC6052" s="8"/>
      <c r="AF6052" s="13"/>
      <c r="AG6052" s="8"/>
      <c r="AH6052" s="8"/>
      <c r="AI6052" s="8"/>
      <c r="AJ6052" s="8"/>
      <c r="AK6052" s="8"/>
      <c r="AN6052" s="13"/>
      <c r="AO6052" s="8"/>
      <c r="AR6052" s="13"/>
      <c r="AS6052" s="8"/>
      <c r="AV6052" s="13"/>
      <c r="AW6052" s="8"/>
      <c r="AX6052" s="19" t="str">
        <f t="shared" si="444"/>
        <v/>
      </c>
      <c r="AY6052" s="55">
        <f t="shared" si="445"/>
        <v>0</v>
      </c>
      <c r="AZ6052" s="8"/>
      <c r="BA6052" s="8"/>
    </row>
    <row r="6053" spans="1:53" x14ac:dyDescent="0.25">
      <c r="A6053" s="9" t="str">
        <f>IF(B6053&lt;&gt;"",COUNTA($B$3:B6053)+$A$2,"")</f>
        <v/>
      </c>
      <c r="R6053" s="42"/>
      <c r="AB6053" s="13"/>
      <c r="AC6053" s="8"/>
      <c r="AF6053" s="13"/>
      <c r="AG6053" s="8"/>
      <c r="AH6053" s="8"/>
      <c r="AI6053" s="8"/>
      <c r="AJ6053" s="8"/>
      <c r="AK6053" s="8"/>
      <c r="AN6053" s="13"/>
      <c r="AO6053" s="8"/>
      <c r="AR6053" s="13"/>
      <c r="AS6053" s="8"/>
      <c r="AV6053" s="13"/>
      <c r="AW6053" s="8"/>
      <c r="AX6053" s="19" t="str">
        <f t="shared" si="444"/>
        <v/>
      </c>
      <c r="AY6053" s="55">
        <f t="shared" si="445"/>
        <v>0</v>
      </c>
      <c r="AZ6053" s="8"/>
      <c r="BA6053" s="8"/>
    </row>
    <row r="6054" spans="1:53" x14ac:dyDescent="0.25">
      <c r="A6054" s="9" t="str">
        <f>IF(B6054&lt;&gt;"",COUNTA($B$3:B6054)+$A$2,"")</f>
        <v/>
      </c>
      <c r="R6054" s="42"/>
      <c r="AB6054" s="13"/>
      <c r="AC6054" s="8"/>
      <c r="AF6054" s="13"/>
      <c r="AG6054" s="8"/>
      <c r="AH6054" s="8"/>
      <c r="AI6054" s="8"/>
      <c r="AJ6054" s="8"/>
      <c r="AK6054" s="8"/>
      <c r="AN6054" s="13"/>
      <c r="AO6054" s="8"/>
      <c r="AR6054" s="13"/>
      <c r="AS6054" s="8"/>
      <c r="AV6054" s="13"/>
      <c r="AW6054" s="8"/>
      <c r="AX6054" s="19" t="str">
        <f t="shared" si="444"/>
        <v/>
      </c>
      <c r="AY6054" s="55">
        <f t="shared" si="445"/>
        <v>0</v>
      </c>
      <c r="AZ6054" s="8"/>
      <c r="BA6054" s="8"/>
    </row>
    <row r="6055" spans="1:53" x14ac:dyDescent="0.25">
      <c r="A6055" s="9" t="str">
        <f>IF(B6055&lt;&gt;"",COUNTA($B$3:B6055)+$A$2,"")</f>
        <v/>
      </c>
      <c r="R6055" s="42"/>
      <c r="AB6055" s="13"/>
      <c r="AC6055" s="8"/>
      <c r="AF6055" s="13"/>
      <c r="AG6055" s="8"/>
      <c r="AH6055" s="8"/>
      <c r="AI6055" s="8"/>
      <c r="AJ6055" s="8"/>
      <c r="AK6055" s="8"/>
      <c r="AN6055" s="13"/>
      <c r="AO6055" s="8"/>
      <c r="AR6055" s="13"/>
      <c r="AS6055" s="8"/>
      <c r="AV6055" s="13"/>
      <c r="AW6055" s="8"/>
      <c r="AX6055" s="19" t="str">
        <f t="shared" si="444"/>
        <v/>
      </c>
      <c r="AY6055" s="55">
        <f t="shared" si="445"/>
        <v>0</v>
      </c>
      <c r="AZ6055" s="8"/>
      <c r="BA6055" s="8"/>
    </row>
    <row r="6056" spans="1:53" x14ac:dyDescent="0.25">
      <c r="A6056" s="9" t="str">
        <f>IF(B6056&lt;&gt;"",COUNTA($B$3:B6056)+$A$2,"")</f>
        <v/>
      </c>
      <c r="R6056" s="42"/>
      <c r="AB6056" s="13"/>
      <c r="AC6056" s="8"/>
      <c r="AF6056" s="13"/>
      <c r="AG6056" s="8"/>
      <c r="AH6056" s="8"/>
      <c r="AI6056" s="8"/>
      <c r="AJ6056" s="8"/>
      <c r="AK6056" s="8"/>
      <c r="AN6056" s="13"/>
      <c r="AO6056" s="8"/>
      <c r="AR6056" s="13"/>
      <c r="AS6056" s="8"/>
      <c r="AV6056" s="13"/>
      <c r="AW6056" s="8"/>
      <c r="AX6056" s="19" t="str">
        <f t="shared" si="444"/>
        <v/>
      </c>
      <c r="AY6056" s="55">
        <f t="shared" si="445"/>
        <v>0</v>
      </c>
      <c r="AZ6056" s="8"/>
      <c r="BA6056" s="8"/>
    </row>
    <row r="6057" spans="1:53" x14ac:dyDescent="0.25">
      <c r="A6057" s="9" t="str">
        <f>IF(B6057&lt;&gt;"",COUNTA($B$3:B6057)+$A$2,"")</f>
        <v/>
      </c>
      <c r="R6057" s="42"/>
      <c r="AB6057" s="13"/>
      <c r="AC6057" s="8"/>
      <c r="AF6057" s="13"/>
      <c r="AG6057" s="8"/>
      <c r="AH6057" s="8"/>
      <c r="AI6057" s="8"/>
      <c r="AJ6057" s="8"/>
      <c r="AK6057" s="8"/>
      <c r="AN6057" s="13"/>
      <c r="AO6057" s="8"/>
      <c r="AR6057" s="13"/>
      <c r="AS6057" s="8"/>
      <c r="AV6057" s="13"/>
      <c r="AW6057" s="8"/>
      <c r="AX6057" s="19" t="str">
        <f t="shared" si="444"/>
        <v/>
      </c>
      <c r="AY6057" s="55">
        <f t="shared" si="445"/>
        <v>0</v>
      </c>
      <c r="AZ6057" s="8"/>
      <c r="BA6057" s="8"/>
    </row>
    <row r="6058" spans="1:53" x14ac:dyDescent="0.25">
      <c r="A6058" s="9" t="str">
        <f>IF(B6058&lt;&gt;"",COUNTA($B$3:B6058)+$A$2,"")</f>
        <v/>
      </c>
      <c r="R6058" s="42"/>
      <c r="AB6058" s="13"/>
      <c r="AC6058" s="8"/>
      <c r="AF6058" s="13"/>
      <c r="AG6058" s="8"/>
      <c r="AH6058" s="8"/>
      <c r="AI6058" s="8"/>
      <c r="AJ6058" s="8"/>
      <c r="AK6058" s="8"/>
      <c r="AN6058" s="13"/>
      <c r="AO6058" s="8"/>
      <c r="AR6058" s="13"/>
      <c r="AS6058" s="8"/>
      <c r="AV6058" s="13"/>
      <c r="AW6058" s="8"/>
      <c r="AX6058" s="19" t="str">
        <f t="shared" si="444"/>
        <v/>
      </c>
      <c r="AY6058" s="55">
        <f t="shared" si="445"/>
        <v>0</v>
      </c>
      <c r="AZ6058" s="8"/>
      <c r="BA6058" s="8"/>
    </row>
    <row r="6059" spans="1:53" x14ac:dyDescent="0.25">
      <c r="A6059" s="9" t="str">
        <f>IF(B6059&lt;&gt;"",COUNTA($B$3:B6059)+$A$2,"")</f>
        <v/>
      </c>
      <c r="R6059" s="42"/>
      <c r="AB6059" s="13"/>
      <c r="AC6059" s="8"/>
      <c r="AF6059" s="13"/>
      <c r="AG6059" s="8"/>
      <c r="AH6059" s="8"/>
      <c r="AI6059" s="8"/>
      <c r="AJ6059" s="8"/>
      <c r="AK6059" s="8"/>
      <c r="AN6059" s="13"/>
      <c r="AO6059" s="8"/>
      <c r="AR6059" s="13"/>
      <c r="AS6059" s="8"/>
      <c r="AV6059" s="13"/>
      <c r="AW6059" s="8"/>
      <c r="AX6059" s="19" t="str">
        <f t="shared" si="444"/>
        <v/>
      </c>
      <c r="AY6059" s="55">
        <f t="shared" si="445"/>
        <v>0</v>
      </c>
      <c r="AZ6059" s="8"/>
      <c r="BA6059" s="8"/>
    </row>
    <row r="6060" spans="1:53" x14ac:dyDescent="0.25">
      <c r="A6060" s="9" t="str">
        <f>IF(B6060&lt;&gt;"",COUNTA($B$3:B6060)+$A$2,"")</f>
        <v/>
      </c>
      <c r="R6060" s="42"/>
      <c r="AB6060" s="13"/>
      <c r="AC6060" s="8"/>
      <c r="AF6060" s="13"/>
      <c r="AG6060" s="8"/>
      <c r="AH6060" s="8"/>
      <c r="AI6060" s="8"/>
      <c r="AJ6060" s="8"/>
      <c r="AK6060" s="8"/>
      <c r="AN6060" s="13"/>
      <c r="AO6060" s="8"/>
      <c r="AR6060" s="13"/>
      <c r="AS6060" s="8"/>
      <c r="AV6060" s="13"/>
      <c r="AW6060" s="8"/>
      <c r="AX6060" s="19" t="str">
        <f t="shared" si="444"/>
        <v/>
      </c>
      <c r="AY6060" s="55">
        <f t="shared" si="445"/>
        <v>0</v>
      </c>
      <c r="AZ6060" s="8"/>
      <c r="BA6060" s="8"/>
    </row>
    <row r="6061" spans="1:53" x14ac:dyDescent="0.25">
      <c r="A6061" s="9" t="str">
        <f>IF(B6061&lt;&gt;"",COUNTA($B$3:B6061)+$A$2,"")</f>
        <v/>
      </c>
      <c r="R6061" s="42"/>
      <c r="AB6061" s="13"/>
      <c r="AC6061" s="8"/>
      <c r="AF6061" s="13"/>
      <c r="AG6061" s="8"/>
      <c r="AH6061" s="8"/>
      <c r="AI6061" s="8"/>
      <c r="AJ6061" s="8"/>
      <c r="AK6061" s="8"/>
      <c r="AN6061" s="13"/>
      <c r="AO6061" s="8"/>
      <c r="AR6061" s="13"/>
      <c r="AS6061" s="8"/>
      <c r="AV6061" s="13"/>
      <c r="AW6061" s="8"/>
      <c r="AX6061" s="19" t="str">
        <f t="shared" si="444"/>
        <v/>
      </c>
      <c r="AY6061" s="55">
        <f t="shared" si="445"/>
        <v>0</v>
      </c>
      <c r="AZ6061" s="8"/>
      <c r="BA6061" s="8"/>
    </row>
    <row r="6062" spans="1:53" x14ac:dyDescent="0.25">
      <c r="A6062" s="9" t="str">
        <f>IF(B6062&lt;&gt;"",COUNTA($B$3:B6062)+$A$2,"")</f>
        <v/>
      </c>
      <c r="R6062" s="42"/>
      <c r="AB6062" s="13"/>
      <c r="AC6062" s="8"/>
      <c r="AF6062" s="13"/>
      <c r="AG6062" s="8"/>
      <c r="AH6062" s="8"/>
      <c r="AI6062" s="8"/>
      <c r="AJ6062" s="8"/>
      <c r="AK6062" s="8"/>
      <c r="AN6062" s="13"/>
      <c r="AO6062" s="8"/>
      <c r="AR6062" s="13"/>
      <c r="AS6062" s="8"/>
      <c r="AV6062" s="13"/>
      <c r="AW6062" s="8"/>
      <c r="AX6062" s="19" t="str">
        <f t="shared" si="444"/>
        <v/>
      </c>
      <c r="AY6062" s="55">
        <f t="shared" si="445"/>
        <v>0</v>
      </c>
      <c r="AZ6062" s="8"/>
      <c r="BA6062" s="8"/>
    </row>
    <row r="6063" spans="1:53" x14ac:dyDescent="0.25">
      <c r="A6063" s="9" t="str">
        <f>IF(B6063&lt;&gt;"",COUNTA($B$3:B6063)+$A$2,"")</f>
        <v/>
      </c>
      <c r="R6063" s="42"/>
      <c r="AB6063" s="13"/>
      <c r="AC6063" s="8"/>
      <c r="AF6063" s="13"/>
      <c r="AG6063" s="8"/>
      <c r="AH6063" s="8"/>
      <c r="AI6063" s="8"/>
      <c r="AJ6063" s="8"/>
      <c r="AK6063" s="8"/>
      <c r="AN6063" s="13"/>
      <c r="AO6063" s="8"/>
      <c r="AR6063" s="13"/>
      <c r="AS6063" s="8"/>
      <c r="AV6063" s="13"/>
      <c r="AW6063" s="8"/>
      <c r="AX6063" s="19" t="str">
        <f t="shared" si="444"/>
        <v/>
      </c>
      <c r="AY6063" s="55">
        <f t="shared" si="445"/>
        <v>0</v>
      </c>
      <c r="AZ6063" s="8"/>
      <c r="BA6063" s="8"/>
    </row>
    <row r="6064" spans="1:53" x14ac:dyDescent="0.25">
      <c r="A6064" s="9" t="str">
        <f>IF(B6064&lt;&gt;"",COUNTA($B$3:B6064)+$A$2,"")</f>
        <v/>
      </c>
      <c r="R6064" s="42"/>
      <c r="AB6064" s="13"/>
      <c r="AC6064" s="8"/>
      <c r="AF6064" s="13"/>
      <c r="AG6064" s="8"/>
      <c r="AH6064" s="8"/>
      <c r="AI6064" s="8"/>
      <c r="AJ6064" s="8"/>
      <c r="AK6064" s="8"/>
      <c r="AN6064" s="13"/>
      <c r="AO6064" s="8"/>
      <c r="AR6064" s="13"/>
      <c r="AS6064" s="8"/>
      <c r="AV6064" s="13"/>
      <c r="AW6064" s="8"/>
      <c r="AX6064" s="19" t="str">
        <f t="shared" si="444"/>
        <v/>
      </c>
      <c r="AY6064" s="55">
        <f t="shared" si="445"/>
        <v>0</v>
      </c>
      <c r="AZ6064" s="8"/>
      <c r="BA6064" s="8"/>
    </row>
    <row r="6065" spans="1:53" x14ac:dyDescent="0.25">
      <c r="A6065" s="9" t="str">
        <f>IF(B6065&lt;&gt;"",COUNTA($B$3:B6065)+$A$2,"")</f>
        <v/>
      </c>
      <c r="R6065" s="42"/>
      <c r="AB6065" s="13"/>
      <c r="AC6065" s="8"/>
      <c r="AF6065" s="13"/>
      <c r="AG6065" s="8"/>
      <c r="AH6065" s="8"/>
      <c r="AI6065" s="8"/>
      <c r="AJ6065" s="8"/>
      <c r="AK6065" s="8"/>
      <c r="AN6065" s="13"/>
      <c r="AO6065" s="8"/>
      <c r="AR6065" s="13"/>
      <c r="AS6065" s="8"/>
      <c r="AV6065" s="13"/>
      <c r="AW6065" s="8"/>
      <c r="AX6065" s="19" t="str">
        <f t="shared" si="444"/>
        <v/>
      </c>
      <c r="AY6065" s="55">
        <f t="shared" si="445"/>
        <v>0</v>
      </c>
      <c r="AZ6065" s="8"/>
      <c r="BA6065" s="8"/>
    </row>
    <row r="6066" spans="1:53" x14ac:dyDescent="0.25">
      <c r="A6066" s="9" t="str">
        <f>IF(B6066&lt;&gt;"",COUNTA($B$3:B6066)+$A$2,"")</f>
        <v/>
      </c>
      <c r="R6066" s="42"/>
      <c r="AB6066" s="13"/>
      <c r="AC6066" s="8"/>
      <c r="AF6066" s="13"/>
      <c r="AG6066" s="8"/>
      <c r="AH6066" s="8"/>
      <c r="AI6066" s="8"/>
      <c r="AJ6066" s="8"/>
      <c r="AK6066" s="8"/>
      <c r="AN6066" s="13"/>
      <c r="AO6066" s="8"/>
      <c r="AR6066" s="13"/>
      <c r="AS6066" s="8"/>
      <c r="AV6066" s="13"/>
      <c r="AW6066" s="8"/>
      <c r="AX6066" s="19" t="str">
        <f t="shared" si="444"/>
        <v/>
      </c>
      <c r="AY6066" s="55">
        <f t="shared" si="445"/>
        <v>0</v>
      </c>
      <c r="AZ6066" s="8"/>
      <c r="BA6066" s="8"/>
    </row>
    <row r="6067" spans="1:53" x14ac:dyDescent="0.25">
      <c r="A6067" s="9" t="str">
        <f>IF(B6067&lt;&gt;"",COUNTA($B$3:B6067)+$A$2,"")</f>
        <v/>
      </c>
      <c r="R6067" s="42"/>
      <c r="AB6067" s="13"/>
      <c r="AC6067" s="8"/>
      <c r="AF6067" s="13"/>
      <c r="AG6067" s="8"/>
      <c r="AH6067" s="8"/>
      <c r="AI6067" s="8"/>
      <c r="AJ6067" s="8"/>
      <c r="AK6067" s="8"/>
      <c r="AN6067" s="13"/>
      <c r="AO6067" s="8"/>
      <c r="AR6067" s="13"/>
      <c r="AS6067" s="8"/>
      <c r="AV6067" s="13"/>
      <c r="AW6067" s="8"/>
      <c r="AX6067" s="19" t="str">
        <f t="shared" si="444"/>
        <v/>
      </c>
      <c r="AY6067" s="55">
        <f t="shared" si="445"/>
        <v>0</v>
      </c>
      <c r="AZ6067" s="8"/>
      <c r="BA6067" s="8"/>
    </row>
    <row r="6068" spans="1:53" x14ac:dyDescent="0.25">
      <c r="A6068" s="9" t="str">
        <f>IF(B6068&lt;&gt;"",COUNTA($B$3:B6068)+$A$2,"")</f>
        <v/>
      </c>
      <c r="R6068" s="42"/>
      <c r="AB6068" s="13"/>
      <c r="AC6068" s="8"/>
      <c r="AF6068" s="13"/>
      <c r="AG6068" s="8"/>
      <c r="AH6068" s="8"/>
      <c r="AI6068" s="8"/>
      <c r="AJ6068" s="8"/>
      <c r="AK6068" s="8"/>
      <c r="AN6068" s="13"/>
      <c r="AO6068" s="8"/>
      <c r="AR6068" s="13"/>
      <c r="AS6068" s="8"/>
      <c r="AV6068" s="13"/>
      <c r="AW6068" s="8"/>
      <c r="AX6068" s="19" t="str">
        <f t="shared" si="444"/>
        <v/>
      </c>
      <c r="AY6068" s="55">
        <f t="shared" si="445"/>
        <v>0</v>
      </c>
      <c r="AZ6068" s="8"/>
      <c r="BA6068" s="8"/>
    </row>
    <row r="6069" spans="1:53" x14ac:dyDescent="0.25">
      <c r="A6069" s="9" t="str">
        <f>IF(B6069&lt;&gt;"",COUNTA($B$3:B6069)+$A$2,"")</f>
        <v/>
      </c>
      <c r="R6069" s="42"/>
      <c r="AB6069" s="13"/>
      <c r="AC6069" s="8"/>
      <c r="AF6069" s="13"/>
      <c r="AG6069" s="8"/>
      <c r="AH6069" s="8"/>
      <c r="AI6069" s="8"/>
      <c r="AJ6069" s="8"/>
      <c r="AK6069" s="8"/>
      <c r="AN6069" s="13"/>
      <c r="AO6069" s="8"/>
      <c r="AR6069" s="13"/>
      <c r="AS6069" s="8"/>
      <c r="AV6069" s="13"/>
      <c r="AW6069" s="8"/>
      <c r="AX6069" s="19" t="str">
        <f t="shared" si="444"/>
        <v/>
      </c>
      <c r="AY6069" s="55">
        <f t="shared" si="445"/>
        <v>0</v>
      </c>
      <c r="AZ6069" s="8"/>
      <c r="BA6069" s="8"/>
    </row>
    <row r="6070" spans="1:53" x14ac:dyDescent="0.25">
      <c r="A6070" s="9" t="str">
        <f>IF(B6070&lt;&gt;"",COUNTA($B$3:B6070)+$A$2,"")</f>
        <v/>
      </c>
      <c r="R6070" s="42"/>
      <c r="AB6070" s="13"/>
      <c r="AC6070" s="8"/>
      <c r="AF6070" s="13"/>
      <c r="AG6070" s="8"/>
      <c r="AH6070" s="8"/>
      <c r="AI6070" s="8"/>
      <c r="AJ6070" s="8"/>
      <c r="AK6070" s="8"/>
      <c r="AN6070" s="13"/>
      <c r="AO6070" s="8"/>
      <c r="AR6070" s="13"/>
      <c r="AS6070" s="8"/>
      <c r="AV6070" s="13"/>
      <c r="AW6070" s="8"/>
      <c r="AX6070" s="19" t="str">
        <f t="shared" si="444"/>
        <v/>
      </c>
      <c r="AY6070" s="55">
        <f t="shared" si="445"/>
        <v>0</v>
      </c>
      <c r="AZ6070" s="8"/>
      <c r="BA6070" s="8"/>
    </row>
    <row r="6071" spans="1:53" x14ac:dyDescent="0.25">
      <c r="A6071" s="9" t="str">
        <f>IF(B6071&lt;&gt;"",COUNTA($B$3:B6071)+$A$2,"")</f>
        <v/>
      </c>
      <c r="R6071" s="42"/>
      <c r="AB6071" s="13"/>
      <c r="AC6071" s="8"/>
      <c r="AF6071" s="13"/>
      <c r="AG6071" s="8"/>
      <c r="AH6071" s="8"/>
      <c r="AI6071" s="8"/>
      <c r="AJ6071" s="8"/>
      <c r="AK6071" s="8"/>
      <c r="AN6071" s="13"/>
      <c r="AO6071" s="8"/>
      <c r="AR6071" s="13"/>
      <c r="AS6071" s="8"/>
      <c r="AV6071" s="13"/>
      <c r="AW6071" s="8"/>
      <c r="AX6071" s="19" t="str">
        <f t="shared" si="444"/>
        <v/>
      </c>
      <c r="AY6071" s="55">
        <f t="shared" si="445"/>
        <v>0</v>
      </c>
      <c r="AZ6071" s="8"/>
      <c r="BA6071" s="8"/>
    </row>
    <row r="6072" spans="1:53" x14ac:dyDescent="0.25">
      <c r="A6072" s="9" t="str">
        <f>IF(B6072&lt;&gt;"",COUNTA($B$3:B6072)+$A$2,"")</f>
        <v/>
      </c>
      <c r="R6072" s="42"/>
      <c r="AB6072" s="13"/>
      <c r="AC6072" s="8"/>
      <c r="AF6072" s="13"/>
      <c r="AG6072" s="8"/>
      <c r="AH6072" s="8"/>
      <c r="AI6072" s="8"/>
      <c r="AJ6072" s="8"/>
      <c r="AK6072" s="8"/>
      <c r="AN6072" s="13"/>
      <c r="AO6072" s="8"/>
      <c r="AR6072" s="13"/>
      <c r="AS6072" s="8"/>
      <c r="AV6072" s="13"/>
      <c r="AW6072" s="8"/>
      <c r="AX6072" s="19" t="str">
        <f t="shared" si="444"/>
        <v/>
      </c>
      <c r="AY6072" s="55">
        <f t="shared" si="445"/>
        <v>0</v>
      </c>
      <c r="AZ6072" s="8"/>
      <c r="BA6072" s="8"/>
    </row>
    <row r="6073" spans="1:53" x14ac:dyDescent="0.25">
      <c r="A6073" s="9" t="str">
        <f>IF(B6073&lt;&gt;"",COUNTA($B$3:B6073)+$A$2,"")</f>
        <v/>
      </c>
      <c r="R6073" s="42"/>
      <c r="AB6073" s="13"/>
      <c r="AC6073" s="8"/>
      <c r="AF6073" s="13"/>
      <c r="AG6073" s="8"/>
      <c r="AH6073" s="8"/>
      <c r="AI6073" s="8"/>
      <c r="AJ6073" s="8"/>
      <c r="AK6073" s="8"/>
      <c r="AN6073" s="13"/>
      <c r="AO6073" s="8"/>
      <c r="AR6073" s="13"/>
      <c r="AS6073" s="8"/>
      <c r="AV6073" s="13"/>
      <c r="AW6073" s="8"/>
      <c r="AX6073" s="19" t="str">
        <f t="shared" si="444"/>
        <v/>
      </c>
      <c r="AY6073" s="55">
        <f t="shared" si="445"/>
        <v>0</v>
      </c>
      <c r="AZ6073" s="8"/>
      <c r="BA6073" s="8"/>
    </row>
    <row r="6074" spans="1:53" x14ac:dyDescent="0.25">
      <c r="A6074" s="9" t="str">
        <f>IF(B6074&lt;&gt;"",COUNTA($B$3:B6074)+$A$2,"")</f>
        <v/>
      </c>
      <c r="R6074" s="42"/>
      <c r="AB6074" s="13"/>
      <c r="AC6074" s="8"/>
      <c r="AF6074" s="13"/>
      <c r="AG6074" s="8"/>
      <c r="AH6074" s="8"/>
      <c r="AI6074" s="8"/>
      <c r="AJ6074" s="8"/>
      <c r="AK6074" s="8"/>
      <c r="AN6074" s="13"/>
      <c r="AO6074" s="8"/>
      <c r="AR6074" s="13"/>
      <c r="AS6074" s="8"/>
      <c r="AV6074" s="13"/>
      <c r="AW6074" s="8"/>
      <c r="AX6074" s="19" t="str">
        <f t="shared" si="444"/>
        <v/>
      </c>
      <c r="AY6074" s="55">
        <f t="shared" si="445"/>
        <v>0</v>
      </c>
      <c r="AZ6074" s="8"/>
      <c r="BA6074" s="8"/>
    </row>
    <row r="6075" spans="1:53" x14ac:dyDescent="0.25">
      <c r="A6075" s="9" t="str">
        <f>IF(B6075&lt;&gt;"",COUNTA($B$3:B6075)+$A$2,"")</f>
        <v/>
      </c>
      <c r="R6075" s="42"/>
      <c r="AB6075" s="13"/>
      <c r="AC6075" s="8"/>
      <c r="AF6075" s="13"/>
      <c r="AG6075" s="8"/>
      <c r="AH6075" s="8"/>
      <c r="AI6075" s="8"/>
      <c r="AJ6075" s="8"/>
      <c r="AK6075" s="8"/>
      <c r="AN6075" s="13"/>
      <c r="AO6075" s="8"/>
      <c r="AR6075" s="13"/>
      <c r="AS6075" s="8"/>
      <c r="AV6075" s="13"/>
      <c r="AW6075" s="8"/>
      <c r="AX6075" s="19" t="str">
        <f t="shared" si="444"/>
        <v/>
      </c>
      <c r="AY6075" s="55">
        <f t="shared" si="445"/>
        <v>0</v>
      </c>
      <c r="AZ6075" s="8"/>
      <c r="BA6075" s="8"/>
    </row>
    <row r="6076" spans="1:53" x14ac:dyDescent="0.25">
      <c r="A6076" s="9" t="str">
        <f>IF(B6076&lt;&gt;"",COUNTA($B$3:B6076)+$A$2,"")</f>
        <v/>
      </c>
      <c r="R6076" s="42"/>
      <c r="AB6076" s="13"/>
      <c r="AC6076" s="8"/>
      <c r="AF6076" s="13"/>
      <c r="AG6076" s="8"/>
      <c r="AH6076" s="8"/>
      <c r="AI6076" s="8"/>
      <c r="AJ6076" s="8"/>
      <c r="AK6076" s="8"/>
      <c r="AN6076" s="13"/>
      <c r="AO6076" s="8"/>
      <c r="AR6076" s="13"/>
      <c r="AS6076" s="8"/>
      <c r="AV6076" s="13"/>
      <c r="AW6076" s="8"/>
      <c r="AX6076" s="19" t="str">
        <f t="shared" si="444"/>
        <v/>
      </c>
      <c r="AY6076" s="55">
        <f t="shared" si="445"/>
        <v>0</v>
      </c>
      <c r="AZ6076" s="8"/>
      <c r="BA6076" s="8"/>
    </row>
    <row r="6077" spans="1:53" x14ac:dyDescent="0.25">
      <c r="A6077" s="9" t="str">
        <f>IF(B6077&lt;&gt;"",COUNTA($B$3:B6077)+$A$2,"")</f>
        <v/>
      </c>
      <c r="R6077" s="42"/>
      <c r="AB6077" s="13"/>
      <c r="AC6077" s="8"/>
      <c r="AF6077" s="13"/>
      <c r="AG6077" s="8"/>
      <c r="AH6077" s="8"/>
      <c r="AI6077" s="8"/>
      <c r="AJ6077" s="8"/>
      <c r="AK6077" s="8"/>
      <c r="AN6077" s="13"/>
      <c r="AO6077" s="8"/>
      <c r="AR6077" s="13"/>
      <c r="AS6077" s="8"/>
      <c r="AV6077" s="13"/>
      <c r="AW6077" s="8"/>
      <c r="AX6077" s="19" t="str">
        <f t="shared" si="444"/>
        <v/>
      </c>
      <c r="AY6077" s="55">
        <f t="shared" si="445"/>
        <v>0</v>
      </c>
      <c r="AZ6077" s="8"/>
      <c r="BA6077" s="8"/>
    </row>
    <row r="6078" spans="1:53" x14ac:dyDescent="0.25">
      <c r="A6078" s="9" t="str">
        <f>IF(B6078&lt;&gt;"",COUNTA($B$3:B6078)+$A$2,"")</f>
        <v/>
      </c>
      <c r="R6078" s="42"/>
      <c r="AB6078" s="13"/>
      <c r="AC6078" s="8"/>
      <c r="AF6078" s="13"/>
      <c r="AG6078" s="8"/>
      <c r="AH6078" s="8"/>
      <c r="AI6078" s="8"/>
      <c r="AJ6078" s="8"/>
      <c r="AK6078" s="8"/>
      <c r="AN6078" s="13"/>
      <c r="AO6078" s="8"/>
      <c r="AR6078" s="13"/>
      <c r="AS6078" s="8"/>
      <c r="AV6078" s="13"/>
      <c r="AW6078" s="8"/>
      <c r="AX6078" s="19" t="str">
        <f t="shared" si="444"/>
        <v/>
      </c>
      <c r="AY6078" s="55">
        <f t="shared" si="445"/>
        <v>0</v>
      </c>
      <c r="AZ6078" s="8"/>
      <c r="BA6078" s="8"/>
    </row>
    <row r="6079" spans="1:53" x14ac:dyDescent="0.25">
      <c r="A6079" s="9" t="str">
        <f>IF(B6079&lt;&gt;"",COUNTA($B$3:B6079)+$A$2,"")</f>
        <v/>
      </c>
      <c r="R6079" s="42"/>
      <c r="AB6079" s="13"/>
      <c r="AC6079" s="8"/>
      <c r="AF6079" s="13"/>
      <c r="AG6079" s="8"/>
      <c r="AH6079" s="8"/>
      <c r="AI6079" s="8"/>
      <c r="AJ6079" s="8"/>
      <c r="AK6079" s="8"/>
      <c r="AN6079" s="13"/>
      <c r="AO6079" s="8"/>
      <c r="AR6079" s="13"/>
      <c r="AS6079" s="8"/>
      <c r="AV6079" s="13"/>
      <c r="AW6079" s="8"/>
      <c r="AX6079" s="19" t="str">
        <f t="shared" si="444"/>
        <v/>
      </c>
      <c r="AY6079" s="55">
        <f t="shared" si="445"/>
        <v>0</v>
      </c>
      <c r="AZ6079" s="8"/>
      <c r="BA6079" s="8"/>
    </row>
    <row r="6080" spans="1:53" x14ac:dyDescent="0.25">
      <c r="A6080" s="9" t="str">
        <f>IF(B6080&lt;&gt;"",COUNTA($B$3:B6080)+$A$2,"")</f>
        <v/>
      </c>
      <c r="R6080" s="42"/>
      <c r="AB6080" s="13"/>
      <c r="AC6080" s="8"/>
      <c r="AF6080" s="13"/>
      <c r="AG6080" s="8"/>
      <c r="AH6080" s="8"/>
      <c r="AI6080" s="8"/>
      <c r="AJ6080" s="8"/>
      <c r="AK6080" s="8"/>
      <c r="AN6080" s="13"/>
      <c r="AO6080" s="8"/>
      <c r="AR6080" s="13"/>
      <c r="AS6080" s="8"/>
      <c r="AV6080" s="13"/>
      <c r="AW6080" s="8"/>
      <c r="AX6080" s="19" t="str">
        <f t="shared" si="444"/>
        <v/>
      </c>
      <c r="AY6080" s="55">
        <f t="shared" si="445"/>
        <v>0</v>
      </c>
      <c r="AZ6080" s="8"/>
      <c r="BA6080" s="8"/>
    </row>
    <row r="6081" spans="1:53" x14ac:dyDescent="0.25">
      <c r="A6081" s="9" t="str">
        <f>IF(B6081&lt;&gt;"",COUNTA($B$3:B6081)+$A$2,"")</f>
        <v/>
      </c>
      <c r="R6081" s="42"/>
      <c r="AB6081" s="13"/>
      <c r="AC6081" s="8"/>
      <c r="AF6081" s="13"/>
      <c r="AG6081" s="8"/>
      <c r="AH6081" s="8"/>
      <c r="AI6081" s="8"/>
      <c r="AJ6081" s="8"/>
      <c r="AK6081" s="8"/>
      <c r="AN6081" s="13"/>
      <c r="AO6081" s="8"/>
      <c r="AR6081" s="13"/>
      <c r="AS6081" s="8"/>
      <c r="AV6081" s="13"/>
      <c r="AW6081" s="8"/>
      <c r="AX6081" s="19" t="str">
        <f t="shared" si="444"/>
        <v/>
      </c>
      <c r="AY6081" s="55">
        <f t="shared" si="445"/>
        <v>0</v>
      </c>
      <c r="AZ6081" s="8"/>
      <c r="BA6081" s="8"/>
    </row>
    <row r="6082" spans="1:53" x14ac:dyDescent="0.25">
      <c r="A6082" s="9" t="str">
        <f>IF(B6082&lt;&gt;"",COUNTA($B$3:B6082)+$A$2,"")</f>
        <v/>
      </c>
      <c r="R6082" s="42"/>
      <c r="AB6082" s="13"/>
      <c r="AC6082" s="8"/>
      <c r="AF6082" s="13"/>
      <c r="AG6082" s="8"/>
      <c r="AH6082" s="8"/>
      <c r="AI6082" s="8"/>
      <c r="AJ6082" s="8"/>
      <c r="AK6082" s="8"/>
      <c r="AN6082" s="13"/>
      <c r="AO6082" s="8"/>
      <c r="AR6082" s="13"/>
      <c r="AS6082" s="8"/>
      <c r="AV6082" s="13"/>
      <c r="AW6082" s="8"/>
      <c r="AX6082" s="19" t="str">
        <f t="shared" si="444"/>
        <v/>
      </c>
      <c r="AY6082" s="55">
        <f t="shared" si="445"/>
        <v>0</v>
      </c>
      <c r="AZ6082" s="8"/>
      <c r="BA6082" s="8"/>
    </row>
    <row r="6083" spans="1:53" x14ac:dyDescent="0.25">
      <c r="A6083" s="9" t="str">
        <f>IF(B6083&lt;&gt;"",COUNTA($B$3:B6083)+$A$2,"")</f>
        <v/>
      </c>
      <c r="R6083" s="42"/>
      <c r="AB6083" s="13"/>
      <c r="AC6083" s="8"/>
      <c r="AF6083" s="13"/>
      <c r="AG6083" s="8"/>
      <c r="AH6083" s="8"/>
      <c r="AI6083" s="8"/>
      <c r="AJ6083" s="8"/>
      <c r="AK6083" s="8"/>
      <c r="AN6083" s="13"/>
      <c r="AO6083" s="8"/>
      <c r="AR6083" s="13"/>
      <c r="AS6083" s="8"/>
      <c r="AV6083" s="13"/>
      <c r="AW6083" s="8"/>
      <c r="AX6083" s="19" t="str">
        <f t="shared" ref="AX6083:AX6146" si="446">IF(R6083="","",AY6083/(1+0.025))</f>
        <v/>
      </c>
      <c r="AY6083" s="55">
        <f t="shared" ref="AY6083:AY6146" si="447">BC6083-AZ6083</f>
        <v>0</v>
      </c>
      <c r="AZ6083" s="8"/>
      <c r="BA6083" s="8"/>
    </row>
    <row r="6084" spans="1:53" x14ac:dyDescent="0.25">
      <c r="A6084" s="9" t="str">
        <f>IF(B6084&lt;&gt;"",COUNTA($B$3:B6084)+$A$2,"")</f>
        <v/>
      </c>
      <c r="R6084" s="42"/>
      <c r="AB6084" s="13"/>
      <c r="AC6084" s="8"/>
      <c r="AF6084" s="13"/>
      <c r="AG6084" s="8"/>
      <c r="AH6084" s="8"/>
      <c r="AI6084" s="8"/>
      <c r="AJ6084" s="8"/>
      <c r="AK6084" s="8"/>
      <c r="AN6084" s="13"/>
      <c r="AO6084" s="8"/>
      <c r="AR6084" s="13"/>
      <c r="AS6084" s="8"/>
      <c r="AV6084" s="13"/>
      <c r="AW6084" s="8"/>
      <c r="AX6084" s="19" t="str">
        <f t="shared" si="446"/>
        <v/>
      </c>
      <c r="AY6084" s="55">
        <f t="shared" si="447"/>
        <v>0</v>
      </c>
      <c r="AZ6084" s="8"/>
      <c r="BA6084" s="8"/>
    </row>
    <row r="6085" spans="1:53" x14ac:dyDescent="0.25">
      <c r="A6085" s="9" t="str">
        <f>IF(B6085&lt;&gt;"",COUNTA($B$3:B6085)+$A$2,"")</f>
        <v/>
      </c>
      <c r="R6085" s="42"/>
      <c r="AB6085" s="13"/>
      <c r="AC6085" s="8"/>
      <c r="AF6085" s="13"/>
      <c r="AG6085" s="8"/>
      <c r="AH6085" s="8"/>
      <c r="AI6085" s="8"/>
      <c r="AJ6085" s="8"/>
      <c r="AK6085" s="8"/>
      <c r="AN6085" s="13"/>
      <c r="AO6085" s="8"/>
      <c r="AR6085" s="13"/>
      <c r="AS6085" s="8"/>
      <c r="AV6085" s="13"/>
      <c r="AW6085" s="8"/>
      <c r="AX6085" s="19" t="str">
        <f t="shared" si="446"/>
        <v/>
      </c>
      <c r="AY6085" s="55">
        <f t="shared" si="447"/>
        <v>0</v>
      </c>
      <c r="AZ6085" s="8"/>
      <c r="BA6085" s="8"/>
    </row>
    <row r="6086" spans="1:53" x14ac:dyDescent="0.25">
      <c r="A6086" s="9" t="str">
        <f>IF(B6086&lt;&gt;"",COUNTA($B$3:B6086)+$A$2,"")</f>
        <v/>
      </c>
      <c r="R6086" s="42"/>
      <c r="AB6086" s="13"/>
      <c r="AC6086" s="8"/>
      <c r="AF6086" s="13"/>
      <c r="AG6086" s="8"/>
      <c r="AH6086" s="8"/>
      <c r="AI6086" s="8"/>
      <c r="AJ6086" s="8"/>
      <c r="AK6086" s="8"/>
      <c r="AN6086" s="13"/>
      <c r="AO6086" s="8"/>
      <c r="AR6086" s="13"/>
      <c r="AS6086" s="8"/>
      <c r="AV6086" s="13"/>
      <c r="AW6086" s="8"/>
      <c r="AX6086" s="19" t="str">
        <f t="shared" si="446"/>
        <v/>
      </c>
      <c r="AY6086" s="55">
        <f t="shared" si="447"/>
        <v>0</v>
      </c>
      <c r="AZ6086" s="8"/>
      <c r="BA6086" s="8"/>
    </row>
    <row r="6087" spans="1:53" x14ac:dyDescent="0.25">
      <c r="A6087" s="9" t="str">
        <f>IF(B6087&lt;&gt;"",COUNTA($B$3:B6087)+$A$2,"")</f>
        <v/>
      </c>
      <c r="R6087" s="42"/>
      <c r="AB6087" s="13"/>
      <c r="AC6087" s="8"/>
      <c r="AF6087" s="13"/>
      <c r="AG6087" s="8"/>
      <c r="AH6087" s="8"/>
      <c r="AI6087" s="8"/>
      <c r="AJ6087" s="8"/>
      <c r="AK6087" s="8"/>
      <c r="AN6087" s="13"/>
      <c r="AO6087" s="8"/>
      <c r="AR6087" s="13"/>
      <c r="AS6087" s="8"/>
      <c r="AV6087" s="13"/>
      <c r="AW6087" s="8"/>
      <c r="AX6087" s="19" t="str">
        <f t="shared" si="446"/>
        <v/>
      </c>
      <c r="AY6087" s="55">
        <f t="shared" si="447"/>
        <v>0</v>
      </c>
      <c r="AZ6087" s="8"/>
      <c r="BA6087" s="8"/>
    </row>
    <row r="6088" spans="1:53" x14ac:dyDescent="0.25">
      <c r="A6088" s="9" t="str">
        <f>IF(B6088&lt;&gt;"",COUNTA($B$3:B6088)+$A$2,"")</f>
        <v/>
      </c>
      <c r="R6088" s="42"/>
      <c r="AB6088" s="13"/>
      <c r="AC6088" s="8"/>
      <c r="AF6088" s="13"/>
      <c r="AG6088" s="8"/>
      <c r="AH6088" s="8"/>
      <c r="AI6088" s="8"/>
      <c r="AJ6088" s="8"/>
      <c r="AK6088" s="8"/>
      <c r="AN6088" s="13"/>
      <c r="AO6088" s="8"/>
      <c r="AR6088" s="13"/>
      <c r="AS6088" s="8"/>
      <c r="AV6088" s="13"/>
      <c r="AW6088" s="8"/>
      <c r="AX6088" s="19" t="str">
        <f t="shared" si="446"/>
        <v/>
      </c>
      <c r="AY6088" s="55">
        <f t="shared" si="447"/>
        <v>0</v>
      </c>
      <c r="AZ6088" s="8"/>
      <c r="BA6088" s="8"/>
    </row>
    <row r="6089" spans="1:53" x14ac:dyDescent="0.25">
      <c r="A6089" s="9" t="str">
        <f>IF(B6089&lt;&gt;"",COUNTA($B$3:B6089)+$A$2,"")</f>
        <v/>
      </c>
      <c r="R6089" s="42"/>
      <c r="AB6089" s="13"/>
      <c r="AC6089" s="8"/>
      <c r="AF6089" s="13"/>
      <c r="AG6089" s="8"/>
      <c r="AH6089" s="8"/>
      <c r="AI6089" s="8"/>
      <c r="AJ6089" s="8"/>
      <c r="AK6089" s="8"/>
      <c r="AN6089" s="13"/>
      <c r="AO6089" s="8"/>
      <c r="AR6089" s="13"/>
      <c r="AS6089" s="8"/>
      <c r="AV6089" s="13"/>
      <c r="AW6089" s="8"/>
      <c r="AX6089" s="19" t="str">
        <f t="shared" si="446"/>
        <v/>
      </c>
      <c r="AY6089" s="55">
        <f t="shared" si="447"/>
        <v>0</v>
      </c>
      <c r="AZ6089" s="8"/>
      <c r="BA6089" s="8"/>
    </row>
    <row r="6090" spans="1:53" x14ac:dyDescent="0.25">
      <c r="A6090" s="9" t="str">
        <f>IF(B6090&lt;&gt;"",COUNTA($B$3:B6090)+$A$2,"")</f>
        <v/>
      </c>
      <c r="R6090" s="42"/>
      <c r="AB6090" s="13"/>
      <c r="AC6090" s="8"/>
      <c r="AF6090" s="13"/>
      <c r="AG6090" s="8"/>
      <c r="AH6090" s="8"/>
      <c r="AI6090" s="8"/>
      <c r="AJ6090" s="8"/>
      <c r="AK6090" s="8"/>
      <c r="AN6090" s="13"/>
      <c r="AO6090" s="8"/>
      <c r="AR6090" s="13"/>
      <c r="AS6090" s="8"/>
      <c r="AV6090" s="13"/>
      <c r="AW6090" s="8"/>
      <c r="AX6090" s="19" t="str">
        <f t="shared" si="446"/>
        <v/>
      </c>
      <c r="AY6090" s="55">
        <f t="shared" si="447"/>
        <v>0</v>
      </c>
      <c r="AZ6090" s="8"/>
      <c r="BA6090" s="8"/>
    </row>
    <row r="6091" spans="1:53" x14ac:dyDescent="0.25">
      <c r="A6091" s="9" t="str">
        <f>IF(B6091&lt;&gt;"",COUNTA($B$3:B6091)+$A$2,"")</f>
        <v/>
      </c>
      <c r="R6091" s="42"/>
      <c r="AB6091" s="13"/>
      <c r="AC6091" s="8"/>
      <c r="AF6091" s="13"/>
      <c r="AG6091" s="8"/>
      <c r="AH6091" s="8"/>
      <c r="AI6091" s="8"/>
      <c r="AJ6091" s="8"/>
      <c r="AK6091" s="8"/>
      <c r="AN6091" s="13"/>
      <c r="AO6091" s="8"/>
      <c r="AR6091" s="13"/>
      <c r="AS6091" s="8"/>
      <c r="AV6091" s="13"/>
      <c r="AW6091" s="8"/>
      <c r="AX6091" s="19" t="str">
        <f t="shared" si="446"/>
        <v/>
      </c>
      <c r="AY6091" s="55">
        <f t="shared" si="447"/>
        <v>0</v>
      </c>
      <c r="AZ6091" s="8"/>
      <c r="BA6091" s="8"/>
    </row>
    <row r="6092" spans="1:53" x14ac:dyDescent="0.25">
      <c r="A6092" s="9" t="str">
        <f>IF(B6092&lt;&gt;"",COUNTA($B$3:B6092)+$A$2,"")</f>
        <v/>
      </c>
      <c r="R6092" s="42"/>
      <c r="AB6092" s="13"/>
      <c r="AC6092" s="8"/>
      <c r="AF6092" s="13"/>
      <c r="AG6092" s="8"/>
      <c r="AH6092" s="8"/>
      <c r="AI6092" s="8"/>
      <c r="AJ6092" s="8"/>
      <c r="AK6092" s="8"/>
      <c r="AN6092" s="13"/>
      <c r="AO6092" s="8"/>
      <c r="AR6092" s="13"/>
      <c r="AS6092" s="8"/>
      <c r="AV6092" s="13"/>
      <c r="AW6092" s="8"/>
      <c r="AX6092" s="19" t="str">
        <f t="shared" si="446"/>
        <v/>
      </c>
      <c r="AY6092" s="55">
        <f t="shared" si="447"/>
        <v>0</v>
      </c>
      <c r="AZ6092" s="8"/>
      <c r="BA6092" s="8"/>
    </row>
    <row r="6093" spans="1:53" x14ac:dyDescent="0.25">
      <c r="A6093" s="9" t="str">
        <f>IF(B6093&lt;&gt;"",COUNTA($B$3:B6093)+$A$2,"")</f>
        <v/>
      </c>
      <c r="R6093" s="42"/>
      <c r="AB6093" s="13"/>
      <c r="AC6093" s="8"/>
      <c r="AF6093" s="13"/>
      <c r="AG6093" s="8"/>
      <c r="AH6093" s="8"/>
      <c r="AI6093" s="8"/>
      <c r="AJ6093" s="8"/>
      <c r="AK6093" s="8"/>
      <c r="AN6093" s="13"/>
      <c r="AO6093" s="8"/>
      <c r="AR6093" s="13"/>
      <c r="AS6093" s="8"/>
      <c r="AV6093" s="13"/>
      <c r="AW6093" s="8"/>
      <c r="AX6093" s="19" t="str">
        <f t="shared" si="446"/>
        <v/>
      </c>
      <c r="AY6093" s="55">
        <f t="shared" si="447"/>
        <v>0</v>
      </c>
      <c r="AZ6093" s="8"/>
      <c r="BA6093" s="8"/>
    </row>
    <row r="6094" spans="1:53" x14ac:dyDescent="0.25">
      <c r="A6094" s="9" t="str">
        <f>IF(B6094&lt;&gt;"",COUNTA($B$3:B6094)+$A$2,"")</f>
        <v/>
      </c>
      <c r="R6094" s="42"/>
      <c r="AB6094" s="13"/>
      <c r="AC6094" s="8"/>
      <c r="AF6094" s="13"/>
      <c r="AG6094" s="8"/>
      <c r="AH6094" s="8"/>
      <c r="AI6094" s="8"/>
      <c r="AJ6094" s="8"/>
      <c r="AK6094" s="8"/>
      <c r="AN6094" s="13"/>
      <c r="AO6094" s="8"/>
      <c r="AR6094" s="13"/>
      <c r="AS6094" s="8"/>
      <c r="AV6094" s="13"/>
      <c r="AW6094" s="8"/>
      <c r="AX6094" s="19" t="str">
        <f t="shared" si="446"/>
        <v/>
      </c>
      <c r="AY6094" s="55">
        <f t="shared" si="447"/>
        <v>0</v>
      </c>
      <c r="AZ6094" s="8"/>
      <c r="BA6094" s="8"/>
    </row>
    <row r="6095" spans="1:53" x14ac:dyDescent="0.25">
      <c r="A6095" s="9" t="str">
        <f>IF(B6095&lt;&gt;"",COUNTA($B$3:B6095)+$A$2,"")</f>
        <v/>
      </c>
      <c r="R6095" s="42"/>
      <c r="AB6095" s="13"/>
      <c r="AC6095" s="8"/>
      <c r="AF6095" s="13"/>
      <c r="AG6095" s="8"/>
      <c r="AH6095" s="8"/>
      <c r="AI6095" s="8"/>
      <c r="AJ6095" s="8"/>
      <c r="AK6095" s="8"/>
      <c r="AN6095" s="13"/>
      <c r="AO6095" s="8"/>
      <c r="AR6095" s="13"/>
      <c r="AS6095" s="8"/>
      <c r="AV6095" s="13"/>
      <c r="AW6095" s="8"/>
      <c r="AX6095" s="19" t="str">
        <f t="shared" si="446"/>
        <v/>
      </c>
      <c r="AY6095" s="55">
        <f t="shared" si="447"/>
        <v>0</v>
      </c>
      <c r="AZ6095" s="8"/>
      <c r="BA6095" s="8"/>
    </row>
    <row r="6096" spans="1:53" x14ac:dyDescent="0.25">
      <c r="A6096" s="9" t="str">
        <f>IF(B6096&lt;&gt;"",COUNTA($B$3:B6096)+$A$2,"")</f>
        <v/>
      </c>
      <c r="R6096" s="42"/>
      <c r="AB6096" s="13"/>
      <c r="AC6096" s="8"/>
      <c r="AF6096" s="13"/>
      <c r="AG6096" s="8"/>
      <c r="AH6096" s="8"/>
      <c r="AI6096" s="8"/>
      <c r="AJ6096" s="8"/>
      <c r="AK6096" s="8"/>
      <c r="AN6096" s="13"/>
      <c r="AO6096" s="8"/>
      <c r="AR6096" s="13"/>
      <c r="AS6096" s="8"/>
      <c r="AV6096" s="13"/>
      <c r="AW6096" s="8"/>
      <c r="AX6096" s="19" t="str">
        <f t="shared" si="446"/>
        <v/>
      </c>
      <c r="AY6096" s="55">
        <f t="shared" si="447"/>
        <v>0</v>
      </c>
      <c r="AZ6096" s="8"/>
      <c r="BA6096" s="8"/>
    </row>
    <row r="6097" spans="1:53" x14ac:dyDescent="0.25">
      <c r="A6097" s="9" t="str">
        <f>IF(B6097&lt;&gt;"",COUNTA($B$3:B6097)+$A$2,"")</f>
        <v/>
      </c>
      <c r="R6097" s="42"/>
      <c r="AB6097" s="13"/>
      <c r="AC6097" s="8"/>
      <c r="AF6097" s="13"/>
      <c r="AG6097" s="8"/>
      <c r="AH6097" s="8"/>
      <c r="AI6097" s="8"/>
      <c r="AJ6097" s="8"/>
      <c r="AK6097" s="8"/>
      <c r="AN6097" s="13"/>
      <c r="AO6097" s="8"/>
      <c r="AR6097" s="13"/>
      <c r="AS6097" s="8"/>
      <c r="AV6097" s="13"/>
      <c r="AW6097" s="8"/>
      <c r="AX6097" s="19" t="str">
        <f t="shared" si="446"/>
        <v/>
      </c>
      <c r="AY6097" s="55">
        <f t="shared" si="447"/>
        <v>0</v>
      </c>
      <c r="AZ6097" s="8"/>
      <c r="BA6097" s="8"/>
    </row>
    <row r="6098" spans="1:53" x14ac:dyDescent="0.25">
      <c r="A6098" s="9" t="str">
        <f>IF(B6098&lt;&gt;"",COUNTA($B$3:B6098)+$A$2,"")</f>
        <v/>
      </c>
      <c r="R6098" s="42"/>
      <c r="AB6098" s="13"/>
      <c r="AC6098" s="8"/>
      <c r="AF6098" s="13"/>
      <c r="AG6098" s="8"/>
      <c r="AH6098" s="8"/>
      <c r="AI6098" s="8"/>
      <c r="AJ6098" s="8"/>
      <c r="AK6098" s="8"/>
      <c r="AN6098" s="13"/>
      <c r="AO6098" s="8"/>
      <c r="AR6098" s="13"/>
      <c r="AS6098" s="8"/>
      <c r="AV6098" s="13"/>
      <c r="AW6098" s="8"/>
      <c r="AX6098" s="19" t="str">
        <f t="shared" si="446"/>
        <v/>
      </c>
      <c r="AY6098" s="55">
        <f t="shared" si="447"/>
        <v>0</v>
      </c>
      <c r="AZ6098" s="8"/>
      <c r="BA6098" s="8"/>
    </row>
    <row r="6099" spans="1:53" x14ac:dyDescent="0.25">
      <c r="A6099" s="9" t="str">
        <f>IF(B6099&lt;&gt;"",COUNTA($B$3:B6099)+$A$2,"")</f>
        <v/>
      </c>
      <c r="R6099" s="42"/>
      <c r="AB6099" s="13"/>
      <c r="AC6099" s="8"/>
      <c r="AF6099" s="13"/>
      <c r="AG6099" s="8"/>
      <c r="AH6099" s="8"/>
      <c r="AI6099" s="8"/>
      <c r="AJ6099" s="8"/>
      <c r="AK6099" s="8"/>
      <c r="AN6099" s="13"/>
      <c r="AO6099" s="8"/>
      <c r="AR6099" s="13"/>
      <c r="AS6099" s="8"/>
      <c r="AV6099" s="13"/>
      <c r="AW6099" s="8"/>
      <c r="AX6099" s="19" t="str">
        <f t="shared" si="446"/>
        <v/>
      </c>
      <c r="AY6099" s="55">
        <f t="shared" si="447"/>
        <v>0</v>
      </c>
      <c r="AZ6099" s="8"/>
      <c r="BA6099" s="8"/>
    </row>
    <row r="6100" spans="1:53" x14ac:dyDescent="0.25">
      <c r="A6100" s="9" t="str">
        <f>IF(B6100&lt;&gt;"",COUNTA($B$3:B6100)+$A$2,"")</f>
        <v/>
      </c>
      <c r="R6100" s="42"/>
      <c r="AB6100" s="13"/>
      <c r="AC6100" s="8"/>
      <c r="AF6100" s="13"/>
      <c r="AG6100" s="8"/>
      <c r="AH6100" s="8"/>
      <c r="AI6100" s="8"/>
      <c r="AJ6100" s="8"/>
      <c r="AK6100" s="8"/>
      <c r="AN6100" s="13"/>
      <c r="AO6100" s="8"/>
      <c r="AR6100" s="13"/>
      <c r="AS6100" s="8"/>
      <c r="AV6100" s="13"/>
      <c r="AW6100" s="8"/>
      <c r="AX6100" s="19" t="str">
        <f t="shared" si="446"/>
        <v/>
      </c>
      <c r="AY6100" s="55">
        <f t="shared" si="447"/>
        <v>0</v>
      </c>
      <c r="AZ6100" s="8"/>
      <c r="BA6100" s="8"/>
    </row>
    <row r="6101" spans="1:53" x14ac:dyDescent="0.25">
      <c r="A6101" s="9" t="str">
        <f>IF(B6101&lt;&gt;"",COUNTA($B$3:B6101)+$A$2,"")</f>
        <v/>
      </c>
      <c r="R6101" s="42"/>
      <c r="AB6101" s="13"/>
      <c r="AC6101" s="8"/>
      <c r="AF6101" s="13"/>
      <c r="AG6101" s="8"/>
      <c r="AH6101" s="8"/>
      <c r="AI6101" s="8"/>
      <c r="AJ6101" s="8"/>
      <c r="AK6101" s="8"/>
      <c r="AN6101" s="13"/>
      <c r="AO6101" s="8"/>
      <c r="AR6101" s="13"/>
      <c r="AS6101" s="8"/>
      <c r="AV6101" s="13"/>
      <c r="AW6101" s="8"/>
      <c r="AX6101" s="19" t="str">
        <f t="shared" si="446"/>
        <v/>
      </c>
      <c r="AY6101" s="55">
        <f t="shared" si="447"/>
        <v>0</v>
      </c>
      <c r="AZ6101" s="8"/>
      <c r="BA6101" s="8"/>
    </row>
    <row r="6102" spans="1:53" x14ac:dyDescent="0.25">
      <c r="A6102" s="9" t="str">
        <f>IF(B6102&lt;&gt;"",COUNTA($B$3:B6102)+$A$2,"")</f>
        <v/>
      </c>
      <c r="R6102" s="42"/>
      <c r="AB6102" s="13"/>
      <c r="AC6102" s="8"/>
      <c r="AF6102" s="13"/>
      <c r="AG6102" s="8"/>
      <c r="AH6102" s="8"/>
      <c r="AI6102" s="8"/>
      <c r="AJ6102" s="8"/>
      <c r="AK6102" s="8"/>
      <c r="AN6102" s="13"/>
      <c r="AO6102" s="8"/>
      <c r="AR6102" s="13"/>
      <c r="AS6102" s="8"/>
      <c r="AV6102" s="13"/>
      <c r="AW6102" s="8"/>
      <c r="AX6102" s="19" t="str">
        <f t="shared" si="446"/>
        <v/>
      </c>
      <c r="AY6102" s="55">
        <f t="shared" si="447"/>
        <v>0</v>
      </c>
      <c r="AZ6102" s="8"/>
      <c r="BA6102" s="8"/>
    </row>
    <row r="6103" spans="1:53" x14ac:dyDescent="0.25">
      <c r="A6103" s="9" t="str">
        <f>IF(B6103&lt;&gt;"",COUNTA($B$3:B6103)+$A$2,"")</f>
        <v/>
      </c>
      <c r="R6103" s="42"/>
      <c r="AB6103" s="13"/>
      <c r="AC6103" s="8"/>
      <c r="AF6103" s="13"/>
      <c r="AG6103" s="8"/>
      <c r="AH6103" s="8"/>
      <c r="AI6103" s="8"/>
      <c r="AJ6103" s="8"/>
      <c r="AK6103" s="8"/>
      <c r="AN6103" s="13"/>
      <c r="AO6103" s="8"/>
      <c r="AR6103" s="13"/>
      <c r="AS6103" s="8"/>
      <c r="AV6103" s="13"/>
      <c r="AW6103" s="8"/>
      <c r="AX6103" s="19" t="str">
        <f t="shared" si="446"/>
        <v/>
      </c>
      <c r="AY6103" s="55">
        <f t="shared" si="447"/>
        <v>0</v>
      </c>
      <c r="AZ6103" s="8"/>
      <c r="BA6103" s="8"/>
    </row>
    <row r="6104" spans="1:53" x14ac:dyDescent="0.25">
      <c r="A6104" s="9" t="str">
        <f>IF(B6104&lt;&gt;"",COUNTA($B$3:B6104)+$A$2,"")</f>
        <v/>
      </c>
      <c r="R6104" s="42"/>
      <c r="AB6104" s="13"/>
      <c r="AC6104" s="8"/>
      <c r="AF6104" s="13"/>
      <c r="AG6104" s="8"/>
      <c r="AH6104" s="8"/>
      <c r="AI6104" s="8"/>
      <c r="AJ6104" s="8"/>
      <c r="AK6104" s="8"/>
      <c r="AN6104" s="13"/>
      <c r="AO6104" s="8"/>
      <c r="AR6104" s="13"/>
      <c r="AS6104" s="8"/>
      <c r="AV6104" s="13"/>
      <c r="AW6104" s="8"/>
      <c r="AX6104" s="19" t="str">
        <f t="shared" si="446"/>
        <v/>
      </c>
      <c r="AY6104" s="55">
        <f t="shared" si="447"/>
        <v>0</v>
      </c>
      <c r="AZ6104" s="8"/>
      <c r="BA6104" s="8"/>
    </row>
    <row r="6105" spans="1:53" x14ac:dyDescent="0.25">
      <c r="A6105" s="9" t="str">
        <f>IF(B6105&lt;&gt;"",COUNTA($B$3:B6105)+$A$2,"")</f>
        <v/>
      </c>
      <c r="R6105" s="42"/>
      <c r="AB6105" s="13"/>
      <c r="AC6105" s="8"/>
      <c r="AF6105" s="13"/>
      <c r="AG6105" s="8"/>
      <c r="AH6105" s="8"/>
      <c r="AI6105" s="8"/>
      <c r="AJ6105" s="8"/>
      <c r="AK6105" s="8"/>
      <c r="AN6105" s="13"/>
      <c r="AO6105" s="8"/>
      <c r="AR6105" s="13"/>
      <c r="AS6105" s="8"/>
      <c r="AV6105" s="13"/>
      <c r="AW6105" s="8"/>
      <c r="AX6105" s="19" t="str">
        <f t="shared" si="446"/>
        <v/>
      </c>
      <c r="AY6105" s="55">
        <f t="shared" si="447"/>
        <v>0</v>
      </c>
      <c r="AZ6105" s="8"/>
      <c r="BA6105" s="8"/>
    </row>
    <row r="6106" spans="1:53" x14ac:dyDescent="0.25">
      <c r="A6106" s="9" t="str">
        <f>IF(B6106&lt;&gt;"",COUNTA($B$3:B6106)+$A$2,"")</f>
        <v/>
      </c>
      <c r="R6106" s="42"/>
      <c r="AB6106" s="13"/>
      <c r="AC6106" s="8"/>
      <c r="AF6106" s="13"/>
      <c r="AG6106" s="8"/>
      <c r="AH6106" s="8"/>
      <c r="AI6106" s="8"/>
      <c r="AJ6106" s="8"/>
      <c r="AK6106" s="8"/>
      <c r="AN6106" s="13"/>
      <c r="AO6106" s="8"/>
      <c r="AR6106" s="13"/>
      <c r="AS6106" s="8"/>
      <c r="AV6106" s="13"/>
      <c r="AW6106" s="8"/>
      <c r="AX6106" s="19" t="str">
        <f t="shared" si="446"/>
        <v/>
      </c>
      <c r="AY6106" s="55">
        <f t="shared" si="447"/>
        <v>0</v>
      </c>
      <c r="AZ6106" s="8"/>
      <c r="BA6106" s="8"/>
    </row>
    <row r="6107" spans="1:53" x14ac:dyDescent="0.25">
      <c r="A6107" s="9" t="str">
        <f>IF(B6107&lt;&gt;"",COUNTA($B$3:B6107)+$A$2,"")</f>
        <v/>
      </c>
      <c r="R6107" s="42"/>
      <c r="AB6107" s="13"/>
      <c r="AC6107" s="8"/>
      <c r="AF6107" s="13"/>
      <c r="AG6107" s="8"/>
      <c r="AH6107" s="8"/>
      <c r="AI6107" s="8"/>
      <c r="AJ6107" s="8"/>
      <c r="AK6107" s="8"/>
      <c r="AN6107" s="13"/>
      <c r="AO6107" s="8"/>
      <c r="AR6107" s="13"/>
      <c r="AS6107" s="8"/>
      <c r="AV6107" s="13"/>
      <c r="AW6107" s="8"/>
      <c r="AX6107" s="19" t="str">
        <f t="shared" si="446"/>
        <v/>
      </c>
      <c r="AY6107" s="55">
        <f t="shared" si="447"/>
        <v>0</v>
      </c>
      <c r="AZ6107" s="8"/>
      <c r="BA6107" s="8"/>
    </row>
    <row r="6108" spans="1:53" x14ac:dyDescent="0.25">
      <c r="A6108" s="9" t="str">
        <f>IF(B6108&lt;&gt;"",COUNTA($B$3:B6108)+$A$2,"")</f>
        <v/>
      </c>
      <c r="R6108" s="42"/>
      <c r="AB6108" s="13"/>
      <c r="AC6108" s="8"/>
      <c r="AF6108" s="13"/>
      <c r="AG6108" s="8"/>
      <c r="AH6108" s="8"/>
      <c r="AI6108" s="8"/>
      <c r="AJ6108" s="8"/>
      <c r="AK6108" s="8"/>
      <c r="AN6108" s="13"/>
      <c r="AO6108" s="8"/>
      <c r="AR6108" s="13"/>
      <c r="AS6108" s="8"/>
      <c r="AV6108" s="13"/>
      <c r="AW6108" s="8"/>
      <c r="AX6108" s="19" t="str">
        <f t="shared" si="446"/>
        <v/>
      </c>
      <c r="AY6108" s="55">
        <f t="shared" si="447"/>
        <v>0</v>
      </c>
      <c r="AZ6108" s="8"/>
      <c r="BA6108" s="8"/>
    </row>
    <row r="6109" spans="1:53" x14ac:dyDescent="0.25">
      <c r="A6109" s="9" t="str">
        <f>IF(B6109&lt;&gt;"",COUNTA($B$3:B6109)+$A$2,"")</f>
        <v/>
      </c>
      <c r="R6109" s="42"/>
      <c r="AB6109" s="13"/>
      <c r="AC6109" s="8"/>
      <c r="AF6109" s="13"/>
      <c r="AG6109" s="8"/>
      <c r="AH6109" s="8"/>
      <c r="AI6109" s="8"/>
      <c r="AJ6109" s="8"/>
      <c r="AK6109" s="8"/>
      <c r="AN6109" s="13"/>
      <c r="AO6109" s="8"/>
      <c r="AR6109" s="13"/>
      <c r="AS6109" s="8"/>
      <c r="AV6109" s="13"/>
      <c r="AW6109" s="8"/>
      <c r="AX6109" s="19" t="str">
        <f t="shared" si="446"/>
        <v/>
      </c>
      <c r="AY6109" s="55">
        <f t="shared" si="447"/>
        <v>0</v>
      </c>
      <c r="AZ6109" s="8"/>
      <c r="BA6109" s="8"/>
    </row>
    <row r="6110" spans="1:53" x14ac:dyDescent="0.25">
      <c r="A6110" s="9" t="str">
        <f>IF(B6110&lt;&gt;"",COUNTA($B$3:B6110)+$A$2,"")</f>
        <v/>
      </c>
      <c r="R6110" s="42"/>
      <c r="AB6110" s="13"/>
      <c r="AC6110" s="8"/>
      <c r="AF6110" s="13"/>
      <c r="AG6110" s="8"/>
      <c r="AH6110" s="8"/>
      <c r="AI6110" s="8"/>
      <c r="AJ6110" s="8"/>
      <c r="AK6110" s="8"/>
      <c r="AN6110" s="13"/>
      <c r="AO6110" s="8"/>
      <c r="AR6110" s="13"/>
      <c r="AS6110" s="8"/>
      <c r="AV6110" s="13"/>
      <c r="AW6110" s="8"/>
      <c r="AX6110" s="19" t="str">
        <f t="shared" si="446"/>
        <v/>
      </c>
      <c r="AY6110" s="55">
        <f t="shared" si="447"/>
        <v>0</v>
      </c>
      <c r="AZ6110" s="8"/>
      <c r="BA6110" s="8"/>
    </row>
    <row r="6111" spans="1:53" x14ac:dyDescent="0.25">
      <c r="A6111" s="9" t="str">
        <f>IF(B6111&lt;&gt;"",COUNTA($B$3:B6111)+$A$2,"")</f>
        <v/>
      </c>
      <c r="R6111" s="42"/>
      <c r="AB6111" s="13"/>
      <c r="AC6111" s="8"/>
      <c r="AF6111" s="13"/>
      <c r="AG6111" s="8"/>
      <c r="AH6111" s="8"/>
      <c r="AI6111" s="8"/>
      <c r="AJ6111" s="8"/>
      <c r="AK6111" s="8"/>
      <c r="AN6111" s="13"/>
      <c r="AO6111" s="8"/>
      <c r="AR6111" s="13"/>
      <c r="AS6111" s="8"/>
      <c r="AV6111" s="13"/>
      <c r="AW6111" s="8"/>
      <c r="AX6111" s="19" t="str">
        <f t="shared" si="446"/>
        <v/>
      </c>
      <c r="AY6111" s="55">
        <f t="shared" si="447"/>
        <v>0</v>
      </c>
      <c r="AZ6111" s="8"/>
      <c r="BA6111" s="8"/>
    </row>
    <row r="6112" spans="1:53" x14ac:dyDescent="0.25">
      <c r="A6112" s="9" t="str">
        <f>IF(B6112&lt;&gt;"",COUNTA($B$3:B6112)+$A$2,"")</f>
        <v/>
      </c>
      <c r="R6112" s="42"/>
      <c r="AB6112" s="13"/>
      <c r="AC6112" s="8"/>
      <c r="AF6112" s="13"/>
      <c r="AG6112" s="8"/>
      <c r="AH6112" s="8"/>
      <c r="AI6112" s="8"/>
      <c r="AJ6112" s="8"/>
      <c r="AK6112" s="8"/>
      <c r="AN6112" s="13"/>
      <c r="AO6112" s="8"/>
      <c r="AR6112" s="13"/>
      <c r="AS6112" s="8"/>
      <c r="AV6112" s="13"/>
      <c r="AW6112" s="8"/>
      <c r="AX6112" s="19" t="str">
        <f t="shared" si="446"/>
        <v/>
      </c>
      <c r="AY6112" s="55">
        <f t="shared" si="447"/>
        <v>0</v>
      </c>
      <c r="AZ6112" s="8"/>
      <c r="BA6112" s="8"/>
    </row>
    <row r="6113" spans="1:53" x14ac:dyDescent="0.25">
      <c r="A6113" s="9" t="str">
        <f>IF(B6113&lt;&gt;"",COUNTA($B$3:B6113)+$A$2,"")</f>
        <v/>
      </c>
      <c r="R6113" s="42"/>
      <c r="AB6113" s="13"/>
      <c r="AC6113" s="8"/>
      <c r="AF6113" s="13"/>
      <c r="AG6113" s="8"/>
      <c r="AH6113" s="8"/>
      <c r="AI6113" s="8"/>
      <c r="AJ6113" s="8"/>
      <c r="AK6113" s="8"/>
      <c r="AN6113" s="13"/>
      <c r="AO6113" s="8"/>
      <c r="AR6113" s="13"/>
      <c r="AS6113" s="8"/>
      <c r="AV6113" s="13"/>
      <c r="AW6113" s="8"/>
      <c r="AX6113" s="19" t="str">
        <f t="shared" si="446"/>
        <v/>
      </c>
      <c r="AY6113" s="55">
        <f t="shared" si="447"/>
        <v>0</v>
      </c>
      <c r="AZ6113" s="8"/>
      <c r="BA6113" s="8"/>
    </row>
    <row r="6114" spans="1:53" x14ac:dyDescent="0.25">
      <c r="A6114" s="9" t="str">
        <f>IF(B6114&lt;&gt;"",COUNTA($B$3:B6114)+$A$2,"")</f>
        <v/>
      </c>
      <c r="R6114" s="42"/>
      <c r="AB6114" s="13"/>
      <c r="AC6114" s="8"/>
      <c r="AF6114" s="13"/>
      <c r="AG6114" s="8"/>
      <c r="AH6114" s="8"/>
      <c r="AI6114" s="8"/>
      <c r="AJ6114" s="8"/>
      <c r="AK6114" s="8"/>
      <c r="AN6114" s="13"/>
      <c r="AO6114" s="8"/>
      <c r="AR6114" s="13"/>
      <c r="AS6114" s="8"/>
      <c r="AV6114" s="13"/>
      <c r="AW6114" s="8"/>
      <c r="AX6114" s="19" t="str">
        <f t="shared" si="446"/>
        <v/>
      </c>
      <c r="AY6114" s="55">
        <f t="shared" si="447"/>
        <v>0</v>
      </c>
      <c r="AZ6114" s="8"/>
      <c r="BA6114" s="8"/>
    </row>
    <row r="6115" spans="1:53" x14ac:dyDescent="0.25">
      <c r="A6115" s="9" t="str">
        <f>IF(B6115&lt;&gt;"",COUNTA($B$3:B6115)+$A$2,"")</f>
        <v/>
      </c>
      <c r="R6115" s="42"/>
      <c r="AB6115" s="13"/>
      <c r="AC6115" s="8"/>
      <c r="AF6115" s="13"/>
      <c r="AG6115" s="8"/>
      <c r="AH6115" s="8"/>
      <c r="AI6115" s="8"/>
      <c r="AJ6115" s="8"/>
      <c r="AK6115" s="8"/>
      <c r="AN6115" s="13"/>
      <c r="AO6115" s="8"/>
      <c r="AR6115" s="13"/>
      <c r="AS6115" s="8"/>
      <c r="AV6115" s="13"/>
      <c r="AW6115" s="8"/>
      <c r="AX6115" s="19" t="str">
        <f t="shared" si="446"/>
        <v/>
      </c>
      <c r="AY6115" s="55">
        <f t="shared" si="447"/>
        <v>0</v>
      </c>
      <c r="AZ6115" s="8"/>
      <c r="BA6115" s="8"/>
    </row>
    <row r="6116" spans="1:53" x14ac:dyDescent="0.25">
      <c r="A6116" s="9" t="str">
        <f>IF(B6116&lt;&gt;"",COUNTA($B$3:B6116)+$A$2,"")</f>
        <v/>
      </c>
      <c r="R6116" s="42"/>
      <c r="AB6116" s="13"/>
      <c r="AC6116" s="8"/>
      <c r="AF6116" s="13"/>
      <c r="AG6116" s="8"/>
      <c r="AH6116" s="8"/>
      <c r="AI6116" s="8"/>
      <c r="AJ6116" s="8"/>
      <c r="AK6116" s="8"/>
      <c r="AN6116" s="13"/>
      <c r="AO6116" s="8"/>
      <c r="AR6116" s="13"/>
      <c r="AS6116" s="8"/>
      <c r="AV6116" s="13"/>
      <c r="AW6116" s="8"/>
      <c r="AX6116" s="19" t="str">
        <f t="shared" si="446"/>
        <v/>
      </c>
      <c r="AY6116" s="55">
        <f t="shared" si="447"/>
        <v>0</v>
      </c>
      <c r="AZ6116" s="8"/>
      <c r="BA6116" s="8"/>
    </row>
    <row r="6117" spans="1:53" x14ac:dyDescent="0.25">
      <c r="A6117" s="9" t="str">
        <f>IF(B6117&lt;&gt;"",COUNTA($B$3:B6117)+$A$2,"")</f>
        <v/>
      </c>
      <c r="R6117" s="42"/>
      <c r="AB6117" s="13"/>
      <c r="AC6117" s="8"/>
      <c r="AF6117" s="13"/>
      <c r="AG6117" s="8"/>
      <c r="AH6117" s="8"/>
      <c r="AI6117" s="8"/>
      <c r="AJ6117" s="8"/>
      <c r="AK6117" s="8"/>
      <c r="AN6117" s="13"/>
      <c r="AO6117" s="8"/>
      <c r="AR6117" s="13"/>
      <c r="AS6117" s="8"/>
      <c r="AV6117" s="13"/>
      <c r="AW6117" s="8"/>
      <c r="AX6117" s="19" t="str">
        <f t="shared" si="446"/>
        <v/>
      </c>
      <c r="AY6117" s="55">
        <f t="shared" si="447"/>
        <v>0</v>
      </c>
      <c r="AZ6117" s="8"/>
      <c r="BA6117" s="8"/>
    </row>
    <row r="6118" spans="1:53" x14ac:dyDescent="0.25">
      <c r="A6118" s="9" t="str">
        <f>IF(B6118&lt;&gt;"",COUNTA($B$3:B6118)+$A$2,"")</f>
        <v/>
      </c>
      <c r="R6118" s="42"/>
      <c r="AB6118" s="13"/>
      <c r="AC6118" s="8"/>
      <c r="AF6118" s="13"/>
      <c r="AG6118" s="8"/>
      <c r="AH6118" s="8"/>
      <c r="AI6118" s="8"/>
      <c r="AJ6118" s="8"/>
      <c r="AK6118" s="8"/>
      <c r="AN6118" s="13"/>
      <c r="AO6118" s="8"/>
      <c r="AR6118" s="13"/>
      <c r="AS6118" s="8"/>
      <c r="AV6118" s="13"/>
      <c r="AW6118" s="8"/>
      <c r="AX6118" s="19" t="str">
        <f t="shared" si="446"/>
        <v/>
      </c>
      <c r="AY6118" s="55">
        <f t="shared" si="447"/>
        <v>0</v>
      </c>
      <c r="AZ6118" s="8"/>
      <c r="BA6118" s="8"/>
    </row>
    <row r="6119" spans="1:53" x14ac:dyDescent="0.25">
      <c r="A6119" s="9" t="str">
        <f>IF(B6119&lt;&gt;"",COUNTA($B$3:B6119)+$A$2,"")</f>
        <v/>
      </c>
      <c r="R6119" s="42"/>
      <c r="AB6119" s="13"/>
      <c r="AC6119" s="8"/>
      <c r="AF6119" s="13"/>
      <c r="AG6119" s="8"/>
      <c r="AH6119" s="8"/>
      <c r="AI6119" s="8"/>
      <c r="AJ6119" s="8"/>
      <c r="AK6119" s="8"/>
      <c r="AN6119" s="13"/>
      <c r="AO6119" s="8"/>
      <c r="AR6119" s="13"/>
      <c r="AS6119" s="8"/>
      <c r="AV6119" s="13"/>
      <c r="AW6119" s="8"/>
      <c r="AX6119" s="19" t="str">
        <f t="shared" si="446"/>
        <v/>
      </c>
      <c r="AY6119" s="55">
        <f t="shared" si="447"/>
        <v>0</v>
      </c>
      <c r="AZ6119" s="8"/>
      <c r="BA6119" s="8"/>
    </row>
    <row r="6120" spans="1:53" x14ac:dyDescent="0.25">
      <c r="A6120" s="9" t="str">
        <f>IF(B6120&lt;&gt;"",COUNTA($B$3:B6120)+$A$2,"")</f>
        <v/>
      </c>
      <c r="R6120" s="42"/>
      <c r="AB6120" s="13"/>
      <c r="AC6120" s="8"/>
      <c r="AF6120" s="13"/>
      <c r="AG6120" s="8"/>
      <c r="AH6120" s="8"/>
      <c r="AI6120" s="8"/>
      <c r="AJ6120" s="8"/>
      <c r="AK6120" s="8"/>
      <c r="AN6120" s="13"/>
      <c r="AO6120" s="8"/>
      <c r="AR6120" s="13"/>
      <c r="AS6120" s="8"/>
      <c r="AV6120" s="13"/>
      <c r="AW6120" s="8"/>
      <c r="AX6120" s="19" t="str">
        <f t="shared" si="446"/>
        <v/>
      </c>
      <c r="AY6120" s="55">
        <f t="shared" si="447"/>
        <v>0</v>
      </c>
      <c r="AZ6120" s="8"/>
      <c r="BA6120" s="8"/>
    </row>
    <row r="6121" spans="1:53" x14ac:dyDescent="0.25">
      <c r="A6121" s="9" t="str">
        <f>IF(B6121&lt;&gt;"",COUNTA($B$3:B6121)+$A$2,"")</f>
        <v/>
      </c>
      <c r="R6121" s="42"/>
      <c r="AB6121" s="13"/>
      <c r="AC6121" s="8"/>
      <c r="AF6121" s="13"/>
      <c r="AG6121" s="8"/>
      <c r="AH6121" s="8"/>
      <c r="AI6121" s="8"/>
      <c r="AJ6121" s="8"/>
      <c r="AK6121" s="8"/>
      <c r="AN6121" s="13"/>
      <c r="AO6121" s="8"/>
      <c r="AR6121" s="13"/>
      <c r="AS6121" s="8"/>
      <c r="AV6121" s="13"/>
      <c r="AW6121" s="8"/>
      <c r="AX6121" s="19" t="str">
        <f t="shared" si="446"/>
        <v/>
      </c>
      <c r="AY6121" s="55">
        <f t="shared" si="447"/>
        <v>0</v>
      </c>
      <c r="AZ6121" s="8"/>
      <c r="BA6121" s="8"/>
    </row>
    <row r="6122" spans="1:53" x14ac:dyDescent="0.25">
      <c r="A6122" s="9" t="str">
        <f>IF(B6122&lt;&gt;"",COUNTA($B$3:B6122)+$A$2,"")</f>
        <v/>
      </c>
      <c r="R6122" s="42"/>
      <c r="AB6122" s="13"/>
      <c r="AC6122" s="8"/>
      <c r="AF6122" s="13"/>
      <c r="AG6122" s="8"/>
      <c r="AH6122" s="8"/>
      <c r="AI6122" s="8"/>
      <c r="AJ6122" s="8"/>
      <c r="AK6122" s="8"/>
      <c r="AN6122" s="13"/>
      <c r="AO6122" s="8"/>
      <c r="AR6122" s="13"/>
      <c r="AS6122" s="8"/>
      <c r="AV6122" s="13"/>
      <c r="AW6122" s="8"/>
      <c r="AX6122" s="19" t="str">
        <f t="shared" si="446"/>
        <v/>
      </c>
      <c r="AY6122" s="55">
        <f t="shared" si="447"/>
        <v>0</v>
      </c>
      <c r="AZ6122" s="8"/>
      <c r="BA6122" s="8"/>
    </row>
    <row r="6123" spans="1:53" x14ac:dyDescent="0.25">
      <c r="A6123" s="9" t="str">
        <f>IF(B6123&lt;&gt;"",COUNTA($B$3:B6123)+$A$2,"")</f>
        <v/>
      </c>
      <c r="R6123" s="42"/>
      <c r="AB6123" s="13"/>
      <c r="AC6123" s="8"/>
      <c r="AF6123" s="13"/>
      <c r="AG6123" s="8"/>
      <c r="AH6123" s="8"/>
      <c r="AI6123" s="8"/>
      <c r="AJ6123" s="8"/>
      <c r="AK6123" s="8"/>
      <c r="AN6123" s="13"/>
      <c r="AO6123" s="8"/>
      <c r="AR6123" s="13"/>
      <c r="AS6123" s="8"/>
      <c r="AV6123" s="13"/>
      <c r="AW6123" s="8"/>
      <c r="AX6123" s="19" t="str">
        <f t="shared" si="446"/>
        <v/>
      </c>
      <c r="AY6123" s="55">
        <f t="shared" si="447"/>
        <v>0</v>
      </c>
      <c r="AZ6123" s="8"/>
      <c r="BA6123" s="8"/>
    </row>
    <row r="6124" spans="1:53" x14ac:dyDescent="0.25">
      <c r="A6124" s="9" t="str">
        <f>IF(B6124&lt;&gt;"",COUNTA($B$3:B6124)+$A$2,"")</f>
        <v/>
      </c>
      <c r="R6124" s="42"/>
      <c r="AB6124" s="13"/>
      <c r="AC6124" s="8"/>
      <c r="AF6124" s="13"/>
      <c r="AG6124" s="8"/>
      <c r="AH6124" s="8"/>
      <c r="AI6124" s="8"/>
      <c r="AJ6124" s="8"/>
      <c r="AK6124" s="8"/>
      <c r="AN6124" s="13"/>
      <c r="AO6124" s="8"/>
      <c r="AR6124" s="13"/>
      <c r="AS6124" s="8"/>
      <c r="AV6124" s="13"/>
      <c r="AW6124" s="8"/>
      <c r="AX6124" s="19" t="str">
        <f t="shared" si="446"/>
        <v/>
      </c>
      <c r="AY6124" s="55">
        <f t="shared" si="447"/>
        <v>0</v>
      </c>
      <c r="AZ6124" s="8"/>
      <c r="BA6124" s="8"/>
    </row>
    <row r="6125" spans="1:53" x14ac:dyDescent="0.25">
      <c r="A6125" s="9" t="str">
        <f>IF(B6125&lt;&gt;"",COUNTA($B$3:B6125)+$A$2,"")</f>
        <v/>
      </c>
      <c r="R6125" s="42"/>
      <c r="AB6125" s="13"/>
      <c r="AC6125" s="8"/>
      <c r="AF6125" s="13"/>
      <c r="AG6125" s="8"/>
      <c r="AH6125" s="8"/>
      <c r="AI6125" s="8"/>
      <c r="AJ6125" s="8"/>
      <c r="AK6125" s="8"/>
      <c r="AN6125" s="13"/>
      <c r="AO6125" s="8"/>
      <c r="AR6125" s="13"/>
      <c r="AS6125" s="8"/>
      <c r="AV6125" s="13"/>
      <c r="AW6125" s="8"/>
      <c r="AX6125" s="19" t="str">
        <f t="shared" si="446"/>
        <v/>
      </c>
      <c r="AY6125" s="55">
        <f t="shared" si="447"/>
        <v>0</v>
      </c>
      <c r="AZ6125" s="8"/>
      <c r="BA6125" s="8"/>
    </row>
    <row r="6126" spans="1:53" x14ac:dyDescent="0.25">
      <c r="A6126" s="9" t="str">
        <f>IF(B6126&lt;&gt;"",COUNTA($B$3:B6126)+$A$2,"")</f>
        <v/>
      </c>
      <c r="R6126" s="42"/>
      <c r="AB6126" s="13"/>
      <c r="AC6126" s="8"/>
      <c r="AF6126" s="13"/>
      <c r="AG6126" s="8"/>
      <c r="AH6126" s="8"/>
      <c r="AI6126" s="8"/>
      <c r="AJ6126" s="8"/>
      <c r="AK6126" s="8"/>
      <c r="AN6126" s="13"/>
      <c r="AO6126" s="8"/>
      <c r="AR6126" s="13"/>
      <c r="AS6126" s="8"/>
      <c r="AV6126" s="13"/>
      <c r="AW6126" s="8"/>
      <c r="AX6126" s="19" t="str">
        <f t="shared" si="446"/>
        <v/>
      </c>
      <c r="AY6126" s="55">
        <f t="shared" si="447"/>
        <v>0</v>
      </c>
      <c r="AZ6126" s="8"/>
      <c r="BA6126" s="8"/>
    </row>
    <row r="6127" spans="1:53" x14ac:dyDescent="0.25">
      <c r="A6127" s="9" t="str">
        <f>IF(B6127&lt;&gt;"",COUNTA($B$3:B6127)+$A$2,"")</f>
        <v/>
      </c>
      <c r="R6127" s="42"/>
      <c r="AB6127" s="13"/>
      <c r="AC6127" s="8"/>
      <c r="AF6127" s="13"/>
      <c r="AG6127" s="8"/>
      <c r="AH6127" s="8"/>
      <c r="AI6127" s="8"/>
      <c r="AJ6127" s="8"/>
      <c r="AK6127" s="8"/>
      <c r="AN6127" s="13"/>
      <c r="AO6127" s="8"/>
      <c r="AR6127" s="13"/>
      <c r="AS6127" s="8"/>
      <c r="AV6127" s="13"/>
      <c r="AW6127" s="8"/>
      <c r="AX6127" s="19" t="str">
        <f t="shared" si="446"/>
        <v/>
      </c>
      <c r="AY6127" s="55">
        <f t="shared" si="447"/>
        <v>0</v>
      </c>
      <c r="AZ6127" s="8"/>
      <c r="BA6127" s="8"/>
    </row>
    <row r="6128" spans="1:53" x14ac:dyDescent="0.25">
      <c r="A6128" s="9" t="str">
        <f>IF(B6128&lt;&gt;"",COUNTA($B$3:B6128)+$A$2,"")</f>
        <v/>
      </c>
      <c r="R6128" s="42"/>
      <c r="AB6128" s="13"/>
      <c r="AC6128" s="8"/>
      <c r="AF6128" s="13"/>
      <c r="AG6128" s="8"/>
      <c r="AH6128" s="8"/>
      <c r="AI6128" s="8"/>
      <c r="AJ6128" s="8"/>
      <c r="AK6128" s="8"/>
      <c r="AN6128" s="13"/>
      <c r="AO6128" s="8"/>
      <c r="AR6128" s="13"/>
      <c r="AS6128" s="8"/>
      <c r="AV6128" s="13"/>
      <c r="AW6128" s="8"/>
      <c r="AX6128" s="19" t="str">
        <f t="shared" si="446"/>
        <v/>
      </c>
      <c r="AY6128" s="55">
        <f t="shared" si="447"/>
        <v>0</v>
      </c>
      <c r="AZ6128" s="8"/>
      <c r="BA6128" s="8"/>
    </row>
    <row r="6129" spans="1:53" x14ac:dyDescent="0.25">
      <c r="A6129" s="9" t="str">
        <f>IF(B6129&lt;&gt;"",COUNTA($B$3:B6129)+$A$2,"")</f>
        <v/>
      </c>
      <c r="R6129" s="42"/>
      <c r="AB6129" s="13"/>
      <c r="AC6129" s="8"/>
      <c r="AF6129" s="13"/>
      <c r="AG6129" s="8"/>
      <c r="AH6129" s="8"/>
      <c r="AI6129" s="8"/>
      <c r="AJ6129" s="8"/>
      <c r="AK6129" s="8"/>
      <c r="AN6129" s="13"/>
      <c r="AO6129" s="8"/>
      <c r="AR6129" s="13"/>
      <c r="AS6129" s="8"/>
      <c r="AV6129" s="13"/>
      <c r="AW6129" s="8"/>
      <c r="AX6129" s="19" t="str">
        <f t="shared" si="446"/>
        <v/>
      </c>
      <c r="AY6129" s="55">
        <f t="shared" si="447"/>
        <v>0</v>
      </c>
      <c r="AZ6129" s="8"/>
      <c r="BA6129" s="8"/>
    </row>
    <row r="6130" spans="1:53" x14ac:dyDescent="0.25">
      <c r="A6130" s="9" t="str">
        <f>IF(B6130&lt;&gt;"",COUNTA($B$3:B6130)+$A$2,"")</f>
        <v/>
      </c>
      <c r="R6130" s="42"/>
      <c r="AB6130" s="13"/>
      <c r="AC6130" s="8"/>
      <c r="AF6130" s="13"/>
      <c r="AG6130" s="8"/>
      <c r="AH6130" s="8"/>
      <c r="AI6130" s="8"/>
      <c r="AJ6130" s="8"/>
      <c r="AK6130" s="8"/>
      <c r="AN6130" s="13"/>
      <c r="AO6130" s="8"/>
      <c r="AR6130" s="13"/>
      <c r="AS6130" s="8"/>
      <c r="AV6130" s="13"/>
      <c r="AW6130" s="8"/>
      <c r="AX6130" s="19" t="str">
        <f t="shared" si="446"/>
        <v/>
      </c>
      <c r="AY6130" s="55">
        <f t="shared" si="447"/>
        <v>0</v>
      </c>
      <c r="AZ6130" s="8"/>
      <c r="BA6130" s="8"/>
    </row>
    <row r="6131" spans="1:53" x14ac:dyDescent="0.25">
      <c r="A6131" s="9" t="str">
        <f>IF(B6131&lt;&gt;"",COUNTA($B$3:B6131)+$A$2,"")</f>
        <v/>
      </c>
      <c r="R6131" s="42"/>
      <c r="AB6131" s="13"/>
      <c r="AC6131" s="8"/>
      <c r="AF6131" s="13"/>
      <c r="AG6131" s="8"/>
      <c r="AH6131" s="8"/>
      <c r="AI6131" s="8"/>
      <c r="AJ6131" s="8"/>
      <c r="AK6131" s="8"/>
      <c r="AN6131" s="13"/>
      <c r="AO6131" s="8"/>
      <c r="AR6131" s="13"/>
      <c r="AS6131" s="8"/>
      <c r="AV6131" s="13"/>
      <c r="AW6131" s="8"/>
      <c r="AX6131" s="19" t="str">
        <f t="shared" si="446"/>
        <v/>
      </c>
      <c r="AY6131" s="55">
        <f t="shared" si="447"/>
        <v>0</v>
      </c>
      <c r="AZ6131" s="8"/>
      <c r="BA6131" s="8"/>
    </row>
    <row r="6132" spans="1:53" x14ac:dyDescent="0.25">
      <c r="A6132" s="9" t="str">
        <f>IF(B6132&lt;&gt;"",COUNTA($B$3:B6132)+$A$2,"")</f>
        <v/>
      </c>
      <c r="R6132" s="42"/>
      <c r="AB6132" s="13"/>
      <c r="AC6132" s="8"/>
      <c r="AF6132" s="13"/>
      <c r="AG6132" s="8"/>
      <c r="AH6132" s="8"/>
      <c r="AI6132" s="8"/>
      <c r="AJ6132" s="8"/>
      <c r="AK6132" s="8"/>
      <c r="AN6132" s="13"/>
      <c r="AO6132" s="8"/>
      <c r="AR6132" s="13"/>
      <c r="AS6132" s="8"/>
      <c r="AV6132" s="13"/>
      <c r="AW6132" s="8"/>
      <c r="AX6132" s="19" t="str">
        <f t="shared" si="446"/>
        <v/>
      </c>
      <c r="AY6132" s="55">
        <f t="shared" si="447"/>
        <v>0</v>
      </c>
      <c r="AZ6132" s="8"/>
      <c r="BA6132" s="8"/>
    </row>
    <row r="6133" spans="1:53" x14ac:dyDescent="0.25">
      <c r="A6133" s="9" t="str">
        <f>IF(B6133&lt;&gt;"",COUNTA($B$3:B6133)+$A$2,"")</f>
        <v/>
      </c>
      <c r="R6133" s="42"/>
      <c r="AB6133" s="13"/>
      <c r="AC6133" s="8"/>
      <c r="AF6133" s="13"/>
      <c r="AG6133" s="8"/>
      <c r="AH6133" s="8"/>
      <c r="AI6133" s="8"/>
      <c r="AJ6133" s="8"/>
      <c r="AK6133" s="8"/>
      <c r="AN6133" s="13"/>
      <c r="AO6133" s="8"/>
      <c r="AR6133" s="13"/>
      <c r="AS6133" s="8"/>
      <c r="AV6133" s="13"/>
      <c r="AW6133" s="8"/>
      <c r="AX6133" s="19" t="str">
        <f t="shared" si="446"/>
        <v/>
      </c>
      <c r="AY6133" s="55">
        <f t="shared" si="447"/>
        <v>0</v>
      </c>
      <c r="AZ6133" s="8"/>
      <c r="BA6133" s="8"/>
    </row>
    <row r="6134" spans="1:53" x14ac:dyDescent="0.25">
      <c r="A6134" s="9" t="str">
        <f>IF(B6134&lt;&gt;"",COUNTA($B$3:B6134)+$A$2,"")</f>
        <v/>
      </c>
      <c r="R6134" s="42"/>
      <c r="AB6134" s="13"/>
      <c r="AC6134" s="8"/>
      <c r="AF6134" s="13"/>
      <c r="AG6134" s="8"/>
      <c r="AH6134" s="8"/>
      <c r="AI6134" s="8"/>
      <c r="AJ6134" s="8"/>
      <c r="AK6134" s="8"/>
      <c r="AN6134" s="13"/>
      <c r="AO6134" s="8"/>
      <c r="AR6134" s="13"/>
      <c r="AS6134" s="8"/>
      <c r="AV6134" s="13"/>
      <c r="AW6134" s="8"/>
      <c r="AX6134" s="19" t="str">
        <f t="shared" si="446"/>
        <v/>
      </c>
      <c r="AY6134" s="55">
        <f t="shared" si="447"/>
        <v>0</v>
      </c>
      <c r="AZ6134" s="8"/>
      <c r="BA6134" s="8"/>
    </row>
    <row r="6135" spans="1:53" x14ac:dyDescent="0.25">
      <c r="A6135" s="9" t="str">
        <f>IF(B6135&lt;&gt;"",COUNTA($B$3:B6135)+$A$2,"")</f>
        <v/>
      </c>
      <c r="R6135" s="42"/>
      <c r="AB6135" s="13"/>
      <c r="AC6135" s="8"/>
      <c r="AF6135" s="13"/>
      <c r="AG6135" s="8"/>
      <c r="AH6135" s="8"/>
      <c r="AI6135" s="8"/>
      <c r="AJ6135" s="8"/>
      <c r="AK6135" s="8"/>
      <c r="AN6135" s="13"/>
      <c r="AO6135" s="8"/>
      <c r="AR6135" s="13"/>
      <c r="AS6135" s="8"/>
      <c r="AV6135" s="13"/>
      <c r="AW6135" s="8"/>
      <c r="AX6135" s="19" t="str">
        <f t="shared" si="446"/>
        <v/>
      </c>
      <c r="AY6135" s="55">
        <f t="shared" si="447"/>
        <v>0</v>
      </c>
      <c r="AZ6135" s="8"/>
      <c r="BA6135" s="8"/>
    </row>
    <row r="6136" spans="1:53" x14ac:dyDescent="0.25">
      <c r="A6136" s="9" t="str">
        <f>IF(B6136&lt;&gt;"",COUNTA($B$3:B6136)+$A$2,"")</f>
        <v/>
      </c>
      <c r="R6136" s="42"/>
      <c r="AB6136" s="13"/>
      <c r="AC6136" s="8"/>
      <c r="AF6136" s="13"/>
      <c r="AG6136" s="8"/>
      <c r="AH6136" s="8"/>
      <c r="AI6136" s="8"/>
      <c r="AJ6136" s="8"/>
      <c r="AK6136" s="8"/>
      <c r="AN6136" s="13"/>
      <c r="AO6136" s="8"/>
      <c r="AR6136" s="13"/>
      <c r="AS6136" s="8"/>
      <c r="AV6136" s="13"/>
      <c r="AW6136" s="8"/>
      <c r="AX6136" s="19" t="str">
        <f t="shared" si="446"/>
        <v/>
      </c>
      <c r="AY6136" s="55">
        <f t="shared" si="447"/>
        <v>0</v>
      </c>
      <c r="AZ6136" s="8"/>
      <c r="BA6136" s="8"/>
    </row>
    <row r="6137" spans="1:53" x14ac:dyDescent="0.25">
      <c r="A6137" s="9" t="str">
        <f>IF(B6137&lt;&gt;"",COUNTA($B$3:B6137)+$A$2,"")</f>
        <v/>
      </c>
      <c r="R6137" s="42"/>
      <c r="AB6137" s="13"/>
      <c r="AC6137" s="8"/>
      <c r="AF6137" s="13"/>
      <c r="AG6137" s="8"/>
      <c r="AH6137" s="8"/>
      <c r="AI6137" s="8"/>
      <c r="AJ6137" s="8"/>
      <c r="AK6137" s="8"/>
      <c r="AN6137" s="13"/>
      <c r="AO6137" s="8"/>
      <c r="AR6137" s="13"/>
      <c r="AS6137" s="8"/>
      <c r="AV6137" s="13"/>
      <c r="AW6137" s="8"/>
      <c r="AX6137" s="19" t="str">
        <f t="shared" si="446"/>
        <v/>
      </c>
      <c r="AY6137" s="55">
        <f t="shared" si="447"/>
        <v>0</v>
      </c>
      <c r="AZ6137" s="8"/>
      <c r="BA6137" s="8"/>
    </row>
    <row r="6138" spans="1:53" x14ac:dyDescent="0.25">
      <c r="A6138" s="9" t="str">
        <f>IF(B6138&lt;&gt;"",COUNTA($B$3:B6138)+$A$2,"")</f>
        <v/>
      </c>
      <c r="R6138" s="42"/>
      <c r="AB6138" s="13"/>
      <c r="AC6138" s="8"/>
      <c r="AF6138" s="13"/>
      <c r="AG6138" s="8"/>
      <c r="AH6138" s="8"/>
      <c r="AI6138" s="8"/>
      <c r="AJ6138" s="8"/>
      <c r="AK6138" s="8"/>
      <c r="AN6138" s="13"/>
      <c r="AO6138" s="8"/>
      <c r="AR6138" s="13"/>
      <c r="AS6138" s="8"/>
      <c r="AV6138" s="13"/>
      <c r="AW6138" s="8"/>
      <c r="AX6138" s="19" t="str">
        <f t="shared" si="446"/>
        <v/>
      </c>
      <c r="AY6138" s="55">
        <f t="shared" si="447"/>
        <v>0</v>
      </c>
      <c r="AZ6138" s="8"/>
      <c r="BA6138" s="8"/>
    </row>
    <row r="6139" spans="1:53" x14ac:dyDescent="0.25">
      <c r="A6139" s="9" t="str">
        <f>IF(B6139&lt;&gt;"",COUNTA($B$3:B6139)+$A$2,"")</f>
        <v/>
      </c>
      <c r="R6139" s="42"/>
      <c r="AB6139" s="13"/>
      <c r="AC6139" s="8"/>
      <c r="AF6139" s="13"/>
      <c r="AG6139" s="8"/>
      <c r="AH6139" s="8"/>
      <c r="AI6139" s="8"/>
      <c r="AJ6139" s="8"/>
      <c r="AK6139" s="8"/>
      <c r="AN6139" s="13"/>
      <c r="AO6139" s="8"/>
      <c r="AR6139" s="13"/>
      <c r="AS6139" s="8"/>
      <c r="AV6139" s="13"/>
      <c r="AW6139" s="8"/>
      <c r="AX6139" s="19" t="str">
        <f t="shared" si="446"/>
        <v/>
      </c>
      <c r="AY6139" s="55">
        <f t="shared" si="447"/>
        <v>0</v>
      </c>
      <c r="AZ6139" s="8"/>
      <c r="BA6139" s="8"/>
    </row>
    <row r="6140" spans="1:53" x14ac:dyDescent="0.25">
      <c r="A6140" s="9" t="str">
        <f>IF(B6140&lt;&gt;"",COUNTA($B$3:B6140)+$A$2,"")</f>
        <v/>
      </c>
      <c r="R6140" s="42"/>
      <c r="AB6140" s="13"/>
      <c r="AC6140" s="8"/>
      <c r="AF6140" s="13"/>
      <c r="AG6140" s="8"/>
      <c r="AH6140" s="8"/>
      <c r="AI6140" s="8"/>
      <c r="AJ6140" s="8"/>
      <c r="AK6140" s="8"/>
      <c r="AN6140" s="13"/>
      <c r="AO6140" s="8"/>
      <c r="AR6140" s="13"/>
      <c r="AS6140" s="8"/>
      <c r="AV6140" s="13"/>
      <c r="AW6140" s="8"/>
      <c r="AX6140" s="19" t="str">
        <f t="shared" si="446"/>
        <v/>
      </c>
      <c r="AY6140" s="55">
        <f t="shared" si="447"/>
        <v>0</v>
      </c>
      <c r="AZ6140" s="8"/>
      <c r="BA6140" s="8"/>
    </row>
    <row r="6141" spans="1:53" x14ac:dyDescent="0.25">
      <c r="A6141" s="9" t="str">
        <f>IF(B6141&lt;&gt;"",COUNTA($B$3:B6141)+$A$2,"")</f>
        <v/>
      </c>
      <c r="R6141" s="42"/>
      <c r="AB6141" s="13"/>
      <c r="AC6141" s="8"/>
      <c r="AF6141" s="13"/>
      <c r="AG6141" s="8"/>
      <c r="AH6141" s="8"/>
      <c r="AI6141" s="8"/>
      <c r="AJ6141" s="8"/>
      <c r="AK6141" s="8"/>
      <c r="AN6141" s="13"/>
      <c r="AO6141" s="8"/>
      <c r="AR6141" s="13"/>
      <c r="AS6141" s="8"/>
      <c r="AV6141" s="13"/>
      <c r="AW6141" s="8"/>
      <c r="AX6141" s="19" t="str">
        <f t="shared" si="446"/>
        <v/>
      </c>
      <c r="AY6141" s="55">
        <f t="shared" si="447"/>
        <v>0</v>
      </c>
      <c r="AZ6141" s="8"/>
      <c r="BA6141" s="8"/>
    </row>
    <row r="6142" spans="1:53" x14ac:dyDescent="0.25">
      <c r="A6142" s="9" t="str">
        <f>IF(B6142&lt;&gt;"",COUNTA($B$3:B6142)+$A$2,"")</f>
        <v/>
      </c>
      <c r="R6142" s="42"/>
      <c r="AB6142" s="13"/>
      <c r="AC6142" s="8"/>
      <c r="AF6142" s="13"/>
      <c r="AG6142" s="8"/>
      <c r="AH6142" s="8"/>
      <c r="AI6142" s="8"/>
      <c r="AJ6142" s="8"/>
      <c r="AK6142" s="8"/>
      <c r="AN6142" s="13"/>
      <c r="AO6142" s="8"/>
      <c r="AR6142" s="13"/>
      <c r="AS6142" s="8"/>
      <c r="AV6142" s="13"/>
      <c r="AW6142" s="8"/>
      <c r="AX6142" s="19" t="str">
        <f t="shared" si="446"/>
        <v/>
      </c>
      <c r="AY6142" s="55">
        <f t="shared" si="447"/>
        <v>0</v>
      </c>
      <c r="AZ6142" s="8"/>
      <c r="BA6142" s="8"/>
    </row>
    <row r="6143" spans="1:53" x14ac:dyDescent="0.25">
      <c r="A6143" s="9" t="str">
        <f>IF(B6143&lt;&gt;"",COUNTA($B$3:B6143)+$A$2,"")</f>
        <v/>
      </c>
      <c r="R6143" s="42"/>
      <c r="AB6143" s="13"/>
      <c r="AC6143" s="8"/>
      <c r="AF6143" s="13"/>
      <c r="AG6143" s="8"/>
      <c r="AH6143" s="8"/>
      <c r="AI6143" s="8"/>
      <c r="AJ6143" s="8"/>
      <c r="AK6143" s="8"/>
      <c r="AN6143" s="13"/>
      <c r="AO6143" s="8"/>
      <c r="AR6143" s="13"/>
      <c r="AS6143" s="8"/>
      <c r="AV6143" s="13"/>
      <c r="AW6143" s="8"/>
      <c r="AX6143" s="19" t="str">
        <f t="shared" si="446"/>
        <v/>
      </c>
      <c r="AY6143" s="55">
        <f t="shared" si="447"/>
        <v>0</v>
      </c>
      <c r="AZ6143" s="8"/>
      <c r="BA6143" s="8"/>
    </row>
    <row r="6144" spans="1:53" x14ac:dyDescent="0.25">
      <c r="A6144" s="9" t="str">
        <f>IF(B6144&lt;&gt;"",COUNTA($B$3:B6144)+$A$2,"")</f>
        <v/>
      </c>
      <c r="R6144" s="42"/>
      <c r="AB6144" s="13"/>
      <c r="AC6144" s="8"/>
      <c r="AF6144" s="13"/>
      <c r="AG6144" s="8"/>
      <c r="AH6144" s="8"/>
      <c r="AI6144" s="8"/>
      <c r="AJ6144" s="8"/>
      <c r="AK6144" s="8"/>
      <c r="AN6144" s="13"/>
      <c r="AO6144" s="8"/>
      <c r="AR6144" s="13"/>
      <c r="AS6144" s="8"/>
      <c r="AV6144" s="13"/>
      <c r="AW6144" s="8"/>
      <c r="AX6144" s="19" t="str">
        <f t="shared" si="446"/>
        <v/>
      </c>
      <c r="AY6144" s="55">
        <f t="shared" si="447"/>
        <v>0</v>
      </c>
      <c r="AZ6144" s="8"/>
      <c r="BA6144" s="8"/>
    </row>
    <row r="6145" spans="1:53" x14ac:dyDescent="0.25">
      <c r="A6145" s="9" t="str">
        <f>IF(B6145&lt;&gt;"",COUNTA($B$3:B6145)+$A$2,"")</f>
        <v/>
      </c>
      <c r="R6145" s="42"/>
      <c r="AB6145" s="13"/>
      <c r="AC6145" s="8"/>
      <c r="AF6145" s="13"/>
      <c r="AG6145" s="8"/>
      <c r="AH6145" s="8"/>
      <c r="AI6145" s="8"/>
      <c r="AJ6145" s="8"/>
      <c r="AK6145" s="8"/>
      <c r="AN6145" s="13"/>
      <c r="AO6145" s="8"/>
      <c r="AR6145" s="13"/>
      <c r="AS6145" s="8"/>
      <c r="AV6145" s="13"/>
      <c r="AW6145" s="8"/>
      <c r="AX6145" s="19" t="str">
        <f t="shared" si="446"/>
        <v/>
      </c>
      <c r="AY6145" s="55">
        <f t="shared" si="447"/>
        <v>0</v>
      </c>
      <c r="AZ6145" s="8"/>
      <c r="BA6145" s="8"/>
    </row>
    <row r="6146" spans="1:53" x14ac:dyDescent="0.25">
      <c r="A6146" s="9" t="str">
        <f>IF(B6146&lt;&gt;"",COUNTA($B$3:B6146)+$A$2,"")</f>
        <v/>
      </c>
      <c r="R6146" s="42"/>
      <c r="AB6146" s="13"/>
      <c r="AC6146" s="8"/>
      <c r="AF6146" s="13"/>
      <c r="AG6146" s="8"/>
      <c r="AH6146" s="8"/>
      <c r="AI6146" s="8"/>
      <c r="AJ6146" s="8"/>
      <c r="AK6146" s="8"/>
      <c r="AN6146" s="13"/>
      <c r="AO6146" s="8"/>
      <c r="AR6146" s="13"/>
      <c r="AS6146" s="8"/>
      <c r="AV6146" s="13"/>
      <c r="AW6146" s="8"/>
      <c r="AX6146" s="19" t="str">
        <f t="shared" si="446"/>
        <v/>
      </c>
      <c r="AY6146" s="55">
        <f t="shared" si="447"/>
        <v>0</v>
      </c>
      <c r="AZ6146" s="8"/>
      <c r="BA6146" s="8"/>
    </row>
    <row r="6147" spans="1:53" x14ac:dyDescent="0.25">
      <c r="A6147" s="9" t="str">
        <f>IF(B6147&lt;&gt;"",COUNTA($B$3:B6147)+$A$2,"")</f>
        <v/>
      </c>
      <c r="R6147" s="42"/>
      <c r="AB6147" s="13"/>
      <c r="AC6147" s="8"/>
      <c r="AF6147" s="13"/>
      <c r="AG6147" s="8"/>
      <c r="AH6147" s="8"/>
      <c r="AI6147" s="8"/>
      <c r="AJ6147" s="8"/>
      <c r="AK6147" s="8"/>
      <c r="AN6147" s="13"/>
      <c r="AO6147" s="8"/>
      <c r="AR6147" s="13"/>
      <c r="AS6147" s="8"/>
      <c r="AV6147" s="13"/>
      <c r="AW6147" s="8"/>
      <c r="AX6147" s="19" t="str">
        <f t="shared" ref="AX6147:AX6210" si="448">IF(R6147="","",AY6147/(1+0.025))</f>
        <v/>
      </c>
      <c r="AY6147" s="55">
        <f t="shared" ref="AY6147:AY6210" si="449">BC6147-AZ6147</f>
        <v>0</v>
      </c>
      <c r="AZ6147" s="8"/>
      <c r="BA6147" s="8"/>
    </row>
    <row r="6148" spans="1:53" x14ac:dyDescent="0.25">
      <c r="A6148" s="9" t="str">
        <f>IF(B6148&lt;&gt;"",COUNTA($B$3:B6148)+$A$2,"")</f>
        <v/>
      </c>
      <c r="R6148" s="42"/>
      <c r="AB6148" s="13"/>
      <c r="AC6148" s="8"/>
      <c r="AF6148" s="13"/>
      <c r="AG6148" s="8"/>
      <c r="AH6148" s="8"/>
      <c r="AI6148" s="8"/>
      <c r="AJ6148" s="8"/>
      <c r="AK6148" s="8"/>
      <c r="AN6148" s="13"/>
      <c r="AO6148" s="8"/>
      <c r="AR6148" s="13"/>
      <c r="AS6148" s="8"/>
      <c r="AV6148" s="13"/>
      <c r="AW6148" s="8"/>
      <c r="AX6148" s="19" t="str">
        <f t="shared" si="448"/>
        <v/>
      </c>
      <c r="AY6148" s="55">
        <f t="shared" si="449"/>
        <v>0</v>
      </c>
      <c r="AZ6148" s="8"/>
      <c r="BA6148" s="8"/>
    </row>
    <row r="6149" spans="1:53" x14ac:dyDescent="0.25">
      <c r="A6149" s="9" t="str">
        <f>IF(B6149&lt;&gt;"",COUNTA($B$3:B6149)+$A$2,"")</f>
        <v/>
      </c>
      <c r="R6149" s="42"/>
      <c r="AB6149" s="13"/>
      <c r="AC6149" s="8"/>
      <c r="AF6149" s="13"/>
      <c r="AG6149" s="8"/>
      <c r="AH6149" s="8"/>
      <c r="AI6149" s="8"/>
      <c r="AJ6149" s="8"/>
      <c r="AK6149" s="8"/>
      <c r="AN6149" s="13"/>
      <c r="AO6149" s="8"/>
      <c r="AR6149" s="13"/>
      <c r="AS6149" s="8"/>
      <c r="AV6149" s="13"/>
      <c r="AW6149" s="8"/>
      <c r="AX6149" s="19" t="str">
        <f t="shared" si="448"/>
        <v/>
      </c>
      <c r="AY6149" s="55">
        <f t="shared" si="449"/>
        <v>0</v>
      </c>
      <c r="AZ6149" s="8"/>
      <c r="BA6149" s="8"/>
    </row>
    <row r="6150" spans="1:53" x14ac:dyDescent="0.25">
      <c r="A6150" s="9" t="str">
        <f>IF(B6150&lt;&gt;"",COUNTA($B$3:B6150)+$A$2,"")</f>
        <v/>
      </c>
      <c r="R6150" s="42"/>
      <c r="AB6150" s="13"/>
      <c r="AC6150" s="8"/>
      <c r="AF6150" s="13"/>
      <c r="AG6150" s="8"/>
      <c r="AH6150" s="8"/>
      <c r="AI6150" s="8"/>
      <c r="AJ6150" s="8"/>
      <c r="AK6150" s="8"/>
      <c r="AN6150" s="13"/>
      <c r="AO6150" s="8"/>
      <c r="AR6150" s="13"/>
      <c r="AS6150" s="8"/>
      <c r="AV6150" s="13"/>
      <c r="AW6150" s="8"/>
      <c r="AX6150" s="19" t="str">
        <f t="shared" si="448"/>
        <v/>
      </c>
      <c r="AY6150" s="55">
        <f t="shared" si="449"/>
        <v>0</v>
      </c>
      <c r="AZ6150" s="8"/>
      <c r="BA6150" s="8"/>
    </row>
    <row r="6151" spans="1:53" x14ac:dyDescent="0.25">
      <c r="A6151" s="9" t="str">
        <f>IF(B6151&lt;&gt;"",COUNTA($B$3:B6151)+$A$2,"")</f>
        <v/>
      </c>
      <c r="R6151" s="42"/>
      <c r="AB6151" s="13"/>
      <c r="AC6151" s="8"/>
      <c r="AF6151" s="13"/>
      <c r="AG6151" s="8"/>
      <c r="AH6151" s="8"/>
      <c r="AI6151" s="8"/>
      <c r="AJ6151" s="8"/>
      <c r="AK6151" s="8"/>
      <c r="AN6151" s="13"/>
      <c r="AO6151" s="8"/>
      <c r="AR6151" s="13"/>
      <c r="AS6151" s="8"/>
      <c r="AV6151" s="13"/>
      <c r="AW6151" s="8"/>
      <c r="AX6151" s="19" t="str">
        <f t="shared" si="448"/>
        <v/>
      </c>
      <c r="AY6151" s="55">
        <f t="shared" si="449"/>
        <v>0</v>
      </c>
      <c r="AZ6151" s="8"/>
      <c r="BA6151" s="8"/>
    </row>
    <row r="6152" spans="1:53" x14ac:dyDescent="0.25">
      <c r="A6152" s="9" t="str">
        <f>IF(B6152&lt;&gt;"",COUNTA($B$3:B6152)+$A$2,"")</f>
        <v/>
      </c>
      <c r="R6152" s="42"/>
      <c r="AB6152" s="13"/>
      <c r="AC6152" s="8"/>
      <c r="AF6152" s="13"/>
      <c r="AG6152" s="8"/>
      <c r="AH6152" s="8"/>
      <c r="AI6152" s="8"/>
      <c r="AJ6152" s="8"/>
      <c r="AK6152" s="8"/>
      <c r="AN6152" s="13"/>
      <c r="AO6152" s="8"/>
      <c r="AR6152" s="13"/>
      <c r="AS6152" s="8"/>
      <c r="AV6152" s="13"/>
      <c r="AW6152" s="8"/>
      <c r="AX6152" s="19" t="str">
        <f t="shared" si="448"/>
        <v/>
      </c>
      <c r="AY6152" s="55">
        <f t="shared" si="449"/>
        <v>0</v>
      </c>
      <c r="AZ6152" s="8"/>
      <c r="BA6152" s="8"/>
    </row>
    <row r="6153" spans="1:53" x14ac:dyDescent="0.25">
      <c r="A6153" s="9" t="str">
        <f>IF(B6153&lt;&gt;"",COUNTA($B$3:B6153)+$A$2,"")</f>
        <v/>
      </c>
      <c r="R6153" s="42"/>
      <c r="AB6153" s="13"/>
      <c r="AC6153" s="8"/>
      <c r="AF6153" s="13"/>
      <c r="AG6153" s="8"/>
      <c r="AH6153" s="8"/>
      <c r="AI6153" s="8"/>
      <c r="AJ6153" s="8"/>
      <c r="AK6153" s="8"/>
      <c r="AN6153" s="13"/>
      <c r="AO6153" s="8"/>
      <c r="AR6153" s="13"/>
      <c r="AS6153" s="8"/>
      <c r="AV6153" s="13"/>
      <c r="AW6153" s="8"/>
      <c r="AX6153" s="19" t="str">
        <f t="shared" si="448"/>
        <v/>
      </c>
      <c r="AY6153" s="55">
        <f t="shared" si="449"/>
        <v>0</v>
      </c>
      <c r="AZ6153" s="8"/>
      <c r="BA6153" s="8"/>
    </row>
    <row r="6154" spans="1:53" x14ac:dyDescent="0.25">
      <c r="A6154" s="9" t="str">
        <f>IF(B6154&lt;&gt;"",COUNTA($B$3:B6154)+$A$2,"")</f>
        <v/>
      </c>
      <c r="R6154" s="42"/>
      <c r="AB6154" s="13"/>
      <c r="AC6154" s="8"/>
      <c r="AF6154" s="13"/>
      <c r="AG6154" s="8"/>
      <c r="AH6154" s="8"/>
      <c r="AI6154" s="8"/>
      <c r="AJ6154" s="8"/>
      <c r="AK6154" s="8"/>
      <c r="AN6154" s="13"/>
      <c r="AO6154" s="8"/>
      <c r="AR6154" s="13"/>
      <c r="AS6154" s="8"/>
      <c r="AV6154" s="13"/>
      <c r="AW6154" s="8"/>
      <c r="AX6154" s="19" t="str">
        <f t="shared" si="448"/>
        <v/>
      </c>
      <c r="AY6154" s="55">
        <f t="shared" si="449"/>
        <v>0</v>
      </c>
      <c r="AZ6154" s="8"/>
      <c r="BA6154" s="8"/>
    </row>
    <row r="6155" spans="1:53" x14ac:dyDescent="0.25">
      <c r="A6155" s="9" t="str">
        <f>IF(B6155&lt;&gt;"",COUNTA($B$3:B6155)+$A$2,"")</f>
        <v/>
      </c>
      <c r="R6155" s="42"/>
      <c r="AB6155" s="13"/>
      <c r="AC6155" s="8"/>
      <c r="AF6155" s="13"/>
      <c r="AG6155" s="8"/>
      <c r="AH6155" s="8"/>
      <c r="AI6155" s="8"/>
      <c r="AJ6155" s="8"/>
      <c r="AK6155" s="8"/>
      <c r="AN6155" s="13"/>
      <c r="AO6155" s="8"/>
      <c r="AR6155" s="13"/>
      <c r="AS6155" s="8"/>
      <c r="AV6155" s="13"/>
      <c r="AW6155" s="8"/>
      <c r="AX6155" s="19" t="str">
        <f t="shared" si="448"/>
        <v/>
      </c>
      <c r="AY6155" s="55">
        <f t="shared" si="449"/>
        <v>0</v>
      </c>
      <c r="AZ6155" s="8"/>
      <c r="BA6155" s="8"/>
    </row>
    <row r="6156" spans="1:53" x14ac:dyDescent="0.25">
      <c r="A6156" s="9" t="str">
        <f>IF(B6156&lt;&gt;"",COUNTA($B$3:B6156)+$A$2,"")</f>
        <v/>
      </c>
      <c r="R6156" s="42"/>
      <c r="AB6156" s="13"/>
      <c r="AC6156" s="8"/>
      <c r="AF6156" s="13"/>
      <c r="AG6156" s="8"/>
      <c r="AH6156" s="8"/>
      <c r="AI6156" s="8"/>
      <c r="AJ6156" s="8"/>
      <c r="AK6156" s="8"/>
      <c r="AN6156" s="13"/>
      <c r="AO6156" s="8"/>
      <c r="AR6156" s="13"/>
      <c r="AS6156" s="8"/>
      <c r="AV6156" s="13"/>
      <c r="AW6156" s="8"/>
      <c r="AX6156" s="19" t="str">
        <f t="shared" si="448"/>
        <v/>
      </c>
      <c r="AY6156" s="55">
        <f t="shared" si="449"/>
        <v>0</v>
      </c>
      <c r="AZ6156" s="8"/>
      <c r="BA6156" s="8"/>
    </row>
    <row r="6157" spans="1:53" x14ac:dyDescent="0.25">
      <c r="A6157" s="9" t="str">
        <f>IF(B6157&lt;&gt;"",COUNTA($B$3:B6157)+$A$2,"")</f>
        <v/>
      </c>
      <c r="R6157" s="42"/>
      <c r="AB6157" s="13"/>
      <c r="AC6157" s="8"/>
      <c r="AF6157" s="13"/>
      <c r="AG6157" s="8"/>
      <c r="AH6157" s="8"/>
      <c r="AI6157" s="8"/>
      <c r="AJ6157" s="8"/>
      <c r="AK6157" s="8"/>
      <c r="AN6157" s="13"/>
      <c r="AO6157" s="8"/>
      <c r="AR6157" s="13"/>
      <c r="AS6157" s="8"/>
      <c r="AV6157" s="13"/>
      <c r="AW6157" s="8"/>
      <c r="AX6157" s="19" t="str">
        <f t="shared" si="448"/>
        <v/>
      </c>
      <c r="AY6157" s="55">
        <f t="shared" si="449"/>
        <v>0</v>
      </c>
      <c r="AZ6157" s="8"/>
      <c r="BA6157" s="8"/>
    </row>
    <row r="6158" spans="1:53" x14ac:dyDescent="0.25">
      <c r="A6158" s="9" t="str">
        <f>IF(B6158&lt;&gt;"",COUNTA($B$3:B6158)+$A$2,"")</f>
        <v/>
      </c>
      <c r="R6158" s="42"/>
      <c r="AB6158" s="13"/>
      <c r="AC6158" s="8"/>
      <c r="AF6158" s="13"/>
      <c r="AG6158" s="8"/>
      <c r="AH6158" s="8"/>
      <c r="AI6158" s="8"/>
      <c r="AJ6158" s="8"/>
      <c r="AK6158" s="8"/>
      <c r="AN6158" s="13"/>
      <c r="AO6158" s="8"/>
      <c r="AR6158" s="13"/>
      <c r="AS6158" s="8"/>
      <c r="AV6158" s="13"/>
      <c r="AW6158" s="8"/>
      <c r="AX6158" s="19" t="str">
        <f t="shared" si="448"/>
        <v/>
      </c>
      <c r="AY6158" s="55">
        <f t="shared" si="449"/>
        <v>0</v>
      </c>
      <c r="AZ6158" s="8"/>
      <c r="BA6158" s="8"/>
    </row>
    <row r="6159" spans="1:53" x14ac:dyDescent="0.25">
      <c r="A6159" s="9" t="str">
        <f>IF(B6159&lt;&gt;"",COUNTA($B$3:B6159)+$A$2,"")</f>
        <v/>
      </c>
      <c r="R6159" s="42"/>
      <c r="AB6159" s="13"/>
      <c r="AC6159" s="8"/>
      <c r="AF6159" s="13"/>
      <c r="AG6159" s="8"/>
      <c r="AH6159" s="8"/>
      <c r="AI6159" s="8"/>
      <c r="AJ6159" s="8"/>
      <c r="AK6159" s="8"/>
      <c r="AN6159" s="13"/>
      <c r="AO6159" s="8"/>
      <c r="AR6159" s="13"/>
      <c r="AS6159" s="8"/>
      <c r="AV6159" s="13"/>
      <c r="AW6159" s="8"/>
      <c r="AX6159" s="19" t="str">
        <f t="shared" si="448"/>
        <v/>
      </c>
      <c r="AY6159" s="55">
        <f t="shared" si="449"/>
        <v>0</v>
      </c>
      <c r="AZ6159" s="8"/>
      <c r="BA6159" s="8"/>
    </row>
    <row r="6160" spans="1:53" x14ac:dyDescent="0.25">
      <c r="A6160" s="9" t="str">
        <f>IF(B6160&lt;&gt;"",COUNTA($B$3:B6160)+$A$2,"")</f>
        <v/>
      </c>
      <c r="R6160" s="42"/>
      <c r="AB6160" s="13"/>
      <c r="AC6160" s="8"/>
      <c r="AF6160" s="13"/>
      <c r="AG6160" s="8"/>
      <c r="AH6160" s="8"/>
      <c r="AI6160" s="8"/>
      <c r="AJ6160" s="8"/>
      <c r="AK6160" s="8"/>
      <c r="AN6160" s="13"/>
      <c r="AO6160" s="8"/>
      <c r="AR6160" s="13"/>
      <c r="AS6160" s="8"/>
      <c r="AV6160" s="13"/>
      <c r="AW6160" s="8"/>
      <c r="AX6160" s="19" t="str">
        <f t="shared" si="448"/>
        <v/>
      </c>
      <c r="AY6160" s="55">
        <f t="shared" si="449"/>
        <v>0</v>
      </c>
      <c r="AZ6160" s="8"/>
      <c r="BA6160" s="8"/>
    </row>
    <row r="6161" spans="1:53" x14ac:dyDescent="0.25">
      <c r="A6161" s="9" t="str">
        <f>IF(B6161&lt;&gt;"",COUNTA($B$3:B6161)+$A$2,"")</f>
        <v/>
      </c>
      <c r="R6161" s="42"/>
      <c r="AB6161" s="13"/>
      <c r="AC6161" s="8"/>
      <c r="AF6161" s="13"/>
      <c r="AG6161" s="8"/>
      <c r="AH6161" s="8"/>
      <c r="AI6161" s="8"/>
      <c r="AJ6161" s="8"/>
      <c r="AK6161" s="8"/>
      <c r="AN6161" s="13"/>
      <c r="AO6161" s="8"/>
      <c r="AR6161" s="13"/>
      <c r="AS6161" s="8"/>
      <c r="AV6161" s="13"/>
      <c r="AW6161" s="8"/>
      <c r="AX6161" s="19" t="str">
        <f t="shared" si="448"/>
        <v/>
      </c>
      <c r="AY6161" s="55">
        <f t="shared" si="449"/>
        <v>0</v>
      </c>
      <c r="AZ6161" s="8"/>
      <c r="BA6161" s="8"/>
    </row>
    <row r="6162" spans="1:53" x14ac:dyDescent="0.25">
      <c r="A6162" s="9" t="str">
        <f>IF(B6162&lt;&gt;"",COUNTA($B$3:B6162)+$A$2,"")</f>
        <v/>
      </c>
      <c r="R6162" s="42"/>
      <c r="AB6162" s="13"/>
      <c r="AC6162" s="8"/>
      <c r="AF6162" s="13"/>
      <c r="AG6162" s="8"/>
      <c r="AH6162" s="8"/>
      <c r="AI6162" s="8"/>
      <c r="AJ6162" s="8"/>
      <c r="AK6162" s="8"/>
      <c r="AN6162" s="13"/>
      <c r="AO6162" s="8"/>
      <c r="AR6162" s="13"/>
      <c r="AS6162" s="8"/>
      <c r="AV6162" s="13"/>
      <c r="AW6162" s="8"/>
      <c r="AX6162" s="19" t="str">
        <f t="shared" si="448"/>
        <v/>
      </c>
      <c r="AY6162" s="55">
        <f t="shared" si="449"/>
        <v>0</v>
      </c>
      <c r="AZ6162" s="8"/>
      <c r="BA6162" s="8"/>
    </row>
    <row r="6163" spans="1:53" x14ac:dyDescent="0.25">
      <c r="A6163" s="9" t="str">
        <f>IF(B6163&lt;&gt;"",COUNTA($B$3:B6163)+$A$2,"")</f>
        <v/>
      </c>
      <c r="R6163" s="42"/>
      <c r="AB6163" s="13"/>
      <c r="AC6163" s="8"/>
      <c r="AF6163" s="13"/>
      <c r="AG6163" s="8"/>
      <c r="AH6163" s="8"/>
      <c r="AI6163" s="8"/>
      <c r="AJ6163" s="8"/>
      <c r="AK6163" s="8"/>
      <c r="AN6163" s="13"/>
      <c r="AO6163" s="8"/>
      <c r="AR6163" s="13"/>
      <c r="AS6163" s="8"/>
      <c r="AV6163" s="13"/>
      <c r="AW6163" s="8"/>
      <c r="AX6163" s="19" t="str">
        <f t="shared" si="448"/>
        <v/>
      </c>
      <c r="AY6163" s="55">
        <f t="shared" si="449"/>
        <v>0</v>
      </c>
      <c r="AZ6163" s="8"/>
      <c r="BA6163" s="8"/>
    </row>
    <row r="6164" spans="1:53" x14ac:dyDescent="0.25">
      <c r="A6164" s="9" t="str">
        <f>IF(B6164&lt;&gt;"",COUNTA($B$3:B6164)+$A$2,"")</f>
        <v/>
      </c>
      <c r="R6164" s="42"/>
      <c r="AB6164" s="13"/>
      <c r="AC6164" s="8"/>
      <c r="AF6164" s="13"/>
      <c r="AG6164" s="8"/>
      <c r="AH6164" s="8"/>
      <c r="AI6164" s="8"/>
      <c r="AJ6164" s="8"/>
      <c r="AK6164" s="8"/>
      <c r="AN6164" s="13"/>
      <c r="AO6164" s="8"/>
      <c r="AR6164" s="13"/>
      <c r="AS6164" s="8"/>
      <c r="AV6164" s="13"/>
      <c r="AW6164" s="8"/>
      <c r="AX6164" s="19" t="str">
        <f t="shared" si="448"/>
        <v/>
      </c>
      <c r="AY6164" s="55">
        <f t="shared" si="449"/>
        <v>0</v>
      </c>
      <c r="AZ6164" s="8"/>
      <c r="BA6164" s="8"/>
    </row>
    <row r="6165" spans="1:53" x14ac:dyDescent="0.25">
      <c r="A6165" s="9" t="str">
        <f>IF(B6165&lt;&gt;"",COUNTA($B$3:B6165)+$A$2,"")</f>
        <v/>
      </c>
      <c r="R6165" s="42"/>
      <c r="AB6165" s="13"/>
      <c r="AC6165" s="8"/>
      <c r="AF6165" s="13"/>
      <c r="AG6165" s="8"/>
      <c r="AH6165" s="8"/>
      <c r="AI6165" s="8"/>
      <c r="AJ6165" s="8"/>
      <c r="AK6165" s="8"/>
      <c r="AN6165" s="13"/>
      <c r="AO6165" s="8"/>
      <c r="AR6165" s="13"/>
      <c r="AS6165" s="8"/>
      <c r="AV6165" s="13"/>
      <c r="AW6165" s="8"/>
      <c r="AX6165" s="19" t="str">
        <f t="shared" si="448"/>
        <v/>
      </c>
      <c r="AY6165" s="55">
        <f t="shared" si="449"/>
        <v>0</v>
      </c>
      <c r="AZ6165" s="8"/>
      <c r="BA6165" s="8"/>
    </row>
    <row r="6166" spans="1:53" x14ac:dyDescent="0.25">
      <c r="A6166" s="9" t="str">
        <f>IF(B6166&lt;&gt;"",COUNTA($B$3:B6166)+$A$2,"")</f>
        <v/>
      </c>
      <c r="R6166" s="42"/>
      <c r="AB6166" s="13"/>
      <c r="AC6166" s="8"/>
      <c r="AF6166" s="13"/>
      <c r="AG6166" s="8"/>
      <c r="AH6166" s="8"/>
      <c r="AI6166" s="8"/>
      <c r="AJ6166" s="8"/>
      <c r="AK6166" s="8"/>
      <c r="AN6166" s="13"/>
      <c r="AO6166" s="8"/>
      <c r="AR6166" s="13"/>
      <c r="AS6166" s="8"/>
      <c r="AV6166" s="13"/>
      <c r="AW6166" s="8"/>
      <c r="AX6166" s="19" t="str">
        <f t="shared" si="448"/>
        <v/>
      </c>
      <c r="AY6166" s="55">
        <f t="shared" si="449"/>
        <v>0</v>
      </c>
      <c r="AZ6166" s="8"/>
      <c r="BA6166" s="8"/>
    </row>
    <row r="6167" spans="1:53" x14ac:dyDescent="0.25">
      <c r="A6167" s="9" t="str">
        <f>IF(B6167&lt;&gt;"",COUNTA($B$3:B6167)+$A$2,"")</f>
        <v/>
      </c>
      <c r="R6167" s="42"/>
      <c r="AB6167" s="13"/>
      <c r="AC6167" s="8"/>
      <c r="AF6167" s="13"/>
      <c r="AG6167" s="8"/>
      <c r="AH6167" s="8"/>
      <c r="AI6167" s="8"/>
      <c r="AJ6167" s="8"/>
      <c r="AK6167" s="8"/>
      <c r="AN6167" s="13"/>
      <c r="AO6167" s="8"/>
      <c r="AR6167" s="13"/>
      <c r="AS6167" s="8"/>
      <c r="AV6167" s="13"/>
      <c r="AW6167" s="8"/>
      <c r="AX6167" s="19" t="str">
        <f t="shared" si="448"/>
        <v/>
      </c>
      <c r="AY6167" s="55">
        <f t="shared" si="449"/>
        <v>0</v>
      </c>
      <c r="AZ6167" s="8"/>
      <c r="BA6167" s="8"/>
    </row>
    <row r="6168" spans="1:53" x14ac:dyDescent="0.25">
      <c r="A6168" s="9" t="str">
        <f>IF(B6168&lt;&gt;"",COUNTA($B$3:B6168)+$A$2,"")</f>
        <v/>
      </c>
      <c r="R6168" s="42"/>
      <c r="AB6168" s="13"/>
      <c r="AC6168" s="8"/>
      <c r="AF6168" s="13"/>
      <c r="AG6168" s="8"/>
      <c r="AH6168" s="8"/>
      <c r="AI6168" s="8"/>
      <c r="AJ6168" s="8"/>
      <c r="AK6168" s="8"/>
      <c r="AN6168" s="13"/>
      <c r="AO6168" s="8"/>
      <c r="AR6168" s="13"/>
      <c r="AS6168" s="8"/>
      <c r="AV6168" s="13"/>
      <c r="AW6168" s="8"/>
      <c r="AX6168" s="19" t="str">
        <f t="shared" si="448"/>
        <v/>
      </c>
      <c r="AY6168" s="55">
        <f t="shared" si="449"/>
        <v>0</v>
      </c>
      <c r="AZ6168" s="8"/>
      <c r="BA6168" s="8"/>
    </row>
    <row r="6169" spans="1:53" x14ac:dyDescent="0.25">
      <c r="A6169" s="9" t="str">
        <f>IF(B6169&lt;&gt;"",COUNTA($B$3:B6169)+$A$2,"")</f>
        <v/>
      </c>
      <c r="R6169" s="42"/>
      <c r="AB6169" s="13"/>
      <c r="AC6169" s="8"/>
      <c r="AF6169" s="13"/>
      <c r="AG6169" s="8"/>
      <c r="AH6169" s="8"/>
      <c r="AI6169" s="8"/>
      <c r="AJ6169" s="8"/>
      <c r="AK6169" s="8"/>
      <c r="AN6169" s="13"/>
      <c r="AO6169" s="8"/>
      <c r="AR6169" s="13"/>
      <c r="AS6169" s="8"/>
      <c r="AV6169" s="13"/>
      <c r="AW6169" s="8"/>
      <c r="AX6169" s="19" t="str">
        <f t="shared" si="448"/>
        <v/>
      </c>
      <c r="AY6169" s="55">
        <f t="shared" si="449"/>
        <v>0</v>
      </c>
      <c r="AZ6169" s="8"/>
      <c r="BA6169" s="8"/>
    </row>
    <row r="6170" spans="1:53" x14ac:dyDescent="0.25">
      <c r="A6170" s="9" t="str">
        <f>IF(B6170&lt;&gt;"",COUNTA($B$3:B6170)+$A$2,"")</f>
        <v/>
      </c>
      <c r="R6170" s="42"/>
      <c r="AB6170" s="13"/>
      <c r="AC6170" s="8"/>
      <c r="AF6170" s="13"/>
      <c r="AG6170" s="8"/>
      <c r="AH6170" s="8"/>
      <c r="AI6170" s="8"/>
      <c r="AJ6170" s="8"/>
      <c r="AK6170" s="8"/>
      <c r="AN6170" s="13"/>
      <c r="AO6170" s="8"/>
      <c r="AR6170" s="13"/>
      <c r="AS6170" s="8"/>
      <c r="AV6170" s="13"/>
      <c r="AW6170" s="8"/>
      <c r="AX6170" s="19" t="str">
        <f t="shared" si="448"/>
        <v/>
      </c>
      <c r="AY6170" s="55">
        <f t="shared" si="449"/>
        <v>0</v>
      </c>
      <c r="AZ6170" s="8"/>
      <c r="BA6170" s="8"/>
    </row>
    <row r="6171" spans="1:53" x14ac:dyDescent="0.25">
      <c r="A6171" s="9" t="str">
        <f>IF(B6171&lt;&gt;"",COUNTA($B$3:B6171)+$A$2,"")</f>
        <v/>
      </c>
      <c r="R6171" s="42"/>
      <c r="AB6171" s="13"/>
      <c r="AC6171" s="8"/>
      <c r="AF6171" s="13"/>
      <c r="AG6171" s="8"/>
      <c r="AH6171" s="8"/>
      <c r="AI6171" s="8"/>
      <c r="AJ6171" s="8"/>
      <c r="AK6171" s="8"/>
      <c r="AN6171" s="13"/>
      <c r="AO6171" s="8"/>
      <c r="AR6171" s="13"/>
      <c r="AS6171" s="8"/>
      <c r="AV6171" s="13"/>
      <c r="AW6171" s="8"/>
      <c r="AX6171" s="19" t="str">
        <f t="shared" si="448"/>
        <v/>
      </c>
      <c r="AY6171" s="55">
        <f t="shared" si="449"/>
        <v>0</v>
      </c>
      <c r="AZ6171" s="8"/>
      <c r="BA6171" s="8"/>
    </row>
    <row r="6172" spans="1:53" x14ac:dyDescent="0.25">
      <c r="A6172" s="9" t="str">
        <f>IF(B6172&lt;&gt;"",COUNTA($B$3:B6172)+$A$2,"")</f>
        <v/>
      </c>
      <c r="R6172" s="42"/>
      <c r="AB6172" s="13"/>
      <c r="AC6172" s="8"/>
      <c r="AF6172" s="13"/>
      <c r="AG6172" s="8"/>
      <c r="AH6172" s="8"/>
      <c r="AI6172" s="8"/>
      <c r="AJ6172" s="8"/>
      <c r="AK6172" s="8"/>
      <c r="AN6172" s="13"/>
      <c r="AO6172" s="8"/>
      <c r="AR6172" s="13"/>
      <c r="AS6172" s="8"/>
      <c r="AV6172" s="13"/>
      <c r="AW6172" s="8"/>
      <c r="AX6172" s="19" t="str">
        <f t="shared" si="448"/>
        <v/>
      </c>
      <c r="AY6172" s="55">
        <f t="shared" si="449"/>
        <v>0</v>
      </c>
      <c r="AZ6172" s="8"/>
      <c r="BA6172" s="8"/>
    </row>
    <row r="6173" spans="1:53" x14ac:dyDescent="0.25">
      <c r="A6173" s="9" t="str">
        <f>IF(B6173&lt;&gt;"",COUNTA($B$3:B6173)+$A$2,"")</f>
        <v/>
      </c>
      <c r="R6173" s="42"/>
      <c r="AB6173" s="13"/>
      <c r="AC6173" s="8"/>
      <c r="AF6173" s="13"/>
      <c r="AG6173" s="8"/>
      <c r="AH6173" s="8"/>
      <c r="AI6173" s="8"/>
      <c r="AJ6173" s="8"/>
      <c r="AK6173" s="8"/>
      <c r="AN6173" s="13"/>
      <c r="AO6173" s="8"/>
      <c r="AR6173" s="13"/>
      <c r="AS6173" s="8"/>
      <c r="AV6173" s="13"/>
      <c r="AW6173" s="8"/>
      <c r="AX6173" s="19" t="str">
        <f t="shared" si="448"/>
        <v/>
      </c>
      <c r="AY6173" s="55">
        <f t="shared" si="449"/>
        <v>0</v>
      </c>
      <c r="AZ6173" s="8"/>
      <c r="BA6173" s="8"/>
    </row>
    <row r="6174" spans="1:53" x14ac:dyDescent="0.25">
      <c r="A6174" s="9" t="str">
        <f>IF(B6174&lt;&gt;"",COUNTA($B$3:B6174)+$A$2,"")</f>
        <v/>
      </c>
      <c r="R6174" s="42"/>
      <c r="AB6174" s="13"/>
      <c r="AC6174" s="8"/>
      <c r="AF6174" s="13"/>
      <c r="AG6174" s="8"/>
      <c r="AH6174" s="8"/>
      <c r="AI6174" s="8"/>
      <c r="AJ6174" s="8"/>
      <c r="AK6174" s="8"/>
      <c r="AN6174" s="13"/>
      <c r="AO6174" s="8"/>
      <c r="AR6174" s="13"/>
      <c r="AS6174" s="8"/>
      <c r="AV6174" s="13"/>
      <c r="AW6174" s="8"/>
      <c r="AX6174" s="19" t="str">
        <f t="shared" si="448"/>
        <v/>
      </c>
      <c r="AY6174" s="55">
        <f t="shared" si="449"/>
        <v>0</v>
      </c>
      <c r="AZ6174" s="8"/>
      <c r="BA6174" s="8"/>
    </row>
    <row r="6175" spans="1:53" x14ac:dyDescent="0.25">
      <c r="A6175" s="9" t="str">
        <f>IF(B6175&lt;&gt;"",COUNTA($B$3:B6175)+$A$2,"")</f>
        <v/>
      </c>
      <c r="R6175" s="42"/>
      <c r="AB6175" s="13"/>
      <c r="AC6175" s="8"/>
      <c r="AF6175" s="13"/>
      <c r="AG6175" s="8"/>
      <c r="AH6175" s="8"/>
      <c r="AI6175" s="8"/>
      <c r="AJ6175" s="8"/>
      <c r="AK6175" s="8"/>
      <c r="AN6175" s="13"/>
      <c r="AO6175" s="8"/>
      <c r="AR6175" s="13"/>
      <c r="AS6175" s="8"/>
      <c r="AV6175" s="13"/>
      <c r="AW6175" s="8"/>
      <c r="AX6175" s="19" t="str">
        <f t="shared" si="448"/>
        <v/>
      </c>
      <c r="AY6175" s="55">
        <f t="shared" si="449"/>
        <v>0</v>
      </c>
      <c r="AZ6175" s="8"/>
      <c r="BA6175" s="8"/>
    </row>
    <row r="6176" spans="1:53" x14ac:dyDescent="0.25">
      <c r="A6176" s="9" t="str">
        <f>IF(B6176&lt;&gt;"",COUNTA($B$3:B6176)+$A$2,"")</f>
        <v/>
      </c>
      <c r="R6176" s="42"/>
      <c r="AB6176" s="13"/>
      <c r="AC6176" s="8"/>
      <c r="AF6176" s="13"/>
      <c r="AG6176" s="8"/>
      <c r="AH6176" s="8"/>
      <c r="AI6176" s="8"/>
      <c r="AJ6176" s="8"/>
      <c r="AK6176" s="8"/>
      <c r="AN6176" s="13"/>
      <c r="AO6176" s="8"/>
      <c r="AR6176" s="13"/>
      <c r="AS6176" s="8"/>
      <c r="AV6176" s="13"/>
      <c r="AW6176" s="8"/>
      <c r="AX6176" s="19" t="str">
        <f t="shared" si="448"/>
        <v/>
      </c>
      <c r="AY6176" s="55">
        <f t="shared" si="449"/>
        <v>0</v>
      </c>
      <c r="AZ6176" s="8"/>
      <c r="BA6176" s="8"/>
    </row>
    <row r="6177" spans="1:53" x14ac:dyDescent="0.25">
      <c r="A6177" s="9" t="str">
        <f>IF(B6177&lt;&gt;"",COUNTA($B$3:B6177)+$A$2,"")</f>
        <v/>
      </c>
      <c r="R6177" s="42"/>
      <c r="AB6177" s="13"/>
      <c r="AC6177" s="8"/>
      <c r="AF6177" s="13"/>
      <c r="AG6177" s="8"/>
      <c r="AH6177" s="8"/>
      <c r="AI6177" s="8"/>
      <c r="AJ6177" s="8"/>
      <c r="AK6177" s="8"/>
      <c r="AN6177" s="13"/>
      <c r="AO6177" s="8"/>
      <c r="AR6177" s="13"/>
      <c r="AS6177" s="8"/>
      <c r="AV6177" s="13"/>
      <c r="AW6177" s="8"/>
      <c r="AX6177" s="19" t="str">
        <f t="shared" si="448"/>
        <v/>
      </c>
      <c r="AY6177" s="55">
        <f t="shared" si="449"/>
        <v>0</v>
      </c>
      <c r="AZ6177" s="8"/>
      <c r="BA6177" s="8"/>
    </row>
    <row r="6178" spans="1:53" x14ac:dyDescent="0.25">
      <c r="A6178" s="9" t="str">
        <f>IF(B6178&lt;&gt;"",COUNTA($B$3:B6178)+$A$2,"")</f>
        <v/>
      </c>
      <c r="R6178" s="42"/>
      <c r="AB6178" s="13"/>
      <c r="AC6178" s="8"/>
      <c r="AF6178" s="13"/>
      <c r="AG6178" s="8"/>
      <c r="AH6178" s="8"/>
      <c r="AI6178" s="8"/>
      <c r="AJ6178" s="8"/>
      <c r="AK6178" s="8"/>
      <c r="AN6178" s="13"/>
      <c r="AO6178" s="8"/>
      <c r="AR6178" s="13"/>
      <c r="AS6178" s="8"/>
      <c r="AV6178" s="13"/>
      <c r="AW6178" s="8"/>
      <c r="AX6178" s="19" t="str">
        <f t="shared" si="448"/>
        <v/>
      </c>
      <c r="AY6178" s="55">
        <f t="shared" si="449"/>
        <v>0</v>
      </c>
      <c r="AZ6178" s="8"/>
      <c r="BA6178" s="8"/>
    </row>
    <row r="6179" spans="1:53" x14ac:dyDescent="0.25">
      <c r="A6179" s="9" t="str">
        <f>IF(B6179&lt;&gt;"",COUNTA($B$3:B6179)+$A$2,"")</f>
        <v/>
      </c>
      <c r="R6179" s="42"/>
      <c r="AB6179" s="13"/>
      <c r="AC6179" s="8"/>
      <c r="AF6179" s="13"/>
      <c r="AG6179" s="8"/>
      <c r="AH6179" s="8"/>
      <c r="AI6179" s="8"/>
      <c r="AJ6179" s="8"/>
      <c r="AK6179" s="8"/>
      <c r="AN6179" s="13"/>
      <c r="AO6179" s="8"/>
      <c r="AR6179" s="13"/>
      <c r="AS6179" s="8"/>
      <c r="AV6179" s="13"/>
      <c r="AW6179" s="8"/>
      <c r="AX6179" s="19" t="str">
        <f t="shared" si="448"/>
        <v/>
      </c>
      <c r="AY6179" s="55">
        <f t="shared" si="449"/>
        <v>0</v>
      </c>
      <c r="AZ6179" s="8"/>
      <c r="BA6179" s="8"/>
    </row>
    <row r="6180" spans="1:53" x14ac:dyDescent="0.25">
      <c r="A6180" s="9" t="str">
        <f>IF(B6180&lt;&gt;"",COUNTA($B$3:B6180)+$A$2,"")</f>
        <v/>
      </c>
      <c r="R6180" s="42"/>
      <c r="AB6180" s="13"/>
      <c r="AC6180" s="8"/>
      <c r="AF6180" s="13"/>
      <c r="AG6180" s="8"/>
      <c r="AH6180" s="8"/>
      <c r="AI6180" s="8"/>
      <c r="AJ6180" s="8"/>
      <c r="AK6180" s="8"/>
      <c r="AN6180" s="13"/>
      <c r="AO6180" s="8"/>
      <c r="AR6180" s="13"/>
      <c r="AS6180" s="8"/>
      <c r="AV6180" s="13"/>
      <c r="AW6180" s="8"/>
      <c r="AX6180" s="19" t="str">
        <f t="shared" si="448"/>
        <v/>
      </c>
      <c r="AY6180" s="55">
        <f t="shared" si="449"/>
        <v>0</v>
      </c>
      <c r="AZ6180" s="8"/>
      <c r="BA6180" s="8"/>
    </row>
    <row r="6181" spans="1:53" x14ac:dyDescent="0.25">
      <c r="A6181" s="9" t="str">
        <f>IF(B6181&lt;&gt;"",COUNTA($B$3:B6181)+$A$2,"")</f>
        <v/>
      </c>
      <c r="R6181" s="42"/>
      <c r="AB6181" s="13"/>
      <c r="AC6181" s="8"/>
      <c r="AF6181" s="13"/>
      <c r="AG6181" s="8"/>
      <c r="AH6181" s="8"/>
      <c r="AI6181" s="8"/>
      <c r="AJ6181" s="8"/>
      <c r="AK6181" s="8"/>
      <c r="AN6181" s="13"/>
      <c r="AO6181" s="8"/>
      <c r="AR6181" s="13"/>
      <c r="AS6181" s="8"/>
      <c r="AV6181" s="13"/>
      <c r="AW6181" s="8"/>
      <c r="AX6181" s="19" t="str">
        <f t="shared" si="448"/>
        <v/>
      </c>
      <c r="AY6181" s="55">
        <f t="shared" si="449"/>
        <v>0</v>
      </c>
      <c r="AZ6181" s="8"/>
      <c r="BA6181" s="8"/>
    </row>
    <row r="6182" spans="1:53" x14ac:dyDescent="0.25">
      <c r="A6182" s="9" t="str">
        <f>IF(B6182&lt;&gt;"",COUNTA($B$3:B6182)+$A$2,"")</f>
        <v/>
      </c>
      <c r="R6182" s="42"/>
      <c r="AB6182" s="13"/>
      <c r="AC6182" s="8"/>
      <c r="AF6182" s="13"/>
      <c r="AG6182" s="8"/>
      <c r="AH6182" s="8"/>
      <c r="AI6182" s="8"/>
      <c r="AJ6182" s="8"/>
      <c r="AK6182" s="8"/>
      <c r="AN6182" s="13"/>
      <c r="AO6182" s="8"/>
      <c r="AR6182" s="13"/>
      <c r="AS6182" s="8"/>
      <c r="AV6182" s="13"/>
      <c r="AW6182" s="8"/>
      <c r="AX6182" s="19" t="str">
        <f t="shared" si="448"/>
        <v/>
      </c>
      <c r="AY6182" s="55">
        <f t="shared" si="449"/>
        <v>0</v>
      </c>
      <c r="AZ6182" s="8"/>
      <c r="BA6182" s="8"/>
    </row>
    <row r="6183" spans="1:53" x14ac:dyDescent="0.25">
      <c r="A6183" s="9" t="str">
        <f>IF(B6183&lt;&gt;"",COUNTA($B$3:B6183)+$A$2,"")</f>
        <v/>
      </c>
      <c r="R6183" s="42"/>
      <c r="AB6183" s="13"/>
      <c r="AC6183" s="8"/>
      <c r="AF6183" s="13"/>
      <c r="AG6183" s="8"/>
      <c r="AH6183" s="8"/>
      <c r="AI6183" s="8"/>
      <c r="AJ6183" s="8"/>
      <c r="AK6183" s="8"/>
      <c r="AN6183" s="13"/>
      <c r="AO6183" s="8"/>
      <c r="AR6183" s="13"/>
      <c r="AS6183" s="8"/>
      <c r="AV6183" s="13"/>
      <c r="AW6183" s="8"/>
      <c r="AX6183" s="19" t="str">
        <f t="shared" si="448"/>
        <v/>
      </c>
      <c r="AY6183" s="55">
        <f t="shared" si="449"/>
        <v>0</v>
      </c>
      <c r="AZ6183" s="8"/>
      <c r="BA6183" s="8"/>
    </row>
    <row r="6184" spans="1:53" x14ac:dyDescent="0.25">
      <c r="A6184" s="9" t="str">
        <f>IF(B6184&lt;&gt;"",COUNTA($B$3:B6184)+$A$2,"")</f>
        <v/>
      </c>
      <c r="R6184" s="42"/>
      <c r="AB6184" s="13"/>
      <c r="AC6184" s="8"/>
      <c r="AF6184" s="13"/>
      <c r="AG6184" s="8"/>
      <c r="AH6184" s="8"/>
      <c r="AI6184" s="8"/>
      <c r="AJ6184" s="8"/>
      <c r="AK6184" s="8"/>
      <c r="AN6184" s="13"/>
      <c r="AO6184" s="8"/>
      <c r="AR6184" s="13"/>
      <c r="AS6184" s="8"/>
      <c r="AV6184" s="13"/>
      <c r="AW6184" s="8"/>
      <c r="AX6184" s="19" t="str">
        <f t="shared" si="448"/>
        <v/>
      </c>
      <c r="AY6184" s="55">
        <f t="shared" si="449"/>
        <v>0</v>
      </c>
      <c r="AZ6184" s="8"/>
      <c r="BA6184" s="8"/>
    </row>
    <row r="6185" spans="1:53" x14ac:dyDescent="0.25">
      <c r="A6185" s="9" t="str">
        <f>IF(B6185&lt;&gt;"",COUNTA($B$3:B6185)+$A$2,"")</f>
        <v/>
      </c>
      <c r="R6185" s="42"/>
      <c r="AB6185" s="13"/>
      <c r="AC6185" s="8"/>
      <c r="AF6185" s="13"/>
      <c r="AG6185" s="8"/>
      <c r="AH6185" s="8"/>
      <c r="AI6185" s="8"/>
      <c r="AJ6185" s="8"/>
      <c r="AK6185" s="8"/>
      <c r="AN6185" s="13"/>
      <c r="AO6185" s="8"/>
      <c r="AR6185" s="13"/>
      <c r="AS6185" s="8"/>
      <c r="AV6185" s="13"/>
      <c r="AW6185" s="8"/>
      <c r="AX6185" s="19" t="str">
        <f t="shared" si="448"/>
        <v/>
      </c>
      <c r="AY6185" s="55">
        <f t="shared" si="449"/>
        <v>0</v>
      </c>
      <c r="AZ6185" s="8"/>
      <c r="BA6185" s="8"/>
    </row>
    <row r="6186" spans="1:53" x14ac:dyDescent="0.25">
      <c r="A6186" s="9" t="str">
        <f>IF(B6186&lt;&gt;"",COUNTA($B$3:B6186)+$A$2,"")</f>
        <v/>
      </c>
      <c r="R6186" s="42"/>
      <c r="AB6186" s="13"/>
      <c r="AC6186" s="8"/>
      <c r="AF6186" s="13"/>
      <c r="AG6186" s="8"/>
      <c r="AH6186" s="8"/>
      <c r="AI6186" s="8"/>
      <c r="AJ6186" s="8"/>
      <c r="AK6186" s="8"/>
      <c r="AN6186" s="13"/>
      <c r="AO6186" s="8"/>
      <c r="AR6186" s="13"/>
      <c r="AS6186" s="8"/>
      <c r="AV6186" s="13"/>
      <c r="AW6186" s="8"/>
      <c r="AX6186" s="19" t="str">
        <f t="shared" si="448"/>
        <v/>
      </c>
      <c r="AY6186" s="55">
        <f t="shared" si="449"/>
        <v>0</v>
      </c>
      <c r="AZ6186" s="8"/>
      <c r="BA6186" s="8"/>
    </row>
    <row r="6187" spans="1:53" x14ac:dyDescent="0.25">
      <c r="A6187" s="9" t="str">
        <f>IF(B6187&lt;&gt;"",COUNTA($B$3:B6187)+$A$2,"")</f>
        <v/>
      </c>
      <c r="R6187" s="42"/>
      <c r="AB6187" s="13"/>
      <c r="AC6187" s="8"/>
      <c r="AF6187" s="13"/>
      <c r="AG6187" s="8"/>
      <c r="AH6187" s="8"/>
      <c r="AI6187" s="8"/>
      <c r="AJ6187" s="8"/>
      <c r="AK6187" s="8"/>
      <c r="AN6187" s="13"/>
      <c r="AO6187" s="8"/>
      <c r="AR6187" s="13"/>
      <c r="AS6187" s="8"/>
      <c r="AV6187" s="13"/>
      <c r="AW6187" s="8"/>
      <c r="AX6187" s="19" t="str">
        <f t="shared" si="448"/>
        <v/>
      </c>
      <c r="AY6187" s="55">
        <f t="shared" si="449"/>
        <v>0</v>
      </c>
      <c r="AZ6187" s="8"/>
      <c r="BA6187" s="8"/>
    </row>
    <row r="6188" spans="1:53" x14ac:dyDescent="0.25">
      <c r="A6188" s="9" t="str">
        <f>IF(B6188&lt;&gt;"",COUNTA($B$3:B6188)+$A$2,"")</f>
        <v/>
      </c>
      <c r="R6188" s="42"/>
      <c r="AB6188" s="13"/>
      <c r="AC6188" s="8"/>
      <c r="AF6188" s="13"/>
      <c r="AG6188" s="8"/>
      <c r="AH6188" s="8"/>
      <c r="AI6188" s="8"/>
      <c r="AJ6188" s="8"/>
      <c r="AK6188" s="8"/>
      <c r="AN6188" s="13"/>
      <c r="AO6188" s="8"/>
      <c r="AR6188" s="13"/>
      <c r="AS6188" s="8"/>
      <c r="AV6188" s="13"/>
      <c r="AW6188" s="8"/>
      <c r="AX6188" s="19" t="str">
        <f t="shared" si="448"/>
        <v/>
      </c>
      <c r="AY6188" s="55">
        <f t="shared" si="449"/>
        <v>0</v>
      </c>
      <c r="AZ6188" s="8"/>
      <c r="BA6188" s="8"/>
    </row>
    <row r="6189" spans="1:53" x14ac:dyDescent="0.25">
      <c r="A6189" s="9" t="str">
        <f>IF(B6189&lt;&gt;"",COUNTA($B$3:B6189)+$A$2,"")</f>
        <v/>
      </c>
      <c r="R6189" s="42"/>
      <c r="AB6189" s="13"/>
      <c r="AC6189" s="8"/>
      <c r="AF6189" s="13"/>
      <c r="AG6189" s="8"/>
      <c r="AH6189" s="8"/>
      <c r="AI6189" s="8"/>
      <c r="AJ6189" s="8"/>
      <c r="AK6189" s="8"/>
      <c r="AN6189" s="13"/>
      <c r="AO6189" s="8"/>
      <c r="AR6189" s="13"/>
      <c r="AS6189" s="8"/>
      <c r="AV6189" s="13"/>
      <c r="AW6189" s="8"/>
      <c r="AX6189" s="19" t="str">
        <f t="shared" si="448"/>
        <v/>
      </c>
      <c r="AY6189" s="55">
        <f t="shared" si="449"/>
        <v>0</v>
      </c>
      <c r="AZ6189" s="8"/>
      <c r="BA6189" s="8"/>
    </row>
    <row r="6190" spans="1:53" x14ac:dyDescent="0.25">
      <c r="A6190" s="9" t="str">
        <f>IF(B6190&lt;&gt;"",COUNTA($B$3:B6190)+$A$2,"")</f>
        <v/>
      </c>
      <c r="R6190" s="42"/>
      <c r="AB6190" s="13"/>
      <c r="AC6190" s="8"/>
      <c r="AF6190" s="13"/>
      <c r="AG6190" s="8"/>
      <c r="AH6190" s="8"/>
      <c r="AI6190" s="8"/>
      <c r="AJ6190" s="8"/>
      <c r="AK6190" s="8"/>
      <c r="AN6190" s="13"/>
      <c r="AO6190" s="8"/>
      <c r="AR6190" s="13"/>
      <c r="AS6190" s="8"/>
      <c r="AV6190" s="13"/>
      <c r="AW6190" s="8"/>
      <c r="AX6190" s="19" t="str">
        <f t="shared" si="448"/>
        <v/>
      </c>
      <c r="AY6190" s="55">
        <f t="shared" si="449"/>
        <v>0</v>
      </c>
      <c r="AZ6190" s="8"/>
      <c r="BA6190" s="8"/>
    </row>
    <row r="6191" spans="1:53" x14ac:dyDescent="0.25">
      <c r="A6191" s="9" t="str">
        <f>IF(B6191&lt;&gt;"",COUNTA($B$3:B6191)+$A$2,"")</f>
        <v/>
      </c>
      <c r="R6191" s="42"/>
      <c r="AB6191" s="13"/>
      <c r="AC6191" s="8"/>
      <c r="AF6191" s="13"/>
      <c r="AG6191" s="8"/>
      <c r="AH6191" s="8"/>
      <c r="AI6191" s="8"/>
      <c r="AJ6191" s="8"/>
      <c r="AK6191" s="8"/>
      <c r="AN6191" s="13"/>
      <c r="AO6191" s="8"/>
      <c r="AR6191" s="13"/>
      <c r="AS6191" s="8"/>
      <c r="AV6191" s="13"/>
      <c r="AW6191" s="8"/>
      <c r="AX6191" s="19" t="str">
        <f t="shared" si="448"/>
        <v/>
      </c>
      <c r="AY6191" s="55">
        <f t="shared" si="449"/>
        <v>0</v>
      </c>
      <c r="AZ6191" s="8"/>
      <c r="BA6191" s="8"/>
    </row>
    <row r="6192" spans="1:53" x14ac:dyDescent="0.25">
      <c r="A6192" s="9" t="str">
        <f>IF(B6192&lt;&gt;"",COUNTA($B$3:B6192)+$A$2,"")</f>
        <v/>
      </c>
      <c r="R6192" s="42"/>
      <c r="AB6192" s="13"/>
      <c r="AC6192" s="8"/>
      <c r="AF6192" s="13"/>
      <c r="AG6192" s="8"/>
      <c r="AH6192" s="8"/>
      <c r="AI6192" s="8"/>
      <c r="AJ6192" s="8"/>
      <c r="AK6192" s="8"/>
      <c r="AN6192" s="13"/>
      <c r="AO6192" s="8"/>
      <c r="AR6192" s="13"/>
      <c r="AS6192" s="8"/>
      <c r="AV6192" s="13"/>
      <c r="AW6192" s="8"/>
      <c r="AX6192" s="19" t="str">
        <f t="shared" si="448"/>
        <v/>
      </c>
      <c r="AY6192" s="55">
        <f t="shared" si="449"/>
        <v>0</v>
      </c>
      <c r="AZ6192" s="8"/>
      <c r="BA6192" s="8"/>
    </row>
    <row r="6193" spans="1:53" x14ac:dyDescent="0.25">
      <c r="A6193" s="9" t="str">
        <f>IF(B6193&lt;&gt;"",COUNTA($B$3:B6193)+$A$2,"")</f>
        <v/>
      </c>
      <c r="R6193" s="42"/>
      <c r="AB6193" s="13"/>
      <c r="AC6193" s="8"/>
      <c r="AF6193" s="13"/>
      <c r="AG6193" s="8"/>
      <c r="AH6193" s="8"/>
      <c r="AI6193" s="8"/>
      <c r="AJ6193" s="8"/>
      <c r="AK6193" s="8"/>
      <c r="AN6193" s="13"/>
      <c r="AO6193" s="8"/>
      <c r="AR6193" s="13"/>
      <c r="AS6193" s="8"/>
      <c r="AV6193" s="13"/>
      <c r="AW6193" s="8"/>
      <c r="AX6193" s="19" t="str">
        <f t="shared" si="448"/>
        <v/>
      </c>
      <c r="AY6193" s="55">
        <f t="shared" si="449"/>
        <v>0</v>
      </c>
      <c r="AZ6193" s="8"/>
      <c r="BA6193" s="8"/>
    </row>
    <row r="6194" spans="1:53" x14ac:dyDescent="0.25">
      <c r="A6194" s="9" t="str">
        <f>IF(B6194&lt;&gt;"",COUNTA($B$3:B6194)+$A$2,"")</f>
        <v/>
      </c>
      <c r="R6194" s="42"/>
      <c r="AB6194" s="13"/>
      <c r="AC6194" s="8"/>
      <c r="AF6194" s="13"/>
      <c r="AG6194" s="8"/>
      <c r="AH6194" s="8"/>
      <c r="AI6194" s="8"/>
      <c r="AJ6194" s="8"/>
      <c r="AK6194" s="8"/>
      <c r="AN6194" s="13"/>
      <c r="AO6194" s="8"/>
      <c r="AR6194" s="13"/>
      <c r="AS6194" s="8"/>
      <c r="AV6194" s="13"/>
      <c r="AW6194" s="8"/>
      <c r="AX6194" s="19" t="str">
        <f t="shared" si="448"/>
        <v/>
      </c>
      <c r="AY6194" s="55">
        <f t="shared" si="449"/>
        <v>0</v>
      </c>
      <c r="AZ6194" s="8"/>
      <c r="BA6194" s="8"/>
    </row>
    <row r="6195" spans="1:53" x14ac:dyDescent="0.25">
      <c r="A6195" s="9" t="str">
        <f>IF(B6195&lt;&gt;"",COUNTA($B$3:B6195)+$A$2,"")</f>
        <v/>
      </c>
      <c r="R6195" s="42"/>
      <c r="AB6195" s="13"/>
      <c r="AC6195" s="8"/>
      <c r="AF6195" s="13"/>
      <c r="AG6195" s="8"/>
      <c r="AH6195" s="8"/>
      <c r="AI6195" s="8"/>
      <c r="AJ6195" s="8"/>
      <c r="AK6195" s="8"/>
      <c r="AN6195" s="13"/>
      <c r="AO6195" s="8"/>
      <c r="AR6195" s="13"/>
      <c r="AS6195" s="8"/>
      <c r="AV6195" s="13"/>
      <c r="AW6195" s="8"/>
      <c r="AX6195" s="19" t="str">
        <f t="shared" si="448"/>
        <v/>
      </c>
      <c r="AY6195" s="55">
        <f t="shared" si="449"/>
        <v>0</v>
      </c>
      <c r="AZ6195" s="8"/>
      <c r="BA6195" s="8"/>
    </row>
    <row r="6196" spans="1:53" x14ac:dyDescent="0.25">
      <c r="A6196" s="9" t="str">
        <f>IF(B6196&lt;&gt;"",COUNTA($B$3:B6196)+$A$2,"")</f>
        <v/>
      </c>
      <c r="R6196" s="42"/>
      <c r="AB6196" s="13"/>
      <c r="AC6196" s="8"/>
      <c r="AF6196" s="13"/>
      <c r="AG6196" s="8"/>
      <c r="AH6196" s="8"/>
      <c r="AI6196" s="8"/>
      <c r="AJ6196" s="8"/>
      <c r="AK6196" s="8"/>
      <c r="AN6196" s="13"/>
      <c r="AO6196" s="8"/>
      <c r="AR6196" s="13"/>
      <c r="AS6196" s="8"/>
      <c r="AV6196" s="13"/>
      <c r="AW6196" s="8"/>
      <c r="AX6196" s="19" t="str">
        <f t="shared" si="448"/>
        <v/>
      </c>
      <c r="AY6196" s="55">
        <f t="shared" si="449"/>
        <v>0</v>
      </c>
      <c r="AZ6196" s="8"/>
      <c r="BA6196" s="8"/>
    </row>
    <row r="6197" spans="1:53" x14ac:dyDescent="0.25">
      <c r="A6197" s="9" t="str">
        <f>IF(B6197&lt;&gt;"",COUNTA($B$3:B6197)+$A$2,"")</f>
        <v/>
      </c>
      <c r="R6197" s="42"/>
      <c r="AB6197" s="13"/>
      <c r="AC6197" s="8"/>
      <c r="AF6197" s="13"/>
      <c r="AG6197" s="8"/>
      <c r="AH6197" s="8"/>
      <c r="AI6197" s="8"/>
      <c r="AJ6197" s="8"/>
      <c r="AK6197" s="8"/>
      <c r="AN6197" s="13"/>
      <c r="AO6197" s="8"/>
      <c r="AR6197" s="13"/>
      <c r="AS6197" s="8"/>
      <c r="AV6197" s="13"/>
      <c r="AW6197" s="8"/>
      <c r="AX6197" s="19" t="str">
        <f t="shared" si="448"/>
        <v/>
      </c>
      <c r="AY6197" s="55">
        <f t="shared" si="449"/>
        <v>0</v>
      </c>
      <c r="AZ6197" s="8"/>
      <c r="BA6197" s="8"/>
    </row>
    <row r="6198" spans="1:53" x14ac:dyDescent="0.25">
      <c r="A6198" s="9" t="str">
        <f>IF(B6198&lt;&gt;"",COUNTA($B$3:B6198)+$A$2,"")</f>
        <v/>
      </c>
      <c r="R6198" s="42"/>
      <c r="AB6198" s="13"/>
      <c r="AC6198" s="8"/>
      <c r="AF6198" s="13"/>
      <c r="AG6198" s="8"/>
      <c r="AH6198" s="8"/>
      <c r="AI6198" s="8"/>
      <c r="AJ6198" s="8"/>
      <c r="AK6198" s="8"/>
      <c r="AN6198" s="13"/>
      <c r="AO6198" s="8"/>
      <c r="AR6198" s="13"/>
      <c r="AS6198" s="8"/>
      <c r="AV6198" s="13"/>
      <c r="AW6198" s="8"/>
      <c r="AX6198" s="19" t="str">
        <f t="shared" si="448"/>
        <v/>
      </c>
      <c r="AY6198" s="55">
        <f t="shared" si="449"/>
        <v>0</v>
      </c>
      <c r="AZ6198" s="8"/>
      <c r="BA6198" s="8"/>
    </row>
    <row r="6199" spans="1:53" x14ac:dyDescent="0.25">
      <c r="A6199" s="9" t="str">
        <f>IF(B6199&lt;&gt;"",COUNTA($B$3:B6199)+$A$2,"")</f>
        <v/>
      </c>
      <c r="R6199" s="42"/>
      <c r="AB6199" s="13"/>
      <c r="AC6199" s="8"/>
      <c r="AF6199" s="13"/>
      <c r="AG6199" s="8"/>
      <c r="AH6199" s="8"/>
      <c r="AI6199" s="8"/>
      <c r="AJ6199" s="8"/>
      <c r="AK6199" s="8"/>
      <c r="AN6199" s="13"/>
      <c r="AO6199" s="8"/>
      <c r="AR6199" s="13"/>
      <c r="AS6199" s="8"/>
      <c r="AV6199" s="13"/>
      <c r="AW6199" s="8"/>
      <c r="AX6199" s="19" t="str">
        <f t="shared" si="448"/>
        <v/>
      </c>
      <c r="AY6199" s="55">
        <f t="shared" si="449"/>
        <v>0</v>
      </c>
      <c r="AZ6199" s="8"/>
      <c r="BA6199" s="8"/>
    </row>
    <row r="6200" spans="1:53" x14ac:dyDescent="0.25">
      <c r="A6200" s="9" t="str">
        <f>IF(B6200&lt;&gt;"",COUNTA($B$3:B6200)+$A$2,"")</f>
        <v/>
      </c>
      <c r="R6200" s="42"/>
      <c r="AB6200" s="13"/>
      <c r="AC6200" s="8"/>
      <c r="AF6200" s="13"/>
      <c r="AG6200" s="8"/>
      <c r="AH6200" s="8"/>
      <c r="AI6200" s="8"/>
      <c r="AJ6200" s="8"/>
      <c r="AK6200" s="8"/>
      <c r="AN6200" s="13"/>
      <c r="AO6200" s="8"/>
      <c r="AR6200" s="13"/>
      <c r="AS6200" s="8"/>
      <c r="AV6200" s="13"/>
      <c r="AW6200" s="8"/>
      <c r="AX6200" s="19" t="str">
        <f t="shared" si="448"/>
        <v/>
      </c>
      <c r="AY6200" s="55">
        <f t="shared" si="449"/>
        <v>0</v>
      </c>
      <c r="AZ6200" s="8"/>
      <c r="BA6200" s="8"/>
    </row>
    <row r="6201" spans="1:53" x14ac:dyDescent="0.25">
      <c r="A6201" s="9" t="str">
        <f>IF(B6201&lt;&gt;"",COUNTA($B$3:B6201)+$A$2,"")</f>
        <v/>
      </c>
      <c r="R6201" s="42"/>
      <c r="AB6201" s="13"/>
      <c r="AC6201" s="8"/>
      <c r="AF6201" s="13"/>
      <c r="AG6201" s="8"/>
      <c r="AH6201" s="8"/>
      <c r="AI6201" s="8"/>
      <c r="AJ6201" s="8"/>
      <c r="AK6201" s="8"/>
      <c r="AN6201" s="13"/>
      <c r="AO6201" s="8"/>
      <c r="AR6201" s="13"/>
      <c r="AS6201" s="8"/>
      <c r="AV6201" s="13"/>
      <c r="AW6201" s="8"/>
      <c r="AX6201" s="19" t="str">
        <f t="shared" si="448"/>
        <v/>
      </c>
      <c r="AY6201" s="55">
        <f t="shared" si="449"/>
        <v>0</v>
      </c>
      <c r="AZ6201" s="8"/>
      <c r="BA6201" s="8"/>
    </row>
    <row r="6202" spans="1:53" x14ac:dyDescent="0.25">
      <c r="A6202" s="9" t="str">
        <f>IF(B6202&lt;&gt;"",COUNTA($B$3:B6202)+$A$2,"")</f>
        <v/>
      </c>
      <c r="R6202" s="42"/>
      <c r="AB6202" s="13"/>
      <c r="AC6202" s="8"/>
      <c r="AF6202" s="13"/>
      <c r="AG6202" s="8"/>
      <c r="AH6202" s="8"/>
      <c r="AI6202" s="8"/>
      <c r="AJ6202" s="8"/>
      <c r="AK6202" s="8"/>
      <c r="AN6202" s="13"/>
      <c r="AO6202" s="8"/>
      <c r="AR6202" s="13"/>
      <c r="AS6202" s="8"/>
      <c r="AV6202" s="13"/>
      <c r="AW6202" s="8"/>
      <c r="AX6202" s="19" t="str">
        <f t="shared" si="448"/>
        <v/>
      </c>
      <c r="AY6202" s="55">
        <f t="shared" si="449"/>
        <v>0</v>
      </c>
      <c r="AZ6202" s="8"/>
      <c r="BA6202" s="8"/>
    </row>
    <row r="6203" spans="1:53" x14ac:dyDescent="0.25">
      <c r="A6203" s="9" t="str">
        <f>IF(B6203&lt;&gt;"",COUNTA($B$3:B6203)+$A$2,"")</f>
        <v/>
      </c>
      <c r="R6203" s="42"/>
      <c r="AB6203" s="13"/>
      <c r="AC6203" s="8"/>
      <c r="AF6203" s="13"/>
      <c r="AG6203" s="8"/>
      <c r="AH6203" s="8"/>
      <c r="AI6203" s="8"/>
      <c r="AJ6203" s="8"/>
      <c r="AK6203" s="8"/>
      <c r="AN6203" s="13"/>
      <c r="AO6203" s="8"/>
      <c r="AR6203" s="13"/>
      <c r="AS6203" s="8"/>
      <c r="AV6203" s="13"/>
      <c r="AW6203" s="8"/>
      <c r="AX6203" s="19" t="str">
        <f t="shared" si="448"/>
        <v/>
      </c>
      <c r="AY6203" s="55">
        <f t="shared" si="449"/>
        <v>0</v>
      </c>
      <c r="AZ6203" s="8"/>
      <c r="BA6203" s="8"/>
    </row>
    <row r="6204" spans="1:53" x14ac:dyDescent="0.25">
      <c r="A6204" s="9" t="str">
        <f>IF(B6204&lt;&gt;"",COUNTA($B$3:B6204)+$A$2,"")</f>
        <v/>
      </c>
      <c r="R6204" s="42"/>
      <c r="AB6204" s="13"/>
      <c r="AC6204" s="8"/>
      <c r="AF6204" s="13"/>
      <c r="AG6204" s="8"/>
      <c r="AH6204" s="8"/>
      <c r="AI6204" s="8"/>
      <c r="AJ6204" s="8"/>
      <c r="AK6204" s="8"/>
      <c r="AN6204" s="13"/>
      <c r="AO6204" s="8"/>
      <c r="AR6204" s="13"/>
      <c r="AS6204" s="8"/>
      <c r="AV6204" s="13"/>
      <c r="AW6204" s="8"/>
      <c r="AX6204" s="19" t="str">
        <f t="shared" si="448"/>
        <v/>
      </c>
      <c r="AY6204" s="55">
        <f t="shared" si="449"/>
        <v>0</v>
      </c>
      <c r="AZ6204" s="8"/>
      <c r="BA6204" s="8"/>
    </row>
    <row r="6205" spans="1:53" x14ac:dyDescent="0.25">
      <c r="A6205" s="9" t="str">
        <f>IF(B6205&lt;&gt;"",COUNTA($B$3:B6205)+$A$2,"")</f>
        <v/>
      </c>
      <c r="R6205" s="42"/>
      <c r="AB6205" s="13"/>
      <c r="AC6205" s="8"/>
      <c r="AF6205" s="13"/>
      <c r="AG6205" s="8"/>
      <c r="AH6205" s="8"/>
      <c r="AI6205" s="8"/>
      <c r="AJ6205" s="8"/>
      <c r="AK6205" s="8"/>
      <c r="AN6205" s="13"/>
      <c r="AO6205" s="8"/>
      <c r="AR6205" s="13"/>
      <c r="AS6205" s="8"/>
      <c r="AV6205" s="13"/>
      <c r="AW6205" s="8"/>
      <c r="AX6205" s="19" t="str">
        <f t="shared" si="448"/>
        <v/>
      </c>
      <c r="AY6205" s="55">
        <f t="shared" si="449"/>
        <v>0</v>
      </c>
      <c r="AZ6205" s="8"/>
      <c r="BA6205" s="8"/>
    </row>
    <row r="6206" spans="1:53" x14ac:dyDescent="0.25">
      <c r="A6206" s="9" t="str">
        <f>IF(B6206&lt;&gt;"",COUNTA($B$3:B6206)+$A$2,"")</f>
        <v/>
      </c>
      <c r="R6206" s="42"/>
      <c r="AB6206" s="13"/>
      <c r="AC6206" s="8"/>
      <c r="AF6206" s="13"/>
      <c r="AG6206" s="8"/>
      <c r="AH6206" s="8"/>
      <c r="AI6206" s="8"/>
      <c r="AJ6206" s="8"/>
      <c r="AK6206" s="8"/>
      <c r="AN6206" s="13"/>
      <c r="AO6206" s="8"/>
      <c r="AR6206" s="13"/>
      <c r="AS6206" s="8"/>
      <c r="AV6206" s="13"/>
      <c r="AW6206" s="8"/>
      <c r="AX6206" s="19" t="str">
        <f t="shared" si="448"/>
        <v/>
      </c>
      <c r="AY6206" s="55">
        <f t="shared" si="449"/>
        <v>0</v>
      </c>
      <c r="AZ6206" s="8"/>
      <c r="BA6206" s="8"/>
    </row>
    <row r="6207" spans="1:53" x14ac:dyDescent="0.25">
      <c r="A6207" s="9" t="str">
        <f>IF(B6207&lt;&gt;"",COUNTA($B$3:B6207)+$A$2,"")</f>
        <v/>
      </c>
      <c r="R6207" s="42"/>
      <c r="AB6207" s="13"/>
      <c r="AC6207" s="8"/>
      <c r="AF6207" s="13"/>
      <c r="AG6207" s="8"/>
      <c r="AH6207" s="8"/>
      <c r="AI6207" s="8"/>
      <c r="AJ6207" s="8"/>
      <c r="AK6207" s="8"/>
      <c r="AN6207" s="13"/>
      <c r="AO6207" s="8"/>
      <c r="AR6207" s="13"/>
      <c r="AS6207" s="8"/>
      <c r="AV6207" s="13"/>
      <c r="AW6207" s="8"/>
      <c r="AX6207" s="19" t="str">
        <f t="shared" si="448"/>
        <v/>
      </c>
      <c r="AY6207" s="55">
        <f t="shared" si="449"/>
        <v>0</v>
      </c>
      <c r="AZ6207" s="8"/>
      <c r="BA6207" s="8"/>
    </row>
    <row r="6208" spans="1:53" x14ac:dyDescent="0.25">
      <c r="A6208" s="9" t="str">
        <f>IF(B6208&lt;&gt;"",COUNTA($B$3:B6208)+$A$2,"")</f>
        <v/>
      </c>
      <c r="R6208" s="42"/>
      <c r="AB6208" s="13"/>
      <c r="AC6208" s="8"/>
      <c r="AF6208" s="13"/>
      <c r="AG6208" s="8"/>
      <c r="AH6208" s="8"/>
      <c r="AI6208" s="8"/>
      <c r="AJ6208" s="8"/>
      <c r="AK6208" s="8"/>
      <c r="AN6208" s="13"/>
      <c r="AO6208" s="8"/>
      <c r="AR6208" s="13"/>
      <c r="AS6208" s="8"/>
      <c r="AV6208" s="13"/>
      <c r="AW6208" s="8"/>
      <c r="AX6208" s="19" t="str">
        <f t="shared" si="448"/>
        <v/>
      </c>
      <c r="AY6208" s="55">
        <f t="shared" si="449"/>
        <v>0</v>
      </c>
      <c r="AZ6208" s="8"/>
      <c r="BA6208" s="8"/>
    </row>
    <row r="6209" spans="1:53" x14ac:dyDescent="0.25">
      <c r="A6209" s="9" t="str">
        <f>IF(B6209&lt;&gt;"",COUNTA($B$3:B6209)+$A$2,"")</f>
        <v/>
      </c>
      <c r="R6209" s="42"/>
      <c r="AB6209" s="13"/>
      <c r="AC6209" s="8"/>
      <c r="AF6209" s="13"/>
      <c r="AG6209" s="8"/>
      <c r="AH6209" s="8"/>
      <c r="AI6209" s="8"/>
      <c r="AJ6209" s="8"/>
      <c r="AK6209" s="8"/>
      <c r="AN6209" s="13"/>
      <c r="AO6209" s="8"/>
      <c r="AR6209" s="13"/>
      <c r="AS6209" s="8"/>
      <c r="AV6209" s="13"/>
      <c r="AW6209" s="8"/>
      <c r="AX6209" s="19" t="str">
        <f t="shared" si="448"/>
        <v/>
      </c>
      <c r="AY6209" s="55">
        <f t="shared" si="449"/>
        <v>0</v>
      </c>
      <c r="AZ6209" s="8"/>
      <c r="BA6209" s="8"/>
    </row>
    <row r="6210" spans="1:53" x14ac:dyDescent="0.25">
      <c r="A6210" s="9" t="str">
        <f>IF(B6210&lt;&gt;"",COUNTA($B$3:B6210)+$A$2,"")</f>
        <v/>
      </c>
      <c r="R6210" s="42"/>
      <c r="AB6210" s="13"/>
      <c r="AC6210" s="8"/>
      <c r="AF6210" s="13"/>
      <c r="AG6210" s="8"/>
      <c r="AH6210" s="8"/>
      <c r="AI6210" s="8"/>
      <c r="AJ6210" s="8"/>
      <c r="AK6210" s="8"/>
      <c r="AN6210" s="13"/>
      <c r="AO6210" s="8"/>
      <c r="AR6210" s="13"/>
      <c r="AS6210" s="8"/>
      <c r="AV6210" s="13"/>
      <c r="AW6210" s="8"/>
      <c r="AX6210" s="19" t="str">
        <f t="shared" si="448"/>
        <v/>
      </c>
      <c r="AY6210" s="55">
        <f t="shared" si="449"/>
        <v>0</v>
      </c>
      <c r="AZ6210" s="8"/>
      <c r="BA6210" s="8"/>
    </row>
    <row r="6211" spans="1:53" x14ac:dyDescent="0.25">
      <c r="A6211" s="9" t="str">
        <f>IF(B6211&lt;&gt;"",COUNTA($B$3:B6211)+$A$2,"")</f>
        <v/>
      </c>
      <c r="R6211" s="42"/>
      <c r="AB6211" s="13"/>
      <c r="AC6211" s="8"/>
      <c r="AF6211" s="13"/>
      <c r="AG6211" s="8"/>
      <c r="AH6211" s="8"/>
      <c r="AI6211" s="8"/>
      <c r="AJ6211" s="8"/>
      <c r="AK6211" s="8"/>
      <c r="AN6211" s="13"/>
      <c r="AO6211" s="8"/>
      <c r="AR6211" s="13"/>
      <c r="AS6211" s="8"/>
      <c r="AV6211" s="13"/>
      <c r="AW6211" s="8"/>
      <c r="AX6211" s="19" t="str">
        <f t="shared" ref="AX6211:AX6274" si="450">IF(R6211="","",AY6211/(1+0.025))</f>
        <v/>
      </c>
      <c r="AY6211" s="55">
        <f t="shared" ref="AY6211:AY6274" si="451">BC6211-AZ6211</f>
        <v>0</v>
      </c>
      <c r="AZ6211" s="8"/>
      <c r="BA6211" s="8"/>
    </row>
    <row r="6212" spans="1:53" x14ac:dyDescent="0.25">
      <c r="A6212" s="9" t="str">
        <f>IF(B6212&lt;&gt;"",COUNTA($B$3:B6212)+$A$2,"")</f>
        <v/>
      </c>
      <c r="R6212" s="42"/>
      <c r="AB6212" s="13"/>
      <c r="AC6212" s="8"/>
      <c r="AF6212" s="13"/>
      <c r="AG6212" s="8"/>
      <c r="AH6212" s="8"/>
      <c r="AI6212" s="8"/>
      <c r="AJ6212" s="8"/>
      <c r="AK6212" s="8"/>
      <c r="AN6212" s="13"/>
      <c r="AO6212" s="8"/>
      <c r="AR6212" s="13"/>
      <c r="AS6212" s="8"/>
      <c r="AV6212" s="13"/>
      <c r="AW6212" s="8"/>
      <c r="AX6212" s="19" t="str">
        <f t="shared" si="450"/>
        <v/>
      </c>
      <c r="AY6212" s="55">
        <f t="shared" si="451"/>
        <v>0</v>
      </c>
      <c r="AZ6212" s="8"/>
      <c r="BA6212" s="8"/>
    </row>
    <row r="6213" spans="1:53" x14ac:dyDescent="0.25">
      <c r="A6213" s="9" t="str">
        <f>IF(B6213&lt;&gt;"",COUNTA($B$3:B6213)+$A$2,"")</f>
        <v/>
      </c>
      <c r="R6213" s="42"/>
      <c r="AB6213" s="13"/>
      <c r="AC6213" s="8"/>
      <c r="AF6213" s="13"/>
      <c r="AG6213" s="8"/>
      <c r="AH6213" s="8"/>
      <c r="AI6213" s="8"/>
      <c r="AJ6213" s="8"/>
      <c r="AK6213" s="8"/>
      <c r="AN6213" s="13"/>
      <c r="AO6213" s="8"/>
      <c r="AR6213" s="13"/>
      <c r="AS6213" s="8"/>
      <c r="AV6213" s="13"/>
      <c r="AW6213" s="8"/>
      <c r="AX6213" s="19" t="str">
        <f t="shared" si="450"/>
        <v/>
      </c>
      <c r="AY6213" s="55">
        <f t="shared" si="451"/>
        <v>0</v>
      </c>
      <c r="AZ6213" s="8"/>
      <c r="BA6213" s="8"/>
    </row>
    <row r="6214" spans="1:53" x14ac:dyDescent="0.25">
      <c r="A6214" s="9" t="str">
        <f>IF(B6214&lt;&gt;"",COUNTA($B$3:B6214)+$A$2,"")</f>
        <v/>
      </c>
      <c r="R6214" s="42"/>
      <c r="AB6214" s="13"/>
      <c r="AC6214" s="8"/>
      <c r="AF6214" s="13"/>
      <c r="AG6214" s="8"/>
      <c r="AH6214" s="8"/>
      <c r="AI6214" s="8"/>
      <c r="AJ6214" s="8"/>
      <c r="AK6214" s="8"/>
      <c r="AN6214" s="13"/>
      <c r="AO6214" s="8"/>
      <c r="AR6214" s="13"/>
      <c r="AS6214" s="8"/>
      <c r="AV6214" s="13"/>
      <c r="AW6214" s="8"/>
      <c r="AX6214" s="19" t="str">
        <f t="shared" si="450"/>
        <v/>
      </c>
      <c r="AY6214" s="55">
        <f t="shared" si="451"/>
        <v>0</v>
      </c>
      <c r="AZ6214" s="8"/>
      <c r="BA6214" s="8"/>
    </row>
    <row r="6215" spans="1:53" x14ac:dyDescent="0.25">
      <c r="A6215" s="9" t="str">
        <f>IF(B6215&lt;&gt;"",COUNTA($B$3:B6215)+$A$2,"")</f>
        <v/>
      </c>
      <c r="R6215" s="42"/>
      <c r="AB6215" s="13"/>
      <c r="AC6215" s="8"/>
      <c r="AF6215" s="13"/>
      <c r="AG6215" s="8"/>
      <c r="AH6215" s="8"/>
      <c r="AI6215" s="8"/>
      <c r="AJ6215" s="8"/>
      <c r="AK6215" s="8"/>
      <c r="AN6215" s="13"/>
      <c r="AO6215" s="8"/>
      <c r="AR6215" s="13"/>
      <c r="AS6215" s="8"/>
      <c r="AV6215" s="13"/>
      <c r="AW6215" s="8"/>
      <c r="AX6215" s="19" t="str">
        <f t="shared" si="450"/>
        <v/>
      </c>
      <c r="AY6215" s="55">
        <f t="shared" si="451"/>
        <v>0</v>
      </c>
      <c r="AZ6215" s="8"/>
      <c r="BA6215" s="8"/>
    </row>
    <row r="6216" spans="1:53" x14ac:dyDescent="0.25">
      <c r="A6216" s="9" t="str">
        <f>IF(B6216&lt;&gt;"",COUNTA($B$3:B6216)+$A$2,"")</f>
        <v/>
      </c>
      <c r="R6216" s="42"/>
      <c r="AB6216" s="13"/>
      <c r="AC6216" s="8"/>
      <c r="AF6216" s="13"/>
      <c r="AG6216" s="8"/>
      <c r="AH6216" s="8"/>
      <c r="AI6216" s="8"/>
      <c r="AJ6216" s="8"/>
      <c r="AK6216" s="8"/>
      <c r="AN6216" s="13"/>
      <c r="AO6216" s="8"/>
      <c r="AR6216" s="13"/>
      <c r="AS6216" s="8"/>
      <c r="AV6216" s="13"/>
      <c r="AW6216" s="8"/>
      <c r="AX6216" s="19" t="str">
        <f t="shared" si="450"/>
        <v/>
      </c>
      <c r="AY6216" s="55">
        <f t="shared" si="451"/>
        <v>0</v>
      </c>
      <c r="AZ6216" s="8"/>
      <c r="BA6216" s="8"/>
    </row>
    <row r="6217" spans="1:53" x14ac:dyDescent="0.25">
      <c r="A6217" s="9" t="str">
        <f>IF(B6217&lt;&gt;"",COUNTA($B$3:B6217)+$A$2,"")</f>
        <v/>
      </c>
      <c r="R6217" s="42"/>
      <c r="AB6217" s="13"/>
      <c r="AC6217" s="8"/>
      <c r="AF6217" s="13"/>
      <c r="AG6217" s="8"/>
      <c r="AH6217" s="8"/>
      <c r="AI6217" s="8"/>
      <c r="AJ6217" s="8"/>
      <c r="AK6217" s="8"/>
      <c r="AN6217" s="13"/>
      <c r="AO6217" s="8"/>
      <c r="AR6217" s="13"/>
      <c r="AS6217" s="8"/>
      <c r="AV6217" s="13"/>
      <c r="AW6217" s="8"/>
      <c r="AX6217" s="19" t="str">
        <f t="shared" si="450"/>
        <v/>
      </c>
      <c r="AY6217" s="55">
        <f t="shared" si="451"/>
        <v>0</v>
      </c>
      <c r="AZ6217" s="8"/>
      <c r="BA6217" s="8"/>
    </row>
    <row r="6218" spans="1:53" x14ac:dyDescent="0.25">
      <c r="A6218" s="9" t="str">
        <f>IF(B6218&lt;&gt;"",COUNTA($B$3:B6218)+$A$2,"")</f>
        <v/>
      </c>
      <c r="R6218" s="42"/>
      <c r="AB6218" s="13"/>
      <c r="AC6218" s="8"/>
      <c r="AF6218" s="13"/>
      <c r="AG6218" s="8"/>
      <c r="AH6218" s="8"/>
      <c r="AI6218" s="8"/>
      <c r="AJ6218" s="8"/>
      <c r="AK6218" s="8"/>
      <c r="AN6218" s="13"/>
      <c r="AO6218" s="8"/>
      <c r="AR6218" s="13"/>
      <c r="AS6218" s="8"/>
      <c r="AV6218" s="13"/>
      <c r="AW6218" s="8"/>
      <c r="AX6218" s="19" t="str">
        <f t="shared" si="450"/>
        <v/>
      </c>
      <c r="AY6218" s="55">
        <f t="shared" si="451"/>
        <v>0</v>
      </c>
      <c r="AZ6218" s="8"/>
      <c r="BA6218" s="8"/>
    </row>
    <row r="6219" spans="1:53" x14ac:dyDescent="0.25">
      <c r="A6219" s="9" t="str">
        <f>IF(B6219&lt;&gt;"",COUNTA($B$3:B6219)+$A$2,"")</f>
        <v/>
      </c>
      <c r="R6219" s="42"/>
      <c r="AB6219" s="13"/>
      <c r="AC6219" s="8"/>
      <c r="AF6219" s="13"/>
      <c r="AG6219" s="8"/>
      <c r="AH6219" s="8"/>
      <c r="AI6219" s="8"/>
      <c r="AJ6219" s="8"/>
      <c r="AK6219" s="8"/>
      <c r="AN6219" s="13"/>
      <c r="AO6219" s="8"/>
      <c r="AR6219" s="13"/>
      <c r="AS6219" s="8"/>
      <c r="AV6219" s="13"/>
      <c r="AW6219" s="8"/>
      <c r="AX6219" s="19" t="str">
        <f t="shared" si="450"/>
        <v/>
      </c>
      <c r="AY6219" s="55">
        <f t="shared" si="451"/>
        <v>0</v>
      </c>
      <c r="AZ6219" s="8"/>
      <c r="BA6219" s="8"/>
    </row>
    <row r="6220" spans="1:53" x14ac:dyDescent="0.25">
      <c r="A6220" s="9" t="str">
        <f>IF(B6220&lt;&gt;"",COUNTA($B$3:B6220)+$A$2,"")</f>
        <v/>
      </c>
      <c r="R6220" s="42"/>
      <c r="AB6220" s="13"/>
      <c r="AC6220" s="8"/>
      <c r="AF6220" s="13"/>
      <c r="AG6220" s="8"/>
      <c r="AH6220" s="8"/>
      <c r="AI6220" s="8"/>
      <c r="AJ6220" s="8"/>
      <c r="AK6220" s="8"/>
      <c r="AN6220" s="13"/>
      <c r="AO6220" s="8"/>
      <c r="AR6220" s="13"/>
      <c r="AS6220" s="8"/>
      <c r="AV6220" s="13"/>
      <c r="AW6220" s="8"/>
      <c r="AX6220" s="19" t="str">
        <f t="shared" si="450"/>
        <v/>
      </c>
      <c r="AY6220" s="55">
        <f t="shared" si="451"/>
        <v>0</v>
      </c>
      <c r="AZ6220" s="8"/>
      <c r="BA6220" s="8"/>
    </row>
    <row r="6221" spans="1:53" x14ac:dyDescent="0.25">
      <c r="A6221" s="9" t="str">
        <f>IF(B6221&lt;&gt;"",COUNTA($B$3:B6221)+$A$2,"")</f>
        <v/>
      </c>
      <c r="R6221" s="42"/>
      <c r="AB6221" s="13"/>
      <c r="AC6221" s="8"/>
      <c r="AF6221" s="13"/>
      <c r="AG6221" s="8"/>
      <c r="AH6221" s="8"/>
      <c r="AI6221" s="8"/>
      <c r="AJ6221" s="8"/>
      <c r="AK6221" s="8"/>
      <c r="AN6221" s="13"/>
      <c r="AO6221" s="8"/>
      <c r="AR6221" s="13"/>
      <c r="AS6221" s="8"/>
      <c r="AV6221" s="13"/>
      <c r="AW6221" s="8"/>
      <c r="AX6221" s="19" t="str">
        <f t="shared" si="450"/>
        <v/>
      </c>
      <c r="AY6221" s="55">
        <f t="shared" si="451"/>
        <v>0</v>
      </c>
      <c r="AZ6221" s="8"/>
      <c r="BA6221" s="8"/>
    </row>
    <row r="6222" spans="1:53" x14ac:dyDescent="0.25">
      <c r="A6222" s="9" t="str">
        <f>IF(B6222&lt;&gt;"",COUNTA($B$3:B6222)+$A$2,"")</f>
        <v/>
      </c>
      <c r="R6222" s="42"/>
      <c r="AB6222" s="13"/>
      <c r="AC6222" s="8"/>
      <c r="AF6222" s="13"/>
      <c r="AG6222" s="8"/>
      <c r="AH6222" s="8"/>
      <c r="AI6222" s="8"/>
      <c r="AJ6222" s="8"/>
      <c r="AK6222" s="8"/>
      <c r="AN6222" s="13"/>
      <c r="AO6222" s="8"/>
      <c r="AR6222" s="13"/>
      <c r="AS6222" s="8"/>
      <c r="AV6222" s="13"/>
      <c r="AW6222" s="8"/>
      <c r="AX6222" s="19" t="str">
        <f t="shared" si="450"/>
        <v/>
      </c>
      <c r="AY6222" s="55">
        <f t="shared" si="451"/>
        <v>0</v>
      </c>
      <c r="AZ6222" s="8"/>
      <c r="BA6222" s="8"/>
    </row>
    <row r="6223" spans="1:53" x14ac:dyDescent="0.25">
      <c r="A6223" s="9" t="str">
        <f>IF(B6223&lt;&gt;"",COUNTA($B$3:B6223)+$A$2,"")</f>
        <v/>
      </c>
      <c r="R6223" s="42"/>
      <c r="AB6223" s="13"/>
      <c r="AC6223" s="8"/>
      <c r="AF6223" s="13"/>
      <c r="AG6223" s="8"/>
      <c r="AH6223" s="8"/>
      <c r="AI6223" s="8"/>
      <c r="AJ6223" s="8"/>
      <c r="AK6223" s="8"/>
      <c r="AN6223" s="13"/>
      <c r="AO6223" s="8"/>
      <c r="AR6223" s="13"/>
      <c r="AS6223" s="8"/>
      <c r="AV6223" s="13"/>
      <c r="AW6223" s="8"/>
      <c r="AX6223" s="19" t="str">
        <f t="shared" si="450"/>
        <v/>
      </c>
      <c r="AY6223" s="55">
        <f t="shared" si="451"/>
        <v>0</v>
      </c>
      <c r="AZ6223" s="8"/>
      <c r="BA6223" s="8"/>
    </row>
    <row r="6224" spans="1:53" x14ac:dyDescent="0.25">
      <c r="A6224" s="9" t="str">
        <f>IF(B6224&lt;&gt;"",COUNTA($B$3:B6224)+$A$2,"")</f>
        <v/>
      </c>
      <c r="R6224" s="42"/>
      <c r="AB6224" s="13"/>
      <c r="AC6224" s="8"/>
      <c r="AF6224" s="13"/>
      <c r="AG6224" s="8"/>
      <c r="AH6224" s="8"/>
      <c r="AI6224" s="8"/>
      <c r="AJ6224" s="8"/>
      <c r="AK6224" s="8"/>
      <c r="AN6224" s="13"/>
      <c r="AO6224" s="8"/>
      <c r="AR6224" s="13"/>
      <c r="AS6224" s="8"/>
      <c r="AV6224" s="13"/>
      <c r="AW6224" s="8"/>
      <c r="AX6224" s="19" t="str">
        <f t="shared" si="450"/>
        <v/>
      </c>
      <c r="AY6224" s="55">
        <f t="shared" si="451"/>
        <v>0</v>
      </c>
      <c r="AZ6224" s="8"/>
      <c r="BA6224" s="8"/>
    </row>
    <row r="6225" spans="1:53" x14ac:dyDescent="0.25">
      <c r="A6225" s="9" t="str">
        <f>IF(B6225&lt;&gt;"",COUNTA($B$3:B6225)+$A$2,"")</f>
        <v/>
      </c>
      <c r="R6225" s="42"/>
      <c r="AB6225" s="13"/>
      <c r="AC6225" s="8"/>
      <c r="AF6225" s="13"/>
      <c r="AG6225" s="8"/>
      <c r="AH6225" s="8"/>
      <c r="AI6225" s="8"/>
      <c r="AJ6225" s="8"/>
      <c r="AK6225" s="8"/>
      <c r="AN6225" s="13"/>
      <c r="AO6225" s="8"/>
      <c r="AR6225" s="13"/>
      <c r="AS6225" s="8"/>
      <c r="AV6225" s="13"/>
      <c r="AW6225" s="8"/>
      <c r="AX6225" s="19" t="str">
        <f t="shared" si="450"/>
        <v/>
      </c>
      <c r="AY6225" s="55">
        <f t="shared" si="451"/>
        <v>0</v>
      </c>
      <c r="AZ6225" s="8"/>
      <c r="BA6225" s="8"/>
    </row>
    <row r="6226" spans="1:53" x14ac:dyDescent="0.25">
      <c r="A6226" s="9" t="str">
        <f>IF(B6226&lt;&gt;"",COUNTA($B$3:B6226)+$A$2,"")</f>
        <v/>
      </c>
      <c r="R6226" s="42"/>
      <c r="AB6226" s="13"/>
      <c r="AC6226" s="8"/>
      <c r="AF6226" s="13"/>
      <c r="AG6226" s="8"/>
      <c r="AH6226" s="8"/>
      <c r="AI6226" s="8"/>
      <c r="AJ6226" s="8"/>
      <c r="AK6226" s="8"/>
      <c r="AN6226" s="13"/>
      <c r="AO6226" s="8"/>
      <c r="AR6226" s="13"/>
      <c r="AS6226" s="8"/>
      <c r="AV6226" s="13"/>
      <c r="AW6226" s="8"/>
      <c r="AX6226" s="19" t="str">
        <f t="shared" si="450"/>
        <v/>
      </c>
      <c r="AY6226" s="55">
        <f t="shared" si="451"/>
        <v>0</v>
      </c>
      <c r="AZ6226" s="8"/>
      <c r="BA6226" s="8"/>
    </row>
    <row r="6227" spans="1:53" x14ac:dyDescent="0.25">
      <c r="A6227" s="9" t="str">
        <f>IF(B6227&lt;&gt;"",COUNTA($B$3:B6227)+$A$2,"")</f>
        <v/>
      </c>
      <c r="R6227" s="42"/>
      <c r="AB6227" s="13"/>
      <c r="AC6227" s="8"/>
      <c r="AF6227" s="13"/>
      <c r="AG6227" s="8"/>
      <c r="AH6227" s="8"/>
      <c r="AI6227" s="8"/>
      <c r="AJ6227" s="8"/>
      <c r="AK6227" s="8"/>
      <c r="AN6227" s="13"/>
      <c r="AO6227" s="8"/>
      <c r="AR6227" s="13"/>
      <c r="AS6227" s="8"/>
      <c r="AV6227" s="13"/>
      <c r="AW6227" s="8"/>
      <c r="AX6227" s="19" t="str">
        <f t="shared" si="450"/>
        <v/>
      </c>
      <c r="AY6227" s="55">
        <f t="shared" si="451"/>
        <v>0</v>
      </c>
      <c r="AZ6227" s="8"/>
      <c r="BA6227" s="8"/>
    </row>
    <row r="6228" spans="1:53" x14ac:dyDescent="0.25">
      <c r="A6228" s="9" t="str">
        <f>IF(B6228&lt;&gt;"",COUNTA($B$3:B6228)+$A$2,"")</f>
        <v/>
      </c>
      <c r="R6228" s="42"/>
      <c r="AB6228" s="13"/>
      <c r="AC6228" s="8"/>
      <c r="AF6228" s="13"/>
      <c r="AG6228" s="8"/>
      <c r="AH6228" s="8"/>
      <c r="AI6228" s="8"/>
      <c r="AJ6228" s="8"/>
      <c r="AK6228" s="8"/>
      <c r="AN6228" s="13"/>
      <c r="AO6228" s="8"/>
      <c r="AR6228" s="13"/>
      <c r="AS6228" s="8"/>
      <c r="AV6228" s="13"/>
      <c r="AW6228" s="8"/>
      <c r="AX6228" s="19" t="str">
        <f t="shared" si="450"/>
        <v/>
      </c>
      <c r="AY6228" s="55">
        <f t="shared" si="451"/>
        <v>0</v>
      </c>
      <c r="AZ6228" s="8"/>
      <c r="BA6228" s="8"/>
    </row>
    <row r="6229" spans="1:53" x14ac:dyDescent="0.25">
      <c r="A6229" s="9" t="str">
        <f>IF(B6229&lt;&gt;"",COUNTA($B$3:B6229)+$A$2,"")</f>
        <v/>
      </c>
      <c r="R6229" s="42"/>
      <c r="AB6229" s="13"/>
      <c r="AC6229" s="8"/>
      <c r="AF6229" s="13"/>
      <c r="AG6229" s="8"/>
      <c r="AH6229" s="8"/>
      <c r="AI6229" s="8"/>
      <c r="AJ6229" s="8"/>
      <c r="AK6229" s="8"/>
      <c r="AN6229" s="13"/>
      <c r="AO6229" s="8"/>
      <c r="AR6229" s="13"/>
      <c r="AS6229" s="8"/>
      <c r="AV6229" s="13"/>
      <c r="AW6229" s="8"/>
      <c r="AX6229" s="19" t="str">
        <f t="shared" si="450"/>
        <v/>
      </c>
      <c r="AY6229" s="55">
        <f t="shared" si="451"/>
        <v>0</v>
      </c>
      <c r="AZ6229" s="8"/>
      <c r="BA6229" s="8"/>
    </row>
    <row r="6230" spans="1:53" x14ac:dyDescent="0.25">
      <c r="A6230" s="9" t="str">
        <f>IF(B6230&lt;&gt;"",COUNTA($B$3:B6230)+$A$2,"")</f>
        <v/>
      </c>
      <c r="R6230" s="42"/>
      <c r="AB6230" s="13"/>
      <c r="AC6230" s="8"/>
      <c r="AF6230" s="13"/>
      <c r="AG6230" s="8"/>
      <c r="AH6230" s="8"/>
      <c r="AI6230" s="8"/>
      <c r="AJ6230" s="8"/>
      <c r="AK6230" s="8"/>
      <c r="AN6230" s="13"/>
      <c r="AO6230" s="8"/>
      <c r="AR6230" s="13"/>
      <c r="AS6230" s="8"/>
      <c r="AV6230" s="13"/>
      <c r="AW6230" s="8"/>
      <c r="AX6230" s="19" t="str">
        <f t="shared" si="450"/>
        <v/>
      </c>
      <c r="AY6230" s="55">
        <f t="shared" si="451"/>
        <v>0</v>
      </c>
      <c r="AZ6230" s="8"/>
      <c r="BA6230" s="8"/>
    </row>
    <row r="6231" spans="1:53" x14ac:dyDescent="0.25">
      <c r="A6231" s="9" t="str">
        <f>IF(B6231&lt;&gt;"",COUNTA($B$3:B6231)+$A$2,"")</f>
        <v/>
      </c>
      <c r="R6231" s="42"/>
      <c r="AB6231" s="13"/>
      <c r="AC6231" s="8"/>
      <c r="AF6231" s="13"/>
      <c r="AG6231" s="8"/>
      <c r="AH6231" s="8"/>
      <c r="AI6231" s="8"/>
      <c r="AJ6231" s="8"/>
      <c r="AK6231" s="8"/>
      <c r="AN6231" s="13"/>
      <c r="AO6231" s="8"/>
      <c r="AR6231" s="13"/>
      <c r="AS6231" s="8"/>
      <c r="AV6231" s="13"/>
      <c r="AW6231" s="8"/>
      <c r="AX6231" s="19" t="str">
        <f t="shared" si="450"/>
        <v/>
      </c>
      <c r="AY6231" s="55">
        <f t="shared" si="451"/>
        <v>0</v>
      </c>
      <c r="AZ6231" s="8"/>
      <c r="BA6231" s="8"/>
    </row>
    <row r="6232" spans="1:53" x14ac:dyDescent="0.25">
      <c r="A6232" s="9" t="str">
        <f>IF(B6232&lt;&gt;"",COUNTA($B$3:B6232)+$A$2,"")</f>
        <v/>
      </c>
      <c r="R6232" s="42"/>
      <c r="AB6232" s="13"/>
      <c r="AC6232" s="8"/>
      <c r="AF6232" s="13"/>
      <c r="AG6232" s="8"/>
      <c r="AH6232" s="8"/>
      <c r="AI6232" s="8"/>
      <c r="AJ6232" s="8"/>
      <c r="AK6232" s="8"/>
      <c r="AN6232" s="13"/>
      <c r="AO6232" s="8"/>
      <c r="AR6232" s="13"/>
      <c r="AS6232" s="8"/>
      <c r="AV6232" s="13"/>
      <c r="AW6232" s="8"/>
      <c r="AX6232" s="19" t="str">
        <f t="shared" si="450"/>
        <v/>
      </c>
      <c r="AY6232" s="55">
        <f t="shared" si="451"/>
        <v>0</v>
      </c>
      <c r="AZ6232" s="8"/>
      <c r="BA6232" s="8"/>
    </row>
    <row r="6233" spans="1:53" x14ac:dyDescent="0.25">
      <c r="A6233" s="9" t="str">
        <f>IF(B6233&lt;&gt;"",COUNTA($B$3:B6233)+$A$2,"")</f>
        <v/>
      </c>
      <c r="R6233" s="42"/>
      <c r="AB6233" s="13"/>
      <c r="AC6233" s="8"/>
      <c r="AF6233" s="13"/>
      <c r="AG6233" s="8"/>
      <c r="AH6233" s="8"/>
      <c r="AI6233" s="8"/>
      <c r="AJ6233" s="8"/>
      <c r="AK6233" s="8"/>
      <c r="AN6233" s="13"/>
      <c r="AO6233" s="8"/>
      <c r="AR6233" s="13"/>
      <c r="AS6233" s="8"/>
      <c r="AV6233" s="13"/>
      <c r="AW6233" s="8"/>
      <c r="AX6233" s="19" t="str">
        <f t="shared" si="450"/>
        <v/>
      </c>
      <c r="AY6233" s="55">
        <f t="shared" si="451"/>
        <v>0</v>
      </c>
      <c r="AZ6233" s="8"/>
      <c r="BA6233" s="8"/>
    </row>
    <row r="6234" spans="1:53" x14ac:dyDescent="0.25">
      <c r="A6234" s="9" t="str">
        <f>IF(B6234&lt;&gt;"",COUNTA($B$3:B6234)+$A$2,"")</f>
        <v/>
      </c>
      <c r="R6234" s="42"/>
      <c r="AB6234" s="13"/>
      <c r="AC6234" s="8"/>
      <c r="AF6234" s="13"/>
      <c r="AG6234" s="8"/>
      <c r="AH6234" s="8"/>
      <c r="AI6234" s="8"/>
      <c r="AJ6234" s="8"/>
      <c r="AK6234" s="8"/>
      <c r="AN6234" s="13"/>
      <c r="AO6234" s="8"/>
      <c r="AR6234" s="13"/>
      <c r="AS6234" s="8"/>
      <c r="AV6234" s="13"/>
      <c r="AW6234" s="8"/>
      <c r="AX6234" s="19" t="str">
        <f t="shared" si="450"/>
        <v/>
      </c>
      <c r="AY6234" s="55">
        <f t="shared" si="451"/>
        <v>0</v>
      </c>
      <c r="AZ6234" s="8"/>
      <c r="BA6234" s="8"/>
    </row>
    <row r="6235" spans="1:53" x14ac:dyDescent="0.25">
      <c r="A6235" s="9" t="str">
        <f>IF(B6235&lt;&gt;"",COUNTA($B$3:B6235)+$A$2,"")</f>
        <v/>
      </c>
      <c r="R6235" s="42"/>
      <c r="AB6235" s="13"/>
      <c r="AC6235" s="8"/>
      <c r="AF6235" s="13"/>
      <c r="AG6235" s="8"/>
      <c r="AH6235" s="8"/>
      <c r="AI6235" s="8"/>
      <c r="AJ6235" s="8"/>
      <c r="AK6235" s="8"/>
      <c r="AN6235" s="13"/>
      <c r="AO6235" s="8"/>
      <c r="AR6235" s="13"/>
      <c r="AS6235" s="8"/>
      <c r="AV6235" s="13"/>
      <c r="AW6235" s="8"/>
      <c r="AX6235" s="19" t="str">
        <f t="shared" si="450"/>
        <v/>
      </c>
      <c r="AY6235" s="55">
        <f t="shared" si="451"/>
        <v>0</v>
      </c>
      <c r="AZ6235" s="8"/>
      <c r="BA6235" s="8"/>
    </row>
    <row r="6236" spans="1:53" x14ac:dyDescent="0.25">
      <c r="A6236" s="9" t="str">
        <f>IF(B6236&lt;&gt;"",COUNTA($B$3:B6236)+$A$2,"")</f>
        <v/>
      </c>
      <c r="R6236" s="42"/>
      <c r="AB6236" s="13"/>
      <c r="AC6236" s="8"/>
      <c r="AF6236" s="13"/>
      <c r="AG6236" s="8"/>
      <c r="AH6236" s="8"/>
      <c r="AI6236" s="8"/>
      <c r="AJ6236" s="8"/>
      <c r="AK6236" s="8"/>
      <c r="AN6236" s="13"/>
      <c r="AO6236" s="8"/>
      <c r="AR6236" s="13"/>
      <c r="AS6236" s="8"/>
      <c r="AV6236" s="13"/>
      <c r="AW6236" s="8"/>
      <c r="AX6236" s="19" t="str">
        <f t="shared" si="450"/>
        <v/>
      </c>
      <c r="AY6236" s="55">
        <f t="shared" si="451"/>
        <v>0</v>
      </c>
      <c r="AZ6236" s="8"/>
      <c r="BA6236" s="8"/>
    </row>
    <row r="6237" spans="1:53" x14ac:dyDescent="0.25">
      <c r="A6237" s="9" t="str">
        <f>IF(B6237&lt;&gt;"",COUNTA($B$3:B6237)+$A$2,"")</f>
        <v/>
      </c>
      <c r="R6237" s="42"/>
      <c r="AB6237" s="13"/>
      <c r="AC6237" s="8"/>
      <c r="AF6237" s="13"/>
      <c r="AG6237" s="8"/>
      <c r="AH6237" s="8"/>
      <c r="AI6237" s="8"/>
      <c r="AJ6237" s="8"/>
      <c r="AK6237" s="8"/>
      <c r="AN6237" s="13"/>
      <c r="AO6237" s="8"/>
      <c r="AR6237" s="13"/>
      <c r="AS6237" s="8"/>
      <c r="AV6237" s="13"/>
      <c r="AW6237" s="8"/>
      <c r="AX6237" s="19" t="str">
        <f t="shared" si="450"/>
        <v/>
      </c>
      <c r="AY6237" s="55">
        <f t="shared" si="451"/>
        <v>0</v>
      </c>
      <c r="AZ6237" s="8"/>
      <c r="BA6237" s="8"/>
    </row>
    <row r="6238" spans="1:53" x14ac:dyDescent="0.25">
      <c r="A6238" s="9" t="str">
        <f>IF(B6238&lt;&gt;"",COUNTA($B$3:B6238)+$A$2,"")</f>
        <v/>
      </c>
      <c r="R6238" s="42"/>
      <c r="AB6238" s="13"/>
      <c r="AC6238" s="8"/>
      <c r="AF6238" s="13"/>
      <c r="AG6238" s="8"/>
      <c r="AH6238" s="8"/>
      <c r="AI6238" s="8"/>
      <c r="AJ6238" s="8"/>
      <c r="AK6238" s="8"/>
      <c r="AN6238" s="13"/>
      <c r="AO6238" s="8"/>
      <c r="AR6238" s="13"/>
      <c r="AS6238" s="8"/>
      <c r="AV6238" s="13"/>
      <c r="AW6238" s="8"/>
      <c r="AX6238" s="19" t="str">
        <f t="shared" si="450"/>
        <v/>
      </c>
      <c r="AY6238" s="55">
        <f t="shared" si="451"/>
        <v>0</v>
      </c>
      <c r="AZ6238" s="8"/>
      <c r="BA6238" s="8"/>
    </row>
    <row r="6239" spans="1:53" x14ac:dyDescent="0.25">
      <c r="A6239" s="9" t="str">
        <f>IF(B6239&lt;&gt;"",COUNTA($B$3:B6239)+$A$2,"")</f>
        <v/>
      </c>
      <c r="R6239" s="42"/>
      <c r="AB6239" s="13"/>
      <c r="AC6239" s="8"/>
      <c r="AF6239" s="13"/>
      <c r="AG6239" s="8"/>
      <c r="AH6239" s="8"/>
      <c r="AI6239" s="8"/>
      <c r="AJ6239" s="8"/>
      <c r="AK6239" s="8"/>
      <c r="AN6239" s="13"/>
      <c r="AO6239" s="8"/>
      <c r="AR6239" s="13"/>
      <c r="AS6239" s="8"/>
      <c r="AV6239" s="13"/>
      <c r="AW6239" s="8"/>
      <c r="AX6239" s="19" t="str">
        <f t="shared" si="450"/>
        <v/>
      </c>
      <c r="AY6239" s="55">
        <f t="shared" si="451"/>
        <v>0</v>
      </c>
      <c r="AZ6239" s="8"/>
      <c r="BA6239" s="8"/>
    </row>
    <row r="6240" spans="1:53" x14ac:dyDescent="0.25">
      <c r="A6240" s="9" t="str">
        <f>IF(B6240&lt;&gt;"",COUNTA($B$3:B6240)+$A$2,"")</f>
        <v/>
      </c>
      <c r="R6240" s="42"/>
      <c r="AB6240" s="13"/>
      <c r="AC6240" s="8"/>
      <c r="AF6240" s="13"/>
      <c r="AG6240" s="8"/>
      <c r="AH6240" s="8"/>
      <c r="AI6240" s="8"/>
      <c r="AJ6240" s="8"/>
      <c r="AK6240" s="8"/>
      <c r="AN6240" s="13"/>
      <c r="AO6240" s="8"/>
      <c r="AR6240" s="13"/>
      <c r="AS6240" s="8"/>
      <c r="AV6240" s="13"/>
      <c r="AW6240" s="8"/>
      <c r="AX6240" s="19" t="str">
        <f t="shared" si="450"/>
        <v/>
      </c>
      <c r="AY6240" s="55">
        <f t="shared" si="451"/>
        <v>0</v>
      </c>
      <c r="AZ6240" s="8"/>
      <c r="BA6240" s="8"/>
    </row>
    <row r="6241" spans="1:53" x14ac:dyDescent="0.25">
      <c r="A6241" s="9" t="str">
        <f>IF(B6241&lt;&gt;"",COUNTA($B$3:B6241)+$A$2,"")</f>
        <v/>
      </c>
      <c r="R6241" s="42"/>
      <c r="AB6241" s="13"/>
      <c r="AC6241" s="8"/>
      <c r="AF6241" s="13"/>
      <c r="AG6241" s="8"/>
      <c r="AH6241" s="8"/>
      <c r="AI6241" s="8"/>
      <c r="AJ6241" s="8"/>
      <c r="AK6241" s="8"/>
      <c r="AN6241" s="13"/>
      <c r="AO6241" s="8"/>
      <c r="AR6241" s="13"/>
      <c r="AS6241" s="8"/>
      <c r="AV6241" s="13"/>
      <c r="AW6241" s="8"/>
      <c r="AX6241" s="19" t="str">
        <f t="shared" si="450"/>
        <v/>
      </c>
      <c r="AY6241" s="55">
        <f t="shared" si="451"/>
        <v>0</v>
      </c>
      <c r="AZ6241" s="8"/>
      <c r="BA6241" s="8"/>
    </row>
    <row r="6242" spans="1:53" x14ac:dyDescent="0.25">
      <c r="A6242" s="9" t="str">
        <f>IF(B6242&lt;&gt;"",COUNTA($B$3:B6242)+$A$2,"")</f>
        <v/>
      </c>
      <c r="R6242" s="42"/>
      <c r="AB6242" s="13"/>
      <c r="AC6242" s="8"/>
      <c r="AF6242" s="13"/>
      <c r="AG6242" s="8"/>
      <c r="AH6242" s="8"/>
      <c r="AI6242" s="8"/>
      <c r="AJ6242" s="8"/>
      <c r="AK6242" s="8"/>
      <c r="AN6242" s="13"/>
      <c r="AO6242" s="8"/>
      <c r="AR6242" s="13"/>
      <c r="AS6242" s="8"/>
      <c r="AV6242" s="13"/>
      <c r="AW6242" s="8"/>
      <c r="AX6242" s="19" t="str">
        <f t="shared" si="450"/>
        <v/>
      </c>
      <c r="AY6242" s="55">
        <f t="shared" si="451"/>
        <v>0</v>
      </c>
      <c r="AZ6242" s="8"/>
      <c r="BA6242" s="8"/>
    </row>
    <row r="6243" spans="1:53" x14ac:dyDescent="0.25">
      <c r="A6243" s="9" t="str">
        <f>IF(B6243&lt;&gt;"",COUNTA($B$3:B6243)+$A$2,"")</f>
        <v/>
      </c>
      <c r="R6243" s="42"/>
      <c r="AB6243" s="13"/>
      <c r="AC6243" s="8"/>
      <c r="AF6243" s="13"/>
      <c r="AG6243" s="8"/>
      <c r="AH6243" s="8"/>
      <c r="AI6243" s="8"/>
      <c r="AJ6243" s="8"/>
      <c r="AK6243" s="8"/>
      <c r="AN6243" s="13"/>
      <c r="AO6243" s="8"/>
      <c r="AR6243" s="13"/>
      <c r="AS6243" s="8"/>
      <c r="AV6243" s="13"/>
      <c r="AW6243" s="8"/>
      <c r="AX6243" s="19" t="str">
        <f t="shared" si="450"/>
        <v/>
      </c>
      <c r="AY6243" s="55">
        <f t="shared" si="451"/>
        <v>0</v>
      </c>
      <c r="AZ6243" s="8"/>
      <c r="BA6243" s="8"/>
    </row>
    <row r="6244" spans="1:53" x14ac:dyDescent="0.25">
      <c r="A6244" s="9" t="str">
        <f>IF(B6244&lt;&gt;"",COUNTA($B$3:B6244)+$A$2,"")</f>
        <v/>
      </c>
      <c r="R6244" s="42"/>
      <c r="AB6244" s="13"/>
      <c r="AC6244" s="8"/>
      <c r="AF6244" s="13"/>
      <c r="AG6244" s="8"/>
      <c r="AH6244" s="8"/>
      <c r="AI6244" s="8"/>
      <c r="AJ6244" s="8"/>
      <c r="AK6244" s="8"/>
      <c r="AN6244" s="13"/>
      <c r="AO6244" s="8"/>
      <c r="AR6244" s="13"/>
      <c r="AS6244" s="8"/>
      <c r="AV6244" s="13"/>
      <c r="AW6244" s="8"/>
      <c r="AX6244" s="19" t="str">
        <f t="shared" si="450"/>
        <v/>
      </c>
      <c r="AY6244" s="55">
        <f t="shared" si="451"/>
        <v>0</v>
      </c>
      <c r="AZ6244" s="8"/>
      <c r="BA6244" s="8"/>
    </row>
    <row r="6245" spans="1:53" x14ac:dyDescent="0.25">
      <c r="A6245" s="9" t="str">
        <f>IF(B6245&lt;&gt;"",COUNTA($B$3:B6245)+$A$2,"")</f>
        <v/>
      </c>
      <c r="R6245" s="42"/>
      <c r="AB6245" s="13"/>
      <c r="AC6245" s="8"/>
      <c r="AF6245" s="13"/>
      <c r="AG6245" s="8"/>
      <c r="AH6245" s="8"/>
      <c r="AI6245" s="8"/>
      <c r="AJ6245" s="8"/>
      <c r="AK6245" s="8"/>
      <c r="AN6245" s="13"/>
      <c r="AO6245" s="8"/>
      <c r="AR6245" s="13"/>
      <c r="AS6245" s="8"/>
      <c r="AV6245" s="13"/>
      <c r="AW6245" s="8"/>
      <c r="AX6245" s="19" t="str">
        <f t="shared" si="450"/>
        <v/>
      </c>
      <c r="AY6245" s="55">
        <f t="shared" si="451"/>
        <v>0</v>
      </c>
      <c r="AZ6245" s="8"/>
      <c r="BA6245" s="8"/>
    </row>
    <row r="6246" spans="1:53" x14ac:dyDescent="0.25">
      <c r="A6246" s="9" t="str">
        <f>IF(B6246&lt;&gt;"",COUNTA($B$3:B6246)+$A$2,"")</f>
        <v/>
      </c>
      <c r="R6246" s="42"/>
      <c r="AB6246" s="13"/>
      <c r="AC6246" s="8"/>
      <c r="AF6246" s="13"/>
      <c r="AG6246" s="8"/>
      <c r="AH6246" s="8"/>
      <c r="AI6246" s="8"/>
      <c r="AJ6246" s="8"/>
      <c r="AK6246" s="8"/>
      <c r="AN6246" s="13"/>
      <c r="AO6246" s="8"/>
      <c r="AR6246" s="13"/>
      <c r="AS6246" s="8"/>
      <c r="AV6246" s="13"/>
      <c r="AW6246" s="8"/>
      <c r="AX6246" s="19" t="str">
        <f t="shared" si="450"/>
        <v/>
      </c>
      <c r="AY6246" s="55">
        <f t="shared" si="451"/>
        <v>0</v>
      </c>
      <c r="AZ6246" s="8"/>
      <c r="BA6246" s="8"/>
    </row>
    <row r="6247" spans="1:53" x14ac:dyDescent="0.25">
      <c r="A6247" s="9" t="str">
        <f>IF(B6247&lt;&gt;"",COUNTA($B$3:B6247)+$A$2,"")</f>
        <v/>
      </c>
      <c r="R6247" s="42"/>
      <c r="AB6247" s="13"/>
      <c r="AC6247" s="8"/>
      <c r="AF6247" s="13"/>
      <c r="AG6247" s="8"/>
      <c r="AH6247" s="8"/>
      <c r="AI6247" s="8"/>
      <c r="AJ6247" s="8"/>
      <c r="AK6247" s="8"/>
      <c r="AN6247" s="13"/>
      <c r="AO6247" s="8"/>
      <c r="AR6247" s="13"/>
      <c r="AS6247" s="8"/>
      <c r="AV6247" s="13"/>
      <c r="AW6247" s="8"/>
      <c r="AX6247" s="19" t="str">
        <f t="shared" si="450"/>
        <v/>
      </c>
      <c r="AY6247" s="55">
        <f t="shared" si="451"/>
        <v>0</v>
      </c>
      <c r="AZ6247" s="8"/>
      <c r="BA6247" s="8"/>
    </row>
    <row r="6248" spans="1:53" x14ac:dyDescent="0.25">
      <c r="A6248" s="9" t="str">
        <f>IF(B6248&lt;&gt;"",COUNTA($B$3:B6248)+$A$2,"")</f>
        <v/>
      </c>
      <c r="R6248" s="42"/>
      <c r="AB6248" s="13"/>
      <c r="AC6248" s="8"/>
      <c r="AF6248" s="13"/>
      <c r="AG6248" s="8"/>
      <c r="AH6248" s="8"/>
      <c r="AI6248" s="8"/>
      <c r="AJ6248" s="8"/>
      <c r="AK6248" s="8"/>
      <c r="AN6248" s="13"/>
      <c r="AO6248" s="8"/>
      <c r="AR6248" s="13"/>
      <c r="AS6248" s="8"/>
      <c r="AV6248" s="13"/>
      <c r="AW6248" s="8"/>
      <c r="AX6248" s="19" t="str">
        <f t="shared" si="450"/>
        <v/>
      </c>
      <c r="AY6248" s="55">
        <f t="shared" si="451"/>
        <v>0</v>
      </c>
      <c r="AZ6248" s="8"/>
      <c r="BA6248" s="8"/>
    </row>
    <row r="6249" spans="1:53" x14ac:dyDescent="0.25">
      <c r="A6249" s="9" t="str">
        <f>IF(B6249&lt;&gt;"",COUNTA($B$3:B6249)+$A$2,"")</f>
        <v/>
      </c>
      <c r="R6249" s="42"/>
      <c r="AB6249" s="13"/>
      <c r="AC6249" s="8"/>
      <c r="AF6249" s="13"/>
      <c r="AG6249" s="8"/>
      <c r="AH6249" s="8"/>
      <c r="AI6249" s="8"/>
      <c r="AJ6249" s="8"/>
      <c r="AK6249" s="8"/>
      <c r="AN6249" s="13"/>
      <c r="AO6249" s="8"/>
      <c r="AR6249" s="13"/>
      <c r="AS6249" s="8"/>
      <c r="AV6249" s="13"/>
      <c r="AW6249" s="8"/>
      <c r="AX6249" s="19" t="str">
        <f t="shared" si="450"/>
        <v/>
      </c>
      <c r="AY6249" s="55">
        <f t="shared" si="451"/>
        <v>0</v>
      </c>
      <c r="AZ6249" s="8"/>
      <c r="BA6249" s="8"/>
    </row>
    <row r="6250" spans="1:53" x14ac:dyDescent="0.25">
      <c r="A6250" s="9" t="str">
        <f>IF(B6250&lt;&gt;"",COUNTA($B$3:B6250)+$A$2,"")</f>
        <v/>
      </c>
      <c r="R6250" s="42"/>
      <c r="AB6250" s="13"/>
      <c r="AC6250" s="8"/>
      <c r="AF6250" s="13"/>
      <c r="AG6250" s="8"/>
      <c r="AH6250" s="8"/>
      <c r="AI6250" s="8"/>
      <c r="AJ6250" s="8"/>
      <c r="AK6250" s="8"/>
      <c r="AN6250" s="13"/>
      <c r="AO6250" s="8"/>
      <c r="AR6250" s="13"/>
      <c r="AS6250" s="8"/>
      <c r="AV6250" s="13"/>
      <c r="AW6250" s="8"/>
      <c r="AX6250" s="19" t="str">
        <f t="shared" si="450"/>
        <v/>
      </c>
      <c r="AY6250" s="55">
        <f t="shared" si="451"/>
        <v>0</v>
      </c>
      <c r="AZ6250" s="8"/>
      <c r="BA6250" s="8"/>
    </row>
    <row r="6251" spans="1:53" x14ac:dyDescent="0.25">
      <c r="A6251" s="9" t="str">
        <f>IF(B6251&lt;&gt;"",COUNTA($B$3:B6251)+$A$2,"")</f>
        <v/>
      </c>
      <c r="R6251" s="42"/>
      <c r="AB6251" s="13"/>
      <c r="AC6251" s="8"/>
      <c r="AF6251" s="13"/>
      <c r="AG6251" s="8"/>
      <c r="AH6251" s="8"/>
      <c r="AI6251" s="8"/>
      <c r="AJ6251" s="8"/>
      <c r="AK6251" s="8"/>
      <c r="AN6251" s="13"/>
      <c r="AO6251" s="8"/>
      <c r="AR6251" s="13"/>
      <c r="AS6251" s="8"/>
      <c r="AV6251" s="13"/>
      <c r="AW6251" s="8"/>
      <c r="AX6251" s="19" t="str">
        <f t="shared" si="450"/>
        <v/>
      </c>
      <c r="AY6251" s="55">
        <f t="shared" si="451"/>
        <v>0</v>
      </c>
      <c r="AZ6251" s="8"/>
      <c r="BA6251" s="8"/>
    </row>
    <row r="6252" spans="1:53" x14ac:dyDescent="0.25">
      <c r="A6252" s="9" t="str">
        <f>IF(B6252&lt;&gt;"",COUNTA($B$3:B6252)+$A$2,"")</f>
        <v/>
      </c>
      <c r="R6252" s="42"/>
      <c r="AB6252" s="13"/>
      <c r="AC6252" s="8"/>
      <c r="AF6252" s="13"/>
      <c r="AG6252" s="8"/>
      <c r="AH6252" s="8"/>
      <c r="AI6252" s="8"/>
      <c r="AJ6252" s="8"/>
      <c r="AK6252" s="8"/>
      <c r="AN6252" s="13"/>
      <c r="AO6252" s="8"/>
      <c r="AR6252" s="13"/>
      <c r="AS6252" s="8"/>
      <c r="AV6252" s="13"/>
      <c r="AW6252" s="8"/>
      <c r="AX6252" s="19" t="str">
        <f t="shared" si="450"/>
        <v/>
      </c>
      <c r="AY6252" s="55">
        <f t="shared" si="451"/>
        <v>0</v>
      </c>
      <c r="AZ6252" s="8"/>
      <c r="BA6252" s="8"/>
    </row>
    <row r="6253" spans="1:53" x14ac:dyDescent="0.25">
      <c r="A6253" s="9" t="str">
        <f>IF(B6253&lt;&gt;"",COUNTA($B$3:B6253)+$A$2,"")</f>
        <v/>
      </c>
      <c r="R6253" s="42"/>
      <c r="AB6253" s="13"/>
      <c r="AC6253" s="8"/>
      <c r="AF6253" s="13"/>
      <c r="AG6253" s="8"/>
      <c r="AH6253" s="8"/>
      <c r="AI6253" s="8"/>
      <c r="AJ6253" s="8"/>
      <c r="AK6253" s="8"/>
      <c r="AN6253" s="13"/>
      <c r="AO6253" s="8"/>
      <c r="AR6253" s="13"/>
      <c r="AS6253" s="8"/>
      <c r="AV6253" s="13"/>
      <c r="AW6253" s="8"/>
      <c r="AX6253" s="19" t="str">
        <f t="shared" si="450"/>
        <v/>
      </c>
      <c r="AY6253" s="55">
        <f t="shared" si="451"/>
        <v>0</v>
      </c>
      <c r="AZ6253" s="8"/>
      <c r="BA6253" s="8"/>
    </row>
    <row r="6254" spans="1:53" x14ac:dyDescent="0.25">
      <c r="A6254" s="9" t="str">
        <f>IF(B6254&lt;&gt;"",COUNTA($B$3:B6254)+$A$2,"")</f>
        <v/>
      </c>
      <c r="R6254" s="42"/>
      <c r="AB6254" s="13"/>
      <c r="AC6254" s="8"/>
      <c r="AF6254" s="13"/>
      <c r="AG6254" s="8"/>
      <c r="AH6254" s="8"/>
      <c r="AI6254" s="8"/>
      <c r="AJ6254" s="8"/>
      <c r="AK6254" s="8"/>
      <c r="AN6254" s="13"/>
      <c r="AO6254" s="8"/>
      <c r="AR6254" s="13"/>
      <c r="AS6254" s="8"/>
      <c r="AV6254" s="13"/>
      <c r="AW6254" s="8"/>
      <c r="AX6254" s="19" t="str">
        <f t="shared" si="450"/>
        <v/>
      </c>
      <c r="AY6254" s="55">
        <f t="shared" si="451"/>
        <v>0</v>
      </c>
      <c r="AZ6254" s="8"/>
      <c r="BA6254" s="8"/>
    </row>
    <row r="6255" spans="1:53" x14ac:dyDescent="0.25">
      <c r="A6255" s="9" t="str">
        <f>IF(B6255&lt;&gt;"",COUNTA($B$3:B6255)+$A$2,"")</f>
        <v/>
      </c>
      <c r="R6255" s="42"/>
      <c r="AB6255" s="13"/>
      <c r="AC6255" s="8"/>
      <c r="AF6255" s="13"/>
      <c r="AG6255" s="8"/>
      <c r="AH6255" s="8"/>
      <c r="AI6255" s="8"/>
      <c r="AJ6255" s="8"/>
      <c r="AK6255" s="8"/>
      <c r="AN6255" s="13"/>
      <c r="AO6255" s="8"/>
      <c r="AR6255" s="13"/>
      <c r="AS6255" s="8"/>
      <c r="AV6255" s="13"/>
      <c r="AW6255" s="8"/>
      <c r="AX6255" s="19" t="str">
        <f t="shared" si="450"/>
        <v/>
      </c>
      <c r="AY6255" s="55">
        <f t="shared" si="451"/>
        <v>0</v>
      </c>
      <c r="AZ6255" s="8"/>
      <c r="BA6255" s="8"/>
    </row>
    <row r="6256" spans="1:53" x14ac:dyDescent="0.25">
      <c r="A6256" s="9" t="str">
        <f>IF(B6256&lt;&gt;"",COUNTA($B$3:B6256)+$A$2,"")</f>
        <v/>
      </c>
      <c r="R6256" s="42"/>
      <c r="AB6256" s="13"/>
      <c r="AC6256" s="8"/>
      <c r="AF6256" s="13"/>
      <c r="AG6256" s="8"/>
      <c r="AH6256" s="8"/>
      <c r="AI6256" s="8"/>
      <c r="AJ6256" s="8"/>
      <c r="AK6256" s="8"/>
      <c r="AN6256" s="13"/>
      <c r="AO6256" s="8"/>
      <c r="AR6256" s="13"/>
      <c r="AS6256" s="8"/>
      <c r="AV6256" s="13"/>
      <c r="AW6256" s="8"/>
      <c r="AX6256" s="19" t="str">
        <f t="shared" si="450"/>
        <v/>
      </c>
      <c r="AY6256" s="55">
        <f t="shared" si="451"/>
        <v>0</v>
      </c>
      <c r="AZ6256" s="8"/>
      <c r="BA6256" s="8"/>
    </row>
    <row r="6257" spans="1:53" x14ac:dyDescent="0.25">
      <c r="A6257" s="9" t="str">
        <f>IF(B6257&lt;&gt;"",COUNTA($B$3:B6257)+$A$2,"")</f>
        <v/>
      </c>
      <c r="R6257" s="42"/>
      <c r="AB6257" s="13"/>
      <c r="AC6257" s="8"/>
      <c r="AF6257" s="13"/>
      <c r="AG6257" s="8"/>
      <c r="AH6257" s="8"/>
      <c r="AI6257" s="8"/>
      <c r="AJ6257" s="8"/>
      <c r="AK6257" s="8"/>
      <c r="AN6257" s="13"/>
      <c r="AO6257" s="8"/>
      <c r="AR6257" s="13"/>
      <c r="AS6257" s="8"/>
      <c r="AV6257" s="13"/>
      <c r="AW6257" s="8"/>
      <c r="AX6257" s="19" t="str">
        <f t="shared" si="450"/>
        <v/>
      </c>
      <c r="AY6257" s="55">
        <f t="shared" si="451"/>
        <v>0</v>
      </c>
      <c r="AZ6257" s="8"/>
      <c r="BA6257" s="8"/>
    </row>
    <row r="6258" spans="1:53" x14ac:dyDescent="0.25">
      <c r="A6258" s="9" t="str">
        <f>IF(B6258&lt;&gt;"",COUNTA($B$3:B6258)+$A$2,"")</f>
        <v/>
      </c>
      <c r="R6258" s="42"/>
      <c r="AB6258" s="13"/>
      <c r="AC6258" s="8"/>
      <c r="AF6258" s="13"/>
      <c r="AG6258" s="8"/>
      <c r="AH6258" s="8"/>
      <c r="AI6258" s="8"/>
      <c r="AJ6258" s="8"/>
      <c r="AK6258" s="8"/>
      <c r="AN6258" s="13"/>
      <c r="AO6258" s="8"/>
      <c r="AR6258" s="13"/>
      <c r="AS6258" s="8"/>
      <c r="AV6258" s="13"/>
      <c r="AW6258" s="8"/>
      <c r="AX6258" s="19" t="str">
        <f t="shared" si="450"/>
        <v/>
      </c>
      <c r="AY6258" s="55">
        <f t="shared" si="451"/>
        <v>0</v>
      </c>
      <c r="AZ6258" s="8"/>
      <c r="BA6258" s="8"/>
    </row>
    <row r="6259" spans="1:53" x14ac:dyDescent="0.25">
      <c r="A6259" s="9" t="str">
        <f>IF(B6259&lt;&gt;"",COUNTA($B$3:B6259)+$A$2,"")</f>
        <v/>
      </c>
      <c r="R6259" s="42"/>
      <c r="AB6259" s="13"/>
      <c r="AC6259" s="8"/>
      <c r="AF6259" s="13"/>
      <c r="AG6259" s="8"/>
      <c r="AH6259" s="8"/>
      <c r="AI6259" s="8"/>
      <c r="AJ6259" s="8"/>
      <c r="AK6259" s="8"/>
      <c r="AN6259" s="13"/>
      <c r="AO6259" s="8"/>
      <c r="AR6259" s="13"/>
      <c r="AS6259" s="8"/>
      <c r="AV6259" s="13"/>
      <c r="AW6259" s="8"/>
      <c r="AX6259" s="19" t="str">
        <f t="shared" si="450"/>
        <v/>
      </c>
      <c r="AY6259" s="55">
        <f t="shared" si="451"/>
        <v>0</v>
      </c>
      <c r="AZ6259" s="8"/>
      <c r="BA6259" s="8"/>
    </row>
    <row r="6260" spans="1:53" x14ac:dyDescent="0.25">
      <c r="A6260" s="9" t="str">
        <f>IF(B6260&lt;&gt;"",COUNTA($B$3:B6260)+$A$2,"")</f>
        <v/>
      </c>
      <c r="R6260" s="42"/>
      <c r="AB6260" s="13"/>
      <c r="AC6260" s="8"/>
      <c r="AF6260" s="13"/>
      <c r="AG6260" s="8"/>
      <c r="AH6260" s="8"/>
      <c r="AI6260" s="8"/>
      <c r="AJ6260" s="8"/>
      <c r="AK6260" s="8"/>
      <c r="AN6260" s="13"/>
      <c r="AO6260" s="8"/>
      <c r="AR6260" s="13"/>
      <c r="AS6260" s="8"/>
      <c r="AV6260" s="13"/>
      <c r="AW6260" s="8"/>
      <c r="AX6260" s="19" t="str">
        <f t="shared" si="450"/>
        <v/>
      </c>
      <c r="AY6260" s="55">
        <f t="shared" si="451"/>
        <v>0</v>
      </c>
      <c r="AZ6260" s="8"/>
      <c r="BA6260" s="8"/>
    </row>
    <row r="6261" spans="1:53" x14ac:dyDescent="0.25">
      <c r="A6261" s="9" t="str">
        <f>IF(B6261&lt;&gt;"",COUNTA($B$3:B6261)+$A$2,"")</f>
        <v/>
      </c>
      <c r="R6261" s="42"/>
      <c r="AB6261" s="13"/>
      <c r="AC6261" s="8"/>
      <c r="AF6261" s="13"/>
      <c r="AG6261" s="8"/>
      <c r="AH6261" s="8"/>
      <c r="AI6261" s="8"/>
      <c r="AJ6261" s="8"/>
      <c r="AK6261" s="8"/>
      <c r="AN6261" s="13"/>
      <c r="AO6261" s="8"/>
      <c r="AR6261" s="13"/>
      <c r="AS6261" s="8"/>
      <c r="AV6261" s="13"/>
      <c r="AW6261" s="8"/>
      <c r="AX6261" s="19" t="str">
        <f t="shared" si="450"/>
        <v/>
      </c>
      <c r="AY6261" s="55">
        <f t="shared" si="451"/>
        <v>0</v>
      </c>
      <c r="AZ6261" s="8"/>
      <c r="BA6261" s="8"/>
    </row>
    <row r="6262" spans="1:53" x14ac:dyDescent="0.25">
      <c r="A6262" s="9" t="str">
        <f>IF(B6262&lt;&gt;"",COUNTA($B$3:B6262)+$A$2,"")</f>
        <v/>
      </c>
      <c r="R6262" s="42"/>
      <c r="AB6262" s="13"/>
      <c r="AC6262" s="8"/>
      <c r="AF6262" s="13"/>
      <c r="AG6262" s="8"/>
      <c r="AH6262" s="8"/>
      <c r="AI6262" s="8"/>
      <c r="AJ6262" s="8"/>
      <c r="AK6262" s="8"/>
      <c r="AN6262" s="13"/>
      <c r="AO6262" s="8"/>
      <c r="AR6262" s="13"/>
      <c r="AS6262" s="8"/>
      <c r="AV6262" s="13"/>
      <c r="AW6262" s="8"/>
      <c r="AX6262" s="19" t="str">
        <f t="shared" si="450"/>
        <v/>
      </c>
      <c r="AY6262" s="55">
        <f t="shared" si="451"/>
        <v>0</v>
      </c>
      <c r="AZ6262" s="8"/>
      <c r="BA6262" s="8"/>
    </row>
    <row r="6263" spans="1:53" x14ac:dyDescent="0.25">
      <c r="A6263" s="9" t="str">
        <f>IF(B6263&lt;&gt;"",COUNTA($B$3:B6263)+$A$2,"")</f>
        <v/>
      </c>
      <c r="R6263" s="42"/>
      <c r="AB6263" s="13"/>
      <c r="AC6263" s="8"/>
      <c r="AF6263" s="13"/>
      <c r="AG6263" s="8"/>
      <c r="AH6263" s="8"/>
      <c r="AI6263" s="8"/>
      <c r="AJ6263" s="8"/>
      <c r="AK6263" s="8"/>
      <c r="AN6263" s="13"/>
      <c r="AO6263" s="8"/>
      <c r="AR6263" s="13"/>
      <c r="AS6263" s="8"/>
      <c r="AV6263" s="13"/>
      <c r="AW6263" s="8"/>
      <c r="AX6263" s="19" t="str">
        <f t="shared" si="450"/>
        <v/>
      </c>
      <c r="AY6263" s="55">
        <f t="shared" si="451"/>
        <v>0</v>
      </c>
      <c r="AZ6263" s="8"/>
      <c r="BA6263" s="8"/>
    </row>
    <row r="6264" spans="1:53" x14ac:dyDescent="0.25">
      <c r="A6264" s="9" t="str">
        <f>IF(B6264&lt;&gt;"",COUNTA($B$3:B6264)+$A$2,"")</f>
        <v/>
      </c>
      <c r="R6264" s="42"/>
      <c r="AB6264" s="13"/>
      <c r="AC6264" s="8"/>
      <c r="AF6264" s="13"/>
      <c r="AG6264" s="8"/>
      <c r="AH6264" s="8"/>
      <c r="AI6264" s="8"/>
      <c r="AJ6264" s="8"/>
      <c r="AK6264" s="8"/>
      <c r="AN6264" s="13"/>
      <c r="AO6264" s="8"/>
      <c r="AR6264" s="13"/>
      <c r="AS6264" s="8"/>
      <c r="AV6264" s="13"/>
      <c r="AW6264" s="8"/>
      <c r="AX6264" s="19" t="str">
        <f t="shared" si="450"/>
        <v/>
      </c>
      <c r="AY6264" s="55">
        <f t="shared" si="451"/>
        <v>0</v>
      </c>
      <c r="AZ6264" s="8"/>
      <c r="BA6264" s="8"/>
    </row>
    <row r="6265" spans="1:53" x14ac:dyDescent="0.25">
      <c r="A6265" s="9" t="str">
        <f>IF(B6265&lt;&gt;"",COUNTA($B$3:B6265)+$A$2,"")</f>
        <v/>
      </c>
      <c r="R6265" s="42"/>
      <c r="AB6265" s="13"/>
      <c r="AC6265" s="8"/>
      <c r="AF6265" s="13"/>
      <c r="AG6265" s="8"/>
      <c r="AH6265" s="8"/>
      <c r="AI6265" s="8"/>
      <c r="AJ6265" s="8"/>
      <c r="AK6265" s="8"/>
      <c r="AN6265" s="13"/>
      <c r="AO6265" s="8"/>
      <c r="AR6265" s="13"/>
      <c r="AS6265" s="8"/>
      <c r="AV6265" s="13"/>
      <c r="AW6265" s="8"/>
      <c r="AX6265" s="19" t="str">
        <f t="shared" si="450"/>
        <v/>
      </c>
      <c r="AY6265" s="55">
        <f t="shared" si="451"/>
        <v>0</v>
      </c>
      <c r="AZ6265" s="8"/>
      <c r="BA6265" s="8"/>
    </row>
    <row r="6266" spans="1:53" x14ac:dyDescent="0.25">
      <c r="A6266" s="9" t="str">
        <f>IF(B6266&lt;&gt;"",COUNTA($B$3:B6266)+$A$2,"")</f>
        <v/>
      </c>
      <c r="R6266" s="42"/>
      <c r="AB6266" s="13"/>
      <c r="AC6266" s="8"/>
      <c r="AF6266" s="13"/>
      <c r="AG6266" s="8"/>
      <c r="AH6266" s="8"/>
      <c r="AI6266" s="8"/>
      <c r="AJ6266" s="8"/>
      <c r="AK6266" s="8"/>
      <c r="AN6266" s="13"/>
      <c r="AO6266" s="8"/>
      <c r="AR6266" s="13"/>
      <c r="AS6266" s="8"/>
      <c r="AV6266" s="13"/>
      <c r="AW6266" s="8"/>
      <c r="AX6266" s="19" t="str">
        <f t="shared" si="450"/>
        <v/>
      </c>
      <c r="AY6266" s="55">
        <f t="shared" si="451"/>
        <v>0</v>
      </c>
      <c r="AZ6266" s="8"/>
      <c r="BA6266" s="8"/>
    </row>
    <row r="6267" spans="1:53" x14ac:dyDescent="0.25">
      <c r="A6267" s="9" t="str">
        <f>IF(B6267&lt;&gt;"",COUNTA($B$3:B6267)+$A$2,"")</f>
        <v/>
      </c>
      <c r="R6267" s="42"/>
      <c r="AB6267" s="13"/>
      <c r="AC6267" s="8"/>
      <c r="AF6267" s="13"/>
      <c r="AG6267" s="8"/>
      <c r="AH6267" s="8"/>
      <c r="AI6267" s="8"/>
      <c r="AJ6267" s="8"/>
      <c r="AK6267" s="8"/>
      <c r="AN6267" s="13"/>
      <c r="AO6267" s="8"/>
      <c r="AR6267" s="13"/>
      <c r="AS6267" s="8"/>
      <c r="AV6267" s="13"/>
      <c r="AW6267" s="8"/>
      <c r="AX6267" s="19" t="str">
        <f t="shared" si="450"/>
        <v/>
      </c>
      <c r="AY6267" s="55">
        <f t="shared" si="451"/>
        <v>0</v>
      </c>
      <c r="AZ6267" s="8"/>
      <c r="BA6267" s="8"/>
    </row>
    <row r="6268" spans="1:53" x14ac:dyDescent="0.25">
      <c r="A6268" s="9" t="str">
        <f>IF(B6268&lt;&gt;"",COUNTA($B$3:B6268)+$A$2,"")</f>
        <v/>
      </c>
      <c r="R6268" s="42"/>
      <c r="AB6268" s="13"/>
      <c r="AC6268" s="8"/>
      <c r="AF6268" s="13"/>
      <c r="AG6268" s="8"/>
      <c r="AH6268" s="8"/>
      <c r="AI6268" s="8"/>
      <c r="AJ6268" s="8"/>
      <c r="AK6268" s="8"/>
      <c r="AN6268" s="13"/>
      <c r="AO6268" s="8"/>
      <c r="AR6268" s="13"/>
      <c r="AS6268" s="8"/>
      <c r="AV6268" s="13"/>
      <c r="AW6268" s="8"/>
      <c r="AX6268" s="19" t="str">
        <f t="shared" si="450"/>
        <v/>
      </c>
      <c r="AY6268" s="55">
        <f t="shared" si="451"/>
        <v>0</v>
      </c>
      <c r="AZ6268" s="8"/>
      <c r="BA6268" s="8"/>
    </row>
    <row r="6269" spans="1:53" x14ac:dyDescent="0.25">
      <c r="A6269" s="9" t="str">
        <f>IF(B6269&lt;&gt;"",COUNTA($B$3:B6269)+$A$2,"")</f>
        <v/>
      </c>
      <c r="R6269" s="42"/>
      <c r="AB6269" s="13"/>
      <c r="AC6269" s="8"/>
      <c r="AF6269" s="13"/>
      <c r="AG6269" s="8"/>
      <c r="AH6269" s="8"/>
      <c r="AI6269" s="8"/>
      <c r="AJ6269" s="8"/>
      <c r="AK6269" s="8"/>
      <c r="AN6269" s="13"/>
      <c r="AO6269" s="8"/>
      <c r="AR6269" s="13"/>
      <c r="AS6269" s="8"/>
      <c r="AV6269" s="13"/>
      <c r="AW6269" s="8"/>
      <c r="AX6269" s="19" t="str">
        <f t="shared" si="450"/>
        <v/>
      </c>
      <c r="AY6269" s="55">
        <f t="shared" si="451"/>
        <v>0</v>
      </c>
      <c r="AZ6269" s="8"/>
      <c r="BA6269" s="8"/>
    </row>
    <row r="6270" spans="1:53" x14ac:dyDescent="0.25">
      <c r="A6270" s="9" t="str">
        <f>IF(B6270&lt;&gt;"",COUNTA($B$3:B6270)+$A$2,"")</f>
        <v/>
      </c>
      <c r="R6270" s="42"/>
      <c r="AB6270" s="13"/>
      <c r="AC6270" s="8"/>
      <c r="AF6270" s="13"/>
      <c r="AG6270" s="8"/>
      <c r="AH6270" s="8"/>
      <c r="AI6270" s="8"/>
      <c r="AJ6270" s="8"/>
      <c r="AK6270" s="8"/>
      <c r="AN6270" s="13"/>
      <c r="AO6270" s="8"/>
      <c r="AR6270" s="13"/>
      <c r="AS6270" s="8"/>
      <c r="AV6270" s="13"/>
      <c r="AW6270" s="8"/>
      <c r="AX6270" s="19" t="str">
        <f t="shared" si="450"/>
        <v/>
      </c>
      <c r="AY6270" s="55">
        <f t="shared" si="451"/>
        <v>0</v>
      </c>
      <c r="AZ6270" s="8"/>
      <c r="BA6270" s="8"/>
    </row>
    <row r="6271" spans="1:53" x14ac:dyDescent="0.25">
      <c r="A6271" s="9" t="str">
        <f>IF(B6271&lt;&gt;"",COUNTA($B$3:B6271)+$A$2,"")</f>
        <v/>
      </c>
      <c r="R6271" s="42"/>
      <c r="AB6271" s="13"/>
      <c r="AC6271" s="8"/>
      <c r="AF6271" s="13"/>
      <c r="AG6271" s="8"/>
      <c r="AH6271" s="8"/>
      <c r="AI6271" s="8"/>
      <c r="AJ6271" s="8"/>
      <c r="AK6271" s="8"/>
      <c r="AN6271" s="13"/>
      <c r="AO6271" s="8"/>
      <c r="AR6271" s="13"/>
      <c r="AS6271" s="8"/>
      <c r="AV6271" s="13"/>
      <c r="AW6271" s="8"/>
      <c r="AX6271" s="19" t="str">
        <f t="shared" si="450"/>
        <v/>
      </c>
      <c r="AY6271" s="55">
        <f t="shared" si="451"/>
        <v>0</v>
      </c>
      <c r="AZ6271" s="8"/>
      <c r="BA6271" s="8"/>
    </row>
    <row r="6272" spans="1:53" x14ac:dyDescent="0.25">
      <c r="A6272" s="9" t="str">
        <f>IF(B6272&lt;&gt;"",COUNTA($B$3:B6272)+$A$2,"")</f>
        <v/>
      </c>
      <c r="R6272" s="42"/>
      <c r="AB6272" s="13"/>
      <c r="AC6272" s="8"/>
      <c r="AF6272" s="13"/>
      <c r="AG6272" s="8"/>
      <c r="AH6272" s="8"/>
      <c r="AI6272" s="8"/>
      <c r="AJ6272" s="8"/>
      <c r="AK6272" s="8"/>
      <c r="AN6272" s="13"/>
      <c r="AO6272" s="8"/>
      <c r="AR6272" s="13"/>
      <c r="AS6272" s="8"/>
      <c r="AV6272" s="13"/>
      <c r="AW6272" s="8"/>
      <c r="AX6272" s="19" t="str">
        <f t="shared" si="450"/>
        <v/>
      </c>
      <c r="AY6272" s="55">
        <f t="shared" si="451"/>
        <v>0</v>
      </c>
      <c r="AZ6272" s="8"/>
      <c r="BA6272" s="8"/>
    </row>
    <row r="6273" spans="1:53" x14ac:dyDescent="0.25">
      <c r="A6273" s="9" t="str">
        <f>IF(B6273&lt;&gt;"",COUNTA($B$3:B6273)+$A$2,"")</f>
        <v/>
      </c>
      <c r="R6273" s="42"/>
      <c r="AB6273" s="13"/>
      <c r="AC6273" s="8"/>
      <c r="AF6273" s="13"/>
      <c r="AG6273" s="8"/>
      <c r="AH6273" s="8"/>
      <c r="AI6273" s="8"/>
      <c r="AJ6273" s="8"/>
      <c r="AK6273" s="8"/>
      <c r="AN6273" s="13"/>
      <c r="AO6273" s="8"/>
      <c r="AR6273" s="13"/>
      <c r="AS6273" s="8"/>
      <c r="AV6273" s="13"/>
      <c r="AW6273" s="8"/>
      <c r="AX6273" s="19" t="str">
        <f t="shared" si="450"/>
        <v/>
      </c>
      <c r="AY6273" s="55">
        <f t="shared" si="451"/>
        <v>0</v>
      </c>
      <c r="AZ6273" s="8"/>
      <c r="BA6273" s="8"/>
    </row>
    <row r="6274" spans="1:53" x14ac:dyDescent="0.25">
      <c r="A6274" s="9" t="str">
        <f>IF(B6274&lt;&gt;"",COUNTA($B$3:B6274)+$A$2,"")</f>
        <v/>
      </c>
      <c r="R6274" s="42"/>
      <c r="AB6274" s="13"/>
      <c r="AC6274" s="8"/>
      <c r="AF6274" s="13"/>
      <c r="AG6274" s="8"/>
      <c r="AH6274" s="8"/>
      <c r="AI6274" s="8"/>
      <c r="AJ6274" s="8"/>
      <c r="AK6274" s="8"/>
      <c r="AN6274" s="13"/>
      <c r="AO6274" s="8"/>
      <c r="AR6274" s="13"/>
      <c r="AS6274" s="8"/>
      <c r="AV6274" s="13"/>
      <c r="AW6274" s="8"/>
      <c r="AX6274" s="19" t="str">
        <f t="shared" si="450"/>
        <v/>
      </c>
      <c r="AY6274" s="55">
        <f t="shared" si="451"/>
        <v>0</v>
      </c>
      <c r="AZ6274" s="8"/>
      <c r="BA6274" s="8"/>
    </row>
    <row r="6275" spans="1:53" x14ac:dyDescent="0.25">
      <c r="A6275" s="9" t="str">
        <f>IF(B6275&lt;&gt;"",COUNTA($B$3:B6275)+$A$2,"")</f>
        <v/>
      </c>
      <c r="R6275" s="42"/>
      <c r="AB6275" s="13"/>
      <c r="AC6275" s="8"/>
      <c r="AF6275" s="13"/>
      <c r="AG6275" s="8"/>
      <c r="AH6275" s="8"/>
      <c r="AI6275" s="8"/>
      <c r="AJ6275" s="8"/>
      <c r="AK6275" s="8"/>
      <c r="AN6275" s="13"/>
      <c r="AO6275" s="8"/>
      <c r="AR6275" s="13"/>
      <c r="AS6275" s="8"/>
      <c r="AV6275" s="13"/>
      <c r="AW6275" s="8"/>
      <c r="AX6275" s="19" t="str">
        <f t="shared" ref="AX6275:AX6338" si="452">IF(R6275="","",AY6275/(1+0.025))</f>
        <v/>
      </c>
      <c r="AY6275" s="55">
        <f t="shared" ref="AY6275:AY6338" si="453">BC6275-AZ6275</f>
        <v>0</v>
      </c>
      <c r="AZ6275" s="8"/>
      <c r="BA6275" s="8"/>
    </row>
    <row r="6276" spans="1:53" x14ac:dyDescent="0.25">
      <c r="A6276" s="9" t="str">
        <f>IF(B6276&lt;&gt;"",COUNTA($B$3:B6276)+$A$2,"")</f>
        <v/>
      </c>
      <c r="R6276" s="42"/>
      <c r="AB6276" s="13"/>
      <c r="AC6276" s="8"/>
      <c r="AF6276" s="13"/>
      <c r="AG6276" s="8"/>
      <c r="AH6276" s="8"/>
      <c r="AI6276" s="8"/>
      <c r="AJ6276" s="8"/>
      <c r="AK6276" s="8"/>
      <c r="AN6276" s="13"/>
      <c r="AO6276" s="8"/>
      <c r="AR6276" s="13"/>
      <c r="AS6276" s="8"/>
      <c r="AV6276" s="13"/>
      <c r="AW6276" s="8"/>
      <c r="AX6276" s="19" t="str">
        <f t="shared" si="452"/>
        <v/>
      </c>
      <c r="AY6276" s="55">
        <f t="shared" si="453"/>
        <v>0</v>
      </c>
      <c r="AZ6276" s="8"/>
      <c r="BA6276" s="8"/>
    </row>
    <row r="6277" spans="1:53" x14ac:dyDescent="0.25">
      <c r="A6277" s="9" t="str">
        <f>IF(B6277&lt;&gt;"",COUNTA($B$3:B6277)+$A$2,"")</f>
        <v/>
      </c>
      <c r="R6277" s="42"/>
      <c r="AB6277" s="13"/>
      <c r="AC6277" s="8"/>
      <c r="AF6277" s="13"/>
      <c r="AG6277" s="8"/>
      <c r="AH6277" s="8"/>
      <c r="AI6277" s="8"/>
      <c r="AJ6277" s="8"/>
      <c r="AK6277" s="8"/>
      <c r="AN6277" s="13"/>
      <c r="AO6277" s="8"/>
      <c r="AR6277" s="13"/>
      <c r="AS6277" s="8"/>
      <c r="AV6277" s="13"/>
      <c r="AW6277" s="8"/>
      <c r="AX6277" s="19" t="str">
        <f t="shared" si="452"/>
        <v/>
      </c>
      <c r="AY6277" s="55">
        <f t="shared" si="453"/>
        <v>0</v>
      </c>
      <c r="AZ6277" s="8"/>
      <c r="BA6277" s="8"/>
    </row>
    <row r="6278" spans="1:53" x14ac:dyDescent="0.25">
      <c r="A6278" s="9" t="str">
        <f>IF(B6278&lt;&gt;"",COUNTA($B$3:B6278)+$A$2,"")</f>
        <v/>
      </c>
      <c r="R6278" s="42"/>
      <c r="AB6278" s="13"/>
      <c r="AC6278" s="8"/>
      <c r="AF6278" s="13"/>
      <c r="AG6278" s="8"/>
      <c r="AH6278" s="8"/>
      <c r="AI6278" s="8"/>
      <c r="AJ6278" s="8"/>
      <c r="AK6278" s="8"/>
      <c r="AN6278" s="13"/>
      <c r="AO6278" s="8"/>
      <c r="AR6278" s="13"/>
      <c r="AS6278" s="8"/>
      <c r="AV6278" s="13"/>
      <c r="AW6278" s="8"/>
      <c r="AX6278" s="19" t="str">
        <f t="shared" si="452"/>
        <v/>
      </c>
      <c r="AY6278" s="55">
        <f t="shared" si="453"/>
        <v>0</v>
      </c>
      <c r="AZ6278" s="8"/>
      <c r="BA6278" s="8"/>
    </row>
    <row r="6279" spans="1:53" x14ac:dyDescent="0.25">
      <c r="A6279" s="9" t="str">
        <f>IF(B6279&lt;&gt;"",COUNTA($B$3:B6279)+$A$2,"")</f>
        <v/>
      </c>
      <c r="R6279" s="42"/>
      <c r="AB6279" s="13"/>
      <c r="AC6279" s="8"/>
      <c r="AF6279" s="13"/>
      <c r="AG6279" s="8"/>
      <c r="AH6279" s="8"/>
      <c r="AI6279" s="8"/>
      <c r="AJ6279" s="8"/>
      <c r="AK6279" s="8"/>
      <c r="AN6279" s="13"/>
      <c r="AO6279" s="8"/>
      <c r="AR6279" s="13"/>
      <c r="AS6279" s="8"/>
      <c r="AV6279" s="13"/>
      <c r="AW6279" s="8"/>
      <c r="AX6279" s="19" t="str">
        <f t="shared" si="452"/>
        <v/>
      </c>
      <c r="AY6279" s="55">
        <f t="shared" si="453"/>
        <v>0</v>
      </c>
      <c r="AZ6279" s="8"/>
      <c r="BA6279" s="8"/>
    </row>
    <row r="6280" spans="1:53" x14ac:dyDescent="0.25">
      <c r="A6280" s="9" t="str">
        <f>IF(B6280&lt;&gt;"",COUNTA($B$3:B6280)+$A$2,"")</f>
        <v/>
      </c>
      <c r="R6280" s="42"/>
      <c r="AB6280" s="13"/>
      <c r="AC6280" s="8"/>
      <c r="AF6280" s="13"/>
      <c r="AG6280" s="8"/>
      <c r="AH6280" s="8"/>
      <c r="AI6280" s="8"/>
      <c r="AJ6280" s="8"/>
      <c r="AK6280" s="8"/>
      <c r="AN6280" s="13"/>
      <c r="AO6280" s="8"/>
      <c r="AR6280" s="13"/>
      <c r="AS6280" s="8"/>
      <c r="AV6280" s="13"/>
      <c r="AW6280" s="8"/>
      <c r="AX6280" s="19" t="str">
        <f t="shared" si="452"/>
        <v/>
      </c>
      <c r="AY6280" s="55">
        <f t="shared" si="453"/>
        <v>0</v>
      </c>
      <c r="AZ6280" s="8"/>
      <c r="BA6280" s="8"/>
    </row>
    <row r="6281" spans="1:53" x14ac:dyDescent="0.25">
      <c r="A6281" s="9" t="str">
        <f>IF(B6281&lt;&gt;"",COUNTA($B$3:B6281)+$A$2,"")</f>
        <v/>
      </c>
      <c r="R6281" s="42"/>
      <c r="AB6281" s="13"/>
      <c r="AC6281" s="8"/>
      <c r="AF6281" s="13"/>
      <c r="AG6281" s="8"/>
      <c r="AH6281" s="8"/>
      <c r="AI6281" s="8"/>
      <c r="AJ6281" s="8"/>
      <c r="AK6281" s="8"/>
      <c r="AN6281" s="13"/>
      <c r="AO6281" s="8"/>
      <c r="AR6281" s="13"/>
      <c r="AS6281" s="8"/>
      <c r="AV6281" s="13"/>
      <c r="AW6281" s="8"/>
      <c r="AX6281" s="19" t="str">
        <f t="shared" si="452"/>
        <v/>
      </c>
      <c r="AY6281" s="55">
        <f t="shared" si="453"/>
        <v>0</v>
      </c>
      <c r="AZ6281" s="8"/>
      <c r="BA6281" s="8"/>
    </row>
    <row r="6282" spans="1:53" x14ac:dyDescent="0.25">
      <c r="A6282" s="9" t="str">
        <f>IF(B6282&lt;&gt;"",COUNTA($B$3:B6282)+$A$2,"")</f>
        <v/>
      </c>
      <c r="R6282" s="42"/>
      <c r="AB6282" s="13"/>
      <c r="AC6282" s="8"/>
      <c r="AF6282" s="13"/>
      <c r="AG6282" s="8"/>
      <c r="AH6282" s="8"/>
      <c r="AI6282" s="8"/>
      <c r="AJ6282" s="8"/>
      <c r="AK6282" s="8"/>
      <c r="AN6282" s="13"/>
      <c r="AO6282" s="8"/>
      <c r="AR6282" s="13"/>
      <c r="AS6282" s="8"/>
      <c r="AV6282" s="13"/>
      <c r="AW6282" s="8"/>
      <c r="AX6282" s="19" t="str">
        <f t="shared" si="452"/>
        <v/>
      </c>
      <c r="AY6282" s="55">
        <f t="shared" si="453"/>
        <v>0</v>
      </c>
      <c r="AZ6282" s="8"/>
      <c r="BA6282" s="8"/>
    </row>
    <row r="6283" spans="1:53" x14ac:dyDescent="0.25">
      <c r="A6283" s="9" t="str">
        <f>IF(B6283&lt;&gt;"",COUNTA($B$3:B6283)+$A$2,"")</f>
        <v/>
      </c>
      <c r="R6283" s="42"/>
      <c r="AB6283" s="13"/>
      <c r="AC6283" s="8"/>
      <c r="AF6283" s="13"/>
      <c r="AG6283" s="8"/>
      <c r="AH6283" s="8"/>
      <c r="AI6283" s="8"/>
      <c r="AJ6283" s="8"/>
      <c r="AK6283" s="8"/>
      <c r="AN6283" s="13"/>
      <c r="AO6283" s="8"/>
      <c r="AR6283" s="13"/>
      <c r="AS6283" s="8"/>
      <c r="AV6283" s="13"/>
      <c r="AW6283" s="8"/>
      <c r="AX6283" s="19" t="str">
        <f t="shared" si="452"/>
        <v/>
      </c>
      <c r="AY6283" s="55">
        <f t="shared" si="453"/>
        <v>0</v>
      </c>
      <c r="AZ6283" s="8"/>
      <c r="BA6283" s="8"/>
    </row>
    <row r="6284" spans="1:53" x14ac:dyDescent="0.25">
      <c r="A6284" s="9" t="str">
        <f>IF(B6284&lt;&gt;"",COUNTA($B$3:B6284)+$A$2,"")</f>
        <v/>
      </c>
      <c r="R6284" s="42"/>
      <c r="AB6284" s="13"/>
      <c r="AC6284" s="8"/>
      <c r="AF6284" s="13"/>
      <c r="AG6284" s="8"/>
      <c r="AH6284" s="8"/>
      <c r="AI6284" s="8"/>
      <c r="AJ6284" s="8"/>
      <c r="AK6284" s="8"/>
      <c r="AN6284" s="13"/>
      <c r="AO6284" s="8"/>
      <c r="AR6284" s="13"/>
      <c r="AS6284" s="8"/>
      <c r="AV6284" s="13"/>
      <c r="AW6284" s="8"/>
      <c r="AX6284" s="19" t="str">
        <f t="shared" si="452"/>
        <v/>
      </c>
      <c r="AY6284" s="55">
        <f t="shared" si="453"/>
        <v>0</v>
      </c>
      <c r="AZ6284" s="8"/>
      <c r="BA6284" s="8"/>
    </row>
    <row r="6285" spans="1:53" x14ac:dyDescent="0.25">
      <c r="A6285" s="9" t="str">
        <f>IF(B6285&lt;&gt;"",COUNTA($B$3:B6285)+$A$2,"")</f>
        <v/>
      </c>
      <c r="R6285" s="42"/>
      <c r="AB6285" s="13"/>
      <c r="AC6285" s="8"/>
      <c r="AF6285" s="13"/>
      <c r="AG6285" s="8"/>
      <c r="AH6285" s="8"/>
      <c r="AI6285" s="8"/>
      <c r="AJ6285" s="8"/>
      <c r="AK6285" s="8"/>
      <c r="AN6285" s="13"/>
      <c r="AO6285" s="8"/>
      <c r="AR6285" s="13"/>
      <c r="AS6285" s="8"/>
      <c r="AV6285" s="13"/>
      <c r="AW6285" s="8"/>
      <c r="AX6285" s="19" t="str">
        <f t="shared" si="452"/>
        <v/>
      </c>
      <c r="AY6285" s="55">
        <f t="shared" si="453"/>
        <v>0</v>
      </c>
      <c r="AZ6285" s="8"/>
      <c r="BA6285" s="8"/>
    </row>
    <row r="6286" spans="1:53" x14ac:dyDescent="0.25">
      <c r="A6286" s="9" t="str">
        <f>IF(B6286&lt;&gt;"",COUNTA($B$3:B6286)+$A$2,"")</f>
        <v/>
      </c>
      <c r="R6286" s="42"/>
      <c r="AB6286" s="13"/>
      <c r="AC6286" s="8"/>
      <c r="AF6286" s="13"/>
      <c r="AG6286" s="8"/>
      <c r="AH6286" s="8"/>
      <c r="AI6286" s="8"/>
      <c r="AJ6286" s="8"/>
      <c r="AK6286" s="8"/>
      <c r="AN6286" s="13"/>
      <c r="AO6286" s="8"/>
      <c r="AR6286" s="13"/>
      <c r="AS6286" s="8"/>
      <c r="AV6286" s="13"/>
      <c r="AW6286" s="8"/>
      <c r="AX6286" s="19" t="str">
        <f t="shared" si="452"/>
        <v/>
      </c>
      <c r="AY6286" s="55">
        <f t="shared" si="453"/>
        <v>0</v>
      </c>
      <c r="AZ6286" s="8"/>
      <c r="BA6286" s="8"/>
    </row>
    <row r="6287" spans="1:53" x14ac:dyDescent="0.25">
      <c r="A6287" s="9" t="str">
        <f>IF(B6287&lt;&gt;"",COUNTA($B$3:B6287)+$A$2,"")</f>
        <v/>
      </c>
      <c r="R6287" s="42"/>
      <c r="AB6287" s="13"/>
      <c r="AC6287" s="8"/>
      <c r="AF6287" s="13"/>
      <c r="AG6287" s="8"/>
      <c r="AH6287" s="8"/>
      <c r="AI6287" s="8"/>
      <c r="AJ6287" s="8"/>
      <c r="AK6287" s="8"/>
      <c r="AN6287" s="13"/>
      <c r="AO6287" s="8"/>
      <c r="AR6287" s="13"/>
      <c r="AS6287" s="8"/>
      <c r="AV6287" s="13"/>
      <c r="AW6287" s="8"/>
      <c r="AX6287" s="19" t="str">
        <f t="shared" si="452"/>
        <v/>
      </c>
      <c r="AY6287" s="55">
        <f t="shared" si="453"/>
        <v>0</v>
      </c>
      <c r="AZ6287" s="8"/>
      <c r="BA6287" s="8"/>
    </row>
    <row r="6288" spans="1:53" x14ac:dyDescent="0.25">
      <c r="A6288" s="9" t="str">
        <f>IF(B6288&lt;&gt;"",COUNTA($B$3:B6288)+$A$2,"")</f>
        <v/>
      </c>
      <c r="R6288" s="42"/>
      <c r="AB6288" s="13"/>
      <c r="AC6288" s="8"/>
      <c r="AF6288" s="13"/>
      <c r="AG6288" s="8"/>
      <c r="AH6288" s="8"/>
      <c r="AI6288" s="8"/>
      <c r="AJ6288" s="8"/>
      <c r="AK6288" s="8"/>
      <c r="AN6288" s="13"/>
      <c r="AO6288" s="8"/>
      <c r="AR6288" s="13"/>
      <c r="AS6288" s="8"/>
      <c r="AV6288" s="13"/>
      <c r="AW6288" s="8"/>
      <c r="AX6288" s="19" t="str">
        <f t="shared" si="452"/>
        <v/>
      </c>
      <c r="AY6288" s="55">
        <f t="shared" si="453"/>
        <v>0</v>
      </c>
      <c r="AZ6288" s="8"/>
      <c r="BA6288" s="8"/>
    </row>
    <row r="6289" spans="1:53" x14ac:dyDescent="0.25">
      <c r="A6289" s="9" t="str">
        <f>IF(B6289&lt;&gt;"",COUNTA($B$3:B6289)+$A$2,"")</f>
        <v/>
      </c>
      <c r="R6289" s="42"/>
      <c r="AB6289" s="13"/>
      <c r="AC6289" s="8"/>
      <c r="AF6289" s="13"/>
      <c r="AG6289" s="8"/>
      <c r="AH6289" s="8"/>
      <c r="AI6289" s="8"/>
      <c r="AJ6289" s="8"/>
      <c r="AK6289" s="8"/>
      <c r="AN6289" s="13"/>
      <c r="AO6289" s="8"/>
      <c r="AR6289" s="13"/>
      <c r="AS6289" s="8"/>
      <c r="AV6289" s="13"/>
      <c r="AW6289" s="8"/>
      <c r="AX6289" s="19" t="str">
        <f t="shared" si="452"/>
        <v/>
      </c>
      <c r="AY6289" s="55">
        <f t="shared" si="453"/>
        <v>0</v>
      </c>
      <c r="AZ6289" s="8"/>
      <c r="BA6289" s="8"/>
    </row>
    <row r="6290" spans="1:53" x14ac:dyDescent="0.25">
      <c r="A6290" s="9" t="str">
        <f>IF(B6290&lt;&gt;"",COUNTA($B$3:B6290)+$A$2,"")</f>
        <v/>
      </c>
      <c r="R6290" s="42"/>
      <c r="AB6290" s="13"/>
      <c r="AC6290" s="8"/>
      <c r="AF6290" s="13"/>
      <c r="AG6290" s="8"/>
      <c r="AH6290" s="8"/>
      <c r="AI6290" s="8"/>
      <c r="AJ6290" s="8"/>
      <c r="AK6290" s="8"/>
      <c r="AN6290" s="13"/>
      <c r="AO6290" s="8"/>
      <c r="AR6290" s="13"/>
      <c r="AS6290" s="8"/>
      <c r="AV6290" s="13"/>
      <c r="AW6290" s="8"/>
      <c r="AX6290" s="19" t="str">
        <f t="shared" si="452"/>
        <v/>
      </c>
      <c r="AY6290" s="55">
        <f t="shared" si="453"/>
        <v>0</v>
      </c>
      <c r="AZ6290" s="8"/>
      <c r="BA6290" s="8"/>
    </row>
    <row r="6291" spans="1:53" x14ac:dyDescent="0.25">
      <c r="A6291" s="9" t="str">
        <f>IF(B6291&lt;&gt;"",COUNTA($B$3:B6291)+$A$2,"")</f>
        <v/>
      </c>
      <c r="R6291" s="42"/>
      <c r="AB6291" s="13"/>
      <c r="AC6291" s="8"/>
      <c r="AF6291" s="13"/>
      <c r="AG6291" s="8"/>
      <c r="AH6291" s="8"/>
      <c r="AI6291" s="8"/>
      <c r="AJ6291" s="8"/>
      <c r="AK6291" s="8"/>
      <c r="AN6291" s="13"/>
      <c r="AO6291" s="8"/>
      <c r="AR6291" s="13"/>
      <c r="AS6291" s="8"/>
      <c r="AV6291" s="13"/>
      <c r="AW6291" s="8"/>
      <c r="AX6291" s="19" t="str">
        <f t="shared" si="452"/>
        <v/>
      </c>
      <c r="AY6291" s="55">
        <f t="shared" si="453"/>
        <v>0</v>
      </c>
      <c r="AZ6291" s="8"/>
      <c r="BA6291" s="8"/>
    </row>
    <row r="6292" spans="1:53" x14ac:dyDescent="0.25">
      <c r="A6292" s="9" t="str">
        <f>IF(B6292&lt;&gt;"",COUNTA($B$3:B6292)+$A$2,"")</f>
        <v/>
      </c>
      <c r="R6292" s="42"/>
      <c r="AB6292" s="13"/>
      <c r="AC6292" s="8"/>
      <c r="AF6292" s="13"/>
      <c r="AG6292" s="8"/>
      <c r="AH6292" s="8"/>
      <c r="AI6292" s="8"/>
      <c r="AJ6292" s="8"/>
      <c r="AK6292" s="8"/>
      <c r="AN6292" s="13"/>
      <c r="AO6292" s="8"/>
      <c r="AR6292" s="13"/>
      <c r="AS6292" s="8"/>
      <c r="AV6292" s="13"/>
      <c r="AW6292" s="8"/>
      <c r="AX6292" s="19" t="str">
        <f t="shared" si="452"/>
        <v/>
      </c>
      <c r="AY6292" s="55">
        <f t="shared" si="453"/>
        <v>0</v>
      </c>
      <c r="AZ6292" s="8"/>
      <c r="BA6292" s="8"/>
    </row>
    <row r="6293" spans="1:53" x14ac:dyDescent="0.25">
      <c r="A6293" s="9" t="str">
        <f>IF(B6293&lt;&gt;"",COUNTA($B$3:B6293)+$A$2,"")</f>
        <v/>
      </c>
      <c r="R6293" s="42"/>
      <c r="AB6293" s="13"/>
      <c r="AC6293" s="8"/>
      <c r="AF6293" s="13"/>
      <c r="AG6293" s="8"/>
      <c r="AH6293" s="8"/>
      <c r="AI6293" s="8"/>
      <c r="AJ6293" s="8"/>
      <c r="AK6293" s="8"/>
      <c r="AN6293" s="13"/>
      <c r="AO6293" s="8"/>
      <c r="AR6293" s="13"/>
      <c r="AS6293" s="8"/>
      <c r="AV6293" s="13"/>
      <c r="AW6293" s="8"/>
      <c r="AX6293" s="19" t="str">
        <f t="shared" si="452"/>
        <v/>
      </c>
      <c r="AY6293" s="55">
        <f t="shared" si="453"/>
        <v>0</v>
      </c>
      <c r="AZ6293" s="8"/>
      <c r="BA6293" s="8"/>
    </row>
    <row r="6294" spans="1:53" x14ac:dyDescent="0.25">
      <c r="A6294" s="9" t="str">
        <f>IF(B6294&lt;&gt;"",COUNTA($B$3:B6294)+$A$2,"")</f>
        <v/>
      </c>
      <c r="R6294" s="42"/>
      <c r="AB6294" s="13"/>
      <c r="AC6294" s="8"/>
      <c r="AF6294" s="13"/>
      <c r="AG6294" s="8"/>
      <c r="AH6294" s="8"/>
      <c r="AI6294" s="8"/>
      <c r="AJ6294" s="8"/>
      <c r="AK6294" s="8"/>
      <c r="AN6294" s="13"/>
      <c r="AO6294" s="8"/>
      <c r="AR6294" s="13"/>
      <c r="AS6294" s="8"/>
      <c r="AV6294" s="13"/>
      <c r="AW6294" s="8"/>
      <c r="AX6294" s="19" t="str">
        <f t="shared" si="452"/>
        <v/>
      </c>
      <c r="AY6294" s="55">
        <f t="shared" si="453"/>
        <v>0</v>
      </c>
      <c r="AZ6294" s="8"/>
      <c r="BA6294" s="8"/>
    </row>
    <row r="6295" spans="1:53" x14ac:dyDescent="0.25">
      <c r="A6295" s="9" t="str">
        <f>IF(B6295&lt;&gt;"",COUNTA($B$3:B6295)+$A$2,"")</f>
        <v/>
      </c>
      <c r="R6295" s="42"/>
      <c r="AB6295" s="13"/>
      <c r="AC6295" s="8"/>
      <c r="AF6295" s="13"/>
      <c r="AG6295" s="8"/>
      <c r="AH6295" s="8"/>
      <c r="AI6295" s="8"/>
      <c r="AJ6295" s="8"/>
      <c r="AK6295" s="8"/>
      <c r="AN6295" s="13"/>
      <c r="AO6295" s="8"/>
      <c r="AR6295" s="13"/>
      <c r="AS6295" s="8"/>
      <c r="AV6295" s="13"/>
      <c r="AW6295" s="8"/>
      <c r="AX6295" s="19" t="str">
        <f t="shared" si="452"/>
        <v/>
      </c>
      <c r="AY6295" s="55">
        <f t="shared" si="453"/>
        <v>0</v>
      </c>
      <c r="AZ6295" s="8"/>
      <c r="BA6295" s="8"/>
    </row>
    <row r="6296" spans="1:53" x14ac:dyDescent="0.25">
      <c r="A6296" s="9" t="str">
        <f>IF(B6296&lt;&gt;"",COUNTA($B$3:B6296)+$A$2,"")</f>
        <v/>
      </c>
      <c r="R6296" s="42"/>
      <c r="AB6296" s="13"/>
      <c r="AC6296" s="8"/>
      <c r="AF6296" s="13"/>
      <c r="AG6296" s="8"/>
      <c r="AH6296" s="8"/>
      <c r="AI6296" s="8"/>
      <c r="AJ6296" s="8"/>
      <c r="AK6296" s="8"/>
      <c r="AN6296" s="13"/>
      <c r="AO6296" s="8"/>
      <c r="AR6296" s="13"/>
      <c r="AS6296" s="8"/>
      <c r="AV6296" s="13"/>
      <c r="AW6296" s="8"/>
      <c r="AX6296" s="19" t="str">
        <f t="shared" si="452"/>
        <v/>
      </c>
      <c r="AY6296" s="55">
        <f t="shared" si="453"/>
        <v>0</v>
      </c>
      <c r="AZ6296" s="8"/>
      <c r="BA6296" s="8"/>
    </row>
    <row r="6297" spans="1:53" x14ac:dyDescent="0.25">
      <c r="A6297" s="9" t="str">
        <f>IF(B6297&lt;&gt;"",COUNTA($B$3:B6297)+$A$2,"")</f>
        <v/>
      </c>
      <c r="R6297" s="42"/>
      <c r="AB6297" s="13"/>
      <c r="AC6297" s="8"/>
      <c r="AF6297" s="13"/>
      <c r="AG6297" s="8"/>
      <c r="AH6297" s="8"/>
      <c r="AI6297" s="8"/>
      <c r="AJ6297" s="8"/>
      <c r="AK6297" s="8"/>
      <c r="AN6297" s="13"/>
      <c r="AO6297" s="8"/>
      <c r="AR6297" s="13"/>
      <c r="AS6297" s="8"/>
      <c r="AV6297" s="13"/>
      <c r="AW6297" s="8"/>
      <c r="AX6297" s="19" t="str">
        <f t="shared" si="452"/>
        <v/>
      </c>
      <c r="AY6297" s="55">
        <f t="shared" si="453"/>
        <v>0</v>
      </c>
      <c r="AZ6297" s="8"/>
      <c r="BA6297" s="8"/>
    </row>
    <row r="6298" spans="1:53" x14ac:dyDescent="0.25">
      <c r="A6298" s="9" t="str">
        <f>IF(B6298&lt;&gt;"",COUNTA($B$3:B6298)+$A$2,"")</f>
        <v/>
      </c>
      <c r="R6298" s="42"/>
      <c r="AB6298" s="13"/>
      <c r="AC6298" s="8"/>
      <c r="AF6298" s="13"/>
      <c r="AG6298" s="8"/>
      <c r="AH6298" s="8"/>
      <c r="AI6298" s="8"/>
      <c r="AJ6298" s="8"/>
      <c r="AK6298" s="8"/>
      <c r="AN6298" s="13"/>
      <c r="AO6298" s="8"/>
      <c r="AR6298" s="13"/>
      <c r="AS6298" s="8"/>
      <c r="AV6298" s="13"/>
      <c r="AW6298" s="8"/>
      <c r="AX6298" s="19" t="str">
        <f t="shared" si="452"/>
        <v/>
      </c>
      <c r="AY6298" s="55">
        <f t="shared" si="453"/>
        <v>0</v>
      </c>
      <c r="AZ6298" s="8"/>
      <c r="BA6298" s="8"/>
    </row>
    <row r="6299" spans="1:53" x14ac:dyDescent="0.25">
      <c r="A6299" s="9" t="str">
        <f>IF(B6299&lt;&gt;"",COUNTA($B$3:B6299)+$A$2,"")</f>
        <v/>
      </c>
      <c r="R6299" s="42"/>
      <c r="AB6299" s="13"/>
      <c r="AC6299" s="8"/>
      <c r="AF6299" s="13"/>
      <c r="AG6299" s="8"/>
      <c r="AH6299" s="8"/>
      <c r="AI6299" s="8"/>
      <c r="AJ6299" s="8"/>
      <c r="AK6299" s="8"/>
      <c r="AN6299" s="13"/>
      <c r="AO6299" s="8"/>
      <c r="AR6299" s="13"/>
      <c r="AS6299" s="8"/>
      <c r="AV6299" s="13"/>
      <c r="AW6299" s="8"/>
      <c r="AX6299" s="19" t="str">
        <f t="shared" si="452"/>
        <v/>
      </c>
      <c r="AY6299" s="55">
        <f t="shared" si="453"/>
        <v>0</v>
      </c>
      <c r="AZ6299" s="8"/>
      <c r="BA6299" s="8"/>
    </row>
    <row r="6300" spans="1:53" x14ac:dyDescent="0.25">
      <c r="A6300" s="9" t="str">
        <f>IF(B6300&lt;&gt;"",COUNTA($B$3:B6300)+$A$2,"")</f>
        <v/>
      </c>
      <c r="R6300" s="42"/>
      <c r="AB6300" s="13"/>
      <c r="AC6300" s="8"/>
      <c r="AF6300" s="13"/>
      <c r="AG6300" s="8"/>
      <c r="AH6300" s="8"/>
      <c r="AI6300" s="8"/>
      <c r="AJ6300" s="8"/>
      <c r="AK6300" s="8"/>
      <c r="AN6300" s="13"/>
      <c r="AO6300" s="8"/>
      <c r="AR6300" s="13"/>
      <c r="AS6300" s="8"/>
      <c r="AV6300" s="13"/>
      <c r="AW6300" s="8"/>
      <c r="AX6300" s="19" t="str">
        <f t="shared" si="452"/>
        <v/>
      </c>
      <c r="AY6300" s="55">
        <f t="shared" si="453"/>
        <v>0</v>
      </c>
      <c r="AZ6300" s="8"/>
      <c r="BA6300" s="8"/>
    </row>
    <row r="6301" spans="1:53" x14ac:dyDescent="0.25">
      <c r="A6301" s="9" t="str">
        <f>IF(B6301&lt;&gt;"",COUNTA($B$3:B6301)+$A$2,"")</f>
        <v/>
      </c>
      <c r="R6301" s="42"/>
      <c r="AB6301" s="13"/>
      <c r="AC6301" s="8"/>
      <c r="AF6301" s="13"/>
      <c r="AG6301" s="8"/>
      <c r="AH6301" s="8"/>
      <c r="AI6301" s="8"/>
      <c r="AJ6301" s="8"/>
      <c r="AK6301" s="8"/>
      <c r="AN6301" s="13"/>
      <c r="AO6301" s="8"/>
      <c r="AR6301" s="13"/>
      <c r="AS6301" s="8"/>
      <c r="AV6301" s="13"/>
      <c r="AW6301" s="8"/>
      <c r="AX6301" s="19" t="str">
        <f t="shared" si="452"/>
        <v/>
      </c>
      <c r="AY6301" s="55">
        <f t="shared" si="453"/>
        <v>0</v>
      </c>
      <c r="AZ6301" s="8"/>
      <c r="BA6301" s="8"/>
    </row>
    <row r="6302" spans="1:53" x14ac:dyDescent="0.25">
      <c r="A6302" s="9" t="str">
        <f>IF(B6302&lt;&gt;"",COUNTA($B$3:B6302)+$A$2,"")</f>
        <v/>
      </c>
      <c r="R6302" s="42"/>
      <c r="AB6302" s="13"/>
      <c r="AC6302" s="8"/>
      <c r="AF6302" s="13"/>
      <c r="AG6302" s="8"/>
      <c r="AH6302" s="8"/>
      <c r="AI6302" s="8"/>
      <c r="AJ6302" s="8"/>
      <c r="AK6302" s="8"/>
      <c r="AN6302" s="13"/>
      <c r="AO6302" s="8"/>
      <c r="AR6302" s="13"/>
      <c r="AS6302" s="8"/>
      <c r="AV6302" s="13"/>
      <c r="AW6302" s="8"/>
      <c r="AX6302" s="19" t="str">
        <f t="shared" si="452"/>
        <v/>
      </c>
      <c r="AY6302" s="55">
        <f t="shared" si="453"/>
        <v>0</v>
      </c>
      <c r="AZ6302" s="8"/>
      <c r="BA6302" s="8"/>
    </row>
    <row r="6303" spans="1:53" x14ac:dyDescent="0.25">
      <c r="A6303" s="9" t="str">
        <f>IF(B6303&lt;&gt;"",COUNTA($B$3:B6303)+$A$2,"")</f>
        <v/>
      </c>
      <c r="R6303" s="42"/>
      <c r="AB6303" s="13"/>
      <c r="AC6303" s="8"/>
      <c r="AF6303" s="13"/>
      <c r="AG6303" s="8"/>
      <c r="AH6303" s="8"/>
      <c r="AI6303" s="8"/>
      <c r="AJ6303" s="8"/>
      <c r="AK6303" s="8"/>
      <c r="AN6303" s="13"/>
      <c r="AO6303" s="8"/>
      <c r="AR6303" s="13"/>
      <c r="AS6303" s="8"/>
      <c r="AV6303" s="13"/>
      <c r="AW6303" s="8"/>
      <c r="AX6303" s="19" t="str">
        <f t="shared" si="452"/>
        <v/>
      </c>
      <c r="AY6303" s="55">
        <f t="shared" si="453"/>
        <v>0</v>
      </c>
      <c r="AZ6303" s="8"/>
      <c r="BA6303" s="8"/>
    </row>
    <row r="6304" spans="1:53" x14ac:dyDescent="0.25">
      <c r="A6304" s="9" t="str">
        <f>IF(B6304&lt;&gt;"",COUNTA($B$3:B6304)+$A$2,"")</f>
        <v/>
      </c>
      <c r="R6304" s="42"/>
      <c r="AB6304" s="13"/>
      <c r="AC6304" s="8"/>
      <c r="AF6304" s="13"/>
      <c r="AG6304" s="8"/>
      <c r="AH6304" s="8"/>
      <c r="AI6304" s="8"/>
      <c r="AJ6304" s="8"/>
      <c r="AK6304" s="8"/>
      <c r="AN6304" s="13"/>
      <c r="AO6304" s="8"/>
      <c r="AR6304" s="13"/>
      <c r="AS6304" s="8"/>
      <c r="AV6304" s="13"/>
      <c r="AW6304" s="8"/>
      <c r="AX6304" s="19" t="str">
        <f t="shared" si="452"/>
        <v/>
      </c>
      <c r="AY6304" s="55">
        <f t="shared" si="453"/>
        <v>0</v>
      </c>
      <c r="AZ6304" s="8"/>
      <c r="BA6304" s="8"/>
    </row>
    <row r="6305" spans="1:53" x14ac:dyDescent="0.25">
      <c r="A6305" s="9" t="str">
        <f>IF(B6305&lt;&gt;"",COUNTA($B$3:B6305)+$A$2,"")</f>
        <v/>
      </c>
      <c r="R6305" s="42"/>
      <c r="AB6305" s="13"/>
      <c r="AC6305" s="8"/>
      <c r="AF6305" s="13"/>
      <c r="AG6305" s="8"/>
      <c r="AH6305" s="8"/>
      <c r="AI6305" s="8"/>
      <c r="AJ6305" s="8"/>
      <c r="AK6305" s="8"/>
      <c r="AN6305" s="13"/>
      <c r="AO6305" s="8"/>
      <c r="AR6305" s="13"/>
      <c r="AS6305" s="8"/>
      <c r="AV6305" s="13"/>
      <c r="AW6305" s="8"/>
      <c r="AX6305" s="19" t="str">
        <f t="shared" si="452"/>
        <v/>
      </c>
      <c r="AY6305" s="55">
        <f t="shared" si="453"/>
        <v>0</v>
      </c>
      <c r="AZ6305" s="8"/>
      <c r="BA6305" s="8"/>
    </row>
    <row r="6306" spans="1:53" x14ac:dyDescent="0.25">
      <c r="A6306" s="9" t="str">
        <f>IF(B6306&lt;&gt;"",COUNTA($B$3:B6306)+$A$2,"")</f>
        <v/>
      </c>
      <c r="R6306" s="42"/>
      <c r="AB6306" s="13"/>
      <c r="AC6306" s="8"/>
      <c r="AF6306" s="13"/>
      <c r="AG6306" s="8"/>
      <c r="AH6306" s="8"/>
      <c r="AI6306" s="8"/>
      <c r="AJ6306" s="8"/>
      <c r="AK6306" s="8"/>
      <c r="AN6306" s="13"/>
      <c r="AO6306" s="8"/>
      <c r="AR6306" s="13"/>
      <c r="AS6306" s="8"/>
      <c r="AV6306" s="13"/>
      <c r="AW6306" s="8"/>
      <c r="AX6306" s="19" t="str">
        <f t="shared" si="452"/>
        <v/>
      </c>
      <c r="AY6306" s="55">
        <f t="shared" si="453"/>
        <v>0</v>
      </c>
      <c r="AZ6306" s="8"/>
      <c r="BA6306" s="8"/>
    </row>
    <row r="6307" spans="1:53" x14ac:dyDescent="0.25">
      <c r="A6307" s="9" t="str">
        <f>IF(B6307&lt;&gt;"",COUNTA($B$3:B6307)+$A$2,"")</f>
        <v/>
      </c>
      <c r="R6307" s="42"/>
      <c r="AB6307" s="13"/>
      <c r="AC6307" s="8"/>
      <c r="AF6307" s="13"/>
      <c r="AG6307" s="8"/>
      <c r="AH6307" s="8"/>
      <c r="AI6307" s="8"/>
      <c r="AJ6307" s="8"/>
      <c r="AK6307" s="8"/>
      <c r="AN6307" s="13"/>
      <c r="AO6307" s="8"/>
      <c r="AR6307" s="13"/>
      <c r="AS6307" s="8"/>
      <c r="AV6307" s="13"/>
      <c r="AW6307" s="8"/>
      <c r="AX6307" s="19" t="str">
        <f t="shared" si="452"/>
        <v/>
      </c>
      <c r="AY6307" s="55">
        <f t="shared" si="453"/>
        <v>0</v>
      </c>
      <c r="AZ6307" s="8"/>
      <c r="BA6307" s="8"/>
    </row>
    <row r="6308" spans="1:53" x14ac:dyDescent="0.25">
      <c r="A6308" s="9" t="str">
        <f>IF(B6308&lt;&gt;"",COUNTA($B$3:B6308)+$A$2,"")</f>
        <v/>
      </c>
      <c r="R6308" s="42"/>
      <c r="AB6308" s="13"/>
      <c r="AC6308" s="8"/>
      <c r="AF6308" s="13"/>
      <c r="AG6308" s="8"/>
      <c r="AH6308" s="8"/>
      <c r="AI6308" s="8"/>
      <c r="AJ6308" s="8"/>
      <c r="AK6308" s="8"/>
      <c r="AN6308" s="13"/>
      <c r="AO6308" s="8"/>
      <c r="AR6308" s="13"/>
      <c r="AS6308" s="8"/>
      <c r="AV6308" s="13"/>
      <c r="AW6308" s="8"/>
      <c r="AX6308" s="19" t="str">
        <f t="shared" si="452"/>
        <v/>
      </c>
      <c r="AY6308" s="55">
        <f t="shared" si="453"/>
        <v>0</v>
      </c>
      <c r="AZ6308" s="8"/>
      <c r="BA6308" s="8"/>
    </row>
    <row r="6309" spans="1:53" x14ac:dyDescent="0.25">
      <c r="A6309" s="9" t="str">
        <f>IF(B6309&lt;&gt;"",COUNTA($B$3:B6309)+$A$2,"")</f>
        <v/>
      </c>
      <c r="R6309" s="42"/>
      <c r="AB6309" s="13"/>
      <c r="AC6309" s="8"/>
      <c r="AF6309" s="13"/>
      <c r="AG6309" s="8"/>
      <c r="AH6309" s="8"/>
      <c r="AI6309" s="8"/>
      <c r="AJ6309" s="8"/>
      <c r="AK6309" s="8"/>
      <c r="AN6309" s="13"/>
      <c r="AO6309" s="8"/>
      <c r="AR6309" s="13"/>
      <c r="AS6309" s="8"/>
      <c r="AV6309" s="13"/>
      <c r="AW6309" s="8"/>
      <c r="AX6309" s="19" t="str">
        <f t="shared" si="452"/>
        <v/>
      </c>
      <c r="AY6309" s="55">
        <f t="shared" si="453"/>
        <v>0</v>
      </c>
      <c r="AZ6309" s="8"/>
      <c r="BA6309" s="8"/>
    </row>
    <row r="6310" spans="1:53" x14ac:dyDescent="0.25">
      <c r="A6310" s="9" t="str">
        <f>IF(B6310&lt;&gt;"",COUNTA($B$3:B6310)+$A$2,"")</f>
        <v/>
      </c>
      <c r="R6310" s="42"/>
      <c r="AB6310" s="13"/>
      <c r="AC6310" s="8"/>
      <c r="AF6310" s="13"/>
      <c r="AG6310" s="8"/>
      <c r="AH6310" s="8"/>
      <c r="AI6310" s="8"/>
      <c r="AJ6310" s="8"/>
      <c r="AK6310" s="8"/>
      <c r="AN6310" s="13"/>
      <c r="AO6310" s="8"/>
      <c r="AR6310" s="13"/>
      <c r="AS6310" s="8"/>
      <c r="AV6310" s="13"/>
      <c r="AW6310" s="8"/>
      <c r="AX6310" s="19" t="str">
        <f t="shared" si="452"/>
        <v/>
      </c>
      <c r="AY6310" s="55">
        <f t="shared" si="453"/>
        <v>0</v>
      </c>
      <c r="AZ6310" s="8"/>
      <c r="BA6310" s="8"/>
    </row>
    <row r="6311" spans="1:53" x14ac:dyDescent="0.25">
      <c r="A6311" s="9" t="str">
        <f>IF(B6311&lt;&gt;"",COUNTA($B$3:B6311)+$A$2,"")</f>
        <v/>
      </c>
      <c r="R6311" s="42"/>
      <c r="AB6311" s="13"/>
      <c r="AC6311" s="8"/>
      <c r="AF6311" s="13"/>
      <c r="AG6311" s="8"/>
      <c r="AH6311" s="8"/>
      <c r="AI6311" s="8"/>
      <c r="AJ6311" s="8"/>
      <c r="AK6311" s="8"/>
      <c r="AN6311" s="13"/>
      <c r="AO6311" s="8"/>
      <c r="AR6311" s="13"/>
      <c r="AS6311" s="8"/>
      <c r="AV6311" s="13"/>
      <c r="AW6311" s="8"/>
      <c r="AX6311" s="19" t="str">
        <f t="shared" si="452"/>
        <v/>
      </c>
      <c r="AY6311" s="55">
        <f t="shared" si="453"/>
        <v>0</v>
      </c>
      <c r="AZ6311" s="8"/>
      <c r="BA6311" s="8"/>
    </row>
    <row r="6312" spans="1:53" x14ac:dyDescent="0.25">
      <c r="A6312" s="9" t="str">
        <f>IF(B6312&lt;&gt;"",COUNTA($B$3:B6312)+$A$2,"")</f>
        <v/>
      </c>
      <c r="R6312" s="42"/>
      <c r="AB6312" s="13"/>
      <c r="AC6312" s="8"/>
      <c r="AF6312" s="13"/>
      <c r="AG6312" s="8"/>
      <c r="AH6312" s="8"/>
      <c r="AI6312" s="8"/>
      <c r="AJ6312" s="8"/>
      <c r="AK6312" s="8"/>
      <c r="AN6312" s="13"/>
      <c r="AO6312" s="8"/>
      <c r="AR6312" s="13"/>
      <c r="AS6312" s="8"/>
      <c r="AV6312" s="13"/>
      <c r="AW6312" s="8"/>
      <c r="AX6312" s="19" t="str">
        <f t="shared" si="452"/>
        <v/>
      </c>
      <c r="AY6312" s="55">
        <f t="shared" si="453"/>
        <v>0</v>
      </c>
      <c r="AZ6312" s="8"/>
      <c r="BA6312" s="8"/>
    </row>
    <row r="6313" spans="1:53" x14ac:dyDescent="0.25">
      <c r="A6313" s="9" t="str">
        <f>IF(B6313&lt;&gt;"",COUNTA($B$3:B6313)+$A$2,"")</f>
        <v/>
      </c>
      <c r="R6313" s="42"/>
      <c r="AB6313" s="13"/>
      <c r="AC6313" s="8"/>
      <c r="AF6313" s="13"/>
      <c r="AG6313" s="8"/>
      <c r="AH6313" s="8"/>
      <c r="AI6313" s="8"/>
      <c r="AJ6313" s="8"/>
      <c r="AK6313" s="8"/>
      <c r="AN6313" s="13"/>
      <c r="AO6313" s="8"/>
      <c r="AR6313" s="13"/>
      <c r="AS6313" s="8"/>
      <c r="AV6313" s="13"/>
      <c r="AW6313" s="8"/>
      <c r="AX6313" s="19" t="str">
        <f t="shared" si="452"/>
        <v/>
      </c>
      <c r="AY6313" s="55">
        <f t="shared" si="453"/>
        <v>0</v>
      </c>
      <c r="AZ6313" s="8"/>
      <c r="BA6313" s="8"/>
    </row>
    <row r="6314" spans="1:53" x14ac:dyDescent="0.25">
      <c r="A6314" s="9" t="str">
        <f>IF(B6314&lt;&gt;"",COUNTA($B$3:B6314)+$A$2,"")</f>
        <v/>
      </c>
      <c r="R6314" s="42"/>
      <c r="AB6314" s="13"/>
      <c r="AC6314" s="8"/>
      <c r="AF6314" s="13"/>
      <c r="AG6314" s="8"/>
      <c r="AH6314" s="8"/>
      <c r="AI6314" s="8"/>
      <c r="AJ6314" s="8"/>
      <c r="AK6314" s="8"/>
      <c r="AN6314" s="13"/>
      <c r="AO6314" s="8"/>
      <c r="AR6314" s="13"/>
      <c r="AS6314" s="8"/>
      <c r="AV6314" s="13"/>
      <c r="AW6314" s="8"/>
      <c r="AX6314" s="19" t="str">
        <f t="shared" si="452"/>
        <v/>
      </c>
      <c r="AY6314" s="55">
        <f t="shared" si="453"/>
        <v>0</v>
      </c>
      <c r="AZ6314" s="8"/>
      <c r="BA6314" s="8"/>
    </row>
    <row r="6315" spans="1:53" x14ac:dyDescent="0.25">
      <c r="A6315" s="9" t="str">
        <f>IF(B6315&lt;&gt;"",COUNTA($B$3:B6315)+$A$2,"")</f>
        <v/>
      </c>
      <c r="R6315" s="42"/>
      <c r="AB6315" s="13"/>
      <c r="AC6315" s="8"/>
      <c r="AF6315" s="13"/>
      <c r="AG6315" s="8"/>
      <c r="AH6315" s="8"/>
      <c r="AI6315" s="8"/>
      <c r="AJ6315" s="8"/>
      <c r="AK6315" s="8"/>
      <c r="AN6315" s="13"/>
      <c r="AO6315" s="8"/>
      <c r="AR6315" s="13"/>
      <c r="AS6315" s="8"/>
      <c r="AV6315" s="13"/>
      <c r="AW6315" s="8"/>
      <c r="AX6315" s="19" t="str">
        <f t="shared" si="452"/>
        <v/>
      </c>
      <c r="AY6315" s="55">
        <f t="shared" si="453"/>
        <v>0</v>
      </c>
      <c r="AZ6315" s="8"/>
      <c r="BA6315" s="8"/>
    </row>
    <row r="6316" spans="1:53" x14ac:dyDescent="0.25">
      <c r="A6316" s="9" t="str">
        <f>IF(B6316&lt;&gt;"",COUNTA($B$3:B6316)+$A$2,"")</f>
        <v/>
      </c>
      <c r="R6316" s="42"/>
      <c r="AB6316" s="13"/>
      <c r="AC6316" s="8"/>
      <c r="AF6316" s="13"/>
      <c r="AG6316" s="8"/>
      <c r="AH6316" s="8"/>
      <c r="AI6316" s="8"/>
      <c r="AJ6316" s="8"/>
      <c r="AK6316" s="8"/>
      <c r="AN6316" s="13"/>
      <c r="AO6316" s="8"/>
      <c r="AR6316" s="13"/>
      <c r="AS6316" s="8"/>
      <c r="AV6316" s="13"/>
      <c r="AW6316" s="8"/>
      <c r="AX6316" s="19" t="str">
        <f t="shared" si="452"/>
        <v/>
      </c>
      <c r="AY6316" s="55">
        <f t="shared" si="453"/>
        <v>0</v>
      </c>
      <c r="AZ6316" s="8"/>
      <c r="BA6316" s="8"/>
    </row>
    <row r="6317" spans="1:53" x14ac:dyDescent="0.25">
      <c r="A6317" s="9" t="str">
        <f>IF(B6317&lt;&gt;"",COUNTA($B$3:B6317)+$A$2,"")</f>
        <v/>
      </c>
      <c r="R6317" s="42"/>
      <c r="AB6317" s="13"/>
      <c r="AC6317" s="8"/>
      <c r="AF6317" s="13"/>
      <c r="AG6317" s="8"/>
      <c r="AH6317" s="8"/>
      <c r="AI6317" s="8"/>
      <c r="AJ6317" s="8"/>
      <c r="AK6317" s="8"/>
      <c r="AN6317" s="13"/>
      <c r="AO6317" s="8"/>
      <c r="AR6317" s="13"/>
      <c r="AS6317" s="8"/>
      <c r="AV6317" s="13"/>
      <c r="AW6317" s="8"/>
      <c r="AX6317" s="19" t="str">
        <f t="shared" si="452"/>
        <v/>
      </c>
      <c r="AY6317" s="55">
        <f t="shared" si="453"/>
        <v>0</v>
      </c>
      <c r="AZ6317" s="8"/>
      <c r="BA6317" s="8"/>
    </row>
    <row r="6318" spans="1:53" x14ac:dyDescent="0.25">
      <c r="A6318" s="9" t="str">
        <f>IF(B6318&lt;&gt;"",COUNTA($B$3:B6318)+$A$2,"")</f>
        <v/>
      </c>
      <c r="R6318" s="42"/>
      <c r="AB6318" s="13"/>
      <c r="AC6318" s="8"/>
      <c r="AF6318" s="13"/>
      <c r="AG6318" s="8"/>
      <c r="AH6318" s="8"/>
      <c r="AI6318" s="8"/>
      <c r="AJ6318" s="8"/>
      <c r="AK6318" s="8"/>
      <c r="AN6318" s="13"/>
      <c r="AO6318" s="8"/>
      <c r="AR6318" s="13"/>
      <c r="AS6318" s="8"/>
      <c r="AV6318" s="13"/>
      <c r="AW6318" s="8"/>
      <c r="AX6318" s="19" t="str">
        <f t="shared" si="452"/>
        <v/>
      </c>
      <c r="AY6318" s="55">
        <f t="shared" si="453"/>
        <v>0</v>
      </c>
      <c r="AZ6318" s="8"/>
      <c r="BA6318" s="8"/>
    </row>
    <row r="6319" spans="1:53" x14ac:dyDescent="0.25">
      <c r="A6319" s="9" t="str">
        <f>IF(B6319&lt;&gt;"",COUNTA($B$3:B6319)+$A$2,"")</f>
        <v/>
      </c>
      <c r="R6319" s="42"/>
      <c r="AB6319" s="13"/>
      <c r="AC6319" s="8"/>
      <c r="AF6319" s="13"/>
      <c r="AG6319" s="8"/>
      <c r="AH6319" s="8"/>
      <c r="AI6319" s="8"/>
      <c r="AJ6319" s="8"/>
      <c r="AK6319" s="8"/>
      <c r="AN6319" s="13"/>
      <c r="AO6319" s="8"/>
      <c r="AR6319" s="13"/>
      <c r="AS6319" s="8"/>
      <c r="AV6319" s="13"/>
      <c r="AW6319" s="8"/>
      <c r="AX6319" s="19" t="str">
        <f t="shared" si="452"/>
        <v/>
      </c>
      <c r="AY6319" s="55">
        <f t="shared" si="453"/>
        <v>0</v>
      </c>
      <c r="AZ6319" s="8"/>
      <c r="BA6319" s="8"/>
    </row>
    <row r="6320" spans="1:53" x14ac:dyDescent="0.25">
      <c r="A6320" s="9" t="str">
        <f>IF(B6320&lt;&gt;"",COUNTA($B$3:B6320)+$A$2,"")</f>
        <v/>
      </c>
      <c r="R6320" s="42"/>
      <c r="AB6320" s="13"/>
      <c r="AC6320" s="8"/>
      <c r="AF6320" s="13"/>
      <c r="AG6320" s="8"/>
      <c r="AH6320" s="8"/>
      <c r="AI6320" s="8"/>
      <c r="AJ6320" s="8"/>
      <c r="AK6320" s="8"/>
      <c r="AN6320" s="13"/>
      <c r="AO6320" s="8"/>
      <c r="AR6320" s="13"/>
      <c r="AS6320" s="8"/>
      <c r="AV6320" s="13"/>
      <c r="AW6320" s="8"/>
      <c r="AX6320" s="19" t="str">
        <f t="shared" si="452"/>
        <v/>
      </c>
      <c r="AY6320" s="55">
        <f t="shared" si="453"/>
        <v>0</v>
      </c>
      <c r="AZ6320" s="8"/>
      <c r="BA6320" s="8"/>
    </row>
    <row r="6321" spans="1:53" x14ac:dyDescent="0.25">
      <c r="A6321" s="9" t="str">
        <f>IF(B6321&lt;&gt;"",COUNTA($B$3:B6321)+$A$2,"")</f>
        <v/>
      </c>
      <c r="R6321" s="42"/>
      <c r="AB6321" s="13"/>
      <c r="AC6321" s="8"/>
      <c r="AF6321" s="13"/>
      <c r="AG6321" s="8"/>
      <c r="AH6321" s="8"/>
      <c r="AI6321" s="8"/>
      <c r="AJ6321" s="8"/>
      <c r="AK6321" s="8"/>
      <c r="AN6321" s="13"/>
      <c r="AO6321" s="8"/>
      <c r="AR6321" s="13"/>
      <c r="AS6321" s="8"/>
      <c r="AV6321" s="13"/>
      <c r="AW6321" s="8"/>
      <c r="AX6321" s="19" t="str">
        <f t="shared" si="452"/>
        <v/>
      </c>
      <c r="AY6321" s="55">
        <f t="shared" si="453"/>
        <v>0</v>
      </c>
      <c r="AZ6321" s="8"/>
      <c r="BA6321" s="8"/>
    </row>
    <row r="6322" spans="1:53" x14ac:dyDescent="0.25">
      <c r="A6322" s="9" t="str">
        <f>IF(B6322&lt;&gt;"",COUNTA($B$3:B6322)+$A$2,"")</f>
        <v/>
      </c>
      <c r="R6322" s="42"/>
      <c r="AB6322" s="13"/>
      <c r="AC6322" s="8"/>
      <c r="AF6322" s="13"/>
      <c r="AG6322" s="8"/>
      <c r="AH6322" s="8"/>
      <c r="AI6322" s="8"/>
      <c r="AJ6322" s="8"/>
      <c r="AK6322" s="8"/>
      <c r="AN6322" s="13"/>
      <c r="AO6322" s="8"/>
      <c r="AR6322" s="13"/>
      <c r="AS6322" s="8"/>
      <c r="AV6322" s="13"/>
      <c r="AW6322" s="8"/>
      <c r="AX6322" s="19" t="str">
        <f t="shared" si="452"/>
        <v/>
      </c>
      <c r="AY6322" s="55">
        <f t="shared" si="453"/>
        <v>0</v>
      </c>
      <c r="AZ6322" s="8"/>
      <c r="BA6322" s="8"/>
    </row>
    <row r="6323" spans="1:53" x14ac:dyDescent="0.25">
      <c r="A6323" s="9" t="str">
        <f>IF(B6323&lt;&gt;"",COUNTA($B$3:B6323)+$A$2,"")</f>
        <v/>
      </c>
      <c r="R6323" s="42"/>
      <c r="AB6323" s="13"/>
      <c r="AC6323" s="8"/>
      <c r="AF6323" s="13"/>
      <c r="AG6323" s="8"/>
      <c r="AH6323" s="8"/>
      <c r="AI6323" s="8"/>
      <c r="AJ6323" s="8"/>
      <c r="AK6323" s="8"/>
      <c r="AN6323" s="13"/>
      <c r="AO6323" s="8"/>
      <c r="AR6323" s="13"/>
      <c r="AS6323" s="8"/>
      <c r="AV6323" s="13"/>
      <c r="AW6323" s="8"/>
      <c r="AX6323" s="19" t="str">
        <f t="shared" si="452"/>
        <v/>
      </c>
      <c r="AY6323" s="55">
        <f t="shared" si="453"/>
        <v>0</v>
      </c>
      <c r="AZ6323" s="8"/>
      <c r="BA6323" s="8"/>
    </row>
    <row r="6324" spans="1:53" x14ac:dyDescent="0.25">
      <c r="A6324" s="9" t="str">
        <f>IF(B6324&lt;&gt;"",COUNTA($B$3:B6324)+$A$2,"")</f>
        <v/>
      </c>
      <c r="R6324" s="42"/>
      <c r="AB6324" s="13"/>
      <c r="AC6324" s="8"/>
      <c r="AF6324" s="13"/>
      <c r="AG6324" s="8"/>
      <c r="AH6324" s="8"/>
      <c r="AI6324" s="8"/>
      <c r="AJ6324" s="8"/>
      <c r="AK6324" s="8"/>
      <c r="AN6324" s="13"/>
      <c r="AO6324" s="8"/>
      <c r="AR6324" s="13"/>
      <c r="AS6324" s="8"/>
      <c r="AV6324" s="13"/>
      <c r="AW6324" s="8"/>
      <c r="AX6324" s="19" t="str">
        <f t="shared" si="452"/>
        <v/>
      </c>
      <c r="AY6324" s="55">
        <f t="shared" si="453"/>
        <v>0</v>
      </c>
      <c r="AZ6324" s="8"/>
      <c r="BA6324" s="8"/>
    </row>
    <row r="6325" spans="1:53" x14ac:dyDescent="0.25">
      <c r="A6325" s="9" t="str">
        <f>IF(B6325&lt;&gt;"",COUNTA($B$3:B6325)+$A$2,"")</f>
        <v/>
      </c>
      <c r="R6325" s="42"/>
      <c r="AB6325" s="13"/>
      <c r="AC6325" s="8"/>
      <c r="AF6325" s="13"/>
      <c r="AG6325" s="8"/>
      <c r="AH6325" s="8"/>
      <c r="AI6325" s="8"/>
      <c r="AJ6325" s="8"/>
      <c r="AK6325" s="8"/>
      <c r="AN6325" s="13"/>
      <c r="AO6325" s="8"/>
      <c r="AR6325" s="13"/>
      <c r="AS6325" s="8"/>
      <c r="AV6325" s="13"/>
      <c r="AW6325" s="8"/>
      <c r="AX6325" s="19" t="str">
        <f t="shared" si="452"/>
        <v/>
      </c>
      <c r="AY6325" s="55">
        <f t="shared" si="453"/>
        <v>0</v>
      </c>
      <c r="AZ6325" s="8"/>
      <c r="BA6325" s="8"/>
    </row>
    <row r="6326" spans="1:53" x14ac:dyDescent="0.25">
      <c r="A6326" s="9" t="str">
        <f>IF(B6326&lt;&gt;"",COUNTA($B$3:B6326)+$A$2,"")</f>
        <v/>
      </c>
      <c r="R6326" s="42"/>
      <c r="AB6326" s="13"/>
      <c r="AC6326" s="8"/>
      <c r="AF6326" s="13"/>
      <c r="AG6326" s="8"/>
      <c r="AH6326" s="8"/>
      <c r="AI6326" s="8"/>
      <c r="AJ6326" s="8"/>
      <c r="AK6326" s="8"/>
      <c r="AN6326" s="13"/>
      <c r="AO6326" s="8"/>
      <c r="AR6326" s="13"/>
      <c r="AS6326" s="8"/>
      <c r="AV6326" s="13"/>
      <c r="AW6326" s="8"/>
      <c r="AX6326" s="19" t="str">
        <f t="shared" si="452"/>
        <v/>
      </c>
      <c r="AY6326" s="55">
        <f t="shared" si="453"/>
        <v>0</v>
      </c>
      <c r="AZ6326" s="8"/>
      <c r="BA6326" s="8"/>
    </row>
    <row r="6327" spans="1:53" x14ac:dyDescent="0.25">
      <c r="A6327" s="9" t="str">
        <f>IF(B6327&lt;&gt;"",COUNTA($B$3:B6327)+$A$2,"")</f>
        <v/>
      </c>
      <c r="R6327" s="42"/>
      <c r="AB6327" s="13"/>
      <c r="AC6327" s="8"/>
      <c r="AF6327" s="13"/>
      <c r="AG6327" s="8"/>
      <c r="AH6327" s="8"/>
      <c r="AI6327" s="8"/>
      <c r="AJ6327" s="8"/>
      <c r="AK6327" s="8"/>
      <c r="AN6327" s="13"/>
      <c r="AO6327" s="8"/>
      <c r="AR6327" s="13"/>
      <c r="AS6327" s="8"/>
      <c r="AV6327" s="13"/>
      <c r="AW6327" s="8"/>
      <c r="AX6327" s="19" t="str">
        <f t="shared" si="452"/>
        <v/>
      </c>
      <c r="AY6327" s="55">
        <f t="shared" si="453"/>
        <v>0</v>
      </c>
      <c r="AZ6327" s="8"/>
      <c r="BA6327" s="8"/>
    </row>
    <row r="6328" spans="1:53" x14ac:dyDescent="0.25">
      <c r="A6328" s="9" t="str">
        <f>IF(B6328&lt;&gt;"",COUNTA($B$3:B6328)+$A$2,"")</f>
        <v/>
      </c>
      <c r="R6328" s="42"/>
      <c r="AB6328" s="13"/>
      <c r="AC6328" s="8"/>
      <c r="AF6328" s="13"/>
      <c r="AG6328" s="8"/>
      <c r="AH6328" s="8"/>
      <c r="AI6328" s="8"/>
      <c r="AJ6328" s="8"/>
      <c r="AK6328" s="8"/>
      <c r="AN6328" s="13"/>
      <c r="AO6328" s="8"/>
      <c r="AR6328" s="13"/>
      <c r="AS6328" s="8"/>
      <c r="AV6328" s="13"/>
      <c r="AW6328" s="8"/>
      <c r="AX6328" s="19" t="str">
        <f t="shared" si="452"/>
        <v/>
      </c>
      <c r="AY6328" s="55">
        <f t="shared" si="453"/>
        <v>0</v>
      </c>
      <c r="AZ6328" s="8"/>
      <c r="BA6328" s="8"/>
    </row>
    <row r="6329" spans="1:53" x14ac:dyDescent="0.25">
      <c r="A6329" s="9" t="str">
        <f>IF(B6329&lt;&gt;"",COUNTA($B$3:B6329)+$A$2,"")</f>
        <v/>
      </c>
      <c r="R6329" s="42"/>
      <c r="AB6329" s="13"/>
      <c r="AC6329" s="8"/>
      <c r="AF6329" s="13"/>
      <c r="AG6329" s="8"/>
      <c r="AH6329" s="8"/>
      <c r="AI6329" s="8"/>
      <c r="AJ6329" s="8"/>
      <c r="AK6329" s="8"/>
      <c r="AN6329" s="13"/>
      <c r="AO6329" s="8"/>
      <c r="AR6329" s="13"/>
      <c r="AS6329" s="8"/>
      <c r="AV6329" s="13"/>
      <c r="AW6329" s="8"/>
      <c r="AX6329" s="19" t="str">
        <f t="shared" si="452"/>
        <v/>
      </c>
      <c r="AY6329" s="55">
        <f t="shared" si="453"/>
        <v>0</v>
      </c>
      <c r="AZ6329" s="8"/>
      <c r="BA6329" s="8"/>
    </row>
    <row r="6330" spans="1:53" x14ac:dyDescent="0.25">
      <c r="A6330" s="9" t="str">
        <f>IF(B6330&lt;&gt;"",COUNTA($B$3:B6330)+$A$2,"")</f>
        <v/>
      </c>
      <c r="R6330" s="42"/>
      <c r="AB6330" s="13"/>
      <c r="AC6330" s="8"/>
      <c r="AF6330" s="13"/>
      <c r="AG6330" s="8"/>
      <c r="AH6330" s="8"/>
      <c r="AI6330" s="8"/>
      <c r="AJ6330" s="8"/>
      <c r="AK6330" s="8"/>
      <c r="AN6330" s="13"/>
      <c r="AO6330" s="8"/>
      <c r="AR6330" s="13"/>
      <c r="AS6330" s="8"/>
      <c r="AV6330" s="13"/>
      <c r="AW6330" s="8"/>
      <c r="AX6330" s="19" t="str">
        <f t="shared" si="452"/>
        <v/>
      </c>
      <c r="AY6330" s="55">
        <f t="shared" si="453"/>
        <v>0</v>
      </c>
      <c r="AZ6330" s="8"/>
      <c r="BA6330" s="8"/>
    </row>
    <row r="6331" spans="1:53" x14ac:dyDescent="0.25">
      <c r="A6331" s="9" t="str">
        <f>IF(B6331&lt;&gt;"",COUNTA($B$3:B6331)+$A$2,"")</f>
        <v/>
      </c>
      <c r="R6331" s="42"/>
      <c r="AB6331" s="13"/>
      <c r="AC6331" s="8"/>
      <c r="AF6331" s="13"/>
      <c r="AG6331" s="8"/>
      <c r="AH6331" s="8"/>
      <c r="AI6331" s="8"/>
      <c r="AJ6331" s="8"/>
      <c r="AK6331" s="8"/>
      <c r="AN6331" s="13"/>
      <c r="AO6331" s="8"/>
      <c r="AR6331" s="13"/>
      <c r="AS6331" s="8"/>
      <c r="AV6331" s="13"/>
      <c r="AW6331" s="8"/>
      <c r="AX6331" s="19" t="str">
        <f t="shared" si="452"/>
        <v/>
      </c>
      <c r="AY6331" s="55">
        <f t="shared" si="453"/>
        <v>0</v>
      </c>
      <c r="AZ6331" s="8"/>
      <c r="BA6331" s="8"/>
    </row>
    <row r="6332" spans="1:53" x14ac:dyDescent="0.25">
      <c r="A6332" s="9" t="str">
        <f>IF(B6332&lt;&gt;"",COUNTA($B$3:B6332)+$A$2,"")</f>
        <v/>
      </c>
      <c r="R6332" s="42"/>
      <c r="AB6332" s="13"/>
      <c r="AC6332" s="8"/>
      <c r="AF6332" s="13"/>
      <c r="AG6332" s="8"/>
      <c r="AH6332" s="8"/>
      <c r="AI6332" s="8"/>
      <c r="AJ6332" s="8"/>
      <c r="AK6332" s="8"/>
      <c r="AN6332" s="13"/>
      <c r="AO6332" s="8"/>
      <c r="AR6332" s="13"/>
      <c r="AS6332" s="8"/>
      <c r="AV6332" s="13"/>
      <c r="AW6332" s="8"/>
      <c r="AX6332" s="19" t="str">
        <f t="shared" si="452"/>
        <v/>
      </c>
      <c r="AY6332" s="55">
        <f t="shared" si="453"/>
        <v>0</v>
      </c>
      <c r="AZ6332" s="8"/>
      <c r="BA6332" s="8"/>
    </row>
    <row r="6333" spans="1:53" x14ac:dyDescent="0.25">
      <c r="A6333" s="9" t="str">
        <f>IF(B6333&lt;&gt;"",COUNTA($B$3:B6333)+$A$2,"")</f>
        <v/>
      </c>
      <c r="R6333" s="42"/>
      <c r="AB6333" s="13"/>
      <c r="AC6333" s="8"/>
      <c r="AF6333" s="13"/>
      <c r="AG6333" s="8"/>
      <c r="AH6333" s="8"/>
      <c r="AI6333" s="8"/>
      <c r="AJ6333" s="8"/>
      <c r="AK6333" s="8"/>
      <c r="AN6333" s="13"/>
      <c r="AO6333" s="8"/>
      <c r="AR6333" s="13"/>
      <c r="AS6333" s="8"/>
      <c r="AV6333" s="13"/>
      <c r="AW6333" s="8"/>
      <c r="AX6333" s="19" t="str">
        <f t="shared" si="452"/>
        <v/>
      </c>
      <c r="AY6333" s="55">
        <f t="shared" si="453"/>
        <v>0</v>
      </c>
      <c r="AZ6333" s="8"/>
      <c r="BA6333" s="8"/>
    </row>
    <row r="6334" spans="1:53" x14ac:dyDescent="0.25">
      <c r="A6334" s="9" t="str">
        <f>IF(B6334&lt;&gt;"",COUNTA($B$3:B6334)+$A$2,"")</f>
        <v/>
      </c>
      <c r="R6334" s="42"/>
      <c r="AB6334" s="13"/>
      <c r="AC6334" s="8"/>
      <c r="AF6334" s="13"/>
      <c r="AG6334" s="8"/>
      <c r="AH6334" s="8"/>
      <c r="AI6334" s="8"/>
      <c r="AJ6334" s="8"/>
      <c r="AK6334" s="8"/>
      <c r="AN6334" s="13"/>
      <c r="AO6334" s="8"/>
      <c r="AR6334" s="13"/>
      <c r="AS6334" s="8"/>
      <c r="AV6334" s="13"/>
      <c r="AW6334" s="8"/>
      <c r="AX6334" s="19" t="str">
        <f t="shared" si="452"/>
        <v/>
      </c>
      <c r="AY6334" s="55">
        <f t="shared" si="453"/>
        <v>0</v>
      </c>
      <c r="AZ6334" s="8"/>
      <c r="BA6334" s="8"/>
    </row>
    <row r="6335" spans="1:53" x14ac:dyDescent="0.25">
      <c r="A6335" s="9" t="str">
        <f>IF(B6335&lt;&gt;"",COUNTA($B$3:B6335)+$A$2,"")</f>
        <v/>
      </c>
      <c r="R6335" s="42"/>
      <c r="AB6335" s="13"/>
      <c r="AC6335" s="8"/>
      <c r="AF6335" s="13"/>
      <c r="AG6335" s="8"/>
      <c r="AH6335" s="8"/>
      <c r="AI6335" s="8"/>
      <c r="AJ6335" s="8"/>
      <c r="AK6335" s="8"/>
      <c r="AN6335" s="13"/>
      <c r="AO6335" s="8"/>
      <c r="AR6335" s="13"/>
      <c r="AS6335" s="8"/>
      <c r="AV6335" s="13"/>
      <c r="AW6335" s="8"/>
      <c r="AX6335" s="19" t="str">
        <f t="shared" si="452"/>
        <v/>
      </c>
      <c r="AY6335" s="55">
        <f t="shared" si="453"/>
        <v>0</v>
      </c>
      <c r="AZ6335" s="8"/>
      <c r="BA6335" s="8"/>
    </row>
    <row r="6336" spans="1:53" x14ac:dyDescent="0.25">
      <c r="A6336" s="9" t="str">
        <f>IF(B6336&lt;&gt;"",COUNTA($B$3:B6336)+$A$2,"")</f>
        <v/>
      </c>
      <c r="R6336" s="42"/>
      <c r="AB6336" s="13"/>
      <c r="AC6336" s="8"/>
      <c r="AF6336" s="13"/>
      <c r="AG6336" s="8"/>
      <c r="AH6336" s="8"/>
      <c r="AI6336" s="8"/>
      <c r="AJ6336" s="8"/>
      <c r="AK6336" s="8"/>
      <c r="AN6336" s="13"/>
      <c r="AO6336" s="8"/>
      <c r="AR6336" s="13"/>
      <c r="AS6336" s="8"/>
      <c r="AV6336" s="13"/>
      <c r="AW6336" s="8"/>
      <c r="AX6336" s="19" t="str">
        <f t="shared" si="452"/>
        <v/>
      </c>
      <c r="AY6336" s="55">
        <f t="shared" si="453"/>
        <v>0</v>
      </c>
      <c r="AZ6336" s="8"/>
      <c r="BA6336" s="8"/>
    </row>
    <row r="6337" spans="1:53" x14ac:dyDescent="0.25">
      <c r="A6337" s="9" t="str">
        <f>IF(B6337&lt;&gt;"",COUNTA($B$3:B6337)+$A$2,"")</f>
        <v/>
      </c>
      <c r="R6337" s="42"/>
      <c r="AB6337" s="13"/>
      <c r="AC6337" s="8"/>
      <c r="AF6337" s="13"/>
      <c r="AG6337" s="8"/>
      <c r="AH6337" s="8"/>
      <c r="AI6337" s="8"/>
      <c r="AJ6337" s="8"/>
      <c r="AK6337" s="8"/>
      <c r="AN6337" s="13"/>
      <c r="AO6337" s="8"/>
      <c r="AR6337" s="13"/>
      <c r="AS6337" s="8"/>
      <c r="AV6337" s="13"/>
      <c r="AW6337" s="8"/>
      <c r="AX6337" s="19" t="str">
        <f t="shared" si="452"/>
        <v/>
      </c>
      <c r="AY6337" s="55">
        <f t="shared" si="453"/>
        <v>0</v>
      </c>
      <c r="AZ6337" s="8"/>
      <c r="BA6337" s="8"/>
    </row>
    <row r="6338" spans="1:53" x14ac:dyDescent="0.25">
      <c r="A6338" s="9" t="str">
        <f>IF(B6338&lt;&gt;"",COUNTA($B$3:B6338)+$A$2,"")</f>
        <v/>
      </c>
      <c r="R6338" s="42"/>
      <c r="AB6338" s="13"/>
      <c r="AC6338" s="8"/>
      <c r="AF6338" s="13"/>
      <c r="AG6338" s="8"/>
      <c r="AH6338" s="8"/>
      <c r="AI6338" s="8"/>
      <c r="AJ6338" s="8"/>
      <c r="AK6338" s="8"/>
      <c r="AN6338" s="13"/>
      <c r="AO6338" s="8"/>
      <c r="AR6338" s="13"/>
      <c r="AS6338" s="8"/>
      <c r="AV6338" s="13"/>
      <c r="AW6338" s="8"/>
      <c r="AX6338" s="19" t="str">
        <f t="shared" si="452"/>
        <v/>
      </c>
      <c r="AY6338" s="55">
        <f t="shared" si="453"/>
        <v>0</v>
      </c>
      <c r="AZ6338" s="8"/>
      <c r="BA6338" s="8"/>
    </row>
    <row r="6339" spans="1:53" x14ac:dyDescent="0.25">
      <c r="A6339" s="9" t="str">
        <f>IF(B6339&lt;&gt;"",COUNTA($B$3:B6339)+$A$2,"")</f>
        <v/>
      </c>
      <c r="R6339" s="42"/>
      <c r="AB6339" s="13"/>
      <c r="AC6339" s="8"/>
      <c r="AF6339" s="13"/>
      <c r="AG6339" s="8"/>
      <c r="AH6339" s="8"/>
      <c r="AI6339" s="8"/>
      <c r="AJ6339" s="8"/>
      <c r="AK6339" s="8"/>
      <c r="AN6339" s="13"/>
      <c r="AO6339" s="8"/>
      <c r="AR6339" s="13"/>
      <c r="AS6339" s="8"/>
      <c r="AV6339" s="13"/>
      <c r="AW6339" s="8"/>
      <c r="AX6339" s="19" t="str">
        <f t="shared" ref="AX6339:AX6402" si="454">IF(R6339="","",AY6339/(1+0.025))</f>
        <v/>
      </c>
      <c r="AY6339" s="55">
        <f t="shared" ref="AY6339:AY6402" si="455">BC6339-AZ6339</f>
        <v>0</v>
      </c>
      <c r="AZ6339" s="8"/>
      <c r="BA6339" s="8"/>
    </row>
    <row r="6340" spans="1:53" x14ac:dyDescent="0.25">
      <c r="A6340" s="9" t="str">
        <f>IF(B6340&lt;&gt;"",COUNTA($B$3:B6340)+$A$2,"")</f>
        <v/>
      </c>
      <c r="R6340" s="42"/>
      <c r="AB6340" s="13"/>
      <c r="AC6340" s="8"/>
      <c r="AF6340" s="13"/>
      <c r="AG6340" s="8"/>
      <c r="AH6340" s="8"/>
      <c r="AI6340" s="8"/>
      <c r="AJ6340" s="8"/>
      <c r="AK6340" s="8"/>
      <c r="AN6340" s="13"/>
      <c r="AO6340" s="8"/>
      <c r="AR6340" s="13"/>
      <c r="AS6340" s="8"/>
      <c r="AV6340" s="13"/>
      <c r="AW6340" s="8"/>
      <c r="AX6340" s="19" t="str">
        <f t="shared" si="454"/>
        <v/>
      </c>
      <c r="AY6340" s="55">
        <f t="shared" si="455"/>
        <v>0</v>
      </c>
      <c r="AZ6340" s="8"/>
      <c r="BA6340" s="8"/>
    </row>
    <row r="6341" spans="1:53" x14ac:dyDescent="0.25">
      <c r="A6341" s="9" t="str">
        <f>IF(B6341&lt;&gt;"",COUNTA($B$3:B6341)+$A$2,"")</f>
        <v/>
      </c>
      <c r="R6341" s="42"/>
      <c r="AB6341" s="13"/>
      <c r="AC6341" s="8"/>
      <c r="AF6341" s="13"/>
      <c r="AG6341" s="8"/>
      <c r="AH6341" s="8"/>
      <c r="AI6341" s="8"/>
      <c r="AJ6341" s="8"/>
      <c r="AK6341" s="8"/>
      <c r="AN6341" s="13"/>
      <c r="AO6341" s="8"/>
      <c r="AR6341" s="13"/>
      <c r="AS6341" s="8"/>
      <c r="AV6341" s="13"/>
      <c r="AW6341" s="8"/>
      <c r="AX6341" s="19" t="str">
        <f t="shared" si="454"/>
        <v/>
      </c>
      <c r="AY6341" s="55">
        <f t="shared" si="455"/>
        <v>0</v>
      </c>
      <c r="AZ6341" s="8"/>
      <c r="BA6341" s="8"/>
    </row>
    <row r="6342" spans="1:53" x14ac:dyDescent="0.25">
      <c r="A6342" s="9" t="str">
        <f>IF(B6342&lt;&gt;"",COUNTA($B$3:B6342)+$A$2,"")</f>
        <v/>
      </c>
      <c r="R6342" s="42"/>
      <c r="AB6342" s="13"/>
      <c r="AC6342" s="8"/>
      <c r="AF6342" s="13"/>
      <c r="AG6342" s="8"/>
      <c r="AH6342" s="8"/>
      <c r="AI6342" s="8"/>
      <c r="AJ6342" s="8"/>
      <c r="AK6342" s="8"/>
      <c r="AN6342" s="13"/>
      <c r="AO6342" s="8"/>
      <c r="AR6342" s="13"/>
      <c r="AS6342" s="8"/>
      <c r="AV6342" s="13"/>
      <c r="AW6342" s="8"/>
      <c r="AX6342" s="19" t="str">
        <f t="shared" si="454"/>
        <v/>
      </c>
      <c r="AY6342" s="55">
        <f t="shared" si="455"/>
        <v>0</v>
      </c>
      <c r="AZ6342" s="8"/>
      <c r="BA6342" s="8"/>
    </row>
    <row r="6343" spans="1:53" x14ac:dyDescent="0.25">
      <c r="A6343" s="9" t="str">
        <f>IF(B6343&lt;&gt;"",COUNTA($B$3:B6343)+$A$2,"")</f>
        <v/>
      </c>
      <c r="R6343" s="42"/>
      <c r="AB6343" s="13"/>
      <c r="AC6343" s="8"/>
      <c r="AF6343" s="13"/>
      <c r="AG6343" s="8"/>
      <c r="AH6343" s="8"/>
      <c r="AI6343" s="8"/>
      <c r="AJ6343" s="8"/>
      <c r="AK6343" s="8"/>
      <c r="AN6343" s="13"/>
      <c r="AO6343" s="8"/>
      <c r="AR6343" s="13"/>
      <c r="AS6343" s="8"/>
      <c r="AV6343" s="13"/>
      <c r="AW6343" s="8"/>
      <c r="AX6343" s="19" t="str">
        <f t="shared" si="454"/>
        <v/>
      </c>
      <c r="AY6343" s="55">
        <f t="shared" si="455"/>
        <v>0</v>
      </c>
      <c r="AZ6343" s="8"/>
      <c r="BA6343" s="8"/>
    </row>
    <row r="6344" spans="1:53" x14ac:dyDescent="0.25">
      <c r="A6344" s="9" t="str">
        <f>IF(B6344&lt;&gt;"",COUNTA($B$3:B6344)+$A$2,"")</f>
        <v/>
      </c>
      <c r="R6344" s="42"/>
      <c r="AB6344" s="13"/>
      <c r="AC6344" s="8"/>
      <c r="AF6344" s="13"/>
      <c r="AG6344" s="8"/>
      <c r="AH6344" s="8"/>
      <c r="AI6344" s="8"/>
      <c r="AJ6344" s="8"/>
      <c r="AK6344" s="8"/>
      <c r="AN6344" s="13"/>
      <c r="AO6344" s="8"/>
      <c r="AR6344" s="13"/>
      <c r="AS6344" s="8"/>
      <c r="AV6344" s="13"/>
      <c r="AW6344" s="8"/>
      <c r="AX6344" s="19" t="str">
        <f t="shared" si="454"/>
        <v/>
      </c>
      <c r="AY6344" s="55">
        <f t="shared" si="455"/>
        <v>0</v>
      </c>
      <c r="AZ6344" s="8"/>
      <c r="BA6344" s="8"/>
    </row>
    <row r="6345" spans="1:53" x14ac:dyDescent="0.25">
      <c r="A6345" s="9" t="str">
        <f>IF(B6345&lt;&gt;"",COUNTA($B$3:B6345)+$A$2,"")</f>
        <v/>
      </c>
      <c r="R6345" s="42"/>
      <c r="AB6345" s="13"/>
      <c r="AC6345" s="8"/>
      <c r="AF6345" s="13"/>
      <c r="AG6345" s="8"/>
      <c r="AH6345" s="8"/>
      <c r="AI6345" s="8"/>
      <c r="AJ6345" s="8"/>
      <c r="AK6345" s="8"/>
      <c r="AN6345" s="13"/>
      <c r="AO6345" s="8"/>
      <c r="AR6345" s="13"/>
      <c r="AS6345" s="8"/>
      <c r="AV6345" s="13"/>
      <c r="AW6345" s="8"/>
      <c r="AX6345" s="19" t="str">
        <f t="shared" si="454"/>
        <v/>
      </c>
      <c r="AY6345" s="55">
        <f t="shared" si="455"/>
        <v>0</v>
      </c>
      <c r="AZ6345" s="8"/>
      <c r="BA6345" s="8"/>
    </row>
    <row r="6346" spans="1:53" x14ac:dyDescent="0.25">
      <c r="A6346" s="9" t="str">
        <f>IF(B6346&lt;&gt;"",COUNTA($B$3:B6346)+$A$2,"")</f>
        <v/>
      </c>
      <c r="R6346" s="42"/>
      <c r="AB6346" s="13"/>
      <c r="AC6346" s="8"/>
      <c r="AF6346" s="13"/>
      <c r="AG6346" s="8"/>
      <c r="AH6346" s="8"/>
      <c r="AI6346" s="8"/>
      <c r="AJ6346" s="8"/>
      <c r="AK6346" s="8"/>
      <c r="AN6346" s="13"/>
      <c r="AO6346" s="8"/>
      <c r="AR6346" s="13"/>
      <c r="AS6346" s="8"/>
      <c r="AV6346" s="13"/>
      <c r="AW6346" s="8"/>
      <c r="AX6346" s="19" t="str">
        <f t="shared" si="454"/>
        <v/>
      </c>
      <c r="AY6346" s="55">
        <f t="shared" si="455"/>
        <v>0</v>
      </c>
      <c r="AZ6346" s="8"/>
      <c r="BA6346" s="8"/>
    </row>
    <row r="6347" spans="1:53" x14ac:dyDescent="0.25">
      <c r="A6347" s="9" t="str">
        <f>IF(B6347&lt;&gt;"",COUNTA($B$3:B6347)+$A$2,"")</f>
        <v/>
      </c>
      <c r="R6347" s="42"/>
      <c r="AB6347" s="13"/>
      <c r="AC6347" s="8"/>
      <c r="AF6347" s="13"/>
      <c r="AG6347" s="8"/>
      <c r="AH6347" s="8"/>
      <c r="AI6347" s="8"/>
      <c r="AJ6347" s="8"/>
      <c r="AK6347" s="8"/>
      <c r="AN6347" s="13"/>
      <c r="AO6347" s="8"/>
      <c r="AR6347" s="13"/>
      <c r="AS6347" s="8"/>
      <c r="AV6347" s="13"/>
      <c r="AW6347" s="8"/>
      <c r="AX6347" s="19" t="str">
        <f t="shared" si="454"/>
        <v/>
      </c>
      <c r="AY6347" s="55">
        <f t="shared" si="455"/>
        <v>0</v>
      </c>
      <c r="AZ6347" s="8"/>
      <c r="BA6347" s="8"/>
    </row>
    <row r="6348" spans="1:53" x14ac:dyDescent="0.25">
      <c r="A6348" s="9" t="str">
        <f>IF(B6348&lt;&gt;"",COUNTA($B$3:B6348)+$A$2,"")</f>
        <v/>
      </c>
      <c r="R6348" s="42"/>
      <c r="AB6348" s="13"/>
      <c r="AC6348" s="8"/>
      <c r="AF6348" s="13"/>
      <c r="AG6348" s="8"/>
      <c r="AH6348" s="8"/>
      <c r="AI6348" s="8"/>
      <c r="AJ6348" s="8"/>
      <c r="AK6348" s="8"/>
      <c r="AN6348" s="13"/>
      <c r="AO6348" s="8"/>
      <c r="AR6348" s="13"/>
      <c r="AS6348" s="8"/>
      <c r="AV6348" s="13"/>
      <c r="AW6348" s="8"/>
      <c r="AX6348" s="19" t="str">
        <f t="shared" si="454"/>
        <v/>
      </c>
      <c r="AY6348" s="55">
        <f t="shared" si="455"/>
        <v>0</v>
      </c>
      <c r="AZ6348" s="8"/>
      <c r="BA6348" s="8"/>
    </row>
    <row r="6349" spans="1:53" x14ac:dyDescent="0.25">
      <c r="A6349" s="9" t="str">
        <f>IF(B6349&lt;&gt;"",COUNTA($B$3:B6349)+$A$2,"")</f>
        <v/>
      </c>
      <c r="R6349" s="42"/>
      <c r="AB6349" s="13"/>
      <c r="AC6349" s="8"/>
      <c r="AF6349" s="13"/>
      <c r="AG6349" s="8"/>
      <c r="AH6349" s="8"/>
      <c r="AI6349" s="8"/>
      <c r="AJ6349" s="8"/>
      <c r="AK6349" s="8"/>
      <c r="AN6349" s="13"/>
      <c r="AO6349" s="8"/>
      <c r="AR6349" s="13"/>
      <c r="AS6349" s="8"/>
      <c r="AV6349" s="13"/>
      <c r="AW6349" s="8"/>
      <c r="AX6349" s="19" t="str">
        <f t="shared" si="454"/>
        <v/>
      </c>
      <c r="AY6349" s="55">
        <f t="shared" si="455"/>
        <v>0</v>
      </c>
      <c r="AZ6349" s="8"/>
      <c r="BA6349" s="8"/>
    </row>
    <row r="6350" spans="1:53" x14ac:dyDescent="0.25">
      <c r="A6350" s="9" t="str">
        <f>IF(B6350&lt;&gt;"",COUNTA($B$3:B6350)+$A$2,"")</f>
        <v/>
      </c>
      <c r="R6350" s="42"/>
      <c r="AB6350" s="13"/>
      <c r="AC6350" s="8"/>
      <c r="AF6350" s="13"/>
      <c r="AG6350" s="8"/>
      <c r="AH6350" s="8"/>
      <c r="AI6350" s="8"/>
      <c r="AJ6350" s="8"/>
      <c r="AK6350" s="8"/>
      <c r="AN6350" s="13"/>
      <c r="AO6350" s="8"/>
      <c r="AR6350" s="13"/>
      <c r="AS6350" s="8"/>
      <c r="AV6350" s="13"/>
      <c r="AW6350" s="8"/>
      <c r="AX6350" s="19" t="str">
        <f t="shared" si="454"/>
        <v/>
      </c>
      <c r="AY6350" s="55">
        <f t="shared" si="455"/>
        <v>0</v>
      </c>
      <c r="AZ6350" s="8"/>
      <c r="BA6350" s="8"/>
    </row>
    <row r="6351" spans="1:53" x14ac:dyDescent="0.25">
      <c r="A6351" s="9" t="str">
        <f>IF(B6351&lt;&gt;"",COUNTA($B$3:B6351)+$A$2,"")</f>
        <v/>
      </c>
      <c r="R6351" s="42"/>
      <c r="AB6351" s="13"/>
      <c r="AC6351" s="8"/>
      <c r="AF6351" s="13"/>
      <c r="AG6351" s="8"/>
      <c r="AH6351" s="8"/>
      <c r="AI6351" s="8"/>
      <c r="AJ6351" s="8"/>
      <c r="AK6351" s="8"/>
      <c r="AN6351" s="13"/>
      <c r="AO6351" s="8"/>
      <c r="AR6351" s="13"/>
      <c r="AS6351" s="8"/>
      <c r="AV6351" s="13"/>
      <c r="AW6351" s="8"/>
      <c r="AX6351" s="19" t="str">
        <f t="shared" si="454"/>
        <v/>
      </c>
      <c r="AY6351" s="55">
        <f t="shared" si="455"/>
        <v>0</v>
      </c>
      <c r="AZ6351" s="8"/>
      <c r="BA6351" s="8"/>
    </row>
    <row r="6352" spans="1:53" x14ac:dyDescent="0.25">
      <c r="A6352" s="9" t="str">
        <f>IF(B6352&lt;&gt;"",COUNTA($B$3:B6352)+$A$2,"")</f>
        <v/>
      </c>
      <c r="R6352" s="42"/>
      <c r="AB6352" s="13"/>
      <c r="AC6352" s="8"/>
      <c r="AF6352" s="13"/>
      <c r="AG6352" s="8"/>
      <c r="AH6352" s="8"/>
      <c r="AI6352" s="8"/>
      <c r="AJ6352" s="8"/>
      <c r="AK6352" s="8"/>
      <c r="AN6352" s="13"/>
      <c r="AO6352" s="8"/>
      <c r="AR6352" s="13"/>
      <c r="AS6352" s="8"/>
      <c r="AV6352" s="13"/>
      <c r="AW6352" s="8"/>
      <c r="AX6352" s="19" t="str">
        <f t="shared" si="454"/>
        <v/>
      </c>
      <c r="AY6352" s="55">
        <f t="shared" si="455"/>
        <v>0</v>
      </c>
      <c r="AZ6352" s="8"/>
      <c r="BA6352" s="8"/>
    </row>
    <row r="6353" spans="1:53" x14ac:dyDescent="0.25">
      <c r="A6353" s="9" t="str">
        <f>IF(B6353&lt;&gt;"",COUNTA($B$3:B6353)+$A$2,"")</f>
        <v/>
      </c>
      <c r="R6353" s="42"/>
      <c r="AB6353" s="13"/>
      <c r="AC6353" s="8"/>
      <c r="AF6353" s="13"/>
      <c r="AG6353" s="8"/>
      <c r="AH6353" s="8"/>
      <c r="AI6353" s="8"/>
      <c r="AJ6353" s="8"/>
      <c r="AK6353" s="8"/>
      <c r="AN6353" s="13"/>
      <c r="AO6353" s="8"/>
      <c r="AR6353" s="13"/>
      <c r="AS6353" s="8"/>
      <c r="AV6353" s="13"/>
      <c r="AW6353" s="8"/>
      <c r="AX6353" s="19" t="str">
        <f t="shared" si="454"/>
        <v/>
      </c>
      <c r="AY6353" s="55">
        <f t="shared" si="455"/>
        <v>0</v>
      </c>
      <c r="AZ6353" s="8"/>
      <c r="BA6353" s="8"/>
    </row>
    <row r="6354" spans="1:53" x14ac:dyDescent="0.25">
      <c r="A6354" s="9" t="str">
        <f>IF(B6354&lt;&gt;"",COUNTA($B$3:B6354)+$A$2,"")</f>
        <v/>
      </c>
      <c r="R6354" s="42"/>
      <c r="AB6354" s="13"/>
      <c r="AC6354" s="8"/>
      <c r="AF6354" s="13"/>
      <c r="AG6354" s="8"/>
      <c r="AH6354" s="8"/>
      <c r="AI6354" s="8"/>
      <c r="AJ6354" s="8"/>
      <c r="AK6354" s="8"/>
      <c r="AN6354" s="13"/>
      <c r="AO6354" s="8"/>
      <c r="AR6354" s="13"/>
      <c r="AS6354" s="8"/>
      <c r="AV6354" s="13"/>
      <c r="AW6354" s="8"/>
      <c r="AX6354" s="19" t="str">
        <f t="shared" si="454"/>
        <v/>
      </c>
      <c r="AY6354" s="55">
        <f t="shared" si="455"/>
        <v>0</v>
      </c>
      <c r="AZ6354" s="8"/>
      <c r="BA6354" s="8"/>
    </row>
    <row r="6355" spans="1:53" x14ac:dyDescent="0.25">
      <c r="A6355" s="9" t="str">
        <f>IF(B6355&lt;&gt;"",COUNTA($B$3:B6355)+$A$2,"")</f>
        <v/>
      </c>
      <c r="R6355" s="42"/>
      <c r="AB6355" s="13"/>
      <c r="AC6355" s="8"/>
      <c r="AF6355" s="13"/>
      <c r="AG6355" s="8"/>
      <c r="AH6355" s="8"/>
      <c r="AI6355" s="8"/>
      <c r="AJ6355" s="8"/>
      <c r="AK6355" s="8"/>
      <c r="AN6355" s="13"/>
      <c r="AO6355" s="8"/>
      <c r="AR6355" s="13"/>
      <c r="AS6355" s="8"/>
      <c r="AV6355" s="13"/>
      <c r="AW6355" s="8"/>
      <c r="AX6355" s="19" t="str">
        <f t="shared" si="454"/>
        <v/>
      </c>
      <c r="AY6355" s="55">
        <f t="shared" si="455"/>
        <v>0</v>
      </c>
      <c r="AZ6355" s="8"/>
      <c r="BA6355" s="8"/>
    </row>
    <row r="6356" spans="1:53" x14ac:dyDescent="0.25">
      <c r="A6356" s="9" t="str">
        <f>IF(B6356&lt;&gt;"",COUNTA($B$3:B6356)+$A$2,"")</f>
        <v/>
      </c>
      <c r="R6356" s="42"/>
      <c r="AB6356" s="13"/>
      <c r="AC6356" s="8"/>
      <c r="AF6356" s="13"/>
      <c r="AG6356" s="8"/>
      <c r="AH6356" s="8"/>
      <c r="AI6356" s="8"/>
      <c r="AJ6356" s="8"/>
      <c r="AK6356" s="8"/>
      <c r="AN6356" s="13"/>
      <c r="AO6356" s="8"/>
      <c r="AR6356" s="13"/>
      <c r="AS6356" s="8"/>
      <c r="AV6356" s="13"/>
      <c r="AW6356" s="8"/>
      <c r="AX6356" s="19" t="str">
        <f t="shared" si="454"/>
        <v/>
      </c>
      <c r="AY6356" s="55">
        <f t="shared" si="455"/>
        <v>0</v>
      </c>
      <c r="AZ6356" s="8"/>
      <c r="BA6356" s="8"/>
    </row>
    <row r="6357" spans="1:53" x14ac:dyDescent="0.25">
      <c r="A6357" s="9" t="str">
        <f>IF(B6357&lt;&gt;"",COUNTA($B$3:B6357)+$A$2,"")</f>
        <v/>
      </c>
      <c r="R6357" s="42"/>
      <c r="AB6357" s="13"/>
      <c r="AC6357" s="8"/>
      <c r="AF6357" s="13"/>
      <c r="AG6357" s="8"/>
      <c r="AH6357" s="8"/>
      <c r="AI6357" s="8"/>
      <c r="AJ6357" s="8"/>
      <c r="AK6357" s="8"/>
      <c r="AN6357" s="13"/>
      <c r="AO6357" s="8"/>
      <c r="AR6357" s="13"/>
      <c r="AS6357" s="8"/>
      <c r="AV6357" s="13"/>
      <c r="AW6357" s="8"/>
      <c r="AX6357" s="19" t="str">
        <f t="shared" si="454"/>
        <v/>
      </c>
      <c r="AY6357" s="55">
        <f t="shared" si="455"/>
        <v>0</v>
      </c>
      <c r="AZ6357" s="8"/>
      <c r="BA6357" s="8"/>
    </row>
    <row r="6358" spans="1:53" x14ac:dyDescent="0.25">
      <c r="A6358" s="9" t="str">
        <f>IF(B6358&lt;&gt;"",COUNTA($B$3:B6358)+$A$2,"")</f>
        <v/>
      </c>
      <c r="R6358" s="42"/>
      <c r="AB6358" s="13"/>
      <c r="AC6358" s="8"/>
      <c r="AF6358" s="13"/>
      <c r="AG6358" s="8"/>
      <c r="AH6358" s="8"/>
      <c r="AI6358" s="8"/>
      <c r="AJ6358" s="8"/>
      <c r="AK6358" s="8"/>
      <c r="AN6358" s="13"/>
      <c r="AO6358" s="8"/>
      <c r="AR6358" s="13"/>
      <c r="AS6358" s="8"/>
      <c r="AV6358" s="13"/>
      <c r="AW6358" s="8"/>
      <c r="AX6358" s="19" t="str">
        <f t="shared" si="454"/>
        <v/>
      </c>
      <c r="AY6358" s="55">
        <f t="shared" si="455"/>
        <v>0</v>
      </c>
      <c r="AZ6358" s="8"/>
      <c r="BA6358" s="8"/>
    </row>
    <row r="6359" spans="1:53" x14ac:dyDescent="0.25">
      <c r="A6359" s="9" t="str">
        <f>IF(B6359&lt;&gt;"",COUNTA($B$3:B6359)+$A$2,"")</f>
        <v/>
      </c>
      <c r="R6359" s="42"/>
      <c r="AB6359" s="13"/>
      <c r="AC6359" s="8"/>
      <c r="AF6359" s="13"/>
      <c r="AG6359" s="8"/>
      <c r="AH6359" s="8"/>
      <c r="AI6359" s="8"/>
      <c r="AJ6359" s="8"/>
      <c r="AK6359" s="8"/>
      <c r="AN6359" s="13"/>
      <c r="AO6359" s="8"/>
      <c r="AR6359" s="13"/>
      <c r="AS6359" s="8"/>
      <c r="AV6359" s="13"/>
      <c r="AW6359" s="8"/>
      <c r="AX6359" s="19" t="str">
        <f t="shared" si="454"/>
        <v/>
      </c>
      <c r="AY6359" s="55">
        <f t="shared" si="455"/>
        <v>0</v>
      </c>
      <c r="AZ6359" s="8"/>
      <c r="BA6359" s="8"/>
    </row>
    <row r="6360" spans="1:53" x14ac:dyDescent="0.25">
      <c r="A6360" s="9" t="str">
        <f>IF(B6360&lt;&gt;"",COUNTA($B$3:B6360)+$A$2,"")</f>
        <v/>
      </c>
      <c r="R6360" s="42"/>
      <c r="AB6360" s="13"/>
      <c r="AC6360" s="8"/>
      <c r="AF6360" s="13"/>
      <c r="AG6360" s="8"/>
      <c r="AH6360" s="8"/>
      <c r="AI6360" s="8"/>
      <c r="AJ6360" s="8"/>
      <c r="AK6360" s="8"/>
      <c r="AN6360" s="13"/>
      <c r="AO6360" s="8"/>
      <c r="AR6360" s="13"/>
      <c r="AS6360" s="8"/>
      <c r="AV6360" s="13"/>
      <c r="AW6360" s="8"/>
      <c r="AX6360" s="19" t="str">
        <f t="shared" si="454"/>
        <v/>
      </c>
      <c r="AY6360" s="55">
        <f t="shared" si="455"/>
        <v>0</v>
      </c>
      <c r="AZ6360" s="8"/>
      <c r="BA6360" s="8"/>
    </row>
    <row r="6361" spans="1:53" x14ac:dyDescent="0.25">
      <c r="A6361" s="9" t="str">
        <f>IF(B6361&lt;&gt;"",COUNTA($B$3:B6361)+$A$2,"")</f>
        <v/>
      </c>
      <c r="R6361" s="42"/>
      <c r="AB6361" s="13"/>
      <c r="AC6361" s="8"/>
      <c r="AF6361" s="13"/>
      <c r="AG6361" s="8"/>
      <c r="AH6361" s="8"/>
      <c r="AI6361" s="8"/>
      <c r="AJ6361" s="8"/>
      <c r="AK6361" s="8"/>
      <c r="AN6361" s="13"/>
      <c r="AO6361" s="8"/>
      <c r="AR6361" s="13"/>
      <c r="AS6361" s="8"/>
      <c r="AV6361" s="13"/>
      <c r="AW6361" s="8"/>
      <c r="AX6361" s="19" t="str">
        <f t="shared" si="454"/>
        <v/>
      </c>
      <c r="AY6361" s="55">
        <f t="shared" si="455"/>
        <v>0</v>
      </c>
      <c r="AZ6361" s="8"/>
      <c r="BA6361" s="8"/>
    </row>
    <row r="6362" spans="1:53" x14ac:dyDescent="0.25">
      <c r="A6362" s="9" t="str">
        <f>IF(B6362&lt;&gt;"",COUNTA($B$3:B6362)+$A$2,"")</f>
        <v/>
      </c>
      <c r="R6362" s="42"/>
      <c r="AB6362" s="13"/>
      <c r="AC6362" s="8"/>
      <c r="AF6362" s="13"/>
      <c r="AG6362" s="8"/>
      <c r="AH6362" s="8"/>
      <c r="AI6362" s="8"/>
      <c r="AJ6362" s="8"/>
      <c r="AK6362" s="8"/>
      <c r="AN6362" s="13"/>
      <c r="AO6362" s="8"/>
      <c r="AR6362" s="13"/>
      <c r="AS6362" s="8"/>
      <c r="AV6362" s="13"/>
      <c r="AW6362" s="8"/>
      <c r="AX6362" s="19" t="str">
        <f t="shared" si="454"/>
        <v/>
      </c>
      <c r="AY6362" s="55">
        <f t="shared" si="455"/>
        <v>0</v>
      </c>
      <c r="AZ6362" s="8"/>
      <c r="BA6362" s="8"/>
    </row>
    <row r="6363" spans="1:53" x14ac:dyDescent="0.25">
      <c r="A6363" s="9" t="str">
        <f>IF(B6363&lt;&gt;"",COUNTA($B$3:B6363)+$A$2,"")</f>
        <v/>
      </c>
      <c r="R6363" s="42"/>
      <c r="AB6363" s="13"/>
      <c r="AC6363" s="8"/>
      <c r="AF6363" s="13"/>
      <c r="AG6363" s="8"/>
      <c r="AH6363" s="8"/>
      <c r="AI6363" s="8"/>
      <c r="AJ6363" s="8"/>
      <c r="AK6363" s="8"/>
      <c r="AN6363" s="13"/>
      <c r="AO6363" s="8"/>
      <c r="AR6363" s="13"/>
      <c r="AS6363" s="8"/>
      <c r="AV6363" s="13"/>
      <c r="AW6363" s="8"/>
      <c r="AX6363" s="19" t="str">
        <f t="shared" si="454"/>
        <v/>
      </c>
      <c r="AY6363" s="55">
        <f t="shared" si="455"/>
        <v>0</v>
      </c>
      <c r="AZ6363" s="8"/>
      <c r="BA6363" s="8"/>
    </row>
    <row r="6364" spans="1:53" x14ac:dyDescent="0.25">
      <c r="A6364" s="9" t="str">
        <f>IF(B6364&lt;&gt;"",COUNTA($B$3:B6364)+$A$2,"")</f>
        <v/>
      </c>
      <c r="R6364" s="42"/>
      <c r="AB6364" s="13"/>
      <c r="AC6364" s="8"/>
      <c r="AF6364" s="13"/>
      <c r="AG6364" s="8"/>
      <c r="AH6364" s="8"/>
      <c r="AI6364" s="8"/>
      <c r="AJ6364" s="8"/>
      <c r="AK6364" s="8"/>
      <c r="AN6364" s="13"/>
      <c r="AO6364" s="8"/>
      <c r="AR6364" s="13"/>
      <c r="AS6364" s="8"/>
      <c r="AV6364" s="13"/>
      <c r="AW6364" s="8"/>
      <c r="AX6364" s="19" t="str">
        <f t="shared" si="454"/>
        <v/>
      </c>
      <c r="AY6364" s="55">
        <f t="shared" si="455"/>
        <v>0</v>
      </c>
      <c r="AZ6364" s="8"/>
      <c r="BA6364" s="8"/>
    </row>
    <row r="6365" spans="1:53" x14ac:dyDescent="0.25">
      <c r="A6365" s="9" t="str">
        <f>IF(B6365&lt;&gt;"",COUNTA($B$3:B6365)+$A$2,"")</f>
        <v/>
      </c>
      <c r="R6365" s="42"/>
      <c r="AB6365" s="13"/>
      <c r="AC6365" s="8"/>
      <c r="AF6365" s="13"/>
      <c r="AG6365" s="8"/>
      <c r="AH6365" s="8"/>
      <c r="AI6365" s="8"/>
      <c r="AJ6365" s="8"/>
      <c r="AK6365" s="8"/>
      <c r="AN6365" s="13"/>
      <c r="AO6365" s="8"/>
      <c r="AR6365" s="13"/>
      <c r="AS6365" s="8"/>
      <c r="AV6365" s="13"/>
      <c r="AW6365" s="8"/>
      <c r="AX6365" s="19" t="str">
        <f t="shared" si="454"/>
        <v/>
      </c>
      <c r="AY6365" s="55">
        <f t="shared" si="455"/>
        <v>0</v>
      </c>
      <c r="AZ6365" s="8"/>
      <c r="BA6365" s="8"/>
    </row>
    <row r="6366" spans="1:53" x14ac:dyDescent="0.25">
      <c r="A6366" s="9" t="str">
        <f>IF(B6366&lt;&gt;"",COUNTA($B$3:B6366)+$A$2,"")</f>
        <v/>
      </c>
      <c r="R6366" s="42"/>
      <c r="AB6366" s="13"/>
      <c r="AC6366" s="8"/>
      <c r="AF6366" s="13"/>
      <c r="AG6366" s="8"/>
      <c r="AH6366" s="8"/>
      <c r="AI6366" s="8"/>
      <c r="AJ6366" s="8"/>
      <c r="AK6366" s="8"/>
      <c r="AN6366" s="13"/>
      <c r="AO6366" s="8"/>
      <c r="AR6366" s="13"/>
      <c r="AS6366" s="8"/>
      <c r="AV6366" s="13"/>
      <c r="AW6366" s="8"/>
      <c r="AX6366" s="19" t="str">
        <f t="shared" si="454"/>
        <v/>
      </c>
      <c r="AY6366" s="55">
        <f t="shared" si="455"/>
        <v>0</v>
      </c>
      <c r="AZ6366" s="8"/>
      <c r="BA6366" s="8"/>
    </row>
    <row r="6367" spans="1:53" x14ac:dyDescent="0.25">
      <c r="A6367" s="9" t="str">
        <f>IF(B6367&lt;&gt;"",COUNTA($B$3:B6367)+$A$2,"")</f>
        <v/>
      </c>
      <c r="R6367" s="42"/>
      <c r="AB6367" s="13"/>
      <c r="AC6367" s="8"/>
      <c r="AF6367" s="13"/>
      <c r="AG6367" s="8"/>
      <c r="AH6367" s="8"/>
      <c r="AI6367" s="8"/>
      <c r="AJ6367" s="8"/>
      <c r="AK6367" s="8"/>
      <c r="AN6367" s="13"/>
      <c r="AO6367" s="8"/>
      <c r="AR6367" s="13"/>
      <c r="AS6367" s="8"/>
      <c r="AV6367" s="13"/>
      <c r="AW6367" s="8"/>
      <c r="AX6367" s="19" t="str">
        <f t="shared" si="454"/>
        <v/>
      </c>
      <c r="AY6367" s="55">
        <f t="shared" si="455"/>
        <v>0</v>
      </c>
      <c r="AZ6367" s="8"/>
      <c r="BA6367" s="8"/>
    </row>
    <row r="6368" spans="1:53" x14ac:dyDescent="0.25">
      <c r="A6368" s="9" t="str">
        <f>IF(B6368&lt;&gt;"",COUNTA($B$3:B6368)+$A$2,"")</f>
        <v/>
      </c>
      <c r="R6368" s="42"/>
      <c r="AB6368" s="13"/>
      <c r="AC6368" s="8"/>
      <c r="AF6368" s="13"/>
      <c r="AG6368" s="8"/>
      <c r="AH6368" s="8"/>
      <c r="AI6368" s="8"/>
      <c r="AJ6368" s="8"/>
      <c r="AK6368" s="8"/>
      <c r="AN6368" s="13"/>
      <c r="AO6368" s="8"/>
      <c r="AR6368" s="13"/>
      <c r="AS6368" s="8"/>
      <c r="AV6368" s="13"/>
      <c r="AW6368" s="8"/>
      <c r="AX6368" s="19" t="str">
        <f t="shared" si="454"/>
        <v/>
      </c>
      <c r="AY6368" s="55">
        <f t="shared" si="455"/>
        <v>0</v>
      </c>
      <c r="AZ6368" s="8"/>
      <c r="BA6368" s="8"/>
    </row>
    <row r="6369" spans="1:53" x14ac:dyDescent="0.25">
      <c r="A6369" s="9" t="str">
        <f>IF(B6369&lt;&gt;"",COUNTA($B$3:B6369)+$A$2,"")</f>
        <v/>
      </c>
      <c r="R6369" s="42"/>
      <c r="AB6369" s="13"/>
      <c r="AC6369" s="8"/>
      <c r="AF6369" s="13"/>
      <c r="AG6369" s="8"/>
      <c r="AH6369" s="8"/>
      <c r="AI6369" s="8"/>
      <c r="AJ6369" s="8"/>
      <c r="AK6369" s="8"/>
      <c r="AN6369" s="13"/>
      <c r="AO6369" s="8"/>
      <c r="AR6369" s="13"/>
      <c r="AS6369" s="8"/>
      <c r="AV6369" s="13"/>
      <c r="AW6369" s="8"/>
      <c r="AX6369" s="19" t="str">
        <f t="shared" si="454"/>
        <v/>
      </c>
      <c r="AY6369" s="55">
        <f t="shared" si="455"/>
        <v>0</v>
      </c>
      <c r="AZ6369" s="8"/>
      <c r="BA6369" s="8"/>
    </row>
    <row r="6370" spans="1:53" x14ac:dyDescent="0.25">
      <c r="A6370" s="9" t="str">
        <f>IF(B6370&lt;&gt;"",COUNTA($B$3:B6370)+$A$2,"")</f>
        <v/>
      </c>
      <c r="R6370" s="42"/>
      <c r="AB6370" s="13"/>
      <c r="AC6370" s="8"/>
      <c r="AF6370" s="13"/>
      <c r="AG6370" s="8"/>
      <c r="AH6370" s="8"/>
      <c r="AI6370" s="8"/>
      <c r="AJ6370" s="8"/>
      <c r="AK6370" s="8"/>
      <c r="AN6370" s="13"/>
      <c r="AO6370" s="8"/>
      <c r="AR6370" s="13"/>
      <c r="AS6370" s="8"/>
      <c r="AV6370" s="13"/>
      <c r="AW6370" s="8"/>
      <c r="AX6370" s="19" t="str">
        <f t="shared" si="454"/>
        <v/>
      </c>
      <c r="AY6370" s="55">
        <f t="shared" si="455"/>
        <v>0</v>
      </c>
      <c r="AZ6370" s="8"/>
      <c r="BA6370" s="8"/>
    </row>
    <row r="6371" spans="1:53" x14ac:dyDescent="0.25">
      <c r="A6371" s="9" t="str">
        <f>IF(B6371&lt;&gt;"",COUNTA($B$3:B6371)+$A$2,"")</f>
        <v/>
      </c>
      <c r="R6371" s="42"/>
      <c r="AB6371" s="13"/>
      <c r="AC6371" s="8"/>
      <c r="AF6371" s="13"/>
      <c r="AG6371" s="8"/>
      <c r="AH6371" s="8"/>
      <c r="AI6371" s="8"/>
      <c r="AJ6371" s="8"/>
      <c r="AK6371" s="8"/>
      <c r="AN6371" s="13"/>
      <c r="AO6371" s="8"/>
      <c r="AR6371" s="13"/>
      <c r="AS6371" s="8"/>
      <c r="AV6371" s="13"/>
      <c r="AW6371" s="8"/>
      <c r="AX6371" s="19" t="str">
        <f t="shared" si="454"/>
        <v/>
      </c>
      <c r="AY6371" s="55">
        <f t="shared" si="455"/>
        <v>0</v>
      </c>
      <c r="AZ6371" s="8"/>
      <c r="BA6371" s="8"/>
    </row>
    <row r="6372" spans="1:53" x14ac:dyDescent="0.25">
      <c r="A6372" s="9" t="str">
        <f>IF(B6372&lt;&gt;"",COUNTA($B$3:B6372)+$A$2,"")</f>
        <v/>
      </c>
      <c r="R6372" s="42"/>
      <c r="AB6372" s="13"/>
      <c r="AC6372" s="8"/>
      <c r="AF6372" s="13"/>
      <c r="AG6372" s="8"/>
      <c r="AH6372" s="8"/>
      <c r="AI6372" s="8"/>
      <c r="AJ6372" s="8"/>
      <c r="AK6372" s="8"/>
      <c r="AN6372" s="13"/>
      <c r="AO6372" s="8"/>
      <c r="AR6372" s="13"/>
      <c r="AS6372" s="8"/>
      <c r="AV6372" s="13"/>
      <c r="AW6372" s="8"/>
      <c r="AX6372" s="19" t="str">
        <f t="shared" si="454"/>
        <v/>
      </c>
      <c r="AY6372" s="55">
        <f t="shared" si="455"/>
        <v>0</v>
      </c>
      <c r="AZ6372" s="8"/>
      <c r="BA6372" s="8"/>
    </row>
    <row r="6373" spans="1:53" x14ac:dyDescent="0.25">
      <c r="A6373" s="9" t="str">
        <f>IF(B6373&lt;&gt;"",COUNTA($B$3:B6373)+$A$2,"")</f>
        <v/>
      </c>
      <c r="R6373" s="42"/>
      <c r="AB6373" s="13"/>
      <c r="AC6373" s="8"/>
      <c r="AF6373" s="13"/>
      <c r="AG6373" s="8"/>
      <c r="AH6373" s="8"/>
      <c r="AI6373" s="8"/>
      <c r="AJ6373" s="8"/>
      <c r="AK6373" s="8"/>
      <c r="AN6373" s="13"/>
      <c r="AO6373" s="8"/>
      <c r="AR6373" s="13"/>
      <c r="AS6373" s="8"/>
      <c r="AV6373" s="13"/>
      <c r="AW6373" s="8"/>
      <c r="AX6373" s="19" t="str">
        <f t="shared" si="454"/>
        <v/>
      </c>
      <c r="AY6373" s="55">
        <f t="shared" si="455"/>
        <v>0</v>
      </c>
      <c r="AZ6373" s="8"/>
      <c r="BA6373" s="8"/>
    </row>
    <row r="6374" spans="1:53" x14ac:dyDescent="0.25">
      <c r="A6374" s="9" t="str">
        <f>IF(B6374&lt;&gt;"",COUNTA($B$3:B6374)+$A$2,"")</f>
        <v/>
      </c>
      <c r="R6374" s="42"/>
      <c r="AB6374" s="13"/>
      <c r="AC6374" s="8"/>
      <c r="AF6374" s="13"/>
      <c r="AG6374" s="8"/>
      <c r="AH6374" s="8"/>
      <c r="AI6374" s="8"/>
      <c r="AJ6374" s="8"/>
      <c r="AK6374" s="8"/>
      <c r="AN6374" s="13"/>
      <c r="AO6374" s="8"/>
      <c r="AR6374" s="13"/>
      <c r="AS6374" s="8"/>
      <c r="AV6374" s="13"/>
      <c r="AW6374" s="8"/>
      <c r="AX6374" s="19" t="str">
        <f t="shared" si="454"/>
        <v/>
      </c>
      <c r="AY6374" s="55">
        <f t="shared" si="455"/>
        <v>0</v>
      </c>
      <c r="AZ6374" s="8"/>
      <c r="BA6374" s="8"/>
    </row>
    <row r="6375" spans="1:53" x14ac:dyDescent="0.25">
      <c r="A6375" s="9" t="str">
        <f>IF(B6375&lt;&gt;"",COUNTA($B$3:B6375)+$A$2,"")</f>
        <v/>
      </c>
      <c r="R6375" s="42"/>
      <c r="AB6375" s="13"/>
      <c r="AC6375" s="8"/>
      <c r="AF6375" s="13"/>
      <c r="AG6375" s="8"/>
      <c r="AH6375" s="8"/>
      <c r="AI6375" s="8"/>
      <c r="AJ6375" s="8"/>
      <c r="AK6375" s="8"/>
      <c r="AN6375" s="13"/>
      <c r="AO6375" s="8"/>
      <c r="AR6375" s="13"/>
      <c r="AS6375" s="8"/>
      <c r="AV6375" s="13"/>
      <c r="AW6375" s="8"/>
      <c r="AX6375" s="19" t="str">
        <f t="shared" si="454"/>
        <v/>
      </c>
      <c r="AY6375" s="55">
        <f t="shared" si="455"/>
        <v>0</v>
      </c>
      <c r="AZ6375" s="8"/>
      <c r="BA6375" s="8"/>
    </row>
    <row r="6376" spans="1:53" x14ac:dyDescent="0.25">
      <c r="A6376" s="9" t="str">
        <f>IF(B6376&lt;&gt;"",COUNTA($B$3:B6376)+$A$2,"")</f>
        <v/>
      </c>
      <c r="R6376" s="42"/>
      <c r="AB6376" s="13"/>
      <c r="AC6376" s="8"/>
      <c r="AF6376" s="13"/>
      <c r="AG6376" s="8"/>
      <c r="AH6376" s="8"/>
      <c r="AI6376" s="8"/>
      <c r="AJ6376" s="8"/>
      <c r="AK6376" s="8"/>
      <c r="AN6376" s="13"/>
      <c r="AO6376" s="8"/>
      <c r="AR6376" s="13"/>
      <c r="AS6376" s="8"/>
      <c r="AV6376" s="13"/>
      <c r="AW6376" s="8"/>
      <c r="AX6376" s="19" t="str">
        <f t="shared" si="454"/>
        <v/>
      </c>
      <c r="AY6376" s="55">
        <f t="shared" si="455"/>
        <v>0</v>
      </c>
      <c r="AZ6376" s="8"/>
      <c r="BA6376" s="8"/>
    </row>
    <row r="6377" spans="1:53" x14ac:dyDescent="0.25">
      <c r="A6377" s="9" t="str">
        <f>IF(B6377&lt;&gt;"",COUNTA($B$3:B6377)+$A$2,"")</f>
        <v/>
      </c>
      <c r="R6377" s="42"/>
      <c r="AB6377" s="13"/>
      <c r="AC6377" s="8"/>
      <c r="AF6377" s="13"/>
      <c r="AG6377" s="8"/>
      <c r="AH6377" s="8"/>
      <c r="AI6377" s="8"/>
      <c r="AJ6377" s="8"/>
      <c r="AK6377" s="8"/>
      <c r="AN6377" s="13"/>
      <c r="AO6377" s="8"/>
      <c r="AR6377" s="13"/>
      <c r="AS6377" s="8"/>
      <c r="AV6377" s="13"/>
      <c r="AW6377" s="8"/>
      <c r="AX6377" s="19" t="str">
        <f t="shared" si="454"/>
        <v/>
      </c>
      <c r="AY6377" s="55">
        <f t="shared" si="455"/>
        <v>0</v>
      </c>
      <c r="AZ6377" s="8"/>
      <c r="BA6377" s="8"/>
    </row>
    <row r="6378" spans="1:53" x14ac:dyDescent="0.25">
      <c r="A6378" s="9" t="str">
        <f>IF(B6378&lt;&gt;"",COUNTA($B$3:B6378)+$A$2,"")</f>
        <v/>
      </c>
      <c r="R6378" s="42"/>
      <c r="AB6378" s="13"/>
      <c r="AC6378" s="8"/>
      <c r="AF6378" s="13"/>
      <c r="AG6378" s="8"/>
      <c r="AH6378" s="8"/>
      <c r="AI6378" s="8"/>
      <c r="AJ6378" s="8"/>
      <c r="AK6378" s="8"/>
      <c r="AN6378" s="13"/>
      <c r="AO6378" s="8"/>
      <c r="AR6378" s="13"/>
      <c r="AS6378" s="8"/>
      <c r="AV6378" s="13"/>
      <c r="AW6378" s="8"/>
      <c r="AX6378" s="19" t="str">
        <f t="shared" si="454"/>
        <v/>
      </c>
      <c r="AY6378" s="55">
        <f t="shared" si="455"/>
        <v>0</v>
      </c>
      <c r="AZ6378" s="8"/>
      <c r="BA6378" s="8"/>
    </row>
    <row r="6379" spans="1:53" x14ac:dyDescent="0.25">
      <c r="A6379" s="9" t="str">
        <f>IF(B6379&lt;&gt;"",COUNTA($B$3:B6379)+$A$2,"")</f>
        <v/>
      </c>
      <c r="R6379" s="42"/>
      <c r="AB6379" s="13"/>
      <c r="AC6379" s="8"/>
      <c r="AF6379" s="13"/>
      <c r="AG6379" s="8"/>
      <c r="AH6379" s="8"/>
      <c r="AI6379" s="8"/>
      <c r="AJ6379" s="8"/>
      <c r="AK6379" s="8"/>
      <c r="AN6379" s="13"/>
      <c r="AO6379" s="8"/>
      <c r="AR6379" s="13"/>
      <c r="AS6379" s="8"/>
      <c r="AV6379" s="13"/>
      <c r="AW6379" s="8"/>
      <c r="AX6379" s="19" t="str">
        <f t="shared" si="454"/>
        <v/>
      </c>
      <c r="AY6379" s="55">
        <f t="shared" si="455"/>
        <v>0</v>
      </c>
      <c r="AZ6379" s="8"/>
      <c r="BA6379" s="8"/>
    </row>
    <row r="6380" spans="1:53" x14ac:dyDescent="0.25">
      <c r="A6380" s="9" t="str">
        <f>IF(B6380&lt;&gt;"",COUNTA($B$3:B6380)+$A$2,"")</f>
        <v/>
      </c>
      <c r="R6380" s="42"/>
      <c r="AB6380" s="13"/>
      <c r="AC6380" s="8"/>
      <c r="AF6380" s="13"/>
      <c r="AG6380" s="8"/>
      <c r="AH6380" s="8"/>
      <c r="AI6380" s="8"/>
      <c r="AJ6380" s="8"/>
      <c r="AK6380" s="8"/>
      <c r="AN6380" s="13"/>
      <c r="AO6380" s="8"/>
      <c r="AR6380" s="13"/>
      <c r="AS6380" s="8"/>
      <c r="AV6380" s="13"/>
      <c r="AW6380" s="8"/>
      <c r="AX6380" s="19" t="str">
        <f t="shared" si="454"/>
        <v/>
      </c>
      <c r="AY6380" s="55">
        <f t="shared" si="455"/>
        <v>0</v>
      </c>
      <c r="AZ6380" s="8"/>
      <c r="BA6380" s="8"/>
    </row>
    <row r="6381" spans="1:53" x14ac:dyDescent="0.25">
      <c r="A6381" s="9" t="str">
        <f>IF(B6381&lt;&gt;"",COUNTA($B$3:B6381)+$A$2,"")</f>
        <v/>
      </c>
      <c r="R6381" s="42"/>
      <c r="AB6381" s="13"/>
      <c r="AC6381" s="8"/>
      <c r="AF6381" s="13"/>
      <c r="AG6381" s="8"/>
      <c r="AH6381" s="8"/>
      <c r="AI6381" s="8"/>
      <c r="AJ6381" s="8"/>
      <c r="AK6381" s="8"/>
      <c r="AN6381" s="13"/>
      <c r="AO6381" s="8"/>
      <c r="AR6381" s="13"/>
      <c r="AS6381" s="8"/>
      <c r="AV6381" s="13"/>
      <c r="AW6381" s="8"/>
      <c r="AX6381" s="19" t="str">
        <f t="shared" si="454"/>
        <v/>
      </c>
      <c r="AY6381" s="55">
        <f t="shared" si="455"/>
        <v>0</v>
      </c>
      <c r="AZ6381" s="8"/>
      <c r="BA6381" s="8"/>
    </row>
    <row r="6382" spans="1:53" x14ac:dyDescent="0.25">
      <c r="A6382" s="9" t="str">
        <f>IF(B6382&lt;&gt;"",COUNTA($B$3:B6382)+$A$2,"")</f>
        <v/>
      </c>
      <c r="R6382" s="42"/>
      <c r="AB6382" s="13"/>
      <c r="AC6382" s="8"/>
      <c r="AF6382" s="13"/>
      <c r="AG6382" s="8"/>
      <c r="AH6382" s="8"/>
      <c r="AI6382" s="8"/>
      <c r="AJ6382" s="8"/>
      <c r="AK6382" s="8"/>
      <c r="AN6382" s="13"/>
      <c r="AO6382" s="8"/>
      <c r="AR6382" s="13"/>
      <c r="AS6382" s="8"/>
      <c r="AV6382" s="13"/>
      <c r="AW6382" s="8"/>
      <c r="AX6382" s="19" t="str">
        <f t="shared" si="454"/>
        <v/>
      </c>
      <c r="AY6382" s="55">
        <f t="shared" si="455"/>
        <v>0</v>
      </c>
      <c r="AZ6382" s="8"/>
      <c r="BA6382" s="8"/>
    </row>
    <row r="6383" spans="1:53" x14ac:dyDescent="0.25">
      <c r="A6383" s="9" t="str">
        <f>IF(B6383&lt;&gt;"",COUNTA($B$3:B6383)+$A$2,"")</f>
        <v/>
      </c>
      <c r="R6383" s="42"/>
      <c r="AB6383" s="13"/>
      <c r="AC6383" s="8"/>
      <c r="AF6383" s="13"/>
      <c r="AG6383" s="8"/>
      <c r="AH6383" s="8"/>
      <c r="AI6383" s="8"/>
      <c r="AJ6383" s="8"/>
      <c r="AK6383" s="8"/>
      <c r="AN6383" s="13"/>
      <c r="AO6383" s="8"/>
      <c r="AR6383" s="13"/>
      <c r="AS6383" s="8"/>
      <c r="AV6383" s="13"/>
      <c r="AW6383" s="8"/>
      <c r="AX6383" s="19" t="str">
        <f t="shared" si="454"/>
        <v/>
      </c>
      <c r="AY6383" s="55">
        <f t="shared" si="455"/>
        <v>0</v>
      </c>
      <c r="AZ6383" s="8"/>
      <c r="BA6383" s="8"/>
    </row>
    <row r="6384" spans="1:53" x14ac:dyDescent="0.25">
      <c r="A6384" s="9" t="str">
        <f>IF(B6384&lt;&gt;"",COUNTA($B$3:B6384)+$A$2,"")</f>
        <v/>
      </c>
      <c r="R6384" s="42"/>
      <c r="AB6384" s="13"/>
      <c r="AC6384" s="8"/>
      <c r="AF6384" s="13"/>
      <c r="AG6384" s="8"/>
      <c r="AH6384" s="8"/>
      <c r="AI6384" s="8"/>
      <c r="AJ6384" s="8"/>
      <c r="AK6384" s="8"/>
      <c r="AN6384" s="13"/>
      <c r="AO6384" s="8"/>
      <c r="AR6384" s="13"/>
      <c r="AS6384" s="8"/>
      <c r="AV6384" s="13"/>
      <c r="AW6384" s="8"/>
      <c r="AX6384" s="19" t="str">
        <f t="shared" si="454"/>
        <v/>
      </c>
      <c r="AY6384" s="55">
        <f t="shared" si="455"/>
        <v>0</v>
      </c>
      <c r="AZ6384" s="8"/>
      <c r="BA6384" s="8"/>
    </row>
    <row r="6385" spans="1:53" x14ac:dyDescent="0.25">
      <c r="A6385" s="9" t="str">
        <f>IF(B6385&lt;&gt;"",COUNTA($B$3:B6385)+$A$2,"")</f>
        <v/>
      </c>
      <c r="R6385" s="42"/>
      <c r="AB6385" s="13"/>
      <c r="AC6385" s="8"/>
      <c r="AF6385" s="13"/>
      <c r="AG6385" s="8"/>
      <c r="AH6385" s="8"/>
      <c r="AI6385" s="8"/>
      <c r="AJ6385" s="8"/>
      <c r="AK6385" s="8"/>
      <c r="AN6385" s="13"/>
      <c r="AO6385" s="8"/>
      <c r="AR6385" s="13"/>
      <c r="AS6385" s="8"/>
      <c r="AV6385" s="13"/>
      <c r="AW6385" s="8"/>
      <c r="AX6385" s="19" t="str">
        <f t="shared" si="454"/>
        <v/>
      </c>
      <c r="AY6385" s="55">
        <f t="shared" si="455"/>
        <v>0</v>
      </c>
      <c r="AZ6385" s="8"/>
      <c r="BA6385" s="8"/>
    </row>
    <row r="6386" spans="1:53" x14ac:dyDescent="0.25">
      <c r="A6386" s="9" t="str">
        <f>IF(B6386&lt;&gt;"",COUNTA($B$3:B6386)+$A$2,"")</f>
        <v/>
      </c>
      <c r="R6386" s="42"/>
      <c r="AB6386" s="13"/>
      <c r="AC6386" s="8"/>
      <c r="AF6386" s="13"/>
      <c r="AG6386" s="8"/>
      <c r="AH6386" s="8"/>
      <c r="AI6386" s="8"/>
      <c r="AJ6386" s="8"/>
      <c r="AK6386" s="8"/>
      <c r="AN6386" s="13"/>
      <c r="AO6386" s="8"/>
      <c r="AR6386" s="13"/>
      <c r="AS6386" s="8"/>
      <c r="AV6386" s="13"/>
      <c r="AW6386" s="8"/>
      <c r="AX6386" s="19" t="str">
        <f t="shared" si="454"/>
        <v/>
      </c>
      <c r="AY6386" s="55">
        <f t="shared" si="455"/>
        <v>0</v>
      </c>
      <c r="AZ6386" s="8"/>
      <c r="BA6386" s="8"/>
    </row>
    <row r="6387" spans="1:53" x14ac:dyDescent="0.25">
      <c r="A6387" s="9" t="str">
        <f>IF(B6387&lt;&gt;"",COUNTA($B$3:B6387)+$A$2,"")</f>
        <v/>
      </c>
      <c r="R6387" s="42"/>
      <c r="AB6387" s="13"/>
      <c r="AC6387" s="8"/>
      <c r="AF6387" s="13"/>
      <c r="AG6387" s="8"/>
      <c r="AH6387" s="8"/>
      <c r="AI6387" s="8"/>
      <c r="AJ6387" s="8"/>
      <c r="AK6387" s="8"/>
      <c r="AN6387" s="13"/>
      <c r="AO6387" s="8"/>
      <c r="AR6387" s="13"/>
      <c r="AS6387" s="8"/>
      <c r="AV6387" s="13"/>
      <c r="AW6387" s="8"/>
      <c r="AX6387" s="19" t="str">
        <f t="shared" si="454"/>
        <v/>
      </c>
      <c r="AY6387" s="55">
        <f t="shared" si="455"/>
        <v>0</v>
      </c>
      <c r="AZ6387" s="8"/>
      <c r="BA6387" s="8"/>
    </row>
    <row r="6388" spans="1:53" x14ac:dyDescent="0.25">
      <c r="A6388" s="9" t="str">
        <f>IF(B6388&lt;&gt;"",COUNTA($B$3:B6388)+$A$2,"")</f>
        <v/>
      </c>
      <c r="R6388" s="42"/>
      <c r="AB6388" s="13"/>
      <c r="AC6388" s="8"/>
      <c r="AF6388" s="13"/>
      <c r="AG6388" s="8"/>
      <c r="AH6388" s="8"/>
      <c r="AI6388" s="8"/>
      <c r="AJ6388" s="8"/>
      <c r="AK6388" s="8"/>
      <c r="AN6388" s="13"/>
      <c r="AO6388" s="8"/>
      <c r="AR6388" s="13"/>
      <c r="AS6388" s="8"/>
      <c r="AV6388" s="13"/>
      <c r="AW6388" s="8"/>
      <c r="AX6388" s="19" t="str">
        <f t="shared" si="454"/>
        <v/>
      </c>
      <c r="AY6388" s="55">
        <f t="shared" si="455"/>
        <v>0</v>
      </c>
      <c r="AZ6388" s="8"/>
      <c r="BA6388" s="8"/>
    </row>
    <row r="6389" spans="1:53" x14ac:dyDescent="0.25">
      <c r="A6389" s="9" t="str">
        <f>IF(B6389&lt;&gt;"",COUNTA($B$3:B6389)+$A$2,"")</f>
        <v/>
      </c>
      <c r="R6389" s="42"/>
      <c r="AB6389" s="13"/>
      <c r="AC6389" s="8"/>
      <c r="AF6389" s="13"/>
      <c r="AG6389" s="8"/>
      <c r="AH6389" s="8"/>
      <c r="AI6389" s="8"/>
      <c r="AJ6389" s="8"/>
      <c r="AK6389" s="8"/>
      <c r="AN6389" s="13"/>
      <c r="AO6389" s="8"/>
      <c r="AR6389" s="13"/>
      <c r="AS6389" s="8"/>
      <c r="AV6389" s="13"/>
      <c r="AW6389" s="8"/>
      <c r="AX6389" s="19" t="str">
        <f t="shared" si="454"/>
        <v/>
      </c>
      <c r="AY6389" s="55">
        <f t="shared" si="455"/>
        <v>0</v>
      </c>
      <c r="AZ6389" s="8"/>
      <c r="BA6389" s="8"/>
    </row>
    <row r="6390" spans="1:53" x14ac:dyDescent="0.25">
      <c r="A6390" s="9" t="str">
        <f>IF(B6390&lt;&gt;"",COUNTA($B$3:B6390)+$A$2,"")</f>
        <v/>
      </c>
      <c r="R6390" s="42"/>
      <c r="AB6390" s="13"/>
      <c r="AC6390" s="8"/>
      <c r="AF6390" s="13"/>
      <c r="AG6390" s="8"/>
      <c r="AH6390" s="8"/>
      <c r="AI6390" s="8"/>
      <c r="AJ6390" s="8"/>
      <c r="AK6390" s="8"/>
      <c r="AN6390" s="13"/>
      <c r="AO6390" s="8"/>
      <c r="AR6390" s="13"/>
      <c r="AS6390" s="8"/>
      <c r="AV6390" s="13"/>
      <c r="AW6390" s="8"/>
      <c r="AX6390" s="19" t="str">
        <f t="shared" si="454"/>
        <v/>
      </c>
      <c r="AY6390" s="55">
        <f t="shared" si="455"/>
        <v>0</v>
      </c>
      <c r="AZ6390" s="8"/>
      <c r="BA6390" s="8"/>
    </row>
    <row r="6391" spans="1:53" x14ac:dyDescent="0.25">
      <c r="A6391" s="9" t="str">
        <f>IF(B6391&lt;&gt;"",COUNTA($B$3:B6391)+$A$2,"")</f>
        <v/>
      </c>
      <c r="R6391" s="42"/>
      <c r="AB6391" s="13"/>
      <c r="AC6391" s="8"/>
      <c r="AF6391" s="13"/>
      <c r="AG6391" s="8"/>
      <c r="AH6391" s="8"/>
      <c r="AI6391" s="8"/>
      <c r="AJ6391" s="8"/>
      <c r="AK6391" s="8"/>
      <c r="AN6391" s="13"/>
      <c r="AO6391" s="8"/>
      <c r="AR6391" s="13"/>
      <c r="AS6391" s="8"/>
      <c r="AV6391" s="13"/>
      <c r="AW6391" s="8"/>
      <c r="AX6391" s="19" t="str">
        <f t="shared" si="454"/>
        <v/>
      </c>
      <c r="AY6391" s="55">
        <f t="shared" si="455"/>
        <v>0</v>
      </c>
      <c r="AZ6391" s="8"/>
      <c r="BA6391" s="8"/>
    </row>
    <row r="6392" spans="1:53" x14ac:dyDescent="0.25">
      <c r="A6392" s="9" t="str">
        <f>IF(B6392&lt;&gt;"",COUNTA($B$3:B6392)+$A$2,"")</f>
        <v/>
      </c>
      <c r="R6392" s="42"/>
      <c r="AB6392" s="13"/>
      <c r="AC6392" s="8"/>
      <c r="AF6392" s="13"/>
      <c r="AG6392" s="8"/>
      <c r="AH6392" s="8"/>
      <c r="AI6392" s="8"/>
      <c r="AJ6392" s="8"/>
      <c r="AK6392" s="8"/>
      <c r="AN6392" s="13"/>
      <c r="AO6392" s="8"/>
      <c r="AR6392" s="13"/>
      <c r="AS6392" s="8"/>
      <c r="AV6392" s="13"/>
      <c r="AW6392" s="8"/>
      <c r="AX6392" s="19" t="str">
        <f t="shared" si="454"/>
        <v/>
      </c>
      <c r="AY6392" s="55">
        <f t="shared" si="455"/>
        <v>0</v>
      </c>
      <c r="AZ6392" s="8"/>
      <c r="BA6392" s="8"/>
    </row>
    <row r="6393" spans="1:53" x14ac:dyDescent="0.25">
      <c r="A6393" s="9" t="str">
        <f>IF(B6393&lt;&gt;"",COUNTA($B$3:B6393)+$A$2,"")</f>
        <v/>
      </c>
      <c r="R6393" s="42"/>
      <c r="AB6393" s="13"/>
      <c r="AC6393" s="8"/>
      <c r="AF6393" s="13"/>
      <c r="AG6393" s="8"/>
      <c r="AH6393" s="8"/>
      <c r="AI6393" s="8"/>
      <c r="AJ6393" s="8"/>
      <c r="AK6393" s="8"/>
      <c r="AN6393" s="13"/>
      <c r="AO6393" s="8"/>
      <c r="AR6393" s="13"/>
      <c r="AS6393" s="8"/>
      <c r="AV6393" s="13"/>
      <c r="AW6393" s="8"/>
      <c r="AX6393" s="19" t="str">
        <f t="shared" si="454"/>
        <v/>
      </c>
      <c r="AY6393" s="55">
        <f t="shared" si="455"/>
        <v>0</v>
      </c>
      <c r="AZ6393" s="8"/>
      <c r="BA6393" s="8"/>
    </row>
    <row r="6394" spans="1:53" x14ac:dyDescent="0.25">
      <c r="A6394" s="9" t="str">
        <f>IF(B6394&lt;&gt;"",COUNTA($B$3:B6394)+$A$2,"")</f>
        <v/>
      </c>
      <c r="R6394" s="42"/>
      <c r="AB6394" s="13"/>
      <c r="AC6394" s="8"/>
      <c r="AF6394" s="13"/>
      <c r="AG6394" s="8"/>
      <c r="AH6394" s="8"/>
      <c r="AI6394" s="8"/>
      <c r="AJ6394" s="8"/>
      <c r="AK6394" s="8"/>
      <c r="AN6394" s="13"/>
      <c r="AO6394" s="8"/>
      <c r="AR6394" s="13"/>
      <c r="AS6394" s="8"/>
      <c r="AV6394" s="13"/>
      <c r="AW6394" s="8"/>
      <c r="AX6394" s="19" t="str">
        <f t="shared" si="454"/>
        <v/>
      </c>
      <c r="AY6394" s="55">
        <f t="shared" si="455"/>
        <v>0</v>
      </c>
      <c r="AZ6394" s="8"/>
      <c r="BA6394" s="8"/>
    </row>
    <row r="6395" spans="1:53" x14ac:dyDescent="0.25">
      <c r="A6395" s="9" t="str">
        <f>IF(B6395&lt;&gt;"",COUNTA($B$3:B6395)+$A$2,"")</f>
        <v/>
      </c>
      <c r="R6395" s="42"/>
      <c r="AB6395" s="13"/>
      <c r="AC6395" s="8"/>
      <c r="AF6395" s="13"/>
      <c r="AG6395" s="8"/>
      <c r="AH6395" s="8"/>
      <c r="AI6395" s="8"/>
      <c r="AJ6395" s="8"/>
      <c r="AK6395" s="8"/>
      <c r="AN6395" s="13"/>
      <c r="AO6395" s="8"/>
      <c r="AR6395" s="13"/>
      <c r="AS6395" s="8"/>
      <c r="AV6395" s="13"/>
      <c r="AW6395" s="8"/>
      <c r="AX6395" s="19" t="str">
        <f t="shared" si="454"/>
        <v/>
      </c>
      <c r="AY6395" s="55">
        <f t="shared" si="455"/>
        <v>0</v>
      </c>
      <c r="AZ6395" s="8"/>
      <c r="BA6395" s="8"/>
    </row>
    <row r="6396" spans="1:53" x14ac:dyDescent="0.25">
      <c r="A6396" s="9" t="str">
        <f>IF(B6396&lt;&gt;"",COUNTA($B$3:B6396)+$A$2,"")</f>
        <v/>
      </c>
      <c r="R6396" s="42"/>
      <c r="AB6396" s="13"/>
      <c r="AC6396" s="8"/>
      <c r="AF6396" s="13"/>
      <c r="AG6396" s="8"/>
      <c r="AH6396" s="8"/>
      <c r="AI6396" s="8"/>
      <c r="AJ6396" s="8"/>
      <c r="AK6396" s="8"/>
      <c r="AN6396" s="13"/>
      <c r="AO6396" s="8"/>
      <c r="AR6396" s="13"/>
      <c r="AS6396" s="8"/>
      <c r="AV6396" s="13"/>
      <c r="AW6396" s="8"/>
      <c r="AX6396" s="19" t="str">
        <f t="shared" si="454"/>
        <v/>
      </c>
      <c r="AY6396" s="55">
        <f t="shared" si="455"/>
        <v>0</v>
      </c>
      <c r="AZ6396" s="8"/>
      <c r="BA6396" s="8"/>
    </row>
    <row r="6397" spans="1:53" x14ac:dyDescent="0.25">
      <c r="A6397" s="9" t="str">
        <f>IF(B6397&lt;&gt;"",COUNTA($B$3:B6397)+$A$2,"")</f>
        <v/>
      </c>
      <c r="R6397" s="42"/>
      <c r="AB6397" s="13"/>
      <c r="AC6397" s="8"/>
      <c r="AF6397" s="13"/>
      <c r="AG6397" s="8"/>
      <c r="AH6397" s="8"/>
      <c r="AI6397" s="8"/>
      <c r="AJ6397" s="8"/>
      <c r="AK6397" s="8"/>
      <c r="AN6397" s="13"/>
      <c r="AO6397" s="8"/>
      <c r="AR6397" s="13"/>
      <c r="AS6397" s="8"/>
      <c r="AV6397" s="13"/>
      <c r="AW6397" s="8"/>
      <c r="AX6397" s="19" t="str">
        <f t="shared" si="454"/>
        <v/>
      </c>
      <c r="AY6397" s="55">
        <f t="shared" si="455"/>
        <v>0</v>
      </c>
      <c r="AZ6397" s="8"/>
      <c r="BA6397" s="8"/>
    </row>
    <row r="6398" spans="1:53" x14ac:dyDescent="0.25">
      <c r="A6398" s="9" t="str">
        <f>IF(B6398&lt;&gt;"",COUNTA($B$3:B6398)+$A$2,"")</f>
        <v/>
      </c>
      <c r="R6398" s="42"/>
      <c r="AB6398" s="13"/>
      <c r="AC6398" s="8"/>
      <c r="AF6398" s="13"/>
      <c r="AG6398" s="8"/>
      <c r="AH6398" s="8"/>
      <c r="AI6398" s="8"/>
      <c r="AJ6398" s="8"/>
      <c r="AK6398" s="8"/>
      <c r="AN6398" s="13"/>
      <c r="AO6398" s="8"/>
      <c r="AR6398" s="13"/>
      <c r="AS6398" s="8"/>
      <c r="AV6398" s="13"/>
      <c r="AW6398" s="8"/>
      <c r="AX6398" s="19" t="str">
        <f t="shared" si="454"/>
        <v/>
      </c>
      <c r="AY6398" s="55">
        <f t="shared" si="455"/>
        <v>0</v>
      </c>
      <c r="AZ6398" s="8"/>
      <c r="BA6398" s="8"/>
    </row>
    <row r="6399" spans="1:53" x14ac:dyDescent="0.25">
      <c r="A6399" s="9" t="str">
        <f>IF(B6399&lt;&gt;"",COUNTA($B$3:B6399)+$A$2,"")</f>
        <v/>
      </c>
      <c r="R6399" s="42"/>
      <c r="AB6399" s="13"/>
      <c r="AC6399" s="8"/>
      <c r="AF6399" s="13"/>
      <c r="AG6399" s="8"/>
      <c r="AH6399" s="8"/>
      <c r="AI6399" s="8"/>
      <c r="AJ6399" s="8"/>
      <c r="AK6399" s="8"/>
      <c r="AN6399" s="13"/>
      <c r="AO6399" s="8"/>
      <c r="AR6399" s="13"/>
      <c r="AS6399" s="8"/>
      <c r="AV6399" s="13"/>
      <c r="AW6399" s="8"/>
      <c r="AX6399" s="19" t="str">
        <f t="shared" si="454"/>
        <v/>
      </c>
      <c r="AY6399" s="55">
        <f t="shared" si="455"/>
        <v>0</v>
      </c>
      <c r="AZ6399" s="8"/>
      <c r="BA6399" s="8"/>
    </row>
    <row r="6400" spans="1:53" x14ac:dyDescent="0.25">
      <c r="A6400" s="9" t="str">
        <f>IF(B6400&lt;&gt;"",COUNTA($B$3:B6400)+$A$2,"")</f>
        <v/>
      </c>
      <c r="R6400" s="42"/>
      <c r="AB6400" s="13"/>
      <c r="AC6400" s="8"/>
      <c r="AF6400" s="13"/>
      <c r="AG6400" s="8"/>
      <c r="AH6400" s="8"/>
      <c r="AI6400" s="8"/>
      <c r="AJ6400" s="8"/>
      <c r="AK6400" s="8"/>
      <c r="AN6400" s="13"/>
      <c r="AO6400" s="8"/>
      <c r="AR6400" s="13"/>
      <c r="AS6400" s="8"/>
      <c r="AV6400" s="13"/>
      <c r="AW6400" s="8"/>
      <c r="AX6400" s="19" t="str">
        <f t="shared" si="454"/>
        <v/>
      </c>
      <c r="AY6400" s="55">
        <f t="shared" si="455"/>
        <v>0</v>
      </c>
      <c r="AZ6400" s="8"/>
      <c r="BA6400" s="8"/>
    </row>
    <row r="6401" spans="1:53" x14ac:dyDescent="0.25">
      <c r="A6401" s="9" t="str">
        <f>IF(B6401&lt;&gt;"",COUNTA($B$3:B6401)+$A$2,"")</f>
        <v/>
      </c>
      <c r="R6401" s="42"/>
      <c r="AB6401" s="13"/>
      <c r="AC6401" s="8"/>
      <c r="AF6401" s="13"/>
      <c r="AG6401" s="8"/>
      <c r="AH6401" s="8"/>
      <c r="AI6401" s="8"/>
      <c r="AJ6401" s="8"/>
      <c r="AK6401" s="8"/>
      <c r="AN6401" s="13"/>
      <c r="AO6401" s="8"/>
      <c r="AR6401" s="13"/>
      <c r="AS6401" s="8"/>
      <c r="AV6401" s="13"/>
      <c r="AW6401" s="8"/>
      <c r="AX6401" s="19" t="str">
        <f t="shared" si="454"/>
        <v/>
      </c>
      <c r="AY6401" s="55">
        <f t="shared" si="455"/>
        <v>0</v>
      </c>
      <c r="AZ6401" s="8"/>
      <c r="BA6401" s="8"/>
    </row>
    <row r="6402" spans="1:53" x14ac:dyDescent="0.25">
      <c r="A6402" s="9" t="str">
        <f>IF(B6402&lt;&gt;"",COUNTA($B$3:B6402)+$A$2,"")</f>
        <v/>
      </c>
      <c r="R6402" s="42"/>
      <c r="AB6402" s="13"/>
      <c r="AC6402" s="8"/>
      <c r="AF6402" s="13"/>
      <c r="AG6402" s="8"/>
      <c r="AH6402" s="8"/>
      <c r="AI6402" s="8"/>
      <c r="AJ6402" s="8"/>
      <c r="AK6402" s="8"/>
      <c r="AN6402" s="13"/>
      <c r="AO6402" s="8"/>
      <c r="AR6402" s="13"/>
      <c r="AS6402" s="8"/>
      <c r="AV6402" s="13"/>
      <c r="AW6402" s="8"/>
      <c r="AX6402" s="19" t="str">
        <f t="shared" si="454"/>
        <v/>
      </c>
      <c r="AY6402" s="55">
        <f t="shared" si="455"/>
        <v>0</v>
      </c>
      <c r="AZ6402" s="8"/>
      <c r="BA6402" s="8"/>
    </row>
    <row r="6403" spans="1:53" x14ac:dyDescent="0.25">
      <c r="A6403" s="9" t="str">
        <f>IF(B6403&lt;&gt;"",COUNTA($B$3:B6403)+$A$2,"")</f>
        <v/>
      </c>
      <c r="R6403" s="42"/>
      <c r="AB6403" s="13"/>
      <c r="AC6403" s="8"/>
      <c r="AF6403" s="13"/>
      <c r="AG6403" s="8"/>
      <c r="AH6403" s="8"/>
      <c r="AI6403" s="8"/>
      <c r="AJ6403" s="8"/>
      <c r="AK6403" s="8"/>
      <c r="AN6403" s="13"/>
      <c r="AO6403" s="8"/>
      <c r="AR6403" s="13"/>
      <c r="AS6403" s="8"/>
      <c r="AV6403" s="13"/>
      <c r="AW6403" s="8"/>
      <c r="AX6403" s="19" t="str">
        <f t="shared" ref="AX6403:AX6466" si="456">IF(R6403="","",AY6403/(1+0.025))</f>
        <v/>
      </c>
      <c r="AY6403" s="55">
        <f t="shared" ref="AY6403:AY6466" si="457">BC6403-AZ6403</f>
        <v>0</v>
      </c>
      <c r="AZ6403" s="8"/>
      <c r="BA6403" s="8"/>
    </row>
    <row r="6404" spans="1:53" x14ac:dyDescent="0.25">
      <c r="A6404" s="9" t="str">
        <f>IF(B6404&lt;&gt;"",COUNTA($B$3:B6404)+$A$2,"")</f>
        <v/>
      </c>
      <c r="R6404" s="42"/>
      <c r="AB6404" s="13"/>
      <c r="AC6404" s="8"/>
      <c r="AF6404" s="13"/>
      <c r="AG6404" s="8"/>
      <c r="AH6404" s="8"/>
      <c r="AI6404" s="8"/>
      <c r="AJ6404" s="8"/>
      <c r="AK6404" s="8"/>
      <c r="AN6404" s="13"/>
      <c r="AO6404" s="8"/>
      <c r="AR6404" s="13"/>
      <c r="AS6404" s="8"/>
      <c r="AV6404" s="13"/>
      <c r="AW6404" s="8"/>
      <c r="AX6404" s="19" t="str">
        <f t="shared" si="456"/>
        <v/>
      </c>
      <c r="AY6404" s="55">
        <f t="shared" si="457"/>
        <v>0</v>
      </c>
      <c r="AZ6404" s="8"/>
      <c r="BA6404" s="8"/>
    </row>
    <row r="6405" spans="1:53" x14ac:dyDescent="0.25">
      <c r="A6405" s="9" t="str">
        <f>IF(B6405&lt;&gt;"",COUNTA($B$3:B6405)+$A$2,"")</f>
        <v/>
      </c>
      <c r="R6405" s="42"/>
      <c r="AB6405" s="13"/>
      <c r="AC6405" s="8"/>
      <c r="AF6405" s="13"/>
      <c r="AG6405" s="8"/>
      <c r="AH6405" s="8"/>
      <c r="AI6405" s="8"/>
      <c r="AJ6405" s="8"/>
      <c r="AK6405" s="8"/>
      <c r="AN6405" s="13"/>
      <c r="AO6405" s="8"/>
      <c r="AR6405" s="13"/>
      <c r="AS6405" s="8"/>
      <c r="AV6405" s="13"/>
      <c r="AW6405" s="8"/>
      <c r="AX6405" s="19" t="str">
        <f t="shared" si="456"/>
        <v/>
      </c>
      <c r="AY6405" s="55">
        <f t="shared" si="457"/>
        <v>0</v>
      </c>
      <c r="AZ6405" s="8"/>
      <c r="BA6405" s="8"/>
    </row>
    <row r="6406" spans="1:53" x14ac:dyDescent="0.25">
      <c r="A6406" s="9" t="str">
        <f>IF(B6406&lt;&gt;"",COUNTA($B$3:B6406)+$A$2,"")</f>
        <v/>
      </c>
      <c r="R6406" s="42"/>
      <c r="AB6406" s="13"/>
      <c r="AC6406" s="8"/>
      <c r="AF6406" s="13"/>
      <c r="AG6406" s="8"/>
      <c r="AH6406" s="8"/>
      <c r="AI6406" s="8"/>
      <c r="AJ6406" s="8"/>
      <c r="AK6406" s="8"/>
      <c r="AN6406" s="13"/>
      <c r="AO6406" s="8"/>
      <c r="AR6406" s="13"/>
      <c r="AS6406" s="8"/>
      <c r="AV6406" s="13"/>
      <c r="AW6406" s="8"/>
      <c r="AX6406" s="19" t="str">
        <f t="shared" si="456"/>
        <v/>
      </c>
      <c r="AY6406" s="55">
        <f t="shared" si="457"/>
        <v>0</v>
      </c>
      <c r="AZ6406" s="8"/>
      <c r="BA6406" s="8"/>
    </row>
    <row r="6407" spans="1:53" x14ac:dyDescent="0.25">
      <c r="A6407" s="9" t="str">
        <f>IF(B6407&lt;&gt;"",COUNTA($B$3:B6407)+$A$2,"")</f>
        <v/>
      </c>
      <c r="R6407" s="42"/>
      <c r="AB6407" s="13"/>
      <c r="AC6407" s="8"/>
      <c r="AF6407" s="13"/>
      <c r="AG6407" s="8"/>
      <c r="AH6407" s="8"/>
      <c r="AI6407" s="8"/>
      <c r="AJ6407" s="8"/>
      <c r="AK6407" s="8"/>
      <c r="AN6407" s="13"/>
      <c r="AO6407" s="8"/>
      <c r="AR6407" s="13"/>
      <c r="AS6407" s="8"/>
      <c r="AV6407" s="13"/>
      <c r="AW6407" s="8"/>
      <c r="AX6407" s="19" t="str">
        <f t="shared" si="456"/>
        <v/>
      </c>
      <c r="AY6407" s="55">
        <f t="shared" si="457"/>
        <v>0</v>
      </c>
      <c r="AZ6407" s="8"/>
      <c r="BA6407" s="8"/>
    </row>
    <row r="6408" spans="1:53" x14ac:dyDescent="0.25">
      <c r="A6408" s="9" t="str">
        <f>IF(B6408&lt;&gt;"",COUNTA($B$3:B6408)+$A$2,"")</f>
        <v/>
      </c>
      <c r="R6408" s="42"/>
      <c r="AB6408" s="13"/>
      <c r="AC6408" s="8"/>
      <c r="AF6408" s="13"/>
      <c r="AG6408" s="8"/>
      <c r="AH6408" s="8"/>
      <c r="AI6408" s="8"/>
      <c r="AJ6408" s="8"/>
      <c r="AK6408" s="8"/>
      <c r="AN6408" s="13"/>
      <c r="AO6408" s="8"/>
      <c r="AR6408" s="13"/>
      <c r="AS6408" s="8"/>
      <c r="AV6408" s="13"/>
      <c r="AW6408" s="8"/>
      <c r="AX6408" s="19" t="str">
        <f t="shared" si="456"/>
        <v/>
      </c>
      <c r="AY6408" s="55">
        <f t="shared" si="457"/>
        <v>0</v>
      </c>
      <c r="AZ6408" s="8"/>
      <c r="BA6408" s="8"/>
    </row>
    <row r="6409" spans="1:53" x14ac:dyDescent="0.25">
      <c r="A6409" s="9" t="str">
        <f>IF(B6409&lt;&gt;"",COUNTA($B$3:B6409)+$A$2,"")</f>
        <v/>
      </c>
      <c r="R6409" s="42"/>
      <c r="AB6409" s="13"/>
      <c r="AC6409" s="8"/>
      <c r="AF6409" s="13"/>
      <c r="AG6409" s="8"/>
      <c r="AH6409" s="8"/>
      <c r="AI6409" s="8"/>
      <c r="AJ6409" s="8"/>
      <c r="AK6409" s="8"/>
      <c r="AN6409" s="13"/>
      <c r="AO6409" s="8"/>
      <c r="AR6409" s="13"/>
      <c r="AS6409" s="8"/>
      <c r="AV6409" s="13"/>
      <c r="AW6409" s="8"/>
      <c r="AX6409" s="19" t="str">
        <f t="shared" si="456"/>
        <v/>
      </c>
      <c r="AY6409" s="55">
        <f t="shared" si="457"/>
        <v>0</v>
      </c>
      <c r="AZ6409" s="8"/>
      <c r="BA6409" s="8"/>
    </row>
    <row r="6410" spans="1:53" x14ac:dyDescent="0.25">
      <c r="A6410" s="9" t="str">
        <f>IF(B6410&lt;&gt;"",COUNTA($B$3:B6410)+$A$2,"")</f>
        <v/>
      </c>
      <c r="R6410" s="42"/>
      <c r="AB6410" s="13"/>
      <c r="AC6410" s="8"/>
      <c r="AF6410" s="13"/>
      <c r="AG6410" s="8"/>
      <c r="AH6410" s="8"/>
      <c r="AI6410" s="8"/>
      <c r="AJ6410" s="8"/>
      <c r="AK6410" s="8"/>
      <c r="AN6410" s="13"/>
      <c r="AO6410" s="8"/>
      <c r="AR6410" s="13"/>
      <c r="AS6410" s="8"/>
      <c r="AV6410" s="13"/>
      <c r="AW6410" s="8"/>
      <c r="AX6410" s="19" t="str">
        <f t="shared" si="456"/>
        <v/>
      </c>
      <c r="AY6410" s="55">
        <f t="shared" si="457"/>
        <v>0</v>
      </c>
      <c r="AZ6410" s="8"/>
      <c r="BA6410" s="8"/>
    </row>
    <row r="6411" spans="1:53" x14ac:dyDescent="0.25">
      <c r="A6411" s="9" t="str">
        <f>IF(B6411&lt;&gt;"",COUNTA($B$3:B6411)+$A$2,"")</f>
        <v/>
      </c>
      <c r="R6411" s="42"/>
      <c r="AB6411" s="13"/>
      <c r="AC6411" s="8"/>
      <c r="AF6411" s="13"/>
      <c r="AG6411" s="8"/>
      <c r="AH6411" s="8"/>
      <c r="AI6411" s="8"/>
      <c r="AJ6411" s="8"/>
      <c r="AK6411" s="8"/>
      <c r="AN6411" s="13"/>
      <c r="AO6411" s="8"/>
      <c r="AR6411" s="13"/>
      <c r="AS6411" s="8"/>
      <c r="AV6411" s="13"/>
      <c r="AW6411" s="8"/>
      <c r="AX6411" s="19" t="str">
        <f t="shared" si="456"/>
        <v/>
      </c>
      <c r="AY6411" s="55">
        <f t="shared" si="457"/>
        <v>0</v>
      </c>
      <c r="AZ6411" s="8"/>
      <c r="BA6411" s="8"/>
    </row>
    <row r="6412" spans="1:53" x14ac:dyDescent="0.25">
      <c r="A6412" s="9" t="str">
        <f>IF(B6412&lt;&gt;"",COUNTA($B$3:B6412)+$A$2,"")</f>
        <v/>
      </c>
      <c r="R6412" s="42"/>
      <c r="AB6412" s="13"/>
      <c r="AC6412" s="8"/>
      <c r="AF6412" s="13"/>
      <c r="AG6412" s="8"/>
      <c r="AH6412" s="8"/>
      <c r="AI6412" s="8"/>
      <c r="AJ6412" s="8"/>
      <c r="AK6412" s="8"/>
      <c r="AN6412" s="13"/>
      <c r="AO6412" s="8"/>
      <c r="AR6412" s="13"/>
      <c r="AS6412" s="8"/>
      <c r="AV6412" s="13"/>
      <c r="AW6412" s="8"/>
      <c r="AX6412" s="19" t="str">
        <f t="shared" si="456"/>
        <v/>
      </c>
      <c r="AY6412" s="55">
        <f t="shared" si="457"/>
        <v>0</v>
      </c>
      <c r="AZ6412" s="8"/>
      <c r="BA6412" s="8"/>
    </row>
    <row r="6413" spans="1:53" x14ac:dyDescent="0.25">
      <c r="A6413" s="9" t="str">
        <f>IF(B6413&lt;&gt;"",COUNTA($B$3:B6413)+$A$2,"")</f>
        <v/>
      </c>
      <c r="R6413" s="42"/>
      <c r="AB6413" s="13"/>
      <c r="AC6413" s="8"/>
      <c r="AF6413" s="13"/>
      <c r="AG6413" s="8"/>
      <c r="AH6413" s="8"/>
      <c r="AI6413" s="8"/>
      <c r="AJ6413" s="8"/>
      <c r="AK6413" s="8"/>
      <c r="AN6413" s="13"/>
      <c r="AO6413" s="8"/>
      <c r="AR6413" s="13"/>
      <c r="AS6413" s="8"/>
      <c r="AV6413" s="13"/>
      <c r="AW6413" s="8"/>
      <c r="AX6413" s="19" t="str">
        <f t="shared" si="456"/>
        <v/>
      </c>
      <c r="AY6413" s="55">
        <f t="shared" si="457"/>
        <v>0</v>
      </c>
      <c r="AZ6413" s="8"/>
      <c r="BA6413" s="8"/>
    </row>
    <row r="6414" spans="1:53" x14ac:dyDescent="0.25">
      <c r="A6414" s="9" t="str">
        <f>IF(B6414&lt;&gt;"",COUNTA($B$3:B6414)+$A$2,"")</f>
        <v/>
      </c>
      <c r="R6414" s="42"/>
      <c r="AB6414" s="13"/>
      <c r="AC6414" s="8"/>
      <c r="AF6414" s="13"/>
      <c r="AG6414" s="8"/>
      <c r="AH6414" s="8"/>
      <c r="AI6414" s="8"/>
      <c r="AJ6414" s="8"/>
      <c r="AK6414" s="8"/>
      <c r="AN6414" s="13"/>
      <c r="AO6414" s="8"/>
      <c r="AR6414" s="13"/>
      <c r="AS6414" s="8"/>
      <c r="AV6414" s="13"/>
      <c r="AW6414" s="8"/>
      <c r="AX6414" s="19" t="str">
        <f t="shared" si="456"/>
        <v/>
      </c>
      <c r="AY6414" s="55">
        <f t="shared" si="457"/>
        <v>0</v>
      </c>
      <c r="AZ6414" s="8"/>
      <c r="BA6414" s="8"/>
    </row>
    <row r="6415" spans="1:53" x14ac:dyDescent="0.25">
      <c r="A6415" s="9" t="str">
        <f>IF(B6415&lt;&gt;"",COUNTA($B$3:B6415)+$A$2,"")</f>
        <v/>
      </c>
      <c r="R6415" s="42"/>
      <c r="AB6415" s="13"/>
      <c r="AC6415" s="8"/>
      <c r="AF6415" s="13"/>
      <c r="AG6415" s="8"/>
      <c r="AH6415" s="8"/>
      <c r="AI6415" s="8"/>
      <c r="AJ6415" s="8"/>
      <c r="AK6415" s="8"/>
      <c r="AN6415" s="13"/>
      <c r="AO6415" s="8"/>
      <c r="AR6415" s="13"/>
      <c r="AS6415" s="8"/>
      <c r="AV6415" s="13"/>
      <c r="AW6415" s="8"/>
      <c r="AX6415" s="19" t="str">
        <f t="shared" si="456"/>
        <v/>
      </c>
      <c r="AY6415" s="55">
        <f t="shared" si="457"/>
        <v>0</v>
      </c>
      <c r="AZ6415" s="8"/>
      <c r="BA6415" s="8"/>
    </row>
    <row r="6416" spans="1:53" x14ac:dyDescent="0.25">
      <c r="A6416" s="9" t="str">
        <f>IF(B6416&lt;&gt;"",COUNTA($B$3:B6416)+$A$2,"")</f>
        <v/>
      </c>
      <c r="R6416" s="42"/>
      <c r="AB6416" s="13"/>
      <c r="AC6416" s="8"/>
      <c r="AF6416" s="13"/>
      <c r="AG6416" s="8"/>
      <c r="AH6416" s="8"/>
      <c r="AI6416" s="8"/>
      <c r="AJ6416" s="8"/>
      <c r="AK6416" s="8"/>
      <c r="AN6416" s="13"/>
      <c r="AO6416" s="8"/>
      <c r="AR6416" s="13"/>
      <c r="AS6416" s="8"/>
      <c r="AV6416" s="13"/>
      <c r="AW6416" s="8"/>
      <c r="AX6416" s="19" t="str">
        <f t="shared" si="456"/>
        <v/>
      </c>
      <c r="AY6416" s="55">
        <f t="shared" si="457"/>
        <v>0</v>
      </c>
      <c r="AZ6416" s="8"/>
      <c r="BA6416" s="8"/>
    </row>
    <row r="6417" spans="1:53" x14ac:dyDescent="0.25">
      <c r="A6417" s="9" t="str">
        <f>IF(B6417&lt;&gt;"",COUNTA($B$3:B6417)+$A$2,"")</f>
        <v/>
      </c>
      <c r="R6417" s="42"/>
      <c r="AB6417" s="13"/>
      <c r="AC6417" s="8"/>
      <c r="AF6417" s="13"/>
      <c r="AG6417" s="8"/>
      <c r="AH6417" s="8"/>
      <c r="AI6417" s="8"/>
      <c r="AJ6417" s="8"/>
      <c r="AK6417" s="8"/>
      <c r="AN6417" s="13"/>
      <c r="AO6417" s="8"/>
      <c r="AR6417" s="13"/>
      <c r="AS6417" s="8"/>
      <c r="AV6417" s="13"/>
      <c r="AW6417" s="8"/>
      <c r="AX6417" s="19" t="str">
        <f t="shared" si="456"/>
        <v/>
      </c>
      <c r="AY6417" s="55">
        <f t="shared" si="457"/>
        <v>0</v>
      </c>
      <c r="AZ6417" s="8"/>
      <c r="BA6417" s="8"/>
    </row>
    <row r="6418" spans="1:53" x14ac:dyDescent="0.25">
      <c r="A6418" s="9" t="str">
        <f>IF(B6418&lt;&gt;"",COUNTA($B$3:B6418)+$A$2,"")</f>
        <v/>
      </c>
      <c r="R6418" s="42"/>
      <c r="AB6418" s="13"/>
      <c r="AC6418" s="8"/>
      <c r="AF6418" s="13"/>
      <c r="AG6418" s="8"/>
      <c r="AH6418" s="8"/>
      <c r="AI6418" s="8"/>
      <c r="AJ6418" s="8"/>
      <c r="AK6418" s="8"/>
      <c r="AN6418" s="13"/>
      <c r="AO6418" s="8"/>
      <c r="AR6418" s="13"/>
      <c r="AS6418" s="8"/>
      <c r="AV6418" s="13"/>
      <c r="AW6418" s="8"/>
      <c r="AX6418" s="19" t="str">
        <f t="shared" si="456"/>
        <v/>
      </c>
      <c r="AY6418" s="55">
        <f t="shared" si="457"/>
        <v>0</v>
      </c>
      <c r="AZ6418" s="8"/>
      <c r="BA6418" s="8"/>
    </row>
    <row r="6419" spans="1:53" x14ac:dyDescent="0.25">
      <c r="A6419" s="9" t="str">
        <f>IF(B6419&lt;&gt;"",COUNTA($B$3:B6419)+$A$2,"")</f>
        <v/>
      </c>
      <c r="R6419" s="42"/>
      <c r="AB6419" s="13"/>
      <c r="AC6419" s="8"/>
      <c r="AF6419" s="13"/>
      <c r="AG6419" s="8"/>
      <c r="AH6419" s="8"/>
      <c r="AI6419" s="8"/>
      <c r="AJ6419" s="8"/>
      <c r="AK6419" s="8"/>
      <c r="AN6419" s="13"/>
      <c r="AO6419" s="8"/>
      <c r="AR6419" s="13"/>
      <c r="AS6419" s="8"/>
      <c r="AV6419" s="13"/>
      <c r="AW6419" s="8"/>
      <c r="AX6419" s="19" t="str">
        <f t="shared" si="456"/>
        <v/>
      </c>
      <c r="AY6419" s="55">
        <f t="shared" si="457"/>
        <v>0</v>
      </c>
      <c r="AZ6419" s="8"/>
      <c r="BA6419" s="8"/>
    </row>
    <row r="6420" spans="1:53" x14ac:dyDescent="0.25">
      <c r="A6420" s="9" t="str">
        <f>IF(B6420&lt;&gt;"",COUNTA($B$3:B6420)+$A$2,"")</f>
        <v/>
      </c>
      <c r="R6420" s="42"/>
      <c r="AB6420" s="13"/>
      <c r="AC6420" s="8"/>
      <c r="AF6420" s="13"/>
      <c r="AG6420" s="8"/>
      <c r="AH6420" s="8"/>
      <c r="AI6420" s="8"/>
      <c r="AJ6420" s="8"/>
      <c r="AK6420" s="8"/>
      <c r="AN6420" s="13"/>
      <c r="AO6420" s="8"/>
      <c r="AR6420" s="13"/>
      <c r="AS6420" s="8"/>
      <c r="AV6420" s="13"/>
      <c r="AW6420" s="8"/>
      <c r="AX6420" s="19" t="str">
        <f t="shared" si="456"/>
        <v/>
      </c>
      <c r="AY6420" s="55">
        <f t="shared" si="457"/>
        <v>0</v>
      </c>
      <c r="AZ6420" s="8"/>
      <c r="BA6420" s="8"/>
    </row>
    <row r="6421" spans="1:53" x14ac:dyDescent="0.25">
      <c r="A6421" s="9" t="str">
        <f>IF(B6421&lt;&gt;"",COUNTA($B$3:B6421)+$A$2,"")</f>
        <v/>
      </c>
      <c r="R6421" s="42"/>
      <c r="AB6421" s="13"/>
      <c r="AC6421" s="8"/>
      <c r="AF6421" s="13"/>
      <c r="AG6421" s="8"/>
      <c r="AH6421" s="8"/>
      <c r="AI6421" s="8"/>
      <c r="AJ6421" s="8"/>
      <c r="AK6421" s="8"/>
      <c r="AN6421" s="13"/>
      <c r="AO6421" s="8"/>
      <c r="AR6421" s="13"/>
      <c r="AS6421" s="8"/>
      <c r="AV6421" s="13"/>
      <c r="AW6421" s="8"/>
      <c r="AX6421" s="19" t="str">
        <f t="shared" si="456"/>
        <v/>
      </c>
      <c r="AY6421" s="55">
        <f t="shared" si="457"/>
        <v>0</v>
      </c>
      <c r="AZ6421" s="8"/>
      <c r="BA6421" s="8"/>
    </row>
    <row r="6422" spans="1:53" x14ac:dyDescent="0.25">
      <c r="A6422" s="9" t="str">
        <f>IF(B6422&lt;&gt;"",COUNTA($B$3:B6422)+$A$2,"")</f>
        <v/>
      </c>
      <c r="R6422" s="42"/>
      <c r="AB6422" s="13"/>
      <c r="AC6422" s="8"/>
      <c r="AF6422" s="13"/>
      <c r="AG6422" s="8"/>
      <c r="AH6422" s="8"/>
      <c r="AI6422" s="8"/>
      <c r="AJ6422" s="8"/>
      <c r="AK6422" s="8"/>
      <c r="AN6422" s="13"/>
      <c r="AO6422" s="8"/>
      <c r="AR6422" s="13"/>
      <c r="AS6422" s="8"/>
      <c r="AV6422" s="13"/>
      <c r="AW6422" s="8"/>
      <c r="AX6422" s="19" t="str">
        <f t="shared" si="456"/>
        <v/>
      </c>
      <c r="AY6422" s="55">
        <f t="shared" si="457"/>
        <v>0</v>
      </c>
      <c r="AZ6422" s="8"/>
      <c r="BA6422" s="8"/>
    </row>
    <row r="6423" spans="1:53" x14ac:dyDescent="0.25">
      <c r="A6423" s="9" t="str">
        <f>IF(B6423&lt;&gt;"",COUNTA($B$3:B6423)+$A$2,"")</f>
        <v/>
      </c>
      <c r="R6423" s="42"/>
      <c r="AB6423" s="13"/>
      <c r="AC6423" s="8"/>
      <c r="AF6423" s="13"/>
      <c r="AG6423" s="8"/>
      <c r="AH6423" s="8"/>
      <c r="AI6423" s="8"/>
      <c r="AJ6423" s="8"/>
      <c r="AK6423" s="8"/>
      <c r="AN6423" s="13"/>
      <c r="AO6423" s="8"/>
      <c r="AR6423" s="13"/>
      <c r="AS6423" s="8"/>
      <c r="AV6423" s="13"/>
      <c r="AW6423" s="8"/>
      <c r="AX6423" s="19" t="str">
        <f t="shared" si="456"/>
        <v/>
      </c>
      <c r="AY6423" s="55">
        <f t="shared" si="457"/>
        <v>0</v>
      </c>
      <c r="AZ6423" s="8"/>
      <c r="BA6423" s="8"/>
    </row>
    <row r="6424" spans="1:53" x14ac:dyDescent="0.25">
      <c r="A6424" s="9" t="str">
        <f>IF(B6424&lt;&gt;"",COUNTA($B$3:B6424)+$A$2,"")</f>
        <v/>
      </c>
      <c r="R6424" s="42"/>
      <c r="AB6424" s="13"/>
      <c r="AC6424" s="8"/>
      <c r="AF6424" s="13"/>
      <c r="AG6424" s="8"/>
      <c r="AH6424" s="8"/>
      <c r="AI6424" s="8"/>
      <c r="AJ6424" s="8"/>
      <c r="AK6424" s="8"/>
      <c r="AN6424" s="13"/>
      <c r="AO6424" s="8"/>
      <c r="AR6424" s="13"/>
      <c r="AS6424" s="8"/>
      <c r="AV6424" s="13"/>
      <c r="AW6424" s="8"/>
      <c r="AX6424" s="19" t="str">
        <f t="shared" si="456"/>
        <v/>
      </c>
      <c r="AY6424" s="55">
        <f t="shared" si="457"/>
        <v>0</v>
      </c>
      <c r="AZ6424" s="8"/>
      <c r="BA6424" s="8"/>
    </row>
    <row r="6425" spans="1:53" x14ac:dyDescent="0.25">
      <c r="A6425" s="9" t="str">
        <f>IF(B6425&lt;&gt;"",COUNTA($B$3:B6425)+$A$2,"")</f>
        <v/>
      </c>
      <c r="R6425" s="42"/>
      <c r="AB6425" s="13"/>
      <c r="AC6425" s="8"/>
      <c r="AF6425" s="13"/>
      <c r="AG6425" s="8"/>
      <c r="AH6425" s="8"/>
      <c r="AI6425" s="8"/>
      <c r="AJ6425" s="8"/>
      <c r="AK6425" s="8"/>
      <c r="AN6425" s="13"/>
      <c r="AO6425" s="8"/>
      <c r="AR6425" s="13"/>
      <c r="AS6425" s="8"/>
      <c r="AV6425" s="13"/>
      <c r="AW6425" s="8"/>
      <c r="AX6425" s="19" t="str">
        <f t="shared" si="456"/>
        <v/>
      </c>
      <c r="AY6425" s="55">
        <f t="shared" si="457"/>
        <v>0</v>
      </c>
      <c r="AZ6425" s="8"/>
      <c r="BA6425" s="8"/>
    </row>
    <row r="6426" spans="1:53" x14ac:dyDescent="0.25">
      <c r="A6426" s="9" t="str">
        <f>IF(B6426&lt;&gt;"",COUNTA($B$3:B6426)+$A$2,"")</f>
        <v/>
      </c>
      <c r="R6426" s="42"/>
      <c r="AB6426" s="13"/>
      <c r="AC6426" s="8"/>
      <c r="AF6426" s="13"/>
      <c r="AG6426" s="8"/>
      <c r="AH6426" s="8"/>
      <c r="AI6426" s="8"/>
      <c r="AJ6426" s="8"/>
      <c r="AK6426" s="8"/>
      <c r="AN6426" s="13"/>
      <c r="AO6426" s="8"/>
      <c r="AR6426" s="13"/>
      <c r="AS6426" s="8"/>
      <c r="AV6426" s="13"/>
      <c r="AW6426" s="8"/>
      <c r="AX6426" s="19" t="str">
        <f t="shared" si="456"/>
        <v/>
      </c>
      <c r="AY6426" s="55">
        <f t="shared" si="457"/>
        <v>0</v>
      </c>
      <c r="AZ6426" s="8"/>
      <c r="BA6426" s="8"/>
    </row>
    <row r="6427" spans="1:53" x14ac:dyDescent="0.25">
      <c r="A6427" s="9" t="str">
        <f>IF(B6427&lt;&gt;"",COUNTA($B$3:B6427)+$A$2,"")</f>
        <v/>
      </c>
      <c r="R6427" s="42"/>
      <c r="AB6427" s="13"/>
      <c r="AC6427" s="8"/>
      <c r="AF6427" s="13"/>
      <c r="AG6427" s="8"/>
      <c r="AH6427" s="8"/>
      <c r="AI6427" s="8"/>
      <c r="AJ6427" s="8"/>
      <c r="AK6427" s="8"/>
      <c r="AN6427" s="13"/>
      <c r="AO6427" s="8"/>
      <c r="AR6427" s="13"/>
      <c r="AS6427" s="8"/>
      <c r="AV6427" s="13"/>
      <c r="AW6427" s="8"/>
      <c r="AX6427" s="19" t="str">
        <f t="shared" si="456"/>
        <v/>
      </c>
      <c r="AY6427" s="55">
        <f t="shared" si="457"/>
        <v>0</v>
      </c>
      <c r="AZ6427" s="8"/>
      <c r="BA6427" s="8"/>
    </row>
    <row r="6428" spans="1:53" x14ac:dyDescent="0.25">
      <c r="A6428" s="9" t="str">
        <f>IF(B6428&lt;&gt;"",COUNTA($B$3:B6428)+$A$2,"")</f>
        <v/>
      </c>
      <c r="R6428" s="42"/>
      <c r="AB6428" s="13"/>
      <c r="AC6428" s="8"/>
      <c r="AF6428" s="13"/>
      <c r="AG6428" s="8"/>
      <c r="AH6428" s="8"/>
      <c r="AI6428" s="8"/>
      <c r="AJ6428" s="8"/>
      <c r="AK6428" s="8"/>
      <c r="AN6428" s="13"/>
      <c r="AO6428" s="8"/>
      <c r="AR6428" s="13"/>
      <c r="AS6428" s="8"/>
      <c r="AV6428" s="13"/>
      <c r="AW6428" s="8"/>
      <c r="AX6428" s="19" t="str">
        <f t="shared" si="456"/>
        <v/>
      </c>
      <c r="AY6428" s="55">
        <f t="shared" si="457"/>
        <v>0</v>
      </c>
      <c r="AZ6428" s="8"/>
      <c r="BA6428" s="8"/>
    </row>
    <row r="6429" spans="1:53" x14ac:dyDescent="0.25">
      <c r="A6429" s="9" t="str">
        <f>IF(B6429&lt;&gt;"",COUNTA($B$3:B6429)+$A$2,"")</f>
        <v/>
      </c>
      <c r="R6429" s="42"/>
      <c r="AB6429" s="13"/>
      <c r="AC6429" s="8"/>
      <c r="AF6429" s="13"/>
      <c r="AG6429" s="8"/>
      <c r="AH6429" s="8"/>
      <c r="AI6429" s="8"/>
      <c r="AJ6429" s="8"/>
      <c r="AK6429" s="8"/>
      <c r="AN6429" s="13"/>
      <c r="AO6429" s="8"/>
      <c r="AR6429" s="13"/>
      <c r="AS6429" s="8"/>
      <c r="AV6429" s="13"/>
      <c r="AW6429" s="8"/>
      <c r="AX6429" s="19" t="str">
        <f t="shared" si="456"/>
        <v/>
      </c>
      <c r="AY6429" s="55">
        <f t="shared" si="457"/>
        <v>0</v>
      </c>
      <c r="AZ6429" s="8"/>
      <c r="BA6429" s="8"/>
    </row>
    <row r="6430" spans="1:53" x14ac:dyDescent="0.25">
      <c r="A6430" s="9" t="str">
        <f>IF(B6430&lt;&gt;"",COUNTA($B$3:B6430)+$A$2,"")</f>
        <v/>
      </c>
      <c r="R6430" s="42"/>
      <c r="AB6430" s="13"/>
      <c r="AC6430" s="8"/>
      <c r="AF6430" s="13"/>
      <c r="AG6430" s="8"/>
      <c r="AH6430" s="8"/>
      <c r="AI6430" s="8"/>
      <c r="AJ6430" s="8"/>
      <c r="AK6430" s="8"/>
      <c r="AN6430" s="13"/>
      <c r="AO6430" s="8"/>
      <c r="AR6430" s="13"/>
      <c r="AS6430" s="8"/>
      <c r="AV6430" s="13"/>
      <c r="AW6430" s="8"/>
      <c r="AX6430" s="19" t="str">
        <f t="shared" si="456"/>
        <v/>
      </c>
      <c r="AY6430" s="55">
        <f t="shared" si="457"/>
        <v>0</v>
      </c>
      <c r="AZ6430" s="8"/>
      <c r="BA6430" s="8"/>
    </row>
    <row r="6431" spans="1:53" x14ac:dyDescent="0.25">
      <c r="A6431" s="9" t="str">
        <f>IF(B6431&lt;&gt;"",COUNTA($B$3:B6431)+$A$2,"")</f>
        <v/>
      </c>
      <c r="R6431" s="42"/>
      <c r="AB6431" s="13"/>
      <c r="AC6431" s="8"/>
      <c r="AF6431" s="13"/>
      <c r="AG6431" s="8"/>
      <c r="AH6431" s="8"/>
      <c r="AI6431" s="8"/>
      <c r="AJ6431" s="8"/>
      <c r="AK6431" s="8"/>
      <c r="AN6431" s="13"/>
      <c r="AO6431" s="8"/>
      <c r="AR6431" s="13"/>
      <c r="AS6431" s="8"/>
      <c r="AV6431" s="13"/>
      <c r="AW6431" s="8"/>
      <c r="AX6431" s="19" t="str">
        <f t="shared" si="456"/>
        <v/>
      </c>
      <c r="AY6431" s="55">
        <f t="shared" si="457"/>
        <v>0</v>
      </c>
      <c r="AZ6431" s="8"/>
      <c r="BA6431" s="8"/>
    </row>
    <row r="6432" spans="1:53" x14ac:dyDescent="0.25">
      <c r="A6432" s="9" t="str">
        <f>IF(B6432&lt;&gt;"",COUNTA($B$3:B6432)+$A$2,"")</f>
        <v/>
      </c>
      <c r="R6432" s="42"/>
      <c r="AB6432" s="13"/>
      <c r="AC6432" s="8"/>
      <c r="AF6432" s="13"/>
      <c r="AG6432" s="8"/>
      <c r="AH6432" s="8"/>
      <c r="AI6432" s="8"/>
      <c r="AJ6432" s="8"/>
      <c r="AK6432" s="8"/>
      <c r="AN6432" s="13"/>
      <c r="AO6432" s="8"/>
      <c r="AR6432" s="13"/>
      <c r="AS6432" s="8"/>
      <c r="AV6432" s="13"/>
      <c r="AW6432" s="8"/>
      <c r="AX6432" s="19" t="str">
        <f t="shared" si="456"/>
        <v/>
      </c>
      <c r="AY6432" s="55">
        <f t="shared" si="457"/>
        <v>0</v>
      </c>
      <c r="AZ6432" s="8"/>
      <c r="BA6432" s="8"/>
    </row>
    <row r="6433" spans="1:53" x14ac:dyDescent="0.25">
      <c r="A6433" s="9" t="str">
        <f>IF(B6433&lt;&gt;"",COUNTA($B$3:B6433)+$A$2,"")</f>
        <v/>
      </c>
      <c r="R6433" s="42"/>
      <c r="AB6433" s="13"/>
      <c r="AC6433" s="8"/>
      <c r="AF6433" s="13"/>
      <c r="AG6433" s="8"/>
      <c r="AH6433" s="8"/>
      <c r="AI6433" s="8"/>
      <c r="AJ6433" s="8"/>
      <c r="AK6433" s="8"/>
      <c r="AN6433" s="13"/>
      <c r="AO6433" s="8"/>
      <c r="AR6433" s="13"/>
      <c r="AS6433" s="8"/>
      <c r="AV6433" s="13"/>
      <c r="AW6433" s="8"/>
      <c r="AX6433" s="19" t="str">
        <f t="shared" si="456"/>
        <v/>
      </c>
      <c r="AY6433" s="55">
        <f t="shared" si="457"/>
        <v>0</v>
      </c>
      <c r="AZ6433" s="8"/>
      <c r="BA6433" s="8"/>
    </row>
    <row r="6434" spans="1:53" x14ac:dyDescent="0.25">
      <c r="A6434" s="9" t="str">
        <f>IF(B6434&lt;&gt;"",COUNTA($B$3:B6434)+$A$2,"")</f>
        <v/>
      </c>
      <c r="R6434" s="42"/>
      <c r="AB6434" s="13"/>
      <c r="AC6434" s="8"/>
      <c r="AF6434" s="13"/>
      <c r="AG6434" s="8"/>
      <c r="AH6434" s="8"/>
      <c r="AI6434" s="8"/>
      <c r="AJ6434" s="8"/>
      <c r="AK6434" s="8"/>
      <c r="AN6434" s="13"/>
      <c r="AO6434" s="8"/>
      <c r="AR6434" s="13"/>
      <c r="AS6434" s="8"/>
      <c r="AV6434" s="13"/>
      <c r="AW6434" s="8"/>
      <c r="AX6434" s="19" t="str">
        <f t="shared" si="456"/>
        <v/>
      </c>
      <c r="AY6434" s="55">
        <f t="shared" si="457"/>
        <v>0</v>
      </c>
      <c r="AZ6434" s="8"/>
      <c r="BA6434" s="8"/>
    </row>
    <row r="6435" spans="1:53" x14ac:dyDescent="0.25">
      <c r="A6435" s="9" t="str">
        <f>IF(B6435&lt;&gt;"",COUNTA($B$3:B6435)+$A$2,"")</f>
        <v/>
      </c>
      <c r="R6435" s="42"/>
      <c r="AB6435" s="13"/>
      <c r="AC6435" s="8"/>
      <c r="AF6435" s="13"/>
      <c r="AG6435" s="8"/>
      <c r="AH6435" s="8"/>
      <c r="AI6435" s="8"/>
      <c r="AJ6435" s="8"/>
      <c r="AK6435" s="8"/>
      <c r="AN6435" s="13"/>
      <c r="AO6435" s="8"/>
      <c r="AR6435" s="13"/>
      <c r="AS6435" s="8"/>
      <c r="AV6435" s="13"/>
      <c r="AW6435" s="8"/>
      <c r="AX6435" s="19" t="str">
        <f t="shared" si="456"/>
        <v/>
      </c>
      <c r="AY6435" s="55">
        <f t="shared" si="457"/>
        <v>0</v>
      </c>
      <c r="AZ6435" s="8"/>
      <c r="BA6435" s="8"/>
    </row>
    <row r="6436" spans="1:53" x14ac:dyDescent="0.25">
      <c r="A6436" s="9" t="str">
        <f>IF(B6436&lt;&gt;"",COUNTA($B$3:B6436)+$A$2,"")</f>
        <v/>
      </c>
      <c r="R6436" s="42"/>
      <c r="AB6436" s="13"/>
      <c r="AC6436" s="8"/>
      <c r="AF6436" s="13"/>
      <c r="AG6436" s="8"/>
      <c r="AH6436" s="8"/>
      <c r="AI6436" s="8"/>
      <c r="AJ6436" s="8"/>
      <c r="AK6436" s="8"/>
      <c r="AN6436" s="13"/>
      <c r="AO6436" s="8"/>
      <c r="AR6436" s="13"/>
      <c r="AS6436" s="8"/>
      <c r="AV6436" s="13"/>
      <c r="AW6436" s="8"/>
      <c r="AX6436" s="19" t="str">
        <f t="shared" si="456"/>
        <v/>
      </c>
      <c r="AY6436" s="55">
        <f t="shared" si="457"/>
        <v>0</v>
      </c>
      <c r="AZ6436" s="8"/>
      <c r="BA6436" s="8"/>
    </row>
    <row r="6437" spans="1:53" x14ac:dyDescent="0.25">
      <c r="A6437" s="9" t="str">
        <f>IF(B6437&lt;&gt;"",COUNTA($B$3:B6437)+$A$2,"")</f>
        <v/>
      </c>
      <c r="R6437" s="42"/>
      <c r="AB6437" s="13"/>
      <c r="AC6437" s="8"/>
      <c r="AF6437" s="13"/>
      <c r="AG6437" s="8"/>
      <c r="AH6437" s="8"/>
      <c r="AI6437" s="8"/>
      <c r="AJ6437" s="8"/>
      <c r="AK6437" s="8"/>
      <c r="AN6437" s="13"/>
      <c r="AO6437" s="8"/>
      <c r="AR6437" s="13"/>
      <c r="AS6437" s="8"/>
      <c r="AV6437" s="13"/>
      <c r="AW6437" s="8"/>
      <c r="AX6437" s="19" t="str">
        <f t="shared" si="456"/>
        <v/>
      </c>
      <c r="AY6437" s="55">
        <f t="shared" si="457"/>
        <v>0</v>
      </c>
      <c r="AZ6437" s="8"/>
      <c r="BA6437" s="8"/>
    </row>
    <row r="6438" spans="1:53" x14ac:dyDescent="0.25">
      <c r="A6438" s="9" t="str">
        <f>IF(B6438&lt;&gt;"",COUNTA($B$3:B6438)+$A$2,"")</f>
        <v/>
      </c>
      <c r="R6438" s="42"/>
      <c r="AB6438" s="13"/>
      <c r="AC6438" s="8"/>
      <c r="AF6438" s="13"/>
      <c r="AG6438" s="8"/>
      <c r="AH6438" s="8"/>
      <c r="AI6438" s="8"/>
      <c r="AJ6438" s="8"/>
      <c r="AK6438" s="8"/>
      <c r="AN6438" s="13"/>
      <c r="AO6438" s="8"/>
      <c r="AR6438" s="13"/>
      <c r="AS6438" s="8"/>
      <c r="AV6438" s="13"/>
      <c r="AW6438" s="8"/>
      <c r="AX6438" s="19" t="str">
        <f t="shared" si="456"/>
        <v/>
      </c>
      <c r="AY6438" s="55">
        <f t="shared" si="457"/>
        <v>0</v>
      </c>
      <c r="AZ6438" s="8"/>
      <c r="BA6438" s="8"/>
    </row>
    <row r="6439" spans="1:53" x14ac:dyDescent="0.25">
      <c r="A6439" s="9" t="str">
        <f>IF(B6439&lt;&gt;"",COUNTA($B$3:B6439)+$A$2,"")</f>
        <v/>
      </c>
      <c r="R6439" s="42"/>
      <c r="AB6439" s="13"/>
      <c r="AC6439" s="8"/>
      <c r="AF6439" s="13"/>
      <c r="AG6439" s="8"/>
      <c r="AH6439" s="8"/>
      <c r="AI6439" s="8"/>
      <c r="AJ6439" s="8"/>
      <c r="AK6439" s="8"/>
      <c r="AN6439" s="13"/>
      <c r="AO6439" s="8"/>
      <c r="AR6439" s="13"/>
      <c r="AS6439" s="8"/>
      <c r="AV6439" s="13"/>
      <c r="AW6439" s="8"/>
      <c r="AX6439" s="19" t="str">
        <f t="shared" si="456"/>
        <v/>
      </c>
      <c r="AY6439" s="55">
        <f t="shared" si="457"/>
        <v>0</v>
      </c>
      <c r="AZ6439" s="8"/>
      <c r="BA6439" s="8"/>
    </row>
    <row r="6440" spans="1:53" x14ac:dyDescent="0.25">
      <c r="A6440" s="9" t="str">
        <f>IF(B6440&lt;&gt;"",COUNTA($B$3:B6440)+$A$2,"")</f>
        <v/>
      </c>
      <c r="R6440" s="42"/>
      <c r="AB6440" s="13"/>
      <c r="AC6440" s="8"/>
      <c r="AF6440" s="13"/>
      <c r="AG6440" s="8"/>
      <c r="AH6440" s="8"/>
      <c r="AI6440" s="8"/>
      <c r="AJ6440" s="8"/>
      <c r="AK6440" s="8"/>
      <c r="AN6440" s="13"/>
      <c r="AO6440" s="8"/>
      <c r="AR6440" s="13"/>
      <c r="AS6440" s="8"/>
      <c r="AV6440" s="13"/>
      <c r="AW6440" s="8"/>
      <c r="AX6440" s="19" t="str">
        <f t="shared" si="456"/>
        <v/>
      </c>
      <c r="AY6440" s="55">
        <f t="shared" si="457"/>
        <v>0</v>
      </c>
      <c r="AZ6440" s="8"/>
      <c r="BA6440" s="8"/>
    </row>
    <row r="6441" spans="1:53" x14ac:dyDescent="0.25">
      <c r="A6441" s="9" t="str">
        <f>IF(B6441&lt;&gt;"",COUNTA($B$3:B6441)+$A$2,"")</f>
        <v/>
      </c>
      <c r="R6441" s="42"/>
      <c r="AB6441" s="13"/>
      <c r="AC6441" s="8"/>
      <c r="AF6441" s="13"/>
      <c r="AG6441" s="8"/>
      <c r="AH6441" s="8"/>
      <c r="AI6441" s="8"/>
      <c r="AJ6441" s="8"/>
      <c r="AK6441" s="8"/>
      <c r="AN6441" s="13"/>
      <c r="AO6441" s="8"/>
      <c r="AR6441" s="13"/>
      <c r="AS6441" s="8"/>
      <c r="AV6441" s="13"/>
      <c r="AW6441" s="8"/>
      <c r="AX6441" s="19" t="str">
        <f t="shared" si="456"/>
        <v/>
      </c>
      <c r="AY6441" s="55">
        <f t="shared" si="457"/>
        <v>0</v>
      </c>
      <c r="AZ6441" s="8"/>
      <c r="BA6441" s="8"/>
    </row>
    <row r="6442" spans="1:53" x14ac:dyDescent="0.25">
      <c r="A6442" s="9" t="str">
        <f>IF(B6442&lt;&gt;"",COUNTA($B$3:B6442)+$A$2,"")</f>
        <v/>
      </c>
      <c r="R6442" s="42"/>
      <c r="AB6442" s="13"/>
      <c r="AC6442" s="8"/>
      <c r="AF6442" s="13"/>
      <c r="AG6442" s="8"/>
      <c r="AH6442" s="8"/>
      <c r="AI6442" s="8"/>
      <c r="AJ6442" s="8"/>
      <c r="AK6442" s="8"/>
      <c r="AN6442" s="13"/>
      <c r="AO6442" s="8"/>
      <c r="AR6442" s="13"/>
      <c r="AS6442" s="8"/>
      <c r="AV6442" s="13"/>
      <c r="AW6442" s="8"/>
      <c r="AX6442" s="19" t="str">
        <f t="shared" si="456"/>
        <v/>
      </c>
      <c r="AY6442" s="55">
        <f t="shared" si="457"/>
        <v>0</v>
      </c>
      <c r="AZ6442" s="8"/>
      <c r="BA6442" s="8"/>
    </row>
    <row r="6443" spans="1:53" x14ac:dyDescent="0.25">
      <c r="A6443" s="9" t="str">
        <f>IF(B6443&lt;&gt;"",COUNTA($B$3:B6443)+$A$2,"")</f>
        <v/>
      </c>
      <c r="R6443" s="42"/>
      <c r="AB6443" s="13"/>
      <c r="AC6443" s="8"/>
      <c r="AF6443" s="13"/>
      <c r="AG6443" s="8"/>
      <c r="AH6443" s="8"/>
      <c r="AI6443" s="8"/>
      <c r="AJ6443" s="8"/>
      <c r="AK6443" s="8"/>
      <c r="AN6443" s="13"/>
      <c r="AO6443" s="8"/>
      <c r="AR6443" s="13"/>
      <c r="AS6443" s="8"/>
      <c r="AV6443" s="13"/>
      <c r="AW6443" s="8"/>
      <c r="AX6443" s="19" t="str">
        <f t="shared" si="456"/>
        <v/>
      </c>
      <c r="AY6443" s="55">
        <f t="shared" si="457"/>
        <v>0</v>
      </c>
      <c r="AZ6443" s="8"/>
      <c r="BA6443" s="8"/>
    </row>
    <row r="6444" spans="1:53" x14ac:dyDescent="0.25">
      <c r="A6444" s="9" t="str">
        <f>IF(B6444&lt;&gt;"",COUNTA($B$3:B6444)+$A$2,"")</f>
        <v/>
      </c>
      <c r="R6444" s="42"/>
      <c r="AB6444" s="13"/>
      <c r="AC6444" s="8"/>
      <c r="AF6444" s="13"/>
      <c r="AG6444" s="8"/>
      <c r="AH6444" s="8"/>
      <c r="AI6444" s="8"/>
      <c r="AJ6444" s="8"/>
      <c r="AK6444" s="8"/>
      <c r="AN6444" s="13"/>
      <c r="AO6444" s="8"/>
      <c r="AR6444" s="13"/>
      <c r="AS6444" s="8"/>
      <c r="AV6444" s="13"/>
      <c r="AW6444" s="8"/>
      <c r="AX6444" s="19" t="str">
        <f t="shared" si="456"/>
        <v/>
      </c>
      <c r="AY6444" s="55">
        <f t="shared" si="457"/>
        <v>0</v>
      </c>
      <c r="AZ6444" s="8"/>
      <c r="BA6444" s="8"/>
    </row>
    <row r="6445" spans="1:53" x14ac:dyDescent="0.25">
      <c r="A6445" s="9" t="str">
        <f>IF(B6445&lt;&gt;"",COUNTA($B$3:B6445)+$A$2,"")</f>
        <v/>
      </c>
      <c r="R6445" s="42"/>
      <c r="AB6445" s="13"/>
      <c r="AC6445" s="8"/>
      <c r="AF6445" s="13"/>
      <c r="AG6445" s="8"/>
      <c r="AH6445" s="8"/>
      <c r="AI6445" s="8"/>
      <c r="AJ6445" s="8"/>
      <c r="AK6445" s="8"/>
      <c r="AN6445" s="13"/>
      <c r="AO6445" s="8"/>
      <c r="AR6445" s="13"/>
      <c r="AS6445" s="8"/>
      <c r="AV6445" s="13"/>
      <c r="AW6445" s="8"/>
      <c r="AX6445" s="19" t="str">
        <f t="shared" si="456"/>
        <v/>
      </c>
      <c r="AY6445" s="55">
        <f t="shared" si="457"/>
        <v>0</v>
      </c>
      <c r="AZ6445" s="8"/>
      <c r="BA6445" s="8"/>
    </row>
    <row r="6446" spans="1:53" x14ac:dyDescent="0.25">
      <c r="A6446" s="9" t="str">
        <f>IF(B6446&lt;&gt;"",COUNTA($B$3:B6446)+$A$2,"")</f>
        <v/>
      </c>
      <c r="R6446" s="42"/>
      <c r="AB6446" s="13"/>
      <c r="AC6446" s="8"/>
      <c r="AF6446" s="13"/>
      <c r="AG6446" s="8"/>
      <c r="AH6446" s="8"/>
      <c r="AI6446" s="8"/>
      <c r="AJ6446" s="8"/>
      <c r="AK6446" s="8"/>
      <c r="AN6446" s="13"/>
      <c r="AO6446" s="8"/>
      <c r="AR6446" s="13"/>
      <c r="AS6446" s="8"/>
      <c r="AV6446" s="13"/>
      <c r="AW6446" s="8"/>
      <c r="AX6446" s="19" t="str">
        <f t="shared" si="456"/>
        <v/>
      </c>
      <c r="AY6446" s="55">
        <f t="shared" si="457"/>
        <v>0</v>
      </c>
      <c r="AZ6446" s="8"/>
      <c r="BA6446" s="8"/>
    </row>
    <row r="6447" spans="1:53" x14ac:dyDescent="0.25">
      <c r="A6447" s="9" t="str">
        <f>IF(B6447&lt;&gt;"",COUNTA($B$3:B6447)+$A$2,"")</f>
        <v/>
      </c>
      <c r="R6447" s="42"/>
      <c r="AB6447" s="13"/>
      <c r="AC6447" s="8"/>
      <c r="AF6447" s="13"/>
      <c r="AG6447" s="8"/>
      <c r="AH6447" s="8"/>
      <c r="AI6447" s="8"/>
      <c r="AJ6447" s="8"/>
      <c r="AK6447" s="8"/>
      <c r="AN6447" s="13"/>
      <c r="AO6447" s="8"/>
      <c r="AR6447" s="13"/>
      <c r="AS6447" s="8"/>
      <c r="AV6447" s="13"/>
      <c r="AW6447" s="8"/>
      <c r="AX6447" s="19" t="str">
        <f t="shared" si="456"/>
        <v/>
      </c>
      <c r="AY6447" s="55">
        <f t="shared" si="457"/>
        <v>0</v>
      </c>
      <c r="AZ6447" s="8"/>
      <c r="BA6447" s="8"/>
    </row>
    <row r="6448" spans="1:53" x14ac:dyDescent="0.25">
      <c r="A6448" s="9" t="str">
        <f>IF(B6448&lt;&gt;"",COUNTA($B$3:B6448)+$A$2,"")</f>
        <v/>
      </c>
      <c r="R6448" s="42"/>
      <c r="AB6448" s="13"/>
      <c r="AC6448" s="8"/>
      <c r="AF6448" s="13"/>
      <c r="AG6448" s="8"/>
      <c r="AH6448" s="8"/>
      <c r="AI6448" s="8"/>
      <c r="AJ6448" s="8"/>
      <c r="AK6448" s="8"/>
      <c r="AN6448" s="13"/>
      <c r="AO6448" s="8"/>
      <c r="AR6448" s="13"/>
      <c r="AS6448" s="8"/>
      <c r="AV6448" s="13"/>
      <c r="AW6448" s="8"/>
      <c r="AX6448" s="19" t="str">
        <f t="shared" si="456"/>
        <v/>
      </c>
      <c r="AY6448" s="55">
        <f t="shared" si="457"/>
        <v>0</v>
      </c>
      <c r="AZ6448" s="8"/>
      <c r="BA6448" s="8"/>
    </row>
    <row r="6449" spans="1:53" x14ac:dyDescent="0.25">
      <c r="A6449" s="9" t="str">
        <f>IF(B6449&lt;&gt;"",COUNTA($B$3:B6449)+$A$2,"")</f>
        <v/>
      </c>
      <c r="R6449" s="42"/>
      <c r="AB6449" s="13"/>
      <c r="AC6449" s="8"/>
      <c r="AF6449" s="13"/>
      <c r="AG6449" s="8"/>
      <c r="AH6449" s="8"/>
      <c r="AI6449" s="8"/>
      <c r="AJ6449" s="8"/>
      <c r="AK6449" s="8"/>
      <c r="AN6449" s="13"/>
      <c r="AO6449" s="8"/>
      <c r="AR6449" s="13"/>
      <c r="AS6449" s="8"/>
      <c r="AV6449" s="13"/>
      <c r="AW6449" s="8"/>
      <c r="AX6449" s="19" t="str">
        <f t="shared" si="456"/>
        <v/>
      </c>
      <c r="AY6449" s="55">
        <f t="shared" si="457"/>
        <v>0</v>
      </c>
      <c r="AZ6449" s="8"/>
      <c r="BA6449" s="8"/>
    </row>
    <row r="6450" spans="1:53" x14ac:dyDescent="0.25">
      <c r="A6450" s="9" t="str">
        <f>IF(B6450&lt;&gt;"",COUNTA($B$3:B6450)+$A$2,"")</f>
        <v/>
      </c>
      <c r="R6450" s="42"/>
      <c r="AB6450" s="13"/>
      <c r="AC6450" s="8"/>
      <c r="AF6450" s="13"/>
      <c r="AG6450" s="8"/>
      <c r="AH6450" s="8"/>
      <c r="AI6450" s="8"/>
      <c r="AJ6450" s="8"/>
      <c r="AK6450" s="8"/>
      <c r="AN6450" s="13"/>
      <c r="AO6450" s="8"/>
      <c r="AR6450" s="13"/>
      <c r="AS6450" s="8"/>
      <c r="AV6450" s="13"/>
      <c r="AW6450" s="8"/>
      <c r="AX6450" s="19" t="str">
        <f t="shared" si="456"/>
        <v/>
      </c>
      <c r="AY6450" s="55">
        <f t="shared" si="457"/>
        <v>0</v>
      </c>
      <c r="AZ6450" s="8"/>
      <c r="BA6450" s="8"/>
    </row>
    <row r="6451" spans="1:53" x14ac:dyDescent="0.25">
      <c r="A6451" s="9" t="str">
        <f>IF(B6451&lt;&gt;"",COUNTA($B$3:B6451)+$A$2,"")</f>
        <v/>
      </c>
      <c r="R6451" s="42"/>
      <c r="AB6451" s="13"/>
      <c r="AC6451" s="8"/>
      <c r="AF6451" s="13"/>
      <c r="AG6451" s="8"/>
      <c r="AH6451" s="8"/>
      <c r="AI6451" s="8"/>
      <c r="AJ6451" s="8"/>
      <c r="AK6451" s="8"/>
      <c r="AN6451" s="13"/>
      <c r="AO6451" s="8"/>
      <c r="AR6451" s="13"/>
      <c r="AS6451" s="8"/>
      <c r="AV6451" s="13"/>
      <c r="AW6451" s="8"/>
      <c r="AX6451" s="19" t="str">
        <f t="shared" si="456"/>
        <v/>
      </c>
      <c r="AY6451" s="55">
        <f t="shared" si="457"/>
        <v>0</v>
      </c>
      <c r="AZ6451" s="8"/>
      <c r="BA6451" s="8"/>
    </row>
    <row r="6452" spans="1:53" x14ac:dyDescent="0.25">
      <c r="A6452" s="9" t="str">
        <f>IF(B6452&lt;&gt;"",COUNTA($B$3:B6452)+$A$2,"")</f>
        <v/>
      </c>
      <c r="R6452" s="42"/>
      <c r="AB6452" s="13"/>
      <c r="AC6452" s="8"/>
      <c r="AF6452" s="13"/>
      <c r="AG6452" s="8"/>
      <c r="AH6452" s="8"/>
      <c r="AI6452" s="8"/>
      <c r="AJ6452" s="8"/>
      <c r="AK6452" s="8"/>
      <c r="AN6452" s="13"/>
      <c r="AO6452" s="8"/>
      <c r="AR6452" s="13"/>
      <c r="AS6452" s="8"/>
      <c r="AV6452" s="13"/>
      <c r="AW6452" s="8"/>
      <c r="AX6452" s="19" t="str">
        <f t="shared" si="456"/>
        <v/>
      </c>
      <c r="AY6452" s="55">
        <f t="shared" si="457"/>
        <v>0</v>
      </c>
      <c r="AZ6452" s="8"/>
      <c r="BA6452" s="8"/>
    </row>
    <row r="6453" spans="1:53" x14ac:dyDescent="0.25">
      <c r="A6453" s="9" t="str">
        <f>IF(B6453&lt;&gt;"",COUNTA($B$3:B6453)+$A$2,"")</f>
        <v/>
      </c>
      <c r="R6453" s="42"/>
      <c r="AB6453" s="13"/>
      <c r="AC6453" s="8"/>
      <c r="AF6453" s="13"/>
      <c r="AG6453" s="8"/>
      <c r="AH6453" s="8"/>
      <c r="AI6453" s="8"/>
      <c r="AJ6453" s="8"/>
      <c r="AK6453" s="8"/>
      <c r="AN6453" s="13"/>
      <c r="AO6453" s="8"/>
      <c r="AR6453" s="13"/>
      <c r="AS6453" s="8"/>
      <c r="AV6453" s="13"/>
      <c r="AW6453" s="8"/>
      <c r="AX6453" s="19" t="str">
        <f t="shared" si="456"/>
        <v/>
      </c>
      <c r="AY6453" s="55">
        <f t="shared" si="457"/>
        <v>0</v>
      </c>
      <c r="AZ6453" s="8"/>
      <c r="BA6453" s="8"/>
    </row>
    <row r="6454" spans="1:53" x14ac:dyDescent="0.25">
      <c r="A6454" s="9" t="str">
        <f>IF(B6454&lt;&gt;"",COUNTA($B$3:B6454)+$A$2,"")</f>
        <v/>
      </c>
      <c r="R6454" s="42"/>
      <c r="AB6454" s="13"/>
      <c r="AC6454" s="8"/>
      <c r="AF6454" s="13"/>
      <c r="AG6454" s="8"/>
      <c r="AH6454" s="8"/>
      <c r="AI6454" s="8"/>
      <c r="AJ6454" s="8"/>
      <c r="AK6454" s="8"/>
      <c r="AN6454" s="13"/>
      <c r="AO6454" s="8"/>
      <c r="AR6454" s="13"/>
      <c r="AS6454" s="8"/>
      <c r="AV6454" s="13"/>
      <c r="AW6454" s="8"/>
      <c r="AX6454" s="19" t="str">
        <f t="shared" si="456"/>
        <v/>
      </c>
      <c r="AY6454" s="55">
        <f t="shared" si="457"/>
        <v>0</v>
      </c>
      <c r="AZ6454" s="8"/>
      <c r="BA6454" s="8"/>
    </row>
    <row r="6455" spans="1:53" x14ac:dyDescent="0.25">
      <c r="A6455" s="9" t="str">
        <f>IF(B6455&lt;&gt;"",COUNTA($B$3:B6455)+$A$2,"")</f>
        <v/>
      </c>
      <c r="R6455" s="42"/>
      <c r="AB6455" s="13"/>
      <c r="AC6455" s="8"/>
      <c r="AF6455" s="13"/>
      <c r="AG6455" s="8"/>
      <c r="AH6455" s="8"/>
      <c r="AI6455" s="8"/>
      <c r="AJ6455" s="8"/>
      <c r="AK6455" s="8"/>
      <c r="AN6455" s="13"/>
      <c r="AO6455" s="8"/>
      <c r="AR6455" s="13"/>
      <c r="AS6455" s="8"/>
      <c r="AV6455" s="13"/>
      <c r="AW6455" s="8"/>
      <c r="AX6455" s="19" t="str">
        <f t="shared" si="456"/>
        <v/>
      </c>
      <c r="AY6455" s="55">
        <f t="shared" si="457"/>
        <v>0</v>
      </c>
      <c r="AZ6455" s="8"/>
      <c r="BA6455" s="8"/>
    </row>
    <row r="6456" spans="1:53" x14ac:dyDescent="0.25">
      <c r="A6456" s="9" t="str">
        <f>IF(B6456&lt;&gt;"",COUNTA($B$3:B6456)+$A$2,"")</f>
        <v/>
      </c>
      <c r="R6456" s="42"/>
      <c r="AB6456" s="13"/>
      <c r="AC6456" s="8"/>
      <c r="AF6456" s="13"/>
      <c r="AG6456" s="8"/>
      <c r="AH6456" s="8"/>
      <c r="AI6456" s="8"/>
      <c r="AJ6456" s="8"/>
      <c r="AK6456" s="8"/>
      <c r="AN6456" s="13"/>
      <c r="AO6456" s="8"/>
      <c r="AR6456" s="13"/>
      <c r="AS6456" s="8"/>
      <c r="AV6456" s="13"/>
      <c r="AW6456" s="8"/>
      <c r="AX6456" s="19" t="str">
        <f t="shared" si="456"/>
        <v/>
      </c>
      <c r="AY6456" s="55">
        <f t="shared" si="457"/>
        <v>0</v>
      </c>
      <c r="AZ6456" s="8"/>
      <c r="BA6456" s="8"/>
    </row>
    <row r="6457" spans="1:53" x14ac:dyDescent="0.25">
      <c r="A6457" s="9" t="str">
        <f>IF(B6457&lt;&gt;"",COUNTA($B$3:B6457)+$A$2,"")</f>
        <v/>
      </c>
      <c r="R6457" s="42"/>
      <c r="AB6457" s="13"/>
      <c r="AC6457" s="8"/>
      <c r="AF6457" s="13"/>
      <c r="AG6457" s="8"/>
      <c r="AH6457" s="8"/>
      <c r="AI6457" s="8"/>
      <c r="AJ6457" s="8"/>
      <c r="AK6457" s="8"/>
      <c r="AN6457" s="13"/>
      <c r="AO6457" s="8"/>
      <c r="AR6457" s="13"/>
      <c r="AS6457" s="8"/>
      <c r="AV6457" s="13"/>
      <c r="AW6457" s="8"/>
      <c r="AX6457" s="19" t="str">
        <f t="shared" si="456"/>
        <v/>
      </c>
      <c r="AY6457" s="55">
        <f t="shared" si="457"/>
        <v>0</v>
      </c>
      <c r="AZ6457" s="8"/>
      <c r="BA6457" s="8"/>
    </row>
    <row r="6458" spans="1:53" x14ac:dyDescent="0.25">
      <c r="A6458" s="9" t="str">
        <f>IF(B6458&lt;&gt;"",COUNTA($B$3:B6458)+$A$2,"")</f>
        <v/>
      </c>
      <c r="R6458" s="42"/>
      <c r="AB6458" s="13"/>
      <c r="AC6458" s="8"/>
      <c r="AF6458" s="13"/>
      <c r="AG6458" s="8"/>
      <c r="AH6458" s="8"/>
      <c r="AI6458" s="8"/>
      <c r="AJ6458" s="8"/>
      <c r="AK6458" s="8"/>
      <c r="AN6458" s="13"/>
      <c r="AO6458" s="8"/>
      <c r="AR6458" s="13"/>
      <c r="AS6458" s="8"/>
      <c r="AV6458" s="13"/>
      <c r="AW6458" s="8"/>
      <c r="AX6458" s="19" t="str">
        <f t="shared" si="456"/>
        <v/>
      </c>
      <c r="AY6458" s="55">
        <f t="shared" si="457"/>
        <v>0</v>
      </c>
      <c r="AZ6458" s="8"/>
      <c r="BA6458" s="8"/>
    </row>
    <row r="6459" spans="1:53" x14ac:dyDescent="0.25">
      <c r="A6459" s="9" t="str">
        <f>IF(B6459&lt;&gt;"",COUNTA($B$3:B6459)+$A$2,"")</f>
        <v/>
      </c>
      <c r="R6459" s="42"/>
      <c r="AB6459" s="13"/>
      <c r="AC6459" s="8"/>
      <c r="AF6459" s="13"/>
      <c r="AG6459" s="8"/>
      <c r="AH6459" s="8"/>
      <c r="AI6459" s="8"/>
      <c r="AJ6459" s="8"/>
      <c r="AK6459" s="8"/>
      <c r="AN6459" s="13"/>
      <c r="AO6459" s="8"/>
      <c r="AR6459" s="13"/>
      <c r="AS6459" s="8"/>
      <c r="AV6459" s="13"/>
      <c r="AW6459" s="8"/>
      <c r="AX6459" s="19" t="str">
        <f t="shared" si="456"/>
        <v/>
      </c>
      <c r="AY6459" s="55">
        <f t="shared" si="457"/>
        <v>0</v>
      </c>
      <c r="AZ6459" s="8"/>
      <c r="BA6459" s="8"/>
    </row>
    <row r="6460" spans="1:53" x14ac:dyDescent="0.25">
      <c r="A6460" s="9" t="str">
        <f>IF(B6460&lt;&gt;"",COUNTA($B$3:B6460)+$A$2,"")</f>
        <v/>
      </c>
      <c r="R6460" s="42"/>
      <c r="AB6460" s="13"/>
      <c r="AC6460" s="8"/>
      <c r="AF6460" s="13"/>
      <c r="AG6460" s="8"/>
      <c r="AH6460" s="8"/>
      <c r="AI6460" s="8"/>
      <c r="AJ6460" s="8"/>
      <c r="AK6460" s="8"/>
      <c r="AN6460" s="13"/>
      <c r="AO6460" s="8"/>
      <c r="AR6460" s="13"/>
      <c r="AS6460" s="8"/>
      <c r="AV6460" s="13"/>
      <c r="AW6460" s="8"/>
      <c r="AX6460" s="19" t="str">
        <f t="shared" si="456"/>
        <v/>
      </c>
      <c r="AY6460" s="55">
        <f t="shared" si="457"/>
        <v>0</v>
      </c>
      <c r="AZ6460" s="8"/>
      <c r="BA6460" s="8"/>
    </row>
    <row r="6461" spans="1:53" x14ac:dyDescent="0.25">
      <c r="A6461" s="9" t="str">
        <f>IF(B6461&lt;&gt;"",COUNTA($B$3:B6461)+$A$2,"")</f>
        <v/>
      </c>
      <c r="R6461" s="42"/>
      <c r="AB6461" s="13"/>
      <c r="AC6461" s="8"/>
      <c r="AF6461" s="13"/>
      <c r="AG6461" s="8"/>
      <c r="AH6461" s="8"/>
      <c r="AI6461" s="8"/>
      <c r="AJ6461" s="8"/>
      <c r="AK6461" s="8"/>
      <c r="AN6461" s="13"/>
      <c r="AO6461" s="8"/>
      <c r="AR6461" s="13"/>
      <c r="AS6461" s="8"/>
      <c r="AV6461" s="13"/>
      <c r="AW6461" s="8"/>
      <c r="AX6461" s="19" t="str">
        <f t="shared" si="456"/>
        <v/>
      </c>
      <c r="AY6461" s="55">
        <f t="shared" si="457"/>
        <v>0</v>
      </c>
      <c r="AZ6461" s="8"/>
      <c r="BA6461" s="8"/>
    </row>
    <row r="6462" spans="1:53" x14ac:dyDescent="0.25">
      <c r="A6462" s="9" t="str">
        <f>IF(B6462&lt;&gt;"",COUNTA($B$3:B6462)+$A$2,"")</f>
        <v/>
      </c>
      <c r="R6462" s="42"/>
      <c r="AB6462" s="13"/>
      <c r="AC6462" s="8"/>
      <c r="AF6462" s="13"/>
      <c r="AG6462" s="8"/>
      <c r="AH6462" s="8"/>
      <c r="AI6462" s="8"/>
      <c r="AJ6462" s="8"/>
      <c r="AK6462" s="8"/>
      <c r="AN6462" s="13"/>
      <c r="AO6462" s="8"/>
      <c r="AR6462" s="13"/>
      <c r="AS6462" s="8"/>
      <c r="AV6462" s="13"/>
      <c r="AW6462" s="8"/>
      <c r="AX6462" s="19" t="str">
        <f t="shared" si="456"/>
        <v/>
      </c>
      <c r="AY6462" s="55">
        <f t="shared" si="457"/>
        <v>0</v>
      </c>
      <c r="AZ6462" s="8"/>
      <c r="BA6462" s="8"/>
    </row>
    <row r="6463" spans="1:53" x14ac:dyDescent="0.25">
      <c r="A6463" s="9" t="str">
        <f>IF(B6463&lt;&gt;"",COUNTA($B$3:B6463)+$A$2,"")</f>
        <v/>
      </c>
      <c r="R6463" s="42"/>
      <c r="AB6463" s="13"/>
      <c r="AC6463" s="8"/>
      <c r="AF6463" s="13"/>
      <c r="AG6463" s="8"/>
      <c r="AH6463" s="8"/>
      <c r="AI6463" s="8"/>
      <c r="AJ6463" s="8"/>
      <c r="AK6463" s="8"/>
      <c r="AN6463" s="13"/>
      <c r="AO6463" s="8"/>
      <c r="AR6463" s="13"/>
      <c r="AS6463" s="8"/>
      <c r="AV6463" s="13"/>
      <c r="AW6463" s="8"/>
      <c r="AX6463" s="19" t="str">
        <f t="shared" si="456"/>
        <v/>
      </c>
      <c r="AY6463" s="55">
        <f t="shared" si="457"/>
        <v>0</v>
      </c>
      <c r="AZ6463" s="8"/>
      <c r="BA6463" s="8"/>
    </row>
    <row r="6464" spans="1:53" x14ac:dyDescent="0.25">
      <c r="A6464" s="9" t="str">
        <f>IF(B6464&lt;&gt;"",COUNTA($B$3:B6464)+$A$2,"")</f>
        <v/>
      </c>
      <c r="R6464" s="42"/>
      <c r="AB6464" s="13"/>
      <c r="AC6464" s="8"/>
      <c r="AF6464" s="13"/>
      <c r="AG6464" s="8"/>
      <c r="AH6464" s="8"/>
      <c r="AI6464" s="8"/>
      <c r="AJ6464" s="8"/>
      <c r="AK6464" s="8"/>
      <c r="AN6464" s="13"/>
      <c r="AO6464" s="8"/>
      <c r="AR6464" s="13"/>
      <c r="AS6464" s="8"/>
      <c r="AV6464" s="13"/>
      <c r="AW6464" s="8"/>
      <c r="AX6464" s="19" t="str">
        <f t="shared" si="456"/>
        <v/>
      </c>
      <c r="AY6464" s="55">
        <f t="shared" si="457"/>
        <v>0</v>
      </c>
      <c r="AZ6464" s="8"/>
      <c r="BA6464" s="8"/>
    </row>
    <row r="6465" spans="1:53" x14ac:dyDescent="0.25">
      <c r="A6465" s="9" t="str">
        <f>IF(B6465&lt;&gt;"",COUNTA($B$3:B6465)+$A$2,"")</f>
        <v/>
      </c>
      <c r="R6465" s="42"/>
      <c r="AB6465" s="13"/>
      <c r="AC6465" s="8"/>
      <c r="AF6465" s="13"/>
      <c r="AG6465" s="8"/>
      <c r="AH6465" s="8"/>
      <c r="AI6465" s="8"/>
      <c r="AJ6465" s="8"/>
      <c r="AK6465" s="8"/>
      <c r="AN6465" s="13"/>
      <c r="AO6465" s="8"/>
      <c r="AR6465" s="13"/>
      <c r="AS6465" s="8"/>
      <c r="AV6465" s="13"/>
      <c r="AW6465" s="8"/>
      <c r="AX6465" s="19" t="str">
        <f t="shared" si="456"/>
        <v/>
      </c>
      <c r="AY6465" s="55">
        <f t="shared" si="457"/>
        <v>0</v>
      </c>
      <c r="AZ6465" s="8"/>
      <c r="BA6465" s="8"/>
    </row>
    <row r="6466" spans="1:53" x14ac:dyDescent="0.25">
      <c r="A6466" s="9" t="str">
        <f>IF(B6466&lt;&gt;"",COUNTA($B$3:B6466)+$A$2,"")</f>
        <v/>
      </c>
      <c r="R6466" s="42"/>
      <c r="AB6466" s="13"/>
      <c r="AC6466" s="8"/>
      <c r="AF6466" s="13"/>
      <c r="AG6466" s="8"/>
      <c r="AH6466" s="8"/>
      <c r="AI6466" s="8"/>
      <c r="AJ6466" s="8"/>
      <c r="AK6466" s="8"/>
      <c r="AN6466" s="13"/>
      <c r="AO6466" s="8"/>
      <c r="AR6466" s="13"/>
      <c r="AS6466" s="8"/>
      <c r="AV6466" s="13"/>
      <c r="AW6466" s="8"/>
      <c r="AX6466" s="19" t="str">
        <f t="shared" si="456"/>
        <v/>
      </c>
      <c r="AY6466" s="55">
        <f t="shared" si="457"/>
        <v>0</v>
      </c>
      <c r="AZ6466" s="8"/>
      <c r="BA6466" s="8"/>
    </row>
    <row r="6467" spans="1:53" x14ac:dyDescent="0.25">
      <c r="A6467" s="9" t="str">
        <f>IF(B6467&lt;&gt;"",COUNTA($B$3:B6467)+$A$2,"")</f>
        <v/>
      </c>
      <c r="R6467" s="42"/>
      <c r="AB6467" s="13"/>
      <c r="AC6467" s="8"/>
      <c r="AF6467" s="13"/>
      <c r="AG6467" s="8"/>
      <c r="AH6467" s="8"/>
      <c r="AI6467" s="8"/>
      <c r="AJ6467" s="8"/>
      <c r="AK6467" s="8"/>
      <c r="AN6467" s="13"/>
      <c r="AO6467" s="8"/>
      <c r="AR6467" s="13"/>
      <c r="AS6467" s="8"/>
      <c r="AV6467" s="13"/>
      <c r="AW6467" s="8"/>
      <c r="AX6467" s="19" t="str">
        <f t="shared" ref="AX6467:AX6530" si="458">IF(R6467="","",AY6467/(1+0.025))</f>
        <v/>
      </c>
      <c r="AY6467" s="55">
        <f t="shared" ref="AY6467:AY6530" si="459">BC6467-AZ6467</f>
        <v>0</v>
      </c>
      <c r="AZ6467" s="8"/>
      <c r="BA6467" s="8"/>
    </row>
    <row r="6468" spans="1:53" x14ac:dyDescent="0.25">
      <c r="A6468" s="9" t="str">
        <f>IF(B6468&lt;&gt;"",COUNTA($B$3:B6468)+$A$2,"")</f>
        <v/>
      </c>
      <c r="R6468" s="42"/>
      <c r="AB6468" s="13"/>
      <c r="AC6468" s="8"/>
      <c r="AF6468" s="13"/>
      <c r="AG6468" s="8"/>
      <c r="AH6468" s="8"/>
      <c r="AI6468" s="8"/>
      <c r="AJ6468" s="8"/>
      <c r="AK6468" s="8"/>
      <c r="AN6468" s="13"/>
      <c r="AO6468" s="8"/>
      <c r="AR6468" s="13"/>
      <c r="AS6468" s="8"/>
      <c r="AV6468" s="13"/>
      <c r="AW6468" s="8"/>
      <c r="AX6468" s="19" t="str">
        <f t="shared" si="458"/>
        <v/>
      </c>
      <c r="AY6468" s="55">
        <f t="shared" si="459"/>
        <v>0</v>
      </c>
      <c r="AZ6468" s="8"/>
      <c r="BA6468" s="8"/>
    </row>
    <row r="6469" spans="1:53" x14ac:dyDescent="0.25">
      <c r="A6469" s="9" t="str">
        <f>IF(B6469&lt;&gt;"",COUNTA($B$3:B6469)+$A$2,"")</f>
        <v/>
      </c>
      <c r="R6469" s="42"/>
      <c r="AB6469" s="13"/>
      <c r="AC6469" s="8"/>
      <c r="AF6469" s="13"/>
      <c r="AG6469" s="8"/>
      <c r="AH6469" s="8"/>
      <c r="AI6469" s="8"/>
      <c r="AJ6469" s="8"/>
      <c r="AK6469" s="8"/>
      <c r="AN6469" s="13"/>
      <c r="AO6469" s="8"/>
      <c r="AR6469" s="13"/>
      <c r="AS6469" s="8"/>
      <c r="AV6469" s="13"/>
      <c r="AW6469" s="8"/>
      <c r="AX6469" s="19" t="str">
        <f t="shared" si="458"/>
        <v/>
      </c>
      <c r="AY6469" s="55">
        <f t="shared" si="459"/>
        <v>0</v>
      </c>
      <c r="AZ6469" s="8"/>
      <c r="BA6469" s="8"/>
    </row>
    <row r="6470" spans="1:53" x14ac:dyDescent="0.25">
      <c r="A6470" s="9" t="str">
        <f>IF(B6470&lt;&gt;"",COUNTA($B$3:B6470)+$A$2,"")</f>
        <v/>
      </c>
      <c r="R6470" s="42"/>
      <c r="AB6470" s="13"/>
      <c r="AC6470" s="8"/>
      <c r="AF6470" s="13"/>
      <c r="AG6470" s="8"/>
      <c r="AH6470" s="8"/>
      <c r="AI6470" s="8"/>
      <c r="AJ6470" s="8"/>
      <c r="AK6470" s="8"/>
      <c r="AN6470" s="13"/>
      <c r="AO6470" s="8"/>
      <c r="AR6470" s="13"/>
      <c r="AS6470" s="8"/>
      <c r="AV6470" s="13"/>
      <c r="AW6470" s="8"/>
      <c r="AX6470" s="19" t="str">
        <f t="shared" si="458"/>
        <v/>
      </c>
      <c r="AY6470" s="55">
        <f t="shared" si="459"/>
        <v>0</v>
      </c>
      <c r="AZ6470" s="8"/>
      <c r="BA6470" s="8"/>
    </row>
    <row r="6471" spans="1:53" x14ac:dyDescent="0.25">
      <c r="A6471" s="9" t="str">
        <f>IF(B6471&lt;&gt;"",COUNTA($B$3:B6471)+$A$2,"")</f>
        <v/>
      </c>
      <c r="R6471" s="42"/>
      <c r="AB6471" s="13"/>
      <c r="AC6471" s="8"/>
      <c r="AF6471" s="13"/>
      <c r="AG6471" s="8"/>
      <c r="AH6471" s="8"/>
      <c r="AI6471" s="8"/>
      <c r="AJ6471" s="8"/>
      <c r="AK6471" s="8"/>
      <c r="AN6471" s="13"/>
      <c r="AO6471" s="8"/>
      <c r="AR6471" s="13"/>
      <c r="AS6471" s="8"/>
      <c r="AV6471" s="13"/>
      <c r="AW6471" s="8"/>
      <c r="AX6471" s="19" t="str">
        <f t="shared" si="458"/>
        <v/>
      </c>
      <c r="AY6471" s="55">
        <f t="shared" si="459"/>
        <v>0</v>
      </c>
      <c r="AZ6471" s="8"/>
      <c r="BA6471" s="8"/>
    </row>
    <row r="6472" spans="1:53" x14ac:dyDescent="0.25">
      <c r="A6472" s="9" t="str">
        <f>IF(B6472&lt;&gt;"",COUNTA($B$3:B6472)+$A$2,"")</f>
        <v/>
      </c>
      <c r="R6472" s="42"/>
      <c r="AB6472" s="13"/>
      <c r="AC6472" s="8"/>
      <c r="AF6472" s="13"/>
      <c r="AG6472" s="8"/>
      <c r="AH6472" s="8"/>
      <c r="AI6472" s="8"/>
      <c r="AJ6472" s="8"/>
      <c r="AK6472" s="8"/>
      <c r="AN6472" s="13"/>
      <c r="AO6472" s="8"/>
      <c r="AR6472" s="13"/>
      <c r="AS6472" s="8"/>
      <c r="AV6472" s="13"/>
      <c r="AW6472" s="8"/>
      <c r="AX6472" s="19" t="str">
        <f t="shared" si="458"/>
        <v/>
      </c>
      <c r="AY6472" s="55">
        <f t="shared" si="459"/>
        <v>0</v>
      </c>
      <c r="AZ6472" s="8"/>
      <c r="BA6472" s="8"/>
    </row>
    <row r="6473" spans="1:53" x14ac:dyDescent="0.25">
      <c r="A6473" s="9" t="str">
        <f>IF(B6473&lt;&gt;"",COUNTA($B$3:B6473)+$A$2,"")</f>
        <v/>
      </c>
      <c r="R6473" s="42"/>
      <c r="AB6473" s="13"/>
      <c r="AC6473" s="8"/>
      <c r="AF6473" s="13"/>
      <c r="AG6473" s="8"/>
      <c r="AH6473" s="8"/>
      <c r="AI6473" s="8"/>
      <c r="AJ6473" s="8"/>
      <c r="AK6473" s="8"/>
      <c r="AN6473" s="13"/>
      <c r="AO6473" s="8"/>
      <c r="AR6473" s="13"/>
      <c r="AS6473" s="8"/>
      <c r="AV6473" s="13"/>
      <c r="AW6473" s="8"/>
      <c r="AX6473" s="19" t="str">
        <f t="shared" si="458"/>
        <v/>
      </c>
      <c r="AY6473" s="55">
        <f t="shared" si="459"/>
        <v>0</v>
      </c>
      <c r="AZ6473" s="8"/>
      <c r="BA6473" s="8"/>
    </row>
    <row r="6474" spans="1:53" x14ac:dyDescent="0.25">
      <c r="A6474" s="9" t="str">
        <f>IF(B6474&lt;&gt;"",COUNTA($B$3:B6474)+$A$2,"")</f>
        <v/>
      </c>
      <c r="R6474" s="42"/>
      <c r="AB6474" s="13"/>
      <c r="AC6474" s="8"/>
      <c r="AF6474" s="13"/>
      <c r="AG6474" s="8"/>
      <c r="AH6474" s="8"/>
      <c r="AI6474" s="8"/>
      <c r="AJ6474" s="8"/>
      <c r="AK6474" s="8"/>
      <c r="AN6474" s="13"/>
      <c r="AO6474" s="8"/>
      <c r="AR6474" s="13"/>
      <c r="AS6474" s="8"/>
      <c r="AV6474" s="13"/>
      <c r="AW6474" s="8"/>
      <c r="AX6474" s="19" t="str">
        <f t="shared" si="458"/>
        <v/>
      </c>
      <c r="AY6474" s="55">
        <f t="shared" si="459"/>
        <v>0</v>
      </c>
      <c r="AZ6474" s="8"/>
      <c r="BA6474" s="8"/>
    </row>
    <row r="6475" spans="1:53" x14ac:dyDescent="0.25">
      <c r="A6475" s="9" t="str">
        <f>IF(B6475&lt;&gt;"",COUNTA($B$3:B6475)+$A$2,"")</f>
        <v/>
      </c>
      <c r="R6475" s="42"/>
      <c r="AB6475" s="13"/>
      <c r="AC6475" s="8"/>
      <c r="AF6475" s="13"/>
      <c r="AG6475" s="8"/>
      <c r="AH6475" s="8"/>
      <c r="AI6475" s="8"/>
      <c r="AJ6475" s="8"/>
      <c r="AK6475" s="8"/>
      <c r="AN6475" s="13"/>
      <c r="AO6475" s="8"/>
      <c r="AR6475" s="13"/>
      <c r="AS6475" s="8"/>
      <c r="AV6475" s="13"/>
      <c r="AW6475" s="8"/>
      <c r="AX6475" s="19" t="str">
        <f t="shared" si="458"/>
        <v/>
      </c>
      <c r="AY6475" s="55">
        <f t="shared" si="459"/>
        <v>0</v>
      </c>
      <c r="AZ6475" s="8"/>
      <c r="BA6475" s="8"/>
    </row>
    <row r="6476" spans="1:53" x14ac:dyDescent="0.25">
      <c r="A6476" s="9" t="str">
        <f>IF(B6476&lt;&gt;"",COUNTA($B$3:B6476)+$A$2,"")</f>
        <v/>
      </c>
      <c r="R6476" s="42"/>
      <c r="AB6476" s="13"/>
      <c r="AC6476" s="8"/>
      <c r="AF6476" s="13"/>
      <c r="AG6476" s="8"/>
      <c r="AH6476" s="8"/>
      <c r="AI6476" s="8"/>
      <c r="AJ6476" s="8"/>
      <c r="AK6476" s="8"/>
      <c r="AN6476" s="13"/>
      <c r="AO6476" s="8"/>
      <c r="AR6476" s="13"/>
      <c r="AS6476" s="8"/>
      <c r="AV6476" s="13"/>
      <c r="AW6476" s="8"/>
      <c r="AX6476" s="19" t="str">
        <f t="shared" si="458"/>
        <v/>
      </c>
      <c r="AY6476" s="55">
        <f t="shared" si="459"/>
        <v>0</v>
      </c>
      <c r="AZ6476" s="8"/>
      <c r="BA6476" s="8"/>
    </row>
    <row r="6477" spans="1:53" x14ac:dyDescent="0.25">
      <c r="A6477" s="9" t="str">
        <f>IF(B6477&lt;&gt;"",COUNTA($B$3:B6477)+$A$2,"")</f>
        <v/>
      </c>
      <c r="R6477" s="42"/>
      <c r="AB6477" s="13"/>
      <c r="AC6477" s="8"/>
      <c r="AF6477" s="13"/>
      <c r="AG6477" s="8"/>
      <c r="AH6477" s="8"/>
      <c r="AI6477" s="8"/>
      <c r="AJ6477" s="8"/>
      <c r="AK6477" s="8"/>
      <c r="AN6477" s="13"/>
      <c r="AO6477" s="8"/>
      <c r="AR6477" s="13"/>
      <c r="AS6477" s="8"/>
      <c r="AV6477" s="13"/>
      <c r="AW6477" s="8"/>
      <c r="AX6477" s="19" t="str">
        <f t="shared" si="458"/>
        <v/>
      </c>
      <c r="AY6477" s="55">
        <f t="shared" si="459"/>
        <v>0</v>
      </c>
      <c r="AZ6477" s="8"/>
      <c r="BA6477" s="8"/>
    </row>
    <row r="6478" spans="1:53" x14ac:dyDescent="0.25">
      <c r="A6478" s="9" t="str">
        <f>IF(B6478&lt;&gt;"",COUNTA($B$3:B6478)+$A$2,"")</f>
        <v/>
      </c>
      <c r="R6478" s="42"/>
      <c r="AB6478" s="13"/>
      <c r="AC6478" s="8"/>
      <c r="AF6478" s="13"/>
      <c r="AG6478" s="8"/>
      <c r="AH6478" s="8"/>
      <c r="AI6478" s="8"/>
      <c r="AJ6478" s="8"/>
      <c r="AK6478" s="8"/>
      <c r="AN6478" s="13"/>
      <c r="AO6478" s="8"/>
      <c r="AR6478" s="13"/>
      <c r="AS6478" s="8"/>
      <c r="AV6478" s="13"/>
      <c r="AW6478" s="8"/>
      <c r="AX6478" s="19" t="str">
        <f t="shared" si="458"/>
        <v/>
      </c>
      <c r="AY6478" s="55">
        <f t="shared" si="459"/>
        <v>0</v>
      </c>
      <c r="AZ6478" s="8"/>
      <c r="BA6478" s="8"/>
    </row>
    <row r="6479" spans="1:53" x14ac:dyDescent="0.25">
      <c r="A6479" s="9" t="str">
        <f>IF(B6479&lt;&gt;"",COUNTA($B$3:B6479)+$A$2,"")</f>
        <v/>
      </c>
      <c r="R6479" s="42"/>
      <c r="AB6479" s="13"/>
      <c r="AC6479" s="8"/>
      <c r="AF6479" s="13"/>
      <c r="AG6479" s="8"/>
      <c r="AH6479" s="8"/>
      <c r="AI6479" s="8"/>
      <c r="AJ6479" s="8"/>
      <c r="AK6479" s="8"/>
      <c r="AN6479" s="13"/>
      <c r="AO6479" s="8"/>
      <c r="AR6479" s="13"/>
      <c r="AS6479" s="8"/>
      <c r="AV6479" s="13"/>
      <c r="AW6479" s="8"/>
      <c r="AX6479" s="19" t="str">
        <f t="shared" si="458"/>
        <v/>
      </c>
      <c r="AY6479" s="55">
        <f t="shared" si="459"/>
        <v>0</v>
      </c>
      <c r="AZ6479" s="8"/>
      <c r="BA6479" s="8"/>
    </row>
    <row r="6480" spans="1:53" x14ac:dyDescent="0.25">
      <c r="A6480" s="9" t="str">
        <f>IF(B6480&lt;&gt;"",COUNTA($B$3:B6480)+$A$2,"")</f>
        <v/>
      </c>
      <c r="R6480" s="42"/>
      <c r="AB6480" s="13"/>
      <c r="AC6480" s="8"/>
      <c r="AF6480" s="13"/>
      <c r="AG6480" s="8"/>
      <c r="AH6480" s="8"/>
      <c r="AI6480" s="8"/>
      <c r="AJ6480" s="8"/>
      <c r="AK6480" s="8"/>
      <c r="AN6480" s="13"/>
      <c r="AO6480" s="8"/>
      <c r="AR6480" s="13"/>
      <c r="AS6480" s="8"/>
      <c r="AV6480" s="13"/>
      <c r="AW6480" s="8"/>
      <c r="AX6480" s="19" t="str">
        <f t="shared" si="458"/>
        <v/>
      </c>
      <c r="AY6480" s="55">
        <f t="shared" si="459"/>
        <v>0</v>
      </c>
      <c r="AZ6480" s="8"/>
      <c r="BA6480" s="8"/>
    </row>
    <row r="6481" spans="1:53" x14ac:dyDescent="0.25">
      <c r="A6481" s="9" t="str">
        <f>IF(B6481&lt;&gt;"",COUNTA($B$3:B6481)+$A$2,"")</f>
        <v/>
      </c>
      <c r="R6481" s="42"/>
      <c r="AB6481" s="13"/>
      <c r="AC6481" s="8"/>
      <c r="AF6481" s="13"/>
      <c r="AG6481" s="8"/>
      <c r="AH6481" s="8"/>
      <c r="AI6481" s="8"/>
      <c r="AJ6481" s="8"/>
      <c r="AK6481" s="8"/>
      <c r="AN6481" s="13"/>
      <c r="AO6481" s="8"/>
      <c r="AR6481" s="13"/>
      <c r="AS6481" s="8"/>
      <c r="AV6481" s="13"/>
      <c r="AW6481" s="8"/>
      <c r="AX6481" s="19" t="str">
        <f t="shared" si="458"/>
        <v/>
      </c>
      <c r="AY6481" s="55">
        <f t="shared" si="459"/>
        <v>0</v>
      </c>
      <c r="AZ6481" s="8"/>
      <c r="BA6481" s="8"/>
    </row>
    <row r="6482" spans="1:53" x14ac:dyDescent="0.25">
      <c r="A6482" s="9" t="str">
        <f>IF(B6482&lt;&gt;"",COUNTA($B$3:B6482)+$A$2,"")</f>
        <v/>
      </c>
      <c r="R6482" s="42"/>
      <c r="AB6482" s="13"/>
      <c r="AC6482" s="8"/>
      <c r="AF6482" s="13"/>
      <c r="AG6482" s="8"/>
      <c r="AH6482" s="8"/>
      <c r="AI6482" s="8"/>
      <c r="AJ6482" s="8"/>
      <c r="AK6482" s="8"/>
      <c r="AN6482" s="13"/>
      <c r="AO6482" s="8"/>
      <c r="AR6482" s="13"/>
      <c r="AS6482" s="8"/>
      <c r="AV6482" s="13"/>
      <c r="AW6482" s="8"/>
      <c r="AX6482" s="19" t="str">
        <f t="shared" si="458"/>
        <v/>
      </c>
      <c r="AY6482" s="55">
        <f t="shared" si="459"/>
        <v>0</v>
      </c>
      <c r="AZ6482" s="8"/>
      <c r="BA6482" s="8"/>
    </row>
    <row r="6483" spans="1:53" x14ac:dyDescent="0.25">
      <c r="A6483" s="9" t="str">
        <f>IF(B6483&lt;&gt;"",COUNTA($B$3:B6483)+$A$2,"")</f>
        <v/>
      </c>
      <c r="R6483" s="42"/>
      <c r="AB6483" s="13"/>
      <c r="AC6483" s="8"/>
      <c r="AF6483" s="13"/>
      <c r="AG6483" s="8"/>
      <c r="AH6483" s="8"/>
      <c r="AI6483" s="8"/>
      <c r="AJ6483" s="8"/>
      <c r="AK6483" s="8"/>
      <c r="AN6483" s="13"/>
      <c r="AO6483" s="8"/>
      <c r="AR6483" s="13"/>
      <c r="AS6483" s="8"/>
      <c r="AV6483" s="13"/>
      <c r="AW6483" s="8"/>
      <c r="AX6483" s="19" t="str">
        <f t="shared" si="458"/>
        <v/>
      </c>
      <c r="AY6483" s="55">
        <f t="shared" si="459"/>
        <v>0</v>
      </c>
      <c r="AZ6483" s="8"/>
      <c r="BA6483" s="8"/>
    </row>
    <row r="6484" spans="1:53" x14ac:dyDescent="0.25">
      <c r="A6484" s="9" t="str">
        <f>IF(B6484&lt;&gt;"",COUNTA($B$3:B6484)+$A$2,"")</f>
        <v/>
      </c>
      <c r="R6484" s="42"/>
      <c r="AB6484" s="13"/>
      <c r="AC6484" s="8"/>
      <c r="AF6484" s="13"/>
      <c r="AG6484" s="8"/>
      <c r="AH6484" s="8"/>
      <c r="AI6484" s="8"/>
      <c r="AJ6484" s="8"/>
      <c r="AK6484" s="8"/>
      <c r="AN6484" s="13"/>
      <c r="AO6484" s="8"/>
      <c r="AR6484" s="13"/>
      <c r="AS6484" s="8"/>
      <c r="AV6484" s="13"/>
      <c r="AW6484" s="8"/>
      <c r="AX6484" s="19" t="str">
        <f t="shared" si="458"/>
        <v/>
      </c>
      <c r="AY6484" s="55">
        <f t="shared" si="459"/>
        <v>0</v>
      </c>
      <c r="AZ6484" s="8"/>
      <c r="BA6484" s="8"/>
    </row>
    <row r="6485" spans="1:53" x14ac:dyDescent="0.25">
      <c r="A6485" s="9" t="str">
        <f>IF(B6485&lt;&gt;"",COUNTA($B$3:B6485)+$A$2,"")</f>
        <v/>
      </c>
      <c r="R6485" s="42"/>
      <c r="AB6485" s="13"/>
      <c r="AC6485" s="8"/>
      <c r="AF6485" s="13"/>
      <c r="AG6485" s="8"/>
      <c r="AH6485" s="8"/>
      <c r="AI6485" s="8"/>
      <c r="AJ6485" s="8"/>
      <c r="AK6485" s="8"/>
      <c r="AN6485" s="13"/>
      <c r="AO6485" s="8"/>
      <c r="AR6485" s="13"/>
      <c r="AS6485" s="8"/>
      <c r="AV6485" s="13"/>
      <c r="AW6485" s="8"/>
      <c r="AX6485" s="19" t="str">
        <f t="shared" si="458"/>
        <v/>
      </c>
      <c r="AY6485" s="55">
        <f t="shared" si="459"/>
        <v>0</v>
      </c>
      <c r="AZ6485" s="8"/>
      <c r="BA6485" s="8"/>
    </row>
    <row r="6486" spans="1:53" x14ac:dyDescent="0.25">
      <c r="A6486" s="9" t="str">
        <f>IF(B6486&lt;&gt;"",COUNTA($B$3:B6486)+$A$2,"")</f>
        <v/>
      </c>
      <c r="R6486" s="42"/>
      <c r="AB6486" s="13"/>
      <c r="AC6486" s="8"/>
      <c r="AF6486" s="13"/>
      <c r="AG6486" s="8"/>
      <c r="AH6486" s="8"/>
      <c r="AI6486" s="8"/>
      <c r="AJ6486" s="8"/>
      <c r="AK6486" s="8"/>
      <c r="AN6486" s="13"/>
      <c r="AO6486" s="8"/>
      <c r="AR6486" s="13"/>
      <c r="AS6486" s="8"/>
      <c r="AV6486" s="13"/>
      <c r="AW6486" s="8"/>
      <c r="AX6486" s="19" t="str">
        <f t="shared" si="458"/>
        <v/>
      </c>
      <c r="AY6486" s="55">
        <f t="shared" si="459"/>
        <v>0</v>
      </c>
      <c r="AZ6486" s="8"/>
      <c r="BA6486" s="8"/>
    </row>
    <row r="6487" spans="1:53" x14ac:dyDescent="0.25">
      <c r="A6487" s="9" t="str">
        <f>IF(B6487&lt;&gt;"",COUNTA($B$3:B6487)+$A$2,"")</f>
        <v/>
      </c>
      <c r="R6487" s="42"/>
      <c r="AB6487" s="13"/>
      <c r="AC6487" s="8"/>
      <c r="AF6487" s="13"/>
      <c r="AG6487" s="8"/>
      <c r="AH6487" s="8"/>
      <c r="AI6487" s="8"/>
      <c r="AJ6487" s="8"/>
      <c r="AK6487" s="8"/>
      <c r="AN6487" s="13"/>
      <c r="AO6487" s="8"/>
      <c r="AR6487" s="13"/>
      <c r="AS6487" s="8"/>
      <c r="AV6487" s="13"/>
      <c r="AW6487" s="8"/>
      <c r="AX6487" s="19" t="str">
        <f t="shared" si="458"/>
        <v/>
      </c>
      <c r="AY6487" s="55">
        <f t="shared" si="459"/>
        <v>0</v>
      </c>
      <c r="AZ6487" s="8"/>
      <c r="BA6487" s="8"/>
    </row>
    <row r="6488" spans="1:53" x14ac:dyDescent="0.25">
      <c r="A6488" s="9" t="str">
        <f>IF(B6488&lt;&gt;"",COUNTA($B$3:B6488)+$A$2,"")</f>
        <v/>
      </c>
      <c r="R6488" s="42"/>
      <c r="AB6488" s="13"/>
      <c r="AC6488" s="8"/>
      <c r="AF6488" s="13"/>
      <c r="AG6488" s="8"/>
      <c r="AH6488" s="8"/>
      <c r="AI6488" s="8"/>
      <c r="AJ6488" s="8"/>
      <c r="AK6488" s="8"/>
      <c r="AN6488" s="13"/>
      <c r="AO6488" s="8"/>
      <c r="AR6488" s="13"/>
      <c r="AS6488" s="8"/>
      <c r="AV6488" s="13"/>
      <c r="AW6488" s="8"/>
      <c r="AX6488" s="19" t="str">
        <f t="shared" si="458"/>
        <v/>
      </c>
      <c r="AY6488" s="55">
        <f t="shared" si="459"/>
        <v>0</v>
      </c>
      <c r="AZ6488" s="8"/>
      <c r="BA6488" s="8"/>
    </row>
    <row r="6489" spans="1:53" x14ac:dyDescent="0.25">
      <c r="A6489" s="9" t="str">
        <f>IF(B6489&lt;&gt;"",COUNTA($B$3:B6489)+$A$2,"")</f>
        <v/>
      </c>
      <c r="R6489" s="42"/>
      <c r="AB6489" s="13"/>
      <c r="AC6489" s="8"/>
      <c r="AF6489" s="13"/>
      <c r="AG6489" s="8"/>
      <c r="AH6489" s="8"/>
      <c r="AI6489" s="8"/>
      <c r="AJ6489" s="8"/>
      <c r="AK6489" s="8"/>
      <c r="AN6489" s="13"/>
      <c r="AO6489" s="8"/>
      <c r="AR6489" s="13"/>
      <c r="AS6489" s="8"/>
      <c r="AV6489" s="13"/>
      <c r="AW6489" s="8"/>
      <c r="AX6489" s="19" t="str">
        <f t="shared" si="458"/>
        <v/>
      </c>
      <c r="AY6489" s="55">
        <f t="shared" si="459"/>
        <v>0</v>
      </c>
      <c r="AZ6489" s="8"/>
      <c r="BA6489" s="8"/>
    </row>
    <row r="6490" spans="1:53" x14ac:dyDescent="0.25">
      <c r="A6490" s="9" t="str">
        <f>IF(B6490&lt;&gt;"",COUNTA($B$3:B6490)+$A$2,"")</f>
        <v/>
      </c>
      <c r="R6490" s="42"/>
      <c r="AB6490" s="13"/>
      <c r="AC6490" s="8"/>
      <c r="AF6490" s="13"/>
      <c r="AG6490" s="8"/>
      <c r="AH6490" s="8"/>
      <c r="AI6490" s="8"/>
      <c r="AJ6490" s="8"/>
      <c r="AK6490" s="8"/>
      <c r="AN6490" s="13"/>
      <c r="AO6490" s="8"/>
      <c r="AR6490" s="13"/>
      <c r="AS6490" s="8"/>
      <c r="AV6490" s="13"/>
      <c r="AW6490" s="8"/>
      <c r="AX6490" s="19" t="str">
        <f t="shared" si="458"/>
        <v/>
      </c>
      <c r="AY6490" s="55">
        <f t="shared" si="459"/>
        <v>0</v>
      </c>
      <c r="AZ6490" s="8"/>
      <c r="BA6490" s="8"/>
    </row>
    <row r="6491" spans="1:53" x14ac:dyDescent="0.25">
      <c r="A6491" s="9" t="str">
        <f>IF(B6491&lt;&gt;"",COUNTA($B$3:B6491)+$A$2,"")</f>
        <v/>
      </c>
      <c r="R6491" s="42"/>
      <c r="AB6491" s="13"/>
      <c r="AC6491" s="8"/>
      <c r="AF6491" s="13"/>
      <c r="AG6491" s="8"/>
      <c r="AH6491" s="8"/>
      <c r="AI6491" s="8"/>
      <c r="AJ6491" s="8"/>
      <c r="AK6491" s="8"/>
      <c r="AN6491" s="13"/>
      <c r="AO6491" s="8"/>
      <c r="AR6491" s="13"/>
      <c r="AS6491" s="8"/>
      <c r="AV6491" s="13"/>
      <c r="AW6491" s="8"/>
      <c r="AX6491" s="19" t="str">
        <f t="shared" si="458"/>
        <v/>
      </c>
      <c r="AY6491" s="55">
        <f t="shared" si="459"/>
        <v>0</v>
      </c>
      <c r="AZ6491" s="8"/>
      <c r="BA6491" s="8"/>
    </row>
    <row r="6492" spans="1:53" x14ac:dyDescent="0.25">
      <c r="A6492" s="9" t="str">
        <f>IF(B6492&lt;&gt;"",COUNTA($B$3:B6492)+$A$2,"")</f>
        <v/>
      </c>
      <c r="R6492" s="42"/>
      <c r="AB6492" s="13"/>
      <c r="AC6492" s="8"/>
      <c r="AF6492" s="13"/>
      <c r="AG6492" s="8"/>
      <c r="AH6492" s="8"/>
      <c r="AI6492" s="8"/>
      <c r="AJ6492" s="8"/>
      <c r="AK6492" s="8"/>
      <c r="AN6492" s="13"/>
      <c r="AO6492" s="8"/>
      <c r="AR6492" s="13"/>
      <c r="AS6492" s="8"/>
      <c r="AV6492" s="13"/>
      <c r="AW6492" s="8"/>
      <c r="AX6492" s="19" t="str">
        <f t="shared" si="458"/>
        <v/>
      </c>
      <c r="AY6492" s="55">
        <f t="shared" si="459"/>
        <v>0</v>
      </c>
      <c r="AZ6492" s="8"/>
      <c r="BA6492" s="8"/>
    </row>
    <row r="6493" spans="1:53" x14ac:dyDescent="0.25">
      <c r="A6493" s="9" t="str">
        <f>IF(B6493&lt;&gt;"",COUNTA($B$3:B6493)+$A$2,"")</f>
        <v/>
      </c>
      <c r="R6493" s="42"/>
      <c r="AB6493" s="13"/>
      <c r="AC6493" s="8"/>
      <c r="AF6493" s="13"/>
      <c r="AG6493" s="8"/>
      <c r="AH6493" s="8"/>
      <c r="AI6493" s="8"/>
      <c r="AJ6493" s="8"/>
      <c r="AK6493" s="8"/>
      <c r="AN6493" s="13"/>
      <c r="AO6493" s="8"/>
      <c r="AR6493" s="13"/>
      <c r="AS6493" s="8"/>
      <c r="AV6493" s="13"/>
      <c r="AW6493" s="8"/>
      <c r="AX6493" s="19" t="str">
        <f t="shared" si="458"/>
        <v/>
      </c>
      <c r="AY6493" s="55">
        <f t="shared" si="459"/>
        <v>0</v>
      </c>
      <c r="AZ6493" s="8"/>
      <c r="BA6493" s="8"/>
    </row>
    <row r="6494" spans="1:53" x14ac:dyDescent="0.25">
      <c r="A6494" s="9" t="str">
        <f>IF(B6494&lt;&gt;"",COUNTA($B$3:B6494)+$A$2,"")</f>
        <v/>
      </c>
      <c r="R6494" s="42"/>
      <c r="AB6494" s="13"/>
      <c r="AC6494" s="8"/>
      <c r="AF6494" s="13"/>
      <c r="AG6494" s="8"/>
      <c r="AH6494" s="8"/>
      <c r="AI6494" s="8"/>
      <c r="AJ6494" s="8"/>
      <c r="AK6494" s="8"/>
      <c r="AN6494" s="13"/>
      <c r="AO6494" s="8"/>
      <c r="AR6494" s="13"/>
      <c r="AS6494" s="8"/>
      <c r="AV6494" s="13"/>
      <c r="AW6494" s="8"/>
      <c r="AX6494" s="19" t="str">
        <f t="shared" si="458"/>
        <v/>
      </c>
      <c r="AY6494" s="55">
        <f t="shared" si="459"/>
        <v>0</v>
      </c>
      <c r="AZ6494" s="8"/>
      <c r="BA6494" s="8"/>
    </row>
    <row r="6495" spans="1:53" x14ac:dyDescent="0.25">
      <c r="A6495" s="9" t="str">
        <f>IF(B6495&lt;&gt;"",COUNTA($B$3:B6495)+$A$2,"")</f>
        <v/>
      </c>
      <c r="R6495" s="42"/>
      <c r="AB6495" s="13"/>
      <c r="AC6495" s="8"/>
      <c r="AF6495" s="13"/>
      <c r="AG6495" s="8"/>
      <c r="AH6495" s="8"/>
      <c r="AI6495" s="8"/>
      <c r="AJ6495" s="8"/>
      <c r="AK6495" s="8"/>
      <c r="AN6495" s="13"/>
      <c r="AO6495" s="8"/>
      <c r="AR6495" s="13"/>
      <c r="AS6495" s="8"/>
      <c r="AV6495" s="13"/>
      <c r="AW6495" s="8"/>
      <c r="AX6495" s="19" t="str">
        <f t="shared" si="458"/>
        <v/>
      </c>
      <c r="AY6495" s="55">
        <f t="shared" si="459"/>
        <v>0</v>
      </c>
      <c r="AZ6495" s="8"/>
      <c r="BA6495" s="8"/>
    </row>
    <row r="6496" spans="1:53" x14ac:dyDescent="0.25">
      <c r="A6496" s="9" t="str">
        <f>IF(B6496&lt;&gt;"",COUNTA($B$3:B6496)+$A$2,"")</f>
        <v/>
      </c>
      <c r="R6496" s="42"/>
      <c r="AB6496" s="13"/>
      <c r="AC6496" s="8"/>
      <c r="AF6496" s="13"/>
      <c r="AG6496" s="8"/>
      <c r="AH6496" s="8"/>
      <c r="AI6496" s="8"/>
      <c r="AJ6496" s="8"/>
      <c r="AK6496" s="8"/>
      <c r="AN6496" s="13"/>
      <c r="AO6496" s="8"/>
      <c r="AR6496" s="13"/>
      <c r="AS6496" s="8"/>
      <c r="AV6496" s="13"/>
      <c r="AW6496" s="8"/>
      <c r="AX6496" s="19" t="str">
        <f t="shared" si="458"/>
        <v/>
      </c>
      <c r="AY6496" s="55">
        <f t="shared" si="459"/>
        <v>0</v>
      </c>
      <c r="AZ6496" s="8"/>
      <c r="BA6496" s="8"/>
    </row>
    <row r="6497" spans="1:53" x14ac:dyDescent="0.25">
      <c r="A6497" s="9" t="str">
        <f>IF(B6497&lt;&gt;"",COUNTA($B$3:B6497)+$A$2,"")</f>
        <v/>
      </c>
      <c r="R6497" s="42"/>
      <c r="AB6497" s="13"/>
      <c r="AC6497" s="8"/>
      <c r="AF6497" s="13"/>
      <c r="AG6497" s="8"/>
      <c r="AH6497" s="8"/>
      <c r="AI6497" s="8"/>
      <c r="AJ6497" s="8"/>
      <c r="AK6497" s="8"/>
      <c r="AN6497" s="13"/>
      <c r="AO6497" s="8"/>
      <c r="AR6497" s="13"/>
      <c r="AS6497" s="8"/>
      <c r="AV6497" s="13"/>
      <c r="AW6497" s="8"/>
      <c r="AX6497" s="19" t="str">
        <f t="shared" si="458"/>
        <v/>
      </c>
      <c r="AY6497" s="55">
        <f t="shared" si="459"/>
        <v>0</v>
      </c>
      <c r="AZ6497" s="8"/>
      <c r="BA6497" s="8"/>
    </row>
    <row r="6498" spans="1:53" x14ac:dyDescent="0.25">
      <c r="A6498" s="9" t="str">
        <f>IF(B6498&lt;&gt;"",COUNTA($B$3:B6498)+$A$2,"")</f>
        <v/>
      </c>
      <c r="R6498" s="42"/>
      <c r="AB6498" s="13"/>
      <c r="AC6498" s="8"/>
      <c r="AF6498" s="13"/>
      <c r="AG6498" s="8"/>
      <c r="AH6498" s="8"/>
      <c r="AI6498" s="8"/>
      <c r="AJ6498" s="8"/>
      <c r="AK6498" s="8"/>
      <c r="AN6498" s="13"/>
      <c r="AO6498" s="8"/>
      <c r="AR6498" s="13"/>
      <c r="AS6498" s="8"/>
      <c r="AV6498" s="13"/>
      <c r="AW6498" s="8"/>
      <c r="AX6498" s="19" t="str">
        <f t="shared" si="458"/>
        <v/>
      </c>
      <c r="AY6498" s="55">
        <f t="shared" si="459"/>
        <v>0</v>
      </c>
      <c r="AZ6498" s="8"/>
      <c r="BA6498" s="8"/>
    </row>
    <row r="6499" spans="1:53" x14ac:dyDescent="0.25">
      <c r="A6499" s="9" t="str">
        <f>IF(B6499&lt;&gt;"",COUNTA($B$3:B6499)+$A$2,"")</f>
        <v/>
      </c>
      <c r="R6499" s="42"/>
      <c r="AB6499" s="13"/>
      <c r="AC6499" s="8"/>
      <c r="AF6499" s="13"/>
      <c r="AG6499" s="8"/>
      <c r="AH6499" s="8"/>
      <c r="AI6499" s="8"/>
      <c r="AJ6499" s="8"/>
      <c r="AK6499" s="8"/>
      <c r="AN6499" s="13"/>
      <c r="AO6499" s="8"/>
      <c r="AR6499" s="13"/>
      <c r="AS6499" s="8"/>
      <c r="AV6499" s="13"/>
      <c r="AW6499" s="8"/>
      <c r="AX6499" s="19" t="str">
        <f t="shared" si="458"/>
        <v/>
      </c>
      <c r="AY6499" s="55">
        <f t="shared" si="459"/>
        <v>0</v>
      </c>
      <c r="AZ6499" s="8"/>
      <c r="BA6499" s="8"/>
    </row>
    <row r="6500" spans="1:53" x14ac:dyDescent="0.25">
      <c r="A6500" s="9" t="str">
        <f>IF(B6500&lt;&gt;"",COUNTA($B$3:B6500)+$A$2,"")</f>
        <v/>
      </c>
      <c r="R6500" s="42"/>
      <c r="AB6500" s="13"/>
      <c r="AC6500" s="8"/>
      <c r="AF6500" s="13"/>
      <c r="AG6500" s="8"/>
      <c r="AH6500" s="8"/>
      <c r="AI6500" s="8"/>
      <c r="AJ6500" s="8"/>
      <c r="AK6500" s="8"/>
      <c r="AN6500" s="13"/>
      <c r="AO6500" s="8"/>
      <c r="AR6500" s="13"/>
      <c r="AS6500" s="8"/>
      <c r="AV6500" s="13"/>
      <c r="AW6500" s="8"/>
      <c r="AX6500" s="19" t="str">
        <f t="shared" si="458"/>
        <v/>
      </c>
      <c r="AY6500" s="55">
        <f t="shared" si="459"/>
        <v>0</v>
      </c>
      <c r="AZ6500" s="8"/>
      <c r="BA6500" s="8"/>
    </row>
    <row r="6501" spans="1:53" x14ac:dyDescent="0.25">
      <c r="A6501" s="9" t="str">
        <f>IF(B6501&lt;&gt;"",COUNTA($B$3:B6501)+$A$2,"")</f>
        <v/>
      </c>
      <c r="R6501" s="42"/>
      <c r="AB6501" s="13"/>
      <c r="AC6501" s="8"/>
      <c r="AF6501" s="13"/>
      <c r="AG6501" s="8"/>
      <c r="AH6501" s="8"/>
      <c r="AI6501" s="8"/>
      <c r="AJ6501" s="8"/>
      <c r="AK6501" s="8"/>
      <c r="AN6501" s="13"/>
      <c r="AO6501" s="8"/>
      <c r="AR6501" s="13"/>
      <c r="AS6501" s="8"/>
      <c r="AV6501" s="13"/>
      <c r="AW6501" s="8"/>
      <c r="AX6501" s="19" t="str">
        <f t="shared" si="458"/>
        <v/>
      </c>
      <c r="AY6501" s="55">
        <f t="shared" si="459"/>
        <v>0</v>
      </c>
      <c r="AZ6501" s="8"/>
      <c r="BA6501" s="8"/>
    </row>
    <row r="6502" spans="1:53" x14ac:dyDescent="0.25">
      <c r="A6502" s="9" t="str">
        <f>IF(B6502&lt;&gt;"",COUNTA($B$3:B6502)+$A$2,"")</f>
        <v/>
      </c>
      <c r="R6502" s="42"/>
      <c r="AB6502" s="13"/>
      <c r="AC6502" s="8"/>
      <c r="AF6502" s="13"/>
      <c r="AG6502" s="8"/>
      <c r="AH6502" s="8"/>
      <c r="AI6502" s="8"/>
      <c r="AJ6502" s="8"/>
      <c r="AK6502" s="8"/>
      <c r="AN6502" s="13"/>
      <c r="AO6502" s="8"/>
      <c r="AR6502" s="13"/>
      <c r="AS6502" s="8"/>
      <c r="AV6502" s="13"/>
      <c r="AW6502" s="8"/>
      <c r="AX6502" s="19" t="str">
        <f t="shared" si="458"/>
        <v/>
      </c>
      <c r="AY6502" s="55">
        <f t="shared" si="459"/>
        <v>0</v>
      </c>
      <c r="AZ6502" s="8"/>
      <c r="BA6502" s="8"/>
    </row>
    <row r="6503" spans="1:53" x14ac:dyDescent="0.25">
      <c r="A6503" s="9" t="str">
        <f>IF(B6503&lt;&gt;"",COUNTA($B$3:B6503)+$A$2,"")</f>
        <v/>
      </c>
      <c r="R6503" s="42"/>
      <c r="AB6503" s="13"/>
      <c r="AC6503" s="8"/>
      <c r="AF6503" s="13"/>
      <c r="AG6503" s="8"/>
      <c r="AH6503" s="8"/>
      <c r="AI6503" s="8"/>
      <c r="AJ6503" s="8"/>
      <c r="AK6503" s="8"/>
      <c r="AN6503" s="13"/>
      <c r="AO6503" s="8"/>
      <c r="AR6503" s="13"/>
      <c r="AS6503" s="8"/>
      <c r="AV6503" s="13"/>
      <c r="AW6503" s="8"/>
      <c r="AX6503" s="19" t="str">
        <f t="shared" si="458"/>
        <v/>
      </c>
      <c r="AY6503" s="55">
        <f t="shared" si="459"/>
        <v>0</v>
      </c>
      <c r="AZ6503" s="8"/>
      <c r="BA6503" s="8"/>
    </row>
    <row r="6504" spans="1:53" x14ac:dyDescent="0.25">
      <c r="A6504" s="9" t="str">
        <f>IF(B6504&lt;&gt;"",COUNTA($B$3:B6504)+$A$2,"")</f>
        <v/>
      </c>
      <c r="R6504" s="42"/>
      <c r="AB6504" s="13"/>
      <c r="AC6504" s="8"/>
      <c r="AF6504" s="13"/>
      <c r="AG6504" s="8"/>
      <c r="AH6504" s="8"/>
      <c r="AI6504" s="8"/>
      <c r="AJ6504" s="8"/>
      <c r="AK6504" s="8"/>
      <c r="AN6504" s="13"/>
      <c r="AO6504" s="8"/>
      <c r="AR6504" s="13"/>
      <c r="AS6504" s="8"/>
      <c r="AV6504" s="13"/>
      <c r="AW6504" s="8"/>
      <c r="AX6504" s="19" t="str">
        <f t="shared" si="458"/>
        <v/>
      </c>
      <c r="AY6504" s="55">
        <f t="shared" si="459"/>
        <v>0</v>
      </c>
      <c r="AZ6504" s="8"/>
      <c r="BA6504" s="8"/>
    </row>
    <row r="6505" spans="1:53" x14ac:dyDescent="0.25">
      <c r="A6505" s="9" t="str">
        <f>IF(B6505&lt;&gt;"",COUNTA($B$3:B6505)+$A$2,"")</f>
        <v/>
      </c>
      <c r="R6505" s="42"/>
      <c r="AB6505" s="13"/>
      <c r="AC6505" s="8"/>
      <c r="AF6505" s="13"/>
      <c r="AG6505" s="8"/>
      <c r="AH6505" s="8"/>
      <c r="AI6505" s="8"/>
      <c r="AJ6505" s="8"/>
      <c r="AK6505" s="8"/>
      <c r="AN6505" s="13"/>
      <c r="AO6505" s="8"/>
      <c r="AR6505" s="13"/>
      <c r="AS6505" s="8"/>
      <c r="AV6505" s="13"/>
      <c r="AW6505" s="8"/>
      <c r="AX6505" s="19" t="str">
        <f t="shared" si="458"/>
        <v/>
      </c>
      <c r="AY6505" s="55">
        <f t="shared" si="459"/>
        <v>0</v>
      </c>
      <c r="AZ6505" s="8"/>
      <c r="BA6505" s="8"/>
    </row>
    <row r="6506" spans="1:53" x14ac:dyDescent="0.25">
      <c r="A6506" s="9" t="str">
        <f>IF(B6506&lt;&gt;"",COUNTA($B$3:B6506)+$A$2,"")</f>
        <v/>
      </c>
      <c r="R6506" s="42"/>
      <c r="AB6506" s="13"/>
      <c r="AC6506" s="8"/>
      <c r="AF6506" s="13"/>
      <c r="AG6506" s="8"/>
      <c r="AH6506" s="8"/>
      <c r="AI6506" s="8"/>
      <c r="AJ6506" s="8"/>
      <c r="AK6506" s="8"/>
      <c r="AN6506" s="13"/>
      <c r="AO6506" s="8"/>
      <c r="AR6506" s="13"/>
      <c r="AS6506" s="8"/>
      <c r="AV6506" s="13"/>
      <c r="AW6506" s="8"/>
      <c r="AX6506" s="19" t="str">
        <f t="shared" si="458"/>
        <v/>
      </c>
      <c r="AY6506" s="55">
        <f t="shared" si="459"/>
        <v>0</v>
      </c>
      <c r="AZ6506" s="8"/>
      <c r="BA6506" s="8"/>
    </row>
    <row r="6507" spans="1:53" x14ac:dyDescent="0.25">
      <c r="A6507" s="9" t="str">
        <f>IF(B6507&lt;&gt;"",COUNTA($B$3:B6507)+$A$2,"")</f>
        <v/>
      </c>
      <c r="R6507" s="42"/>
      <c r="AB6507" s="13"/>
      <c r="AC6507" s="8"/>
      <c r="AF6507" s="13"/>
      <c r="AG6507" s="8"/>
      <c r="AH6507" s="8"/>
      <c r="AI6507" s="8"/>
      <c r="AJ6507" s="8"/>
      <c r="AK6507" s="8"/>
      <c r="AN6507" s="13"/>
      <c r="AO6507" s="8"/>
      <c r="AR6507" s="13"/>
      <c r="AS6507" s="8"/>
      <c r="AV6507" s="13"/>
      <c r="AW6507" s="8"/>
      <c r="AX6507" s="19" t="str">
        <f t="shared" si="458"/>
        <v/>
      </c>
      <c r="AY6507" s="55">
        <f t="shared" si="459"/>
        <v>0</v>
      </c>
      <c r="AZ6507" s="8"/>
      <c r="BA6507" s="8"/>
    </row>
    <row r="6508" spans="1:53" x14ac:dyDescent="0.25">
      <c r="A6508" s="9" t="str">
        <f>IF(B6508&lt;&gt;"",COUNTA($B$3:B6508)+$A$2,"")</f>
        <v/>
      </c>
      <c r="R6508" s="42"/>
      <c r="AB6508" s="13"/>
      <c r="AC6508" s="8"/>
      <c r="AF6508" s="13"/>
      <c r="AG6508" s="8"/>
      <c r="AH6508" s="8"/>
      <c r="AI6508" s="8"/>
      <c r="AJ6508" s="8"/>
      <c r="AK6508" s="8"/>
      <c r="AN6508" s="13"/>
      <c r="AO6508" s="8"/>
      <c r="AR6508" s="13"/>
      <c r="AS6508" s="8"/>
      <c r="AV6508" s="13"/>
      <c r="AW6508" s="8"/>
      <c r="AX6508" s="19" t="str">
        <f t="shared" si="458"/>
        <v/>
      </c>
      <c r="AY6508" s="55">
        <f t="shared" si="459"/>
        <v>0</v>
      </c>
      <c r="AZ6508" s="8"/>
      <c r="BA6508" s="8"/>
    </row>
    <row r="6509" spans="1:53" x14ac:dyDescent="0.25">
      <c r="A6509" s="9" t="str">
        <f>IF(B6509&lt;&gt;"",COUNTA($B$3:B6509)+$A$2,"")</f>
        <v/>
      </c>
      <c r="R6509" s="42"/>
      <c r="AB6509" s="13"/>
      <c r="AC6509" s="8"/>
      <c r="AF6509" s="13"/>
      <c r="AG6509" s="8"/>
      <c r="AH6509" s="8"/>
      <c r="AI6509" s="8"/>
      <c r="AJ6509" s="8"/>
      <c r="AK6509" s="8"/>
      <c r="AN6509" s="13"/>
      <c r="AO6509" s="8"/>
      <c r="AR6509" s="13"/>
      <c r="AS6509" s="8"/>
      <c r="AV6509" s="13"/>
      <c r="AW6509" s="8"/>
      <c r="AX6509" s="19" t="str">
        <f t="shared" si="458"/>
        <v/>
      </c>
      <c r="AY6509" s="55">
        <f t="shared" si="459"/>
        <v>0</v>
      </c>
      <c r="AZ6509" s="8"/>
      <c r="BA6509" s="8"/>
    </row>
    <row r="6510" spans="1:53" x14ac:dyDescent="0.25">
      <c r="A6510" s="9" t="str">
        <f>IF(B6510&lt;&gt;"",COUNTA($B$3:B6510)+$A$2,"")</f>
        <v/>
      </c>
      <c r="R6510" s="42"/>
      <c r="AB6510" s="13"/>
      <c r="AC6510" s="8"/>
      <c r="AF6510" s="13"/>
      <c r="AG6510" s="8"/>
      <c r="AH6510" s="8"/>
      <c r="AI6510" s="8"/>
      <c r="AJ6510" s="8"/>
      <c r="AK6510" s="8"/>
      <c r="AN6510" s="13"/>
      <c r="AO6510" s="8"/>
      <c r="AR6510" s="13"/>
      <c r="AS6510" s="8"/>
      <c r="AV6510" s="13"/>
      <c r="AW6510" s="8"/>
      <c r="AX6510" s="19" t="str">
        <f t="shared" si="458"/>
        <v/>
      </c>
      <c r="AY6510" s="55">
        <f t="shared" si="459"/>
        <v>0</v>
      </c>
      <c r="AZ6510" s="8"/>
      <c r="BA6510" s="8"/>
    </row>
    <row r="6511" spans="1:53" x14ac:dyDescent="0.25">
      <c r="A6511" s="9" t="str">
        <f>IF(B6511&lt;&gt;"",COUNTA($B$3:B6511)+$A$2,"")</f>
        <v/>
      </c>
      <c r="R6511" s="42"/>
      <c r="AB6511" s="13"/>
      <c r="AC6511" s="8"/>
      <c r="AF6511" s="13"/>
      <c r="AG6511" s="8"/>
      <c r="AH6511" s="8"/>
      <c r="AI6511" s="8"/>
      <c r="AJ6511" s="8"/>
      <c r="AK6511" s="8"/>
      <c r="AN6511" s="13"/>
      <c r="AO6511" s="8"/>
      <c r="AR6511" s="13"/>
      <c r="AS6511" s="8"/>
      <c r="AV6511" s="13"/>
      <c r="AW6511" s="8"/>
      <c r="AX6511" s="19" t="str">
        <f t="shared" si="458"/>
        <v/>
      </c>
      <c r="AY6511" s="55">
        <f t="shared" si="459"/>
        <v>0</v>
      </c>
      <c r="AZ6511" s="8"/>
      <c r="BA6511" s="8"/>
    </row>
    <row r="6512" spans="1:53" x14ac:dyDescent="0.25">
      <c r="A6512" s="9" t="str">
        <f>IF(B6512&lt;&gt;"",COUNTA($B$3:B6512)+$A$2,"")</f>
        <v/>
      </c>
      <c r="R6512" s="42"/>
      <c r="AB6512" s="13"/>
      <c r="AC6512" s="8"/>
      <c r="AF6512" s="13"/>
      <c r="AG6512" s="8"/>
      <c r="AH6512" s="8"/>
      <c r="AI6512" s="8"/>
      <c r="AJ6512" s="8"/>
      <c r="AK6512" s="8"/>
      <c r="AN6512" s="13"/>
      <c r="AO6512" s="8"/>
      <c r="AR6512" s="13"/>
      <c r="AS6512" s="8"/>
      <c r="AV6512" s="13"/>
      <c r="AW6512" s="8"/>
      <c r="AX6512" s="19" t="str">
        <f t="shared" si="458"/>
        <v/>
      </c>
      <c r="AY6512" s="55">
        <f t="shared" si="459"/>
        <v>0</v>
      </c>
      <c r="AZ6512" s="8"/>
      <c r="BA6512" s="8"/>
    </row>
    <row r="6513" spans="1:53" x14ac:dyDescent="0.25">
      <c r="A6513" s="9" t="str">
        <f>IF(B6513&lt;&gt;"",COUNTA($B$3:B6513)+$A$2,"")</f>
        <v/>
      </c>
      <c r="R6513" s="42"/>
      <c r="AB6513" s="13"/>
      <c r="AC6513" s="8"/>
      <c r="AF6513" s="13"/>
      <c r="AG6513" s="8"/>
      <c r="AH6513" s="8"/>
      <c r="AI6513" s="8"/>
      <c r="AJ6513" s="8"/>
      <c r="AK6513" s="8"/>
      <c r="AN6513" s="13"/>
      <c r="AO6513" s="8"/>
      <c r="AR6513" s="13"/>
      <c r="AS6513" s="8"/>
      <c r="AV6513" s="13"/>
      <c r="AW6513" s="8"/>
      <c r="AX6513" s="19" t="str">
        <f t="shared" si="458"/>
        <v/>
      </c>
      <c r="AY6513" s="55">
        <f t="shared" si="459"/>
        <v>0</v>
      </c>
      <c r="AZ6513" s="8"/>
      <c r="BA6513" s="8"/>
    </row>
    <row r="6514" spans="1:53" x14ac:dyDescent="0.25">
      <c r="A6514" s="9" t="str">
        <f>IF(B6514&lt;&gt;"",COUNTA($B$3:B6514)+$A$2,"")</f>
        <v/>
      </c>
      <c r="R6514" s="42"/>
      <c r="AB6514" s="13"/>
      <c r="AC6514" s="8"/>
      <c r="AF6514" s="13"/>
      <c r="AG6514" s="8"/>
      <c r="AH6514" s="8"/>
      <c r="AI6514" s="8"/>
      <c r="AJ6514" s="8"/>
      <c r="AK6514" s="8"/>
      <c r="AN6514" s="13"/>
      <c r="AO6514" s="8"/>
      <c r="AR6514" s="13"/>
      <c r="AS6514" s="8"/>
      <c r="AV6514" s="13"/>
      <c r="AW6514" s="8"/>
      <c r="AX6514" s="19" t="str">
        <f t="shared" si="458"/>
        <v/>
      </c>
      <c r="AY6514" s="55">
        <f t="shared" si="459"/>
        <v>0</v>
      </c>
      <c r="AZ6514" s="8"/>
      <c r="BA6514" s="8"/>
    </row>
    <row r="6515" spans="1:53" x14ac:dyDescent="0.25">
      <c r="A6515" s="9" t="str">
        <f>IF(B6515&lt;&gt;"",COUNTA($B$3:B6515)+$A$2,"")</f>
        <v/>
      </c>
      <c r="R6515" s="42"/>
      <c r="AB6515" s="13"/>
      <c r="AC6515" s="8"/>
      <c r="AF6515" s="13"/>
      <c r="AG6515" s="8"/>
      <c r="AH6515" s="8"/>
      <c r="AI6515" s="8"/>
      <c r="AJ6515" s="8"/>
      <c r="AK6515" s="8"/>
      <c r="AN6515" s="13"/>
      <c r="AO6515" s="8"/>
      <c r="AR6515" s="13"/>
      <c r="AS6515" s="8"/>
      <c r="AV6515" s="13"/>
      <c r="AW6515" s="8"/>
      <c r="AX6515" s="19" t="str">
        <f t="shared" si="458"/>
        <v/>
      </c>
      <c r="AY6515" s="55">
        <f t="shared" si="459"/>
        <v>0</v>
      </c>
      <c r="AZ6515" s="8"/>
      <c r="BA6515" s="8"/>
    </row>
    <row r="6516" spans="1:53" x14ac:dyDescent="0.25">
      <c r="A6516" s="9" t="str">
        <f>IF(B6516&lt;&gt;"",COUNTA($B$3:B6516)+$A$2,"")</f>
        <v/>
      </c>
      <c r="R6516" s="42"/>
      <c r="AB6516" s="13"/>
      <c r="AC6516" s="8"/>
      <c r="AF6516" s="13"/>
      <c r="AG6516" s="8"/>
      <c r="AH6516" s="8"/>
      <c r="AI6516" s="8"/>
      <c r="AJ6516" s="8"/>
      <c r="AK6516" s="8"/>
      <c r="AN6516" s="13"/>
      <c r="AO6516" s="8"/>
      <c r="AR6516" s="13"/>
      <c r="AS6516" s="8"/>
      <c r="AV6516" s="13"/>
      <c r="AW6516" s="8"/>
      <c r="AX6516" s="19" t="str">
        <f t="shared" si="458"/>
        <v/>
      </c>
      <c r="AY6516" s="55">
        <f t="shared" si="459"/>
        <v>0</v>
      </c>
      <c r="AZ6516" s="8"/>
      <c r="BA6516" s="8"/>
    </row>
    <row r="6517" spans="1:53" x14ac:dyDescent="0.25">
      <c r="A6517" s="9" t="str">
        <f>IF(B6517&lt;&gt;"",COUNTA($B$3:B6517)+$A$2,"")</f>
        <v/>
      </c>
      <c r="R6517" s="42"/>
      <c r="AB6517" s="13"/>
      <c r="AC6517" s="8"/>
      <c r="AF6517" s="13"/>
      <c r="AG6517" s="8"/>
      <c r="AH6517" s="8"/>
      <c r="AI6517" s="8"/>
      <c r="AJ6517" s="8"/>
      <c r="AK6517" s="8"/>
      <c r="AN6517" s="13"/>
      <c r="AO6517" s="8"/>
      <c r="AR6517" s="13"/>
      <c r="AS6517" s="8"/>
      <c r="AV6517" s="13"/>
      <c r="AW6517" s="8"/>
      <c r="AX6517" s="19" t="str">
        <f t="shared" si="458"/>
        <v/>
      </c>
      <c r="AY6517" s="55">
        <f t="shared" si="459"/>
        <v>0</v>
      </c>
      <c r="AZ6517" s="8"/>
      <c r="BA6517" s="8"/>
    </row>
    <row r="6518" spans="1:53" x14ac:dyDescent="0.25">
      <c r="A6518" s="9" t="str">
        <f>IF(B6518&lt;&gt;"",COUNTA($B$3:B6518)+$A$2,"")</f>
        <v/>
      </c>
      <c r="R6518" s="42"/>
      <c r="AB6518" s="13"/>
      <c r="AC6518" s="8"/>
      <c r="AF6518" s="13"/>
      <c r="AG6518" s="8"/>
      <c r="AH6518" s="8"/>
      <c r="AI6518" s="8"/>
      <c r="AJ6518" s="8"/>
      <c r="AK6518" s="8"/>
      <c r="AN6518" s="13"/>
      <c r="AO6518" s="8"/>
      <c r="AR6518" s="13"/>
      <c r="AS6518" s="8"/>
      <c r="AV6518" s="13"/>
      <c r="AW6518" s="8"/>
      <c r="AX6518" s="19" t="str">
        <f t="shared" si="458"/>
        <v/>
      </c>
      <c r="AY6518" s="55">
        <f t="shared" si="459"/>
        <v>0</v>
      </c>
      <c r="AZ6518" s="8"/>
      <c r="BA6518" s="8"/>
    </row>
    <row r="6519" spans="1:53" x14ac:dyDescent="0.25">
      <c r="A6519" s="9" t="str">
        <f>IF(B6519&lt;&gt;"",COUNTA($B$3:B6519)+$A$2,"")</f>
        <v/>
      </c>
      <c r="R6519" s="42"/>
      <c r="AB6519" s="13"/>
      <c r="AC6519" s="8"/>
      <c r="AF6519" s="13"/>
      <c r="AG6519" s="8"/>
      <c r="AH6519" s="8"/>
      <c r="AI6519" s="8"/>
      <c r="AJ6519" s="8"/>
      <c r="AK6519" s="8"/>
      <c r="AN6519" s="13"/>
      <c r="AO6519" s="8"/>
      <c r="AR6519" s="13"/>
      <c r="AS6519" s="8"/>
      <c r="AV6519" s="13"/>
      <c r="AW6519" s="8"/>
      <c r="AX6519" s="19" t="str">
        <f t="shared" si="458"/>
        <v/>
      </c>
      <c r="AY6519" s="55">
        <f t="shared" si="459"/>
        <v>0</v>
      </c>
      <c r="AZ6519" s="8"/>
      <c r="BA6519" s="8"/>
    </row>
    <row r="6520" spans="1:53" x14ac:dyDescent="0.25">
      <c r="A6520" s="9" t="str">
        <f>IF(B6520&lt;&gt;"",COUNTA($B$3:B6520)+$A$2,"")</f>
        <v/>
      </c>
      <c r="R6520" s="42"/>
      <c r="AB6520" s="13"/>
      <c r="AC6520" s="8"/>
      <c r="AF6520" s="13"/>
      <c r="AG6520" s="8"/>
      <c r="AH6520" s="8"/>
      <c r="AI6520" s="8"/>
      <c r="AJ6520" s="8"/>
      <c r="AK6520" s="8"/>
      <c r="AN6520" s="13"/>
      <c r="AO6520" s="8"/>
      <c r="AR6520" s="13"/>
      <c r="AS6520" s="8"/>
      <c r="AV6520" s="13"/>
      <c r="AW6520" s="8"/>
      <c r="AX6520" s="19" t="str">
        <f t="shared" si="458"/>
        <v/>
      </c>
      <c r="AY6520" s="55">
        <f t="shared" si="459"/>
        <v>0</v>
      </c>
      <c r="AZ6520" s="8"/>
      <c r="BA6520" s="8"/>
    </row>
    <row r="6521" spans="1:53" x14ac:dyDescent="0.25">
      <c r="A6521" s="9" t="str">
        <f>IF(B6521&lt;&gt;"",COUNTA($B$3:B6521)+$A$2,"")</f>
        <v/>
      </c>
      <c r="R6521" s="42"/>
      <c r="AB6521" s="13"/>
      <c r="AC6521" s="8"/>
      <c r="AF6521" s="13"/>
      <c r="AG6521" s="8"/>
      <c r="AH6521" s="8"/>
      <c r="AI6521" s="8"/>
      <c r="AJ6521" s="8"/>
      <c r="AK6521" s="8"/>
      <c r="AN6521" s="13"/>
      <c r="AO6521" s="8"/>
      <c r="AR6521" s="13"/>
      <c r="AS6521" s="8"/>
      <c r="AV6521" s="13"/>
      <c r="AW6521" s="8"/>
      <c r="AX6521" s="19" t="str">
        <f t="shared" si="458"/>
        <v/>
      </c>
      <c r="AY6521" s="55">
        <f t="shared" si="459"/>
        <v>0</v>
      </c>
      <c r="AZ6521" s="8"/>
      <c r="BA6521" s="8"/>
    </row>
    <row r="6522" spans="1:53" x14ac:dyDescent="0.25">
      <c r="A6522" s="9" t="str">
        <f>IF(B6522&lt;&gt;"",COUNTA($B$3:B6522)+$A$2,"")</f>
        <v/>
      </c>
      <c r="R6522" s="42"/>
      <c r="AB6522" s="13"/>
      <c r="AC6522" s="8"/>
      <c r="AF6522" s="13"/>
      <c r="AG6522" s="8"/>
      <c r="AH6522" s="8"/>
      <c r="AI6522" s="8"/>
      <c r="AJ6522" s="8"/>
      <c r="AK6522" s="8"/>
      <c r="AN6522" s="13"/>
      <c r="AO6522" s="8"/>
      <c r="AR6522" s="13"/>
      <c r="AS6522" s="8"/>
      <c r="AV6522" s="13"/>
      <c r="AW6522" s="8"/>
      <c r="AX6522" s="19" t="str">
        <f t="shared" si="458"/>
        <v/>
      </c>
      <c r="AY6522" s="55">
        <f t="shared" si="459"/>
        <v>0</v>
      </c>
      <c r="AZ6522" s="8"/>
      <c r="BA6522" s="8"/>
    </row>
    <row r="6523" spans="1:53" x14ac:dyDescent="0.25">
      <c r="A6523" s="9" t="str">
        <f>IF(B6523&lt;&gt;"",COUNTA($B$3:B6523)+$A$2,"")</f>
        <v/>
      </c>
      <c r="R6523" s="42"/>
      <c r="AB6523" s="13"/>
      <c r="AC6523" s="8"/>
      <c r="AF6523" s="13"/>
      <c r="AG6523" s="8"/>
      <c r="AH6523" s="8"/>
      <c r="AI6523" s="8"/>
      <c r="AJ6523" s="8"/>
      <c r="AK6523" s="8"/>
      <c r="AN6523" s="13"/>
      <c r="AO6523" s="8"/>
      <c r="AR6523" s="13"/>
      <c r="AS6523" s="8"/>
      <c r="AV6523" s="13"/>
      <c r="AW6523" s="8"/>
      <c r="AX6523" s="19" t="str">
        <f t="shared" si="458"/>
        <v/>
      </c>
      <c r="AY6523" s="55">
        <f t="shared" si="459"/>
        <v>0</v>
      </c>
      <c r="AZ6523" s="8"/>
      <c r="BA6523" s="8"/>
    </row>
    <row r="6524" spans="1:53" x14ac:dyDescent="0.25">
      <c r="A6524" s="9" t="str">
        <f>IF(B6524&lt;&gt;"",COUNTA($B$3:B6524)+$A$2,"")</f>
        <v/>
      </c>
      <c r="R6524" s="42"/>
      <c r="AB6524" s="13"/>
      <c r="AC6524" s="8"/>
      <c r="AF6524" s="13"/>
      <c r="AG6524" s="8"/>
      <c r="AH6524" s="8"/>
      <c r="AI6524" s="8"/>
      <c r="AJ6524" s="8"/>
      <c r="AK6524" s="8"/>
      <c r="AN6524" s="13"/>
      <c r="AO6524" s="8"/>
      <c r="AR6524" s="13"/>
      <c r="AS6524" s="8"/>
      <c r="AV6524" s="13"/>
      <c r="AW6524" s="8"/>
      <c r="AX6524" s="19" t="str">
        <f t="shared" si="458"/>
        <v/>
      </c>
      <c r="AY6524" s="55">
        <f t="shared" si="459"/>
        <v>0</v>
      </c>
      <c r="AZ6524" s="8"/>
      <c r="BA6524" s="8"/>
    </row>
    <row r="6525" spans="1:53" x14ac:dyDescent="0.25">
      <c r="A6525" s="9" t="str">
        <f>IF(B6525&lt;&gt;"",COUNTA($B$3:B6525)+$A$2,"")</f>
        <v/>
      </c>
      <c r="R6525" s="42"/>
      <c r="AB6525" s="13"/>
      <c r="AC6525" s="8"/>
      <c r="AF6525" s="13"/>
      <c r="AG6525" s="8"/>
      <c r="AH6525" s="8"/>
      <c r="AI6525" s="8"/>
      <c r="AJ6525" s="8"/>
      <c r="AK6525" s="8"/>
      <c r="AN6525" s="13"/>
      <c r="AO6525" s="8"/>
      <c r="AR6525" s="13"/>
      <c r="AS6525" s="8"/>
      <c r="AV6525" s="13"/>
      <c r="AW6525" s="8"/>
      <c r="AX6525" s="19" t="str">
        <f t="shared" si="458"/>
        <v/>
      </c>
      <c r="AY6525" s="55">
        <f t="shared" si="459"/>
        <v>0</v>
      </c>
      <c r="AZ6525" s="8"/>
      <c r="BA6525" s="8"/>
    </row>
    <row r="6526" spans="1:53" x14ac:dyDescent="0.25">
      <c r="A6526" s="9" t="str">
        <f>IF(B6526&lt;&gt;"",COUNTA($B$3:B6526)+$A$2,"")</f>
        <v/>
      </c>
      <c r="R6526" s="42"/>
      <c r="AB6526" s="13"/>
      <c r="AC6526" s="8"/>
      <c r="AF6526" s="13"/>
      <c r="AG6526" s="8"/>
      <c r="AH6526" s="8"/>
      <c r="AI6526" s="8"/>
      <c r="AJ6526" s="8"/>
      <c r="AK6526" s="8"/>
      <c r="AN6526" s="13"/>
      <c r="AO6526" s="8"/>
      <c r="AR6526" s="13"/>
      <c r="AS6526" s="8"/>
      <c r="AV6526" s="13"/>
      <c r="AW6526" s="8"/>
      <c r="AX6526" s="19" t="str">
        <f t="shared" si="458"/>
        <v/>
      </c>
      <c r="AY6526" s="55">
        <f t="shared" si="459"/>
        <v>0</v>
      </c>
      <c r="AZ6526" s="8"/>
      <c r="BA6526" s="8"/>
    </row>
    <row r="6527" spans="1:53" x14ac:dyDescent="0.25">
      <c r="A6527" s="9" t="str">
        <f>IF(B6527&lt;&gt;"",COUNTA($B$3:B6527)+$A$2,"")</f>
        <v/>
      </c>
      <c r="R6527" s="42"/>
      <c r="AB6527" s="13"/>
      <c r="AC6527" s="8"/>
      <c r="AF6527" s="13"/>
      <c r="AG6527" s="8"/>
      <c r="AH6527" s="8"/>
      <c r="AI6527" s="8"/>
      <c r="AJ6527" s="8"/>
      <c r="AK6527" s="8"/>
      <c r="AN6527" s="13"/>
      <c r="AO6527" s="8"/>
      <c r="AR6527" s="13"/>
      <c r="AS6527" s="8"/>
      <c r="AV6527" s="13"/>
      <c r="AW6527" s="8"/>
      <c r="AX6527" s="19" t="str">
        <f t="shared" si="458"/>
        <v/>
      </c>
      <c r="AY6527" s="55">
        <f t="shared" si="459"/>
        <v>0</v>
      </c>
      <c r="AZ6527" s="8"/>
      <c r="BA6527" s="8"/>
    </row>
    <row r="6528" spans="1:53" x14ac:dyDescent="0.25">
      <c r="A6528" s="9" t="str">
        <f>IF(B6528&lt;&gt;"",COUNTA($B$3:B6528)+$A$2,"")</f>
        <v/>
      </c>
      <c r="R6528" s="42"/>
      <c r="AB6528" s="13"/>
      <c r="AC6528" s="8"/>
      <c r="AF6528" s="13"/>
      <c r="AG6528" s="8"/>
      <c r="AH6528" s="8"/>
      <c r="AI6528" s="8"/>
      <c r="AJ6528" s="8"/>
      <c r="AK6528" s="8"/>
      <c r="AN6528" s="13"/>
      <c r="AO6528" s="8"/>
      <c r="AR6528" s="13"/>
      <c r="AS6528" s="8"/>
      <c r="AV6528" s="13"/>
      <c r="AW6528" s="8"/>
      <c r="AX6528" s="19" t="str">
        <f t="shared" si="458"/>
        <v/>
      </c>
      <c r="AY6528" s="55">
        <f t="shared" si="459"/>
        <v>0</v>
      </c>
      <c r="AZ6528" s="8"/>
      <c r="BA6528" s="8"/>
    </row>
    <row r="6529" spans="1:53" x14ac:dyDescent="0.25">
      <c r="A6529" s="9" t="str">
        <f>IF(B6529&lt;&gt;"",COUNTA($B$3:B6529)+$A$2,"")</f>
        <v/>
      </c>
      <c r="R6529" s="42"/>
      <c r="AB6529" s="13"/>
      <c r="AC6529" s="8"/>
      <c r="AF6529" s="13"/>
      <c r="AG6529" s="8"/>
      <c r="AH6529" s="8"/>
      <c r="AI6529" s="8"/>
      <c r="AJ6529" s="8"/>
      <c r="AK6529" s="8"/>
      <c r="AN6529" s="13"/>
      <c r="AO6529" s="8"/>
      <c r="AR6529" s="13"/>
      <c r="AS6529" s="8"/>
      <c r="AV6529" s="13"/>
      <c r="AW6529" s="8"/>
      <c r="AX6529" s="19" t="str">
        <f t="shared" si="458"/>
        <v/>
      </c>
      <c r="AY6529" s="55">
        <f t="shared" si="459"/>
        <v>0</v>
      </c>
      <c r="AZ6529" s="8"/>
      <c r="BA6529" s="8"/>
    </row>
    <row r="6530" spans="1:53" x14ac:dyDescent="0.25">
      <c r="A6530" s="9" t="str">
        <f>IF(B6530&lt;&gt;"",COUNTA($B$3:B6530)+$A$2,"")</f>
        <v/>
      </c>
      <c r="R6530" s="42"/>
      <c r="AB6530" s="13"/>
      <c r="AC6530" s="8"/>
      <c r="AF6530" s="13"/>
      <c r="AG6530" s="8"/>
      <c r="AH6530" s="8"/>
      <c r="AI6530" s="8"/>
      <c r="AJ6530" s="8"/>
      <c r="AK6530" s="8"/>
      <c r="AN6530" s="13"/>
      <c r="AO6530" s="8"/>
      <c r="AR6530" s="13"/>
      <c r="AS6530" s="8"/>
      <c r="AV6530" s="13"/>
      <c r="AW6530" s="8"/>
      <c r="AX6530" s="19" t="str">
        <f t="shared" si="458"/>
        <v/>
      </c>
      <c r="AY6530" s="55">
        <f t="shared" si="459"/>
        <v>0</v>
      </c>
      <c r="AZ6530" s="8"/>
      <c r="BA6530" s="8"/>
    </row>
    <row r="6531" spans="1:53" x14ac:dyDescent="0.25">
      <c r="A6531" s="9" t="str">
        <f>IF(B6531&lt;&gt;"",COUNTA($B$3:B6531)+$A$2,"")</f>
        <v/>
      </c>
      <c r="R6531" s="42"/>
      <c r="AB6531" s="13"/>
      <c r="AC6531" s="8"/>
      <c r="AF6531" s="13"/>
      <c r="AG6531" s="8"/>
      <c r="AH6531" s="8"/>
      <c r="AI6531" s="8"/>
      <c r="AJ6531" s="8"/>
      <c r="AK6531" s="8"/>
      <c r="AN6531" s="13"/>
      <c r="AO6531" s="8"/>
      <c r="AR6531" s="13"/>
      <c r="AS6531" s="8"/>
      <c r="AV6531" s="13"/>
      <c r="AW6531" s="8"/>
      <c r="AX6531" s="19" t="str">
        <f t="shared" ref="AX6531:AX6594" si="460">IF(R6531="","",AY6531/(1+0.025))</f>
        <v/>
      </c>
      <c r="AY6531" s="55">
        <f t="shared" ref="AY6531:AY6594" si="461">BC6531-AZ6531</f>
        <v>0</v>
      </c>
      <c r="AZ6531" s="8"/>
      <c r="BA6531" s="8"/>
    </row>
    <row r="6532" spans="1:53" x14ac:dyDescent="0.25">
      <c r="A6532" s="9" t="str">
        <f>IF(B6532&lt;&gt;"",COUNTA($B$3:B6532)+$A$2,"")</f>
        <v/>
      </c>
      <c r="R6532" s="42"/>
      <c r="AB6532" s="13"/>
      <c r="AC6532" s="8"/>
      <c r="AF6532" s="13"/>
      <c r="AG6532" s="8"/>
      <c r="AH6532" s="8"/>
      <c r="AI6532" s="8"/>
      <c r="AJ6532" s="8"/>
      <c r="AK6532" s="8"/>
      <c r="AN6532" s="13"/>
      <c r="AO6532" s="8"/>
      <c r="AR6532" s="13"/>
      <c r="AS6532" s="8"/>
      <c r="AV6532" s="13"/>
      <c r="AW6532" s="8"/>
      <c r="AX6532" s="19" t="str">
        <f t="shared" si="460"/>
        <v/>
      </c>
      <c r="AY6532" s="55">
        <f t="shared" si="461"/>
        <v>0</v>
      </c>
      <c r="AZ6532" s="8"/>
      <c r="BA6532" s="8"/>
    </row>
    <row r="6533" spans="1:53" x14ac:dyDescent="0.25">
      <c r="A6533" s="9" t="str">
        <f>IF(B6533&lt;&gt;"",COUNTA($B$3:B6533)+$A$2,"")</f>
        <v/>
      </c>
      <c r="R6533" s="42"/>
      <c r="AB6533" s="13"/>
      <c r="AC6533" s="8"/>
      <c r="AF6533" s="13"/>
      <c r="AG6533" s="8"/>
      <c r="AH6533" s="8"/>
      <c r="AI6533" s="8"/>
      <c r="AJ6533" s="8"/>
      <c r="AK6533" s="8"/>
      <c r="AN6533" s="13"/>
      <c r="AO6533" s="8"/>
      <c r="AR6533" s="13"/>
      <c r="AS6533" s="8"/>
      <c r="AV6533" s="13"/>
      <c r="AW6533" s="8"/>
      <c r="AX6533" s="19" t="str">
        <f t="shared" si="460"/>
        <v/>
      </c>
      <c r="AY6533" s="55">
        <f t="shared" si="461"/>
        <v>0</v>
      </c>
      <c r="AZ6533" s="8"/>
      <c r="BA6533" s="8"/>
    </row>
    <row r="6534" spans="1:53" x14ac:dyDescent="0.25">
      <c r="A6534" s="9" t="str">
        <f>IF(B6534&lt;&gt;"",COUNTA($B$3:B6534)+$A$2,"")</f>
        <v/>
      </c>
      <c r="R6534" s="42"/>
      <c r="AB6534" s="13"/>
      <c r="AC6534" s="8"/>
      <c r="AF6534" s="13"/>
      <c r="AG6534" s="8"/>
      <c r="AH6534" s="8"/>
      <c r="AI6534" s="8"/>
      <c r="AJ6534" s="8"/>
      <c r="AK6534" s="8"/>
      <c r="AN6534" s="13"/>
      <c r="AO6534" s="8"/>
      <c r="AR6534" s="13"/>
      <c r="AS6534" s="8"/>
      <c r="AV6534" s="13"/>
      <c r="AW6534" s="8"/>
      <c r="AX6534" s="19" t="str">
        <f t="shared" si="460"/>
        <v/>
      </c>
      <c r="AY6534" s="55">
        <f t="shared" si="461"/>
        <v>0</v>
      </c>
      <c r="AZ6534" s="8"/>
      <c r="BA6534" s="8"/>
    </row>
    <row r="6535" spans="1:53" x14ac:dyDescent="0.25">
      <c r="A6535" s="9" t="str">
        <f>IF(B6535&lt;&gt;"",COUNTA($B$3:B6535)+$A$2,"")</f>
        <v/>
      </c>
      <c r="R6535" s="42"/>
      <c r="AB6535" s="13"/>
      <c r="AC6535" s="8"/>
      <c r="AF6535" s="13"/>
      <c r="AG6535" s="8"/>
      <c r="AH6535" s="8"/>
      <c r="AI6535" s="8"/>
      <c r="AJ6535" s="8"/>
      <c r="AK6535" s="8"/>
      <c r="AN6535" s="13"/>
      <c r="AO6535" s="8"/>
      <c r="AR6535" s="13"/>
      <c r="AS6535" s="8"/>
      <c r="AV6535" s="13"/>
      <c r="AW6535" s="8"/>
      <c r="AX6535" s="19" t="str">
        <f t="shared" si="460"/>
        <v/>
      </c>
      <c r="AY6535" s="55">
        <f t="shared" si="461"/>
        <v>0</v>
      </c>
      <c r="AZ6535" s="8"/>
      <c r="BA6535" s="8"/>
    </row>
    <row r="6536" spans="1:53" x14ac:dyDescent="0.25">
      <c r="A6536" s="9" t="str">
        <f>IF(B6536&lt;&gt;"",COUNTA($B$3:B6536)+$A$2,"")</f>
        <v/>
      </c>
      <c r="R6536" s="42"/>
      <c r="AB6536" s="13"/>
      <c r="AC6536" s="8"/>
      <c r="AF6536" s="13"/>
      <c r="AG6536" s="8"/>
      <c r="AH6536" s="8"/>
      <c r="AI6536" s="8"/>
      <c r="AJ6536" s="8"/>
      <c r="AK6536" s="8"/>
      <c r="AN6536" s="13"/>
      <c r="AO6536" s="8"/>
      <c r="AR6536" s="13"/>
      <c r="AS6536" s="8"/>
      <c r="AV6536" s="13"/>
      <c r="AW6536" s="8"/>
      <c r="AX6536" s="19" t="str">
        <f t="shared" si="460"/>
        <v/>
      </c>
      <c r="AY6536" s="55">
        <f t="shared" si="461"/>
        <v>0</v>
      </c>
      <c r="AZ6536" s="8"/>
      <c r="BA6536" s="8"/>
    </row>
    <row r="6537" spans="1:53" x14ac:dyDescent="0.25">
      <c r="A6537" s="9" t="str">
        <f>IF(B6537&lt;&gt;"",COUNTA($B$3:B6537)+$A$2,"")</f>
        <v/>
      </c>
      <c r="R6537" s="42"/>
      <c r="AB6537" s="13"/>
      <c r="AC6537" s="8"/>
      <c r="AF6537" s="13"/>
      <c r="AG6537" s="8"/>
      <c r="AH6537" s="8"/>
      <c r="AI6537" s="8"/>
      <c r="AJ6537" s="8"/>
      <c r="AK6537" s="8"/>
      <c r="AN6537" s="13"/>
      <c r="AO6537" s="8"/>
      <c r="AR6537" s="13"/>
      <c r="AS6537" s="8"/>
      <c r="AV6537" s="13"/>
      <c r="AW6537" s="8"/>
      <c r="AX6537" s="19" t="str">
        <f t="shared" si="460"/>
        <v/>
      </c>
      <c r="AY6537" s="55">
        <f t="shared" si="461"/>
        <v>0</v>
      </c>
      <c r="AZ6537" s="8"/>
      <c r="BA6537" s="8"/>
    </row>
    <row r="6538" spans="1:53" x14ac:dyDescent="0.25">
      <c r="A6538" s="9" t="str">
        <f>IF(B6538&lt;&gt;"",COUNTA($B$3:B6538)+$A$2,"")</f>
        <v/>
      </c>
      <c r="R6538" s="42"/>
      <c r="AB6538" s="13"/>
      <c r="AC6538" s="8"/>
      <c r="AF6538" s="13"/>
      <c r="AG6538" s="8"/>
      <c r="AH6538" s="8"/>
      <c r="AI6538" s="8"/>
      <c r="AJ6538" s="8"/>
      <c r="AK6538" s="8"/>
      <c r="AN6538" s="13"/>
      <c r="AO6538" s="8"/>
      <c r="AR6538" s="13"/>
      <c r="AS6538" s="8"/>
      <c r="AV6538" s="13"/>
      <c r="AW6538" s="8"/>
      <c r="AX6538" s="19" t="str">
        <f t="shared" si="460"/>
        <v/>
      </c>
      <c r="AY6538" s="55">
        <f t="shared" si="461"/>
        <v>0</v>
      </c>
      <c r="AZ6538" s="8"/>
      <c r="BA6538" s="8"/>
    </row>
    <row r="6539" spans="1:53" x14ac:dyDescent="0.25">
      <c r="A6539" s="9" t="str">
        <f>IF(B6539&lt;&gt;"",COUNTA($B$3:B6539)+$A$2,"")</f>
        <v/>
      </c>
      <c r="R6539" s="42"/>
      <c r="AB6539" s="13"/>
      <c r="AC6539" s="8"/>
      <c r="AF6539" s="13"/>
      <c r="AG6539" s="8"/>
      <c r="AH6539" s="8"/>
      <c r="AI6539" s="8"/>
      <c r="AJ6539" s="8"/>
      <c r="AK6539" s="8"/>
      <c r="AN6539" s="13"/>
      <c r="AO6539" s="8"/>
      <c r="AR6539" s="13"/>
      <c r="AS6539" s="8"/>
      <c r="AV6539" s="13"/>
      <c r="AW6539" s="8"/>
      <c r="AX6539" s="19" t="str">
        <f t="shared" si="460"/>
        <v/>
      </c>
      <c r="AY6539" s="55">
        <f t="shared" si="461"/>
        <v>0</v>
      </c>
      <c r="AZ6539" s="8"/>
      <c r="BA6539" s="8"/>
    </row>
    <row r="6540" spans="1:53" x14ac:dyDescent="0.25">
      <c r="A6540" s="9" t="str">
        <f>IF(B6540&lt;&gt;"",COUNTA($B$3:B6540)+$A$2,"")</f>
        <v/>
      </c>
      <c r="R6540" s="42"/>
      <c r="AB6540" s="13"/>
      <c r="AC6540" s="8"/>
      <c r="AF6540" s="13"/>
      <c r="AG6540" s="8"/>
      <c r="AH6540" s="8"/>
      <c r="AI6540" s="8"/>
      <c r="AJ6540" s="8"/>
      <c r="AK6540" s="8"/>
      <c r="AN6540" s="13"/>
      <c r="AO6540" s="8"/>
      <c r="AR6540" s="13"/>
      <c r="AS6540" s="8"/>
      <c r="AV6540" s="13"/>
      <c r="AW6540" s="8"/>
      <c r="AX6540" s="19" t="str">
        <f t="shared" si="460"/>
        <v/>
      </c>
      <c r="AY6540" s="55">
        <f t="shared" si="461"/>
        <v>0</v>
      </c>
      <c r="AZ6540" s="8"/>
      <c r="BA6540" s="8"/>
    </row>
    <row r="6541" spans="1:53" x14ac:dyDescent="0.25">
      <c r="A6541" s="9" t="str">
        <f>IF(B6541&lt;&gt;"",COUNTA($B$3:B6541)+$A$2,"")</f>
        <v/>
      </c>
      <c r="R6541" s="42"/>
      <c r="AB6541" s="13"/>
      <c r="AC6541" s="8"/>
      <c r="AF6541" s="13"/>
      <c r="AG6541" s="8"/>
      <c r="AH6541" s="8"/>
      <c r="AI6541" s="8"/>
      <c r="AJ6541" s="8"/>
      <c r="AK6541" s="8"/>
      <c r="AN6541" s="13"/>
      <c r="AO6541" s="8"/>
      <c r="AR6541" s="13"/>
      <c r="AS6541" s="8"/>
      <c r="AV6541" s="13"/>
      <c r="AW6541" s="8"/>
      <c r="AX6541" s="19" t="str">
        <f t="shared" si="460"/>
        <v/>
      </c>
      <c r="AY6541" s="55">
        <f t="shared" si="461"/>
        <v>0</v>
      </c>
      <c r="AZ6541" s="8"/>
      <c r="BA6541" s="8"/>
    </row>
    <row r="6542" spans="1:53" x14ac:dyDescent="0.25">
      <c r="A6542" s="9" t="str">
        <f>IF(B6542&lt;&gt;"",COUNTA($B$3:B6542)+$A$2,"")</f>
        <v/>
      </c>
      <c r="R6542" s="42"/>
      <c r="AB6542" s="13"/>
      <c r="AC6542" s="8"/>
      <c r="AF6542" s="13"/>
      <c r="AG6542" s="8"/>
      <c r="AH6542" s="8"/>
      <c r="AI6542" s="8"/>
      <c r="AJ6542" s="8"/>
      <c r="AK6542" s="8"/>
      <c r="AN6542" s="13"/>
      <c r="AO6542" s="8"/>
      <c r="AR6542" s="13"/>
      <c r="AS6542" s="8"/>
      <c r="AV6542" s="13"/>
      <c r="AW6542" s="8"/>
      <c r="AX6542" s="19" t="str">
        <f t="shared" si="460"/>
        <v/>
      </c>
      <c r="AY6542" s="55">
        <f t="shared" si="461"/>
        <v>0</v>
      </c>
      <c r="AZ6542" s="8"/>
      <c r="BA6542" s="8"/>
    </row>
    <row r="6543" spans="1:53" x14ac:dyDescent="0.25">
      <c r="A6543" s="9" t="str">
        <f>IF(B6543&lt;&gt;"",COUNTA($B$3:B6543)+$A$2,"")</f>
        <v/>
      </c>
      <c r="R6543" s="42"/>
      <c r="AB6543" s="13"/>
      <c r="AC6543" s="8"/>
      <c r="AF6543" s="13"/>
      <c r="AG6543" s="8"/>
      <c r="AH6543" s="8"/>
      <c r="AI6543" s="8"/>
      <c r="AJ6543" s="8"/>
      <c r="AK6543" s="8"/>
      <c r="AN6543" s="13"/>
      <c r="AO6543" s="8"/>
      <c r="AR6543" s="13"/>
      <c r="AS6543" s="8"/>
      <c r="AV6543" s="13"/>
      <c r="AW6543" s="8"/>
      <c r="AX6543" s="19" t="str">
        <f t="shared" si="460"/>
        <v/>
      </c>
      <c r="AY6543" s="55">
        <f t="shared" si="461"/>
        <v>0</v>
      </c>
      <c r="AZ6543" s="8"/>
      <c r="BA6543" s="8"/>
    </row>
    <row r="6544" spans="1:53" x14ac:dyDescent="0.25">
      <c r="A6544" s="9" t="str">
        <f>IF(B6544&lt;&gt;"",COUNTA($B$3:B6544)+$A$2,"")</f>
        <v/>
      </c>
      <c r="R6544" s="42"/>
      <c r="AB6544" s="13"/>
      <c r="AC6544" s="8"/>
      <c r="AF6544" s="13"/>
      <c r="AG6544" s="8"/>
      <c r="AH6544" s="8"/>
      <c r="AI6544" s="8"/>
      <c r="AJ6544" s="8"/>
      <c r="AK6544" s="8"/>
      <c r="AN6544" s="13"/>
      <c r="AO6544" s="8"/>
      <c r="AR6544" s="13"/>
      <c r="AS6544" s="8"/>
      <c r="AV6544" s="13"/>
      <c r="AW6544" s="8"/>
      <c r="AX6544" s="19" t="str">
        <f t="shared" si="460"/>
        <v/>
      </c>
      <c r="AY6544" s="55">
        <f t="shared" si="461"/>
        <v>0</v>
      </c>
      <c r="AZ6544" s="8"/>
      <c r="BA6544" s="8"/>
    </row>
    <row r="6545" spans="1:53" x14ac:dyDescent="0.25">
      <c r="A6545" s="9" t="str">
        <f>IF(B6545&lt;&gt;"",COUNTA($B$3:B6545)+$A$2,"")</f>
        <v/>
      </c>
      <c r="R6545" s="42"/>
      <c r="AB6545" s="13"/>
      <c r="AC6545" s="8"/>
      <c r="AF6545" s="13"/>
      <c r="AG6545" s="8"/>
      <c r="AH6545" s="8"/>
      <c r="AI6545" s="8"/>
      <c r="AJ6545" s="8"/>
      <c r="AK6545" s="8"/>
      <c r="AN6545" s="13"/>
      <c r="AO6545" s="8"/>
      <c r="AR6545" s="13"/>
      <c r="AS6545" s="8"/>
      <c r="AV6545" s="13"/>
      <c r="AW6545" s="8"/>
      <c r="AX6545" s="19" t="str">
        <f t="shared" si="460"/>
        <v/>
      </c>
      <c r="AY6545" s="55">
        <f t="shared" si="461"/>
        <v>0</v>
      </c>
      <c r="AZ6545" s="8"/>
      <c r="BA6545" s="8"/>
    </row>
    <row r="6546" spans="1:53" x14ac:dyDescent="0.25">
      <c r="A6546" s="9" t="str">
        <f>IF(B6546&lt;&gt;"",COUNTA($B$3:B6546)+$A$2,"")</f>
        <v/>
      </c>
      <c r="R6546" s="42"/>
      <c r="AB6546" s="13"/>
      <c r="AC6546" s="8"/>
      <c r="AF6546" s="13"/>
      <c r="AG6546" s="8"/>
      <c r="AH6546" s="8"/>
      <c r="AI6546" s="8"/>
      <c r="AJ6546" s="8"/>
      <c r="AK6546" s="8"/>
      <c r="AN6546" s="13"/>
      <c r="AO6546" s="8"/>
      <c r="AR6546" s="13"/>
      <c r="AS6546" s="8"/>
      <c r="AV6546" s="13"/>
      <c r="AW6546" s="8"/>
      <c r="AX6546" s="19" t="str">
        <f t="shared" si="460"/>
        <v/>
      </c>
      <c r="AY6546" s="55">
        <f t="shared" si="461"/>
        <v>0</v>
      </c>
      <c r="AZ6546" s="8"/>
      <c r="BA6546" s="8"/>
    </row>
    <row r="6547" spans="1:53" x14ac:dyDescent="0.25">
      <c r="A6547" s="9" t="str">
        <f>IF(B6547&lt;&gt;"",COUNTA($B$3:B6547)+$A$2,"")</f>
        <v/>
      </c>
      <c r="R6547" s="42"/>
      <c r="AB6547" s="13"/>
      <c r="AC6547" s="8"/>
      <c r="AF6547" s="13"/>
      <c r="AG6547" s="8"/>
      <c r="AH6547" s="8"/>
      <c r="AI6547" s="8"/>
      <c r="AJ6547" s="8"/>
      <c r="AK6547" s="8"/>
      <c r="AN6547" s="13"/>
      <c r="AO6547" s="8"/>
      <c r="AR6547" s="13"/>
      <c r="AS6547" s="8"/>
      <c r="AV6547" s="13"/>
      <c r="AW6547" s="8"/>
      <c r="AX6547" s="19" t="str">
        <f t="shared" si="460"/>
        <v/>
      </c>
      <c r="AY6547" s="55">
        <f t="shared" si="461"/>
        <v>0</v>
      </c>
      <c r="AZ6547" s="8"/>
      <c r="BA6547" s="8"/>
    </row>
    <row r="6548" spans="1:53" x14ac:dyDescent="0.25">
      <c r="A6548" s="9" t="str">
        <f>IF(B6548&lt;&gt;"",COUNTA($B$3:B6548)+$A$2,"")</f>
        <v/>
      </c>
      <c r="R6548" s="42"/>
      <c r="AB6548" s="13"/>
      <c r="AC6548" s="8"/>
      <c r="AF6548" s="13"/>
      <c r="AG6548" s="8"/>
      <c r="AH6548" s="8"/>
      <c r="AI6548" s="8"/>
      <c r="AJ6548" s="8"/>
      <c r="AK6548" s="8"/>
      <c r="AN6548" s="13"/>
      <c r="AO6548" s="8"/>
      <c r="AR6548" s="13"/>
      <c r="AS6548" s="8"/>
      <c r="AV6548" s="13"/>
      <c r="AW6548" s="8"/>
      <c r="AX6548" s="19" t="str">
        <f t="shared" si="460"/>
        <v/>
      </c>
      <c r="AY6548" s="55">
        <f t="shared" si="461"/>
        <v>0</v>
      </c>
      <c r="AZ6548" s="8"/>
      <c r="BA6548" s="8"/>
    </row>
    <row r="6549" spans="1:53" x14ac:dyDescent="0.25">
      <c r="A6549" s="9" t="str">
        <f>IF(B6549&lt;&gt;"",COUNTA($B$3:B6549)+$A$2,"")</f>
        <v/>
      </c>
      <c r="R6549" s="42"/>
      <c r="AB6549" s="13"/>
      <c r="AC6549" s="8"/>
      <c r="AF6549" s="13"/>
      <c r="AG6549" s="8"/>
      <c r="AH6549" s="8"/>
      <c r="AI6549" s="8"/>
      <c r="AJ6549" s="8"/>
      <c r="AK6549" s="8"/>
      <c r="AN6549" s="13"/>
      <c r="AO6549" s="8"/>
      <c r="AR6549" s="13"/>
      <c r="AS6549" s="8"/>
      <c r="AV6549" s="13"/>
      <c r="AW6549" s="8"/>
      <c r="AX6549" s="19" t="str">
        <f t="shared" si="460"/>
        <v/>
      </c>
      <c r="AY6549" s="55">
        <f t="shared" si="461"/>
        <v>0</v>
      </c>
      <c r="AZ6549" s="8"/>
      <c r="BA6549" s="8"/>
    </row>
    <row r="6550" spans="1:53" x14ac:dyDescent="0.25">
      <c r="A6550" s="9" t="str">
        <f>IF(B6550&lt;&gt;"",COUNTA($B$3:B6550)+$A$2,"")</f>
        <v/>
      </c>
      <c r="R6550" s="42"/>
      <c r="AB6550" s="13"/>
      <c r="AC6550" s="8"/>
      <c r="AF6550" s="13"/>
      <c r="AG6550" s="8"/>
      <c r="AH6550" s="8"/>
      <c r="AI6550" s="8"/>
      <c r="AJ6550" s="8"/>
      <c r="AK6550" s="8"/>
      <c r="AN6550" s="13"/>
      <c r="AO6550" s="8"/>
      <c r="AR6550" s="13"/>
      <c r="AS6550" s="8"/>
      <c r="AV6550" s="13"/>
      <c r="AW6550" s="8"/>
      <c r="AX6550" s="19" t="str">
        <f t="shared" si="460"/>
        <v/>
      </c>
      <c r="AY6550" s="55">
        <f t="shared" si="461"/>
        <v>0</v>
      </c>
      <c r="AZ6550" s="8"/>
      <c r="BA6550" s="8"/>
    </row>
    <row r="6551" spans="1:53" x14ac:dyDescent="0.25">
      <c r="A6551" s="9" t="str">
        <f>IF(B6551&lt;&gt;"",COUNTA($B$3:B6551)+$A$2,"")</f>
        <v/>
      </c>
      <c r="R6551" s="42"/>
      <c r="AB6551" s="13"/>
      <c r="AC6551" s="8"/>
      <c r="AF6551" s="13"/>
      <c r="AG6551" s="8"/>
      <c r="AH6551" s="8"/>
      <c r="AI6551" s="8"/>
      <c r="AJ6551" s="8"/>
      <c r="AK6551" s="8"/>
      <c r="AN6551" s="13"/>
      <c r="AO6551" s="8"/>
      <c r="AR6551" s="13"/>
      <c r="AS6551" s="8"/>
      <c r="AV6551" s="13"/>
      <c r="AW6551" s="8"/>
      <c r="AX6551" s="19" t="str">
        <f t="shared" si="460"/>
        <v/>
      </c>
      <c r="AY6551" s="55">
        <f t="shared" si="461"/>
        <v>0</v>
      </c>
      <c r="AZ6551" s="8"/>
      <c r="BA6551" s="8"/>
    </row>
    <row r="6552" spans="1:53" x14ac:dyDescent="0.25">
      <c r="A6552" s="9" t="str">
        <f>IF(B6552&lt;&gt;"",COUNTA($B$3:B6552)+$A$2,"")</f>
        <v/>
      </c>
      <c r="R6552" s="42"/>
      <c r="AB6552" s="13"/>
      <c r="AC6552" s="8"/>
      <c r="AF6552" s="13"/>
      <c r="AG6552" s="8"/>
      <c r="AH6552" s="8"/>
      <c r="AI6552" s="8"/>
      <c r="AJ6552" s="8"/>
      <c r="AK6552" s="8"/>
      <c r="AN6552" s="13"/>
      <c r="AO6552" s="8"/>
      <c r="AR6552" s="13"/>
      <c r="AS6552" s="8"/>
      <c r="AV6552" s="13"/>
      <c r="AW6552" s="8"/>
      <c r="AX6552" s="19" t="str">
        <f t="shared" si="460"/>
        <v/>
      </c>
      <c r="AY6552" s="55">
        <f t="shared" si="461"/>
        <v>0</v>
      </c>
      <c r="AZ6552" s="8"/>
      <c r="BA6552" s="8"/>
    </row>
    <row r="6553" spans="1:53" x14ac:dyDescent="0.25">
      <c r="A6553" s="9" t="str">
        <f>IF(B6553&lt;&gt;"",COUNTA($B$3:B6553)+$A$2,"")</f>
        <v/>
      </c>
      <c r="R6553" s="42"/>
      <c r="AB6553" s="13"/>
      <c r="AC6553" s="8"/>
      <c r="AF6553" s="13"/>
      <c r="AG6553" s="8"/>
      <c r="AH6553" s="8"/>
      <c r="AI6553" s="8"/>
      <c r="AJ6553" s="8"/>
      <c r="AK6553" s="8"/>
      <c r="AN6553" s="13"/>
      <c r="AO6553" s="8"/>
      <c r="AR6553" s="13"/>
      <c r="AS6553" s="8"/>
      <c r="AV6553" s="13"/>
      <c r="AW6553" s="8"/>
      <c r="AX6553" s="19" t="str">
        <f t="shared" si="460"/>
        <v/>
      </c>
      <c r="AY6553" s="55">
        <f t="shared" si="461"/>
        <v>0</v>
      </c>
      <c r="AZ6553" s="8"/>
      <c r="BA6553" s="8"/>
    </row>
    <row r="6554" spans="1:53" x14ac:dyDescent="0.25">
      <c r="A6554" s="9" t="str">
        <f>IF(B6554&lt;&gt;"",COUNTA($B$3:B6554)+$A$2,"")</f>
        <v/>
      </c>
      <c r="R6554" s="42"/>
      <c r="AB6554" s="13"/>
      <c r="AC6554" s="8"/>
      <c r="AF6554" s="13"/>
      <c r="AG6554" s="8"/>
      <c r="AH6554" s="8"/>
      <c r="AI6554" s="8"/>
      <c r="AJ6554" s="8"/>
      <c r="AK6554" s="8"/>
      <c r="AN6554" s="13"/>
      <c r="AO6554" s="8"/>
      <c r="AR6554" s="13"/>
      <c r="AS6554" s="8"/>
      <c r="AV6554" s="13"/>
      <c r="AW6554" s="8"/>
      <c r="AX6554" s="19" t="str">
        <f t="shared" si="460"/>
        <v/>
      </c>
      <c r="AY6554" s="55">
        <f t="shared" si="461"/>
        <v>0</v>
      </c>
      <c r="AZ6554" s="8"/>
      <c r="BA6554" s="8"/>
    </row>
    <row r="6555" spans="1:53" x14ac:dyDescent="0.25">
      <c r="A6555" s="9" t="str">
        <f>IF(B6555&lt;&gt;"",COUNTA($B$3:B6555)+$A$2,"")</f>
        <v/>
      </c>
      <c r="R6555" s="42"/>
      <c r="AB6555" s="13"/>
      <c r="AC6555" s="8"/>
      <c r="AF6555" s="13"/>
      <c r="AG6555" s="8"/>
      <c r="AH6555" s="8"/>
      <c r="AI6555" s="8"/>
      <c r="AJ6555" s="8"/>
      <c r="AK6555" s="8"/>
      <c r="AN6555" s="13"/>
      <c r="AO6555" s="8"/>
      <c r="AR6555" s="13"/>
      <c r="AS6555" s="8"/>
      <c r="AV6555" s="13"/>
      <c r="AW6555" s="8"/>
      <c r="AX6555" s="19" t="str">
        <f t="shared" si="460"/>
        <v/>
      </c>
      <c r="AY6555" s="55">
        <f t="shared" si="461"/>
        <v>0</v>
      </c>
      <c r="AZ6555" s="8"/>
      <c r="BA6555" s="8"/>
    </row>
    <row r="6556" spans="1:53" x14ac:dyDescent="0.25">
      <c r="A6556" s="9" t="str">
        <f>IF(B6556&lt;&gt;"",COUNTA($B$3:B6556)+$A$2,"")</f>
        <v/>
      </c>
      <c r="R6556" s="42"/>
      <c r="AB6556" s="13"/>
      <c r="AC6556" s="8"/>
      <c r="AF6556" s="13"/>
      <c r="AG6556" s="8"/>
      <c r="AH6556" s="8"/>
      <c r="AI6556" s="8"/>
      <c r="AJ6556" s="8"/>
      <c r="AK6556" s="8"/>
      <c r="AN6556" s="13"/>
      <c r="AO6556" s="8"/>
      <c r="AR6556" s="13"/>
      <c r="AS6556" s="8"/>
      <c r="AV6556" s="13"/>
      <c r="AW6556" s="8"/>
      <c r="AX6556" s="19" t="str">
        <f t="shared" si="460"/>
        <v/>
      </c>
      <c r="AY6556" s="55">
        <f t="shared" si="461"/>
        <v>0</v>
      </c>
      <c r="AZ6556" s="8"/>
      <c r="BA6556" s="8"/>
    </row>
    <row r="6557" spans="1:53" x14ac:dyDescent="0.25">
      <c r="A6557" s="9" t="str">
        <f>IF(B6557&lt;&gt;"",COUNTA($B$3:B6557)+$A$2,"")</f>
        <v/>
      </c>
      <c r="R6557" s="42"/>
      <c r="AB6557" s="13"/>
      <c r="AC6557" s="8"/>
      <c r="AF6557" s="13"/>
      <c r="AG6557" s="8"/>
      <c r="AH6557" s="8"/>
      <c r="AI6557" s="8"/>
      <c r="AJ6557" s="8"/>
      <c r="AK6557" s="8"/>
      <c r="AN6557" s="13"/>
      <c r="AO6557" s="8"/>
      <c r="AR6557" s="13"/>
      <c r="AS6557" s="8"/>
      <c r="AV6557" s="13"/>
      <c r="AW6557" s="8"/>
      <c r="AX6557" s="19" t="str">
        <f t="shared" si="460"/>
        <v/>
      </c>
      <c r="AY6557" s="55">
        <f t="shared" si="461"/>
        <v>0</v>
      </c>
      <c r="AZ6557" s="8"/>
      <c r="BA6557" s="8"/>
    </row>
    <row r="6558" spans="1:53" x14ac:dyDescent="0.25">
      <c r="A6558" s="9" t="str">
        <f>IF(B6558&lt;&gt;"",COUNTA($B$3:B6558)+$A$2,"")</f>
        <v/>
      </c>
      <c r="R6558" s="42"/>
      <c r="AB6558" s="13"/>
      <c r="AC6558" s="8"/>
      <c r="AF6558" s="13"/>
      <c r="AG6558" s="8"/>
      <c r="AH6558" s="8"/>
      <c r="AI6558" s="8"/>
      <c r="AJ6558" s="8"/>
      <c r="AK6558" s="8"/>
      <c r="AN6558" s="13"/>
      <c r="AO6558" s="8"/>
      <c r="AR6558" s="13"/>
      <c r="AS6558" s="8"/>
      <c r="AV6558" s="13"/>
      <c r="AW6558" s="8"/>
      <c r="AX6558" s="19" t="str">
        <f t="shared" si="460"/>
        <v/>
      </c>
      <c r="AY6558" s="55">
        <f t="shared" si="461"/>
        <v>0</v>
      </c>
      <c r="AZ6558" s="8"/>
      <c r="BA6558" s="8"/>
    </row>
    <row r="6559" spans="1:53" x14ac:dyDescent="0.25">
      <c r="A6559" s="9" t="str">
        <f>IF(B6559&lt;&gt;"",COUNTA($B$3:B6559)+$A$2,"")</f>
        <v/>
      </c>
      <c r="R6559" s="42"/>
      <c r="AB6559" s="13"/>
      <c r="AC6559" s="8"/>
      <c r="AF6559" s="13"/>
      <c r="AG6559" s="8"/>
      <c r="AH6559" s="8"/>
      <c r="AI6559" s="8"/>
      <c r="AJ6559" s="8"/>
      <c r="AK6559" s="8"/>
      <c r="AN6559" s="13"/>
      <c r="AO6559" s="8"/>
      <c r="AR6559" s="13"/>
      <c r="AS6559" s="8"/>
      <c r="AV6559" s="13"/>
      <c r="AW6559" s="8"/>
      <c r="AX6559" s="19" t="str">
        <f t="shared" si="460"/>
        <v/>
      </c>
      <c r="AY6559" s="55">
        <f t="shared" si="461"/>
        <v>0</v>
      </c>
      <c r="AZ6559" s="8"/>
      <c r="BA6559" s="8"/>
    </row>
    <row r="6560" spans="1:53" x14ac:dyDescent="0.25">
      <c r="A6560" s="9" t="str">
        <f>IF(B6560&lt;&gt;"",COUNTA($B$3:B6560)+$A$2,"")</f>
        <v/>
      </c>
      <c r="R6560" s="42"/>
      <c r="AB6560" s="13"/>
      <c r="AC6560" s="8"/>
      <c r="AF6560" s="13"/>
      <c r="AG6560" s="8"/>
      <c r="AH6560" s="8"/>
      <c r="AI6560" s="8"/>
      <c r="AJ6560" s="8"/>
      <c r="AK6560" s="8"/>
      <c r="AN6560" s="13"/>
      <c r="AO6560" s="8"/>
      <c r="AR6560" s="13"/>
      <c r="AS6560" s="8"/>
      <c r="AV6560" s="13"/>
      <c r="AW6560" s="8"/>
      <c r="AX6560" s="19" t="str">
        <f t="shared" si="460"/>
        <v/>
      </c>
      <c r="AY6560" s="55">
        <f t="shared" si="461"/>
        <v>0</v>
      </c>
      <c r="AZ6560" s="8"/>
      <c r="BA6560" s="8"/>
    </row>
    <row r="6561" spans="1:53" x14ac:dyDescent="0.25">
      <c r="A6561" s="9" t="str">
        <f>IF(B6561&lt;&gt;"",COUNTA($B$3:B6561)+$A$2,"")</f>
        <v/>
      </c>
      <c r="R6561" s="42"/>
      <c r="AB6561" s="13"/>
      <c r="AC6561" s="8"/>
      <c r="AF6561" s="13"/>
      <c r="AG6561" s="8"/>
      <c r="AH6561" s="8"/>
      <c r="AI6561" s="8"/>
      <c r="AJ6561" s="8"/>
      <c r="AK6561" s="8"/>
      <c r="AN6561" s="13"/>
      <c r="AO6561" s="8"/>
      <c r="AR6561" s="13"/>
      <c r="AS6561" s="8"/>
      <c r="AV6561" s="13"/>
      <c r="AW6561" s="8"/>
      <c r="AX6561" s="19" t="str">
        <f t="shared" si="460"/>
        <v/>
      </c>
      <c r="AY6561" s="55">
        <f t="shared" si="461"/>
        <v>0</v>
      </c>
      <c r="AZ6561" s="8"/>
      <c r="BA6561" s="8"/>
    </row>
    <row r="6562" spans="1:53" x14ac:dyDescent="0.25">
      <c r="A6562" s="9" t="str">
        <f>IF(B6562&lt;&gt;"",COUNTA($B$3:B6562)+$A$2,"")</f>
        <v/>
      </c>
      <c r="R6562" s="42"/>
      <c r="AB6562" s="13"/>
      <c r="AC6562" s="8"/>
      <c r="AF6562" s="13"/>
      <c r="AG6562" s="8"/>
      <c r="AH6562" s="8"/>
      <c r="AI6562" s="8"/>
      <c r="AJ6562" s="8"/>
      <c r="AK6562" s="8"/>
      <c r="AN6562" s="13"/>
      <c r="AO6562" s="8"/>
      <c r="AR6562" s="13"/>
      <c r="AS6562" s="8"/>
      <c r="AV6562" s="13"/>
      <c r="AW6562" s="8"/>
      <c r="AX6562" s="19" t="str">
        <f t="shared" si="460"/>
        <v/>
      </c>
      <c r="AY6562" s="55">
        <f t="shared" si="461"/>
        <v>0</v>
      </c>
      <c r="AZ6562" s="8"/>
      <c r="BA6562" s="8"/>
    </row>
    <row r="6563" spans="1:53" x14ac:dyDescent="0.25">
      <c r="A6563" s="9" t="str">
        <f>IF(B6563&lt;&gt;"",COUNTA($B$3:B6563)+$A$2,"")</f>
        <v/>
      </c>
      <c r="R6563" s="42"/>
      <c r="AB6563" s="13"/>
      <c r="AC6563" s="8"/>
      <c r="AF6563" s="13"/>
      <c r="AG6563" s="8"/>
      <c r="AH6563" s="8"/>
      <c r="AI6563" s="8"/>
      <c r="AJ6563" s="8"/>
      <c r="AK6563" s="8"/>
      <c r="AN6563" s="13"/>
      <c r="AO6563" s="8"/>
      <c r="AR6563" s="13"/>
      <c r="AS6563" s="8"/>
      <c r="AV6563" s="13"/>
      <c r="AW6563" s="8"/>
      <c r="AX6563" s="19" t="str">
        <f t="shared" si="460"/>
        <v/>
      </c>
      <c r="AY6563" s="55">
        <f t="shared" si="461"/>
        <v>0</v>
      </c>
      <c r="AZ6563" s="8"/>
      <c r="BA6563" s="8"/>
    </row>
    <row r="6564" spans="1:53" x14ac:dyDescent="0.25">
      <c r="A6564" s="9" t="str">
        <f>IF(B6564&lt;&gt;"",COUNTA($B$3:B6564)+$A$2,"")</f>
        <v/>
      </c>
      <c r="R6564" s="42"/>
      <c r="AB6564" s="13"/>
      <c r="AC6564" s="8"/>
      <c r="AF6564" s="13"/>
      <c r="AG6564" s="8"/>
      <c r="AH6564" s="8"/>
      <c r="AI6564" s="8"/>
      <c r="AJ6564" s="8"/>
      <c r="AK6564" s="8"/>
      <c r="AN6564" s="13"/>
      <c r="AO6564" s="8"/>
      <c r="AR6564" s="13"/>
      <c r="AS6564" s="8"/>
      <c r="AV6564" s="13"/>
      <c r="AW6564" s="8"/>
      <c r="AX6564" s="19" t="str">
        <f t="shared" si="460"/>
        <v/>
      </c>
      <c r="AY6564" s="55">
        <f t="shared" si="461"/>
        <v>0</v>
      </c>
      <c r="AZ6564" s="8"/>
      <c r="BA6564" s="8"/>
    </row>
    <row r="6565" spans="1:53" x14ac:dyDescent="0.25">
      <c r="A6565" s="9" t="str">
        <f>IF(B6565&lt;&gt;"",COUNTA($B$3:B6565)+$A$2,"")</f>
        <v/>
      </c>
      <c r="R6565" s="42"/>
      <c r="AB6565" s="13"/>
      <c r="AC6565" s="8"/>
      <c r="AF6565" s="13"/>
      <c r="AG6565" s="8"/>
      <c r="AH6565" s="8"/>
      <c r="AI6565" s="8"/>
      <c r="AJ6565" s="8"/>
      <c r="AK6565" s="8"/>
      <c r="AN6565" s="13"/>
      <c r="AO6565" s="8"/>
      <c r="AR6565" s="13"/>
      <c r="AS6565" s="8"/>
      <c r="AV6565" s="13"/>
      <c r="AW6565" s="8"/>
      <c r="AX6565" s="19" t="str">
        <f t="shared" si="460"/>
        <v/>
      </c>
      <c r="AY6565" s="55">
        <f t="shared" si="461"/>
        <v>0</v>
      </c>
      <c r="AZ6565" s="8"/>
      <c r="BA6565" s="8"/>
    </row>
    <row r="6566" spans="1:53" x14ac:dyDescent="0.25">
      <c r="A6566" s="9" t="str">
        <f>IF(B6566&lt;&gt;"",COUNTA($B$3:B6566)+$A$2,"")</f>
        <v/>
      </c>
      <c r="R6566" s="42"/>
      <c r="AB6566" s="13"/>
      <c r="AC6566" s="8"/>
      <c r="AF6566" s="13"/>
      <c r="AG6566" s="8"/>
      <c r="AH6566" s="8"/>
      <c r="AI6566" s="8"/>
      <c r="AJ6566" s="8"/>
      <c r="AK6566" s="8"/>
      <c r="AN6566" s="13"/>
      <c r="AO6566" s="8"/>
      <c r="AR6566" s="13"/>
      <c r="AS6566" s="8"/>
      <c r="AV6566" s="13"/>
      <c r="AW6566" s="8"/>
      <c r="AX6566" s="19" t="str">
        <f t="shared" si="460"/>
        <v/>
      </c>
      <c r="AY6566" s="55">
        <f t="shared" si="461"/>
        <v>0</v>
      </c>
      <c r="AZ6566" s="8"/>
      <c r="BA6566" s="8"/>
    </row>
    <row r="6567" spans="1:53" x14ac:dyDescent="0.25">
      <c r="A6567" s="9" t="str">
        <f>IF(B6567&lt;&gt;"",COUNTA($B$3:B6567)+$A$2,"")</f>
        <v/>
      </c>
      <c r="R6567" s="42"/>
      <c r="AB6567" s="13"/>
      <c r="AC6567" s="8"/>
      <c r="AF6567" s="13"/>
      <c r="AG6567" s="8"/>
      <c r="AH6567" s="8"/>
      <c r="AI6567" s="8"/>
      <c r="AJ6567" s="8"/>
      <c r="AK6567" s="8"/>
      <c r="AN6567" s="13"/>
      <c r="AO6567" s="8"/>
      <c r="AR6567" s="13"/>
      <c r="AS6567" s="8"/>
      <c r="AV6567" s="13"/>
      <c r="AW6567" s="8"/>
      <c r="AX6567" s="19" t="str">
        <f t="shared" si="460"/>
        <v/>
      </c>
      <c r="AY6567" s="55">
        <f t="shared" si="461"/>
        <v>0</v>
      </c>
      <c r="AZ6567" s="8"/>
      <c r="BA6567" s="8"/>
    </row>
    <row r="6568" spans="1:53" x14ac:dyDescent="0.25">
      <c r="A6568" s="9" t="str">
        <f>IF(B6568&lt;&gt;"",COUNTA($B$3:B6568)+$A$2,"")</f>
        <v/>
      </c>
      <c r="R6568" s="42"/>
      <c r="AB6568" s="13"/>
      <c r="AC6568" s="8"/>
      <c r="AF6568" s="13"/>
      <c r="AG6568" s="8"/>
      <c r="AH6568" s="8"/>
      <c r="AI6568" s="8"/>
      <c r="AJ6568" s="8"/>
      <c r="AK6568" s="8"/>
      <c r="AN6568" s="13"/>
      <c r="AO6568" s="8"/>
      <c r="AR6568" s="13"/>
      <c r="AS6568" s="8"/>
      <c r="AV6568" s="13"/>
      <c r="AW6568" s="8"/>
      <c r="AX6568" s="19" t="str">
        <f t="shared" si="460"/>
        <v/>
      </c>
      <c r="AY6568" s="55">
        <f t="shared" si="461"/>
        <v>0</v>
      </c>
      <c r="AZ6568" s="8"/>
      <c r="BA6568" s="8"/>
    </row>
    <row r="6569" spans="1:53" x14ac:dyDescent="0.25">
      <c r="A6569" s="9" t="str">
        <f>IF(B6569&lt;&gt;"",COUNTA($B$3:B6569)+$A$2,"")</f>
        <v/>
      </c>
      <c r="R6569" s="42"/>
      <c r="AB6569" s="13"/>
      <c r="AC6569" s="8"/>
      <c r="AF6569" s="13"/>
      <c r="AG6569" s="8"/>
      <c r="AH6569" s="8"/>
      <c r="AI6569" s="8"/>
      <c r="AJ6569" s="8"/>
      <c r="AK6569" s="8"/>
      <c r="AN6569" s="13"/>
      <c r="AO6569" s="8"/>
      <c r="AR6569" s="13"/>
      <c r="AS6569" s="8"/>
      <c r="AV6569" s="13"/>
      <c r="AW6569" s="8"/>
      <c r="AX6569" s="19" t="str">
        <f t="shared" si="460"/>
        <v/>
      </c>
      <c r="AY6569" s="55">
        <f t="shared" si="461"/>
        <v>0</v>
      </c>
      <c r="AZ6569" s="8"/>
      <c r="BA6569" s="8"/>
    </row>
    <row r="6570" spans="1:53" x14ac:dyDescent="0.25">
      <c r="A6570" s="9" t="str">
        <f>IF(B6570&lt;&gt;"",COUNTA($B$3:B6570)+$A$2,"")</f>
        <v/>
      </c>
      <c r="R6570" s="42"/>
      <c r="AB6570" s="13"/>
      <c r="AC6570" s="8"/>
      <c r="AF6570" s="13"/>
      <c r="AG6570" s="8"/>
      <c r="AH6570" s="8"/>
      <c r="AI6570" s="8"/>
      <c r="AJ6570" s="8"/>
      <c r="AK6570" s="8"/>
      <c r="AN6570" s="13"/>
      <c r="AO6570" s="8"/>
      <c r="AR6570" s="13"/>
      <c r="AS6570" s="8"/>
      <c r="AV6570" s="13"/>
      <c r="AW6570" s="8"/>
      <c r="AX6570" s="19" t="str">
        <f t="shared" si="460"/>
        <v/>
      </c>
      <c r="AY6570" s="55">
        <f t="shared" si="461"/>
        <v>0</v>
      </c>
      <c r="AZ6570" s="8"/>
      <c r="BA6570" s="8"/>
    </row>
    <row r="6571" spans="1:53" x14ac:dyDescent="0.25">
      <c r="A6571" s="9" t="str">
        <f>IF(B6571&lt;&gt;"",COUNTA($B$3:B6571)+$A$2,"")</f>
        <v/>
      </c>
      <c r="R6571" s="42"/>
      <c r="AB6571" s="13"/>
      <c r="AC6571" s="8"/>
      <c r="AF6571" s="13"/>
      <c r="AG6571" s="8"/>
      <c r="AH6571" s="8"/>
      <c r="AI6571" s="8"/>
      <c r="AJ6571" s="8"/>
      <c r="AK6571" s="8"/>
      <c r="AN6571" s="13"/>
      <c r="AO6571" s="8"/>
      <c r="AR6571" s="13"/>
      <c r="AS6571" s="8"/>
      <c r="AV6571" s="13"/>
      <c r="AW6571" s="8"/>
      <c r="AX6571" s="19" t="str">
        <f t="shared" si="460"/>
        <v/>
      </c>
      <c r="AY6571" s="55">
        <f t="shared" si="461"/>
        <v>0</v>
      </c>
      <c r="AZ6571" s="8"/>
      <c r="BA6571" s="8"/>
    </row>
    <row r="6572" spans="1:53" x14ac:dyDescent="0.25">
      <c r="A6572" s="9" t="str">
        <f>IF(B6572&lt;&gt;"",COUNTA($B$3:B6572)+$A$2,"")</f>
        <v/>
      </c>
      <c r="R6572" s="42"/>
      <c r="AB6572" s="13"/>
      <c r="AC6572" s="8"/>
      <c r="AF6572" s="13"/>
      <c r="AG6572" s="8"/>
      <c r="AH6572" s="8"/>
      <c r="AI6572" s="8"/>
      <c r="AJ6572" s="8"/>
      <c r="AK6572" s="8"/>
      <c r="AN6572" s="13"/>
      <c r="AO6572" s="8"/>
      <c r="AR6572" s="13"/>
      <c r="AS6572" s="8"/>
      <c r="AV6572" s="13"/>
      <c r="AW6572" s="8"/>
      <c r="AX6572" s="19" t="str">
        <f t="shared" si="460"/>
        <v/>
      </c>
      <c r="AY6572" s="55">
        <f t="shared" si="461"/>
        <v>0</v>
      </c>
      <c r="AZ6572" s="8"/>
      <c r="BA6572" s="8"/>
    </row>
    <row r="6573" spans="1:53" x14ac:dyDescent="0.25">
      <c r="A6573" s="9" t="str">
        <f>IF(B6573&lt;&gt;"",COUNTA($B$3:B6573)+$A$2,"")</f>
        <v/>
      </c>
      <c r="R6573" s="42"/>
      <c r="AB6573" s="13"/>
      <c r="AC6573" s="8"/>
      <c r="AF6573" s="13"/>
      <c r="AG6573" s="8"/>
      <c r="AH6573" s="8"/>
      <c r="AI6573" s="8"/>
      <c r="AJ6573" s="8"/>
      <c r="AK6573" s="8"/>
      <c r="AN6573" s="13"/>
      <c r="AO6573" s="8"/>
      <c r="AR6573" s="13"/>
      <c r="AS6573" s="8"/>
      <c r="AV6573" s="13"/>
      <c r="AW6573" s="8"/>
      <c r="AX6573" s="19" t="str">
        <f t="shared" si="460"/>
        <v/>
      </c>
      <c r="AY6573" s="55">
        <f t="shared" si="461"/>
        <v>0</v>
      </c>
      <c r="AZ6573" s="8"/>
      <c r="BA6573" s="8"/>
    </row>
    <row r="6574" spans="1:53" x14ac:dyDescent="0.25">
      <c r="A6574" s="9" t="str">
        <f>IF(B6574&lt;&gt;"",COUNTA($B$3:B6574)+$A$2,"")</f>
        <v/>
      </c>
      <c r="R6574" s="42"/>
      <c r="AB6574" s="13"/>
      <c r="AC6574" s="8"/>
      <c r="AF6574" s="13"/>
      <c r="AG6574" s="8"/>
      <c r="AH6574" s="8"/>
      <c r="AI6574" s="8"/>
      <c r="AJ6574" s="8"/>
      <c r="AK6574" s="8"/>
      <c r="AN6574" s="13"/>
      <c r="AO6574" s="8"/>
      <c r="AR6574" s="13"/>
      <c r="AS6574" s="8"/>
      <c r="AV6574" s="13"/>
      <c r="AW6574" s="8"/>
      <c r="AX6574" s="19" t="str">
        <f t="shared" si="460"/>
        <v/>
      </c>
      <c r="AY6574" s="55">
        <f t="shared" si="461"/>
        <v>0</v>
      </c>
      <c r="AZ6574" s="8"/>
      <c r="BA6574" s="8"/>
    </row>
    <row r="6575" spans="1:53" x14ac:dyDescent="0.25">
      <c r="A6575" s="9" t="str">
        <f>IF(B6575&lt;&gt;"",COUNTA($B$3:B6575)+$A$2,"")</f>
        <v/>
      </c>
      <c r="R6575" s="42"/>
      <c r="AB6575" s="13"/>
      <c r="AC6575" s="8"/>
      <c r="AF6575" s="13"/>
      <c r="AG6575" s="8"/>
      <c r="AH6575" s="8"/>
      <c r="AI6575" s="8"/>
      <c r="AJ6575" s="8"/>
      <c r="AK6575" s="8"/>
      <c r="AN6575" s="13"/>
      <c r="AO6575" s="8"/>
      <c r="AR6575" s="13"/>
      <c r="AS6575" s="8"/>
      <c r="AV6575" s="13"/>
      <c r="AW6575" s="8"/>
      <c r="AX6575" s="19" t="str">
        <f t="shared" si="460"/>
        <v/>
      </c>
      <c r="AY6575" s="55">
        <f t="shared" si="461"/>
        <v>0</v>
      </c>
      <c r="AZ6575" s="8"/>
      <c r="BA6575" s="8"/>
    </row>
    <row r="6576" spans="1:53" x14ac:dyDescent="0.25">
      <c r="A6576" s="9" t="str">
        <f>IF(B6576&lt;&gt;"",COUNTA($B$3:B6576)+$A$2,"")</f>
        <v/>
      </c>
      <c r="R6576" s="42"/>
      <c r="AB6576" s="13"/>
      <c r="AC6576" s="8"/>
      <c r="AF6576" s="13"/>
      <c r="AG6576" s="8"/>
      <c r="AH6576" s="8"/>
      <c r="AI6576" s="8"/>
      <c r="AJ6576" s="8"/>
      <c r="AK6576" s="8"/>
      <c r="AN6576" s="13"/>
      <c r="AO6576" s="8"/>
      <c r="AR6576" s="13"/>
      <c r="AS6576" s="8"/>
      <c r="AV6576" s="13"/>
      <c r="AW6576" s="8"/>
      <c r="AX6576" s="19" t="str">
        <f t="shared" si="460"/>
        <v/>
      </c>
      <c r="AY6576" s="55">
        <f t="shared" si="461"/>
        <v>0</v>
      </c>
      <c r="AZ6576" s="8"/>
      <c r="BA6576" s="8"/>
    </row>
    <row r="6577" spans="1:53" x14ac:dyDescent="0.25">
      <c r="A6577" s="9" t="str">
        <f>IF(B6577&lt;&gt;"",COUNTA($B$3:B6577)+$A$2,"")</f>
        <v/>
      </c>
      <c r="R6577" s="42"/>
      <c r="AB6577" s="13"/>
      <c r="AC6577" s="8"/>
      <c r="AF6577" s="13"/>
      <c r="AG6577" s="8"/>
      <c r="AH6577" s="8"/>
      <c r="AI6577" s="8"/>
      <c r="AJ6577" s="8"/>
      <c r="AK6577" s="8"/>
      <c r="AN6577" s="13"/>
      <c r="AO6577" s="8"/>
      <c r="AR6577" s="13"/>
      <c r="AS6577" s="8"/>
      <c r="AV6577" s="13"/>
      <c r="AW6577" s="8"/>
      <c r="AX6577" s="19" t="str">
        <f t="shared" si="460"/>
        <v/>
      </c>
      <c r="AY6577" s="55">
        <f t="shared" si="461"/>
        <v>0</v>
      </c>
      <c r="AZ6577" s="8"/>
      <c r="BA6577" s="8"/>
    </row>
    <row r="6578" spans="1:53" x14ac:dyDescent="0.25">
      <c r="A6578" s="9" t="str">
        <f>IF(B6578&lt;&gt;"",COUNTA($B$3:B6578)+$A$2,"")</f>
        <v/>
      </c>
      <c r="R6578" s="42"/>
      <c r="AB6578" s="13"/>
      <c r="AC6578" s="8"/>
      <c r="AF6578" s="13"/>
      <c r="AG6578" s="8"/>
      <c r="AH6578" s="8"/>
      <c r="AI6578" s="8"/>
      <c r="AJ6578" s="8"/>
      <c r="AK6578" s="8"/>
      <c r="AN6578" s="13"/>
      <c r="AO6578" s="8"/>
      <c r="AR6578" s="13"/>
      <c r="AS6578" s="8"/>
      <c r="AV6578" s="13"/>
      <c r="AW6578" s="8"/>
      <c r="AX6578" s="19" t="str">
        <f t="shared" si="460"/>
        <v/>
      </c>
      <c r="AY6578" s="55">
        <f t="shared" si="461"/>
        <v>0</v>
      </c>
      <c r="AZ6578" s="8"/>
      <c r="BA6578" s="8"/>
    </row>
    <row r="6579" spans="1:53" x14ac:dyDescent="0.25">
      <c r="A6579" s="9" t="str">
        <f>IF(B6579&lt;&gt;"",COUNTA($B$3:B6579)+$A$2,"")</f>
        <v/>
      </c>
      <c r="R6579" s="42"/>
      <c r="AB6579" s="13"/>
      <c r="AC6579" s="8"/>
      <c r="AF6579" s="13"/>
      <c r="AG6579" s="8"/>
      <c r="AH6579" s="8"/>
      <c r="AI6579" s="8"/>
      <c r="AJ6579" s="8"/>
      <c r="AK6579" s="8"/>
      <c r="AN6579" s="13"/>
      <c r="AO6579" s="8"/>
      <c r="AR6579" s="13"/>
      <c r="AS6579" s="8"/>
      <c r="AV6579" s="13"/>
      <c r="AW6579" s="8"/>
      <c r="AX6579" s="19" t="str">
        <f t="shared" si="460"/>
        <v/>
      </c>
      <c r="AY6579" s="55">
        <f t="shared" si="461"/>
        <v>0</v>
      </c>
      <c r="AZ6579" s="8"/>
      <c r="BA6579" s="8"/>
    </row>
    <row r="6580" spans="1:53" x14ac:dyDescent="0.25">
      <c r="A6580" s="9" t="str">
        <f>IF(B6580&lt;&gt;"",COUNTA($B$3:B6580)+$A$2,"")</f>
        <v/>
      </c>
      <c r="R6580" s="42"/>
      <c r="AB6580" s="13"/>
      <c r="AC6580" s="8"/>
      <c r="AF6580" s="13"/>
      <c r="AG6580" s="8"/>
      <c r="AH6580" s="8"/>
      <c r="AI6580" s="8"/>
      <c r="AJ6580" s="8"/>
      <c r="AK6580" s="8"/>
      <c r="AN6580" s="13"/>
      <c r="AO6580" s="8"/>
      <c r="AR6580" s="13"/>
      <c r="AS6580" s="8"/>
      <c r="AV6580" s="13"/>
      <c r="AW6580" s="8"/>
      <c r="AX6580" s="19" t="str">
        <f t="shared" si="460"/>
        <v/>
      </c>
      <c r="AY6580" s="55">
        <f t="shared" si="461"/>
        <v>0</v>
      </c>
      <c r="AZ6580" s="8"/>
      <c r="BA6580" s="8"/>
    </row>
    <row r="6581" spans="1:53" x14ac:dyDescent="0.25">
      <c r="A6581" s="9" t="str">
        <f>IF(B6581&lt;&gt;"",COUNTA($B$3:B6581)+$A$2,"")</f>
        <v/>
      </c>
      <c r="R6581" s="42"/>
      <c r="AB6581" s="13"/>
      <c r="AC6581" s="8"/>
      <c r="AF6581" s="13"/>
      <c r="AG6581" s="8"/>
      <c r="AH6581" s="8"/>
      <c r="AI6581" s="8"/>
      <c r="AJ6581" s="8"/>
      <c r="AK6581" s="8"/>
      <c r="AN6581" s="13"/>
      <c r="AO6581" s="8"/>
      <c r="AR6581" s="13"/>
      <c r="AS6581" s="8"/>
      <c r="AV6581" s="13"/>
      <c r="AW6581" s="8"/>
      <c r="AX6581" s="19" t="str">
        <f t="shared" si="460"/>
        <v/>
      </c>
      <c r="AY6581" s="55">
        <f t="shared" si="461"/>
        <v>0</v>
      </c>
      <c r="AZ6581" s="8"/>
      <c r="BA6581" s="8"/>
    </row>
    <row r="6582" spans="1:53" x14ac:dyDescent="0.25">
      <c r="A6582" s="9" t="str">
        <f>IF(B6582&lt;&gt;"",COUNTA($B$3:B6582)+$A$2,"")</f>
        <v/>
      </c>
      <c r="R6582" s="42"/>
      <c r="AB6582" s="13"/>
      <c r="AC6582" s="8"/>
      <c r="AF6582" s="13"/>
      <c r="AG6582" s="8"/>
      <c r="AH6582" s="8"/>
      <c r="AI6582" s="8"/>
      <c r="AJ6582" s="8"/>
      <c r="AK6582" s="8"/>
      <c r="AN6582" s="13"/>
      <c r="AO6582" s="8"/>
      <c r="AR6582" s="13"/>
      <c r="AS6582" s="8"/>
      <c r="AV6582" s="13"/>
      <c r="AW6582" s="8"/>
      <c r="AX6582" s="19" t="str">
        <f t="shared" si="460"/>
        <v/>
      </c>
      <c r="AY6582" s="55">
        <f t="shared" si="461"/>
        <v>0</v>
      </c>
      <c r="AZ6582" s="8"/>
      <c r="BA6582" s="8"/>
    </row>
    <row r="6583" spans="1:53" x14ac:dyDescent="0.25">
      <c r="A6583" s="9" t="str">
        <f>IF(B6583&lt;&gt;"",COUNTA($B$3:B6583)+$A$2,"")</f>
        <v/>
      </c>
      <c r="R6583" s="42"/>
      <c r="AB6583" s="13"/>
      <c r="AC6583" s="8"/>
      <c r="AF6583" s="13"/>
      <c r="AG6583" s="8"/>
      <c r="AH6583" s="8"/>
      <c r="AI6583" s="8"/>
      <c r="AJ6583" s="8"/>
      <c r="AK6583" s="8"/>
      <c r="AN6583" s="13"/>
      <c r="AO6583" s="8"/>
      <c r="AR6583" s="13"/>
      <c r="AS6583" s="8"/>
      <c r="AV6583" s="13"/>
      <c r="AW6583" s="8"/>
      <c r="AX6583" s="19" t="str">
        <f t="shared" si="460"/>
        <v/>
      </c>
      <c r="AY6583" s="55">
        <f t="shared" si="461"/>
        <v>0</v>
      </c>
      <c r="AZ6583" s="8"/>
      <c r="BA6583" s="8"/>
    </row>
    <row r="6584" spans="1:53" x14ac:dyDescent="0.25">
      <c r="A6584" s="9" t="str">
        <f>IF(B6584&lt;&gt;"",COUNTA($B$3:B6584)+$A$2,"")</f>
        <v/>
      </c>
      <c r="R6584" s="42"/>
      <c r="AB6584" s="13"/>
      <c r="AC6584" s="8"/>
      <c r="AF6584" s="13"/>
      <c r="AG6584" s="8"/>
      <c r="AH6584" s="8"/>
      <c r="AI6584" s="8"/>
      <c r="AJ6584" s="8"/>
      <c r="AK6584" s="8"/>
      <c r="AN6584" s="13"/>
      <c r="AO6584" s="8"/>
      <c r="AR6584" s="13"/>
      <c r="AS6584" s="8"/>
      <c r="AV6584" s="13"/>
      <c r="AW6584" s="8"/>
      <c r="AX6584" s="19" t="str">
        <f t="shared" si="460"/>
        <v/>
      </c>
      <c r="AY6584" s="55">
        <f t="shared" si="461"/>
        <v>0</v>
      </c>
      <c r="AZ6584" s="8"/>
      <c r="BA6584" s="8"/>
    </row>
    <row r="6585" spans="1:53" x14ac:dyDescent="0.25">
      <c r="A6585" s="9" t="str">
        <f>IF(B6585&lt;&gt;"",COUNTA($B$3:B6585)+$A$2,"")</f>
        <v/>
      </c>
      <c r="R6585" s="42"/>
      <c r="AB6585" s="13"/>
      <c r="AC6585" s="8"/>
      <c r="AF6585" s="13"/>
      <c r="AG6585" s="8"/>
      <c r="AH6585" s="8"/>
      <c r="AI6585" s="8"/>
      <c r="AJ6585" s="8"/>
      <c r="AK6585" s="8"/>
      <c r="AN6585" s="13"/>
      <c r="AO6585" s="8"/>
      <c r="AR6585" s="13"/>
      <c r="AS6585" s="8"/>
      <c r="AV6585" s="13"/>
      <c r="AW6585" s="8"/>
      <c r="AX6585" s="19" t="str">
        <f t="shared" si="460"/>
        <v/>
      </c>
      <c r="AY6585" s="55">
        <f t="shared" si="461"/>
        <v>0</v>
      </c>
      <c r="AZ6585" s="8"/>
      <c r="BA6585" s="8"/>
    </row>
    <row r="6586" spans="1:53" x14ac:dyDescent="0.25">
      <c r="A6586" s="9" t="str">
        <f>IF(B6586&lt;&gt;"",COUNTA($B$3:B6586)+$A$2,"")</f>
        <v/>
      </c>
      <c r="R6586" s="42"/>
      <c r="AB6586" s="13"/>
      <c r="AC6586" s="8"/>
      <c r="AF6586" s="13"/>
      <c r="AG6586" s="8"/>
      <c r="AH6586" s="8"/>
      <c r="AI6586" s="8"/>
      <c r="AJ6586" s="8"/>
      <c r="AK6586" s="8"/>
      <c r="AN6586" s="13"/>
      <c r="AO6586" s="8"/>
      <c r="AR6586" s="13"/>
      <c r="AS6586" s="8"/>
      <c r="AV6586" s="13"/>
      <c r="AW6586" s="8"/>
      <c r="AX6586" s="19" t="str">
        <f t="shared" si="460"/>
        <v/>
      </c>
      <c r="AY6586" s="55">
        <f t="shared" si="461"/>
        <v>0</v>
      </c>
      <c r="AZ6586" s="8"/>
      <c r="BA6586" s="8"/>
    </row>
    <row r="6587" spans="1:53" x14ac:dyDescent="0.25">
      <c r="A6587" s="9" t="str">
        <f>IF(B6587&lt;&gt;"",COUNTA($B$3:B6587)+$A$2,"")</f>
        <v/>
      </c>
      <c r="R6587" s="42"/>
      <c r="AB6587" s="13"/>
      <c r="AC6587" s="8"/>
      <c r="AF6587" s="13"/>
      <c r="AG6587" s="8"/>
      <c r="AH6587" s="8"/>
      <c r="AI6587" s="8"/>
      <c r="AJ6587" s="8"/>
      <c r="AK6587" s="8"/>
      <c r="AN6587" s="13"/>
      <c r="AO6587" s="8"/>
      <c r="AR6587" s="13"/>
      <c r="AS6587" s="8"/>
      <c r="AV6587" s="13"/>
      <c r="AW6587" s="8"/>
      <c r="AX6587" s="19" t="str">
        <f t="shared" si="460"/>
        <v/>
      </c>
      <c r="AY6587" s="55">
        <f t="shared" si="461"/>
        <v>0</v>
      </c>
      <c r="AZ6587" s="8"/>
      <c r="BA6587" s="8"/>
    </row>
    <row r="6588" spans="1:53" x14ac:dyDescent="0.25">
      <c r="A6588" s="9" t="str">
        <f>IF(B6588&lt;&gt;"",COUNTA($B$3:B6588)+$A$2,"")</f>
        <v/>
      </c>
      <c r="R6588" s="42"/>
      <c r="AB6588" s="13"/>
      <c r="AC6588" s="8"/>
      <c r="AF6588" s="13"/>
      <c r="AG6588" s="8"/>
      <c r="AH6588" s="8"/>
      <c r="AI6588" s="8"/>
      <c r="AJ6588" s="8"/>
      <c r="AK6588" s="8"/>
      <c r="AN6588" s="13"/>
      <c r="AO6588" s="8"/>
      <c r="AR6588" s="13"/>
      <c r="AS6588" s="8"/>
      <c r="AV6588" s="13"/>
      <c r="AW6588" s="8"/>
      <c r="AX6588" s="19" t="str">
        <f t="shared" si="460"/>
        <v/>
      </c>
      <c r="AY6588" s="55">
        <f t="shared" si="461"/>
        <v>0</v>
      </c>
      <c r="AZ6588" s="8"/>
      <c r="BA6588" s="8"/>
    </row>
    <row r="6589" spans="1:53" x14ac:dyDescent="0.25">
      <c r="A6589" s="9" t="str">
        <f>IF(B6589&lt;&gt;"",COUNTA($B$3:B6589)+$A$2,"")</f>
        <v/>
      </c>
      <c r="R6589" s="42"/>
      <c r="AB6589" s="13"/>
      <c r="AC6589" s="8"/>
      <c r="AF6589" s="13"/>
      <c r="AG6589" s="8"/>
      <c r="AH6589" s="8"/>
      <c r="AI6589" s="8"/>
      <c r="AJ6589" s="8"/>
      <c r="AK6589" s="8"/>
      <c r="AN6589" s="13"/>
      <c r="AO6589" s="8"/>
      <c r="AR6589" s="13"/>
      <c r="AS6589" s="8"/>
      <c r="AV6589" s="13"/>
      <c r="AW6589" s="8"/>
      <c r="AX6589" s="19" t="str">
        <f t="shared" si="460"/>
        <v/>
      </c>
      <c r="AY6589" s="55">
        <f t="shared" si="461"/>
        <v>0</v>
      </c>
      <c r="AZ6589" s="8"/>
      <c r="BA6589" s="8"/>
    </row>
    <row r="6590" spans="1:53" x14ac:dyDescent="0.25">
      <c r="A6590" s="9" t="str">
        <f>IF(B6590&lt;&gt;"",COUNTA($B$3:B6590)+$A$2,"")</f>
        <v/>
      </c>
      <c r="R6590" s="42"/>
      <c r="AB6590" s="13"/>
      <c r="AC6590" s="8"/>
      <c r="AF6590" s="13"/>
      <c r="AG6590" s="8"/>
      <c r="AH6590" s="8"/>
      <c r="AI6590" s="8"/>
      <c r="AJ6590" s="8"/>
      <c r="AK6590" s="8"/>
      <c r="AN6590" s="13"/>
      <c r="AO6590" s="8"/>
      <c r="AR6590" s="13"/>
      <c r="AS6590" s="8"/>
      <c r="AV6590" s="13"/>
      <c r="AW6590" s="8"/>
      <c r="AX6590" s="19" t="str">
        <f t="shared" si="460"/>
        <v/>
      </c>
      <c r="AY6590" s="55">
        <f t="shared" si="461"/>
        <v>0</v>
      </c>
      <c r="AZ6590" s="8"/>
      <c r="BA6590" s="8"/>
    </row>
    <row r="6591" spans="1:53" x14ac:dyDescent="0.25">
      <c r="A6591" s="9" t="str">
        <f>IF(B6591&lt;&gt;"",COUNTA($B$3:B6591)+$A$2,"")</f>
        <v/>
      </c>
      <c r="R6591" s="42"/>
      <c r="AB6591" s="13"/>
      <c r="AC6591" s="8"/>
      <c r="AF6591" s="13"/>
      <c r="AG6591" s="8"/>
      <c r="AH6591" s="8"/>
      <c r="AI6591" s="8"/>
      <c r="AJ6591" s="8"/>
      <c r="AK6591" s="8"/>
      <c r="AN6591" s="13"/>
      <c r="AO6591" s="8"/>
      <c r="AR6591" s="13"/>
      <c r="AS6591" s="8"/>
      <c r="AV6591" s="13"/>
      <c r="AW6591" s="8"/>
      <c r="AX6591" s="19" t="str">
        <f t="shared" si="460"/>
        <v/>
      </c>
      <c r="AY6591" s="55">
        <f t="shared" si="461"/>
        <v>0</v>
      </c>
      <c r="AZ6591" s="8"/>
      <c r="BA6591" s="8"/>
    </row>
    <row r="6592" spans="1:53" x14ac:dyDescent="0.25">
      <c r="A6592" s="9" t="str">
        <f>IF(B6592&lt;&gt;"",COUNTA($B$3:B6592)+$A$2,"")</f>
        <v/>
      </c>
      <c r="R6592" s="42"/>
      <c r="AB6592" s="13"/>
      <c r="AC6592" s="8"/>
      <c r="AF6592" s="13"/>
      <c r="AG6592" s="8"/>
      <c r="AH6592" s="8"/>
      <c r="AI6592" s="8"/>
      <c r="AJ6592" s="8"/>
      <c r="AK6592" s="8"/>
      <c r="AN6592" s="13"/>
      <c r="AO6592" s="8"/>
      <c r="AR6592" s="13"/>
      <c r="AS6592" s="8"/>
      <c r="AV6592" s="13"/>
      <c r="AW6592" s="8"/>
      <c r="AX6592" s="19" t="str">
        <f t="shared" si="460"/>
        <v/>
      </c>
      <c r="AY6592" s="55">
        <f t="shared" si="461"/>
        <v>0</v>
      </c>
      <c r="AZ6592" s="8"/>
      <c r="BA6592" s="8"/>
    </row>
    <row r="6593" spans="1:53" x14ac:dyDescent="0.25">
      <c r="A6593" s="9" t="str">
        <f>IF(B6593&lt;&gt;"",COUNTA($B$3:B6593)+$A$2,"")</f>
        <v/>
      </c>
      <c r="R6593" s="42"/>
      <c r="AB6593" s="13"/>
      <c r="AC6593" s="8"/>
      <c r="AF6593" s="13"/>
      <c r="AG6593" s="8"/>
      <c r="AH6593" s="8"/>
      <c r="AI6593" s="8"/>
      <c r="AJ6593" s="8"/>
      <c r="AK6593" s="8"/>
      <c r="AN6593" s="13"/>
      <c r="AO6593" s="8"/>
      <c r="AR6593" s="13"/>
      <c r="AS6593" s="8"/>
      <c r="AV6593" s="13"/>
      <c r="AW6593" s="8"/>
      <c r="AX6593" s="19" t="str">
        <f t="shared" si="460"/>
        <v/>
      </c>
      <c r="AY6593" s="55">
        <f t="shared" si="461"/>
        <v>0</v>
      </c>
      <c r="AZ6593" s="8"/>
      <c r="BA6593" s="8"/>
    </row>
    <row r="6594" spans="1:53" x14ac:dyDescent="0.25">
      <c r="A6594" s="9" t="str">
        <f>IF(B6594&lt;&gt;"",COUNTA($B$3:B6594)+$A$2,"")</f>
        <v/>
      </c>
      <c r="R6594" s="42"/>
      <c r="AB6594" s="13"/>
      <c r="AC6594" s="8"/>
      <c r="AF6594" s="13"/>
      <c r="AG6594" s="8"/>
      <c r="AH6594" s="8"/>
      <c r="AI6594" s="8"/>
      <c r="AJ6594" s="8"/>
      <c r="AK6594" s="8"/>
      <c r="AN6594" s="13"/>
      <c r="AO6594" s="8"/>
      <c r="AR6594" s="13"/>
      <c r="AS6594" s="8"/>
      <c r="AV6594" s="13"/>
      <c r="AW6594" s="8"/>
      <c r="AX6594" s="19" t="str">
        <f t="shared" si="460"/>
        <v/>
      </c>
      <c r="AY6594" s="55">
        <f t="shared" si="461"/>
        <v>0</v>
      </c>
      <c r="AZ6594" s="8"/>
      <c r="BA6594" s="8"/>
    </row>
    <row r="6595" spans="1:53" x14ac:dyDescent="0.25">
      <c r="A6595" s="9" t="str">
        <f>IF(B6595&lt;&gt;"",COUNTA($B$3:B6595)+$A$2,"")</f>
        <v/>
      </c>
      <c r="R6595" s="42"/>
      <c r="AB6595" s="13"/>
      <c r="AC6595" s="8"/>
      <c r="AF6595" s="13"/>
      <c r="AG6595" s="8"/>
      <c r="AH6595" s="8"/>
      <c r="AI6595" s="8"/>
      <c r="AJ6595" s="8"/>
      <c r="AK6595" s="8"/>
      <c r="AN6595" s="13"/>
      <c r="AO6595" s="8"/>
      <c r="AR6595" s="13"/>
      <c r="AS6595" s="8"/>
      <c r="AV6595" s="13"/>
      <c r="AW6595" s="8"/>
      <c r="AX6595" s="19" t="str">
        <f t="shared" ref="AX6595:AX6658" si="462">IF(R6595="","",AY6595/(1+0.025))</f>
        <v/>
      </c>
      <c r="AY6595" s="55">
        <f t="shared" ref="AY6595:AY6658" si="463">BC6595-AZ6595</f>
        <v>0</v>
      </c>
      <c r="AZ6595" s="8"/>
      <c r="BA6595" s="8"/>
    </row>
    <row r="6596" spans="1:53" x14ac:dyDescent="0.25">
      <c r="A6596" s="9" t="str">
        <f>IF(B6596&lt;&gt;"",COUNTA($B$3:B6596)+$A$2,"")</f>
        <v/>
      </c>
      <c r="R6596" s="42"/>
      <c r="AB6596" s="13"/>
      <c r="AC6596" s="8"/>
      <c r="AF6596" s="13"/>
      <c r="AG6596" s="8"/>
      <c r="AH6596" s="8"/>
      <c r="AI6596" s="8"/>
      <c r="AJ6596" s="8"/>
      <c r="AK6596" s="8"/>
      <c r="AN6596" s="13"/>
      <c r="AO6596" s="8"/>
      <c r="AR6596" s="13"/>
      <c r="AS6596" s="8"/>
      <c r="AV6596" s="13"/>
      <c r="AW6596" s="8"/>
      <c r="AX6596" s="19" t="str">
        <f t="shared" si="462"/>
        <v/>
      </c>
      <c r="AY6596" s="55">
        <f t="shared" si="463"/>
        <v>0</v>
      </c>
      <c r="AZ6596" s="8"/>
      <c r="BA6596" s="8"/>
    </row>
    <row r="6597" spans="1:53" x14ac:dyDescent="0.25">
      <c r="A6597" s="9" t="str">
        <f>IF(B6597&lt;&gt;"",COUNTA($B$3:B6597)+$A$2,"")</f>
        <v/>
      </c>
      <c r="R6597" s="42"/>
      <c r="AB6597" s="13"/>
      <c r="AC6597" s="8"/>
      <c r="AF6597" s="13"/>
      <c r="AG6597" s="8"/>
      <c r="AH6597" s="8"/>
      <c r="AI6597" s="8"/>
      <c r="AJ6597" s="8"/>
      <c r="AK6597" s="8"/>
      <c r="AN6597" s="13"/>
      <c r="AO6597" s="8"/>
      <c r="AR6597" s="13"/>
      <c r="AS6597" s="8"/>
      <c r="AV6597" s="13"/>
      <c r="AW6597" s="8"/>
      <c r="AX6597" s="19" t="str">
        <f t="shared" si="462"/>
        <v/>
      </c>
      <c r="AY6597" s="55">
        <f t="shared" si="463"/>
        <v>0</v>
      </c>
      <c r="AZ6597" s="8"/>
      <c r="BA6597" s="8"/>
    </row>
    <row r="6598" spans="1:53" x14ac:dyDescent="0.25">
      <c r="A6598" s="9" t="str">
        <f>IF(B6598&lt;&gt;"",COUNTA($B$3:B6598)+$A$2,"")</f>
        <v/>
      </c>
      <c r="R6598" s="42"/>
      <c r="AB6598" s="13"/>
      <c r="AC6598" s="8"/>
      <c r="AF6598" s="13"/>
      <c r="AG6598" s="8"/>
      <c r="AH6598" s="8"/>
      <c r="AI6598" s="8"/>
      <c r="AJ6598" s="8"/>
      <c r="AK6598" s="8"/>
      <c r="AN6598" s="13"/>
      <c r="AO6598" s="8"/>
      <c r="AR6598" s="13"/>
      <c r="AS6598" s="8"/>
      <c r="AV6598" s="13"/>
      <c r="AW6598" s="8"/>
      <c r="AX6598" s="19" t="str">
        <f t="shared" si="462"/>
        <v/>
      </c>
      <c r="AY6598" s="55">
        <f t="shared" si="463"/>
        <v>0</v>
      </c>
      <c r="AZ6598" s="8"/>
      <c r="BA6598" s="8"/>
    </row>
    <row r="6599" spans="1:53" x14ac:dyDescent="0.25">
      <c r="A6599" s="9" t="str">
        <f>IF(B6599&lt;&gt;"",COUNTA($B$3:B6599)+$A$2,"")</f>
        <v/>
      </c>
      <c r="R6599" s="42"/>
      <c r="AB6599" s="13"/>
      <c r="AC6599" s="8"/>
      <c r="AF6599" s="13"/>
      <c r="AG6599" s="8"/>
      <c r="AH6599" s="8"/>
      <c r="AI6599" s="8"/>
      <c r="AJ6599" s="8"/>
      <c r="AK6599" s="8"/>
      <c r="AN6599" s="13"/>
      <c r="AO6599" s="8"/>
      <c r="AR6599" s="13"/>
      <c r="AS6599" s="8"/>
      <c r="AV6599" s="13"/>
      <c r="AW6599" s="8"/>
      <c r="AX6599" s="19" t="str">
        <f t="shared" si="462"/>
        <v/>
      </c>
      <c r="AY6599" s="55">
        <f t="shared" si="463"/>
        <v>0</v>
      </c>
      <c r="AZ6599" s="8"/>
      <c r="BA6599" s="8"/>
    </row>
    <row r="6600" spans="1:53" x14ac:dyDescent="0.25">
      <c r="A6600" s="9" t="str">
        <f>IF(B6600&lt;&gt;"",COUNTA($B$3:B6600)+$A$2,"")</f>
        <v/>
      </c>
      <c r="R6600" s="42"/>
      <c r="AB6600" s="13"/>
      <c r="AC6600" s="8"/>
      <c r="AF6600" s="13"/>
      <c r="AG6600" s="8"/>
      <c r="AH6600" s="8"/>
      <c r="AI6600" s="8"/>
      <c r="AJ6600" s="8"/>
      <c r="AK6600" s="8"/>
      <c r="AN6600" s="13"/>
      <c r="AO6600" s="8"/>
      <c r="AR6600" s="13"/>
      <c r="AS6600" s="8"/>
      <c r="AV6600" s="13"/>
      <c r="AW6600" s="8"/>
      <c r="AX6600" s="19" t="str">
        <f t="shared" si="462"/>
        <v/>
      </c>
      <c r="AY6600" s="55">
        <f t="shared" si="463"/>
        <v>0</v>
      </c>
      <c r="AZ6600" s="8"/>
      <c r="BA6600" s="8"/>
    </row>
    <row r="6601" spans="1:53" x14ac:dyDescent="0.25">
      <c r="A6601" s="9" t="str">
        <f>IF(B6601&lt;&gt;"",COUNTA($B$3:B6601)+$A$2,"")</f>
        <v/>
      </c>
      <c r="R6601" s="42"/>
      <c r="AB6601" s="13"/>
      <c r="AC6601" s="8"/>
      <c r="AF6601" s="13"/>
      <c r="AG6601" s="8"/>
      <c r="AH6601" s="8"/>
      <c r="AI6601" s="8"/>
      <c r="AJ6601" s="8"/>
      <c r="AK6601" s="8"/>
      <c r="AN6601" s="13"/>
      <c r="AO6601" s="8"/>
      <c r="AR6601" s="13"/>
      <c r="AS6601" s="8"/>
      <c r="AV6601" s="13"/>
      <c r="AW6601" s="8"/>
      <c r="AX6601" s="19" t="str">
        <f t="shared" si="462"/>
        <v/>
      </c>
      <c r="AY6601" s="55">
        <f t="shared" si="463"/>
        <v>0</v>
      </c>
      <c r="AZ6601" s="8"/>
      <c r="BA6601" s="8"/>
    </row>
    <row r="6602" spans="1:53" x14ac:dyDescent="0.25">
      <c r="A6602" s="9" t="str">
        <f>IF(B6602&lt;&gt;"",COUNTA($B$3:B6602)+$A$2,"")</f>
        <v/>
      </c>
      <c r="R6602" s="42"/>
      <c r="AB6602" s="13"/>
      <c r="AC6602" s="8"/>
      <c r="AF6602" s="13"/>
      <c r="AG6602" s="8"/>
      <c r="AH6602" s="8"/>
      <c r="AI6602" s="8"/>
      <c r="AJ6602" s="8"/>
      <c r="AK6602" s="8"/>
      <c r="AN6602" s="13"/>
      <c r="AO6602" s="8"/>
      <c r="AR6602" s="13"/>
      <c r="AS6602" s="8"/>
      <c r="AV6602" s="13"/>
      <c r="AW6602" s="8"/>
      <c r="AX6602" s="19" t="str">
        <f t="shared" si="462"/>
        <v/>
      </c>
      <c r="AY6602" s="55">
        <f t="shared" si="463"/>
        <v>0</v>
      </c>
      <c r="AZ6602" s="8"/>
      <c r="BA6602" s="8"/>
    </row>
    <row r="6603" spans="1:53" x14ac:dyDescent="0.25">
      <c r="A6603" s="9" t="str">
        <f>IF(B6603&lt;&gt;"",COUNTA($B$3:B6603)+$A$2,"")</f>
        <v/>
      </c>
      <c r="R6603" s="42"/>
      <c r="AB6603" s="13"/>
      <c r="AC6603" s="8"/>
      <c r="AF6603" s="13"/>
      <c r="AG6603" s="8"/>
      <c r="AH6603" s="8"/>
      <c r="AI6603" s="8"/>
      <c r="AJ6603" s="8"/>
      <c r="AK6603" s="8"/>
      <c r="AN6603" s="13"/>
      <c r="AO6603" s="8"/>
      <c r="AR6603" s="13"/>
      <c r="AS6603" s="8"/>
      <c r="AV6603" s="13"/>
      <c r="AW6603" s="8"/>
      <c r="AX6603" s="19" t="str">
        <f t="shared" si="462"/>
        <v/>
      </c>
      <c r="AY6603" s="55">
        <f t="shared" si="463"/>
        <v>0</v>
      </c>
      <c r="AZ6603" s="8"/>
      <c r="BA6603" s="8"/>
    </row>
    <row r="6604" spans="1:53" x14ac:dyDescent="0.25">
      <c r="A6604" s="9" t="str">
        <f>IF(B6604&lt;&gt;"",COUNTA($B$3:B6604)+$A$2,"")</f>
        <v/>
      </c>
      <c r="R6604" s="42"/>
      <c r="AB6604" s="13"/>
      <c r="AC6604" s="8"/>
      <c r="AF6604" s="13"/>
      <c r="AG6604" s="8"/>
      <c r="AH6604" s="8"/>
      <c r="AI6604" s="8"/>
      <c r="AJ6604" s="8"/>
      <c r="AK6604" s="8"/>
      <c r="AN6604" s="13"/>
      <c r="AO6604" s="8"/>
      <c r="AR6604" s="13"/>
      <c r="AS6604" s="8"/>
      <c r="AV6604" s="13"/>
      <c r="AW6604" s="8"/>
      <c r="AX6604" s="19" t="str">
        <f t="shared" si="462"/>
        <v/>
      </c>
      <c r="AY6604" s="55">
        <f t="shared" si="463"/>
        <v>0</v>
      </c>
      <c r="AZ6604" s="8"/>
      <c r="BA6604" s="8"/>
    </row>
    <row r="6605" spans="1:53" x14ac:dyDescent="0.25">
      <c r="A6605" s="9" t="str">
        <f>IF(B6605&lt;&gt;"",COUNTA($B$3:B6605)+$A$2,"")</f>
        <v/>
      </c>
      <c r="R6605" s="42"/>
      <c r="AB6605" s="13"/>
      <c r="AC6605" s="8"/>
      <c r="AF6605" s="13"/>
      <c r="AG6605" s="8"/>
      <c r="AH6605" s="8"/>
      <c r="AI6605" s="8"/>
      <c r="AJ6605" s="8"/>
      <c r="AK6605" s="8"/>
      <c r="AN6605" s="13"/>
      <c r="AO6605" s="8"/>
      <c r="AR6605" s="13"/>
      <c r="AS6605" s="8"/>
      <c r="AV6605" s="13"/>
      <c r="AW6605" s="8"/>
      <c r="AX6605" s="19" t="str">
        <f t="shared" si="462"/>
        <v/>
      </c>
      <c r="AY6605" s="55">
        <f t="shared" si="463"/>
        <v>0</v>
      </c>
      <c r="AZ6605" s="8"/>
      <c r="BA6605" s="8"/>
    </row>
    <row r="6606" spans="1:53" x14ac:dyDescent="0.25">
      <c r="A6606" s="9" t="str">
        <f>IF(B6606&lt;&gt;"",COUNTA($B$3:B6606)+$A$2,"")</f>
        <v/>
      </c>
      <c r="R6606" s="42"/>
      <c r="AB6606" s="13"/>
      <c r="AC6606" s="8"/>
      <c r="AF6606" s="13"/>
      <c r="AG6606" s="8"/>
      <c r="AH6606" s="8"/>
      <c r="AI6606" s="8"/>
      <c r="AJ6606" s="8"/>
      <c r="AK6606" s="8"/>
      <c r="AN6606" s="13"/>
      <c r="AO6606" s="8"/>
      <c r="AR6606" s="13"/>
      <c r="AS6606" s="8"/>
      <c r="AV6606" s="13"/>
      <c r="AW6606" s="8"/>
      <c r="AX6606" s="19" t="str">
        <f t="shared" si="462"/>
        <v/>
      </c>
      <c r="AY6606" s="55">
        <f t="shared" si="463"/>
        <v>0</v>
      </c>
      <c r="AZ6606" s="8"/>
      <c r="BA6606" s="8"/>
    </row>
    <row r="6607" spans="1:53" x14ac:dyDescent="0.25">
      <c r="A6607" s="9" t="str">
        <f>IF(B6607&lt;&gt;"",COUNTA($B$3:B6607)+$A$2,"")</f>
        <v/>
      </c>
      <c r="R6607" s="42"/>
      <c r="AB6607" s="13"/>
      <c r="AC6607" s="8"/>
      <c r="AF6607" s="13"/>
      <c r="AG6607" s="8"/>
      <c r="AH6607" s="8"/>
      <c r="AI6607" s="8"/>
      <c r="AJ6607" s="8"/>
      <c r="AK6607" s="8"/>
      <c r="AN6607" s="13"/>
      <c r="AO6607" s="8"/>
      <c r="AR6607" s="13"/>
      <c r="AS6607" s="8"/>
      <c r="AV6607" s="13"/>
      <c r="AW6607" s="8"/>
      <c r="AX6607" s="19" t="str">
        <f t="shared" si="462"/>
        <v/>
      </c>
      <c r="AY6607" s="55">
        <f t="shared" si="463"/>
        <v>0</v>
      </c>
      <c r="AZ6607" s="8"/>
      <c r="BA6607" s="8"/>
    </row>
    <row r="6608" spans="1:53" x14ac:dyDescent="0.25">
      <c r="A6608" s="9" t="str">
        <f>IF(B6608&lt;&gt;"",COUNTA($B$3:B6608)+$A$2,"")</f>
        <v/>
      </c>
      <c r="R6608" s="42"/>
      <c r="AB6608" s="13"/>
      <c r="AC6608" s="8"/>
      <c r="AF6608" s="13"/>
      <c r="AG6608" s="8"/>
      <c r="AH6608" s="8"/>
      <c r="AI6608" s="8"/>
      <c r="AJ6608" s="8"/>
      <c r="AK6608" s="8"/>
      <c r="AN6608" s="13"/>
      <c r="AO6608" s="8"/>
      <c r="AR6608" s="13"/>
      <c r="AS6608" s="8"/>
      <c r="AV6608" s="13"/>
      <c r="AW6608" s="8"/>
      <c r="AX6608" s="19" t="str">
        <f t="shared" si="462"/>
        <v/>
      </c>
      <c r="AY6608" s="55">
        <f t="shared" si="463"/>
        <v>0</v>
      </c>
      <c r="AZ6608" s="8"/>
      <c r="BA6608" s="8"/>
    </row>
    <row r="6609" spans="1:53" x14ac:dyDescent="0.25">
      <c r="A6609" s="9" t="str">
        <f>IF(B6609&lt;&gt;"",COUNTA($B$3:B6609)+$A$2,"")</f>
        <v/>
      </c>
      <c r="R6609" s="42"/>
      <c r="AB6609" s="13"/>
      <c r="AC6609" s="8"/>
      <c r="AF6609" s="13"/>
      <c r="AG6609" s="8"/>
      <c r="AH6609" s="8"/>
      <c r="AI6609" s="8"/>
      <c r="AJ6609" s="8"/>
      <c r="AK6609" s="8"/>
      <c r="AN6609" s="13"/>
      <c r="AO6609" s="8"/>
      <c r="AR6609" s="13"/>
      <c r="AS6609" s="8"/>
      <c r="AV6609" s="13"/>
      <c r="AW6609" s="8"/>
      <c r="AX6609" s="19" t="str">
        <f t="shared" si="462"/>
        <v/>
      </c>
      <c r="AY6609" s="55">
        <f t="shared" si="463"/>
        <v>0</v>
      </c>
      <c r="AZ6609" s="8"/>
      <c r="BA6609" s="8"/>
    </row>
    <row r="6610" spans="1:53" x14ac:dyDescent="0.25">
      <c r="A6610" s="9" t="str">
        <f>IF(B6610&lt;&gt;"",COUNTA($B$3:B6610)+$A$2,"")</f>
        <v/>
      </c>
      <c r="R6610" s="42"/>
      <c r="AB6610" s="13"/>
      <c r="AC6610" s="8"/>
      <c r="AF6610" s="13"/>
      <c r="AG6610" s="8"/>
      <c r="AH6610" s="8"/>
      <c r="AI6610" s="8"/>
      <c r="AJ6610" s="8"/>
      <c r="AK6610" s="8"/>
      <c r="AN6610" s="13"/>
      <c r="AO6610" s="8"/>
      <c r="AR6610" s="13"/>
      <c r="AS6610" s="8"/>
      <c r="AV6610" s="13"/>
      <c r="AW6610" s="8"/>
      <c r="AX6610" s="19" t="str">
        <f t="shared" si="462"/>
        <v/>
      </c>
      <c r="AY6610" s="55">
        <f t="shared" si="463"/>
        <v>0</v>
      </c>
      <c r="AZ6610" s="8"/>
      <c r="BA6610" s="8"/>
    </row>
    <row r="6611" spans="1:53" x14ac:dyDescent="0.25">
      <c r="A6611" s="9" t="str">
        <f>IF(B6611&lt;&gt;"",COUNTA($B$3:B6611)+$A$2,"")</f>
        <v/>
      </c>
      <c r="R6611" s="42"/>
      <c r="AB6611" s="13"/>
      <c r="AC6611" s="8"/>
      <c r="AF6611" s="13"/>
      <c r="AG6611" s="8"/>
      <c r="AH6611" s="8"/>
      <c r="AI6611" s="8"/>
      <c r="AJ6611" s="8"/>
      <c r="AK6611" s="8"/>
      <c r="AN6611" s="13"/>
      <c r="AO6611" s="8"/>
      <c r="AR6611" s="13"/>
      <c r="AS6611" s="8"/>
      <c r="AV6611" s="13"/>
      <c r="AW6611" s="8"/>
      <c r="AX6611" s="19" t="str">
        <f t="shared" si="462"/>
        <v/>
      </c>
      <c r="AY6611" s="55">
        <f t="shared" si="463"/>
        <v>0</v>
      </c>
      <c r="AZ6611" s="8"/>
      <c r="BA6611" s="8"/>
    </row>
    <row r="6612" spans="1:53" x14ac:dyDescent="0.25">
      <c r="A6612" s="9" t="str">
        <f>IF(B6612&lt;&gt;"",COUNTA($B$3:B6612)+$A$2,"")</f>
        <v/>
      </c>
      <c r="R6612" s="42"/>
      <c r="AB6612" s="13"/>
      <c r="AC6612" s="8"/>
      <c r="AF6612" s="13"/>
      <c r="AG6612" s="8"/>
      <c r="AH6612" s="8"/>
      <c r="AI6612" s="8"/>
      <c r="AJ6612" s="8"/>
      <c r="AK6612" s="8"/>
      <c r="AN6612" s="13"/>
      <c r="AO6612" s="8"/>
      <c r="AR6612" s="13"/>
      <c r="AS6612" s="8"/>
      <c r="AV6612" s="13"/>
      <c r="AW6612" s="8"/>
      <c r="AX6612" s="19" t="str">
        <f t="shared" si="462"/>
        <v/>
      </c>
      <c r="AY6612" s="55">
        <f t="shared" si="463"/>
        <v>0</v>
      </c>
      <c r="AZ6612" s="8"/>
      <c r="BA6612" s="8"/>
    </row>
    <row r="6613" spans="1:53" x14ac:dyDescent="0.25">
      <c r="A6613" s="9" t="str">
        <f>IF(B6613&lt;&gt;"",COUNTA($B$3:B6613)+$A$2,"")</f>
        <v/>
      </c>
      <c r="R6613" s="42"/>
      <c r="AB6613" s="13"/>
      <c r="AC6613" s="8"/>
      <c r="AF6613" s="13"/>
      <c r="AG6613" s="8"/>
      <c r="AH6613" s="8"/>
      <c r="AI6613" s="8"/>
      <c r="AJ6613" s="8"/>
      <c r="AK6613" s="8"/>
      <c r="AN6613" s="13"/>
      <c r="AO6613" s="8"/>
      <c r="AR6613" s="13"/>
      <c r="AS6613" s="8"/>
      <c r="AV6613" s="13"/>
      <c r="AW6613" s="8"/>
      <c r="AX6613" s="19" t="str">
        <f t="shared" si="462"/>
        <v/>
      </c>
      <c r="AY6613" s="55">
        <f t="shared" si="463"/>
        <v>0</v>
      </c>
      <c r="AZ6613" s="8"/>
      <c r="BA6613" s="8"/>
    </row>
    <row r="6614" spans="1:53" x14ac:dyDescent="0.25">
      <c r="A6614" s="9" t="str">
        <f>IF(B6614&lt;&gt;"",COUNTA($B$3:B6614)+$A$2,"")</f>
        <v/>
      </c>
      <c r="R6614" s="42"/>
      <c r="AB6614" s="13"/>
      <c r="AC6614" s="8"/>
      <c r="AF6614" s="13"/>
      <c r="AG6614" s="8"/>
      <c r="AH6614" s="8"/>
      <c r="AI6614" s="8"/>
      <c r="AJ6614" s="8"/>
      <c r="AK6614" s="8"/>
      <c r="AN6614" s="13"/>
      <c r="AO6614" s="8"/>
      <c r="AR6614" s="13"/>
      <c r="AS6614" s="8"/>
      <c r="AV6614" s="13"/>
      <c r="AW6614" s="8"/>
      <c r="AX6614" s="19" t="str">
        <f t="shared" si="462"/>
        <v/>
      </c>
      <c r="AY6614" s="55">
        <f t="shared" si="463"/>
        <v>0</v>
      </c>
      <c r="AZ6614" s="8"/>
      <c r="BA6614" s="8"/>
    </row>
    <row r="6615" spans="1:53" x14ac:dyDescent="0.25">
      <c r="A6615" s="9" t="str">
        <f>IF(B6615&lt;&gt;"",COUNTA($B$3:B6615)+$A$2,"")</f>
        <v/>
      </c>
      <c r="R6615" s="42"/>
      <c r="AB6615" s="13"/>
      <c r="AC6615" s="8"/>
      <c r="AF6615" s="13"/>
      <c r="AG6615" s="8"/>
      <c r="AH6615" s="8"/>
      <c r="AI6615" s="8"/>
      <c r="AJ6615" s="8"/>
      <c r="AK6615" s="8"/>
      <c r="AN6615" s="13"/>
      <c r="AO6615" s="8"/>
      <c r="AR6615" s="13"/>
      <c r="AS6615" s="8"/>
      <c r="AV6615" s="13"/>
      <c r="AW6615" s="8"/>
      <c r="AX6615" s="19" t="str">
        <f t="shared" si="462"/>
        <v/>
      </c>
      <c r="AY6615" s="55">
        <f t="shared" si="463"/>
        <v>0</v>
      </c>
      <c r="AZ6615" s="8"/>
      <c r="BA6615" s="8"/>
    </row>
    <row r="6616" spans="1:53" x14ac:dyDescent="0.25">
      <c r="A6616" s="9" t="str">
        <f>IF(B6616&lt;&gt;"",COUNTA($B$3:B6616)+$A$2,"")</f>
        <v/>
      </c>
      <c r="R6616" s="42"/>
      <c r="AB6616" s="13"/>
      <c r="AC6616" s="8"/>
      <c r="AF6616" s="13"/>
      <c r="AG6616" s="8"/>
      <c r="AH6616" s="8"/>
      <c r="AI6616" s="8"/>
      <c r="AJ6616" s="8"/>
      <c r="AK6616" s="8"/>
      <c r="AN6616" s="13"/>
      <c r="AO6616" s="8"/>
      <c r="AR6616" s="13"/>
      <c r="AS6616" s="8"/>
      <c r="AV6616" s="13"/>
      <c r="AW6616" s="8"/>
      <c r="AX6616" s="19" t="str">
        <f t="shared" si="462"/>
        <v/>
      </c>
      <c r="AY6616" s="55">
        <f t="shared" si="463"/>
        <v>0</v>
      </c>
      <c r="AZ6616" s="8"/>
      <c r="BA6616" s="8"/>
    </row>
    <row r="6617" spans="1:53" x14ac:dyDescent="0.25">
      <c r="A6617" s="9" t="str">
        <f>IF(B6617&lt;&gt;"",COUNTA($B$3:B6617)+$A$2,"")</f>
        <v/>
      </c>
      <c r="R6617" s="42"/>
      <c r="AB6617" s="13"/>
      <c r="AC6617" s="8"/>
      <c r="AF6617" s="13"/>
      <c r="AG6617" s="8"/>
      <c r="AH6617" s="8"/>
      <c r="AI6617" s="8"/>
      <c r="AJ6617" s="8"/>
      <c r="AK6617" s="8"/>
      <c r="AN6617" s="13"/>
      <c r="AO6617" s="8"/>
      <c r="AR6617" s="13"/>
      <c r="AS6617" s="8"/>
      <c r="AV6617" s="13"/>
      <c r="AW6617" s="8"/>
      <c r="AX6617" s="19" t="str">
        <f t="shared" si="462"/>
        <v/>
      </c>
      <c r="AY6617" s="55">
        <f t="shared" si="463"/>
        <v>0</v>
      </c>
      <c r="AZ6617" s="8"/>
      <c r="BA6617" s="8"/>
    </row>
    <row r="6618" spans="1:53" x14ac:dyDescent="0.25">
      <c r="A6618" s="9" t="str">
        <f>IF(B6618&lt;&gt;"",COUNTA($B$3:B6618)+$A$2,"")</f>
        <v/>
      </c>
      <c r="R6618" s="42"/>
      <c r="AB6618" s="13"/>
      <c r="AC6618" s="8"/>
      <c r="AF6618" s="13"/>
      <c r="AG6618" s="8"/>
      <c r="AH6618" s="8"/>
      <c r="AI6618" s="8"/>
      <c r="AJ6618" s="8"/>
      <c r="AK6618" s="8"/>
      <c r="AN6618" s="13"/>
      <c r="AO6618" s="8"/>
      <c r="AR6618" s="13"/>
      <c r="AS6618" s="8"/>
      <c r="AV6618" s="13"/>
      <c r="AW6618" s="8"/>
      <c r="AX6618" s="19" t="str">
        <f t="shared" si="462"/>
        <v/>
      </c>
      <c r="AY6618" s="55">
        <f t="shared" si="463"/>
        <v>0</v>
      </c>
      <c r="AZ6618" s="8"/>
      <c r="BA6618" s="8"/>
    </row>
    <row r="6619" spans="1:53" x14ac:dyDescent="0.25">
      <c r="A6619" s="9" t="str">
        <f>IF(B6619&lt;&gt;"",COUNTA($B$3:B6619)+$A$2,"")</f>
        <v/>
      </c>
      <c r="R6619" s="42"/>
      <c r="AB6619" s="13"/>
      <c r="AC6619" s="8"/>
      <c r="AF6619" s="13"/>
      <c r="AG6619" s="8"/>
      <c r="AH6619" s="8"/>
      <c r="AI6619" s="8"/>
      <c r="AJ6619" s="8"/>
      <c r="AK6619" s="8"/>
      <c r="AN6619" s="13"/>
      <c r="AO6619" s="8"/>
      <c r="AR6619" s="13"/>
      <c r="AS6619" s="8"/>
      <c r="AV6619" s="13"/>
      <c r="AW6619" s="8"/>
      <c r="AX6619" s="19" t="str">
        <f t="shared" si="462"/>
        <v/>
      </c>
      <c r="AY6619" s="55">
        <f t="shared" si="463"/>
        <v>0</v>
      </c>
      <c r="AZ6619" s="8"/>
      <c r="BA6619" s="8"/>
    </row>
    <row r="6620" spans="1:53" x14ac:dyDescent="0.25">
      <c r="A6620" s="9" t="str">
        <f>IF(B6620&lt;&gt;"",COUNTA($B$3:B6620)+$A$2,"")</f>
        <v/>
      </c>
      <c r="R6620" s="42"/>
      <c r="AB6620" s="13"/>
      <c r="AC6620" s="8"/>
      <c r="AF6620" s="13"/>
      <c r="AG6620" s="8"/>
      <c r="AH6620" s="8"/>
      <c r="AI6620" s="8"/>
      <c r="AJ6620" s="8"/>
      <c r="AK6620" s="8"/>
      <c r="AN6620" s="13"/>
      <c r="AO6620" s="8"/>
      <c r="AR6620" s="13"/>
      <c r="AS6620" s="8"/>
      <c r="AV6620" s="13"/>
      <c r="AW6620" s="8"/>
      <c r="AX6620" s="19" t="str">
        <f t="shared" si="462"/>
        <v/>
      </c>
      <c r="AY6620" s="55">
        <f t="shared" si="463"/>
        <v>0</v>
      </c>
      <c r="AZ6620" s="8"/>
      <c r="BA6620" s="8"/>
    </row>
    <row r="6621" spans="1:53" x14ac:dyDescent="0.25">
      <c r="A6621" s="9" t="str">
        <f>IF(B6621&lt;&gt;"",COUNTA($B$3:B6621)+$A$2,"")</f>
        <v/>
      </c>
      <c r="R6621" s="42"/>
      <c r="AB6621" s="13"/>
      <c r="AC6621" s="8"/>
      <c r="AF6621" s="13"/>
      <c r="AG6621" s="8"/>
      <c r="AH6621" s="8"/>
      <c r="AI6621" s="8"/>
      <c r="AJ6621" s="8"/>
      <c r="AK6621" s="8"/>
      <c r="AN6621" s="13"/>
      <c r="AO6621" s="8"/>
      <c r="AR6621" s="13"/>
      <c r="AS6621" s="8"/>
      <c r="AV6621" s="13"/>
      <c r="AW6621" s="8"/>
      <c r="AX6621" s="19" t="str">
        <f t="shared" si="462"/>
        <v/>
      </c>
      <c r="AY6621" s="55">
        <f t="shared" si="463"/>
        <v>0</v>
      </c>
      <c r="AZ6621" s="8"/>
      <c r="BA6621" s="8"/>
    </row>
    <row r="6622" spans="1:53" x14ac:dyDescent="0.25">
      <c r="A6622" s="9" t="str">
        <f>IF(B6622&lt;&gt;"",COUNTA($B$3:B6622)+$A$2,"")</f>
        <v/>
      </c>
      <c r="R6622" s="42"/>
      <c r="AB6622" s="13"/>
      <c r="AC6622" s="8"/>
      <c r="AF6622" s="13"/>
      <c r="AG6622" s="8"/>
      <c r="AH6622" s="8"/>
      <c r="AI6622" s="8"/>
      <c r="AJ6622" s="8"/>
      <c r="AK6622" s="8"/>
      <c r="AN6622" s="13"/>
      <c r="AO6622" s="8"/>
      <c r="AR6622" s="13"/>
      <c r="AS6622" s="8"/>
      <c r="AV6622" s="13"/>
      <c r="AW6622" s="8"/>
      <c r="AX6622" s="19" t="str">
        <f t="shared" si="462"/>
        <v/>
      </c>
      <c r="AY6622" s="55">
        <f t="shared" si="463"/>
        <v>0</v>
      </c>
      <c r="AZ6622" s="8"/>
      <c r="BA6622" s="8"/>
    </row>
    <row r="6623" spans="1:53" x14ac:dyDescent="0.25">
      <c r="A6623" s="9" t="str">
        <f>IF(B6623&lt;&gt;"",COUNTA($B$3:B6623)+$A$2,"")</f>
        <v/>
      </c>
      <c r="R6623" s="42"/>
      <c r="AB6623" s="13"/>
      <c r="AC6623" s="8"/>
      <c r="AF6623" s="13"/>
      <c r="AG6623" s="8"/>
      <c r="AH6623" s="8"/>
      <c r="AI6623" s="8"/>
      <c r="AJ6623" s="8"/>
      <c r="AK6623" s="8"/>
      <c r="AN6623" s="13"/>
      <c r="AO6623" s="8"/>
      <c r="AR6623" s="13"/>
      <c r="AS6623" s="8"/>
      <c r="AV6623" s="13"/>
      <c r="AW6623" s="8"/>
      <c r="AX6623" s="19" t="str">
        <f t="shared" si="462"/>
        <v/>
      </c>
      <c r="AY6623" s="55">
        <f t="shared" si="463"/>
        <v>0</v>
      </c>
      <c r="AZ6623" s="8"/>
      <c r="BA6623" s="8"/>
    </row>
    <row r="6624" spans="1:53" x14ac:dyDescent="0.25">
      <c r="A6624" s="9" t="str">
        <f>IF(B6624&lt;&gt;"",COUNTA($B$3:B6624)+$A$2,"")</f>
        <v/>
      </c>
      <c r="R6624" s="42"/>
      <c r="AB6624" s="13"/>
      <c r="AC6624" s="8"/>
      <c r="AF6624" s="13"/>
      <c r="AG6624" s="8"/>
      <c r="AH6624" s="8"/>
      <c r="AI6624" s="8"/>
      <c r="AJ6624" s="8"/>
      <c r="AK6624" s="8"/>
      <c r="AN6624" s="13"/>
      <c r="AO6624" s="8"/>
      <c r="AR6624" s="13"/>
      <c r="AS6624" s="8"/>
      <c r="AV6624" s="13"/>
      <c r="AW6624" s="8"/>
      <c r="AX6624" s="19" t="str">
        <f t="shared" si="462"/>
        <v/>
      </c>
      <c r="AY6624" s="55">
        <f t="shared" si="463"/>
        <v>0</v>
      </c>
      <c r="AZ6624" s="8"/>
      <c r="BA6624" s="8"/>
    </row>
    <row r="6625" spans="1:53" x14ac:dyDescent="0.25">
      <c r="A6625" s="9" t="str">
        <f>IF(B6625&lt;&gt;"",COUNTA($B$3:B6625)+$A$2,"")</f>
        <v/>
      </c>
      <c r="R6625" s="42"/>
      <c r="AB6625" s="13"/>
      <c r="AC6625" s="8"/>
      <c r="AF6625" s="13"/>
      <c r="AG6625" s="8"/>
      <c r="AH6625" s="8"/>
      <c r="AI6625" s="8"/>
      <c r="AJ6625" s="8"/>
      <c r="AK6625" s="8"/>
      <c r="AN6625" s="13"/>
      <c r="AO6625" s="8"/>
      <c r="AR6625" s="13"/>
      <c r="AS6625" s="8"/>
      <c r="AV6625" s="13"/>
      <c r="AW6625" s="8"/>
      <c r="AX6625" s="19" t="str">
        <f t="shared" si="462"/>
        <v/>
      </c>
      <c r="AY6625" s="55">
        <f t="shared" si="463"/>
        <v>0</v>
      </c>
      <c r="AZ6625" s="8"/>
      <c r="BA6625" s="8"/>
    </row>
    <row r="6626" spans="1:53" x14ac:dyDescent="0.25">
      <c r="A6626" s="9" t="str">
        <f>IF(B6626&lt;&gt;"",COUNTA($B$3:B6626)+$A$2,"")</f>
        <v/>
      </c>
      <c r="R6626" s="42"/>
      <c r="AB6626" s="13"/>
      <c r="AC6626" s="8"/>
      <c r="AF6626" s="13"/>
      <c r="AG6626" s="8"/>
      <c r="AH6626" s="8"/>
      <c r="AI6626" s="8"/>
      <c r="AJ6626" s="8"/>
      <c r="AK6626" s="8"/>
      <c r="AN6626" s="13"/>
      <c r="AO6626" s="8"/>
      <c r="AR6626" s="13"/>
      <c r="AS6626" s="8"/>
      <c r="AV6626" s="13"/>
      <c r="AW6626" s="8"/>
      <c r="AX6626" s="19" t="str">
        <f t="shared" si="462"/>
        <v/>
      </c>
      <c r="AY6626" s="55">
        <f t="shared" si="463"/>
        <v>0</v>
      </c>
      <c r="AZ6626" s="8"/>
      <c r="BA6626" s="8"/>
    </row>
    <row r="6627" spans="1:53" x14ac:dyDescent="0.25">
      <c r="A6627" s="9" t="str">
        <f>IF(B6627&lt;&gt;"",COUNTA($B$3:B6627)+$A$2,"")</f>
        <v/>
      </c>
      <c r="R6627" s="42"/>
      <c r="AB6627" s="13"/>
      <c r="AC6627" s="8"/>
      <c r="AF6627" s="13"/>
      <c r="AG6627" s="8"/>
      <c r="AH6627" s="8"/>
      <c r="AI6627" s="8"/>
      <c r="AJ6627" s="8"/>
      <c r="AK6627" s="8"/>
      <c r="AN6627" s="13"/>
      <c r="AO6627" s="8"/>
      <c r="AR6627" s="13"/>
      <c r="AS6627" s="8"/>
      <c r="AV6627" s="13"/>
      <c r="AW6627" s="8"/>
      <c r="AX6627" s="19" t="str">
        <f t="shared" si="462"/>
        <v/>
      </c>
      <c r="AY6627" s="55">
        <f t="shared" si="463"/>
        <v>0</v>
      </c>
      <c r="AZ6627" s="8"/>
      <c r="BA6627" s="8"/>
    </row>
    <row r="6628" spans="1:53" x14ac:dyDescent="0.25">
      <c r="A6628" s="9" t="str">
        <f>IF(B6628&lt;&gt;"",COUNTA($B$3:B6628)+$A$2,"")</f>
        <v/>
      </c>
      <c r="R6628" s="42"/>
      <c r="AB6628" s="13"/>
      <c r="AC6628" s="8"/>
      <c r="AF6628" s="13"/>
      <c r="AG6628" s="8"/>
      <c r="AH6628" s="8"/>
      <c r="AI6628" s="8"/>
      <c r="AJ6628" s="8"/>
      <c r="AK6628" s="8"/>
      <c r="AN6628" s="13"/>
      <c r="AO6628" s="8"/>
      <c r="AR6628" s="13"/>
      <c r="AS6628" s="8"/>
      <c r="AV6628" s="13"/>
      <c r="AW6628" s="8"/>
      <c r="AX6628" s="19" t="str">
        <f t="shared" si="462"/>
        <v/>
      </c>
      <c r="AY6628" s="55">
        <f t="shared" si="463"/>
        <v>0</v>
      </c>
      <c r="AZ6628" s="8"/>
      <c r="BA6628" s="8"/>
    </row>
    <row r="6629" spans="1:53" x14ac:dyDescent="0.25">
      <c r="A6629" s="9" t="str">
        <f>IF(B6629&lt;&gt;"",COUNTA($B$3:B6629)+$A$2,"")</f>
        <v/>
      </c>
      <c r="R6629" s="42"/>
      <c r="AB6629" s="13"/>
      <c r="AC6629" s="8"/>
      <c r="AF6629" s="13"/>
      <c r="AG6629" s="8"/>
      <c r="AH6629" s="8"/>
      <c r="AI6629" s="8"/>
      <c r="AJ6629" s="8"/>
      <c r="AK6629" s="8"/>
      <c r="AN6629" s="13"/>
      <c r="AO6629" s="8"/>
      <c r="AR6629" s="13"/>
      <c r="AS6629" s="8"/>
      <c r="AV6629" s="13"/>
      <c r="AW6629" s="8"/>
      <c r="AX6629" s="19" t="str">
        <f t="shared" si="462"/>
        <v/>
      </c>
      <c r="AY6629" s="55">
        <f t="shared" si="463"/>
        <v>0</v>
      </c>
      <c r="AZ6629" s="8"/>
      <c r="BA6629" s="8"/>
    </row>
    <row r="6630" spans="1:53" x14ac:dyDescent="0.25">
      <c r="A6630" s="9" t="str">
        <f>IF(B6630&lt;&gt;"",COUNTA($B$3:B6630)+$A$2,"")</f>
        <v/>
      </c>
      <c r="R6630" s="42"/>
      <c r="AB6630" s="13"/>
      <c r="AC6630" s="8"/>
      <c r="AF6630" s="13"/>
      <c r="AG6630" s="8"/>
      <c r="AH6630" s="8"/>
      <c r="AI6630" s="8"/>
      <c r="AJ6630" s="8"/>
      <c r="AK6630" s="8"/>
      <c r="AN6630" s="13"/>
      <c r="AO6630" s="8"/>
      <c r="AR6630" s="13"/>
      <c r="AS6630" s="8"/>
      <c r="AV6630" s="13"/>
      <c r="AW6630" s="8"/>
      <c r="AX6630" s="19" t="str">
        <f t="shared" si="462"/>
        <v/>
      </c>
      <c r="AY6630" s="55">
        <f t="shared" si="463"/>
        <v>0</v>
      </c>
      <c r="AZ6630" s="8"/>
      <c r="BA6630" s="8"/>
    </row>
    <row r="6631" spans="1:53" x14ac:dyDescent="0.25">
      <c r="A6631" s="9" t="str">
        <f>IF(B6631&lt;&gt;"",COUNTA($B$3:B6631)+$A$2,"")</f>
        <v/>
      </c>
      <c r="R6631" s="42"/>
      <c r="AB6631" s="13"/>
      <c r="AC6631" s="8"/>
      <c r="AF6631" s="13"/>
      <c r="AG6631" s="8"/>
      <c r="AH6631" s="8"/>
      <c r="AI6631" s="8"/>
      <c r="AJ6631" s="8"/>
      <c r="AK6631" s="8"/>
      <c r="AN6631" s="13"/>
      <c r="AO6631" s="8"/>
      <c r="AR6631" s="13"/>
      <c r="AS6631" s="8"/>
      <c r="AV6631" s="13"/>
      <c r="AW6631" s="8"/>
      <c r="AX6631" s="19" t="str">
        <f t="shared" si="462"/>
        <v/>
      </c>
      <c r="AY6631" s="55">
        <f t="shared" si="463"/>
        <v>0</v>
      </c>
      <c r="AZ6631" s="8"/>
      <c r="BA6631" s="8"/>
    </row>
    <row r="6632" spans="1:53" x14ac:dyDescent="0.25">
      <c r="A6632" s="9" t="str">
        <f>IF(B6632&lt;&gt;"",COUNTA($B$3:B6632)+$A$2,"")</f>
        <v/>
      </c>
      <c r="R6632" s="42"/>
      <c r="AB6632" s="13"/>
      <c r="AC6632" s="8"/>
      <c r="AF6632" s="13"/>
      <c r="AG6632" s="8"/>
      <c r="AH6632" s="8"/>
      <c r="AI6632" s="8"/>
      <c r="AJ6632" s="8"/>
      <c r="AK6632" s="8"/>
      <c r="AN6632" s="13"/>
      <c r="AO6632" s="8"/>
      <c r="AR6632" s="13"/>
      <c r="AS6632" s="8"/>
      <c r="AV6632" s="13"/>
      <c r="AW6632" s="8"/>
      <c r="AX6632" s="19" t="str">
        <f t="shared" si="462"/>
        <v/>
      </c>
      <c r="AY6632" s="55">
        <f t="shared" si="463"/>
        <v>0</v>
      </c>
      <c r="AZ6632" s="8"/>
      <c r="BA6632" s="8"/>
    </row>
    <row r="6633" spans="1:53" x14ac:dyDescent="0.25">
      <c r="A6633" s="9" t="str">
        <f>IF(B6633&lt;&gt;"",COUNTA($B$3:B6633)+$A$2,"")</f>
        <v/>
      </c>
      <c r="R6633" s="42"/>
      <c r="AB6633" s="13"/>
      <c r="AC6633" s="8"/>
      <c r="AF6633" s="13"/>
      <c r="AG6633" s="8"/>
      <c r="AH6633" s="8"/>
      <c r="AI6633" s="8"/>
      <c r="AJ6633" s="8"/>
      <c r="AK6633" s="8"/>
      <c r="AN6633" s="13"/>
      <c r="AO6633" s="8"/>
      <c r="AR6633" s="13"/>
      <c r="AS6633" s="8"/>
      <c r="AV6633" s="13"/>
      <c r="AW6633" s="8"/>
      <c r="AX6633" s="19" t="str">
        <f t="shared" si="462"/>
        <v/>
      </c>
      <c r="AY6633" s="55">
        <f t="shared" si="463"/>
        <v>0</v>
      </c>
      <c r="AZ6633" s="8"/>
      <c r="BA6633" s="8"/>
    </row>
    <row r="6634" spans="1:53" x14ac:dyDescent="0.25">
      <c r="A6634" s="9" t="str">
        <f>IF(B6634&lt;&gt;"",COUNTA($B$3:B6634)+$A$2,"")</f>
        <v/>
      </c>
      <c r="R6634" s="42"/>
      <c r="AB6634" s="13"/>
      <c r="AC6634" s="8"/>
      <c r="AF6634" s="13"/>
      <c r="AG6634" s="8"/>
      <c r="AH6634" s="8"/>
      <c r="AI6634" s="8"/>
      <c r="AJ6634" s="8"/>
      <c r="AK6634" s="8"/>
      <c r="AN6634" s="13"/>
      <c r="AO6634" s="8"/>
      <c r="AR6634" s="13"/>
      <c r="AS6634" s="8"/>
      <c r="AV6634" s="13"/>
      <c r="AW6634" s="8"/>
      <c r="AX6634" s="19" t="str">
        <f t="shared" si="462"/>
        <v/>
      </c>
      <c r="AY6634" s="55">
        <f t="shared" si="463"/>
        <v>0</v>
      </c>
      <c r="AZ6634" s="8"/>
      <c r="BA6634" s="8"/>
    </row>
    <row r="6635" spans="1:53" x14ac:dyDescent="0.25">
      <c r="A6635" s="9" t="str">
        <f>IF(B6635&lt;&gt;"",COUNTA($B$3:B6635)+$A$2,"")</f>
        <v/>
      </c>
      <c r="R6635" s="42"/>
      <c r="AB6635" s="13"/>
      <c r="AC6635" s="8"/>
      <c r="AF6635" s="13"/>
      <c r="AG6635" s="8"/>
      <c r="AH6635" s="8"/>
      <c r="AI6635" s="8"/>
      <c r="AJ6635" s="8"/>
      <c r="AK6635" s="8"/>
      <c r="AN6635" s="13"/>
      <c r="AO6635" s="8"/>
      <c r="AR6635" s="13"/>
      <c r="AS6635" s="8"/>
      <c r="AV6635" s="13"/>
      <c r="AW6635" s="8"/>
      <c r="AX6635" s="19" t="str">
        <f t="shared" si="462"/>
        <v/>
      </c>
      <c r="AY6635" s="55">
        <f t="shared" si="463"/>
        <v>0</v>
      </c>
      <c r="AZ6635" s="8"/>
      <c r="BA6635" s="8"/>
    </row>
    <row r="6636" spans="1:53" x14ac:dyDescent="0.25">
      <c r="A6636" s="9" t="str">
        <f>IF(B6636&lt;&gt;"",COUNTA($B$3:B6636)+$A$2,"")</f>
        <v/>
      </c>
      <c r="R6636" s="42"/>
      <c r="AB6636" s="13"/>
      <c r="AC6636" s="8"/>
      <c r="AF6636" s="13"/>
      <c r="AG6636" s="8"/>
      <c r="AH6636" s="8"/>
      <c r="AI6636" s="8"/>
      <c r="AJ6636" s="8"/>
      <c r="AK6636" s="8"/>
      <c r="AN6636" s="13"/>
      <c r="AO6636" s="8"/>
      <c r="AR6636" s="13"/>
      <c r="AS6636" s="8"/>
      <c r="AV6636" s="13"/>
      <c r="AW6636" s="8"/>
      <c r="AX6636" s="19" t="str">
        <f t="shared" si="462"/>
        <v/>
      </c>
      <c r="AY6636" s="55">
        <f t="shared" si="463"/>
        <v>0</v>
      </c>
      <c r="AZ6636" s="8"/>
      <c r="BA6636" s="8"/>
    </row>
    <row r="6637" spans="1:53" x14ac:dyDescent="0.25">
      <c r="A6637" s="9" t="str">
        <f>IF(B6637&lt;&gt;"",COUNTA($B$3:B6637)+$A$2,"")</f>
        <v/>
      </c>
      <c r="R6637" s="42"/>
      <c r="AB6637" s="13"/>
      <c r="AC6637" s="8"/>
      <c r="AF6637" s="13"/>
      <c r="AG6637" s="8"/>
      <c r="AH6637" s="8"/>
      <c r="AI6637" s="8"/>
      <c r="AJ6637" s="8"/>
      <c r="AK6637" s="8"/>
      <c r="AN6637" s="13"/>
      <c r="AO6637" s="8"/>
      <c r="AR6637" s="13"/>
      <c r="AS6637" s="8"/>
      <c r="AV6637" s="13"/>
      <c r="AW6637" s="8"/>
      <c r="AX6637" s="19" t="str">
        <f t="shared" si="462"/>
        <v/>
      </c>
      <c r="AY6637" s="55">
        <f t="shared" si="463"/>
        <v>0</v>
      </c>
      <c r="AZ6637" s="8"/>
      <c r="BA6637" s="8"/>
    </row>
    <row r="6638" spans="1:53" x14ac:dyDescent="0.25">
      <c r="A6638" s="9" t="str">
        <f>IF(B6638&lt;&gt;"",COUNTA($B$3:B6638)+$A$2,"")</f>
        <v/>
      </c>
      <c r="R6638" s="42"/>
      <c r="AB6638" s="13"/>
      <c r="AC6638" s="8"/>
      <c r="AF6638" s="13"/>
      <c r="AG6638" s="8"/>
      <c r="AH6638" s="8"/>
      <c r="AI6638" s="8"/>
      <c r="AJ6638" s="8"/>
      <c r="AK6638" s="8"/>
      <c r="AN6638" s="13"/>
      <c r="AO6638" s="8"/>
      <c r="AR6638" s="13"/>
      <c r="AS6638" s="8"/>
      <c r="AV6638" s="13"/>
      <c r="AW6638" s="8"/>
      <c r="AX6638" s="19" t="str">
        <f t="shared" si="462"/>
        <v/>
      </c>
      <c r="AY6638" s="55">
        <f t="shared" si="463"/>
        <v>0</v>
      </c>
      <c r="AZ6638" s="8"/>
      <c r="BA6638" s="8"/>
    </row>
    <row r="6639" spans="1:53" x14ac:dyDescent="0.25">
      <c r="A6639" s="9" t="str">
        <f>IF(B6639&lt;&gt;"",COUNTA($B$3:B6639)+$A$2,"")</f>
        <v/>
      </c>
      <c r="R6639" s="42"/>
      <c r="AB6639" s="13"/>
      <c r="AC6639" s="8"/>
      <c r="AF6639" s="13"/>
      <c r="AG6639" s="8"/>
      <c r="AH6639" s="8"/>
      <c r="AI6639" s="8"/>
      <c r="AJ6639" s="8"/>
      <c r="AK6639" s="8"/>
      <c r="AN6639" s="13"/>
      <c r="AO6639" s="8"/>
      <c r="AR6639" s="13"/>
      <c r="AS6639" s="8"/>
      <c r="AV6639" s="13"/>
      <c r="AW6639" s="8"/>
      <c r="AX6639" s="19" t="str">
        <f t="shared" si="462"/>
        <v/>
      </c>
      <c r="AY6639" s="55">
        <f t="shared" si="463"/>
        <v>0</v>
      </c>
      <c r="AZ6639" s="8"/>
      <c r="BA6639" s="8"/>
    </row>
    <row r="6640" spans="1:53" x14ac:dyDescent="0.25">
      <c r="A6640" s="9" t="str">
        <f>IF(B6640&lt;&gt;"",COUNTA($B$3:B6640)+$A$2,"")</f>
        <v/>
      </c>
      <c r="R6640" s="42"/>
      <c r="AB6640" s="13"/>
      <c r="AC6640" s="8"/>
      <c r="AF6640" s="13"/>
      <c r="AG6640" s="8"/>
      <c r="AH6640" s="8"/>
      <c r="AI6640" s="8"/>
      <c r="AJ6640" s="8"/>
      <c r="AK6640" s="8"/>
      <c r="AN6640" s="13"/>
      <c r="AO6640" s="8"/>
      <c r="AR6640" s="13"/>
      <c r="AS6640" s="8"/>
      <c r="AV6640" s="13"/>
      <c r="AW6640" s="8"/>
      <c r="AX6640" s="19" t="str">
        <f t="shared" si="462"/>
        <v/>
      </c>
      <c r="AY6640" s="55">
        <f t="shared" si="463"/>
        <v>0</v>
      </c>
      <c r="AZ6640" s="8"/>
      <c r="BA6640" s="8"/>
    </row>
    <row r="6641" spans="1:53" x14ac:dyDescent="0.25">
      <c r="A6641" s="9" t="str">
        <f>IF(B6641&lt;&gt;"",COUNTA($B$3:B6641)+$A$2,"")</f>
        <v/>
      </c>
      <c r="R6641" s="42"/>
      <c r="AB6641" s="13"/>
      <c r="AC6641" s="8"/>
      <c r="AF6641" s="13"/>
      <c r="AG6641" s="8"/>
      <c r="AH6641" s="8"/>
      <c r="AI6641" s="8"/>
      <c r="AJ6641" s="8"/>
      <c r="AK6641" s="8"/>
      <c r="AN6641" s="13"/>
      <c r="AO6641" s="8"/>
      <c r="AR6641" s="13"/>
      <c r="AS6641" s="8"/>
      <c r="AV6641" s="13"/>
      <c r="AW6641" s="8"/>
      <c r="AX6641" s="19" t="str">
        <f t="shared" si="462"/>
        <v/>
      </c>
      <c r="AY6641" s="55">
        <f t="shared" si="463"/>
        <v>0</v>
      </c>
      <c r="AZ6641" s="8"/>
      <c r="BA6641" s="8"/>
    </row>
    <row r="6642" spans="1:53" x14ac:dyDescent="0.25">
      <c r="A6642" s="9" t="str">
        <f>IF(B6642&lt;&gt;"",COUNTA($B$3:B6642)+$A$2,"")</f>
        <v/>
      </c>
      <c r="R6642" s="42"/>
      <c r="AB6642" s="13"/>
      <c r="AC6642" s="8"/>
      <c r="AF6642" s="13"/>
      <c r="AG6642" s="8"/>
      <c r="AH6642" s="8"/>
      <c r="AI6642" s="8"/>
      <c r="AJ6642" s="8"/>
      <c r="AK6642" s="8"/>
      <c r="AN6642" s="13"/>
      <c r="AO6642" s="8"/>
      <c r="AR6642" s="13"/>
      <c r="AS6642" s="8"/>
      <c r="AV6642" s="13"/>
      <c r="AW6642" s="8"/>
      <c r="AX6642" s="19" t="str">
        <f t="shared" si="462"/>
        <v/>
      </c>
      <c r="AY6642" s="55">
        <f t="shared" si="463"/>
        <v>0</v>
      </c>
      <c r="AZ6642" s="8"/>
      <c r="BA6642" s="8"/>
    </row>
    <row r="6643" spans="1:53" x14ac:dyDescent="0.25">
      <c r="A6643" s="9" t="str">
        <f>IF(B6643&lt;&gt;"",COUNTA($B$3:B6643)+$A$2,"")</f>
        <v/>
      </c>
      <c r="R6643" s="42"/>
      <c r="AB6643" s="13"/>
      <c r="AC6643" s="8"/>
      <c r="AF6643" s="13"/>
      <c r="AG6643" s="8"/>
      <c r="AH6643" s="8"/>
      <c r="AI6643" s="8"/>
      <c r="AJ6643" s="8"/>
      <c r="AK6643" s="8"/>
      <c r="AN6643" s="13"/>
      <c r="AO6643" s="8"/>
      <c r="AR6643" s="13"/>
      <c r="AS6643" s="8"/>
      <c r="AV6643" s="13"/>
      <c r="AW6643" s="8"/>
      <c r="AX6643" s="19" t="str">
        <f t="shared" si="462"/>
        <v/>
      </c>
      <c r="AY6643" s="55">
        <f t="shared" si="463"/>
        <v>0</v>
      </c>
      <c r="AZ6643" s="8"/>
      <c r="BA6643" s="8"/>
    </row>
    <row r="6644" spans="1:53" x14ac:dyDescent="0.25">
      <c r="A6644" s="9" t="str">
        <f>IF(B6644&lt;&gt;"",COUNTA($B$3:B6644)+$A$2,"")</f>
        <v/>
      </c>
      <c r="R6644" s="42"/>
      <c r="AB6644" s="13"/>
      <c r="AC6644" s="8"/>
      <c r="AF6644" s="13"/>
      <c r="AG6644" s="8"/>
      <c r="AH6644" s="8"/>
      <c r="AI6644" s="8"/>
      <c r="AJ6644" s="8"/>
      <c r="AK6644" s="8"/>
      <c r="AN6644" s="13"/>
      <c r="AO6644" s="8"/>
      <c r="AR6644" s="13"/>
      <c r="AS6644" s="8"/>
      <c r="AV6644" s="13"/>
      <c r="AW6644" s="8"/>
      <c r="AX6644" s="19" t="str">
        <f t="shared" si="462"/>
        <v/>
      </c>
      <c r="AY6644" s="55">
        <f t="shared" si="463"/>
        <v>0</v>
      </c>
      <c r="AZ6644" s="8"/>
      <c r="BA6644" s="8"/>
    </row>
    <row r="6645" spans="1:53" x14ac:dyDescent="0.25">
      <c r="A6645" s="9" t="str">
        <f>IF(B6645&lt;&gt;"",COUNTA($B$3:B6645)+$A$2,"")</f>
        <v/>
      </c>
      <c r="R6645" s="42"/>
      <c r="AB6645" s="13"/>
      <c r="AC6645" s="8"/>
      <c r="AF6645" s="13"/>
      <c r="AG6645" s="8"/>
      <c r="AH6645" s="8"/>
      <c r="AI6645" s="8"/>
      <c r="AJ6645" s="8"/>
      <c r="AK6645" s="8"/>
      <c r="AN6645" s="13"/>
      <c r="AO6645" s="8"/>
      <c r="AR6645" s="13"/>
      <c r="AS6645" s="8"/>
      <c r="AV6645" s="13"/>
      <c r="AW6645" s="8"/>
      <c r="AX6645" s="19" t="str">
        <f t="shared" si="462"/>
        <v/>
      </c>
      <c r="AY6645" s="55">
        <f t="shared" si="463"/>
        <v>0</v>
      </c>
      <c r="AZ6645" s="8"/>
      <c r="BA6645" s="8"/>
    </row>
    <row r="6646" spans="1:53" x14ac:dyDescent="0.25">
      <c r="A6646" s="9" t="str">
        <f>IF(B6646&lt;&gt;"",COUNTA($B$3:B6646)+$A$2,"")</f>
        <v/>
      </c>
      <c r="R6646" s="42"/>
      <c r="AB6646" s="13"/>
      <c r="AC6646" s="8"/>
      <c r="AF6646" s="13"/>
      <c r="AG6646" s="8"/>
      <c r="AH6646" s="8"/>
      <c r="AI6646" s="8"/>
      <c r="AJ6646" s="8"/>
      <c r="AK6646" s="8"/>
      <c r="AN6646" s="13"/>
      <c r="AO6646" s="8"/>
      <c r="AR6646" s="13"/>
      <c r="AS6646" s="8"/>
      <c r="AV6646" s="13"/>
      <c r="AW6646" s="8"/>
      <c r="AX6646" s="19" t="str">
        <f t="shared" si="462"/>
        <v/>
      </c>
      <c r="AY6646" s="55">
        <f t="shared" si="463"/>
        <v>0</v>
      </c>
      <c r="AZ6646" s="8"/>
      <c r="BA6646" s="8"/>
    </row>
    <row r="6647" spans="1:53" x14ac:dyDescent="0.25">
      <c r="A6647" s="9" t="str">
        <f>IF(B6647&lt;&gt;"",COUNTA($B$3:B6647)+$A$2,"")</f>
        <v/>
      </c>
      <c r="R6647" s="42"/>
      <c r="AB6647" s="13"/>
      <c r="AC6647" s="8"/>
      <c r="AF6647" s="13"/>
      <c r="AG6647" s="8"/>
      <c r="AH6647" s="8"/>
      <c r="AI6647" s="8"/>
      <c r="AJ6647" s="8"/>
      <c r="AK6647" s="8"/>
      <c r="AN6647" s="13"/>
      <c r="AO6647" s="8"/>
      <c r="AR6647" s="13"/>
      <c r="AS6647" s="8"/>
      <c r="AV6647" s="13"/>
      <c r="AW6647" s="8"/>
      <c r="AX6647" s="19" t="str">
        <f t="shared" si="462"/>
        <v/>
      </c>
      <c r="AY6647" s="55">
        <f t="shared" si="463"/>
        <v>0</v>
      </c>
      <c r="AZ6647" s="8"/>
      <c r="BA6647" s="8"/>
    </row>
    <row r="6648" spans="1:53" x14ac:dyDescent="0.25">
      <c r="A6648" s="9" t="str">
        <f>IF(B6648&lt;&gt;"",COUNTA($B$3:B6648)+$A$2,"")</f>
        <v/>
      </c>
      <c r="R6648" s="42"/>
      <c r="AB6648" s="13"/>
      <c r="AC6648" s="8"/>
      <c r="AF6648" s="13"/>
      <c r="AG6648" s="8"/>
      <c r="AH6648" s="8"/>
      <c r="AI6648" s="8"/>
      <c r="AJ6648" s="8"/>
      <c r="AK6648" s="8"/>
      <c r="AN6648" s="13"/>
      <c r="AO6648" s="8"/>
      <c r="AR6648" s="13"/>
      <c r="AS6648" s="8"/>
      <c r="AV6648" s="13"/>
      <c r="AW6648" s="8"/>
      <c r="AX6648" s="19" t="str">
        <f t="shared" si="462"/>
        <v/>
      </c>
      <c r="AY6648" s="55">
        <f t="shared" si="463"/>
        <v>0</v>
      </c>
      <c r="AZ6648" s="8"/>
      <c r="BA6648" s="8"/>
    </row>
    <row r="6649" spans="1:53" x14ac:dyDescent="0.25">
      <c r="A6649" s="9" t="str">
        <f>IF(B6649&lt;&gt;"",COUNTA($B$3:B6649)+$A$2,"")</f>
        <v/>
      </c>
      <c r="R6649" s="42"/>
      <c r="AB6649" s="13"/>
      <c r="AC6649" s="8"/>
      <c r="AF6649" s="13"/>
      <c r="AG6649" s="8"/>
      <c r="AH6649" s="8"/>
      <c r="AI6649" s="8"/>
      <c r="AJ6649" s="8"/>
      <c r="AK6649" s="8"/>
      <c r="AN6649" s="13"/>
      <c r="AO6649" s="8"/>
      <c r="AR6649" s="13"/>
      <c r="AS6649" s="8"/>
      <c r="AV6649" s="13"/>
      <c r="AW6649" s="8"/>
      <c r="AX6649" s="19" t="str">
        <f t="shared" si="462"/>
        <v/>
      </c>
      <c r="AY6649" s="55">
        <f t="shared" si="463"/>
        <v>0</v>
      </c>
      <c r="AZ6649" s="8"/>
      <c r="BA6649" s="8"/>
    </row>
    <row r="6650" spans="1:53" x14ac:dyDescent="0.25">
      <c r="A6650" s="9" t="str">
        <f>IF(B6650&lt;&gt;"",COUNTA($B$3:B6650)+$A$2,"")</f>
        <v/>
      </c>
      <c r="R6650" s="42"/>
      <c r="AB6650" s="13"/>
      <c r="AC6650" s="8"/>
      <c r="AF6650" s="13"/>
      <c r="AG6650" s="8"/>
      <c r="AH6650" s="8"/>
      <c r="AI6650" s="8"/>
      <c r="AJ6650" s="8"/>
      <c r="AK6650" s="8"/>
      <c r="AN6650" s="13"/>
      <c r="AO6650" s="8"/>
      <c r="AR6650" s="13"/>
      <c r="AS6650" s="8"/>
      <c r="AV6650" s="13"/>
      <c r="AW6650" s="8"/>
      <c r="AX6650" s="19" t="str">
        <f t="shared" si="462"/>
        <v/>
      </c>
      <c r="AY6650" s="55">
        <f t="shared" si="463"/>
        <v>0</v>
      </c>
      <c r="AZ6650" s="8"/>
      <c r="BA6650" s="8"/>
    </row>
    <row r="6651" spans="1:53" x14ac:dyDescent="0.25">
      <c r="A6651" s="9" t="str">
        <f>IF(B6651&lt;&gt;"",COUNTA($B$3:B6651)+$A$2,"")</f>
        <v/>
      </c>
      <c r="R6651" s="42"/>
      <c r="AB6651" s="13"/>
      <c r="AC6651" s="8"/>
      <c r="AF6651" s="13"/>
      <c r="AG6651" s="8"/>
      <c r="AH6651" s="8"/>
      <c r="AI6651" s="8"/>
      <c r="AJ6651" s="8"/>
      <c r="AK6651" s="8"/>
      <c r="AN6651" s="13"/>
      <c r="AO6651" s="8"/>
      <c r="AR6651" s="13"/>
      <c r="AS6651" s="8"/>
      <c r="AV6651" s="13"/>
      <c r="AW6651" s="8"/>
      <c r="AX6651" s="19" t="str">
        <f t="shared" si="462"/>
        <v/>
      </c>
      <c r="AY6651" s="55">
        <f t="shared" si="463"/>
        <v>0</v>
      </c>
      <c r="AZ6651" s="8"/>
      <c r="BA6651" s="8"/>
    </row>
    <row r="6652" spans="1:53" x14ac:dyDescent="0.25">
      <c r="A6652" s="9" t="str">
        <f>IF(B6652&lt;&gt;"",COUNTA($B$3:B6652)+$A$2,"")</f>
        <v/>
      </c>
      <c r="R6652" s="42"/>
      <c r="AB6652" s="13"/>
      <c r="AC6652" s="8"/>
      <c r="AF6652" s="13"/>
      <c r="AG6652" s="8"/>
      <c r="AH6652" s="8"/>
      <c r="AI6652" s="8"/>
      <c r="AJ6652" s="8"/>
      <c r="AK6652" s="8"/>
      <c r="AN6652" s="13"/>
      <c r="AO6652" s="8"/>
      <c r="AR6652" s="13"/>
      <c r="AS6652" s="8"/>
      <c r="AV6652" s="13"/>
      <c r="AW6652" s="8"/>
      <c r="AX6652" s="19" t="str">
        <f t="shared" si="462"/>
        <v/>
      </c>
      <c r="AY6652" s="55">
        <f t="shared" si="463"/>
        <v>0</v>
      </c>
      <c r="AZ6652" s="8"/>
      <c r="BA6652" s="8"/>
    </row>
    <row r="6653" spans="1:53" x14ac:dyDescent="0.25">
      <c r="A6653" s="9" t="str">
        <f>IF(B6653&lt;&gt;"",COUNTA($B$3:B6653)+$A$2,"")</f>
        <v/>
      </c>
      <c r="R6653" s="42"/>
      <c r="AB6653" s="13"/>
      <c r="AC6653" s="8"/>
      <c r="AF6653" s="13"/>
      <c r="AG6653" s="8"/>
      <c r="AH6653" s="8"/>
      <c r="AI6653" s="8"/>
      <c r="AJ6653" s="8"/>
      <c r="AK6653" s="8"/>
      <c r="AN6653" s="13"/>
      <c r="AO6653" s="8"/>
      <c r="AR6653" s="13"/>
      <c r="AS6653" s="8"/>
      <c r="AV6653" s="13"/>
      <c r="AW6653" s="8"/>
      <c r="AX6653" s="19" t="str">
        <f t="shared" si="462"/>
        <v/>
      </c>
      <c r="AY6653" s="55">
        <f t="shared" si="463"/>
        <v>0</v>
      </c>
      <c r="AZ6653" s="8"/>
      <c r="BA6653" s="8"/>
    </row>
    <row r="6654" spans="1:53" x14ac:dyDescent="0.25">
      <c r="A6654" s="9" t="str">
        <f>IF(B6654&lt;&gt;"",COUNTA($B$3:B6654)+$A$2,"")</f>
        <v/>
      </c>
      <c r="R6654" s="42"/>
      <c r="AB6654" s="13"/>
      <c r="AC6654" s="8"/>
      <c r="AF6654" s="13"/>
      <c r="AG6654" s="8"/>
      <c r="AH6654" s="8"/>
      <c r="AI6654" s="8"/>
      <c r="AJ6654" s="8"/>
      <c r="AK6654" s="8"/>
      <c r="AN6654" s="13"/>
      <c r="AO6654" s="8"/>
      <c r="AR6654" s="13"/>
      <c r="AS6654" s="8"/>
      <c r="AV6654" s="13"/>
      <c r="AW6654" s="8"/>
      <c r="AX6654" s="19" t="str">
        <f t="shared" si="462"/>
        <v/>
      </c>
      <c r="AY6654" s="55">
        <f t="shared" si="463"/>
        <v>0</v>
      </c>
      <c r="AZ6654" s="8"/>
      <c r="BA6654" s="8"/>
    </row>
    <row r="6655" spans="1:53" x14ac:dyDescent="0.25">
      <c r="A6655" s="9" t="str">
        <f>IF(B6655&lt;&gt;"",COUNTA($B$3:B6655)+$A$2,"")</f>
        <v/>
      </c>
      <c r="R6655" s="42"/>
      <c r="AB6655" s="13"/>
      <c r="AC6655" s="8"/>
      <c r="AF6655" s="13"/>
      <c r="AG6655" s="8"/>
      <c r="AH6655" s="8"/>
      <c r="AI6655" s="8"/>
      <c r="AJ6655" s="8"/>
      <c r="AK6655" s="8"/>
      <c r="AN6655" s="13"/>
      <c r="AO6655" s="8"/>
      <c r="AR6655" s="13"/>
      <c r="AS6655" s="8"/>
      <c r="AV6655" s="13"/>
      <c r="AW6655" s="8"/>
      <c r="AX6655" s="19" t="str">
        <f t="shared" si="462"/>
        <v/>
      </c>
      <c r="AY6655" s="55">
        <f t="shared" si="463"/>
        <v>0</v>
      </c>
      <c r="AZ6655" s="8"/>
      <c r="BA6655" s="8"/>
    </row>
    <row r="6656" spans="1:53" x14ac:dyDescent="0.25">
      <c r="A6656" s="9" t="str">
        <f>IF(B6656&lt;&gt;"",COUNTA($B$3:B6656)+$A$2,"")</f>
        <v/>
      </c>
      <c r="R6656" s="42"/>
      <c r="AB6656" s="13"/>
      <c r="AC6656" s="8"/>
      <c r="AF6656" s="13"/>
      <c r="AG6656" s="8"/>
      <c r="AH6656" s="8"/>
      <c r="AI6656" s="8"/>
      <c r="AJ6656" s="8"/>
      <c r="AK6656" s="8"/>
      <c r="AN6656" s="13"/>
      <c r="AO6656" s="8"/>
      <c r="AR6656" s="13"/>
      <c r="AS6656" s="8"/>
      <c r="AV6656" s="13"/>
      <c r="AW6656" s="8"/>
      <c r="AX6656" s="19" t="str">
        <f t="shared" si="462"/>
        <v/>
      </c>
      <c r="AY6656" s="55">
        <f t="shared" si="463"/>
        <v>0</v>
      </c>
      <c r="AZ6656" s="8"/>
      <c r="BA6656" s="8"/>
    </row>
    <row r="6657" spans="1:53" x14ac:dyDescent="0.25">
      <c r="A6657" s="9" t="str">
        <f>IF(B6657&lt;&gt;"",COUNTA($B$3:B6657)+$A$2,"")</f>
        <v/>
      </c>
      <c r="R6657" s="42"/>
      <c r="AB6657" s="13"/>
      <c r="AC6657" s="8"/>
      <c r="AF6657" s="13"/>
      <c r="AG6657" s="8"/>
      <c r="AH6657" s="8"/>
      <c r="AI6657" s="8"/>
      <c r="AJ6657" s="8"/>
      <c r="AK6657" s="8"/>
      <c r="AN6657" s="13"/>
      <c r="AO6657" s="8"/>
      <c r="AR6657" s="13"/>
      <c r="AS6657" s="8"/>
      <c r="AV6657" s="13"/>
      <c r="AW6657" s="8"/>
      <c r="AX6657" s="19" t="str">
        <f t="shared" si="462"/>
        <v/>
      </c>
      <c r="AY6657" s="55">
        <f t="shared" si="463"/>
        <v>0</v>
      </c>
      <c r="AZ6657" s="8"/>
      <c r="BA6657" s="8"/>
    </row>
    <row r="6658" spans="1:53" x14ac:dyDescent="0.25">
      <c r="A6658" s="9" t="str">
        <f>IF(B6658&lt;&gt;"",COUNTA($B$3:B6658)+$A$2,"")</f>
        <v/>
      </c>
      <c r="R6658" s="42"/>
      <c r="AB6658" s="13"/>
      <c r="AC6658" s="8"/>
      <c r="AF6658" s="13"/>
      <c r="AG6658" s="8"/>
      <c r="AH6658" s="8"/>
      <c r="AI6658" s="8"/>
      <c r="AJ6658" s="8"/>
      <c r="AK6658" s="8"/>
      <c r="AN6658" s="13"/>
      <c r="AO6658" s="8"/>
      <c r="AR6658" s="13"/>
      <c r="AS6658" s="8"/>
      <c r="AV6658" s="13"/>
      <c r="AW6658" s="8"/>
      <c r="AX6658" s="19" t="str">
        <f t="shared" si="462"/>
        <v/>
      </c>
      <c r="AY6658" s="55">
        <f t="shared" si="463"/>
        <v>0</v>
      </c>
      <c r="AZ6658" s="8"/>
      <c r="BA6658" s="8"/>
    </row>
    <row r="6659" spans="1:53" x14ac:dyDescent="0.25">
      <c r="A6659" s="9" t="str">
        <f>IF(B6659&lt;&gt;"",COUNTA($B$3:B6659)+$A$2,"")</f>
        <v/>
      </c>
      <c r="R6659" s="42"/>
      <c r="AB6659" s="13"/>
      <c r="AC6659" s="8"/>
      <c r="AF6659" s="13"/>
      <c r="AG6659" s="8"/>
      <c r="AH6659" s="8"/>
      <c r="AI6659" s="8"/>
      <c r="AJ6659" s="8"/>
      <c r="AK6659" s="8"/>
      <c r="AN6659" s="13"/>
      <c r="AO6659" s="8"/>
      <c r="AR6659" s="13"/>
      <c r="AS6659" s="8"/>
      <c r="AV6659" s="13"/>
      <c r="AW6659" s="8"/>
      <c r="AX6659" s="19" t="str">
        <f t="shared" ref="AX6659:AX6722" si="464">IF(R6659="","",AY6659/(1+0.025))</f>
        <v/>
      </c>
      <c r="AY6659" s="55">
        <f t="shared" ref="AY6659:AY6722" si="465">BC6659-AZ6659</f>
        <v>0</v>
      </c>
      <c r="AZ6659" s="8"/>
      <c r="BA6659" s="8"/>
    </row>
    <row r="6660" spans="1:53" x14ac:dyDescent="0.25">
      <c r="A6660" s="9" t="str">
        <f>IF(B6660&lt;&gt;"",COUNTA($B$3:B6660)+$A$2,"")</f>
        <v/>
      </c>
      <c r="R6660" s="42"/>
      <c r="AB6660" s="13"/>
      <c r="AC6660" s="8"/>
      <c r="AF6660" s="13"/>
      <c r="AG6660" s="8"/>
      <c r="AH6660" s="8"/>
      <c r="AI6660" s="8"/>
      <c r="AJ6660" s="8"/>
      <c r="AK6660" s="8"/>
      <c r="AN6660" s="13"/>
      <c r="AO6660" s="8"/>
      <c r="AR6660" s="13"/>
      <c r="AS6660" s="8"/>
      <c r="AV6660" s="13"/>
      <c r="AW6660" s="8"/>
      <c r="AX6660" s="19" t="str">
        <f t="shared" si="464"/>
        <v/>
      </c>
      <c r="AY6660" s="55">
        <f t="shared" si="465"/>
        <v>0</v>
      </c>
      <c r="AZ6660" s="8"/>
      <c r="BA6660" s="8"/>
    </row>
    <row r="6661" spans="1:53" x14ac:dyDescent="0.25">
      <c r="A6661" s="9" t="str">
        <f>IF(B6661&lt;&gt;"",COUNTA($B$3:B6661)+$A$2,"")</f>
        <v/>
      </c>
      <c r="R6661" s="42"/>
      <c r="AB6661" s="13"/>
      <c r="AC6661" s="8"/>
      <c r="AF6661" s="13"/>
      <c r="AG6661" s="8"/>
      <c r="AH6661" s="8"/>
      <c r="AI6661" s="8"/>
      <c r="AJ6661" s="8"/>
      <c r="AK6661" s="8"/>
      <c r="AN6661" s="13"/>
      <c r="AO6661" s="8"/>
      <c r="AR6661" s="13"/>
      <c r="AS6661" s="8"/>
      <c r="AV6661" s="13"/>
      <c r="AW6661" s="8"/>
      <c r="AX6661" s="19" t="str">
        <f t="shared" si="464"/>
        <v/>
      </c>
      <c r="AY6661" s="55">
        <f t="shared" si="465"/>
        <v>0</v>
      </c>
      <c r="AZ6661" s="8"/>
      <c r="BA6661" s="8"/>
    </row>
    <row r="6662" spans="1:53" x14ac:dyDescent="0.25">
      <c r="A6662" s="9" t="str">
        <f>IF(B6662&lt;&gt;"",COUNTA($B$3:B6662)+$A$2,"")</f>
        <v/>
      </c>
      <c r="R6662" s="42"/>
      <c r="AB6662" s="13"/>
      <c r="AC6662" s="8"/>
      <c r="AF6662" s="13"/>
      <c r="AG6662" s="8"/>
      <c r="AH6662" s="8"/>
      <c r="AI6662" s="8"/>
      <c r="AJ6662" s="8"/>
      <c r="AK6662" s="8"/>
      <c r="AN6662" s="13"/>
      <c r="AO6662" s="8"/>
      <c r="AR6662" s="13"/>
      <c r="AS6662" s="8"/>
      <c r="AV6662" s="13"/>
      <c r="AW6662" s="8"/>
      <c r="AX6662" s="19" t="str">
        <f t="shared" si="464"/>
        <v/>
      </c>
      <c r="AY6662" s="55">
        <f t="shared" si="465"/>
        <v>0</v>
      </c>
      <c r="AZ6662" s="8"/>
      <c r="BA6662" s="8"/>
    </row>
    <row r="6663" spans="1:53" x14ac:dyDescent="0.25">
      <c r="A6663" s="9" t="str">
        <f>IF(B6663&lt;&gt;"",COUNTA($B$3:B6663)+$A$2,"")</f>
        <v/>
      </c>
      <c r="R6663" s="42"/>
      <c r="AB6663" s="13"/>
      <c r="AC6663" s="8"/>
      <c r="AF6663" s="13"/>
      <c r="AG6663" s="8"/>
      <c r="AH6663" s="8"/>
      <c r="AI6663" s="8"/>
      <c r="AJ6663" s="8"/>
      <c r="AK6663" s="8"/>
      <c r="AN6663" s="13"/>
      <c r="AO6663" s="8"/>
      <c r="AR6663" s="13"/>
      <c r="AS6663" s="8"/>
      <c r="AV6663" s="13"/>
      <c r="AW6663" s="8"/>
      <c r="AX6663" s="19" t="str">
        <f t="shared" si="464"/>
        <v/>
      </c>
      <c r="AY6663" s="55">
        <f t="shared" si="465"/>
        <v>0</v>
      </c>
      <c r="AZ6663" s="8"/>
      <c r="BA6663" s="8"/>
    </row>
    <row r="6664" spans="1:53" x14ac:dyDescent="0.25">
      <c r="A6664" s="9" t="str">
        <f>IF(B6664&lt;&gt;"",COUNTA($B$3:B6664)+$A$2,"")</f>
        <v/>
      </c>
      <c r="R6664" s="42"/>
      <c r="AB6664" s="13"/>
      <c r="AC6664" s="8"/>
      <c r="AF6664" s="13"/>
      <c r="AG6664" s="8"/>
      <c r="AH6664" s="8"/>
      <c r="AI6664" s="8"/>
      <c r="AJ6664" s="8"/>
      <c r="AK6664" s="8"/>
      <c r="AN6664" s="13"/>
      <c r="AO6664" s="8"/>
      <c r="AR6664" s="13"/>
      <c r="AS6664" s="8"/>
      <c r="AV6664" s="13"/>
      <c r="AW6664" s="8"/>
      <c r="AX6664" s="19" t="str">
        <f t="shared" si="464"/>
        <v/>
      </c>
      <c r="AY6664" s="55">
        <f t="shared" si="465"/>
        <v>0</v>
      </c>
      <c r="AZ6664" s="8"/>
      <c r="BA6664" s="8"/>
    </row>
    <row r="6665" spans="1:53" x14ac:dyDescent="0.25">
      <c r="A6665" s="9" t="str">
        <f>IF(B6665&lt;&gt;"",COUNTA($B$3:B6665)+$A$2,"")</f>
        <v/>
      </c>
      <c r="R6665" s="42"/>
      <c r="AB6665" s="13"/>
      <c r="AC6665" s="8"/>
      <c r="AF6665" s="13"/>
      <c r="AG6665" s="8"/>
      <c r="AH6665" s="8"/>
      <c r="AI6665" s="8"/>
      <c r="AJ6665" s="8"/>
      <c r="AK6665" s="8"/>
      <c r="AN6665" s="13"/>
      <c r="AO6665" s="8"/>
      <c r="AR6665" s="13"/>
      <c r="AS6665" s="8"/>
      <c r="AV6665" s="13"/>
      <c r="AW6665" s="8"/>
      <c r="AX6665" s="19" t="str">
        <f t="shared" si="464"/>
        <v/>
      </c>
      <c r="AY6665" s="55">
        <f t="shared" si="465"/>
        <v>0</v>
      </c>
      <c r="AZ6665" s="8"/>
      <c r="BA6665" s="8"/>
    </row>
    <row r="6666" spans="1:53" x14ac:dyDescent="0.25">
      <c r="A6666" s="9" t="str">
        <f>IF(B6666&lt;&gt;"",COUNTA($B$3:B6666)+$A$2,"")</f>
        <v/>
      </c>
      <c r="R6666" s="42"/>
      <c r="AB6666" s="13"/>
      <c r="AC6666" s="8"/>
      <c r="AF6666" s="13"/>
      <c r="AG6666" s="8"/>
      <c r="AH6666" s="8"/>
      <c r="AI6666" s="8"/>
      <c r="AJ6666" s="8"/>
      <c r="AK6666" s="8"/>
      <c r="AN6666" s="13"/>
      <c r="AO6666" s="8"/>
      <c r="AR6666" s="13"/>
      <c r="AS6666" s="8"/>
      <c r="AV6666" s="13"/>
      <c r="AW6666" s="8"/>
      <c r="AX6666" s="19" t="str">
        <f t="shared" si="464"/>
        <v/>
      </c>
      <c r="AY6666" s="55">
        <f t="shared" si="465"/>
        <v>0</v>
      </c>
      <c r="AZ6666" s="8"/>
      <c r="BA6666" s="8"/>
    </row>
    <row r="6667" spans="1:53" x14ac:dyDescent="0.25">
      <c r="A6667" s="9" t="str">
        <f>IF(B6667&lt;&gt;"",COUNTA($B$3:B6667)+$A$2,"")</f>
        <v/>
      </c>
      <c r="R6667" s="42"/>
      <c r="AB6667" s="13"/>
      <c r="AC6667" s="8"/>
      <c r="AF6667" s="13"/>
      <c r="AG6667" s="8"/>
      <c r="AH6667" s="8"/>
      <c r="AI6667" s="8"/>
      <c r="AJ6667" s="8"/>
      <c r="AK6667" s="8"/>
      <c r="AN6667" s="13"/>
      <c r="AO6667" s="8"/>
      <c r="AR6667" s="13"/>
      <c r="AS6667" s="8"/>
      <c r="AV6667" s="13"/>
      <c r="AW6667" s="8"/>
      <c r="AX6667" s="19" t="str">
        <f t="shared" si="464"/>
        <v/>
      </c>
      <c r="AY6667" s="55">
        <f t="shared" si="465"/>
        <v>0</v>
      </c>
      <c r="AZ6667" s="8"/>
      <c r="BA6667" s="8"/>
    </row>
    <row r="6668" spans="1:53" x14ac:dyDescent="0.25">
      <c r="A6668" s="9" t="str">
        <f>IF(B6668&lt;&gt;"",COUNTA($B$3:B6668)+$A$2,"")</f>
        <v/>
      </c>
      <c r="R6668" s="42"/>
      <c r="AB6668" s="13"/>
      <c r="AC6668" s="8"/>
      <c r="AF6668" s="13"/>
      <c r="AG6668" s="8"/>
      <c r="AH6668" s="8"/>
      <c r="AI6668" s="8"/>
      <c r="AJ6668" s="8"/>
      <c r="AK6668" s="8"/>
      <c r="AN6668" s="13"/>
      <c r="AO6668" s="8"/>
      <c r="AR6668" s="13"/>
      <c r="AS6668" s="8"/>
      <c r="AV6668" s="13"/>
      <c r="AW6668" s="8"/>
      <c r="AX6668" s="19" t="str">
        <f t="shared" si="464"/>
        <v/>
      </c>
      <c r="AY6668" s="55">
        <f t="shared" si="465"/>
        <v>0</v>
      </c>
      <c r="AZ6668" s="8"/>
      <c r="BA6668" s="8"/>
    </row>
    <row r="6669" spans="1:53" x14ac:dyDescent="0.25">
      <c r="A6669" s="9" t="str">
        <f>IF(B6669&lt;&gt;"",COUNTA($B$3:B6669)+$A$2,"")</f>
        <v/>
      </c>
      <c r="R6669" s="42"/>
      <c r="AB6669" s="13"/>
      <c r="AC6669" s="8"/>
      <c r="AF6669" s="13"/>
      <c r="AG6669" s="8"/>
      <c r="AH6669" s="8"/>
      <c r="AI6669" s="8"/>
      <c r="AJ6669" s="8"/>
      <c r="AK6669" s="8"/>
      <c r="AN6669" s="13"/>
      <c r="AO6669" s="8"/>
      <c r="AR6669" s="13"/>
      <c r="AS6669" s="8"/>
      <c r="AV6669" s="13"/>
      <c r="AW6669" s="8"/>
      <c r="AX6669" s="19" t="str">
        <f t="shared" si="464"/>
        <v/>
      </c>
      <c r="AY6669" s="55">
        <f t="shared" si="465"/>
        <v>0</v>
      </c>
      <c r="AZ6669" s="8"/>
      <c r="BA6669" s="8"/>
    </row>
    <row r="6670" spans="1:53" x14ac:dyDescent="0.25">
      <c r="A6670" s="9" t="str">
        <f>IF(B6670&lt;&gt;"",COUNTA($B$3:B6670)+$A$2,"")</f>
        <v/>
      </c>
      <c r="R6670" s="42"/>
      <c r="AB6670" s="13"/>
      <c r="AC6670" s="8"/>
      <c r="AF6670" s="13"/>
      <c r="AG6670" s="8"/>
      <c r="AH6670" s="8"/>
      <c r="AI6670" s="8"/>
      <c r="AJ6670" s="8"/>
      <c r="AK6670" s="8"/>
      <c r="AN6670" s="13"/>
      <c r="AO6670" s="8"/>
      <c r="AR6670" s="13"/>
      <c r="AS6670" s="8"/>
      <c r="AV6670" s="13"/>
      <c r="AW6670" s="8"/>
      <c r="AX6670" s="19" t="str">
        <f t="shared" si="464"/>
        <v/>
      </c>
      <c r="AY6670" s="55">
        <f t="shared" si="465"/>
        <v>0</v>
      </c>
      <c r="AZ6670" s="8"/>
      <c r="BA6670" s="8"/>
    </row>
    <row r="6671" spans="1:53" x14ac:dyDescent="0.25">
      <c r="A6671" s="9" t="str">
        <f>IF(B6671&lt;&gt;"",COUNTA($B$3:B6671)+$A$2,"")</f>
        <v/>
      </c>
      <c r="R6671" s="42"/>
      <c r="AB6671" s="13"/>
      <c r="AC6671" s="8"/>
      <c r="AF6671" s="13"/>
      <c r="AG6671" s="8"/>
      <c r="AH6671" s="8"/>
      <c r="AI6671" s="8"/>
      <c r="AJ6671" s="8"/>
      <c r="AK6671" s="8"/>
      <c r="AN6671" s="13"/>
      <c r="AO6671" s="8"/>
      <c r="AR6671" s="13"/>
      <c r="AS6671" s="8"/>
      <c r="AV6671" s="13"/>
      <c r="AW6671" s="8"/>
      <c r="AX6671" s="19" t="str">
        <f t="shared" si="464"/>
        <v/>
      </c>
      <c r="AY6671" s="55">
        <f t="shared" si="465"/>
        <v>0</v>
      </c>
      <c r="AZ6671" s="8"/>
      <c r="BA6671" s="8"/>
    </row>
    <row r="6672" spans="1:53" x14ac:dyDescent="0.25">
      <c r="A6672" s="9" t="str">
        <f>IF(B6672&lt;&gt;"",COUNTA($B$3:B6672)+$A$2,"")</f>
        <v/>
      </c>
      <c r="R6672" s="42"/>
      <c r="AB6672" s="13"/>
      <c r="AC6672" s="8"/>
      <c r="AF6672" s="13"/>
      <c r="AG6672" s="8"/>
      <c r="AH6672" s="8"/>
      <c r="AI6672" s="8"/>
      <c r="AJ6672" s="8"/>
      <c r="AK6672" s="8"/>
      <c r="AN6672" s="13"/>
      <c r="AO6672" s="8"/>
      <c r="AR6672" s="13"/>
      <c r="AS6672" s="8"/>
      <c r="AV6672" s="13"/>
      <c r="AW6672" s="8"/>
      <c r="AX6672" s="19" t="str">
        <f t="shared" si="464"/>
        <v/>
      </c>
      <c r="AY6672" s="55">
        <f t="shared" si="465"/>
        <v>0</v>
      </c>
      <c r="AZ6672" s="8"/>
      <c r="BA6672" s="8"/>
    </row>
    <row r="6673" spans="1:53" x14ac:dyDescent="0.25">
      <c r="A6673" s="9" t="str">
        <f>IF(B6673&lt;&gt;"",COUNTA($B$3:B6673)+$A$2,"")</f>
        <v/>
      </c>
      <c r="R6673" s="42"/>
      <c r="AB6673" s="13"/>
      <c r="AC6673" s="8"/>
      <c r="AF6673" s="13"/>
      <c r="AG6673" s="8"/>
      <c r="AH6673" s="8"/>
      <c r="AI6673" s="8"/>
      <c r="AJ6673" s="8"/>
      <c r="AK6673" s="8"/>
      <c r="AN6673" s="13"/>
      <c r="AO6673" s="8"/>
      <c r="AR6673" s="13"/>
      <c r="AS6673" s="8"/>
      <c r="AV6673" s="13"/>
      <c r="AW6673" s="8"/>
      <c r="AX6673" s="19" t="str">
        <f t="shared" si="464"/>
        <v/>
      </c>
      <c r="AY6673" s="55">
        <f t="shared" si="465"/>
        <v>0</v>
      </c>
      <c r="AZ6673" s="8"/>
      <c r="BA6673" s="8"/>
    </row>
    <row r="6674" spans="1:53" x14ac:dyDescent="0.25">
      <c r="A6674" s="9" t="str">
        <f>IF(B6674&lt;&gt;"",COUNTA($B$3:B6674)+$A$2,"")</f>
        <v/>
      </c>
      <c r="R6674" s="42"/>
      <c r="AB6674" s="13"/>
      <c r="AC6674" s="8"/>
      <c r="AF6674" s="13"/>
      <c r="AG6674" s="8"/>
      <c r="AH6674" s="8"/>
      <c r="AI6674" s="8"/>
      <c r="AJ6674" s="8"/>
      <c r="AK6674" s="8"/>
      <c r="AN6674" s="13"/>
      <c r="AO6674" s="8"/>
      <c r="AR6674" s="13"/>
      <c r="AS6674" s="8"/>
      <c r="AV6674" s="13"/>
      <c r="AW6674" s="8"/>
      <c r="AX6674" s="19" t="str">
        <f t="shared" si="464"/>
        <v/>
      </c>
      <c r="AY6674" s="55">
        <f t="shared" si="465"/>
        <v>0</v>
      </c>
      <c r="AZ6674" s="8"/>
      <c r="BA6674" s="8"/>
    </row>
    <row r="6675" spans="1:53" x14ac:dyDescent="0.25">
      <c r="A6675" s="9" t="str">
        <f>IF(B6675&lt;&gt;"",COUNTA($B$3:B6675)+$A$2,"")</f>
        <v/>
      </c>
      <c r="R6675" s="42"/>
      <c r="AB6675" s="13"/>
      <c r="AC6675" s="8"/>
      <c r="AF6675" s="13"/>
      <c r="AG6675" s="8"/>
      <c r="AH6675" s="8"/>
      <c r="AI6675" s="8"/>
      <c r="AJ6675" s="8"/>
      <c r="AK6675" s="8"/>
      <c r="AN6675" s="13"/>
      <c r="AO6675" s="8"/>
      <c r="AR6675" s="13"/>
      <c r="AS6675" s="8"/>
      <c r="AV6675" s="13"/>
      <c r="AW6675" s="8"/>
      <c r="AX6675" s="19" t="str">
        <f t="shared" si="464"/>
        <v/>
      </c>
      <c r="AY6675" s="55">
        <f t="shared" si="465"/>
        <v>0</v>
      </c>
      <c r="AZ6675" s="8"/>
      <c r="BA6675" s="8"/>
    </row>
    <row r="6676" spans="1:53" x14ac:dyDescent="0.25">
      <c r="A6676" s="9" t="str">
        <f>IF(B6676&lt;&gt;"",COUNTA($B$3:B6676)+$A$2,"")</f>
        <v/>
      </c>
      <c r="R6676" s="42"/>
      <c r="AB6676" s="13"/>
      <c r="AC6676" s="8"/>
      <c r="AF6676" s="13"/>
      <c r="AG6676" s="8"/>
      <c r="AH6676" s="8"/>
      <c r="AI6676" s="8"/>
      <c r="AJ6676" s="8"/>
      <c r="AK6676" s="8"/>
      <c r="AN6676" s="13"/>
      <c r="AO6676" s="8"/>
      <c r="AR6676" s="13"/>
      <c r="AS6676" s="8"/>
      <c r="AV6676" s="13"/>
      <c r="AW6676" s="8"/>
      <c r="AX6676" s="19" t="str">
        <f t="shared" si="464"/>
        <v/>
      </c>
      <c r="AY6676" s="55">
        <f t="shared" si="465"/>
        <v>0</v>
      </c>
      <c r="AZ6676" s="8"/>
      <c r="BA6676" s="8"/>
    </row>
    <row r="6677" spans="1:53" x14ac:dyDescent="0.25">
      <c r="A6677" s="9" t="str">
        <f>IF(B6677&lt;&gt;"",COUNTA($B$3:B6677)+$A$2,"")</f>
        <v/>
      </c>
      <c r="R6677" s="42"/>
      <c r="AB6677" s="13"/>
      <c r="AC6677" s="8"/>
      <c r="AF6677" s="13"/>
      <c r="AG6677" s="8"/>
      <c r="AH6677" s="8"/>
      <c r="AI6677" s="8"/>
      <c r="AJ6677" s="8"/>
      <c r="AK6677" s="8"/>
      <c r="AN6677" s="13"/>
      <c r="AO6677" s="8"/>
      <c r="AR6677" s="13"/>
      <c r="AS6677" s="8"/>
      <c r="AV6677" s="13"/>
      <c r="AW6677" s="8"/>
      <c r="AX6677" s="19" t="str">
        <f t="shared" si="464"/>
        <v/>
      </c>
      <c r="AY6677" s="55">
        <f t="shared" si="465"/>
        <v>0</v>
      </c>
      <c r="AZ6677" s="8"/>
      <c r="BA6677" s="8"/>
    </row>
    <row r="6678" spans="1:53" x14ac:dyDescent="0.25">
      <c r="A6678" s="9" t="str">
        <f>IF(B6678&lt;&gt;"",COUNTA($B$3:B6678)+$A$2,"")</f>
        <v/>
      </c>
      <c r="R6678" s="42"/>
      <c r="AB6678" s="13"/>
      <c r="AC6678" s="8"/>
      <c r="AF6678" s="13"/>
      <c r="AG6678" s="8"/>
      <c r="AH6678" s="8"/>
      <c r="AI6678" s="8"/>
      <c r="AJ6678" s="8"/>
      <c r="AK6678" s="8"/>
      <c r="AN6678" s="13"/>
      <c r="AO6678" s="8"/>
      <c r="AR6678" s="13"/>
      <c r="AS6678" s="8"/>
      <c r="AV6678" s="13"/>
      <c r="AW6678" s="8"/>
      <c r="AX6678" s="19" t="str">
        <f t="shared" si="464"/>
        <v/>
      </c>
      <c r="AY6678" s="55">
        <f t="shared" si="465"/>
        <v>0</v>
      </c>
      <c r="AZ6678" s="8"/>
      <c r="BA6678" s="8"/>
    </row>
    <row r="6679" spans="1:53" x14ac:dyDescent="0.25">
      <c r="A6679" s="9" t="str">
        <f>IF(B6679&lt;&gt;"",COUNTA($B$3:B6679)+$A$2,"")</f>
        <v/>
      </c>
      <c r="R6679" s="42"/>
      <c r="AB6679" s="13"/>
      <c r="AC6679" s="8"/>
      <c r="AF6679" s="13"/>
      <c r="AG6679" s="8"/>
      <c r="AH6679" s="8"/>
      <c r="AI6679" s="8"/>
      <c r="AJ6679" s="8"/>
      <c r="AK6679" s="8"/>
      <c r="AN6679" s="13"/>
      <c r="AO6679" s="8"/>
      <c r="AR6679" s="13"/>
      <c r="AS6679" s="8"/>
      <c r="AV6679" s="13"/>
      <c r="AW6679" s="8"/>
      <c r="AX6679" s="19" t="str">
        <f t="shared" si="464"/>
        <v/>
      </c>
      <c r="AY6679" s="55">
        <f t="shared" si="465"/>
        <v>0</v>
      </c>
      <c r="AZ6679" s="8"/>
      <c r="BA6679" s="8"/>
    </row>
    <row r="6680" spans="1:53" x14ac:dyDescent="0.25">
      <c r="A6680" s="9" t="str">
        <f>IF(B6680&lt;&gt;"",COUNTA($B$3:B6680)+$A$2,"")</f>
        <v/>
      </c>
      <c r="R6680" s="42"/>
      <c r="AB6680" s="13"/>
      <c r="AC6680" s="8"/>
      <c r="AF6680" s="13"/>
      <c r="AG6680" s="8"/>
      <c r="AH6680" s="8"/>
      <c r="AI6680" s="8"/>
      <c r="AJ6680" s="8"/>
      <c r="AK6680" s="8"/>
      <c r="AN6680" s="13"/>
      <c r="AO6680" s="8"/>
      <c r="AR6680" s="13"/>
      <c r="AS6680" s="8"/>
      <c r="AV6680" s="13"/>
      <c r="AW6680" s="8"/>
      <c r="AX6680" s="19" t="str">
        <f t="shared" si="464"/>
        <v/>
      </c>
      <c r="AY6680" s="55">
        <f t="shared" si="465"/>
        <v>0</v>
      </c>
      <c r="AZ6680" s="8"/>
      <c r="BA6680" s="8"/>
    </row>
    <row r="6681" spans="1:53" x14ac:dyDescent="0.25">
      <c r="A6681" s="9" t="str">
        <f>IF(B6681&lt;&gt;"",COUNTA($B$3:B6681)+$A$2,"")</f>
        <v/>
      </c>
      <c r="R6681" s="42"/>
      <c r="AB6681" s="13"/>
      <c r="AC6681" s="8"/>
      <c r="AF6681" s="13"/>
      <c r="AG6681" s="8"/>
      <c r="AH6681" s="8"/>
      <c r="AI6681" s="8"/>
      <c r="AJ6681" s="8"/>
      <c r="AK6681" s="8"/>
      <c r="AN6681" s="13"/>
      <c r="AO6681" s="8"/>
      <c r="AR6681" s="13"/>
      <c r="AS6681" s="8"/>
      <c r="AV6681" s="13"/>
      <c r="AW6681" s="8"/>
      <c r="AX6681" s="19" t="str">
        <f t="shared" si="464"/>
        <v/>
      </c>
      <c r="AY6681" s="55">
        <f t="shared" si="465"/>
        <v>0</v>
      </c>
      <c r="AZ6681" s="8"/>
      <c r="BA6681" s="8"/>
    </row>
    <row r="6682" spans="1:53" x14ac:dyDescent="0.25">
      <c r="A6682" s="9" t="str">
        <f>IF(B6682&lt;&gt;"",COUNTA($B$3:B6682)+$A$2,"")</f>
        <v/>
      </c>
      <c r="R6682" s="42"/>
      <c r="AB6682" s="13"/>
      <c r="AC6682" s="8"/>
      <c r="AF6682" s="13"/>
      <c r="AG6682" s="8"/>
      <c r="AH6682" s="8"/>
      <c r="AI6682" s="8"/>
      <c r="AJ6682" s="8"/>
      <c r="AK6682" s="8"/>
      <c r="AN6682" s="13"/>
      <c r="AO6682" s="8"/>
      <c r="AR6682" s="13"/>
      <c r="AS6682" s="8"/>
      <c r="AV6682" s="13"/>
      <c r="AW6682" s="8"/>
      <c r="AX6682" s="19" t="str">
        <f t="shared" si="464"/>
        <v/>
      </c>
      <c r="AY6682" s="55">
        <f t="shared" si="465"/>
        <v>0</v>
      </c>
      <c r="AZ6682" s="8"/>
      <c r="BA6682" s="8"/>
    </row>
    <row r="6683" spans="1:53" x14ac:dyDescent="0.25">
      <c r="A6683" s="9" t="str">
        <f>IF(B6683&lt;&gt;"",COUNTA($B$3:B6683)+$A$2,"")</f>
        <v/>
      </c>
      <c r="R6683" s="42"/>
      <c r="AB6683" s="13"/>
      <c r="AC6683" s="8"/>
      <c r="AF6683" s="13"/>
      <c r="AG6683" s="8"/>
      <c r="AH6683" s="8"/>
      <c r="AI6683" s="8"/>
      <c r="AJ6683" s="8"/>
      <c r="AK6683" s="8"/>
      <c r="AN6683" s="13"/>
      <c r="AO6683" s="8"/>
      <c r="AR6683" s="13"/>
      <c r="AS6683" s="8"/>
      <c r="AV6683" s="13"/>
      <c r="AW6683" s="8"/>
      <c r="AX6683" s="19" t="str">
        <f t="shared" si="464"/>
        <v/>
      </c>
      <c r="AY6683" s="55">
        <f t="shared" si="465"/>
        <v>0</v>
      </c>
      <c r="AZ6683" s="8"/>
      <c r="BA6683" s="8"/>
    </row>
    <row r="6684" spans="1:53" x14ac:dyDescent="0.25">
      <c r="A6684" s="9" t="str">
        <f>IF(B6684&lt;&gt;"",COUNTA($B$3:B6684)+$A$2,"")</f>
        <v/>
      </c>
      <c r="R6684" s="42"/>
      <c r="AB6684" s="13"/>
      <c r="AC6684" s="8"/>
      <c r="AF6684" s="13"/>
      <c r="AG6684" s="8"/>
      <c r="AH6684" s="8"/>
      <c r="AI6684" s="8"/>
      <c r="AJ6684" s="8"/>
      <c r="AK6684" s="8"/>
      <c r="AN6684" s="13"/>
      <c r="AO6684" s="8"/>
      <c r="AR6684" s="13"/>
      <c r="AS6684" s="8"/>
      <c r="AV6684" s="13"/>
      <c r="AW6684" s="8"/>
      <c r="AX6684" s="19" t="str">
        <f t="shared" si="464"/>
        <v/>
      </c>
      <c r="AY6684" s="55">
        <f t="shared" si="465"/>
        <v>0</v>
      </c>
      <c r="AZ6684" s="8"/>
      <c r="BA6684" s="8"/>
    </row>
    <row r="6685" spans="1:53" x14ac:dyDescent="0.25">
      <c r="A6685" s="9" t="str">
        <f>IF(B6685&lt;&gt;"",COUNTA($B$3:B6685)+$A$2,"")</f>
        <v/>
      </c>
      <c r="R6685" s="42"/>
      <c r="AB6685" s="13"/>
      <c r="AC6685" s="8"/>
      <c r="AF6685" s="13"/>
      <c r="AG6685" s="8"/>
      <c r="AH6685" s="8"/>
      <c r="AI6685" s="8"/>
      <c r="AJ6685" s="8"/>
      <c r="AK6685" s="8"/>
      <c r="AN6685" s="13"/>
      <c r="AO6685" s="8"/>
      <c r="AR6685" s="13"/>
      <c r="AS6685" s="8"/>
      <c r="AV6685" s="13"/>
      <c r="AW6685" s="8"/>
      <c r="AX6685" s="19" t="str">
        <f t="shared" si="464"/>
        <v/>
      </c>
      <c r="AY6685" s="55">
        <f t="shared" si="465"/>
        <v>0</v>
      </c>
      <c r="AZ6685" s="8"/>
      <c r="BA6685" s="8"/>
    </row>
    <row r="6686" spans="1:53" x14ac:dyDescent="0.25">
      <c r="A6686" s="9" t="str">
        <f>IF(B6686&lt;&gt;"",COUNTA($B$3:B6686)+$A$2,"")</f>
        <v/>
      </c>
      <c r="R6686" s="42"/>
      <c r="AB6686" s="13"/>
      <c r="AC6686" s="8"/>
      <c r="AF6686" s="13"/>
      <c r="AG6686" s="8"/>
      <c r="AH6686" s="8"/>
      <c r="AI6686" s="8"/>
      <c r="AJ6686" s="8"/>
      <c r="AK6686" s="8"/>
      <c r="AN6686" s="13"/>
      <c r="AO6686" s="8"/>
      <c r="AR6686" s="13"/>
      <c r="AS6686" s="8"/>
      <c r="AV6686" s="13"/>
      <c r="AW6686" s="8"/>
      <c r="AX6686" s="19" t="str">
        <f t="shared" si="464"/>
        <v/>
      </c>
      <c r="AY6686" s="55">
        <f t="shared" si="465"/>
        <v>0</v>
      </c>
      <c r="AZ6686" s="8"/>
      <c r="BA6686" s="8"/>
    </row>
    <row r="6687" spans="1:53" x14ac:dyDescent="0.25">
      <c r="A6687" s="9" t="str">
        <f>IF(B6687&lt;&gt;"",COUNTA($B$3:B6687)+$A$2,"")</f>
        <v/>
      </c>
      <c r="R6687" s="42"/>
      <c r="AB6687" s="13"/>
      <c r="AC6687" s="8"/>
      <c r="AF6687" s="13"/>
      <c r="AG6687" s="8"/>
      <c r="AH6687" s="8"/>
      <c r="AI6687" s="8"/>
      <c r="AJ6687" s="8"/>
      <c r="AK6687" s="8"/>
      <c r="AN6687" s="13"/>
      <c r="AO6687" s="8"/>
      <c r="AR6687" s="13"/>
      <c r="AS6687" s="8"/>
      <c r="AV6687" s="13"/>
      <c r="AW6687" s="8"/>
      <c r="AX6687" s="19" t="str">
        <f t="shared" si="464"/>
        <v/>
      </c>
      <c r="AY6687" s="55">
        <f t="shared" si="465"/>
        <v>0</v>
      </c>
      <c r="AZ6687" s="8"/>
      <c r="BA6687" s="8"/>
    </row>
    <row r="6688" spans="1:53" x14ac:dyDescent="0.25">
      <c r="A6688" s="9" t="str">
        <f>IF(B6688&lt;&gt;"",COUNTA($B$3:B6688)+$A$2,"")</f>
        <v/>
      </c>
      <c r="R6688" s="42"/>
      <c r="AB6688" s="13"/>
      <c r="AC6688" s="8"/>
      <c r="AF6688" s="13"/>
      <c r="AG6688" s="8"/>
      <c r="AH6688" s="8"/>
      <c r="AI6688" s="8"/>
      <c r="AJ6688" s="8"/>
      <c r="AK6688" s="8"/>
      <c r="AN6688" s="13"/>
      <c r="AO6688" s="8"/>
      <c r="AR6688" s="13"/>
      <c r="AS6688" s="8"/>
      <c r="AV6688" s="13"/>
      <c r="AW6688" s="8"/>
      <c r="AX6688" s="19" t="str">
        <f t="shared" si="464"/>
        <v/>
      </c>
      <c r="AY6688" s="55">
        <f t="shared" si="465"/>
        <v>0</v>
      </c>
      <c r="AZ6688" s="8"/>
      <c r="BA6688" s="8"/>
    </row>
    <row r="6689" spans="1:53" x14ac:dyDescent="0.25">
      <c r="A6689" s="9" t="str">
        <f>IF(B6689&lt;&gt;"",COUNTA($B$3:B6689)+$A$2,"")</f>
        <v/>
      </c>
      <c r="R6689" s="42"/>
      <c r="AB6689" s="13"/>
      <c r="AC6689" s="8"/>
      <c r="AF6689" s="13"/>
      <c r="AG6689" s="8"/>
      <c r="AH6689" s="8"/>
      <c r="AI6689" s="8"/>
      <c r="AJ6689" s="8"/>
      <c r="AK6689" s="8"/>
      <c r="AN6689" s="13"/>
      <c r="AO6689" s="8"/>
      <c r="AR6689" s="13"/>
      <c r="AS6689" s="8"/>
      <c r="AV6689" s="13"/>
      <c r="AW6689" s="8"/>
      <c r="AX6689" s="19" t="str">
        <f t="shared" si="464"/>
        <v/>
      </c>
      <c r="AY6689" s="55">
        <f t="shared" si="465"/>
        <v>0</v>
      </c>
      <c r="AZ6689" s="8"/>
      <c r="BA6689" s="8"/>
    </row>
    <row r="6690" spans="1:53" x14ac:dyDescent="0.25">
      <c r="A6690" s="9" t="str">
        <f>IF(B6690&lt;&gt;"",COUNTA($B$3:B6690)+$A$2,"")</f>
        <v/>
      </c>
      <c r="R6690" s="42"/>
      <c r="AB6690" s="13"/>
      <c r="AC6690" s="8"/>
      <c r="AF6690" s="13"/>
      <c r="AG6690" s="8"/>
      <c r="AH6690" s="8"/>
      <c r="AI6690" s="8"/>
      <c r="AJ6690" s="8"/>
      <c r="AK6690" s="8"/>
      <c r="AN6690" s="13"/>
      <c r="AO6690" s="8"/>
      <c r="AR6690" s="13"/>
      <c r="AS6690" s="8"/>
      <c r="AV6690" s="13"/>
      <c r="AW6690" s="8"/>
      <c r="AX6690" s="19" t="str">
        <f t="shared" si="464"/>
        <v/>
      </c>
      <c r="AY6690" s="55">
        <f t="shared" si="465"/>
        <v>0</v>
      </c>
      <c r="AZ6690" s="8"/>
      <c r="BA6690" s="8"/>
    </row>
    <row r="6691" spans="1:53" x14ac:dyDescent="0.25">
      <c r="A6691" s="9" t="str">
        <f>IF(B6691&lt;&gt;"",COUNTA($B$3:B6691)+$A$2,"")</f>
        <v/>
      </c>
      <c r="R6691" s="42"/>
      <c r="AB6691" s="13"/>
      <c r="AC6691" s="8"/>
      <c r="AF6691" s="13"/>
      <c r="AG6691" s="8"/>
      <c r="AH6691" s="8"/>
      <c r="AI6691" s="8"/>
      <c r="AJ6691" s="8"/>
      <c r="AK6691" s="8"/>
      <c r="AN6691" s="13"/>
      <c r="AO6691" s="8"/>
      <c r="AR6691" s="13"/>
      <c r="AS6691" s="8"/>
      <c r="AV6691" s="13"/>
      <c r="AW6691" s="8"/>
      <c r="AX6691" s="19" t="str">
        <f t="shared" si="464"/>
        <v/>
      </c>
      <c r="AY6691" s="55">
        <f t="shared" si="465"/>
        <v>0</v>
      </c>
      <c r="AZ6691" s="8"/>
      <c r="BA6691" s="8"/>
    </row>
    <row r="6692" spans="1:53" x14ac:dyDescent="0.25">
      <c r="A6692" s="9" t="str">
        <f>IF(B6692&lt;&gt;"",COUNTA($B$3:B6692)+$A$2,"")</f>
        <v/>
      </c>
      <c r="R6692" s="42"/>
      <c r="AB6692" s="13"/>
      <c r="AC6692" s="8"/>
      <c r="AF6692" s="13"/>
      <c r="AG6692" s="8"/>
      <c r="AH6692" s="8"/>
      <c r="AI6692" s="8"/>
      <c r="AJ6692" s="8"/>
      <c r="AK6692" s="8"/>
      <c r="AN6692" s="13"/>
      <c r="AO6692" s="8"/>
      <c r="AR6692" s="13"/>
      <c r="AS6692" s="8"/>
      <c r="AV6692" s="13"/>
      <c r="AW6692" s="8"/>
      <c r="AX6692" s="19" t="str">
        <f t="shared" si="464"/>
        <v/>
      </c>
      <c r="AY6692" s="55">
        <f t="shared" si="465"/>
        <v>0</v>
      </c>
      <c r="AZ6692" s="8"/>
      <c r="BA6692" s="8"/>
    </row>
    <row r="6693" spans="1:53" x14ac:dyDescent="0.25">
      <c r="A6693" s="9" t="str">
        <f>IF(B6693&lt;&gt;"",COUNTA($B$3:B6693)+$A$2,"")</f>
        <v/>
      </c>
      <c r="R6693" s="42"/>
      <c r="AB6693" s="13"/>
      <c r="AC6693" s="8"/>
      <c r="AF6693" s="13"/>
      <c r="AG6693" s="8"/>
      <c r="AH6693" s="8"/>
      <c r="AI6693" s="8"/>
      <c r="AJ6693" s="8"/>
      <c r="AK6693" s="8"/>
      <c r="AN6693" s="13"/>
      <c r="AO6693" s="8"/>
      <c r="AR6693" s="13"/>
      <c r="AS6693" s="8"/>
      <c r="AV6693" s="13"/>
      <c r="AW6693" s="8"/>
      <c r="AX6693" s="19" t="str">
        <f t="shared" si="464"/>
        <v/>
      </c>
      <c r="AY6693" s="55">
        <f t="shared" si="465"/>
        <v>0</v>
      </c>
      <c r="AZ6693" s="8"/>
      <c r="BA6693" s="8"/>
    </row>
    <row r="6694" spans="1:53" x14ac:dyDescent="0.25">
      <c r="A6694" s="9" t="str">
        <f>IF(B6694&lt;&gt;"",COUNTA($B$3:B6694)+$A$2,"")</f>
        <v/>
      </c>
      <c r="R6694" s="42"/>
      <c r="AB6694" s="13"/>
      <c r="AC6694" s="8"/>
      <c r="AF6694" s="13"/>
      <c r="AG6694" s="8"/>
      <c r="AH6694" s="8"/>
      <c r="AI6694" s="8"/>
      <c r="AJ6694" s="8"/>
      <c r="AK6694" s="8"/>
      <c r="AN6694" s="13"/>
      <c r="AO6694" s="8"/>
      <c r="AR6694" s="13"/>
      <c r="AS6694" s="8"/>
      <c r="AV6694" s="13"/>
      <c r="AW6694" s="8"/>
      <c r="AX6694" s="19" t="str">
        <f t="shared" si="464"/>
        <v/>
      </c>
      <c r="AY6694" s="55">
        <f t="shared" si="465"/>
        <v>0</v>
      </c>
      <c r="AZ6694" s="8"/>
      <c r="BA6694" s="8"/>
    </row>
    <row r="6695" spans="1:53" x14ac:dyDescent="0.25">
      <c r="A6695" s="9" t="str">
        <f>IF(B6695&lt;&gt;"",COUNTA($B$3:B6695)+$A$2,"")</f>
        <v/>
      </c>
      <c r="R6695" s="42"/>
      <c r="AB6695" s="13"/>
      <c r="AC6695" s="8"/>
      <c r="AF6695" s="13"/>
      <c r="AG6695" s="8"/>
      <c r="AH6695" s="8"/>
      <c r="AI6695" s="8"/>
      <c r="AJ6695" s="8"/>
      <c r="AK6695" s="8"/>
      <c r="AN6695" s="13"/>
      <c r="AO6695" s="8"/>
      <c r="AR6695" s="13"/>
      <c r="AS6695" s="8"/>
      <c r="AV6695" s="13"/>
      <c r="AW6695" s="8"/>
      <c r="AX6695" s="19" t="str">
        <f t="shared" si="464"/>
        <v/>
      </c>
      <c r="AY6695" s="55">
        <f t="shared" si="465"/>
        <v>0</v>
      </c>
      <c r="AZ6695" s="8"/>
      <c r="BA6695" s="8"/>
    </row>
    <row r="6696" spans="1:53" x14ac:dyDescent="0.25">
      <c r="A6696" s="9" t="str">
        <f>IF(B6696&lt;&gt;"",COUNTA($B$3:B6696)+$A$2,"")</f>
        <v/>
      </c>
      <c r="R6696" s="42"/>
      <c r="AB6696" s="13"/>
      <c r="AC6696" s="8"/>
      <c r="AF6696" s="13"/>
      <c r="AG6696" s="8"/>
      <c r="AH6696" s="8"/>
      <c r="AI6696" s="8"/>
      <c r="AJ6696" s="8"/>
      <c r="AK6696" s="8"/>
      <c r="AN6696" s="13"/>
      <c r="AO6696" s="8"/>
      <c r="AR6696" s="13"/>
      <c r="AS6696" s="8"/>
      <c r="AV6696" s="13"/>
      <c r="AW6696" s="8"/>
      <c r="AX6696" s="19" t="str">
        <f t="shared" si="464"/>
        <v/>
      </c>
      <c r="AY6696" s="55">
        <f t="shared" si="465"/>
        <v>0</v>
      </c>
      <c r="AZ6696" s="8"/>
      <c r="BA6696" s="8"/>
    </row>
    <row r="6697" spans="1:53" x14ac:dyDescent="0.25">
      <c r="A6697" s="9" t="str">
        <f>IF(B6697&lt;&gt;"",COUNTA($B$3:B6697)+$A$2,"")</f>
        <v/>
      </c>
      <c r="R6697" s="42"/>
      <c r="AB6697" s="13"/>
      <c r="AC6697" s="8"/>
      <c r="AF6697" s="13"/>
      <c r="AG6697" s="8"/>
      <c r="AH6697" s="8"/>
      <c r="AI6697" s="8"/>
      <c r="AJ6697" s="8"/>
      <c r="AK6697" s="8"/>
      <c r="AN6697" s="13"/>
      <c r="AO6697" s="8"/>
      <c r="AR6697" s="13"/>
      <c r="AS6697" s="8"/>
      <c r="AV6697" s="13"/>
      <c r="AW6697" s="8"/>
      <c r="AX6697" s="19" t="str">
        <f t="shared" si="464"/>
        <v/>
      </c>
      <c r="AY6697" s="55">
        <f t="shared" si="465"/>
        <v>0</v>
      </c>
      <c r="AZ6697" s="8"/>
      <c r="BA6697" s="8"/>
    </row>
    <row r="6698" spans="1:53" x14ac:dyDescent="0.25">
      <c r="A6698" s="9" t="str">
        <f>IF(B6698&lt;&gt;"",COUNTA($B$3:B6698)+$A$2,"")</f>
        <v/>
      </c>
      <c r="R6698" s="42"/>
      <c r="AB6698" s="13"/>
      <c r="AC6698" s="8"/>
      <c r="AF6698" s="13"/>
      <c r="AG6698" s="8"/>
      <c r="AH6698" s="8"/>
      <c r="AI6698" s="8"/>
      <c r="AJ6698" s="8"/>
      <c r="AK6698" s="8"/>
      <c r="AN6698" s="13"/>
      <c r="AO6698" s="8"/>
      <c r="AR6698" s="13"/>
      <c r="AS6698" s="8"/>
      <c r="AV6698" s="13"/>
      <c r="AW6698" s="8"/>
      <c r="AX6698" s="19" t="str">
        <f t="shared" si="464"/>
        <v/>
      </c>
      <c r="AY6698" s="55">
        <f t="shared" si="465"/>
        <v>0</v>
      </c>
      <c r="AZ6698" s="8"/>
      <c r="BA6698" s="8"/>
    </row>
    <row r="6699" spans="1:53" x14ac:dyDescent="0.25">
      <c r="A6699" s="9" t="str">
        <f>IF(B6699&lt;&gt;"",COUNTA($B$3:B6699)+$A$2,"")</f>
        <v/>
      </c>
      <c r="R6699" s="42"/>
      <c r="AB6699" s="13"/>
      <c r="AC6699" s="8"/>
      <c r="AF6699" s="13"/>
      <c r="AG6699" s="8"/>
      <c r="AH6699" s="8"/>
      <c r="AI6699" s="8"/>
      <c r="AJ6699" s="8"/>
      <c r="AK6699" s="8"/>
      <c r="AN6699" s="13"/>
      <c r="AO6699" s="8"/>
      <c r="AR6699" s="13"/>
      <c r="AS6699" s="8"/>
      <c r="AV6699" s="13"/>
      <c r="AW6699" s="8"/>
      <c r="AX6699" s="19" t="str">
        <f t="shared" si="464"/>
        <v/>
      </c>
      <c r="AY6699" s="55">
        <f t="shared" si="465"/>
        <v>0</v>
      </c>
      <c r="AZ6699" s="8"/>
      <c r="BA6699" s="8"/>
    </row>
    <row r="6700" spans="1:53" x14ac:dyDescent="0.25">
      <c r="A6700" s="9" t="str">
        <f>IF(B6700&lt;&gt;"",COUNTA($B$3:B6700)+$A$2,"")</f>
        <v/>
      </c>
      <c r="R6700" s="42"/>
      <c r="AB6700" s="13"/>
      <c r="AC6700" s="8"/>
      <c r="AF6700" s="13"/>
      <c r="AG6700" s="8"/>
      <c r="AH6700" s="8"/>
      <c r="AI6700" s="8"/>
      <c r="AJ6700" s="8"/>
      <c r="AK6700" s="8"/>
      <c r="AN6700" s="13"/>
      <c r="AO6700" s="8"/>
      <c r="AR6700" s="13"/>
      <c r="AS6700" s="8"/>
      <c r="AV6700" s="13"/>
      <c r="AW6700" s="8"/>
      <c r="AX6700" s="19" t="str">
        <f t="shared" si="464"/>
        <v/>
      </c>
      <c r="AY6700" s="55">
        <f t="shared" si="465"/>
        <v>0</v>
      </c>
      <c r="AZ6700" s="8"/>
      <c r="BA6700" s="8"/>
    </row>
    <row r="6701" spans="1:53" x14ac:dyDescent="0.25">
      <c r="A6701" s="9" t="str">
        <f>IF(B6701&lt;&gt;"",COUNTA($B$3:B6701)+$A$2,"")</f>
        <v/>
      </c>
      <c r="R6701" s="42"/>
      <c r="AB6701" s="13"/>
      <c r="AC6701" s="8"/>
      <c r="AF6701" s="13"/>
      <c r="AG6701" s="8"/>
      <c r="AH6701" s="8"/>
      <c r="AI6701" s="8"/>
      <c r="AJ6701" s="8"/>
      <c r="AK6701" s="8"/>
      <c r="AN6701" s="13"/>
      <c r="AO6701" s="8"/>
      <c r="AR6701" s="13"/>
      <c r="AS6701" s="8"/>
      <c r="AV6701" s="13"/>
      <c r="AW6701" s="8"/>
      <c r="AX6701" s="19" t="str">
        <f t="shared" si="464"/>
        <v/>
      </c>
      <c r="AY6701" s="55">
        <f t="shared" si="465"/>
        <v>0</v>
      </c>
      <c r="AZ6701" s="8"/>
      <c r="BA6701" s="8"/>
    </row>
    <row r="6702" spans="1:53" x14ac:dyDescent="0.25">
      <c r="A6702" s="9" t="str">
        <f>IF(B6702&lt;&gt;"",COUNTA($B$3:B6702)+$A$2,"")</f>
        <v/>
      </c>
      <c r="R6702" s="42"/>
      <c r="AB6702" s="13"/>
      <c r="AC6702" s="8"/>
      <c r="AF6702" s="13"/>
      <c r="AG6702" s="8"/>
      <c r="AH6702" s="8"/>
      <c r="AI6702" s="8"/>
      <c r="AJ6702" s="8"/>
      <c r="AK6702" s="8"/>
      <c r="AN6702" s="13"/>
      <c r="AO6702" s="8"/>
      <c r="AR6702" s="13"/>
      <c r="AS6702" s="8"/>
      <c r="AV6702" s="13"/>
      <c r="AW6702" s="8"/>
      <c r="AX6702" s="19" t="str">
        <f t="shared" si="464"/>
        <v/>
      </c>
      <c r="AY6702" s="55">
        <f t="shared" si="465"/>
        <v>0</v>
      </c>
      <c r="AZ6702" s="8"/>
      <c r="BA6702" s="8"/>
    </row>
    <row r="6703" spans="1:53" x14ac:dyDescent="0.25">
      <c r="A6703" s="9" t="str">
        <f>IF(B6703&lt;&gt;"",COUNTA($B$3:B6703)+$A$2,"")</f>
        <v/>
      </c>
      <c r="R6703" s="42"/>
      <c r="AB6703" s="13"/>
      <c r="AC6703" s="8"/>
      <c r="AF6703" s="13"/>
      <c r="AG6703" s="8"/>
      <c r="AH6703" s="8"/>
      <c r="AI6703" s="8"/>
      <c r="AJ6703" s="8"/>
      <c r="AK6703" s="8"/>
      <c r="AN6703" s="13"/>
      <c r="AO6703" s="8"/>
      <c r="AR6703" s="13"/>
      <c r="AS6703" s="8"/>
      <c r="AV6703" s="13"/>
      <c r="AW6703" s="8"/>
      <c r="AX6703" s="19" t="str">
        <f t="shared" si="464"/>
        <v/>
      </c>
      <c r="AY6703" s="55">
        <f t="shared" si="465"/>
        <v>0</v>
      </c>
      <c r="AZ6703" s="8"/>
      <c r="BA6703" s="8"/>
    </row>
    <row r="6704" spans="1:53" x14ac:dyDescent="0.25">
      <c r="A6704" s="9" t="str">
        <f>IF(B6704&lt;&gt;"",COUNTA($B$3:B6704)+$A$2,"")</f>
        <v/>
      </c>
      <c r="R6704" s="42"/>
      <c r="AB6704" s="13"/>
      <c r="AC6704" s="8"/>
      <c r="AF6704" s="13"/>
      <c r="AG6704" s="8"/>
      <c r="AH6704" s="8"/>
      <c r="AI6704" s="8"/>
      <c r="AJ6704" s="8"/>
      <c r="AK6704" s="8"/>
      <c r="AN6704" s="13"/>
      <c r="AO6704" s="8"/>
      <c r="AR6704" s="13"/>
      <c r="AS6704" s="8"/>
      <c r="AV6704" s="13"/>
      <c r="AW6704" s="8"/>
      <c r="AX6704" s="19" t="str">
        <f t="shared" si="464"/>
        <v/>
      </c>
      <c r="AY6704" s="55">
        <f t="shared" si="465"/>
        <v>0</v>
      </c>
      <c r="AZ6704" s="8"/>
      <c r="BA6704" s="8"/>
    </row>
    <row r="6705" spans="1:53" x14ac:dyDescent="0.25">
      <c r="A6705" s="9" t="str">
        <f>IF(B6705&lt;&gt;"",COUNTA($B$3:B6705)+$A$2,"")</f>
        <v/>
      </c>
      <c r="R6705" s="42"/>
      <c r="AB6705" s="13"/>
      <c r="AC6705" s="8"/>
      <c r="AF6705" s="13"/>
      <c r="AG6705" s="8"/>
      <c r="AH6705" s="8"/>
      <c r="AI6705" s="8"/>
      <c r="AJ6705" s="8"/>
      <c r="AK6705" s="8"/>
      <c r="AN6705" s="13"/>
      <c r="AO6705" s="8"/>
      <c r="AR6705" s="13"/>
      <c r="AS6705" s="8"/>
      <c r="AV6705" s="13"/>
      <c r="AW6705" s="8"/>
      <c r="AX6705" s="19" t="str">
        <f t="shared" si="464"/>
        <v/>
      </c>
      <c r="AY6705" s="55">
        <f t="shared" si="465"/>
        <v>0</v>
      </c>
      <c r="AZ6705" s="8"/>
      <c r="BA6705" s="8"/>
    </row>
    <row r="6706" spans="1:53" x14ac:dyDescent="0.25">
      <c r="A6706" s="9" t="str">
        <f>IF(B6706&lt;&gt;"",COUNTA($B$3:B6706)+$A$2,"")</f>
        <v/>
      </c>
      <c r="R6706" s="42"/>
      <c r="AB6706" s="13"/>
      <c r="AC6706" s="8"/>
      <c r="AF6706" s="13"/>
      <c r="AG6706" s="8"/>
      <c r="AH6706" s="8"/>
      <c r="AI6706" s="8"/>
      <c r="AJ6706" s="8"/>
      <c r="AK6706" s="8"/>
      <c r="AN6706" s="13"/>
      <c r="AO6706" s="8"/>
      <c r="AR6706" s="13"/>
      <c r="AS6706" s="8"/>
      <c r="AV6706" s="13"/>
      <c r="AW6706" s="8"/>
      <c r="AX6706" s="19" t="str">
        <f t="shared" si="464"/>
        <v/>
      </c>
      <c r="AY6706" s="55">
        <f t="shared" si="465"/>
        <v>0</v>
      </c>
      <c r="AZ6706" s="8"/>
      <c r="BA6706" s="8"/>
    </row>
    <row r="6707" spans="1:53" x14ac:dyDescent="0.25">
      <c r="A6707" s="9" t="str">
        <f>IF(B6707&lt;&gt;"",COUNTA($B$3:B6707)+$A$2,"")</f>
        <v/>
      </c>
      <c r="R6707" s="42"/>
      <c r="AB6707" s="13"/>
      <c r="AC6707" s="8"/>
      <c r="AF6707" s="13"/>
      <c r="AG6707" s="8"/>
      <c r="AH6707" s="8"/>
      <c r="AI6707" s="8"/>
      <c r="AJ6707" s="8"/>
      <c r="AK6707" s="8"/>
      <c r="AN6707" s="13"/>
      <c r="AO6707" s="8"/>
      <c r="AR6707" s="13"/>
      <c r="AS6707" s="8"/>
      <c r="AV6707" s="13"/>
      <c r="AW6707" s="8"/>
      <c r="AX6707" s="19" t="str">
        <f t="shared" si="464"/>
        <v/>
      </c>
      <c r="AY6707" s="55">
        <f t="shared" si="465"/>
        <v>0</v>
      </c>
      <c r="AZ6707" s="8"/>
      <c r="BA6707" s="8"/>
    </row>
    <row r="6708" spans="1:53" x14ac:dyDescent="0.25">
      <c r="A6708" s="9" t="str">
        <f>IF(B6708&lt;&gt;"",COUNTA($B$3:B6708)+$A$2,"")</f>
        <v/>
      </c>
      <c r="R6708" s="42"/>
      <c r="AB6708" s="13"/>
      <c r="AC6708" s="8"/>
      <c r="AF6708" s="13"/>
      <c r="AG6708" s="8"/>
      <c r="AH6708" s="8"/>
      <c r="AI6708" s="8"/>
      <c r="AJ6708" s="8"/>
      <c r="AK6708" s="8"/>
      <c r="AN6708" s="13"/>
      <c r="AO6708" s="8"/>
      <c r="AR6708" s="13"/>
      <c r="AS6708" s="8"/>
      <c r="AV6708" s="13"/>
      <c r="AW6708" s="8"/>
      <c r="AX6708" s="19" t="str">
        <f t="shared" si="464"/>
        <v/>
      </c>
      <c r="AY6708" s="55">
        <f t="shared" si="465"/>
        <v>0</v>
      </c>
      <c r="AZ6708" s="8"/>
      <c r="BA6708" s="8"/>
    </row>
    <row r="6709" spans="1:53" x14ac:dyDescent="0.25">
      <c r="A6709" s="9" t="str">
        <f>IF(B6709&lt;&gt;"",COUNTA($B$3:B6709)+$A$2,"")</f>
        <v/>
      </c>
      <c r="R6709" s="42"/>
      <c r="AB6709" s="13"/>
      <c r="AC6709" s="8"/>
      <c r="AF6709" s="13"/>
      <c r="AG6709" s="8"/>
      <c r="AH6709" s="8"/>
      <c r="AI6709" s="8"/>
      <c r="AJ6709" s="8"/>
      <c r="AK6709" s="8"/>
      <c r="AN6709" s="13"/>
      <c r="AO6709" s="8"/>
      <c r="AR6709" s="13"/>
      <c r="AS6709" s="8"/>
      <c r="AV6709" s="13"/>
      <c r="AW6709" s="8"/>
      <c r="AX6709" s="19" t="str">
        <f t="shared" si="464"/>
        <v/>
      </c>
      <c r="AY6709" s="55">
        <f t="shared" si="465"/>
        <v>0</v>
      </c>
      <c r="AZ6709" s="8"/>
      <c r="BA6709" s="8"/>
    </row>
    <row r="6710" spans="1:53" x14ac:dyDescent="0.25">
      <c r="A6710" s="9" t="str">
        <f>IF(B6710&lt;&gt;"",COUNTA($B$3:B6710)+$A$2,"")</f>
        <v/>
      </c>
      <c r="R6710" s="42"/>
      <c r="AB6710" s="13"/>
      <c r="AC6710" s="8"/>
      <c r="AF6710" s="13"/>
      <c r="AG6710" s="8"/>
      <c r="AH6710" s="8"/>
      <c r="AI6710" s="8"/>
      <c r="AJ6710" s="8"/>
      <c r="AK6710" s="8"/>
      <c r="AN6710" s="13"/>
      <c r="AO6710" s="8"/>
      <c r="AR6710" s="13"/>
      <c r="AS6710" s="8"/>
      <c r="AV6710" s="13"/>
      <c r="AW6710" s="8"/>
      <c r="AX6710" s="19" t="str">
        <f t="shared" si="464"/>
        <v/>
      </c>
      <c r="AY6710" s="55">
        <f t="shared" si="465"/>
        <v>0</v>
      </c>
      <c r="AZ6710" s="8"/>
      <c r="BA6710" s="8"/>
    </row>
    <row r="6711" spans="1:53" x14ac:dyDescent="0.25">
      <c r="A6711" s="9" t="str">
        <f>IF(B6711&lt;&gt;"",COUNTA($B$3:B6711)+$A$2,"")</f>
        <v/>
      </c>
      <c r="R6711" s="42"/>
      <c r="AB6711" s="13"/>
      <c r="AC6711" s="8"/>
      <c r="AF6711" s="13"/>
      <c r="AG6711" s="8"/>
      <c r="AH6711" s="8"/>
      <c r="AI6711" s="8"/>
      <c r="AJ6711" s="8"/>
      <c r="AK6711" s="8"/>
      <c r="AN6711" s="13"/>
      <c r="AO6711" s="8"/>
      <c r="AR6711" s="13"/>
      <c r="AS6711" s="8"/>
      <c r="AV6711" s="13"/>
      <c r="AW6711" s="8"/>
      <c r="AX6711" s="19" t="str">
        <f t="shared" si="464"/>
        <v/>
      </c>
      <c r="AY6711" s="55">
        <f t="shared" si="465"/>
        <v>0</v>
      </c>
      <c r="AZ6711" s="8"/>
      <c r="BA6711" s="8"/>
    </row>
    <row r="6712" spans="1:53" x14ac:dyDescent="0.25">
      <c r="A6712" s="9" t="str">
        <f>IF(B6712&lt;&gt;"",COUNTA($B$3:B6712)+$A$2,"")</f>
        <v/>
      </c>
      <c r="R6712" s="42"/>
      <c r="AB6712" s="13"/>
      <c r="AC6712" s="8"/>
      <c r="AF6712" s="13"/>
      <c r="AG6712" s="8"/>
      <c r="AH6712" s="8"/>
      <c r="AI6712" s="8"/>
      <c r="AJ6712" s="8"/>
      <c r="AK6712" s="8"/>
      <c r="AN6712" s="13"/>
      <c r="AO6712" s="8"/>
      <c r="AR6712" s="13"/>
      <c r="AS6712" s="8"/>
      <c r="AV6712" s="13"/>
      <c r="AW6712" s="8"/>
      <c r="AX6712" s="19" t="str">
        <f t="shared" si="464"/>
        <v/>
      </c>
      <c r="AY6712" s="55">
        <f t="shared" si="465"/>
        <v>0</v>
      </c>
      <c r="AZ6712" s="8"/>
      <c r="BA6712" s="8"/>
    </row>
    <row r="6713" spans="1:53" x14ac:dyDescent="0.25">
      <c r="A6713" s="9" t="str">
        <f>IF(B6713&lt;&gt;"",COUNTA($B$3:B6713)+$A$2,"")</f>
        <v/>
      </c>
      <c r="R6713" s="42"/>
      <c r="AB6713" s="13"/>
      <c r="AC6713" s="8"/>
      <c r="AF6713" s="13"/>
      <c r="AG6713" s="8"/>
      <c r="AH6713" s="8"/>
      <c r="AI6713" s="8"/>
      <c r="AJ6713" s="8"/>
      <c r="AK6713" s="8"/>
      <c r="AN6713" s="13"/>
      <c r="AO6713" s="8"/>
      <c r="AR6713" s="13"/>
      <c r="AS6713" s="8"/>
      <c r="AV6713" s="13"/>
      <c r="AW6713" s="8"/>
      <c r="AX6713" s="19" t="str">
        <f t="shared" si="464"/>
        <v/>
      </c>
      <c r="AY6713" s="55">
        <f t="shared" si="465"/>
        <v>0</v>
      </c>
      <c r="AZ6713" s="8"/>
      <c r="BA6713" s="8"/>
    </row>
    <row r="6714" spans="1:53" x14ac:dyDescent="0.25">
      <c r="A6714" s="9" t="str">
        <f>IF(B6714&lt;&gt;"",COUNTA($B$3:B6714)+$A$2,"")</f>
        <v/>
      </c>
      <c r="R6714" s="42"/>
      <c r="AB6714" s="13"/>
      <c r="AC6714" s="8"/>
      <c r="AF6714" s="13"/>
      <c r="AG6714" s="8"/>
      <c r="AH6714" s="8"/>
      <c r="AI6714" s="8"/>
      <c r="AJ6714" s="8"/>
      <c r="AK6714" s="8"/>
      <c r="AN6714" s="13"/>
      <c r="AO6714" s="8"/>
      <c r="AR6714" s="13"/>
      <c r="AS6714" s="8"/>
      <c r="AV6714" s="13"/>
      <c r="AW6714" s="8"/>
      <c r="AX6714" s="19" t="str">
        <f t="shared" si="464"/>
        <v/>
      </c>
      <c r="AY6714" s="55">
        <f t="shared" si="465"/>
        <v>0</v>
      </c>
      <c r="AZ6714" s="8"/>
      <c r="BA6714" s="8"/>
    </row>
    <row r="6715" spans="1:53" x14ac:dyDescent="0.25">
      <c r="A6715" s="9" t="str">
        <f>IF(B6715&lt;&gt;"",COUNTA($B$3:B6715)+$A$2,"")</f>
        <v/>
      </c>
      <c r="R6715" s="42"/>
      <c r="AB6715" s="13"/>
      <c r="AC6715" s="8"/>
      <c r="AF6715" s="13"/>
      <c r="AG6715" s="8"/>
      <c r="AH6715" s="8"/>
      <c r="AI6715" s="8"/>
      <c r="AJ6715" s="8"/>
      <c r="AK6715" s="8"/>
      <c r="AN6715" s="13"/>
      <c r="AO6715" s="8"/>
      <c r="AR6715" s="13"/>
      <c r="AS6715" s="8"/>
      <c r="AV6715" s="13"/>
      <c r="AW6715" s="8"/>
      <c r="AX6715" s="19" t="str">
        <f t="shared" si="464"/>
        <v/>
      </c>
      <c r="AY6715" s="55">
        <f t="shared" si="465"/>
        <v>0</v>
      </c>
      <c r="AZ6715" s="8"/>
      <c r="BA6715" s="8"/>
    </row>
    <row r="6716" spans="1:53" x14ac:dyDescent="0.25">
      <c r="A6716" s="9" t="str">
        <f>IF(B6716&lt;&gt;"",COUNTA($B$3:B6716)+$A$2,"")</f>
        <v/>
      </c>
      <c r="R6716" s="42"/>
      <c r="AB6716" s="13"/>
      <c r="AC6716" s="8"/>
      <c r="AF6716" s="13"/>
      <c r="AG6716" s="8"/>
      <c r="AH6716" s="8"/>
      <c r="AI6716" s="8"/>
      <c r="AJ6716" s="8"/>
      <c r="AK6716" s="8"/>
      <c r="AN6716" s="13"/>
      <c r="AO6716" s="8"/>
      <c r="AR6716" s="13"/>
      <c r="AS6716" s="8"/>
      <c r="AV6716" s="13"/>
      <c r="AW6716" s="8"/>
      <c r="AX6716" s="19" t="str">
        <f t="shared" si="464"/>
        <v/>
      </c>
      <c r="AY6716" s="55">
        <f t="shared" si="465"/>
        <v>0</v>
      </c>
      <c r="AZ6716" s="8"/>
      <c r="BA6716" s="8"/>
    </row>
    <row r="6717" spans="1:53" x14ac:dyDescent="0.25">
      <c r="A6717" s="9" t="str">
        <f>IF(B6717&lt;&gt;"",COUNTA($B$3:B6717)+$A$2,"")</f>
        <v/>
      </c>
      <c r="R6717" s="42"/>
      <c r="AB6717" s="13"/>
      <c r="AC6717" s="8"/>
      <c r="AF6717" s="13"/>
      <c r="AG6717" s="8"/>
      <c r="AH6717" s="8"/>
      <c r="AI6717" s="8"/>
      <c r="AJ6717" s="8"/>
      <c r="AK6717" s="8"/>
      <c r="AN6717" s="13"/>
      <c r="AO6717" s="8"/>
      <c r="AR6717" s="13"/>
      <c r="AS6717" s="8"/>
      <c r="AV6717" s="13"/>
      <c r="AW6717" s="8"/>
      <c r="AX6717" s="19" t="str">
        <f t="shared" si="464"/>
        <v/>
      </c>
      <c r="AY6717" s="55">
        <f t="shared" si="465"/>
        <v>0</v>
      </c>
      <c r="AZ6717" s="8"/>
      <c r="BA6717" s="8"/>
    </row>
    <row r="6718" spans="1:53" x14ac:dyDescent="0.25">
      <c r="A6718" s="9" t="str">
        <f>IF(B6718&lt;&gt;"",COUNTA($B$3:B6718)+$A$2,"")</f>
        <v/>
      </c>
      <c r="R6718" s="42"/>
      <c r="AB6718" s="13"/>
      <c r="AC6718" s="8"/>
      <c r="AF6718" s="13"/>
      <c r="AG6718" s="8"/>
      <c r="AH6718" s="8"/>
      <c r="AI6718" s="8"/>
      <c r="AJ6718" s="8"/>
      <c r="AK6718" s="8"/>
      <c r="AN6718" s="13"/>
      <c r="AO6718" s="8"/>
      <c r="AR6718" s="13"/>
      <c r="AS6718" s="8"/>
      <c r="AV6718" s="13"/>
      <c r="AW6718" s="8"/>
      <c r="AX6718" s="19" t="str">
        <f t="shared" si="464"/>
        <v/>
      </c>
      <c r="AY6718" s="55">
        <f t="shared" si="465"/>
        <v>0</v>
      </c>
      <c r="AZ6718" s="8"/>
      <c r="BA6718" s="8"/>
    </row>
    <row r="6719" spans="1:53" x14ac:dyDescent="0.25">
      <c r="A6719" s="9" t="str">
        <f>IF(B6719&lt;&gt;"",COUNTA($B$3:B6719)+$A$2,"")</f>
        <v/>
      </c>
      <c r="R6719" s="42"/>
      <c r="AB6719" s="13"/>
      <c r="AC6719" s="8"/>
      <c r="AF6719" s="13"/>
      <c r="AG6719" s="8"/>
      <c r="AH6719" s="8"/>
      <c r="AI6719" s="8"/>
      <c r="AJ6719" s="8"/>
      <c r="AK6719" s="8"/>
      <c r="AN6719" s="13"/>
      <c r="AO6719" s="8"/>
      <c r="AR6719" s="13"/>
      <c r="AS6719" s="8"/>
      <c r="AV6719" s="13"/>
      <c r="AW6719" s="8"/>
      <c r="AX6719" s="19" t="str">
        <f t="shared" si="464"/>
        <v/>
      </c>
      <c r="AY6719" s="55">
        <f t="shared" si="465"/>
        <v>0</v>
      </c>
      <c r="AZ6719" s="8"/>
      <c r="BA6719" s="8"/>
    </row>
    <row r="6720" spans="1:53" x14ac:dyDescent="0.25">
      <c r="A6720" s="9" t="str">
        <f>IF(B6720&lt;&gt;"",COUNTA($B$3:B6720)+$A$2,"")</f>
        <v/>
      </c>
      <c r="R6720" s="42"/>
      <c r="AB6720" s="13"/>
      <c r="AC6720" s="8"/>
      <c r="AF6720" s="13"/>
      <c r="AG6720" s="8"/>
      <c r="AH6720" s="8"/>
      <c r="AI6720" s="8"/>
      <c r="AJ6720" s="8"/>
      <c r="AK6720" s="8"/>
      <c r="AN6720" s="13"/>
      <c r="AO6720" s="8"/>
      <c r="AR6720" s="13"/>
      <c r="AS6720" s="8"/>
      <c r="AV6720" s="13"/>
      <c r="AW6720" s="8"/>
      <c r="AX6720" s="19" t="str">
        <f t="shared" si="464"/>
        <v/>
      </c>
      <c r="AY6720" s="55">
        <f t="shared" si="465"/>
        <v>0</v>
      </c>
      <c r="AZ6720" s="8"/>
      <c r="BA6720" s="8"/>
    </row>
    <row r="6721" spans="1:53" x14ac:dyDescent="0.25">
      <c r="A6721" s="9" t="str">
        <f>IF(B6721&lt;&gt;"",COUNTA($B$3:B6721)+$A$2,"")</f>
        <v/>
      </c>
      <c r="R6721" s="42"/>
      <c r="AB6721" s="13"/>
      <c r="AC6721" s="8"/>
      <c r="AF6721" s="13"/>
      <c r="AG6721" s="8"/>
      <c r="AH6721" s="8"/>
      <c r="AI6721" s="8"/>
      <c r="AJ6721" s="8"/>
      <c r="AK6721" s="8"/>
      <c r="AN6721" s="13"/>
      <c r="AO6721" s="8"/>
      <c r="AR6721" s="13"/>
      <c r="AS6721" s="8"/>
      <c r="AV6721" s="13"/>
      <c r="AW6721" s="8"/>
      <c r="AX6721" s="19" t="str">
        <f t="shared" si="464"/>
        <v/>
      </c>
      <c r="AY6721" s="55">
        <f t="shared" si="465"/>
        <v>0</v>
      </c>
      <c r="AZ6721" s="8"/>
      <c r="BA6721" s="8"/>
    </row>
    <row r="6722" spans="1:53" x14ac:dyDescent="0.25">
      <c r="A6722" s="9" t="str">
        <f>IF(B6722&lt;&gt;"",COUNTA($B$3:B6722)+$A$2,"")</f>
        <v/>
      </c>
      <c r="R6722" s="42"/>
      <c r="AB6722" s="13"/>
      <c r="AC6722" s="8"/>
      <c r="AF6722" s="13"/>
      <c r="AG6722" s="8"/>
      <c r="AH6722" s="8"/>
      <c r="AI6722" s="8"/>
      <c r="AJ6722" s="8"/>
      <c r="AK6722" s="8"/>
      <c r="AN6722" s="13"/>
      <c r="AO6722" s="8"/>
      <c r="AR6722" s="13"/>
      <c r="AS6722" s="8"/>
      <c r="AV6722" s="13"/>
      <c r="AW6722" s="8"/>
      <c r="AX6722" s="19" t="str">
        <f t="shared" si="464"/>
        <v/>
      </c>
      <c r="AY6722" s="55">
        <f t="shared" si="465"/>
        <v>0</v>
      </c>
      <c r="AZ6722" s="8"/>
      <c r="BA6722" s="8"/>
    </row>
    <row r="6723" spans="1:53" x14ac:dyDescent="0.25">
      <c r="A6723" s="9" t="str">
        <f>IF(B6723&lt;&gt;"",COUNTA($B$3:B6723)+$A$2,"")</f>
        <v/>
      </c>
      <c r="R6723" s="42"/>
      <c r="AB6723" s="13"/>
      <c r="AC6723" s="8"/>
      <c r="AF6723" s="13"/>
      <c r="AG6723" s="8"/>
      <c r="AH6723" s="8"/>
      <c r="AI6723" s="8"/>
      <c r="AJ6723" s="8"/>
      <c r="AK6723" s="8"/>
      <c r="AN6723" s="13"/>
      <c r="AO6723" s="8"/>
      <c r="AR6723" s="13"/>
      <c r="AS6723" s="8"/>
      <c r="AV6723" s="13"/>
      <c r="AW6723" s="8"/>
      <c r="AX6723" s="19" t="str">
        <f t="shared" ref="AX6723:AX6786" si="466">IF(R6723="","",AY6723/(1+0.025))</f>
        <v/>
      </c>
      <c r="AY6723" s="55">
        <f t="shared" ref="AY6723:AY6786" si="467">BC6723-AZ6723</f>
        <v>0</v>
      </c>
      <c r="AZ6723" s="8"/>
      <c r="BA6723" s="8"/>
    </row>
    <row r="6724" spans="1:53" x14ac:dyDescent="0.25">
      <c r="A6724" s="9" t="str">
        <f>IF(B6724&lt;&gt;"",COUNTA($B$3:B6724)+$A$2,"")</f>
        <v/>
      </c>
      <c r="R6724" s="42"/>
      <c r="AB6724" s="13"/>
      <c r="AC6724" s="8"/>
      <c r="AF6724" s="13"/>
      <c r="AG6724" s="8"/>
      <c r="AH6724" s="8"/>
      <c r="AI6724" s="8"/>
      <c r="AJ6724" s="8"/>
      <c r="AK6724" s="8"/>
      <c r="AN6724" s="13"/>
      <c r="AO6724" s="8"/>
      <c r="AR6724" s="13"/>
      <c r="AS6724" s="8"/>
      <c r="AV6724" s="13"/>
      <c r="AW6724" s="8"/>
      <c r="AX6724" s="19" t="str">
        <f t="shared" si="466"/>
        <v/>
      </c>
      <c r="AY6724" s="55">
        <f t="shared" si="467"/>
        <v>0</v>
      </c>
      <c r="AZ6724" s="8"/>
      <c r="BA6724" s="8"/>
    </row>
    <row r="6725" spans="1:53" x14ac:dyDescent="0.25">
      <c r="A6725" s="9" t="str">
        <f>IF(B6725&lt;&gt;"",COUNTA($B$3:B6725)+$A$2,"")</f>
        <v/>
      </c>
      <c r="R6725" s="42"/>
      <c r="AB6725" s="13"/>
      <c r="AC6725" s="8"/>
      <c r="AF6725" s="13"/>
      <c r="AG6725" s="8"/>
      <c r="AH6725" s="8"/>
      <c r="AI6725" s="8"/>
      <c r="AJ6725" s="8"/>
      <c r="AK6725" s="8"/>
      <c r="AN6725" s="13"/>
      <c r="AO6725" s="8"/>
      <c r="AR6725" s="13"/>
      <c r="AS6725" s="8"/>
      <c r="AV6725" s="13"/>
      <c r="AW6725" s="8"/>
      <c r="AX6725" s="19" t="str">
        <f t="shared" si="466"/>
        <v/>
      </c>
      <c r="AY6725" s="55">
        <f t="shared" si="467"/>
        <v>0</v>
      </c>
      <c r="AZ6725" s="8"/>
      <c r="BA6725" s="8"/>
    </row>
    <row r="6726" spans="1:53" x14ac:dyDescent="0.25">
      <c r="A6726" s="9" t="str">
        <f>IF(B6726&lt;&gt;"",COUNTA($B$3:B6726)+$A$2,"")</f>
        <v/>
      </c>
      <c r="R6726" s="42"/>
      <c r="AB6726" s="13"/>
      <c r="AC6726" s="8"/>
      <c r="AF6726" s="13"/>
      <c r="AG6726" s="8"/>
      <c r="AH6726" s="8"/>
      <c r="AI6726" s="8"/>
      <c r="AJ6726" s="8"/>
      <c r="AK6726" s="8"/>
      <c r="AN6726" s="13"/>
      <c r="AO6726" s="8"/>
      <c r="AR6726" s="13"/>
      <c r="AS6726" s="8"/>
      <c r="AV6726" s="13"/>
      <c r="AW6726" s="8"/>
      <c r="AX6726" s="19" t="str">
        <f t="shared" si="466"/>
        <v/>
      </c>
      <c r="AY6726" s="55">
        <f t="shared" si="467"/>
        <v>0</v>
      </c>
      <c r="AZ6726" s="8"/>
      <c r="BA6726" s="8"/>
    </row>
    <row r="6727" spans="1:53" x14ac:dyDescent="0.25">
      <c r="A6727" s="9" t="str">
        <f>IF(B6727&lt;&gt;"",COUNTA($B$3:B6727)+$A$2,"")</f>
        <v/>
      </c>
      <c r="R6727" s="42"/>
      <c r="AB6727" s="13"/>
      <c r="AC6727" s="8"/>
      <c r="AF6727" s="13"/>
      <c r="AG6727" s="8"/>
      <c r="AH6727" s="8"/>
      <c r="AI6727" s="8"/>
      <c r="AJ6727" s="8"/>
      <c r="AK6727" s="8"/>
      <c r="AN6727" s="13"/>
      <c r="AO6727" s="8"/>
      <c r="AR6727" s="13"/>
      <c r="AS6727" s="8"/>
      <c r="AV6727" s="13"/>
      <c r="AW6727" s="8"/>
      <c r="AX6727" s="19" t="str">
        <f t="shared" si="466"/>
        <v/>
      </c>
      <c r="AY6727" s="55">
        <f t="shared" si="467"/>
        <v>0</v>
      </c>
      <c r="AZ6727" s="8"/>
      <c r="BA6727" s="8"/>
    </row>
    <row r="6728" spans="1:53" x14ac:dyDescent="0.25">
      <c r="A6728" s="9" t="str">
        <f>IF(B6728&lt;&gt;"",COUNTA($B$3:B6728)+$A$2,"")</f>
        <v/>
      </c>
      <c r="R6728" s="42"/>
      <c r="AB6728" s="13"/>
      <c r="AC6728" s="8"/>
      <c r="AF6728" s="13"/>
      <c r="AG6728" s="8"/>
      <c r="AH6728" s="8"/>
      <c r="AI6728" s="8"/>
      <c r="AJ6728" s="8"/>
      <c r="AK6728" s="8"/>
      <c r="AN6728" s="13"/>
      <c r="AO6728" s="8"/>
      <c r="AR6728" s="13"/>
      <c r="AS6728" s="8"/>
      <c r="AV6728" s="13"/>
      <c r="AW6728" s="8"/>
      <c r="AX6728" s="19" t="str">
        <f t="shared" si="466"/>
        <v/>
      </c>
      <c r="AY6728" s="55">
        <f t="shared" si="467"/>
        <v>0</v>
      </c>
      <c r="AZ6728" s="8"/>
      <c r="BA6728" s="8"/>
    </row>
    <row r="6729" spans="1:53" x14ac:dyDescent="0.25">
      <c r="A6729" s="9" t="str">
        <f>IF(B6729&lt;&gt;"",COUNTA($B$3:B6729)+$A$2,"")</f>
        <v/>
      </c>
      <c r="R6729" s="42"/>
      <c r="AB6729" s="13"/>
      <c r="AC6729" s="8"/>
      <c r="AF6729" s="13"/>
      <c r="AG6729" s="8"/>
      <c r="AH6729" s="8"/>
      <c r="AI6729" s="8"/>
      <c r="AJ6729" s="8"/>
      <c r="AK6729" s="8"/>
      <c r="AN6729" s="13"/>
      <c r="AO6729" s="8"/>
      <c r="AR6729" s="13"/>
      <c r="AS6729" s="8"/>
      <c r="AV6729" s="13"/>
      <c r="AW6729" s="8"/>
      <c r="AX6729" s="19" t="str">
        <f t="shared" si="466"/>
        <v/>
      </c>
      <c r="AY6729" s="55">
        <f t="shared" si="467"/>
        <v>0</v>
      </c>
      <c r="AZ6729" s="8"/>
      <c r="BA6729" s="8"/>
    </row>
    <row r="6730" spans="1:53" x14ac:dyDescent="0.25">
      <c r="A6730" s="9" t="str">
        <f>IF(B6730&lt;&gt;"",COUNTA($B$3:B6730)+$A$2,"")</f>
        <v/>
      </c>
      <c r="R6730" s="42"/>
      <c r="AB6730" s="13"/>
      <c r="AC6730" s="8"/>
      <c r="AF6730" s="13"/>
      <c r="AG6730" s="8"/>
      <c r="AH6730" s="8"/>
      <c r="AI6730" s="8"/>
      <c r="AJ6730" s="8"/>
      <c r="AK6730" s="8"/>
      <c r="AN6730" s="13"/>
      <c r="AO6730" s="8"/>
      <c r="AR6730" s="13"/>
      <c r="AS6730" s="8"/>
      <c r="AV6730" s="13"/>
      <c r="AW6730" s="8"/>
      <c r="AX6730" s="19" t="str">
        <f t="shared" si="466"/>
        <v/>
      </c>
      <c r="AY6730" s="55">
        <f t="shared" si="467"/>
        <v>0</v>
      </c>
      <c r="AZ6730" s="8"/>
      <c r="BA6730" s="8"/>
    </row>
    <row r="6731" spans="1:53" x14ac:dyDescent="0.25">
      <c r="A6731" s="9" t="str">
        <f>IF(B6731&lt;&gt;"",COUNTA($B$3:B6731)+$A$2,"")</f>
        <v/>
      </c>
      <c r="R6731" s="42"/>
      <c r="AB6731" s="13"/>
      <c r="AC6731" s="8"/>
      <c r="AF6731" s="13"/>
      <c r="AG6731" s="8"/>
      <c r="AH6731" s="8"/>
      <c r="AI6731" s="8"/>
      <c r="AJ6731" s="8"/>
      <c r="AK6731" s="8"/>
      <c r="AN6731" s="13"/>
      <c r="AO6731" s="8"/>
      <c r="AR6731" s="13"/>
      <c r="AS6731" s="8"/>
      <c r="AV6731" s="13"/>
      <c r="AW6731" s="8"/>
      <c r="AX6731" s="19" t="str">
        <f t="shared" si="466"/>
        <v/>
      </c>
      <c r="AY6731" s="55">
        <f t="shared" si="467"/>
        <v>0</v>
      </c>
      <c r="AZ6731" s="8"/>
      <c r="BA6731" s="8"/>
    </row>
    <row r="6732" spans="1:53" x14ac:dyDescent="0.25">
      <c r="A6732" s="9" t="str">
        <f>IF(B6732&lt;&gt;"",COUNTA($B$3:B6732)+$A$2,"")</f>
        <v/>
      </c>
      <c r="R6732" s="42"/>
      <c r="AB6732" s="13"/>
      <c r="AC6732" s="8"/>
      <c r="AF6732" s="13"/>
      <c r="AG6732" s="8"/>
      <c r="AH6732" s="8"/>
      <c r="AI6732" s="8"/>
      <c r="AJ6732" s="8"/>
      <c r="AK6732" s="8"/>
      <c r="AN6732" s="13"/>
      <c r="AO6732" s="8"/>
      <c r="AR6732" s="13"/>
      <c r="AS6732" s="8"/>
      <c r="AV6732" s="13"/>
      <c r="AW6732" s="8"/>
      <c r="AX6732" s="19" t="str">
        <f t="shared" si="466"/>
        <v/>
      </c>
      <c r="AY6732" s="55">
        <f t="shared" si="467"/>
        <v>0</v>
      </c>
      <c r="AZ6732" s="8"/>
      <c r="BA6732" s="8"/>
    </row>
    <row r="6733" spans="1:53" x14ac:dyDescent="0.25">
      <c r="A6733" s="9" t="str">
        <f>IF(B6733&lt;&gt;"",COUNTA($B$3:B6733)+$A$2,"")</f>
        <v/>
      </c>
      <c r="R6733" s="42"/>
      <c r="AB6733" s="13"/>
      <c r="AC6733" s="8"/>
      <c r="AF6733" s="13"/>
      <c r="AG6733" s="8"/>
      <c r="AH6733" s="8"/>
      <c r="AI6733" s="8"/>
      <c r="AJ6733" s="8"/>
      <c r="AK6733" s="8"/>
      <c r="AN6733" s="13"/>
      <c r="AO6733" s="8"/>
      <c r="AR6733" s="13"/>
      <c r="AS6733" s="8"/>
      <c r="AV6733" s="13"/>
      <c r="AW6733" s="8"/>
      <c r="AX6733" s="19" t="str">
        <f t="shared" si="466"/>
        <v/>
      </c>
      <c r="AY6733" s="55">
        <f t="shared" si="467"/>
        <v>0</v>
      </c>
      <c r="AZ6733" s="8"/>
      <c r="BA6733" s="8"/>
    </row>
    <row r="6734" spans="1:53" x14ac:dyDescent="0.25">
      <c r="A6734" s="9" t="str">
        <f>IF(B6734&lt;&gt;"",COUNTA($B$3:B6734)+$A$2,"")</f>
        <v/>
      </c>
      <c r="R6734" s="42"/>
      <c r="AB6734" s="13"/>
      <c r="AC6734" s="8"/>
      <c r="AF6734" s="13"/>
      <c r="AG6734" s="8"/>
      <c r="AH6734" s="8"/>
      <c r="AI6734" s="8"/>
      <c r="AJ6734" s="8"/>
      <c r="AK6734" s="8"/>
      <c r="AN6734" s="13"/>
      <c r="AO6734" s="8"/>
      <c r="AR6734" s="13"/>
      <c r="AS6734" s="8"/>
      <c r="AV6734" s="13"/>
      <c r="AW6734" s="8"/>
      <c r="AX6734" s="19" t="str">
        <f t="shared" si="466"/>
        <v/>
      </c>
      <c r="AY6734" s="55">
        <f t="shared" si="467"/>
        <v>0</v>
      </c>
      <c r="AZ6734" s="8"/>
      <c r="BA6734" s="8"/>
    </row>
    <row r="6735" spans="1:53" x14ac:dyDescent="0.25">
      <c r="A6735" s="9" t="str">
        <f>IF(B6735&lt;&gt;"",COUNTA($B$3:B6735)+$A$2,"")</f>
        <v/>
      </c>
      <c r="R6735" s="42"/>
      <c r="AB6735" s="13"/>
      <c r="AC6735" s="8"/>
      <c r="AF6735" s="13"/>
      <c r="AG6735" s="8"/>
      <c r="AH6735" s="8"/>
      <c r="AI6735" s="8"/>
      <c r="AJ6735" s="8"/>
      <c r="AK6735" s="8"/>
      <c r="AN6735" s="13"/>
      <c r="AO6735" s="8"/>
      <c r="AR6735" s="13"/>
      <c r="AS6735" s="8"/>
      <c r="AV6735" s="13"/>
      <c r="AW6735" s="8"/>
      <c r="AX6735" s="19" t="str">
        <f t="shared" si="466"/>
        <v/>
      </c>
      <c r="AY6735" s="55">
        <f t="shared" si="467"/>
        <v>0</v>
      </c>
      <c r="AZ6735" s="8"/>
      <c r="BA6735" s="8"/>
    </row>
    <row r="6736" spans="1:53" x14ac:dyDescent="0.25">
      <c r="A6736" s="9" t="str">
        <f>IF(B6736&lt;&gt;"",COUNTA($B$3:B6736)+$A$2,"")</f>
        <v/>
      </c>
      <c r="R6736" s="42"/>
      <c r="AB6736" s="13"/>
      <c r="AC6736" s="8"/>
      <c r="AF6736" s="13"/>
      <c r="AG6736" s="8"/>
      <c r="AH6736" s="8"/>
      <c r="AI6736" s="8"/>
      <c r="AJ6736" s="8"/>
      <c r="AK6736" s="8"/>
      <c r="AN6736" s="13"/>
      <c r="AO6736" s="8"/>
      <c r="AR6736" s="13"/>
      <c r="AS6736" s="8"/>
      <c r="AV6736" s="13"/>
      <c r="AW6736" s="8"/>
      <c r="AX6736" s="19" t="str">
        <f t="shared" si="466"/>
        <v/>
      </c>
      <c r="AY6736" s="55">
        <f t="shared" si="467"/>
        <v>0</v>
      </c>
      <c r="AZ6736" s="8"/>
      <c r="BA6736" s="8"/>
    </row>
    <row r="6737" spans="1:53" x14ac:dyDescent="0.25">
      <c r="A6737" s="9" t="str">
        <f>IF(B6737&lt;&gt;"",COUNTA($B$3:B6737)+$A$2,"")</f>
        <v/>
      </c>
      <c r="R6737" s="42"/>
      <c r="AB6737" s="13"/>
      <c r="AC6737" s="8"/>
      <c r="AF6737" s="13"/>
      <c r="AG6737" s="8"/>
      <c r="AH6737" s="8"/>
      <c r="AI6737" s="8"/>
      <c r="AJ6737" s="8"/>
      <c r="AK6737" s="8"/>
      <c r="AN6737" s="13"/>
      <c r="AO6737" s="8"/>
      <c r="AR6737" s="13"/>
      <c r="AS6737" s="8"/>
      <c r="AV6737" s="13"/>
      <c r="AW6737" s="8"/>
      <c r="AX6737" s="19" t="str">
        <f t="shared" si="466"/>
        <v/>
      </c>
      <c r="AY6737" s="55">
        <f t="shared" si="467"/>
        <v>0</v>
      </c>
      <c r="AZ6737" s="8"/>
      <c r="BA6737" s="8"/>
    </row>
    <row r="6738" spans="1:53" x14ac:dyDescent="0.25">
      <c r="A6738" s="9" t="str">
        <f>IF(B6738&lt;&gt;"",COUNTA($B$3:B6738)+$A$2,"")</f>
        <v/>
      </c>
      <c r="R6738" s="42"/>
      <c r="AB6738" s="13"/>
      <c r="AC6738" s="8"/>
      <c r="AF6738" s="13"/>
      <c r="AG6738" s="8"/>
      <c r="AH6738" s="8"/>
      <c r="AI6738" s="8"/>
      <c r="AJ6738" s="8"/>
      <c r="AK6738" s="8"/>
      <c r="AN6738" s="13"/>
      <c r="AO6738" s="8"/>
      <c r="AR6738" s="13"/>
      <c r="AS6738" s="8"/>
      <c r="AV6738" s="13"/>
      <c r="AW6738" s="8"/>
      <c r="AX6738" s="19" t="str">
        <f t="shared" si="466"/>
        <v/>
      </c>
      <c r="AY6738" s="55">
        <f t="shared" si="467"/>
        <v>0</v>
      </c>
      <c r="AZ6738" s="8"/>
      <c r="BA6738" s="8"/>
    </row>
    <row r="6739" spans="1:53" x14ac:dyDescent="0.25">
      <c r="A6739" s="9" t="str">
        <f>IF(B6739&lt;&gt;"",COUNTA($B$3:B6739)+$A$2,"")</f>
        <v/>
      </c>
      <c r="R6739" s="42"/>
      <c r="AB6739" s="13"/>
      <c r="AC6739" s="8"/>
      <c r="AF6739" s="13"/>
      <c r="AG6739" s="8"/>
      <c r="AH6739" s="8"/>
      <c r="AI6739" s="8"/>
      <c r="AJ6739" s="8"/>
      <c r="AK6739" s="8"/>
      <c r="AN6739" s="13"/>
      <c r="AO6739" s="8"/>
      <c r="AR6739" s="13"/>
      <c r="AS6739" s="8"/>
      <c r="AV6739" s="13"/>
      <c r="AW6739" s="8"/>
      <c r="AX6739" s="19" t="str">
        <f t="shared" si="466"/>
        <v/>
      </c>
      <c r="AY6739" s="55">
        <f t="shared" si="467"/>
        <v>0</v>
      </c>
      <c r="AZ6739" s="8"/>
      <c r="BA6739" s="8"/>
    </row>
    <row r="6740" spans="1:53" x14ac:dyDescent="0.25">
      <c r="A6740" s="9" t="str">
        <f>IF(B6740&lt;&gt;"",COUNTA($B$3:B6740)+$A$2,"")</f>
        <v/>
      </c>
      <c r="R6740" s="42"/>
      <c r="AB6740" s="13"/>
      <c r="AC6740" s="8"/>
      <c r="AF6740" s="13"/>
      <c r="AG6740" s="8"/>
      <c r="AH6740" s="8"/>
      <c r="AI6740" s="8"/>
      <c r="AJ6740" s="8"/>
      <c r="AK6740" s="8"/>
      <c r="AN6740" s="13"/>
      <c r="AO6740" s="8"/>
      <c r="AR6740" s="13"/>
      <c r="AS6740" s="8"/>
      <c r="AV6740" s="13"/>
      <c r="AW6740" s="8"/>
      <c r="AX6740" s="19" t="str">
        <f t="shared" si="466"/>
        <v/>
      </c>
      <c r="AY6740" s="55">
        <f t="shared" si="467"/>
        <v>0</v>
      </c>
      <c r="AZ6740" s="8"/>
      <c r="BA6740" s="8"/>
    </row>
    <row r="6741" spans="1:53" x14ac:dyDescent="0.25">
      <c r="A6741" s="9" t="str">
        <f>IF(B6741&lt;&gt;"",COUNTA($B$3:B6741)+$A$2,"")</f>
        <v/>
      </c>
      <c r="R6741" s="42"/>
      <c r="AB6741" s="13"/>
      <c r="AC6741" s="8"/>
      <c r="AF6741" s="13"/>
      <c r="AG6741" s="8"/>
      <c r="AH6741" s="8"/>
      <c r="AI6741" s="8"/>
      <c r="AJ6741" s="8"/>
      <c r="AK6741" s="8"/>
      <c r="AN6741" s="13"/>
      <c r="AO6741" s="8"/>
      <c r="AR6741" s="13"/>
      <c r="AS6741" s="8"/>
      <c r="AV6741" s="13"/>
      <c r="AW6741" s="8"/>
      <c r="AX6741" s="19" t="str">
        <f t="shared" si="466"/>
        <v/>
      </c>
      <c r="AY6741" s="55">
        <f t="shared" si="467"/>
        <v>0</v>
      </c>
      <c r="AZ6741" s="8"/>
      <c r="BA6741" s="8"/>
    </row>
    <row r="6742" spans="1:53" x14ac:dyDescent="0.25">
      <c r="A6742" s="9" t="str">
        <f>IF(B6742&lt;&gt;"",COUNTA($B$3:B6742)+$A$2,"")</f>
        <v/>
      </c>
      <c r="R6742" s="42"/>
      <c r="AB6742" s="13"/>
      <c r="AC6742" s="8"/>
      <c r="AF6742" s="13"/>
      <c r="AG6742" s="8"/>
      <c r="AH6742" s="8"/>
      <c r="AI6742" s="8"/>
      <c r="AJ6742" s="8"/>
      <c r="AK6742" s="8"/>
      <c r="AN6742" s="13"/>
      <c r="AO6742" s="8"/>
      <c r="AR6742" s="13"/>
      <c r="AS6742" s="8"/>
      <c r="AV6742" s="13"/>
      <c r="AW6742" s="8"/>
      <c r="AX6742" s="19" t="str">
        <f t="shared" si="466"/>
        <v/>
      </c>
      <c r="AY6742" s="55">
        <f t="shared" si="467"/>
        <v>0</v>
      </c>
      <c r="AZ6742" s="8"/>
      <c r="BA6742" s="8"/>
    </row>
    <row r="6743" spans="1:53" x14ac:dyDescent="0.25">
      <c r="A6743" s="9" t="str">
        <f>IF(B6743&lt;&gt;"",COUNTA($B$3:B6743)+$A$2,"")</f>
        <v/>
      </c>
      <c r="R6743" s="42"/>
      <c r="AB6743" s="13"/>
      <c r="AC6743" s="8"/>
      <c r="AF6743" s="13"/>
      <c r="AG6743" s="8"/>
      <c r="AH6743" s="8"/>
      <c r="AI6743" s="8"/>
      <c r="AJ6743" s="8"/>
      <c r="AK6743" s="8"/>
      <c r="AN6743" s="13"/>
      <c r="AO6743" s="8"/>
      <c r="AR6743" s="13"/>
      <c r="AS6743" s="8"/>
      <c r="AV6743" s="13"/>
      <c r="AW6743" s="8"/>
      <c r="AX6743" s="19" t="str">
        <f t="shared" si="466"/>
        <v/>
      </c>
      <c r="AY6743" s="55">
        <f t="shared" si="467"/>
        <v>0</v>
      </c>
      <c r="AZ6743" s="8"/>
      <c r="BA6743" s="8"/>
    </row>
    <row r="6744" spans="1:53" x14ac:dyDescent="0.25">
      <c r="A6744" s="9" t="str">
        <f>IF(B6744&lt;&gt;"",COUNTA($B$3:B6744)+$A$2,"")</f>
        <v/>
      </c>
      <c r="R6744" s="42"/>
      <c r="AB6744" s="13"/>
      <c r="AC6744" s="8"/>
      <c r="AF6744" s="13"/>
      <c r="AG6744" s="8"/>
      <c r="AH6744" s="8"/>
      <c r="AI6744" s="8"/>
      <c r="AJ6744" s="8"/>
      <c r="AK6744" s="8"/>
      <c r="AN6744" s="13"/>
      <c r="AO6744" s="8"/>
      <c r="AR6744" s="13"/>
      <c r="AS6744" s="8"/>
      <c r="AV6744" s="13"/>
      <c r="AW6744" s="8"/>
      <c r="AX6744" s="19" t="str">
        <f t="shared" si="466"/>
        <v/>
      </c>
      <c r="AY6744" s="55">
        <f t="shared" si="467"/>
        <v>0</v>
      </c>
      <c r="AZ6744" s="8"/>
      <c r="BA6744" s="8"/>
    </row>
    <row r="6745" spans="1:53" x14ac:dyDescent="0.25">
      <c r="A6745" s="9" t="str">
        <f>IF(B6745&lt;&gt;"",COUNTA($B$3:B6745)+$A$2,"")</f>
        <v/>
      </c>
      <c r="R6745" s="42"/>
      <c r="AB6745" s="13"/>
      <c r="AC6745" s="8"/>
      <c r="AF6745" s="13"/>
      <c r="AG6745" s="8"/>
      <c r="AH6745" s="8"/>
      <c r="AI6745" s="8"/>
      <c r="AJ6745" s="8"/>
      <c r="AK6745" s="8"/>
      <c r="AN6745" s="13"/>
      <c r="AO6745" s="8"/>
      <c r="AR6745" s="13"/>
      <c r="AS6745" s="8"/>
      <c r="AV6745" s="13"/>
      <c r="AW6745" s="8"/>
      <c r="AX6745" s="19" t="str">
        <f t="shared" si="466"/>
        <v/>
      </c>
      <c r="AY6745" s="55">
        <f t="shared" si="467"/>
        <v>0</v>
      </c>
      <c r="AZ6745" s="8"/>
      <c r="BA6745" s="8"/>
    </row>
    <row r="6746" spans="1:53" x14ac:dyDescent="0.25">
      <c r="A6746" s="9" t="str">
        <f>IF(B6746&lt;&gt;"",COUNTA($B$3:B6746)+$A$2,"")</f>
        <v/>
      </c>
      <c r="R6746" s="42"/>
      <c r="AB6746" s="13"/>
      <c r="AC6746" s="8"/>
      <c r="AF6746" s="13"/>
      <c r="AG6746" s="8"/>
      <c r="AH6746" s="8"/>
      <c r="AI6746" s="8"/>
      <c r="AJ6746" s="8"/>
      <c r="AK6746" s="8"/>
      <c r="AN6746" s="13"/>
      <c r="AO6746" s="8"/>
      <c r="AR6746" s="13"/>
      <c r="AS6746" s="8"/>
      <c r="AV6746" s="13"/>
      <c r="AW6746" s="8"/>
      <c r="AX6746" s="19" t="str">
        <f t="shared" si="466"/>
        <v/>
      </c>
      <c r="AY6746" s="55">
        <f t="shared" si="467"/>
        <v>0</v>
      </c>
      <c r="AZ6746" s="8"/>
      <c r="BA6746" s="8"/>
    </row>
    <row r="6747" spans="1:53" x14ac:dyDescent="0.25">
      <c r="A6747" s="9" t="str">
        <f>IF(B6747&lt;&gt;"",COUNTA($B$3:B6747)+$A$2,"")</f>
        <v/>
      </c>
      <c r="R6747" s="42"/>
      <c r="AB6747" s="13"/>
      <c r="AC6747" s="8"/>
      <c r="AF6747" s="13"/>
      <c r="AG6747" s="8"/>
      <c r="AH6747" s="8"/>
      <c r="AI6747" s="8"/>
      <c r="AJ6747" s="8"/>
      <c r="AK6747" s="8"/>
      <c r="AN6747" s="13"/>
      <c r="AO6747" s="8"/>
      <c r="AR6747" s="13"/>
      <c r="AS6747" s="8"/>
      <c r="AV6747" s="13"/>
      <c r="AW6747" s="8"/>
      <c r="AX6747" s="19" t="str">
        <f t="shared" si="466"/>
        <v/>
      </c>
      <c r="AY6747" s="55">
        <f t="shared" si="467"/>
        <v>0</v>
      </c>
      <c r="AZ6747" s="8"/>
      <c r="BA6747" s="8"/>
    </row>
    <row r="6748" spans="1:53" x14ac:dyDescent="0.25">
      <c r="A6748" s="9" t="str">
        <f>IF(B6748&lt;&gt;"",COUNTA($B$3:B6748)+$A$2,"")</f>
        <v/>
      </c>
      <c r="R6748" s="42"/>
      <c r="AB6748" s="13"/>
      <c r="AC6748" s="8"/>
      <c r="AF6748" s="13"/>
      <c r="AG6748" s="8"/>
      <c r="AH6748" s="8"/>
      <c r="AI6748" s="8"/>
      <c r="AJ6748" s="8"/>
      <c r="AK6748" s="8"/>
      <c r="AN6748" s="13"/>
      <c r="AO6748" s="8"/>
      <c r="AR6748" s="13"/>
      <c r="AS6748" s="8"/>
      <c r="AV6748" s="13"/>
      <c r="AW6748" s="8"/>
      <c r="AX6748" s="19" t="str">
        <f t="shared" si="466"/>
        <v/>
      </c>
      <c r="AY6748" s="55">
        <f t="shared" si="467"/>
        <v>0</v>
      </c>
      <c r="AZ6748" s="8"/>
      <c r="BA6748" s="8"/>
    </row>
    <row r="6749" spans="1:53" x14ac:dyDescent="0.25">
      <c r="A6749" s="9" t="str">
        <f>IF(B6749&lt;&gt;"",COUNTA($B$3:B6749)+$A$2,"")</f>
        <v/>
      </c>
      <c r="R6749" s="42"/>
      <c r="AB6749" s="13"/>
      <c r="AC6749" s="8"/>
      <c r="AF6749" s="13"/>
      <c r="AG6749" s="8"/>
      <c r="AH6749" s="8"/>
      <c r="AI6749" s="8"/>
      <c r="AJ6749" s="8"/>
      <c r="AK6749" s="8"/>
      <c r="AN6749" s="13"/>
      <c r="AO6749" s="8"/>
      <c r="AR6749" s="13"/>
      <c r="AS6749" s="8"/>
      <c r="AV6749" s="13"/>
      <c r="AW6749" s="8"/>
      <c r="AX6749" s="19" t="str">
        <f t="shared" si="466"/>
        <v/>
      </c>
      <c r="AY6749" s="55">
        <f t="shared" si="467"/>
        <v>0</v>
      </c>
      <c r="AZ6749" s="8"/>
      <c r="BA6749" s="8"/>
    </row>
    <row r="6750" spans="1:53" x14ac:dyDescent="0.25">
      <c r="A6750" s="9" t="str">
        <f>IF(B6750&lt;&gt;"",COUNTA($B$3:B6750)+$A$2,"")</f>
        <v/>
      </c>
      <c r="R6750" s="42"/>
      <c r="AB6750" s="13"/>
      <c r="AC6750" s="8"/>
      <c r="AF6750" s="13"/>
      <c r="AG6750" s="8"/>
      <c r="AH6750" s="8"/>
      <c r="AI6750" s="8"/>
      <c r="AJ6750" s="8"/>
      <c r="AK6750" s="8"/>
      <c r="AN6750" s="13"/>
      <c r="AO6750" s="8"/>
      <c r="AR6750" s="13"/>
      <c r="AS6750" s="8"/>
      <c r="AV6750" s="13"/>
      <c r="AW6750" s="8"/>
      <c r="AX6750" s="19" t="str">
        <f t="shared" si="466"/>
        <v/>
      </c>
      <c r="AY6750" s="55">
        <f t="shared" si="467"/>
        <v>0</v>
      </c>
      <c r="AZ6750" s="8"/>
      <c r="BA6750" s="8"/>
    </row>
    <row r="6751" spans="1:53" x14ac:dyDescent="0.25">
      <c r="A6751" s="9" t="str">
        <f>IF(B6751&lt;&gt;"",COUNTA($B$3:B6751)+$A$2,"")</f>
        <v/>
      </c>
      <c r="R6751" s="42"/>
      <c r="AB6751" s="13"/>
      <c r="AC6751" s="8"/>
      <c r="AF6751" s="13"/>
      <c r="AG6751" s="8"/>
      <c r="AH6751" s="8"/>
      <c r="AI6751" s="8"/>
      <c r="AJ6751" s="8"/>
      <c r="AK6751" s="8"/>
      <c r="AN6751" s="13"/>
      <c r="AO6751" s="8"/>
      <c r="AR6751" s="13"/>
      <c r="AS6751" s="8"/>
      <c r="AV6751" s="13"/>
      <c r="AW6751" s="8"/>
      <c r="AX6751" s="19" t="str">
        <f t="shared" si="466"/>
        <v/>
      </c>
      <c r="AY6751" s="55">
        <f t="shared" si="467"/>
        <v>0</v>
      </c>
      <c r="AZ6751" s="8"/>
      <c r="BA6751" s="8"/>
    </row>
    <row r="6752" spans="1:53" x14ac:dyDescent="0.25">
      <c r="A6752" s="9" t="str">
        <f>IF(B6752&lt;&gt;"",COUNTA($B$3:B6752)+$A$2,"")</f>
        <v/>
      </c>
      <c r="R6752" s="42"/>
      <c r="AB6752" s="13"/>
      <c r="AC6752" s="8"/>
      <c r="AF6752" s="13"/>
      <c r="AG6752" s="8"/>
      <c r="AH6752" s="8"/>
      <c r="AI6752" s="8"/>
      <c r="AJ6752" s="8"/>
      <c r="AK6752" s="8"/>
      <c r="AN6752" s="13"/>
      <c r="AO6752" s="8"/>
      <c r="AR6752" s="13"/>
      <c r="AS6752" s="8"/>
      <c r="AV6752" s="13"/>
      <c r="AW6752" s="8"/>
      <c r="AX6752" s="19" t="str">
        <f t="shared" si="466"/>
        <v/>
      </c>
      <c r="AY6752" s="55">
        <f t="shared" si="467"/>
        <v>0</v>
      </c>
      <c r="AZ6752" s="8"/>
      <c r="BA6752" s="8"/>
    </row>
    <row r="6753" spans="1:53" x14ac:dyDescent="0.25">
      <c r="A6753" s="9" t="str">
        <f>IF(B6753&lt;&gt;"",COUNTA($B$3:B6753)+$A$2,"")</f>
        <v/>
      </c>
      <c r="R6753" s="42"/>
      <c r="AB6753" s="13"/>
      <c r="AC6753" s="8"/>
      <c r="AF6753" s="13"/>
      <c r="AG6753" s="8"/>
      <c r="AH6753" s="8"/>
      <c r="AI6753" s="8"/>
      <c r="AJ6753" s="8"/>
      <c r="AK6753" s="8"/>
      <c r="AN6753" s="13"/>
      <c r="AO6753" s="8"/>
      <c r="AR6753" s="13"/>
      <c r="AS6753" s="8"/>
      <c r="AV6753" s="13"/>
      <c r="AW6753" s="8"/>
      <c r="AX6753" s="19" t="str">
        <f t="shared" si="466"/>
        <v/>
      </c>
      <c r="AY6753" s="55">
        <f t="shared" si="467"/>
        <v>0</v>
      </c>
      <c r="AZ6753" s="8"/>
      <c r="BA6753" s="8"/>
    </row>
    <row r="6754" spans="1:53" x14ac:dyDescent="0.25">
      <c r="A6754" s="9" t="str">
        <f>IF(B6754&lt;&gt;"",COUNTA($B$3:B6754)+$A$2,"")</f>
        <v/>
      </c>
      <c r="R6754" s="42"/>
      <c r="AB6754" s="13"/>
      <c r="AC6754" s="8"/>
      <c r="AF6754" s="13"/>
      <c r="AG6754" s="8"/>
      <c r="AH6754" s="8"/>
      <c r="AI6754" s="8"/>
      <c r="AJ6754" s="8"/>
      <c r="AK6754" s="8"/>
      <c r="AN6754" s="13"/>
      <c r="AO6754" s="8"/>
      <c r="AR6754" s="13"/>
      <c r="AS6754" s="8"/>
      <c r="AV6754" s="13"/>
      <c r="AW6754" s="8"/>
      <c r="AX6754" s="19" t="str">
        <f t="shared" si="466"/>
        <v/>
      </c>
      <c r="AY6754" s="55">
        <f t="shared" si="467"/>
        <v>0</v>
      </c>
      <c r="AZ6754" s="8"/>
      <c r="BA6754" s="8"/>
    </row>
    <row r="6755" spans="1:53" x14ac:dyDescent="0.25">
      <c r="A6755" s="9" t="str">
        <f>IF(B6755&lt;&gt;"",COUNTA($B$3:B6755)+$A$2,"")</f>
        <v/>
      </c>
      <c r="R6755" s="42"/>
      <c r="AB6755" s="13"/>
      <c r="AC6755" s="8"/>
      <c r="AF6755" s="13"/>
      <c r="AG6755" s="8"/>
      <c r="AH6755" s="8"/>
      <c r="AI6755" s="8"/>
      <c r="AJ6755" s="8"/>
      <c r="AK6755" s="8"/>
      <c r="AN6755" s="13"/>
      <c r="AO6755" s="8"/>
      <c r="AR6755" s="13"/>
      <c r="AS6755" s="8"/>
      <c r="AV6755" s="13"/>
      <c r="AW6755" s="8"/>
      <c r="AX6755" s="19" t="str">
        <f t="shared" si="466"/>
        <v/>
      </c>
      <c r="AY6755" s="55">
        <f t="shared" si="467"/>
        <v>0</v>
      </c>
      <c r="AZ6755" s="8"/>
      <c r="BA6755" s="8"/>
    </row>
    <row r="6756" spans="1:53" x14ac:dyDescent="0.25">
      <c r="A6756" s="9" t="str">
        <f>IF(B6756&lt;&gt;"",COUNTA($B$3:B6756)+$A$2,"")</f>
        <v/>
      </c>
      <c r="R6756" s="42"/>
      <c r="AB6756" s="13"/>
      <c r="AC6756" s="8"/>
      <c r="AF6756" s="13"/>
      <c r="AG6756" s="8"/>
      <c r="AH6756" s="8"/>
      <c r="AI6756" s="8"/>
      <c r="AJ6756" s="8"/>
      <c r="AK6756" s="8"/>
      <c r="AN6756" s="13"/>
      <c r="AO6756" s="8"/>
      <c r="AR6756" s="13"/>
      <c r="AS6756" s="8"/>
      <c r="AV6756" s="13"/>
      <c r="AW6756" s="8"/>
      <c r="AX6756" s="19" t="str">
        <f t="shared" si="466"/>
        <v/>
      </c>
      <c r="AY6756" s="55">
        <f t="shared" si="467"/>
        <v>0</v>
      </c>
      <c r="AZ6756" s="8"/>
      <c r="BA6756" s="8"/>
    </row>
    <row r="6757" spans="1:53" x14ac:dyDescent="0.25">
      <c r="A6757" s="9" t="str">
        <f>IF(B6757&lt;&gt;"",COUNTA($B$3:B6757)+$A$2,"")</f>
        <v/>
      </c>
      <c r="R6757" s="42"/>
      <c r="AB6757" s="13"/>
      <c r="AC6757" s="8"/>
      <c r="AF6757" s="13"/>
      <c r="AG6757" s="8"/>
      <c r="AH6757" s="8"/>
      <c r="AI6757" s="8"/>
      <c r="AJ6757" s="8"/>
      <c r="AK6757" s="8"/>
      <c r="AN6757" s="13"/>
      <c r="AO6757" s="8"/>
      <c r="AR6757" s="13"/>
      <c r="AS6757" s="8"/>
      <c r="AV6757" s="13"/>
      <c r="AW6757" s="8"/>
      <c r="AX6757" s="19" t="str">
        <f t="shared" si="466"/>
        <v/>
      </c>
      <c r="AY6757" s="55">
        <f t="shared" si="467"/>
        <v>0</v>
      </c>
      <c r="AZ6757" s="8"/>
      <c r="BA6757" s="8"/>
    </row>
    <row r="6758" spans="1:53" x14ac:dyDescent="0.25">
      <c r="A6758" s="9" t="str">
        <f>IF(B6758&lt;&gt;"",COUNTA($B$3:B6758)+$A$2,"")</f>
        <v/>
      </c>
      <c r="R6758" s="42"/>
      <c r="AB6758" s="13"/>
      <c r="AC6758" s="8"/>
      <c r="AF6758" s="13"/>
      <c r="AG6758" s="8"/>
      <c r="AH6758" s="8"/>
      <c r="AI6758" s="8"/>
      <c r="AJ6758" s="8"/>
      <c r="AK6758" s="8"/>
      <c r="AN6758" s="13"/>
      <c r="AO6758" s="8"/>
      <c r="AR6758" s="13"/>
      <c r="AS6758" s="8"/>
      <c r="AV6758" s="13"/>
      <c r="AW6758" s="8"/>
      <c r="AX6758" s="19" t="str">
        <f t="shared" si="466"/>
        <v/>
      </c>
      <c r="AY6758" s="55">
        <f t="shared" si="467"/>
        <v>0</v>
      </c>
      <c r="AZ6758" s="8"/>
      <c r="BA6758" s="8"/>
    </row>
    <row r="6759" spans="1:53" x14ac:dyDescent="0.25">
      <c r="A6759" s="9" t="str">
        <f>IF(B6759&lt;&gt;"",COUNTA($B$3:B6759)+$A$2,"")</f>
        <v/>
      </c>
      <c r="R6759" s="42"/>
      <c r="AB6759" s="13"/>
      <c r="AC6759" s="8"/>
      <c r="AF6759" s="13"/>
      <c r="AG6759" s="8"/>
      <c r="AH6759" s="8"/>
      <c r="AI6759" s="8"/>
      <c r="AJ6759" s="8"/>
      <c r="AK6759" s="8"/>
      <c r="AN6759" s="13"/>
      <c r="AO6759" s="8"/>
      <c r="AR6759" s="13"/>
      <c r="AS6759" s="8"/>
      <c r="AV6759" s="13"/>
      <c r="AW6759" s="8"/>
      <c r="AX6759" s="19" t="str">
        <f t="shared" si="466"/>
        <v/>
      </c>
      <c r="AY6759" s="55">
        <f t="shared" si="467"/>
        <v>0</v>
      </c>
      <c r="AZ6759" s="8"/>
      <c r="BA6759" s="8"/>
    </row>
    <row r="6760" spans="1:53" x14ac:dyDescent="0.25">
      <c r="A6760" s="9" t="str">
        <f>IF(B6760&lt;&gt;"",COUNTA($B$3:B6760)+$A$2,"")</f>
        <v/>
      </c>
      <c r="R6760" s="42"/>
      <c r="AB6760" s="13"/>
      <c r="AC6760" s="8"/>
      <c r="AF6760" s="13"/>
      <c r="AG6760" s="8"/>
      <c r="AH6760" s="8"/>
      <c r="AI6760" s="8"/>
      <c r="AJ6760" s="8"/>
      <c r="AK6760" s="8"/>
      <c r="AN6760" s="13"/>
      <c r="AO6760" s="8"/>
      <c r="AR6760" s="13"/>
      <c r="AS6760" s="8"/>
      <c r="AV6760" s="13"/>
      <c r="AW6760" s="8"/>
      <c r="AX6760" s="19" t="str">
        <f t="shared" si="466"/>
        <v/>
      </c>
      <c r="AY6760" s="55">
        <f t="shared" si="467"/>
        <v>0</v>
      </c>
      <c r="AZ6760" s="8"/>
      <c r="BA6760" s="8"/>
    </row>
    <row r="6761" spans="1:53" x14ac:dyDescent="0.25">
      <c r="A6761" s="9" t="str">
        <f>IF(B6761&lt;&gt;"",COUNTA($B$3:B6761)+$A$2,"")</f>
        <v/>
      </c>
      <c r="R6761" s="42"/>
      <c r="AB6761" s="13"/>
      <c r="AC6761" s="8"/>
      <c r="AF6761" s="13"/>
      <c r="AG6761" s="8"/>
      <c r="AH6761" s="8"/>
      <c r="AI6761" s="8"/>
      <c r="AJ6761" s="8"/>
      <c r="AK6761" s="8"/>
      <c r="AN6761" s="13"/>
      <c r="AO6761" s="8"/>
      <c r="AR6761" s="13"/>
      <c r="AS6761" s="8"/>
      <c r="AV6761" s="13"/>
      <c r="AW6761" s="8"/>
      <c r="AX6761" s="19" t="str">
        <f t="shared" si="466"/>
        <v/>
      </c>
      <c r="AY6761" s="55">
        <f t="shared" si="467"/>
        <v>0</v>
      </c>
      <c r="AZ6761" s="8"/>
      <c r="BA6761" s="8"/>
    </row>
    <row r="6762" spans="1:53" x14ac:dyDescent="0.25">
      <c r="A6762" s="9" t="str">
        <f>IF(B6762&lt;&gt;"",COUNTA($B$3:B6762)+$A$2,"")</f>
        <v/>
      </c>
      <c r="R6762" s="42"/>
      <c r="AB6762" s="13"/>
      <c r="AC6762" s="8"/>
      <c r="AF6762" s="13"/>
      <c r="AG6762" s="8"/>
      <c r="AH6762" s="8"/>
      <c r="AI6762" s="8"/>
      <c r="AJ6762" s="8"/>
      <c r="AK6762" s="8"/>
      <c r="AN6762" s="13"/>
      <c r="AO6762" s="8"/>
      <c r="AR6762" s="13"/>
      <c r="AS6762" s="8"/>
      <c r="AV6762" s="13"/>
      <c r="AW6762" s="8"/>
      <c r="AX6762" s="19" t="str">
        <f t="shared" si="466"/>
        <v/>
      </c>
      <c r="AY6762" s="55">
        <f t="shared" si="467"/>
        <v>0</v>
      </c>
      <c r="AZ6762" s="8"/>
      <c r="BA6762" s="8"/>
    </row>
    <row r="6763" spans="1:53" x14ac:dyDescent="0.25">
      <c r="A6763" s="9" t="str">
        <f>IF(B6763&lt;&gt;"",COUNTA($B$3:B6763)+$A$2,"")</f>
        <v/>
      </c>
      <c r="R6763" s="42"/>
      <c r="AB6763" s="13"/>
      <c r="AC6763" s="8"/>
      <c r="AF6763" s="13"/>
      <c r="AG6763" s="8"/>
      <c r="AH6763" s="8"/>
      <c r="AI6763" s="8"/>
      <c r="AJ6763" s="8"/>
      <c r="AK6763" s="8"/>
      <c r="AN6763" s="13"/>
      <c r="AO6763" s="8"/>
      <c r="AR6763" s="13"/>
      <c r="AS6763" s="8"/>
      <c r="AV6763" s="13"/>
      <c r="AW6763" s="8"/>
      <c r="AX6763" s="19" t="str">
        <f t="shared" si="466"/>
        <v/>
      </c>
      <c r="AY6763" s="55">
        <f t="shared" si="467"/>
        <v>0</v>
      </c>
      <c r="AZ6763" s="8"/>
      <c r="BA6763" s="8"/>
    </row>
    <row r="6764" spans="1:53" x14ac:dyDescent="0.25">
      <c r="A6764" s="9" t="str">
        <f>IF(B6764&lt;&gt;"",COUNTA($B$3:B6764)+$A$2,"")</f>
        <v/>
      </c>
      <c r="R6764" s="42"/>
      <c r="AB6764" s="13"/>
      <c r="AC6764" s="8"/>
      <c r="AF6764" s="13"/>
      <c r="AG6764" s="8"/>
      <c r="AH6764" s="8"/>
      <c r="AI6764" s="8"/>
      <c r="AJ6764" s="8"/>
      <c r="AK6764" s="8"/>
      <c r="AN6764" s="13"/>
      <c r="AO6764" s="8"/>
      <c r="AR6764" s="13"/>
      <c r="AS6764" s="8"/>
      <c r="AV6764" s="13"/>
      <c r="AW6764" s="8"/>
      <c r="AX6764" s="19" t="str">
        <f t="shared" si="466"/>
        <v/>
      </c>
      <c r="AY6764" s="55">
        <f t="shared" si="467"/>
        <v>0</v>
      </c>
      <c r="AZ6764" s="8"/>
      <c r="BA6764" s="8"/>
    </row>
    <row r="6765" spans="1:53" x14ac:dyDescent="0.25">
      <c r="A6765" s="9" t="str">
        <f>IF(B6765&lt;&gt;"",COUNTA($B$3:B6765)+$A$2,"")</f>
        <v/>
      </c>
      <c r="R6765" s="42"/>
      <c r="AB6765" s="13"/>
      <c r="AC6765" s="8"/>
      <c r="AF6765" s="13"/>
      <c r="AG6765" s="8"/>
      <c r="AH6765" s="8"/>
      <c r="AI6765" s="8"/>
      <c r="AJ6765" s="8"/>
      <c r="AK6765" s="8"/>
      <c r="AN6765" s="13"/>
      <c r="AO6765" s="8"/>
      <c r="AR6765" s="13"/>
      <c r="AS6765" s="8"/>
      <c r="AV6765" s="13"/>
      <c r="AW6765" s="8"/>
      <c r="AX6765" s="19" t="str">
        <f t="shared" si="466"/>
        <v/>
      </c>
      <c r="AY6765" s="55">
        <f t="shared" si="467"/>
        <v>0</v>
      </c>
      <c r="AZ6765" s="8"/>
      <c r="BA6765" s="8"/>
    </row>
    <row r="6766" spans="1:53" x14ac:dyDescent="0.25">
      <c r="A6766" s="9" t="str">
        <f>IF(B6766&lt;&gt;"",COUNTA($B$3:B6766)+$A$2,"")</f>
        <v/>
      </c>
      <c r="R6766" s="42"/>
      <c r="AB6766" s="13"/>
      <c r="AC6766" s="8"/>
      <c r="AF6766" s="13"/>
      <c r="AG6766" s="8"/>
      <c r="AH6766" s="8"/>
      <c r="AI6766" s="8"/>
      <c r="AJ6766" s="8"/>
      <c r="AK6766" s="8"/>
      <c r="AN6766" s="13"/>
      <c r="AO6766" s="8"/>
      <c r="AR6766" s="13"/>
      <c r="AS6766" s="8"/>
      <c r="AV6766" s="13"/>
      <c r="AW6766" s="8"/>
      <c r="AX6766" s="19" t="str">
        <f t="shared" si="466"/>
        <v/>
      </c>
      <c r="AY6766" s="55">
        <f t="shared" si="467"/>
        <v>0</v>
      </c>
      <c r="AZ6766" s="8"/>
      <c r="BA6766" s="8"/>
    </row>
    <row r="6767" spans="1:53" x14ac:dyDescent="0.25">
      <c r="A6767" s="9" t="str">
        <f>IF(B6767&lt;&gt;"",COUNTA($B$3:B6767)+$A$2,"")</f>
        <v/>
      </c>
      <c r="R6767" s="42"/>
      <c r="AB6767" s="13"/>
      <c r="AC6767" s="8"/>
      <c r="AF6767" s="13"/>
      <c r="AG6767" s="8"/>
      <c r="AH6767" s="8"/>
      <c r="AI6767" s="8"/>
      <c r="AJ6767" s="8"/>
      <c r="AK6767" s="8"/>
      <c r="AN6767" s="13"/>
      <c r="AO6767" s="8"/>
      <c r="AR6767" s="13"/>
      <c r="AS6767" s="8"/>
      <c r="AV6767" s="13"/>
      <c r="AW6767" s="8"/>
      <c r="AX6767" s="19" t="str">
        <f t="shared" si="466"/>
        <v/>
      </c>
      <c r="AY6767" s="55">
        <f t="shared" si="467"/>
        <v>0</v>
      </c>
      <c r="AZ6767" s="8"/>
      <c r="BA6767" s="8"/>
    </row>
    <row r="6768" spans="1:53" x14ac:dyDescent="0.25">
      <c r="A6768" s="9" t="str">
        <f>IF(B6768&lt;&gt;"",COUNTA($B$3:B6768)+$A$2,"")</f>
        <v/>
      </c>
      <c r="R6768" s="42"/>
      <c r="AB6768" s="13"/>
      <c r="AC6768" s="8"/>
      <c r="AF6768" s="13"/>
      <c r="AG6768" s="8"/>
      <c r="AH6768" s="8"/>
      <c r="AI6768" s="8"/>
      <c r="AJ6768" s="8"/>
      <c r="AK6768" s="8"/>
      <c r="AN6768" s="13"/>
      <c r="AO6768" s="8"/>
      <c r="AR6768" s="13"/>
      <c r="AS6768" s="8"/>
      <c r="AV6768" s="13"/>
      <c r="AW6768" s="8"/>
      <c r="AX6768" s="19" t="str">
        <f t="shared" si="466"/>
        <v/>
      </c>
      <c r="AY6768" s="55">
        <f t="shared" si="467"/>
        <v>0</v>
      </c>
      <c r="AZ6768" s="8"/>
      <c r="BA6768" s="8"/>
    </row>
    <row r="6769" spans="1:53" x14ac:dyDescent="0.25">
      <c r="A6769" s="9" t="str">
        <f>IF(B6769&lt;&gt;"",COUNTA($B$3:B6769)+$A$2,"")</f>
        <v/>
      </c>
      <c r="R6769" s="42"/>
      <c r="AB6769" s="13"/>
      <c r="AC6769" s="8"/>
      <c r="AF6769" s="13"/>
      <c r="AG6769" s="8"/>
      <c r="AH6769" s="8"/>
      <c r="AI6769" s="8"/>
      <c r="AJ6769" s="8"/>
      <c r="AK6769" s="8"/>
      <c r="AN6769" s="13"/>
      <c r="AO6769" s="8"/>
      <c r="AR6769" s="13"/>
      <c r="AS6769" s="8"/>
      <c r="AV6769" s="13"/>
      <c r="AW6769" s="8"/>
      <c r="AX6769" s="19" t="str">
        <f t="shared" si="466"/>
        <v/>
      </c>
      <c r="AY6769" s="55">
        <f t="shared" si="467"/>
        <v>0</v>
      </c>
      <c r="AZ6769" s="8"/>
      <c r="BA6769" s="8"/>
    </row>
    <row r="6770" spans="1:53" x14ac:dyDescent="0.25">
      <c r="A6770" s="9" t="str">
        <f>IF(B6770&lt;&gt;"",COUNTA($B$3:B6770)+$A$2,"")</f>
        <v/>
      </c>
      <c r="R6770" s="42"/>
      <c r="AB6770" s="13"/>
      <c r="AC6770" s="8"/>
      <c r="AF6770" s="13"/>
      <c r="AG6770" s="8"/>
      <c r="AH6770" s="8"/>
      <c r="AI6770" s="8"/>
      <c r="AJ6770" s="8"/>
      <c r="AK6770" s="8"/>
      <c r="AN6770" s="13"/>
      <c r="AO6770" s="8"/>
      <c r="AR6770" s="13"/>
      <c r="AS6770" s="8"/>
      <c r="AV6770" s="13"/>
      <c r="AW6770" s="8"/>
      <c r="AX6770" s="19" t="str">
        <f t="shared" si="466"/>
        <v/>
      </c>
      <c r="AY6770" s="55">
        <f t="shared" si="467"/>
        <v>0</v>
      </c>
      <c r="AZ6770" s="8"/>
      <c r="BA6770" s="8"/>
    </row>
    <row r="6771" spans="1:53" x14ac:dyDescent="0.25">
      <c r="A6771" s="9" t="str">
        <f>IF(B6771&lt;&gt;"",COUNTA($B$3:B6771)+$A$2,"")</f>
        <v/>
      </c>
      <c r="R6771" s="42"/>
      <c r="AB6771" s="13"/>
      <c r="AC6771" s="8"/>
      <c r="AF6771" s="13"/>
      <c r="AG6771" s="8"/>
      <c r="AH6771" s="8"/>
      <c r="AI6771" s="8"/>
      <c r="AJ6771" s="8"/>
      <c r="AK6771" s="8"/>
      <c r="AN6771" s="13"/>
      <c r="AO6771" s="8"/>
      <c r="AR6771" s="13"/>
      <c r="AS6771" s="8"/>
      <c r="AV6771" s="13"/>
      <c r="AW6771" s="8"/>
      <c r="AX6771" s="19" t="str">
        <f t="shared" si="466"/>
        <v/>
      </c>
      <c r="AY6771" s="55">
        <f t="shared" si="467"/>
        <v>0</v>
      </c>
      <c r="AZ6771" s="8"/>
      <c r="BA6771" s="8"/>
    </row>
    <row r="6772" spans="1:53" x14ac:dyDescent="0.25">
      <c r="A6772" s="9" t="str">
        <f>IF(B6772&lt;&gt;"",COUNTA($B$3:B6772)+$A$2,"")</f>
        <v/>
      </c>
      <c r="R6772" s="42"/>
      <c r="AB6772" s="13"/>
      <c r="AC6772" s="8"/>
      <c r="AF6772" s="13"/>
      <c r="AG6772" s="8"/>
      <c r="AH6772" s="8"/>
      <c r="AI6772" s="8"/>
      <c r="AJ6772" s="8"/>
      <c r="AK6772" s="8"/>
      <c r="AN6772" s="13"/>
      <c r="AO6772" s="8"/>
      <c r="AR6772" s="13"/>
      <c r="AS6772" s="8"/>
      <c r="AV6772" s="13"/>
      <c r="AW6772" s="8"/>
      <c r="AX6772" s="19" t="str">
        <f t="shared" si="466"/>
        <v/>
      </c>
      <c r="AY6772" s="55">
        <f t="shared" si="467"/>
        <v>0</v>
      </c>
      <c r="AZ6772" s="8"/>
      <c r="BA6772" s="8"/>
    </row>
    <row r="6773" spans="1:53" x14ac:dyDescent="0.25">
      <c r="A6773" s="9" t="str">
        <f>IF(B6773&lt;&gt;"",COUNTA($B$3:B6773)+$A$2,"")</f>
        <v/>
      </c>
      <c r="R6773" s="42"/>
      <c r="AB6773" s="13"/>
      <c r="AC6773" s="8"/>
      <c r="AF6773" s="13"/>
      <c r="AG6773" s="8"/>
      <c r="AH6773" s="8"/>
      <c r="AI6773" s="8"/>
      <c r="AJ6773" s="8"/>
      <c r="AK6773" s="8"/>
      <c r="AN6773" s="13"/>
      <c r="AO6773" s="8"/>
      <c r="AR6773" s="13"/>
      <c r="AS6773" s="8"/>
      <c r="AV6773" s="13"/>
      <c r="AW6773" s="8"/>
      <c r="AX6773" s="19" t="str">
        <f t="shared" si="466"/>
        <v/>
      </c>
      <c r="AY6773" s="55">
        <f t="shared" si="467"/>
        <v>0</v>
      </c>
      <c r="AZ6773" s="8"/>
      <c r="BA6773" s="8"/>
    </row>
    <row r="6774" spans="1:53" x14ac:dyDescent="0.25">
      <c r="A6774" s="9" t="str">
        <f>IF(B6774&lt;&gt;"",COUNTA($B$3:B6774)+$A$2,"")</f>
        <v/>
      </c>
      <c r="R6774" s="42"/>
      <c r="AB6774" s="13"/>
      <c r="AC6774" s="8"/>
      <c r="AF6774" s="13"/>
      <c r="AG6774" s="8"/>
      <c r="AH6774" s="8"/>
      <c r="AI6774" s="8"/>
      <c r="AJ6774" s="8"/>
      <c r="AK6774" s="8"/>
      <c r="AN6774" s="13"/>
      <c r="AO6774" s="8"/>
      <c r="AR6774" s="13"/>
      <c r="AS6774" s="8"/>
      <c r="AV6774" s="13"/>
      <c r="AW6774" s="8"/>
      <c r="AX6774" s="19" t="str">
        <f t="shared" si="466"/>
        <v/>
      </c>
      <c r="AY6774" s="55">
        <f t="shared" si="467"/>
        <v>0</v>
      </c>
      <c r="AZ6774" s="8"/>
      <c r="BA6774" s="8"/>
    </row>
    <row r="6775" spans="1:53" x14ac:dyDescent="0.25">
      <c r="A6775" s="9" t="str">
        <f>IF(B6775&lt;&gt;"",COUNTA($B$3:B6775)+$A$2,"")</f>
        <v/>
      </c>
      <c r="R6775" s="42"/>
      <c r="AB6775" s="13"/>
      <c r="AC6775" s="8"/>
      <c r="AF6775" s="13"/>
      <c r="AG6775" s="8"/>
      <c r="AH6775" s="8"/>
      <c r="AI6775" s="8"/>
      <c r="AJ6775" s="8"/>
      <c r="AK6775" s="8"/>
      <c r="AN6775" s="13"/>
      <c r="AO6775" s="8"/>
      <c r="AR6775" s="13"/>
      <c r="AS6775" s="8"/>
      <c r="AV6775" s="13"/>
      <c r="AW6775" s="8"/>
      <c r="AX6775" s="19" t="str">
        <f t="shared" si="466"/>
        <v/>
      </c>
      <c r="AY6775" s="55">
        <f t="shared" si="467"/>
        <v>0</v>
      </c>
      <c r="AZ6775" s="8"/>
      <c r="BA6775" s="8"/>
    </row>
    <row r="6776" spans="1:53" x14ac:dyDescent="0.25">
      <c r="A6776" s="9" t="str">
        <f>IF(B6776&lt;&gt;"",COUNTA($B$3:B6776)+$A$2,"")</f>
        <v/>
      </c>
      <c r="R6776" s="42"/>
      <c r="AB6776" s="13"/>
      <c r="AC6776" s="8"/>
      <c r="AF6776" s="13"/>
      <c r="AG6776" s="8"/>
      <c r="AH6776" s="8"/>
      <c r="AI6776" s="8"/>
      <c r="AJ6776" s="8"/>
      <c r="AK6776" s="8"/>
      <c r="AN6776" s="13"/>
      <c r="AO6776" s="8"/>
      <c r="AR6776" s="13"/>
      <c r="AS6776" s="8"/>
      <c r="AV6776" s="13"/>
      <c r="AW6776" s="8"/>
      <c r="AX6776" s="19" t="str">
        <f t="shared" si="466"/>
        <v/>
      </c>
      <c r="AY6776" s="55">
        <f t="shared" si="467"/>
        <v>0</v>
      </c>
      <c r="AZ6776" s="8"/>
      <c r="BA6776" s="8"/>
    </row>
    <row r="6777" spans="1:53" x14ac:dyDescent="0.25">
      <c r="A6777" s="9" t="str">
        <f>IF(B6777&lt;&gt;"",COUNTA($B$3:B6777)+$A$2,"")</f>
        <v/>
      </c>
      <c r="R6777" s="42"/>
      <c r="AB6777" s="13"/>
      <c r="AC6777" s="8"/>
      <c r="AF6777" s="13"/>
      <c r="AG6777" s="8"/>
      <c r="AH6777" s="8"/>
      <c r="AI6777" s="8"/>
      <c r="AJ6777" s="8"/>
      <c r="AK6777" s="8"/>
      <c r="AN6777" s="13"/>
      <c r="AO6777" s="8"/>
      <c r="AR6777" s="13"/>
      <c r="AS6777" s="8"/>
      <c r="AV6777" s="13"/>
      <c r="AW6777" s="8"/>
      <c r="AX6777" s="19" t="str">
        <f t="shared" si="466"/>
        <v/>
      </c>
      <c r="AY6777" s="55">
        <f t="shared" si="467"/>
        <v>0</v>
      </c>
      <c r="AZ6777" s="8"/>
      <c r="BA6777" s="8"/>
    </row>
    <row r="6778" spans="1:53" x14ac:dyDescent="0.25">
      <c r="A6778" s="9" t="str">
        <f>IF(B6778&lt;&gt;"",COUNTA($B$3:B6778)+$A$2,"")</f>
        <v/>
      </c>
      <c r="R6778" s="42"/>
      <c r="AB6778" s="13"/>
      <c r="AC6778" s="8"/>
      <c r="AF6778" s="13"/>
      <c r="AG6778" s="8"/>
      <c r="AH6778" s="8"/>
      <c r="AI6778" s="8"/>
      <c r="AJ6778" s="8"/>
      <c r="AK6778" s="8"/>
      <c r="AN6778" s="13"/>
      <c r="AO6778" s="8"/>
      <c r="AR6778" s="13"/>
      <c r="AS6778" s="8"/>
      <c r="AV6778" s="13"/>
      <c r="AW6778" s="8"/>
      <c r="AX6778" s="19" t="str">
        <f t="shared" si="466"/>
        <v/>
      </c>
      <c r="AY6778" s="55">
        <f t="shared" si="467"/>
        <v>0</v>
      </c>
      <c r="AZ6778" s="8"/>
      <c r="BA6778" s="8"/>
    </row>
    <row r="6779" spans="1:53" x14ac:dyDescent="0.25">
      <c r="A6779" s="9" t="str">
        <f>IF(B6779&lt;&gt;"",COUNTA($B$3:B6779)+$A$2,"")</f>
        <v/>
      </c>
      <c r="R6779" s="42"/>
      <c r="AB6779" s="13"/>
      <c r="AC6779" s="8"/>
      <c r="AF6779" s="13"/>
      <c r="AG6779" s="8"/>
      <c r="AH6779" s="8"/>
      <c r="AI6779" s="8"/>
      <c r="AJ6779" s="8"/>
      <c r="AK6779" s="8"/>
      <c r="AN6779" s="13"/>
      <c r="AO6779" s="8"/>
      <c r="AR6779" s="13"/>
      <c r="AS6779" s="8"/>
      <c r="AV6779" s="13"/>
      <c r="AW6779" s="8"/>
      <c r="AX6779" s="19" t="str">
        <f t="shared" si="466"/>
        <v/>
      </c>
      <c r="AY6779" s="55">
        <f t="shared" si="467"/>
        <v>0</v>
      </c>
      <c r="AZ6779" s="8"/>
      <c r="BA6779" s="8"/>
    </row>
    <row r="6780" spans="1:53" x14ac:dyDescent="0.25">
      <c r="A6780" s="9" t="str">
        <f>IF(B6780&lt;&gt;"",COUNTA($B$3:B6780)+$A$2,"")</f>
        <v/>
      </c>
      <c r="R6780" s="42"/>
      <c r="AB6780" s="13"/>
      <c r="AC6780" s="8"/>
      <c r="AF6780" s="13"/>
      <c r="AG6780" s="8"/>
      <c r="AH6780" s="8"/>
      <c r="AI6780" s="8"/>
      <c r="AJ6780" s="8"/>
      <c r="AK6780" s="8"/>
      <c r="AN6780" s="13"/>
      <c r="AO6780" s="8"/>
      <c r="AR6780" s="13"/>
      <c r="AS6780" s="8"/>
      <c r="AV6780" s="13"/>
      <c r="AW6780" s="8"/>
      <c r="AX6780" s="19" t="str">
        <f t="shared" si="466"/>
        <v/>
      </c>
      <c r="AY6780" s="55">
        <f t="shared" si="467"/>
        <v>0</v>
      </c>
      <c r="AZ6780" s="8"/>
      <c r="BA6780" s="8"/>
    </row>
    <row r="6781" spans="1:53" x14ac:dyDescent="0.25">
      <c r="A6781" s="9" t="str">
        <f>IF(B6781&lt;&gt;"",COUNTA($B$3:B6781)+$A$2,"")</f>
        <v/>
      </c>
      <c r="R6781" s="42"/>
      <c r="AB6781" s="13"/>
      <c r="AC6781" s="8"/>
      <c r="AF6781" s="13"/>
      <c r="AG6781" s="8"/>
      <c r="AH6781" s="8"/>
      <c r="AI6781" s="8"/>
      <c r="AJ6781" s="8"/>
      <c r="AK6781" s="8"/>
      <c r="AN6781" s="13"/>
      <c r="AO6781" s="8"/>
      <c r="AR6781" s="13"/>
      <c r="AS6781" s="8"/>
      <c r="AV6781" s="13"/>
      <c r="AW6781" s="8"/>
      <c r="AX6781" s="19" t="str">
        <f t="shared" si="466"/>
        <v/>
      </c>
      <c r="AY6781" s="55">
        <f t="shared" si="467"/>
        <v>0</v>
      </c>
      <c r="AZ6781" s="8"/>
      <c r="BA6781" s="8"/>
    </row>
    <row r="6782" spans="1:53" x14ac:dyDescent="0.25">
      <c r="A6782" s="9" t="str">
        <f>IF(B6782&lt;&gt;"",COUNTA($B$3:B6782)+$A$2,"")</f>
        <v/>
      </c>
      <c r="R6782" s="42"/>
      <c r="AB6782" s="13"/>
      <c r="AC6782" s="8"/>
      <c r="AF6782" s="13"/>
      <c r="AG6782" s="8"/>
      <c r="AH6782" s="8"/>
      <c r="AI6782" s="8"/>
      <c r="AJ6782" s="8"/>
      <c r="AK6782" s="8"/>
      <c r="AN6782" s="13"/>
      <c r="AO6782" s="8"/>
      <c r="AR6782" s="13"/>
      <c r="AS6782" s="8"/>
      <c r="AV6782" s="13"/>
      <c r="AW6782" s="8"/>
      <c r="AX6782" s="19" t="str">
        <f t="shared" si="466"/>
        <v/>
      </c>
      <c r="AY6782" s="55">
        <f t="shared" si="467"/>
        <v>0</v>
      </c>
      <c r="AZ6782" s="8"/>
      <c r="BA6782" s="8"/>
    </row>
    <row r="6783" spans="1:53" x14ac:dyDescent="0.25">
      <c r="A6783" s="9" t="str">
        <f>IF(B6783&lt;&gt;"",COUNTA($B$3:B6783)+$A$2,"")</f>
        <v/>
      </c>
      <c r="R6783" s="42"/>
      <c r="AB6783" s="13"/>
      <c r="AC6783" s="8"/>
      <c r="AF6783" s="13"/>
      <c r="AG6783" s="8"/>
      <c r="AH6783" s="8"/>
      <c r="AI6783" s="8"/>
      <c r="AJ6783" s="8"/>
      <c r="AK6783" s="8"/>
      <c r="AN6783" s="13"/>
      <c r="AO6783" s="8"/>
      <c r="AR6783" s="13"/>
      <c r="AS6783" s="8"/>
      <c r="AV6783" s="13"/>
      <c r="AW6783" s="8"/>
      <c r="AX6783" s="19" t="str">
        <f t="shared" si="466"/>
        <v/>
      </c>
      <c r="AY6783" s="55">
        <f t="shared" si="467"/>
        <v>0</v>
      </c>
      <c r="AZ6783" s="8"/>
      <c r="BA6783" s="8"/>
    </row>
    <row r="6784" spans="1:53" x14ac:dyDescent="0.25">
      <c r="A6784" s="9" t="str">
        <f>IF(B6784&lt;&gt;"",COUNTA($B$3:B6784)+$A$2,"")</f>
        <v/>
      </c>
      <c r="R6784" s="42"/>
      <c r="AB6784" s="13"/>
      <c r="AC6784" s="8"/>
      <c r="AF6784" s="13"/>
      <c r="AG6784" s="8"/>
      <c r="AH6784" s="8"/>
      <c r="AI6784" s="8"/>
      <c r="AJ6784" s="8"/>
      <c r="AK6784" s="8"/>
      <c r="AN6784" s="13"/>
      <c r="AO6784" s="8"/>
      <c r="AR6784" s="13"/>
      <c r="AS6784" s="8"/>
      <c r="AV6784" s="13"/>
      <c r="AW6784" s="8"/>
      <c r="AX6784" s="19" t="str">
        <f t="shared" si="466"/>
        <v/>
      </c>
      <c r="AY6784" s="55">
        <f t="shared" si="467"/>
        <v>0</v>
      </c>
      <c r="AZ6784" s="8"/>
      <c r="BA6784" s="8"/>
    </row>
    <row r="6785" spans="1:53" x14ac:dyDescent="0.25">
      <c r="A6785" s="9" t="str">
        <f>IF(B6785&lt;&gt;"",COUNTA($B$3:B6785)+$A$2,"")</f>
        <v/>
      </c>
      <c r="R6785" s="42"/>
      <c r="AB6785" s="13"/>
      <c r="AC6785" s="8"/>
      <c r="AF6785" s="13"/>
      <c r="AG6785" s="8"/>
      <c r="AH6785" s="8"/>
      <c r="AI6785" s="8"/>
      <c r="AJ6785" s="8"/>
      <c r="AK6785" s="8"/>
      <c r="AN6785" s="13"/>
      <c r="AO6785" s="8"/>
      <c r="AR6785" s="13"/>
      <c r="AS6785" s="8"/>
      <c r="AV6785" s="13"/>
      <c r="AW6785" s="8"/>
      <c r="AX6785" s="19" t="str">
        <f t="shared" si="466"/>
        <v/>
      </c>
      <c r="AY6785" s="55">
        <f t="shared" si="467"/>
        <v>0</v>
      </c>
      <c r="AZ6785" s="8"/>
      <c r="BA6785" s="8"/>
    </row>
    <row r="6786" spans="1:53" x14ac:dyDescent="0.25">
      <c r="A6786" s="9" t="str">
        <f>IF(B6786&lt;&gt;"",COUNTA($B$3:B6786)+$A$2,"")</f>
        <v/>
      </c>
      <c r="R6786" s="42"/>
      <c r="AB6786" s="13"/>
      <c r="AC6786" s="8"/>
      <c r="AF6786" s="13"/>
      <c r="AG6786" s="8"/>
      <c r="AH6786" s="8"/>
      <c r="AI6786" s="8"/>
      <c r="AJ6786" s="8"/>
      <c r="AK6786" s="8"/>
      <c r="AN6786" s="13"/>
      <c r="AO6786" s="8"/>
      <c r="AR6786" s="13"/>
      <c r="AS6786" s="8"/>
      <c r="AV6786" s="13"/>
      <c r="AW6786" s="8"/>
      <c r="AX6786" s="19" t="str">
        <f t="shared" si="466"/>
        <v/>
      </c>
      <c r="AY6786" s="55">
        <f t="shared" si="467"/>
        <v>0</v>
      </c>
      <c r="AZ6786" s="8"/>
      <c r="BA6786" s="8"/>
    </row>
    <row r="6787" spans="1:53" x14ac:dyDescent="0.25">
      <c r="A6787" s="9" t="str">
        <f>IF(B6787&lt;&gt;"",COUNTA($B$3:B6787)+$A$2,"")</f>
        <v/>
      </c>
      <c r="R6787" s="42"/>
      <c r="AB6787" s="13"/>
      <c r="AC6787" s="8"/>
      <c r="AF6787" s="13"/>
      <c r="AG6787" s="8"/>
      <c r="AH6787" s="8"/>
      <c r="AI6787" s="8"/>
      <c r="AJ6787" s="8"/>
      <c r="AK6787" s="8"/>
      <c r="AN6787" s="13"/>
      <c r="AO6787" s="8"/>
      <c r="AR6787" s="13"/>
      <c r="AS6787" s="8"/>
      <c r="AV6787" s="13"/>
      <c r="AW6787" s="8"/>
      <c r="AX6787" s="19" t="str">
        <f t="shared" ref="AX6787:AX6850" si="468">IF(R6787="","",AY6787/(1+0.025))</f>
        <v/>
      </c>
      <c r="AY6787" s="55">
        <f t="shared" ref="AY6787:AY6850" si="469">BC6787-AZ6787</f>
        <v>0</v>
      </c>
      <c r="AZ6787" s="8"/>
      <c r="BA6787" s="8"/>
    </row>
    <row r="6788" spans="1:53" x14ac:dyDescent="0.25">
      <c r="A6788" s="9" t="str">
        <f>IF(B6788&lt;&gt;"",COUNTA($B$3:B6788)+$A$2,"")</f>
        <v/>
      </c>
      <c r="R6788" s="42"/>
      <c r="AB6788" s="13"/>
      <c r="AC6788" s="8"/>
      <c r="AF6788" s="13"/>
      <c r="AG6788" s="8"/>
      <c r="AH6788" s="8"/>
      <c r="AI6788" s="8"/>
      <c r="AJ6788" s="8"/>
      <c r="AK6788" s="8"/>
      <c r="AN6788" s="13"/>
      <c r="AO6788" s="8"/>
      <c r="AR6788" s="13"/>
      <c r="AS6788" s="8"/>
      <c r="AV6788" s="13"/>
      <c r="AW6788" s="8"/>
      <c r="AX6788" s="19" t="str">
        <f t="shared" si="468"/>
        <v/>
      </c>
      <c r="AY6788" s="55">
        <f t="shared" si="469"/>
        <v>0</v>
      </c>
      <c r="AZ6788" s="8"/>
      <c r="BA6788" s="8"/>
    </row>
    <row r="6789" spans="1:53" x14ac:dyDescent="0.25">
      <c r="A6789" s="9" t="str">
        <f>IF(B6789&lt;&gt;"",COUNTA($B$3:B6789)+$A$2,"")</f>
        <v/>
      </c>
      <c r="R6789" s="42"/>
      <c r="AB6789" s="13"/>
      <c r="AC6789" s="8"/>
      <c r="AF6789" s="13"/>
      <c r="AG6789" s="8"/>
      <c r="AH6789" s="8"/>
      <c r="AI6789" s="8"/>
      <c r="AJ6789" s="8"/>
      <c r="AK6789" s="8"/>
      <c r="AN6789" s="13"/>
      <c r="AO6789" s="8"/>
      <c r="AR6789" s="13"/>
      <c r="AS6789" s="8"/>
      <c r="AV6789" s="13"/>
      <c r="AW6789" s="8"/>
      <c r="AX6789" s="19" t="str">
        <f t="shared" si="468"/>
        <v/>
      </c>
      <c r="AY6789" s="55">
        <f t="shared" si="469"/>
        <v>0</v>
      </c>
      <c r="AZ6789" s="8"/>
      <c r="BA6789" s="8"/>
    </row>
    <row r="6790" spans="1:53" x14ac:dyDescent="0.25">
      <c r="A6790" s="9" t="str">
        <f>IF(B6790&lt;&gt;"",COUNTA($B$3:B6790)+$A$2,"")</f>
        <v/>
      </c>
      <c r="R6790" s="42"/>
      <c r="AB6790" s="13"/>
      <c r="AC6790" s="8"/>
      <c r="AF6790" s="13"/>
      <c r="AG6790" s="8"/>
      <c r="AH6790" s="8"/>
      <c r="AI6790" s="8"/>
      <c r="AJ6790" s="8"/>
      <c r="AK6790" s="8"/>
      <c r="AN6790" s="13"/>
      <c r="AO6790" s="8"/>
      <c r="AR6790" s="13"/>
      <c r="AS6790" s="8"/>
      <c r="AV6790" s="13"/>
      <c r="AW6790" s="8"/>
      <c r="AX6790" s="19" t="str">
        <f t="shared" si="468"/>
        <v/>
      </c>
      <c r="AY6790" s="55">
        <f t="shared" si="469"/>
        <v>0</v>
      </c>
      <c r="AZ6790" s="8"/>
      <c r="BA6790" s="8"/>
    </row>
    <row r="6791" spans="1:53" x14ac:dyDescent="0.25">
      <c r="A6791" s="9" t="str">
        <f>IF(B6791&lt;&gt;"",COUNTA($B$3:B6791)+$A$2,"")</f>
        <v/>
      </c>
      <c r="R6791" s="42"/>
      <c r="AB6791" s="13"/>
      <c r="AC6791" s="8"/>
      <c r="AF6791" s="13"/>
      <c r="AG6791" s="8"/>
      <c r="AH6791" s="8"/>
      <c r="AI6791" s="8"/>
      <c r="AJ6791" s="8"/>
      <c r="AK6791" s="8"/>
      <c r="AN6791" s="13"/>
      <c r="AO6791" s="8"/>
      <c r="AR6791" s="13"/>
      <c r="AS6791" s="8"/>
      <c r="AV6791" s="13"/>
      <c r="AW6791" s="8"/>
      <c r="AX6791" s="19" t="str">
        <f t="shared" si="468"/>
        <v/>
      </c>
      <c r="AY6791" s="55">
        <f t="shared" si="469"/>
        <v>0</v>
      </c>
      <c r="AZ6791" s="8"/>
      <c r="BA6791" s="8"/>
    </row>
    <row r="6792" spans="1:53" x14ac:dyDescent="0.25">
      <c r="A6792" s="9" t="str">
        <f>IF(B6792&lt;&gt;"",COUNTA($B$3:B6792)+$A$2,"")</f>
        <v/>
      </c>
      <c r="R6792" s="42"/>
      <c r="AB6792" s="13"/>
      <c r="AC6792" s="8"/>
      <c r="AF6792" s="13"/>
      <c r="AG6792" s="8"/>
      <c r="AH6792" s="8"/>
      <c r="AI6792" s="8"/>
      <c r="AJ6792" s="8"/>
      <c r="AK6792" s="8"/>
      <c r="AN6792" s="13"/>
      <c r="AO6792" s="8"/>
      <c r="AR6792" s="13"/>
      <c r="AS6792" s="8"/>
      <c r="AV6792" s="13"/>
      <c r="AW6792" s="8"/>
      <c r="AX6792" s="19" t="str">
        <f t="shared" si="468"/>
        <v/>
      </c>
      <c r="AY6792" s="55">
        <f t="shared" si="469"/>
        <v>0</v>
      </c>
      <c r="AZ6792" s="8"/>
      <c r="BA6792" s="8"/>
    </row>
    <row r="6793" spans="1:53" x14ac:dyDescent="0.25">
      <c r="A6793" s="9" t="str">
        <f>IF(B6793&lt;&gt;"",COUNTA($B$3:B6793)+$A$2,"")</f>
        <v/>
      </c>
      <c r="R6793" s="42"/>
      <c r="AB6793" s="13"/>
      <c r="AC6793" s="8"/>
      <c r="AF6793" s="13"/>
      <c r="AG6793" s="8"/>
      <c r="AH6793" s="8"/>
      <c r="AI6793" s="8"/>
      <c r="AJ6793" s="8"/>
      <c r="AK6793" s="8"/>
      <c r="AN6793" s="13"/>
      <c r="AO6793" s="8"/>
      <c r="AR6793" s="13"/>
      <c r="AS6793" s="8"/>
      <c r="AV6793" s="13"/>
      <c r="AW6793" s="8"/>
      <c r="AX6793" s="19" t="str">
        <f t="shared" si="468"/>
        <v/>
      </c>
      <c r="AY6793" s="55">
        <f t="shared" si="469"/>
        <v>0</v>
      </c>
      <c r="AZ6793" s="8"/>
      <c r="BA6793" s="8"/>
    </row>
    <row r="6794" spans="1:53" x14ac:dyDescent="0.25">
      <c r="A6794" s="9" t="str">
        <f>IF(B6794&lt;&gt;"",COUNTA($B$3:B6794)+$A$2,"")</f>
        <v/>
      </c>
      <c r="R6794" s="42"/>
      <c r="AB6794" s="13"/>
      <c r="AC6794" s="8"/>
      <c r="AF6794" s="13"/>
      <c r="AG6794" s="8"/>
      <c r="AH6794" s="8"/>
      <c r="AI6794" s="8"/>
      <c r="AJ6794" s="8"/>
      <c r="AK6794" s="8"/>
      <c r="AN6794" s="13"/>
      <c r="AO6794" s="8"/>
      <c r="AR6794" s="13"/>
      <c r="AS6794" s="8"/>
      <c r="AV6794" s="13"/>
      <c r="AW6794" s="8"/>
      <c r="AX6794" s="19" t="str">
        <f t="shared" si="468"/>
        <v/>
      </c>
      <c r="AY6794" s="55">
        <f t="shared" si="469"/>
        <v>0</v>
      </c>
      <c r="AZ6794" s="8"/>
      <c r="BA6794" s="8"/>
    </row>
    <row r="6795" spans="1:53" x14ac:dyDescent="0.25">
      <c r="A6795" s="9" t="str">
        <f>IF(B6795&lt;&gt;"",COUNTA($B$3:B6795)+$A$2,"")</f>
        <v/>
      </c>
      <c r="R6795" s="42"/>
      <c r="AB6795" s="13"/>
      <c r="AC6795" s="8"/>
      <c r="AF6795" s="13"/>
      <c r="AG6795" s="8"/>
      <c r="AH6795" s="8"/>
      <c r="AI6795" s="8"/>
      <c r="AJ6795" s="8"/>
      <c r="AK6795" s="8"/>
      <c r="AN6795" s="13"/>
      <c r="AO6795" s="8"/>
      <c r="AR6795" s="13"/>
      <c r="AS6795" s="8"/>
      <c r="AV6795" s="13"/>
      <c r="AW6795" s="8"/>
      <c r="AX6795" s="19" t="str">
        <f t="shared" si="468"/>
        <v/>
      </c>
      <c r="AY6795" s="55">
        <f t="shared" si="469"/>
        <v>0</v>
      </c>
      <c r="AZ6795" s="8"/>
      <c r="BA6795" s="8"/>
    </row>
    <row r="6796" spans="1:53" x14ac:dyDescent="0.25">
      <c r="A6796" s="9" t="str">
        <f>IF(B6796&lt;&gt;"",COUNTA($B$3:B6796)+$A$2,"")</f>
        <v/>
      </c>
      <c r="R6796" s="42"/>
      <c r="AB6796" s="13"/>
      <c r="AC6796" s="8"/>
      <c r="AF6796" s="13"/>
      <c r="AG6796" s="8"/>
      <c r="AH6796" s="8"/>
      <c r="AI6796" s="8"/>
      <c r="AJ6796" s="8"/>
      <c r="AK6796" s="8"/>
      <c r="AN6796" s="13"/>
      <c r="AO6796" s="8"/>
      <c r="AR6796" s="13"/>
      <c r="AS6796" s="8"/>
      <c r="AV6796" s="13"/>
      <c r="AW6796" s="8"/>
      <c r="AX6796" s="19" t="str">
        <f t="shared" si="468"/>
        <v/>
      </c>
      <c r="AY6796" s="55">
        <f t="shared" si="469"/>
        <v>0</v>
      </c>
      <c r="AZ6796" s="8"/>
      <c r="BA6796" s="8"/>
    </row>
    <row r="6797" spans="1:53" x14ac:dyDescent="0.25">
      <c r="A6797" s="9" t="str">
        <f>IF(B6797&lt;&gt;"",COUNTA($B$3:B6797)+$A$2,"")</f>
        <v/>
      </c>
      <c r="R6797" s="42"/>
      <c r="AB6797" s="13"/>
      <c r="AC6797" s="8"/>
      <c r="AF6797" s="13"/>
      <c r="AG6797" s="8"/>
      <c r="AH6797" s="8"/>
      <c r="AI6797" s="8"/>
      <c r="AJ6797" s="8"/>
      <c r="AK6797" s="8"/>
      <c r="AN6797" s="13"/>
      <c r="AO6797" s="8"/>
      <c r="AR6797" s="13"/>
      <c r="AS6797" s="8"/>
      <c r="AV6797" s="13"/>
      <c r="AW6797" s="8"/>
      <c r="AX6797" s="19" t="str">
        <f t="shared" si="468"/>
        <v/>
      </c>
      <c r="AY6797" s="55">
        <f t="shared" si="469"/>
        <v>0</v>
      </c>
      <c r="AZ6797" s="8"/>
      <c r="BA6797" s="8"/>
    </row>
    <row r="6798" spans="1:53" x14ac:dyDescent="0.25">
      <c r="A6798" s="9" t="str">
        <f>IF(B6798&lt;&gt;"",COUNTA($B$3:B6798)+$A$2,"")</f>
        <v/>
      </c>
      <c r="R6798" s="42"/>
      <c r="AB6798" s="13"/>
      <c r="AC6798" s="8"/>
      <c r="AF6798" s="13"/>
      <c r="AG6798" s="8"/>
      <c r="AH6798" s="8"/>
      <c r="AI6798" s="8"/>
      <c r="AJ6798" s="8"/>
      <c r="AK6798" s="8"/>
      <c r="AN6798" s="13"/>
      <c r="AO6798" s="8"/>
      <c r="AR6798" s="13"/>
      <c r="AS6798" s="8"/>
      <c r="AV6798" s="13"/>
      <c r="AW6798" s="8"/>
      <c r="AX6798" s="19" t="str">
        <f t="shared" si="468"/>
        <v/>
      </c>
      <c r="AY6798" s="55">
        <f t="shared" si="469"/>
        <v>0</v>
      </c>
      <c r="AZ6798" s="8"/>
      <c r="BA6798" s="8"/>
    </row>
    <row r="6799" spans="1:53" x14ac:dyDescent="0.25">
      <c r="A6799" s="9" t="str">
        <f>IF(B6799&lt;&gt;"",COUNTA($B$3:B6799)+$A$2,"")</f>
        <v/>
      </c>
      <c r="R6799" s="42"/>
      <c r="AB6799" s="13"/>
      <c r="AC6799" s="8"/>
      <c r="AF6799" s="13"/>
      <c r="AG6799" s="8"/>
      <c r="AH6799" s="8"/>
      <c r="AI6799" s="8"/>
      <c r="AJ6799" s="8"/>
      <c r="AK6799" s="8"/>
      <c r="AN6799" s="13"/>
      <c r="AO6799" s="8"/>
      <c r="AR6799" s="13"/>
      <c r="AS6799" s="8"/>
      <c r="AV6799" s="13"/>
      <c r="AW6799" s="8"/>
      <c r="AX6799" s="19" t="str">
        <f t="shared" si="468"/>
        <v/>
      </c>
      <c r="AY6799" s="55">
        <f t="shared" si="469"/>
        <v>0</v>
      </c>
      <c r="AZ6799" s="8"/>
      <c r="BA6799" s="8"/>
    </row>
    <row r="6800" spans="1:53" x14ac:dyDescent="0.25">
      <c r="A6800" s="9" t="str">
        <f>IF(B6800&lt;&gt;"",COUNTA($B$3:B6800)+$A$2,"")</f>
        <v/>
      </c>
      <c r="R6800" s="42"/>
      <c r="AB6800" s="13"/>
      <c r="AC6800" s="8"/>
      <c r="AF6800" s="13"/>
      <c r="AG6800" s="8"/>
      <c r="AH6800" s="8"/>
      <c r="AI6800" s="8"/>
      <c r="AJ6800" s="8"/>
      <c r="AK6800" s="8"/>
      <c r="AN6800" s="13"/>
      <c r="AO6800" s="8"/>
      <c r="AR6800" s="13"/>
      <c r="AS6800" s="8"/>
      <c r="AV6800" s="13"/>
      <c r="AW6800" s="8"/>
      <c r="AX6800" s="19" t="str">
        <f t="shared" si="468"/>
        <v/>
      </c>
      <c r="AY6800" s="55">
        <f t="shared" si="469"/>
        <v>0</v>
      </c>
      <c r="AZ6800" s="8"/>
      <c r="BA6800" s="8"/>
    </row>
    <row r="6801" spans="1:53" x14ac:dyDescent="0.25">
      <c r="A6801" s="9" t="str">
        <f>IF(B6801&lt;&gt;"",COUNTA($B$3:B6801)+$A$2,"")</f>
        <v/>
      </c>
      <c r="R6801" s="42"/>
      <c r="AB6801" s="13"/>
      <c r="AC6801" s="8"/>
      <c r="AF6801" s="13"/>
      <c r="AG6801" s="8"/>
      <c r="AH6801" s="8"/>
      <c r="AI6801" s="8"/>
      <c r="AJ6801" s="8"/>
      <c r="AK6801" s="8"/>
      <c r="AN6801" s="13"/>
      <c r="AO6801" s="8"/>
      <c r="AR6801" s="13"/>
      <c r="AS6801" s="8"/>
      <c r="AV6801" s="13"/>
      <c r="AW6801" s="8"/>
      <c r="AX6801" s="19" t="str">
        <f t="shared" si="468"/>
        <v/>
      </c>
      <c r="AY6801" s="55">
        <f t="shared" si="469"/>
        <v>0</v>
      </c>
      <c r="AZ6801" s="8"/>
      <c r="BA6801" s="8"/>
    </row>
    <row r="6802" spans="1:53" x14ac:dyDescent="0.25">
      <c r="A6802" s="9" t="str">
        <f>IF(B6802&lt;&gt;"",COUNTA($B$3:B6802)+$A$2,"")</f>
        <v/>
      </c>
      <c r="R6802" s="42"/>
      <c r="AB6802" s="13"/>
      <c r="AC6802" s="8"/>
      <c r="AF6802" s="13"/>
      <c r="AG6802" s="8"/>
      <c r="AH6802" s="8"/>
      <c r="AI6802" s="8"/>
      <c r="AJ6802" s="8"/>
      <c r="AK6802" s="8"/>
      <c r="AN6802" s="13"/>
      <c r="AO6802" s="8"/>
      <c r="AR6802" s="13"/>
      <c r="AS6802" s="8"/>
      <c r="AV6802" s="13"/>
      <c r="AW6802" s="8"/>
      <c r="AX6802" s="19" t="str">
        <f t="shared" si="468"/>
        <v/>
      </c>
      <c r="AY6802" s="55">
        <f t="shared" si="469"/>
        <v>0</v>
      </c>
      <c r="AZ6802" s="8"/>
      <c r="BA6802" s="8"/>
    </row>
    <row r="6803" spans="1:53" x14ac:dyDescent="0.25">
      <c r="A6803" s="9" t="str">
        <f>IF(B6803&lt;&gt;"",COUNTA($B$3:B6803)+$A$2,"")</f>
        <v/>
      </c>
      <c r="R6803" s="42"/>
      <c r="AB6803" s="13"/>
      <c r="AC6803" s="8"/>
      <c r="AF6803" s="13"/>
      <c r="AG6803" s="8"/>
      <c r="AH6803" s="8"/>
      <c r="AI6803" s="8"/>
      <c r="AJ6803" s="8"/>
      <c r="AK6803" s="8"/>
      <c r="AN6803" s="13"/>
      <c r="AO6803" s="8"/>
      <c r="AR6803" s="13"/>
      <c r="AS6803" s="8"/>
      <c r="AV6803" s="13"/>
      <c r="AW6803" s="8"/>
      <c r="AX6803" s="19" t="str">
        <f t="shared" si="468"/>
        <v/>
      </c>
      <c r="AY6803" s="55">
        <f t="shared" si="469"/>
        <v>0</v>
      </c>
      <c r="AZ6803" s="8"/>
      <c r="BA6803" s="8"/>
    </row>
    <row r="6804" spans="1:53" x14ac:dyDescent="0.25">
      <c r="A6804" s="9" t="str">
        <f>IF(B6804&lt;&gt;"",COUNTA($B$3:B6804)+$A$2,"")</f>
        <v/>
      </c>
      <c r="R6804" s="42"/>
      <c r="AB6804" s="13"/>
      <c r="AC6804" s="8"/>
      <c r="AF6804" s="13"/>
      <c r="AG6804" s="8"/>
      <c r="AH6804" s="8"/>
      <c r="AI6804" s="8"/>
      <c r="AJ6804" s="8"/>
      <c r="AK6804" s="8"/>
      <c r="AN6804" s="13"/>
      <c r="AO6804" s="8"/>
      <c r="AR6804" s="13"/>
      <c r="AS6804" s="8"/>
      <c r="AV6804" s="13"/>
      <c r="AW6804" s="8"/>
      <c r="AX6804" s="19" t="str">
        <f t="shared" si="468"/>
        <v/>
      </c>
      <c r="AY6804" s="55">
        <f t="shared" si="469"/>
        <v>0</v>
      </c>
      <c r="AZ6804" s="8"/>
      <c r="BA6804" s="8"/>
    </row>
    <row r="6805" spans="1:53" x14ac:dyDescent="0.25">
      <c r="A6805" s="9" t="str">
        <f>IF(B6805&lt;&gt;"",COUNTA($B$3:B6805)+$A$2,"")</f>
        <v/>
      </c>
      <c r="R6805" s="42"/>
      <c r="AB6805" s="13"/>
      <c r="AC6805" s="8"/>
      <c r="AF6805" s="13"/>
      <c r="AG6805" s="8"/>
      <c r="AH6805" s="8"/>
      <c r="AI6805" s="8"/>
      <c r="AJ6805" s="8"/>
      <c r="AK6805" s="8"/>
      <c r="AN6805" s="13"/>
      <c r="AO6805" s="8"/>
      <c r="AR6805" s="13"/>
      <c r="AS6805" s="8"/>
      <c r="AV6805" s="13"/>
      <c r="AW6805" s="8"/>
      <c r="AX6805" s="19" t="str">
        <f t="shared" si="468"/>
        <v/>
      </c>
      <c r="AY6805" s="55">
        <f t="shared" si="469"/>
        <v>0</v>
      </c>
      <c r="AZ6805" s="8"/>
      <c r="BA6805" s="8"/>
    </row>
    <row r="6806" spans="1:53" x14ac:dyDescent="0.25">
      <c r="A6806" s="9" t="str">
        <f>IF(B6806&lt;&gt;"",COUNTA($B$3:B6806)+$A$2,"")</f>
        <v/>
      </c>
      <c r="R6806" s="42"/>
      <c r="AB6806" s="13"/>
      <c r="AC6806" s="8"/>
      <c r="AF6806" s="13"/>
      <c r="AG6806" s="8"/>
      <c r="AH6806" s="8"/>
      <c r="AI6806" s="8"/>
      <c r="AJ6806" s="8"/>
      <c r="AK6806" s="8"/>
      <c r="AN6806" s="13"/>
      <c r="AO6806" s="8"/>
      <c r="AR6806" s="13"/>
      <c r="AS6806" s="8"/>
      <c r="AV6806" s="13"/>
      <c r="AW6806" s="8"/>
      <c r="AX6806" s="19" t="str">
        <f t="shared" si="468"/>
        <v/>
      </c>
      <c r="AY6806" s="55">
        <f t="shared" si="469"/>
        <v>0</v>
      </c>
      <c r="AZ6806" s="8"/>
      <c r="BA6806" s="8"/>
    </row>
    <row r="6807" spans="1:53" x14ac:dyDescent="0.25">
      <c r="A6807" s="9" t="str">
        <f>IF(B6807&lt;&gt;"",COUNTA($B$3:B6807)+$A$2,"")</f>
        <v/>
      </c>
      <c r="R6807" s="42"/>
      <c r="AB6807" s="13"/>
      <c r="AC6807" s="8"/>
      <c r="AF6807" s="13"/>
      <c r="AG6807" s="8"/>
      <c r="AH6807" s="8"/>
      <c r="AI6807" s="8"/>
      <c r="AJ6807" s="8"/>
      <c r="AK6807" s="8"/>
      <c r="AN6807" s="13"/>
      <c r="AO6807" s="8"/>
      <c r="AR6807" s="13"/>
      <c r="AS6807" s="8"/>
      <c r="AV6807" s="13"/>
      <c r="AW6807" s="8"/>
      <c r="AX6807" s="19" t="str">
        <f t="shared" si="468"/>
        <v/>
      </c>
      <c r="AY6807" s="55">
        <f t="shared" si="469"/>
        <v>0</v>
      </c>
      <c r="AZ6807" s="8"/>
      <c r="BA6807" s="8"/>
    </row>
    <row r="6808" spans="1:53" x14ac:dyDescent="0.25">
      <c r="A6808" s="9" t="str">
        <f>IF(B6808&lt;&gt;"",COUNTA($B$3:B6808)+$A$2,"")</f>
        <v/>
      </c>
      <c r="R6808" s="42"/>
      <c r="AB6808" s="13"/>
      <c r="AC6808" s="8"/>
      <c r="AF6808" s="13"/>
      <c r="AG6808" s="8"/>
      <c r="AH6808" s="8"/>
      <c r="AI6808" s="8"/>
      <c r="AJ6808" s="8"/>
      <c r="AK6808" s="8"/>
      <c r="AN6808" s="13"/>
      <c r="AO6808" s="8"/>
      <c r="AR6808" s="13"/>
      <c r="AS6808" s="8"/>
      <c r="AV6808" s="13"/>
      <c r="AW6808" s="8"/>
      <c r="AX6808" s="19" t="str">
        <f t="shared" si="468"/>
        <v/>
      </c>
      <c r="AY6808" s="55">
        <f t="shared" si="469"/>
        <v>0</v>
      </c>
      <c r="AZ6808" s="8"/>
      <c r="BA6808" s="8"/>
    </row>
    <row r="6809" spans="1:53" x14ac:dyDescent="0.25">
      <c r="A6809" s="9" t="str">
        <f>IF(B6809&lt;&gt;"",COUNTA($B$3:B6809)+$A$2,"")</f>
        <v/>
      </c>
      <c r="R6809" s="42"/>
      <c r="AB6809" s="13"/>
      <c r="AC6809" s="8"/>
      <c r="AF6809" s="13"/>
      <c r="AG6809" s="8"/>
      <c r="AH6809" s="8"/>
      <c r="AI6809" s="8"/>
      <c r="AJ6809" s="8"/>
      <c r="AK6809" s="8"/>
      <c r="AN6809" s="13"/>
      <c r="AO6809" s="8"/>
      <c r="AR6809" s="13"/>
      <c r="AS6809" s="8"/>
      <c r="AV6809" s="13"/>
      <c r="AW6809" s="8"/>
      <c r="AX6809" s="19" t="str">
        <f t="shared" si="468"/>
        <v/>
      </c>
      <c r="AY6809" s="55">
        <f t="shared" si="469"/>
        <v>0</v>
      </c>
      <c r="AZ6809" s="8"/>
      <c r="BA6809" s="8"/>
    </row>
    <row r="6810" spans="1:53" x14ac:dyDescent="0.25">
      <c r="A6810" s="9" t="str">
        <f>IF(B6810&lt;&gt;"",COUNTA($B$3:B6810)+$A$2,"")</f>
        <v/>
      </c>
      <c r="R6810" s="42"/>
      <c r="AB6810" s="13"/>
      <c r="AC6810" s="8"/>
      <c r="AF6810" s="13"/>
      <c r="AG6810" s="8"/>
      <c r="AH6810" s="8"/>
      <c r="AI6810" s="8"/>
      <c r="AJ6810" s="8"/>
      <c r="AK6810" s="8"/>
      <c r="AN6810" s="13"/>
      <c r="AO6810" s="8"/>
      <c r="AR6810" s="13"/>
      <c r="AS6810" s="8"/>
      <c r="AV6810" s="13"/>
      <c r="AW6810" s="8"/>
      <c r="AX6810" s="19" t="str">
        <f t="shared" si="468"/>
        <v/>
      </c>
      <c r="AY6810" s="55">
        <f t="shared" si="469"/>
        <v>0</v>
      </c>
      <c r="AZ6810" s="8"/>
      <c r="BA6810" s="8"/>
    </row>
    <row r="6811" spans="1:53" x14ac:dyDescent="0.25">
      <c r="A6811" s="9" t="str">
        <f>IF(B6811&lt;&gt;"",COUNTA($B$3:B6811)+$A$2,"")</f>
        <v/>
      </c>
      <c r="R6811" s="42"/>
      <c r="AB6811" s="13"/>
      <c r="AC6811" s="8"/>
      <c r="AF6811" s="13"/>
      <c r="AG6811" s="8"/>
      <c r="AH6811" s="8"/>
      <c r="AI6811" s="8"/>
      <c r="AJ6811" s="8"/>
      <c r="AK6811" s="8"/>
      <c r="AN6811" s="13"/>
      <c r="AO6811" s="8"/>
      <c r="AR6811" s="13"/>
      <c r="AS6811" s="8"/>
      <c r="AV6811" s="13"/>
      <c r="AW6811" s="8"/>
      <c r="AX6811" s="19" t="str">
        <f t="shared" si="468"/>
        <v/>
      </c>
      <c r="AY6811" s="55">
        <f t="shared" si="469"/>
        <v>0</v>
      </c>
      <c r="AZ6811" s="8"/>
      <c r="BA6811" s="8"/>
    </row>
    <row r="6812" spans="1:53" x14ac:dyDescent="0.25">
      <c r="A6812" s="9" t="str">
        <f>IF(B6812&lt;&gt;"",COUNTA($B$3:B6812)+$A$2,"")</f>
        <v/>
      </c>
      <c r="R6812" s="42"/>
      <c r="AB6812" s="13"/>
      <c r="AC6812" s="8"/>
      <c r="AF6812" s="13"/>
      <c r="AG6812" s="8"/>
      <c r="AH6812" s="8"/>
      <c r="AI6812" s="8"/>
      <c r="AJ6812" s="8"/>
      <c r="AK6812" s="8"/>
      <c r="AN6812" s="13"/>
      <c r="AO6812" s="8"/>
      <c r="AR6812" s="13"/>
      <c r="AS6812" s="8"/>
      <c r="AV6812" s="13"/>
      <c r="AW6812" s="8"/>
      <c r="AX6812" s="19" t="str">
        <f t="shared" si="468"/>
        <v/>
      </c>
      <c r="AY6812" s="55">
        <f t="shared" si="469"/>
        <v>0</v>
      </c>
      <c r="AZ6812" s="8"/>
      <c r="BA6812" s="8"/>
    </row>
    <row r="6813" spans="1:53" x14ac:dyDescent="0.25">
      <c r="A6813" s="9" t="str">
        <f>IF(B6813&lt;&gt;"",COUNTA($B$3:B6813)+$A$2,"")</f>
        <v/>
      </c>
      <c r="R6813" s="42"/>
      <c r="AB6813" s="13"/>
      <c r="AC6813" s="8"/>
      <c r="AF6813" s="13"/>
      <c r="AG6813" s="8"/>
      <c r="AH6813" s="8"/>
      <c r="AI6813" s="8"/>
      <c r="AJ6813" s="8"/>
      <c r="AK6813" s="8"/>
      <c r="AN6813" s="13"/>
      <c r="AO6813" s="8"/>
      <c r="AR6813" s="13"/>
      <c r="AS6813" s="8"/>
      <c r="AV6813" s="13"/>
      <c r="AW6813" s="8"/>
      <c r="AX6813" s="19" t="str">
        <f t="shared" si="468"/>
        <v/>
      </c>
      <c r="AY6813" s="55">
        <f t="shared" si="469"/>
        <v>0</v>
      </c>
      <c r="AZ6813" s="8"/>
      <c r="BA6813" s="8"/>
    </row>
    <row r="6814" spans="1:53" x14ac:dyDescent="0.25">
      <c r="A6814" s="9" t="str">
        <f>IF(B6814&lt;&gt;"",COUNTA($B$3:B6814)+$A$2,"")</f>
        <v/>
      </c>
      <c r="R6814" s="42"/>
      <c r="AB6814" s="13"/>
      <c r="AC6814" s="8"/>
      <c r="AF6814" s="13"/>
      <c r="AG6814" s="8"/>
      <c r="AH6814" s="8"/>
      <c r="AI6814" s="8"/>
      <c r="AJ6814" s="8"/>
      <c r="AK6814" s="8"/>
      <c r="AN6814" s="13"/>
      <c r="AO6814" s="8"/>
      <c r="AR6814" s="13"/>
      <c r="AS6814" s="8"/>
      <c r="AV6814" s="13"/>
      <c r="AW6814" s="8"/>
      <c r="AX6814" s="19" t="str">
        <f t="shared" si="468"/>
        <v/>
      </c>
      <c r="AY6814" s="55">
        <f t="shared" si="469"/>
        <v>0</v>
      </c>
      <c r="AZ6814" s="8"/>
      <c r="BA6814" s="8"/>
    </row>
    <row r="6815" spans="1:53" x14ac:dyDescent="0.25">
      <c r="A6815" s="9" t="str">
        <f>IF(B6815&lt;&gt;"",COUNTA($B$3:B6815)+$A$2,"")</f>
        <v/>
      </c>
      <c r="R6815" s="42"/>
      <c r="AB6815" s="13"/>
      <c r="AC6815" s="8"/>
      <c r="AF6815" s="13"/>
      <c r="AG6815" s="8"/>
      <c r="AH6815" s="8"/>
      <c r="AI6815" s="8"/>
      <c r="AJ6815" s="8"/>
      <c r="AK6815" s="8"/>
      <c r="AN6815" s="13"/>
      <c r="AO6815" s="8"/>
      <c r="AR6815" s="13"/>
      <c r="AS6815" s="8"/>
      <c r="AV6815" s="13"/>
      <c r="AW6815" s="8"/>
      <c r="AX6815" s="19" t="str">
        <f t="shared" si="468"/>
        <v/>
      </c>
      <c r="AY6815" s="55">
        <f t="shared" si="469"/>
        <v>0</v>
      </c>
      <c r="AZ6815" s="8"/>
      <c r="BA6815" s="8"/>
    </row>
    <row r="6816" spans="1:53" x14ac:dyDescent="0.25">
      <c r="A6816" s="9" t="str">
        <f>IF(B6816&lt;&gt;"",COUNTA($B$3:B6816)+$A$2,"")</f>
        <v/>
      </c>
      <c r="R6816" s="42"/>
      <c r="AB6816" s="13"/>
      <c r="AC6816" s="8"/>
      <c r="AF6816" s="13"/>
      <c r="AG6816" s="8"/>
      <c r="AH6816" s="8"/>
      <c r="AI6816" s="8"/>
      <c r="AJ6816" s="8"/>
      <c r="AK6816" s="8"/>
      <c r="AN6816" s="13"/>
      <c r="AO6816" s="8"/>
      <c r="AR6816" s="13"/>
      <c r="AS6816" s="8"/>
      <c r="AV6816" s="13"/>
      <c r="AW6816" s="8"/>
      <c r="AX6816" s="19" t="str">
        <f t="shared" si="468"/>
        <v/>
      </c>
      <c r="AY6816" s="55">
        <f t="shared" si="469"/>
        <v>0</v>
      </c>
      <c r="AZ6816" s="8"/>
      <c r="BA6816" s="8"/>
    </row>
    <row r="6817" spans="1:53" x14ac:dyDescent="0.25">
      <c r="A6817" s="9" t="str">
        <f>IF(B6817&lt;&gt;"",COUNTA($B$3:B6817)+$A$2,"")</f>
        <v/>
      </c>
      <c r="R6817" s="42"/>
      <c r="AB6817" s="13"/>
      <c r="AC6817" s="8"/>
      <c r="AF6817" s="13"/>
      <c r="AG6817" s="8"/>
      <c r="AH6817" s="8"/>
      <c r="AI6817" s="8"/>
      <c r="AJ6817" s="8"/>
      <c r="AK6817" s="8"/>
      <c r="AN6817" s="13"/>
      <c r="AO6817" s="8"/>
      <c r="AR6817" s="13"/>
      <c r="AS6817" s="8"/>
      <c r="AV6817" s="13"/>
      <c r="AW6817" s="8"/>
      <c r="AX6817" s="19" t="str">
        <f t="shared" si="468"/>
        <v/>
      </c>
      <c r="AY6817" s="55">
        <f t="shared" si="469"/>
        <v>0</v>
      </c>
      <c r="AZ6817" s="8"/>
      <c r="BA6817" s="8"/>
    </row>
    <row r="6818" spans="1:53" x14ac:dyDescent="0.25">
      <c r="A6818" s="9" t="str">
        <f>IF(B6818&lt;&gt;"",COUNTA($B$3:B6818)+$A$2,"")</f>
        <v/>
      </c>
      <c r="R6818" s="42"/>
      <c r="AB6818" s="13"/>
      <c r="AC6818" s="8"/>
      <c r="AF6818" s="13"/>
      <c r="AG6818" s="8"/>
      <c r="AH6818" s="8"/>
      <c r="AI6818" s="8"/>
      <c r="AJ6818" s="8"/>
      <c r="AK6818" s="8"/>
      <c r="AN6818" s="13"/>
      <c r="AO6818" s="8"/>
      <c r="AR6818" s="13"/>
      <c r="AS6818" s="8"/>
      <c r="AV6818" s="13"/>
      <c r="AW6818" s="8"/>
      <c r="AX6818" s="19" t="str">
        <f t="shared" si="468"/>
        <v/>
      </c>
      <c r="AY6818" s="55">
        <f t="shared" si="469"/>
        <v>0</v>
      </c>
      <c r="AZ6818" s="8"/>
      <c r="BA6818" s="8"/>
    </row>
    <row r="6819" spans="1:53" x14ac:dyDescent="0.25">
      <c r="A6819" s="9" t="str">
        <f>IF(B6819&lt;&gt;"",COUNTA($B$3:B6819)+$A$2,"")</f>
        <v/>
      </c>
      <c r="R6819" s="42"/>
      <c r="AB6819" s="13"/>
      <c r="AC6819" s="8"/>
      <c r="AF6819" s="13"/>
      <c r="AG6819" s="8"/>
      <c r="AH6819" s="8"/>
      <c r="AI6819" s="8"/>
      <c r="AJ6819" s="8"/>
      <c r="AK6819" s="8"/>
      <c r="AN6819" s="13"/>
      <c r="AO6819" s="8"/>
      <c r="AR6819" s="13"/>
      <c r="AS6819" s="8"/>
      <c r="AV6819" s="13"/>
      <c r="AW6819" s="8"/>
      <c r="AX6819" s="19" t="str">
        <f t="shared" si="468"/>
        <v/>
      </c>
      <c r="AY6819" s="55">
        <f t="shared" si="469"/>
        <v>0</v>
      </c>
      <c r="AZ6819" s="8"/>
      <c r="BA6819" s="8"/>
    </row>
    <row r="6820" spans="1:53" x14ac:dyDescent="0.25">
      <c r="A6820" s="9" t="str">
        <f>IF(B6820&lt;&gt;"",COUNTA($B$3:B6820)+$A$2,"")</f>
        <v/>
      </c>
      <c r="R6820" s="42"/>
      <c r="AB6820" s="13"/>
      <c r="AC6820" s="8"/>
      <c r="AF6820" s="13"/>
      <c r="AG6820" s="8"/>
      <c r="AH6820" s="8"/>
      <c r="AI6820" s="8"/>
      <c r="AJ6820" s="8"/>
      <c r="AK6820" s="8"/>
      <c r="AN6820" s="13"/>
      <c r="AO6820" s="8"/>
      <c r="AR6820" s="13"/>
      <c r="AS6820" s="8"/>
      <c r="AV6820" s="13"/>
      <c r="AW6820" s="8"/>
      <c r="AX6820" s="19" t="str">
        <f t="shared" si="468"/>
        <v/>
      </c>
      <c r="AY6820" s="55">
        <f t="shared" si="469"/>
        <v>0</v>
      </c>
      <c r="AZ6820" s="8"/>
      <c r="BA6820" s="8"/>
    </row>
    <row r="6821" spans="1:53" x14ac:dyDescent="0.25">
      <c r="A6821" s="9" t="str">
        <f>IF(B6821&lt;&gt;"",COUNTA($B$3:B6821)+$A$2,"")</f>
        <v/>
      </c>
      <c r="R6821" s="42"/>
      <c r="AB6821" s="13"/>
      <c r="AC6821" s="8"/>
      <c r="AF6821" s="13"/>
      <c r="AG6821" s="8"/>
      <c r="AH6821" s="8"/>
      <c r="AI6821" s="8"/>
      <c r="AJ6821" s="8"/>
      <c r="AK6821" s="8"/>
      <c r="AN6821" s="13"/>
      <c r="AO6821" s="8"/>
      <c r="AR6821" s="13"/>
      <c r="AS6821" s="8"/>
      <c r="AV6821" s="13"/>
      <c r="AW6821" s="8"/>
      <c r="AX6821" s="19" t="str">
        <f t="shared" si="468"/>
        <v/>
      </c>
      <c r="AY6821" s="55">
        <f t="shared" si="469"/>
        <v>0</v>
      </c>
      <c r="AZ6821" s="8"/>
      <c r="BA6821" s="8"/>
    </row>
    <row r="6822" spans="1:53" x14ac:dyDescent="0.25">
      <c r="A6822" s="9" t="str">
        <f>IF(B6822&lt;&gt;"",COUNTA($B$3:B6822)+$A$2,"")</f>
        <v/>
      </c>
      <c r="R6822" s="42"/>
      <c r="AB6822" s="13"/>
      <c r="AC6822" s="8"/>
      <c r="AF6822" s="13"/>
      <c r="AG6822" s="8"/>
      <c r="AH6822" s="8"/>
      <c r="AI6822" s="8"/>
      <c r="AJ6822" s="8"/>
      <c r="AK6822" s="8"/>
      <c r="AN6822" s="13"/>
      <c r="AO6822" s="8"/>
      <c r="AR6822" s="13"/>
      <c r="AS6822" s="8"/>
      <c r="AV6822" s="13"/>
      <c r="AW6822" s="8"/>
      <c r="AX6822" s="19" t="str">
        <f t="shared" si="468"/>
        <v/>
      </c>
      <c r="AY6822" s="55">
        <f t="shared" si="469"/>
        <v>0</v>
      </c>
      <c r="AZ6822" s="8"/>
      <c r="BA6822" s="8"/>
    </row>
    <row r="6823" spans="1:53" x14ac:dyDescent="0.25">
      <c r="A6823" s="9" t="str">
        <f>IF(B6823&lt;&gt;"",COUNTA($B$3:B6823)+$A$2,"")</f>
        <v/>
      </c>
      <c r="R6823" s="42"/>
      <c r="AB6823" s="13"/>
      <c r="AC6823" s="8"/>
      <c r="AF6823" s="13"/>
      <c r="AG6823" s="8"/>
      <c r="AH6823" s="8"/>
      <c r="AI6823" s="8"/>
      <c r="AJ6823" s="8"/>
      <c r="AK6823" s="8"/>
      <c r="AN6823" s="13"/>
      <c r="AO6823" s="8"/>
      <c r="AR6823" s="13"/>
      <c r="AS6823" s="8"/>
      <c r="AV6823" s="13"/>
      <c r="AW6823" s="8"/>
      <c r="AX6823" s="19" t="str">
        <f t="shared" si="468"/>
        <v/>
      </c>
      <c r="AY6823" s="55">
        <f t="shared" si="469"/>
        <v>0</v>
      </c>
      <c r="AZ6823" s="8"/>
      <c r="BA6823" s="8"/>
    </row>
    <row r="6824" spans="1:53" x14ac:dyDescent="0.25">
      <c r="A6824" s="9" t="str">
        <f>IF(B6824&lt;&gt;"",COUNTA($B$3:B6824)+$A$2,"")</f>
        <v/>
      </c>
      <c r="R6824" s="42"/>
      <c r="AB6824" s="13"/>
      <c r="AC6824" s="8"/>
      <c r="AF6824" s="13"/>
      <c r="AG6824" s="8"/>
      <c r="AH6824" s="8"/>
      <c r="AI6824" s="8"/>
      <c r="AJ6824" s="8"/>
      <c r="AK6824" s="8"/>
      <c r="AN6824" s="13"/>
      <c r="AO6824" s="8"/>
      <c r="AR6824" s="13"/>
      <c r="AS6824" s="8"/>
      <c r="AV6824" s="13"/>
      <c r="AW6824" s="8"/>
      <c r="AX6824" s="19" t="str">
        <f t="shared" si="468"/>
        <v/>
      </c>
      <c r="AY6824" s="55">
        <f t="shared" si="469"/>
        <v>0</v>
      </c>
      <c r="AZ6824" s="8"/>
      <c r="BA6824" s="8"/>
    </row>
    <row r="6825" spans="1:53" x14ac:dyDescent="0.25">
      <c r="A6825" s="9" t="str">
        <f>IF(B6825&lt;&gt;"",COUNTA($B$3:B6825)+$A$2,"")</f>
        <v/>
      </c>
      <c r="R6825" s="42"/>
      <c r="AB6825" s="13"/>
      <c r="AC6825" s="8"/>
      <c r="AF6825" s="13"/>
      <c r="AG6825" s="8"/>
      <c r="AH6825" s="8"/>
      <c r="AI6825" s="8"/>
      <c r="AJ6825" s="8"/>
      <c r="AK6825" s="8"/>
      <c r="AN6825" s="13"/>
      <c r="AO6825" s="8"/>
      <c r="AR6825" s="13"/>
      <c r="AS6825" s="8"/>
      <c r="AV6825" s="13"/>
      <c r="AW6825" s="8"/>
      <c r="AX6825" s="19" t="str">
        <f t="shared" si="468"/>
        <v/>
      </c>
      <c r="AY6825" s="55">
        <f t="shared" si="469"/>
        <v>0</v>
      </c>
      <c r="AZ6825" s="8"/>
      <c r="BA6825" s="8"/>
    </row>
    <row r="6826" spans="1:53" x14ac:dyDescent="0.25">
      <c r="A6826" s="9" t="str">
        <f>IF(B6826&lt;&gt;"",COUNTA($B$3:B6826)+$A$2,"")</f>
        <v/>
      </c>
      <c r="R6826" s="42"/>
      <c r="AB6826" s="13"/>
      <c r="AC6826" s="8"/>
      <c r="AF6826" s="13"/>
      <c r="AG6826" s="8"/>
      <c r="AH6826" s="8"/>
      <c r="AI6826" s="8"/>
      <c r="AJ6826" s="8"/>
      <c r="AK6826" s="8"/>
      <c r="AN6826" s="13"/>
      <c r="AO6826" s="8"/>
      <c r="AR6826" s="13"/>
      <c r="AS6826" s="8"/>
      <c r="AV6826" s="13"/>
      <c r="AW6826" s="8"/>
      <c r="AX6826" s="19" t="str">
        <f t="shared" si="468"/>
        <v/>
      </c>
      <c r="AY6826" s="55">
        <f t="shared" si="469"/>
        <v>0</v>
      </c>
      <c r="AZ6826" s="8"/>
      <c r="BA6826" s="8"/>
    </row>
    <row r="6827" spans="1:53" x14ac:dyDescent="0.25">
      <c r="A6827" s="9" t="str">
        <f>IF(B6827&lt;&gt;"",COUNTA($B$3:B6827)+$A$2,"")</f>
        <v/>
      </c>
      <c r="R6827" s="42"/>
      <c r="AB6827" s="13"/>
      <c r="AC6827" s="8"/>
      <c r="AF6827" s="13"/>
      <c r="AG6827" s="8"/>
      <c r="AH6827" s="8"/>
      <c r="AI6827" s="8"/>
      <c r="AJ6827" s="8"/>
      <c r="AK6827" s="8"/>
      <c r="AN6827" s="13"/>
      <c r="AO6827" s="8"/>
      <c r="AR6827" s="13"/>
      <c r="AS6827" s="8"/>
      <c r="AV6827" s="13"/>
      <c r="AW6827" s="8"/>
      <c r="AX6827" s="19" t="str">
        <f t="shared" si="468"/>
        <v/>
      </c>
      <c r="AY6827" s="55">
        <f t="shared" si="469"/>
        <v>0</v>
      </c>
      <c r="AZ6827" s="8"/>
      <c r="BA6827" s="8"/>
    </row>
    <row r="6828" spans="1:53" x14ac:dyDescent="0.25">
      <c r="A6828" s="9" t="str">
        <f>IF(B6828&lt;&gt;"",COUNTA($B$3:B6828)+$A$2,"")</f>
        <v/>
      </c>
      <c r="R6828" s="42"/>
      <c r="AB6828" s="13"/>
      <c r="AC6828" s="8"/>
      <c r="AF6828" s="13"/>
      <c r="AG6828" s="8"/>
      <c r="AH6828" s="8"/>
      <c r="AI6828" s="8"/>
      <c r="AJ6828" s="8"/>
      <c r="AK6828" s="8"/>
      <c r="AN6828" s="13"/>
      <c r="AO6828" s="8"/>
      <c r="AR6828" s="13"/>
      <c r="AS6828" s="8"/>
      <c r="AV6828" s="13"/>
      <c r="AW6828" s="8"/>
      <c r="AX6828" s="19" t="str">
        <f t="shared" si="468"/>
        <v/>
      </c>
      <c r="AY6828" s="55">
        <f t="shared" si="469"/>
        <v>0</v>
      </c>
      <c r="AZ6828" s="8"/>
      <c r="BA6828" s="8"/>
    </row>
    <row r="6829" spans="1:53" x14ac:dyDescent="0.25">
      <c r="A6829" s="9" t="str">
        <f>IF(B6829&lt;&gt;"",COUNTA($B$3:B6829)+$A$2,"")</f>
        <v/>
      </c>
      <c r="R6829" s="42"/>
      <c r="AB6829" s="13"/>
      <c r="AC6829" s="8"/>
      <c r="AF6829" s="13"/>
      <c r="AG6829" s="8"/>
      <c r="AH6829" s="8"/>
      <c r="AI6829" s="8"/>
      <c r="AJ6829" s="8"/>
      <c r="AK6829" s="8"/>
      <c r="AN6829" s="13"/>
      <c r="AO6829" s="8"/>
      <c r="AR6829" s="13"/>
      <c r="AS6829" s="8"/>
      <c r="AV6829" s="13"/>
      <c r="AW6829" s="8"/>
      <c r="AX6829" s="19" t="str">
        <f t="shared" si="468"/>
        <v/>
      </c>
      <c r="AY6829" s="55">
        <f t="shared" si="469"/>
        <v>0</v>
      </c>
      <c r="AZ6829" s="8"/>
      <c r="BA6829" s="8"/>
    </row>
    <row r="6830" spans="1:53" x14ac:dyDescent="0.25">
      <c r="A6830" s="9" t="str">
        <f>IF(B6830&lt;&gt;"",COUNTA($B$3:B6830)+$A$2,"")</f>
        <v/>
      </c>
      <c r="R6830" s="42"/>
      <c r="AB6830" s="13"/>
      <c r="AC6830" s="8"/>
      <c r="AF6830" s="13"/>
      <c r="AG6830" s="8"/>
      <c r="AH6830" s="8"/>
      <c r="AI6830" s="8"/>
      <c r="AJ6830" s="8"/>
      <c r="AK6830" s="8"/>
      <c r="AN6830" s="13"/>
      <c r="AO6830" s="8"/>
      <c r="AR6830" s="13"/>
      <c r="AS6830" s="8"/>
      <c r="AV6830" s="13"/>
      <c r="AW6830" s="8"/>
      <c r="AX6830" s="19" t="str">
        <f t="shared" si="468"/>
        <v/>
      </c>
      <c r="AY6830" s="55">
        <f t="shared" si="469"/>
        <v>0</v>
      </c>
      <c r="AZ6830" s="8"/>
      <c r="BA6830" s="8"/>
    </row>
    <row r="6831" spans="1:53" x14ac:dyDescent="0.25">
      <c r="A6831" s="9" t="str">
        <f>IF(B6831&lt;&gt;"",COUNTA($B$3:B6831)+$A$2,"")</f>
        <v/>
      </c>
      <c r="R6831" s="42"/>
      <c r="AB6831" s="13"/>
      <c r="AC6831" s="8"/>
      <c r="AF6831" s="13"/>
      <c r="AG6831" s="8"/>
      <c r="AH6831" s="8"/>
      <c r="AI6831" s="8"/>
      <c r="AJ6831" s="8"/>
      <c r="AK6831" s="8"/>
      <c r="AN6831" s="13"/>
      <c r="AO6831" s="8"/>
      <c r="AR6831" s="13"/>
      <c r="AS6831" s="8"/>
      <c r="AV6831" s="13"/>
      <c r="AW6831" s="8"/>
      <c r="AX6831" s="19" t="str">
        <f t="shared" si="468"/>
        <v/>
      </c>
      <c r="AY6831" s="55">
        <f t="shared" si="469"/>
        <v>0</v>
      </c>
      <c r="AZ6831" s="8"/>
      <c r="BA6831" s="8"/>
    </row>
    <row r="6832" spans="1:53" x14ac:dyDescent="0.25">
      <c r="A6832" s="9" t="str">
        <f>IF(B6832&lt;&gt;"",COUNTA($B$3:B6832)+$A$2,"")</f>
        <v/>
      </c>
      <c r="R6832" s="42"/>
      <c r="AB6832" s="13"/>
      <c r="AC6832" s="8"/>
      <c r="AF6832" s="13"/>
      <c r="AG6832" s="8"/>
      <c r="AH6832" s="8"/>
      <c r="AI6832" s="8"/>
      <c r="AJ6832" s="8"/>
      <c r="AK6832" s="8"/>
      <c r="AN6832" s="13"/>
      <c r="AO6832" s="8"/>
      <c r="AR6832" s="13"/>
      <c r="AS6832" s="8"/>
      <c r="AV6832" s="13"/>
      <c r="AW6832" s="8"/>
      <c r="AX6832" s="19" t="str">
        <f t="shared" si="468"/>
        <v/>
      </c>
      <c r="AY6832" s="55">
        <f t="shared" si="469"/>
        <v>0</v>
      </c>
      <c r="AZ6832" s="8"/>
      <c r="BA6832" s="8"/>
    </row>
    <row r="6833" spans="1:53" x14ac:dyDescent="0.25">
      <c r="A6833" s="9" t="str">
        <f>IF(B6833&lt;&gt;"",COUNTA($B$3:B6833)+$A$2,"")</f>
        <v/>
      </c>
      <c r="R6833" s="42"/>
      <c r="AB6833" s="13"/>
      <c r="AC6833" s="8"/>
      <c r="AF6833" s="13"/>
      <c r="AG6833" s="8"/>
      <c r="AH6833" s="8"/>
      <c r="AI6833" s="8"/>
      <c r="AJ6833" s="8"/>
      <c r="AK6833" s="8"/>
      <c r="AN6833" s="13"/>
      <c r="AO6833" s="8"/>
      <c r="AR6833" s="13"/>
      <c r="AS6833" s="8"/>
      <c r="AV6833" s="13"/>
      <c r="AW6833" s="8"/>
      <c r="AX6833" s="19" t="str">
        <f t="shared" si="468"/>
        <v/>
      </c>
      <c r="AY6833" s="55">
        <f t="shared" si="469"/>
        <v>0</v>
      </c>
      <c r="AZ6833" s="8"/>
      <c r="BA6833" s="8"/>
    </row>
    <row r="6834" spans="1:53" x14ac:dyDescent="0.25">
      <c r="A6834" s="9" t="str">
        <f>IF(B6834&lt;&gt;"",COUNTA($B$3:B6834)+$A$2,"")</f>
        <v/>
      </c>
      <c r="R6834" s="42"/>
      <c r="AB6834" s="13"/>
      <c r="AC6834" s="8"/>
      <c r="AF6834" s="13"/>
      <c r="AG6834" s="8"/>
      <c r="AH6834" s="8"/>
      <c r="AI6834" s="8"/>
      <c r="AJ6834" s="8"/>
      <c r="AK6834" s="8"/>
      <c r="AN6834" s="13"/>
      <c r="AO6834" s="8"/>
      <c r="AR6834" s="13"/>
      <c r="AS6834" s="8"/>
      <c r="AV6834" s="13"/>
      <c r="AW6834" s="8"/>
      <c r="AX6834" s="19" t="str">
        <f t="shared" si="468"/>
        <v/>
      </c>
      <c r="AY6834" s="55">
        <f t="shared" si="469"/>
        <v>0</v>
      </c>
      <c r="AZ6834" s="8"/>
      <c r="BA6834" s="8"/>
    </row>
    <row r="6835" spans="1:53" x14ac:dyDescent="0.25">
      <c r="A6835" s="9" t="str">
        <f>IF(B6835&lt;&gt;"",COUNTA($B$3:B6835)+$A$2,"")</f>
        <v/>
      </c>
      <c r="R6835" s="42"/>
      <c r="AB6835" s="13"/>
      <c r="AC6835" s="8"/>
      <c r="AF6835" s="13"/>
      <c r="AG6835" s="8"/>
      <c r="AH6835" s="8"/>
      <c r="AI6835" s="8"/>
      <c r="AJ6835" s="8"/>
      <c r="AK6835" s="8"/>
      <c r="AN6835" s="13"/>
      <c r="AO6835" s="8"/>
      <c r="AR6835" s="13"/>
      <c r="AS6835" s="8"/>
      <c r="AV6835" s="13"/>
      <c r="AW6835" s="8"/>
      <c r="AX6835" s="19" t="str">
        <f t="shared" si="468"/>
        <v/>
      </c>
      <c r="AY6835" s="55">
        <f t="shared" si="469"/>
        <v>0</v>
      </c>
      <c r="AZ6835" s="8"/>
      <c r="BA6835" s="8"/>
    </row>
    <row r="6836" spans="1:53" x14ac:dyDescent="0.25">
      <c r="A6836" s="9" t="str">
        <f>IF(B6836&lt;&gt;"",COUNTA($B$3:B6836)+$A$2,"")</f>
        <v/>
      </c>
      <c r="R6836" s="42"/>
      <c r="AB6836" s="13"/>
      <c r="AC6836" s="8"/>
      <c r="AF6836" s="13"/>
      <c r="AG6836" s="8"/>
      <c r="AH6836" s="8"/>
      <c r="AI6836" s="8"/>
      <c r="AJ6836" s="8"/>
      <c r="AK6836" s="8"/>
      <c r="AN6836" s="13"/>
      <c r="AO6836" s="8"/>
      <c r="AR6836" s="13"/>
      <c r="AS6836" s="8"/>
      <c r="AV6836" s="13"/>
      <c r="AW6836" s="8"/>
      <c r="AX6836" s="19" t="str">
        <f t="shared" si="468"/>
        <v/>
      </c>
      <c r="AY6836" s="55">
        <f t="shared" si="469"/>
        <v>0</v>
      </c>
      <c r="AZ6836" s="8"/>
      <c r="BA6836" s="8"/>
    </row>
    <row r="6837" spans="1:53" x14ac:dyDescent="0.25">
      <c r="A6837" s="9" t="str">
        <f>IF(B6837&lt;&gt;"",COUNTA($B$3:B6837)+$A$2,"")</f>
        <v/>
      </c>
      <c r="R6837" s="42"/>
      <c r="AB6837" s="13"/>
      <c r="AC6837" s="8"/>
      <c r="AF6837" s="13"/>
      <c r="AG6837" s="8"/>
      <c r="AH6837" s="8"/>
      <c r="AI6837" s="8"/>
      <c r="AJ6837" s="8"/>
      <c r="AK6837" s="8"/>
      <c r="AN6837" s="13"/>
      <c r="AO6837" s="8"/>
      <c r="AR6837" s="13"/>
      <c r="AS6837" s="8"/>
      <c r="AV6837" s="13"/>
      <c r="AW6837" s="8"/>
      <c r="AX6837" s="19" t="str">
        <f t="shared" si="468"/>
        <v/>
      </c>
      <c r="AY6837" s="55">
        <f t="shared" si="469"/>
        <v>0</v>
      </c>
      <c r="AZ6837" s="8"/>
      <c r="BA6837" s="8"/>
    </row>
    <row r="6838" spans="1:53" x14ac:dyDescent="0.25">
      <c r="A6838" s="9" t="str">
        <f>IF(B6838&lt;&gt;"",COUNTA($B$3:B6838)+$A$2,"")</f>
        <v/>
      </c>
      <c r="R6838" s="42"/>
      <c r="AB6838" s="13"/>
      <c r="AC6838" s="8"/>
      <c r="AF6838" s="13"/>
      <c r="AG6838" s="8"/>
      <c r="AH6838" s="8"/>
      <c r="AI6838" s="8"/>
      <c r="AJ6838" s="8"/>
      <c r="AK6838" s="8"/>
      <c r="AN6838" s="13"/>
      <c r="AO6838" s="8"/>
      <c r="AR6838" s="13"/>
      <c r="AS6838" s="8"/>
      <c r="AV6838" s="13"/>
      <c r="AW6838" s="8"/>
      <c r="AX6838" s="19" t="str">
        <f t="shared" si="468"/>
        <v/>
      </c>
      <c r="AY6838" s="55">
        <f t="shared" si="469"/>
        <v>0</v>
      </c>
      <c r="AZ6838" s="8"/>
      <c r="BA6838" s="8"/>
    </row>
    <row r="6839" spans="1:53" x14ac:dyDescent="0.25">
      <c r="A6839" s="9" t="str">
        <f>IF(B6839&lt;&gt;"",COUNTA($B$3:B6839)+$A$2,"")</f>
        <v/>
      </c>
      <c r="R6839" s="42"/>
      <c r="AB6839" s="13"/>
      <c r="AC6839" s="8"/>
      <c r="AF6839" s="13"/>
      <c r="AG6839" s="8"/>
      <c r="AH6839" s="8"/>
      <c r="AI6839" s="8"/>
      <c r="AJ6839" s="8"/>
      <c r="AK6839" s="8"/>
      <c r="AN6839" s="13"/>
      <c r="AO6839" s="8"/>
      <c r="AR6839" s="13"/>
      <c r="AS6839" s="8"/>
      <c r="AV6839" s="13"/>
      <c r="AW6839" s="8"/>
      <c r="AX6839" s="19" t="str">
        <f t="shared" si="468"/>
        <v/>
      </c>
      <c r="AY6839" s="55">
        <f t="shared" si="469"/>
        <v>0</v>
      </c>
      <c r="AZ6839" s="8"/>
      <c r="BA6839" s="8"/>
    </row>
    <row r="6840" spans="1:53" x14ac:dyDescent="0.25">
      <c r="A6840" s="9" t="str">
        <f>IF(B6840&lt;&gt;"",COUNTA($B$3:B6840)+$A$2,"")</f>
        <v/>
      </c>
      <c r="R6840" s="42"/>
      <c r="AB6840" s="13"/>
      <c r="AC6840" s="8"/>
      <c r="AF6840" s="13"/>
      <c r="AG6840" s="8"/>
      <c r="AH6840" s="8"/>
      <c r="AI6840" s="8"/>
      <c r="AJ6840" s="8"/>
      <c r="AK6840" s="8"/>
      <c r="AN6840" s="13"/>
      <c r="AO6840" s="8"/>
      <c r="AR6840" s="13"/>
      <c r="AS6840" s="8"/>
      <c r="AV6840" s="13"/>
      <c r="AW6840" s="8"/>
      <c r="AX6840" s="19" t="str">
        <f t="shared" si="468"/>
        <v/>
      </c>
      <c r="AY6840" s="55">
        <f t="shared" si="469"/>
        <v>0</v>
      </c>
      <c r="AZ6840" s="8"/>
      <c r="BA6840" s="8"/>
    </row>
    <row r="6841" spans="1:53" x14ac:dyDescent="0.25">
      <c r="A6841" s="9" t="str">
        <f>IF(B6841&lt;&gt;"",COUNTA($B$3:B6841)+$A$2,"")</f>
        <v/>
      </c>
      <c r="R6841" s="42"/>
      <c r="AB6841" s="13"/>
      <c r="AC6841" s="8"/>
      <c r="AF6841" s="13"/>
      <c r="AG6841" s="8"/>
      <c r="AH6841" s="8"/>
      <c r="AI6841" s="8"/>
      <c r="AJ6841" s="8"/>
      <c r="AK6841" s="8"/>
      <c r="AN6841" s="13"/>
      <c r="AO6841" s="8"/>
      <c r="AR6841" s="13"/>
      <c r="AS6841" s="8"/>
      <c r="AV6841" s="13"/>
      <c r="AW6841" s="8"/>
      <c r="AX6841" s="19" t="str">
        <f t="shared" si="468"/>
        <v/>
      </c>
      <c r="AY6841" s="55">
        <f t="shared" si="469"/>
        <v>0</v>
      </c>
      <c r="AZ6841" s="8"/>
      <c r="BA6841" s="8"/>
    </row>
    <row r="6842" spans="1:53" x14ac:dyDescent="0.25">
      <c r="A6842" s="9" t="str">
        <f>IF(B6842&lt;&gt;"",COUNTA($B$3:B6842)+$A$2,"")</f>
        <v/>
      </c>
      <c r="R6842" s="42"/>
      <c r="AB6842" s="13"/>
      <c r="AC6842" s="8"/>
      <c r="AF6842" s="13"/>
      <c r="AG6842" s="8"/>
      <c r="AH6842" s="8"/>
      <c r="AI6842" s="8"/>
      <c r="AJ6842" s="8"/>
      <c r="AK6842" s="8"/>
      <c r="AN6842" s="13"/>
      <c r="AO6842" s="8"/>
      <c r="AR6842" s="13"/>
      <c r="AS6842" s="8"/>
      <c r="AV6842" s="13"/>
      <c r="AW6842" s="8"/>
      <c r="AX6842" s="19" t="str">
        <f t="shared" si="468"/>
        <v/>
      </c>
      <c r="AY6842" s="55">
        <f t="shared" si="469"/>
        <v>0</v>
      </c>
      <c r="AZ6842" s="8"/>
      <c r="BA6842" s="8"/>
    </row>
    <row r="6843" spans="1:53" x14ac:dyDescent="0.25">
      <c r="A6843" s="9" t="str">
        <f>IF(B6843&lt;&gt;"",COUNTA($B$3:B6843)+$A$2,"")</f>
        <v/>
      </c>
      <c r="R6843" s="42"/>
      <c r="AB6843" s="13"/>
      <c r="AC6843" s="8"/>
      <c r="AF6843" s="13"/>
      <c r="AG6843" s="8"/>
      <c r="AH6843" s="8"/>
      <c r="AI6843" s="8"/>
      <c r="AJ6843" s="8"/>
      <c r="AK6843" s="8"/>
      <c r="AN6843" s="13"/>
      <c r="AO6843" s="8"/>
      <c r="AR6843" s="13"/>
      <c r="AS6843" s="8"/>
      <c r="AV6843" s="13"/>
      <c r="AW6843" s="8"/>
      <c r="AX6843" s="19" t="str">
        <f t="shared" si="468"/>
        <v/>
      </c>
      <c r="AY6843" s="55">
        <f t="shared" si="469"/>
        <v>0</v>
      </c>
      <c r="AZ6843" s="8"/>
      <c r="BA6843" s="8"/>
    </row>
    <row r="6844" spans="1:53" x14ac:dyDescent="0.25">
      <c r="A6844" s="9" t="str">
        <f>IF(B6844&lt;&gt;"",COUNTA($B$3:B6844)+$A$2,"")</f>
        <v/>
      </c>
      <c r="R6844" s="42"/>
      <c r="AB6844" s="13"/>
      <c r="AC6844" s="8"/>
      <c r="AF6844" s="13"/>
      <c r="AG6844" s="8"/>
      <c r="AH6844" s="8"/>
      <c r="AI6844" s="8"/>
      <c r="AJ6844" s="8"/>
      <c r="AK6844" s="8"/>
      <c r="AN6844" s="13"/>
      <c r="AO6844" s="8"/>
      <c r="AR6844" s="13"/>
      <c r="AS6844" s="8"/>
      <c r="AV6844" s="13"/>
      <c r="AW6844" s="8"/>
      <c r="AX6844" s="19" t="str">
        <f t="shared" si="468"/>
        <v/>
      </c>
      <c r="AY6844" s="55">
        <f t="shared" si="469"/>
        <v>0</v>
      </c>
      <c r="AZ6844" s="8"/>
      <c r="BA6844" s="8"/>
    </row>
    <row r="6845" spans="1:53" x14ac:dyDescent="0.25">
      <c r="A6845" s="9" t="str">
        <f>IF(B6845&lt;&gt;"",COUNTA($B$3:B6845)+$A$2,"")</f>
        <v/>
      </c>
      <c r="R6845" s="42"/>
      <c r="AB6845" s="13"/>
      <c r="AC6845" s="8"/>
      <c r="AF6845" s="13"/>
      <c r="AG6845" s="8"/>
      <c r="AH6845" s="8"/>
      <c r="AI6845" s="8"/>
      <c r="AJ6845" s="8"/>
      <c r="AK6845" s="8"/>
      <c r="AN6845" s="13"/>
      <c r="AO6845" s="8"/>
      <c r="AR6845" s="13"/>
      <c r="AS6845" s="8"/>
      <c r="AV6845" s="13"/>
      <c r="AW6845" s="8"/>
      <c r="AX6845" s="19" t="str">
        <f t="shared" si="468"/>
        <v/>
      </c>
      <c r="AY6845" s="55">
        <f t="shared" si="469"/>
        <v>0</v>
      </c>
      <c r="AZ6845" s="8"/>
      <c r="BA6845" s="8"/>
    </row>
    <row r="6846" spans="1:53" x14ac:dyDescent="0.25">
      <c r="A6846" s="9" t="str">
        <f>IF(B6846&lt;&gt;"",COUNTA($B$3:B6846)+$A$2,"")</f>
        <v/>
      </c>
      <c r="R6846" s="42"/>
      <c r="AB6846" s="13"/>
      <c r="AC6846" s="8"/>
      <c r="AF6846" s="13"/>
      <c r="AG6846" s="8"/>
      <c r="AH6846" s="8"/>
      <c r="AI6846" s="8"/>
      <c r="AJ6846" s="8"/>
      <c r="AK6846" s="8"/>
      <c r="AN6846" s="13"/>
      <c r="AO6846" s="8"/>
      <c r="AR6846" s="13"/>
      <c r="AS6846" s="8"/>
      <c r="AV6846" s="13"/>
      <c r="AW6846" s="8"/>
      <c r="AX6846" s="19" t="str">
        <f t="shared" si="468"/>
        <v/>
      </c>
      <c r="AY6846" s="55">
        <f t="shared" si="469"/>
        <v>0</v>
      </c>
      <c r="AZ6846" s="8"/>
      <c r="BA6846" s="8"/>
    </row>
    <row r="6847" spans="1:53" x14ac:dyDescent="0.25">
      <c r="A6847" s="9" t="str">
        <f>IF(B6847&lt;&gt;"",COUNTA($B$3:B6847)+$A$2,"")</f>
        <v/>
      </c>
      <c r="R6847" s="42"/>
      <c r="AB6847" s="13"/>
      <c r="AC6847" s="8"/>
      <c r="AF6847" s="13"/>
      <c r="AG6847" s="8"/>
      <c r="AH6847" s="8"/>
      <c r="AI6847" s="8"/>
      <c r="AJ6847" s="8"/>
      <c r="AK6847" s="8"/>
      <c r="AN6847" s="13"/>
      <c r="AO6847" s="8"/>
      <c r="AR6847" s="13"/>
      <c r="AS6847" s="8"/>
      <c r="AV6847" s="13"/>
      <c r="AW6847" s="8"/>
      <c r="AX6847" s="19" t="str">
        <f t="shared" si="468"/>
        <v/>
      </c>
      <c r="AY6847" s="55">
        <f t="shared" si="469"/>
        <v>0</v>
      </c>
      <c r="AZ6847" s="8"/>
      <c r="BA6847" s="8"/>
    </row>
    <row r="6848" spans="1:53" x14ac:dyDescent="0.25">
      <c r="A6848" s="9" t="str">
        <f>IF(B6848&lt;&gt;"",COUNTA($B$3:B6848)+$A$2,"")</f>
        <v/>
      </c>
      <c r="R6848" s="42"/>
      <c r="AB6848" s="13"/>
      <c r="AC6848" s="8"/>
      <c r="AF6848" s="13"/>
      <c r="AG6848" s="8"/>
      <c r="AH6848" s="8"/>
      <c r="AI6848" s="8"/>
      <c r="AJ6848" s="8"/>
      <c r="AK6848" s="8"/>
      <c r="AN6848" s="13"/>
      <c r="AO6848" s="8"/>
      <c r="AR6848" s="13"/>
      <c r="AS6848" s="8"/>
      <c r="AV6848" s="13"/>
      <c r="AW6848" s="8"/>
      <c r="AX6848" s="19" t="str">
        <f t="shared" si="468"/>
        <v/>
      </c>
      <c r="AY6848" s="55">
        <f t="shared" si="469"/>
        <v>0</v>
      </c>
      <c r="AZ6848" s="8"/>
      <c r="BA6848" s="8"/>
    </row>
    <row r="6849" spans="1:53" x14ac:dyDescent="0.25">
      <c r="A6849" s="9" t="str">
        <f>IF(B6849&lt;&gt;"",COUNTA($B$3:B6849)+$A$2,"")</f>
        <v/>
      </c>
      <c r="R6849" s="42"/>
      <c r="AB6849" s="13"/>
      <c r="AC6849" s="8"/>
      <c r="AF6849" s="13"/>
      <c r="AG6849" s="8"/>
      <c r="AH6849" s="8"/>
      <c r="AI6849" s="8"/>
      <c r="AJ6849" s="8"/>
      <c r="AK6849" s="8"/>
      <c r="AN6849" s="13"/>
      <c r="AO6849" s="8"/>
      <c r="AR6849" s="13"/>
      <c r="AS6849" s="8"/>
      <c r="AV6849" s="13"/>
      <c r="AW6849" s="8"/>
      <c r="AX6849" s="19" t="str">
        <f t="shared" si="468"/>
        <v/>
      </c>
      <c r="AY6849" s="55">
        <f t="shared" si="469"/>
        <v>0</v>
      </c>
      <c r="AZ6849" s="8"/>
      <c r="BA6849" s="8"/>
    </row>
    <row r="6850" spans="1:53" x14ac:dyDescent="0.25">
      <c r="A6850" s="9" t="str">
        <f>IF(B6850&lt;&gt;"",COUNTA($B$3:B6850)+$A$2,"")</f>
        <v/>
      </c>
      <c r="R6850" s="42"/>
      <c r="AB6850" s="13"/>
      <c r="AC6850" s="8"/>
      <c r="AF6850" s="13"/>
      <c r="AG6850" s="8"/>
      <c r="AH6850" s="8"/>
      <c r="AI6850" s="8"/>
      <c r="AJ6850" s="8"/>
      <c r="AK6850" s="8"/>
      <c r="AN6850" s="13"/>
      <c r="AO6850" s="8"/>
      <c r="AR6850" s="13"/>
      <c r="AS6850" s="8"/>
      <c r="AV6850" s="13"/>
      <c r="AW6850" s="8"/>
      <c r="AX6850" s="19" t="str">
        <f t="shared" si="468"/>
        <v/>
      </c>
      <c r="AY6850" s="55">
        <f t="shared" si="469"/>
        <v>0</v>
      </c>
      <c r="AZ6850" s="8"/>
      <c r="BA6850" s="8"/>
    </row>
    <row r="6851" spans="1:53" x14ac:dyDescent="0.25">
      <c r="A6851" s="9" t="str">
        <f>IF(B6851&lt;&gt;"",COUNTA($B$3:B6851)+$A$2,"")</f>
        <v/>
      </c>
      <c r="R6851" s="42"/>
      <c r="AB6851" s="13"/>
      <c r="AC6851" s="8"/>
      <c r="AF6851" s="13"/>
      <c r="AG6851" s="8"/>
      <c r="AH6851" s="8"/>
      <c r="AI6851" s="8"/>
      <c r="AJ6851" s="8"/>
      <c r="AK6851" s="8"/>
      <c r="AN6851" s="13"/>
      <c r="AO6851" s="8"/>
      <c r="AR6851" s="13"/>
      <c r="AS6851" s="8"/>
      <c r="AV6851" s="13"/>
      <c r="AW6851" s="8"/>
      <c r="AX6851" s="19" t="str">
        <f t="shared" ref="AX6851:AX6914" si="470">IF(R6851="","",AY6851/(1+0.025))</f>
        <v/>
      </c>
      <c r="AY6851" s="55">
        <f t="shared" ref="AY6851:AY6914" si="471">BC6851-AZ6851</f>
        <v>0</v>
      </c>
      <c r="AZ6851" s="8"/>
      <c r="BA6851" s="8"/>
    </row>
    <row r="6852" spans="1:53" x14ac:dyDescent="0.25">
      <c r="A6852" s="9" t="str">
        <f>IF(B6852&lt;&gt;"",COUNTA($B$3:B6852)+$A$2,"")</f>
        <v/>
      </c>
      <c r="R6852" s="42"/>
      <c r="AB6852" s="13"/>
      <c r="AC6852" s="8"/>
      <c r="AF6852" s="13"/>
      <c r="AG6852" s="8"/>
      <c r="AH6852" s="8"/>
      <c r="AI6852" s="8"/>
      <c r="AJ6852" s="8"/>
      <c r="AK6852" s="8"/>
      <c r="AN6852" s="13"/>
      <c r="AO6852" s="8"/>
      <c r="AR6852" s="13"/>
      <c r="AS6852" s="8"/>
      <c r="AV6852" s="13"/>
      <c r="AW6852" s="8"/>
      <c r="AX6852" s="19" t="str">
        <f t="shared" si="470"/>
        <v/>
      </c>
      <c r="AY6852" s="55">
        <f t="shared" si="471"/>
        <v>0</v>
      </c>
      <c r="AZ6852" s="8"/>
      <c r="BA6852" s="8"/>
    </row>
    <row r="6853" spans="1:53" x14ac:dyDescent="0.25">
      <c r="A6853" s="9" t="str">
        <f>IF(B6853&lt;&gt;"",COUNTA($B$3:B6853)+$A$2,"")</f>
        <v/>
      </c>
      <c r="R6853" s="42"/>
      <c r="AB6853" s="13"/>
      <c r="AC6853" s="8"/>
      <c r="AF6853" s="13"/>
      <c r="AG6853" s="8"/>
      <c r="AH6853" s="8"/>
      <c r="AI6853" s="8"/>
      <c r="AJ6853" s="8"/>
      <c r="AK6853" s="8"/>
      <c r="AN6853" s="13"/>
      <c r="AO6853" s="8"/>
      <c r="AR6853" s="13"/>
      <c r="AS6853" s="8"/>
      <c r="AV6853" s="13"/>
      <c r="AW6853" s="8"/>
      <c r="AX6853" s="19" t="str">
        <f t="shared" si="470"/>
        <v/>
      </c>
      <c r="AY6853" s="55">
        <f t="shared" si="471"/>
        <v>0</v>
      </c>
      <c r="AZ6853" s="8"/>
      <c r="BA6853" s="8"/>
    </row>
    <row r="6854" spans="1:53" x14ac:dyDescent="0.25">
      <c r="A6854" s="9" t="str">
        <f>IF(B6854&lt;&gt;"",COUNTA($B$3:B6854)+$A$2,"")</f>
        <v/>
      </c>
      <c r="R6854" s="42"/>
      <c r="AB6854" s="13"/>
      <c r="AC6854" s="8"/>
      <c r="AF6854" s="13"/>
      <c r="AG6854" s="8"/>
      <c r="AH6854" s="8"/>
      <c r="AI6854" s="8"/>
      <c r="AJ6854" s="8"/>
      <c r="AK6854" s="8"/>
      <c r="AN6854" s="13"/>
      <c r="AO6854" s="8"/>
      <c r="AR6854" s="13"/>
      <c r="AS6854" s="8"/>
      <c r="AV6854" s="13"/>
      <c r="AW6854" s="8"/>
      <c r="AX6854" s="19" t="str">
        <f t="shared" si="470"/>
        <v/>
      </c>
      <c r="AY6854" s="55">
        <f t="shared" si="471"/>
        <v>0</v>
      </c>
      <c r="AZ6854" s="8"/>
      <c r="BA6854" s="8"/>
    </row>
    <row r="6855" spans="1:53" x14ac:dyDescent="0.25">
      <c r="A6855" s="9" t="str">
        <f>IF(B6855&lt;&gt;"",COUNTA($B$3:B6855)+$A$2,"")</f>
        <v/>
      </c>
      <c r="R6855" s="42"/>
      <c r="AB6855" s="13"/>
      <c r="AC6855" s="8"/>
      <c r="AF6855" s="13"/>
      <c r="AG6855" s="8"/>
      <c r="AH6855" s="8"/>
      <c r="AI6855" s="8"/>
      <c r="AJ6855" s="8"/>
      <c r="AK6855" s="8"/>
      <c r="AN6855" s="13"/>
      <c r="AO6855" s="8"/>
      <c r="AR6855" s="13"/>
      <c r="AS6855" s="8"/>
      <c r="AV6855" s="13"/>
      <c r="AW6855" s="8"/>
      <c r="AX6855" s="19" t="str">
        <f t="shared" si="470"/>
        <v/>
      </c>
      <c r="AY6855" s="55">
        <f t="shared" si="471"/>
        <v>0</v>
      </c>
      <c r="AZ6855" s="8"/>
      <c r="BA6855" s="8"/>
    </row>
    <row r="6856" spans="1:53" x14ac:dyDescent="0.25">
      <c r="A6856" s="9" t="str">
        <f>IF(B6856&lt;&gt;"",COUNTA($B$3:B6856)+$A$2,"")</f>
        <v/>
      </c>
      <c r="R6856" s="42"/>
      <c r="AB6856" s="13"/>
      <c r="AC6856" s="8"/>
      <c r="AF6856" s="13"/>
      <c r="AG6856" s="8"/>
      <c r="AH6856" s="8"/>
      <c r="AI6856" s="8"/>
      <c r="AJ6856" s="8"/>
      <c r="AK6856" s="8"/>
      <c r="AN6856" s="13"/>
      <c r="AO6856" s="8"/>
      <c r="AR6856" s="13"/>
      <c r="AS6856" s="8"/>
      <c r="AV6856" s="13"/>
      <c r="AW6856" s="8"/>
      <c r="AX6856" s="19" t="str">
        <f t="shared" si="470"/>
        <v/>
      </c>
      <c r="AY6856" s="55">
        <f t="shared" si="471"/>
        <v>0</v>
      </c>
      <c r="AZ6856" s="8"/>
      <c r="BA6856" s="8"/>
    </row>
    <row r="6857" spans="1:53" x14ac:dyDescent="0.25">
      <c r="A6857" s="9" t="str">
        <f>IF(B6857&lt;&gt;"",COUNTA($B$3:B6857)+$A$2,"")</f>
        <v/>
      </c>
      <c r="R6857" s="42"/>
      <c r="AB6857" s="13"/>
      <c r="AC6857" s="8"/>
      <c r="AF6857" s="13"/>
      <c r="AG6857" s="8"/>
      <c r="AH6857" s="8"/>
      <c r="AI6857" s="8"/>
      <c r="AJ6857" s="8"/>
      <c r="AK6857" s="8"/>
      <c r="AN6857" s="13"/>
      <c r="AO6857" s="8"/>
      <c r="AR6857" s="13"/>
      <c r="AS6857" s="8"/>
      <c r="AV6857" s="13"/>
      <c r="AW6857" s="8"/>
      <c r="AX6857" s="19" t="str">
        <f t="shared" si="470"/>
        <v/>
      </c>
      <c r="AY6857" s="55">
        <f t="shared" si="471"/>
        <v>0</v>
      </c>
      <c r="AZ6857" s="8"/>
      <c r="BA6857" s="8"/>
    </row>
    <row r="6858" spans="1:53" x14ac:dyDescent="0.25">
      <c r="A6858" s="9" t="str">
        <f>IF(B6858&lt;&gt;"",COUNTA($B$3:B6858)+$A$2,"")</f>
        <v/>
      </c>
      <c r="R6858" s="42"/>
      <c r="AB6858" s="13"/>
      <c r="AC6858" s="8"/>
      <c r="AF6858" s="13"/>
      <c r="AG6858" s="8"/>
      <c r="AH6858" s="8"/>
      <c r="AI6858" s="8"/>
      <c r="AJ6858" s="8"/>
      <c r="AK6858" s="8"/>
      <c r="AN6858" s="13"/>
      <c r="AO6858" s="8"/>
      <c r="AR6858" s="13"/>
      <c r="AS6858" s="8"/>
      <c r="AV6858" s="13"/>
      <c r="AW6858" s="8"/>
      <c r="AX6858" s="19" t="str">
        <f t="shared" si="470"/>
        <v/>
      </c>
      <c r="AY6858" s="55">
        <f t="shared" si="471"/>
        <v>0</v>
      </c>
      <c r="AZ6858" s="8"/>
      <c r="BA6858" s="8"/>
    </row>
    <row r="6859" spans="1:53" x14ac:dyDescent="0.25">
      <c r="A6859" s="9" t="str">
        <f>IF(B6859&lt;&gt;"",COUNTA($B$3:B6859)+$A$2,"")</f>
        <v/>
      </c>
      <c r="R6859" s="42"/>
      <c r="AB6859" s="13"/>
      <c r="AC6859" s="8"/>
      <c r="AF6859" s="13"/>
      <c r="AG6859" s="8"/>
      <c r="AH6859" s="8"/>
      <c r="AI6859" s="8"/>
      <c r="AJ6859" s="8"/>
      <c r="AK6859" s="8"/>
      <c r="AN6859" s="13"/>
      <c r="AO6859" s="8"/>
      <c r="AR6859" s="13"/>
      <c r="AS6859" s="8"/>
      <c r="AV6859" s="13"/>
      <c r="AW6859" s="8"/>
      <c r="AX6859" s="19" t="str">
        <f t="shared" si="470"/>
        <v/>
      </c>
      <c r="AY6859" s="55">
        <f t="shared" si="471"/>
        <v>0</v>
      </c>
      <c r="AZ6859" s="8"/>
      <c r="BA6859" s="8"/>
    </row>
    <row r="6860" spans="1:53" x14ac:dyDescent="0.25">
      <c r="A6860" s="9" t="str">
        <f>IF(B6860&lt;&gt;"",COUNTA($B$3:B6860)+$A$2,"")</f>
        <v/>
      </c>
      <c r="R6860" s="42"/>
      <c r="AB6860" s="13"/>
      <c r="AC6860" s="8"/>
      <c r="AF6860" s="13"/>
      <c r="AG6860" s="8"/>
      <c r="AH6860" s="8"/>
      <c r="AI6860" s="8"/>
      <c r="AJ6860" s="8"/>
      <c r="AK6860" s="8"/>
      <c r="AN6860" s="13"/>
      <c r="AO6860" s="8"/>
      <c r="AR6860" s="13"/>
      <c r="AS6860" s="8"/>
      <c r="AV6860" s="13"/>
      <c r="AW6860" s="8"/>
      <c r="AX6860" s="19" t="str">
        <f t="shared" si="470"/>
        <v/>
      </c>
      <c r="AY6860" s="55">
        <f t="shared" si="471"/>
        <v>0</v>
      </c>
      <c r="AZ6860" s="8"/>
      <c r="BA6860" s="8"/>
    </row>
    <row r="6861" spans="1:53" x14ac:dyDescent="0.25">
      <c r="A6861" s="9" t="str">
        <f>IF(B6861&lt;&gt;"",COUNTA($B$3:B6861)+$A$2,"")</f>
        <v/>
      </c>
      <c r="R6861" s="42"/>
      <c r="AB6861" s="13"/>
      <c r="AC6861" s="8"/>
      <c r="AF6861" s="13"/>
      <c r="AG6861" s="8"/>
      <c r="AH6861" s="8"/>
      <c r="AI6861" s="8"/>
      <c r="AJ6861" s="8"/>
      <c r="AK6861" s="8"/>
      <c r="AN6861" s="13"/>
      <c r="AO6861" s="8"/>
      <c r="AR6861" s="13"/>
      <c r="AS6861" s="8"/>
      <c r="AV6861" s="13"/>
      <c r="AW6861" s="8"/>
      <c r="AX6861" s="19" t="str">
        <f t="shared" si="470"/>
        <v/>
      </c>
      <c r="AY6861" s="55">
        <f t="shared" si="471"/>
        <v>0</v>
      </c>
      <c r="AZ6861" s="8"/>
      <c r="BA6861" s="8"/>
    </row>
    <row r="6862" spans="1:53" x14ac:dyDescent="0.25">
      <c r="A6862" s="9" t="str">
        <f>IF(B6862&lt;&gt;"",COUNTA($B$3:B6862)+$A$2,"")</f>
        <v/>
      </c>
      <c r="R6862" s="42"/>
      <c r="AB6862" s="13"/>
      <c r="AC6862" s="8"/>
      <c r="AF6862" s="13"/>
      <c r="AG6862" s="8"/>
      <c r="AH6862" s="8"/>
      <c r="AI6862" s="8"/>
      <c r="AJ6862" s="8"/>
      <c r="AK6862" s="8"/>
      <c r="AN6862" s="13"/>
      <c r="AO6862" s="8"/>
      <c r="AR6862" s="13"/>
      <c r="AS6862" s="8"/>
      <c r="AV6862" s="13"/>
      <c r="AW6862" s="8"/>
      <c r="AX6862" s="19" t="str">
        <f t="shared" si="470"/>
        <v/>
      </c>
      <c r="AY6862" s="55">
        <f t="shared" si="471"/>
        <v>0</v>
      </c>
      <c r="AZ6862" s="8"/>
      <c r="BA6862" s="8"/>
    </row>
    <row r="6863" spans="1:53" x14ac:dyDescent="0.25">
      <c r="A6863" s="9" t="str">
        <f>IF(B6863&lt;&gt;"",COUNTA($B$3:B6863)+$A$2,"")</f>
        <v/>
      </c>
      <c r="R6863" s="42"/>
      <c r="AB6863" s="13"/>
      <c r="AC6863" s="8"/>
      <c r="AF6863" s="13"/>
      <c r="AG6863" s="8"/>
      <c r="AH6863" s="8"/>
      <c r="AI6863" s="8"/>
      <c r="AJ6863" s="8"/>
      <c r="AK6863" s="8"/>
      <c r="AN6863" s="13"/>
      <c r="AO6863" s="8"/>
      <c r="AR6863" s="13"/>
      <c r="AS6863" s="8"/>
      <c r="AV6863" s="13"/>
      <c r="AW6863" s="8"/>
      <c r="AX6863" s="19" t="str">
        <f t="shared" si="470"/>
        <v/>
      </c>
      <c r="AY6863" s="55">
        <f t="shared" si="471"/>
        <v>0</v>
      </c>
      <c r="AZ6863" s="8"/>
      <c r="BA6863" s="8"/>
    </row>
    <row r="6864" spans="1:53" x14ac:dyDescent="0.25">
      <c r="A6864" s="9" t="str">
        <f>IF(B6864&lt;&gt;"",COUNTA($B$3:B6864)+$A$2,"")</f>
        <v/>
      </c>
      <c r="R6864" s="42"/>
      <c r="AB6864" s="13"/>
      <c r="AC6864" s="8"/>
      <c r="AF6864" s="13"/>
      <c r="AG6864" s="8"/>
      <c r="AH6864" s="8"/>
      <c r="AI6864" s="8"/>
      <c r="AJ6864" s="8"/>
      <c r="AK6864" s="8"/>
      <c r="AN6864" s="13"/>
      <c r="AO6864" s="8"/>
      <c r="AR6864" s="13"/>
      <c r="AS6864" s="8"/>
      <c r="AV6864" s="13"/>
      <c r="AW6864" s="8"/>
      <c r="AX6864" s="19" t="str">
        <f t="shared" si="470"/>
        <v/>
      </c>
      <c r="AY6864" s="55">
        <f t="shared" si="471"/>
        <v>0</v>
      </c>
      <c r="AZ6864" s="8"/>
      <c r="BA6864" s="8"/>
    </row>
    <row r="6865" spans="1:53" x14ac:dyDescent="0.25">
      <c r="A6865" s="9" t="str">
        <f>IF(B6865&lt;&gt;"",COUNTA($B$3:B6865)+$A$2,"")</f>
        <v/>
      </c>
      <c r="R6865" s="42"/>
      <c r="AB6865" s="13"/>
      <c r="AC6865" s="8"/>
      <c r="AF6865" s="13"/>
      <c r="AG6865" s="8"/>
      <c r="AH6865" s="8"/>
      <c r="AI6865" s="8"/>
      <c r="AJ6865" s="8"/>
      <c r="AK6865" s="8"/>
      <c r="AN6865" s="13"/>
      <c r="AO6865" s="8"/>
      <c r="AR6865" s="13"/>
      <c r="AS6865" s="8"/>
      <c r="AV6865" s="13"/>
      <c r="AW6865" s="8"/>
      <c r="AX6865" s="19" t="str">
        <f t="shared" si="470"/>
        <v/>
      </c>
      <c r="AY6865" s="55">
        <f t="shared" si="471"/>
        <v>0</v>
      </c>
      <c r="AZ6865" s="8"/>
      <c r="BA6865" s="8"/>
    </row>
    <row r="6866" spans="1:53" x14ac:dyDescent="0.25">
      <c r="A6866" s="9" t="str">
        <f>IF(B6866&lt;&gt;"",COUNTA($B$3:B6866)+$A$2,"")</f>
        <v/>
      </c>
      <c r="R6866" s="42"/>
      <c r="AB6866" s="13"/>
      <c r="AC6866" s="8"/>
      <c r="AF6866" s="13"/>
      <c r="AG6866" s="8"/>
      <c r="AH6866" s="8"/>
      <c r="AI6866" s="8"/>
      <c r="AJ6866" s="8"/>
      <c r="AK6866" s="8"/>
      <c r="AN6866" s="13"/>
      <c r="AO6866" s="8"/>
      <c r="AR6866" s="13"/>
      <c r="AS6866" s="8"/>
      <c r="AV6866" s="13"/>
      <c r="AW6866" s="8"/>
      <c r="AX6866" s="19" t="str">
        <f t="shared" si="470"/>
        <v/>
      </c>
      <c r="AY6866" s="55">
        <f t="shared" si="471"/>
        <v>0</v>
      </c>
      <c r="AZ6866" s="8"/>
      <c r="BA6866" s="8"/>
    </row>
    <row r="6867" spans="1:53" x14ac:dyDescent="0.25">
      <c r="A6867" s="9" t="str">
        <f>IF(B6867&lt;&gt;"",COUNTA($B$3:B6867)+$A$2,"")</f>
        <v/>
      </c>
      <c r="R6867" s="42"/>
      <c r="AB6867" s="13"/>
      <c r="AC6867" s="8"/>
      <c r="AF6867" s="13"/>
      <c r="AG6867" s="8"/>
      <c r="AH6867" s="8"/>
      <c r="AI6867" s="8"/>
      <c r="AJ6867" s="8"/>
      <c r="AK6867" s="8"/>
      <c r="AN6867" s="13"/>
      <c r="AO6867" s="8"/>
      <c r="AR6867" s="13"/>
      <c r="AS6867" s="8"/>
      <c r="AV6867" s="13"/>
      <c r="AW6867" s="8"/>
      <c r="AX6867" s="19" t="str">
        <f t="shared" si="470"/>
        <v/>
      </c>
      <c r="AY6867" s="55">
        <f t="shared" si="471"/>
        <v>0</v>
      </c>
      <c r="AZ6867" s="8"/>
      <c r="BA6867" s="8"/>
    </row>
    <row r="6868" spans="1:53" x14ac:dyDescent="0.25">
      <c r="A6868" s="9" t="str">
        <f>IF(B6868&lt;&gt;"",COUNTA($B$3:B6868)+$A$2,"")</f>
        <v/>
      </c>
      <c r="R6868" s="42"/>
      <c r="AB6868" s="13"/>
      <c r="AC6868" s="8"/>
      <c r="AF6868" s="13"/>
      <c r="AG6868" s="8"/>
      <c r="AH6868" s="8"/>
      <c r="AI6868" s="8"/>
      <c r="AJ6868" s="8"/>
      <c r="AK6868" s="8"/>
      <c r="AN6868" s="13"/>
      <c r="AO6868" s="8"/>
      <c r="AR6868" s="13"/>
      <c r="AS6868" s="8"/>
      <c r="AV6868" s="13"/>
      <c r="AW6868" s="8"/>
      <c r="AX6868" s="19" t="str">
        <f t="shared" si="470"/>
        <v/>
      </c>
      <c r="AY6868" s="55">
        <f t="shared" si="471"/>
        <v>0</v>
      </c>
      <c r="AZ6868" s="8"/>
      <c r="BA6868" s="8"/>
    </row>
    <row r="6869" spans="1:53" x14ac:dyDescent="0.25">
      <c r="A6869" s="9" t="str">
        <f>IF(B6869&lt;&gt;"",COUNTA($B$3:B6869)+$A$2,"")</f>
        <v/>
      </c>
      <c r="R6869" s="42"/>
      <c r="AB6869" s="13"/>
      <c r="AC6869" s="8"/>
      <c r="AF6869" s="13"/>
      <c r="AG6869" s="8"/>
      <c r="AH6869" s="8"/>
      <c r="AI6869" s="8"/>
      <c r="AJ6869" s="8"/>
      <c r="AK6869" s="8"/>
      <c r="AN6869" s="13"/>
      <c r="AO6869" s="8"/>
      <c r="AR6869" s="13"/>
      <c r="AS6869" s="8"/>
      <c r="AV6869" s="13"/>
      <c r="AW6869" s="8"/>
      <c r="AX6869" s="19" t="str">
        <f t="shared" si="470"/>
        <v/>
      </c>
      <c r="AY6869" s="55">
        <f t="shared" si="471"/>
        <v>0</v>
      </c>
      <c r="AZ6869" s="8"/>
      <c r="BA6869" s="8"/>
    </row>
    <row r="6870" spans="1:53" x14ac:dyDescent="0.25">
      <c r="A6870" s="9" t="str">
        <f>IF(B6870&lt;&gt;"",COUNTA($B$3:B6870)+$A$2,"")</f>
        <v/>
      </c>
      <c r="R6870" s="42"/>
      <c r="AB6870" s="13"/>
      <c r="AC6870" s="8"/>
      <c r="AF6870" s="13"/>
      <c r="AG6870" s="8"/>
      <c r="AH6870" s="8"/>
      <c r="AI6870" s="8"/>
      <c r="AJ6870" s="8"/>
      <c r="AK6870" s="8"/>
      <c r="AN6870" s="13"/>
      <c r="AO6870" s="8"/>
      <c r="AR6870" s="13"/>
      <c r="AS6870" s="8"/>
      <c r="AV6870" s="13"/>
      <c r="AW6870" s="8"/>
      <c r="AX6870" s="19" t="str">
        <f t="shared" si="470"/>
        <v/>
      </c>
      <c r="AY6870" s="55">
        <f t="shared" si="471"/>
        <v>0</v>
      </c>
      <c r="AZ6870" s="8"/>
      <c r="BA6870" s="8"/>
    </row>
    <row r="6871" spans="1:53" x14ac:dyDescent="0.25">
      <c r="A6871" s="9" t="str">
        <f>IF(B6871&lt;&gt;"",COUNTA($B$3:B6871)+$A$2,"")</f>
        <v/>
      </c>
      <c r="R6871" s="42"/>
      <c r="AB6871" s="13"/>
      <c r="AC6871" s="8"/>
      <c r="AF6871" s="13"/>
      <c r="AG6871" s="8"/>
      <c r="AH6871" s="8"/>
      <c r="AI6871" s="8"/>
      <c r="AJ6871" s="8"/>
      <c r="AK6871" s="8"/>
      <c r="AN6871" s="13"/>
      <c r="AO6871" s="8"/>
      <c r="AR6871" s="13"/>
      <c r="AS6871" s="8"/>
      <c r="AV6871" s="13"/>
      <c r="AW6871" s="8"/>
      <c r="AX6871" s="19" t="str">
        <f t="shared" si="470"/>
        <v/>
      </c>
      <c r="AY6871" s="55">
        <f t="shared" si="471"/>
        <v>0</v>
      </c>
      <c r="AZ6871" s="8"/>
      <c r="BA6871" s="8"/>
    </row>
    <row r="6872" spans="1:53" x14ac:dyDescent="0.25">
      <c r="A6872" s="9" t="str">
        <f>IF(B6872&lt;&gt;"",COUNTA($B$3:B6872)+$A$2,"")</f>
        <v/>
      </c>
      <c r="R6872" s="42"/>
      <c r="AB6872" s="13"/>
      <c r="AC6872" s="8"/>
      <c r="AF6872" s="13"/>
      <c r="AG6872" s="8"/>
      <c r="AH6872" s="8"/>
      <c r="AI6872" s="8"/>
      <c r="AJ6872" s="8"/>
      <c r="AK6872" s="8"/>
      <c r="AN6872" s="13"/>
      <c r="AO6872" s="8"/>
      <c r="AR6872" s="13"/>
      <c r="AS6872" s="8"/>
      <c r="AV6872" s="13"/>
      <c r="AW6872" s="8"/>
      <c r="AX6872" s="19" t="str">
        <f t="shared" si="470"/>
        <v/>
      </c>
      <c r="AY6872" s="55">
        <f t="shared" si="471"/>
        <v>0</v>
      </c>
      <c r="AZ6872" s="8"/>
      <c r="BA6872" s="8"/>
    </row>
    <row r="6873" spans="1:53" x14ac:dyDescent="0.25">
      <c r="A6873" s="9" t="str">
        <f>IF(B6873&lt;&gt;"",COUNTA($B$3:B6873)+$A$2,"")</f>
        <v/>
      </c>
      <c r="R6873" s="42"/>
      <c r="AB6873" s="13"/>
      <c r="AC6873" s="8"/>
      <c r="AF6873" s="13"/>
      <c r="AG6873" s="8"/>
      <c r="AH6873" s="8"/>
      <c r="AI6873" s="8"/>
      <c r="AJ6873" s="8"/>
      <c r="AK6873" s="8"/>
      <c r="AN6873" s="13"/>
      <c r="AO6873" s="8"/>
      <c r="AR6873" s="13"/>
      <c r="AS6873" s="8"/>
      <c r="AV6873" s="13"/>
      <c r="AW6873" s="8"/>
      <c r="AX6873" s="19" t="str">
        <f t="shared" si="470"/>
        <v/>
      </c>
      <c r="AY6873" s="55">
        <f t="shared" si="471"/>
        <v>0</v>
      </c>
      <c r="AZ6873" s="8"/>
      <c r="BA6873" s="8"/>
    </row>
    <row r="6874" spans="1:53" x14ac:dyDescent="0.25">
      <c r="A6874" s="9" t="str">
        <f>IF(B6874&lt;&gt;"",COUNTA($B$3:B6874)+$A$2,"")</f>
        <v/>
      </c>
      <c r="R6874" s="42"/>
      <c r="AB6874" s="13"/>
      <c r="AC6874" s="8"/>
      <c r="AF6874" s="13"/>
      <c r="AG6874" s="8"/>
      <c r="AH6874" s="8"/>
      <c r="AI6874" s="8"/>
      <c r="AJ6874" s="8"/>
      <c r="AK6874" s="8"/>
      <c r="AN6874" s="13"/>
      <c r="AO6874" s="8"/>
      <c r="AR6874" s="13"/>
      <c r="AS6874" s="8"/>
      <c r="AV6874" s="13"/>
      <c r="AW6874" s="8"/>
      <c r="AX6874" s="19" t="str">
        <f t="shared" si="470"/>
        <v/>
      </c>
      <c r="AY6874" s="55">
        <f t="shared" si="471"/>
        <v>0</v>
      </c>
      <c r="AZ6874" s="8"/>
      <c r="BA6874" s="8"/>
    </row>
    <row r="6875" spans="1:53" x14ac:dyDescent="0.25">
      <c r="A6875" s="9" t="str">
        <f>IF(B6875&lt;&gt;"",COUNTA($B$3:B6875)+$A$2,"")</f>
        <v/>
      </c>
      <c r="R6875" s="42"/>
      <c r="AB6875" s="13"/>
      <c r="AC6875" s="8"/>
      <c r="AF6875" s="13"/>
      <c r="AG6875" s="8"/>
      <c r="AH6875" s="8"/>
      <c r="AI6875" s="8"/>
      <c r="AJ6875" s="8"/>
      <c r="AK6875" s="8"/>
      <c r="AN6875" s="13"/>
      <c r="AO6875" s="8"/>
      <c r="AR6875" s="13"/>
      <c r="AS6875" s="8"/>
      <c r="AV6875" s="13"/>
      <c r="AW6875" s="8"/>
      <c r="AX6875" s="19" t="str">
        <f t="shared" si="470"/>
        <v/>
      </c>
      <c r="AY6875" s="55">
        <f t="shared" si="471"/>
        <v>0</v>
      </c>
      <c r="AZ6875" s="8"/>
      <c r="BA6875" s="8"/>
    </row>
    <row r="6876" spans="1:53" x14ac:dyDescent="0.25">
      <c r="A6876" s="9" t="str">
        <f>IF(B6876&lt;&gt;"",COUNTA($B$3:B6876)+$A$2,"")</f>
        <v/>
      </c>
      <c r="R6876" s="42"/>
      <c r="AB6876" s="13"/>
      <c r="AC6876" s="8"/>
      <c r="AF6876" s="13"/>
      <c r="AG6876" s="8"/>
      <c r="AH6876" s="8"/>
      <c r="AI6876" s="8"/>
      <c r="AJ6876" s="8"/>
      <c r="AK6876" s="8"/>
      <c r="AN6876" s="13"/>
      <c r="AO6876" s="8"/>
      <c r="AR6876" s="13"/>
      <c r="AS6876" s="8"/>
      <c r="AV6876" s="13"/>
      <c r="AW6876" s="8"/>
      <c r="AX6876" s="19" t="str">
        <f t="shared" si="470"/>
        <v/>
      </c>
      <c r="AY6876" s="55">
        <f t="shared" si="471"/>
        <v>0</v>
      </c>
      <c r="AZ6876" s="8"/>
      <c r="BA6876" s="8"/>
    </row>
    <row r="6877" spans="1:53" x14ac:dyDescent="0.25">
      <c r="A6877" s="9" t="str">
        <f>IF(B6877&lt;&gt;"",COUNTA($B$3:B6877)+$A$2,"")</f>
        <v/>
      </c>
      <c r="R6877" s="42"/>
      <c r="AB6877" s="13"/>
      <c r="AC6877" s="8"/>
      <c r="AF6877" s="13"/>
      <c r="AG6877" s="8"/>
      <c r="AH6877" s="8"/>
      <c r="AI6877" s="8"/>
      <c r="AJ6877" s="8"/>
      <c r="AK6877" s="8"/>
      <c r="AN6877" s="13"/>
      <c r="AO6877" s="8"/>
      <c r="AR6877" s="13"/>
      <c r="AS6877" s="8"/>
      <c r="AV6877" s="13"/>
      <c r="AW6877" s="8"/>
      <c r="AX6877" s="19" t="str">
        <f t="shared" si="470"/>
        <v/>
      </c>
      <c r="AY6877" s="55">
        <f t="shared" si="471"/>
        <v>0</v>
      </c>
      <c r="AZ6877" s="8"/>
      <c r="BA6877" s="8"/>
    </row>
    <row r="6878" spans="1:53" x14ac:dyDescent="0.25">
      <c r="A6878" s="9" t="str">
        <f>IF(B6878&lt;&gt;"",COUNTA($B$3:B6878)+$A$2,"")</f>
        <v/>
      </c>
      <c r="R6878" s="42"/>
      <c r="AB6878" s="13"/>
      <c r="AC6878" s="8"/>
      <c r="AF6878" s="13"/>
      <c r="AG6878" s="8"/>
      <c r="AH6878" s="8"/>
      <c r="AI6878" s="8"/>
      <c r="AJ6878" s="8"/>
      <c r="AK6878" s="8"/>
      <c r="AN6878" s="13"/>
      <c r="AO6878" s="8"/>
      <c r="AR6878" s="13"/>
      <c r="AS6878" s="8"/>
      <c r="AV6878" s="13"/>
      <c r="AW6878" s="8"/>
      <c r="AX6878" s="19" t="str">
        <f t="shared" si="470"/>
        <v/>
      </c>
      <c r="AY6878" s="55">
        <f t="shared" si="471"/>
        <v>0</v>
      </c>
      <c r="AZ6878" s="8"/>
      <c r="BA6878" s="8"/>
    </row>
    <row r="6879" spans="1:53" x14ac:dyDescent="0.25">
      <c r="A6879" s="9" t="str">
        <f>IF(B6879&lt;&gt;"",COUNTA($B$3:B6879)+$A$2,"")</f>
        <v/>
      </c>
      <c r="R6879" s="42"/>
      <c r="AB6879" s="13"/>
      <c r="AC6879" s="8"/>
      <c r="AF6879" s="13"/>
      <c r="AG6879" s="8"/>
      <c r="AH6879" s="8"/>
      <c r="AI6879" s="8"/>
      <c r="AJ6879" s="8"/>
      <c r="AK6879" s="8"/>
      <c r="AN6879" s="13"/>
      <c r="AO6879" s="8"/>
      <c r="AR6879" s="13"/>
      <c r="AS6879" s="8"/>
      <c r="AV6879" s="13"/>
      <c r="AW6879" s="8"/>
      <c r="AX6879" s="19" t="str">
        <f t="shared" si="470"/>
        <v/>
      </c>
      <c r="AY6879" s="55">
        <f t="shared" si="471"/>
        <v>0</v>
      </c>
      <c r="AZ6879" s="8"/>
      <c r="BA6879" s="8"/>
    </row>
    <row r="6880" spans="1:53" x14ac:dyDescent="0.25">
      <c r="A6880" s="9" t="str">
        <f>IF(B6880&lt;&gt;"",COUNTA($B$3:B6880)+$A$2,"")</f>
        <v/>
      </c>
      <c r="R6880" s="42"/>
      <c r="AB6880" s="13"/>
      <c r="AC6880" s="8"/>
      <c r="AF6880" s="13"/>
      <c r="AG6880" s="8"/>
      <c r="AH6880" s="8"/>
      <c r="AI6880" s="8"/>
      <c r="AJ6880" s="8"/>
      <c r="AK6880" s="8"/>
      <c r="AN6880" s="13"/>
      <c r="AO6880" s="8"/>
      <c r="AR6880" s="13"/>
      <c r="AS6880" s="8"/>
      <c r="AV6880" s="13"/>
      <c r="AW6880" s="8"/>
      <c r="AX6880" s="19" t="str">
        <f t="shared" si="470"/>
        <v/>
      </c>
      <c r="AY6880" s="55">
        <f t="shared" si="471"/>
        <v>0</v>
      </c>
      <c r="AZ6880" s="8"/>
      <c r="BA6880" s="8"/>
    </row>
    <row r="6881" spans="1:53" x14ac:dyDescent="0.25">
      <c r="A6881" s="9" t="str">
        <f>IF(B6881&lt;&gt;"",COUNTA($B$3:B6881)+$A$2,"")</f>
        <v/>
      </c>
      <c r="R6881" s="42"/>
      <c r="AB6881" s="13"/>
      <c r="AC6881" s="8"/>
      <c r="AF6881" s="13"/>
      <c r="AG6881" s="8"/>
      <c r="AH6881" s="8"/>
      <c r="AI6881" s="8"/>
      <c r="AJ6881" s="8"/>
      <c r="AK6881" s="8"/>
      <c r="AN6881" s="13"/>
      <c r="AO6881" s="8"/>
      <c r="AR6881" s="13"/>
      <c r="AS6881" s="8"/>
      <c r="AV6881" s="13"/>
      <c r="AW6881" s="8"/>
      <c r="AX6881" s="19" t="str">
        <f t="shared" si="470"/>
        <v/>
      </c>
      <c r="AY6881" s="55">
        <f t="shared" si="471"/>
        <v>0</v>
      </c>
      <c r="AZ6881" s="8"/>
      <c r="BA6881" s="8"/>
    </row>
    <row r="6882" spans="1:53" x14ac:dyDescent="0.25">
      <c r="A6882" s="9" t="str">
        <f>IF(B6882&lt;&gt;"",COUNTA($B$3:B6882)+$A$2,"")</f>
        <v/>
      </c>
      <c r="R6882" s="42"/>
      <c r="AB6882" s="13"/>
      <c r="AC6882" s="8"/>
      <c r="AF6882" s="13"/>
      <c r="AG6882" s="8"/>
      <c r="AH6882" s="8"/>
      <c r="AI6882" s="8"/>
      <c r="AJ6882" s="8"/>
      <c r="AK6882" s="8"/>
      <c r="AN6882" s="13"/>
      <c r="AO6882" s="8"/>
      <c r="AR6882" s="13"/>
      <c r="AS6882" s="8"/>
      <c r="AV6882" s="13"/>
      <c r="AW6882" s="8"/>
      <c r="AX6882" s="19" t="str">
        <f t="shared" si="470"/>
        <v/>
      </c>
      <c r="AY6882" s="55">
        <f t="shared" si="471"/>
        <v>0</v>
      </c>
      <c r="AZ6882" s="8"/>
      <c r="BA6882" s="8"/>
    </row>
    <row r="6883" spans="1:53" x14ac:dyDescent="0.25">
      <c r="A6883" s="9" t="str">
        <f>IF(B6883&lt;&gt;"",COUNTA($B$3:B6883)+$A$2,"")</f>
        <v/>
      </c>
      <c r="R6883" s="42"/>
      <c r="AB6883" s="13"/>
      <c r="AC6883" s="8"/>
      <c r="AF6883" s="13"/>
      <c r="AG6883" s="8"/>
      <c r="AH6883" s="8"/>
      <c r="AI6883" s="8"/>
      <c r="AJ6883" s="8"/>
      <c r="AK6883" s="8"/>
      <c r="AN6883" s="13"/>
      <c r="AO6883" s="8"/>
      <c r="AR6883" s="13"/>
      <c r="AS6883" s="8"/>
      <c r="AV6883" s="13"/>
      <c r="AW6883" s="8"/>
      <c r="AX6883" s="19" t="str">
        <f t="shared" si="470"/>
        <v/>
      </c>
      <c r="AY6883" s="55">
        <f t="shared" si="471"/>
        <v>0</v>
      </c>
      <c r="AZ6883" s="8"/>
      <c r="BA6883" s="8"/>
    </row>
    <row r="6884" spans="1:53" x14ac:dyDescent="0.25">
      <c r="A6884" s="9" t="str">
        <f>IF(B6884&lt;&gt;"",COUNTA($B$3:B6884)+$A$2,"")</f>
        <v/>
      </c>
      <c r="R6884" s="42"/>
      <c r="AB6884" s="13"/>
      <c r="AC6884" s="8"/>
      <c r="AF6884" s="13"/>
      <c r="AG6884" s="8"/>
      <c r="AH6884" s="8"/>
      <c r="AI6884" s="8"/>
      <c r="AJ6884" s="8"/>
      <c r="AK6884" s="8"/>
      <c r="AN6884" s="13"/>
      <c r="AO6884" s="8"/>
      <c r="AR6884" s="13"/>
      <c r="AS6884" s="8"/>
      <c r="AV6884" s="13"/>
      <c r="AW6884" s="8"/>
      <c r="AX6884" s="19" t="str">
        <f t="shared" si="470"/>
        <v/>
      </c>
      <c r="AY6884" s="55">
        <f t="shared" si="471"/>
        <v>0</v>
      </c>
      <c r="AZ6884" s="8"/>
      <c r="BA6884" s="8"/>
    </row>
    <row r="6885" spans="1:53" x14ac:dyDescent="0.25">
      <c r="A6885" s="9" t="str">
        <f>IF(B6885&lt;&gt;"",COUNTA($B$3:B6885)+$A$2,"")</f>
        <v/>
      </c>
      <c r="R6885" s="42"/>
      <c r="AB6885" s="13"/>
      <c r="AC6885" s="8"/>
      <c r="AF6885" s="13"/>
      <c r="AG6885" s="8"/>
      <c r="AH6885" s="8"/>
      <c r="AI6885" s="8"/>
      <c r="AJ6885" s="8"/>
      <c r="AK6885" s="8"/>
      <c r="AN6885" s="13"/>
      <c r="AO6885" s="8"/>
      <c r="AR6885" s="13"/>
      <c r="AS6885" s="8"/>
      <c r="AV6885" s="13"/>
      <c r="AW6885" s="8"/>
      <c r="AX6885" s="19" t="str">
        <f t="shared" si="470"/>
        <v/>
      </c>
      <c r="AY6885" s="55">
        <f t="shared" si="471"/>
        <v>0</v>
      </c>
      <c r="AZ6885" s="8"/>
      <c r="BA6885" s="8"/>
    </row>
    <row r="6886" spans="1:53" x14ac:dyDescent="0.25">
      <c r="A6886" s="9" t="str">
        <f>IF(B6886&lt;&gt;"",COUNTA($B$3:B6886)+$A$2,"")</f>
        <v/>
      </c>
      <c r="R6886" s="42"/>
      <c r="AB6886" s="13"/>
      <c r="AC6886" s="8"/>
      <c r="AF6886" s="13"/>
      <c r="AG6886" s="8"/>
      <c r="AH6886" s="8"/>
      <c r="AI6886" s="8"/>
      <c r="AJ6886" s="8"/>
      <c r="AK6886" s="8"/>
      <c r="AN6886" s="13"/>
      <c r="AO6886" s="8"/>
      <c r="AR6886" s="13"/>
      <c r="AS6886" s="8"/>
      <c r="AV6886" s="13"/>
      <c r="AW6886" s="8"/>
      <c r="AX6886" s="19" t="str">
        <f t="shared" si="470"/>
        <v/>
      </c>
      <c r="AY6886" s="55">
        <f t="shared" si="471"/>
        <v>0</v>
      </c>
      <c r="AZ6886" s="8"/>
      <c r="BA6886" s="8"/>
    </row>
    <row r="6887" spans="1:53" x14ac:dyDescent="0.25">
      <c r="A6887" s="9" t="str">
        <f>IF(B6887&lt;&gt;"",COUNTA($B$3:B6887)+$A$2,"")</f>
        <v/>
      </c>
      <c r="R6887" s="42"/>
      <c r="AB6887" s="13"/>
      <c r="AC6887" s="8"/>
      <c r="AF6887" s="13"/>
      <c r="AG6887" s="8"/>
      <c r="AH6887" s="8"/>
      <c r="AI6887" s="8"/>
      <c r="AJ6887" s="8"/>
      <c r="AK6887" s="8"/>
      <c r="AN6887" s="13"/>
      <c r="AO6887" s="8"/>
      <c r="AR6887" s="13"/>
      <c r="AS6887" s="8"/>
      <c r="AV6887" s="13"/>
      <c r="AW6887" s="8"/>
      <c r="AX6887" s="19" t="str">
        <f t="shared" si="470"/>
        <v/>
      </c>
      <c r="AY6887" s="55">
        <f t="shared" si="471"/>
        <v>0</v>
      </c>
      <c r="AZ6887" s="8"/>
      <c r="BA6887" s="8"/>
    </row>
    <row r="6888" spans="1:53" x14ac:dyDescent="0.25">
      <c r="A6888" s="9" t="str">
        <f>IF(B6888&lt;&gt;"",COUNTA($B$3:B6888)+$A$2,"")</f>
        <v/>
      </c>
      <c r="R6888" s="42"/>
      <c r="AB6888" s="13"/>
      <c r="AC6888" s="8"/>
      <c r="AF6888" s="13"/>
      <c r="AG6888" s="8"/>
      <c r="AH6888" s="8"/>
      <c r="AI6888" s="8"/>
      <c r="AJ6888" s="8"/>
      <c r="AK6888" s="8"/>
      <c r="AN6888" s="13"/>
      <c r="AO6888" s="8"/>
      <c r="AR6888" s="13"/>
      <c r="AS6888" s="8"/>
      <c r="AV6888" s="13"/>
      <c r="AW6888" s="8"/>
      <c r="AX6888" s="19" t="str">
        <f t="shared" si="470"/>
        <v/>
      </c>
      <c r="AY6888" s="55">
        <f t="shared" si="471"/>
        <v>0</v>
      </c>
      <c r="AZ6888" s="8"/>
      <c r="BA6888" s="8"/>
    </row>
    <row r="6889" spans="1:53" x14ac:dyDescent="0.25">
      <c r="A6889" s="9" t="str">
        <f>IF(B6889&lt;&gt;"",COUNTA($B$3:B6889)+$A$2,"")</f>
        <v/>
      </c>
      <c r="R6889" s="42"/>
      <c r="AB6889" s="13"/>
      <c r="AC6889" s="8"/>
      <c r="AF6889" s="13"/>
      <c r="AG6889" s="8"/>
      <c r="AH6889" s="8"/>
      <c r="AI6889" s="8"/>
      <c r="AJ6889" s="8"/>
      <c r="AK6889" s="8"/>
      <c r="AN6889" s="13"/>
      <c r="AO6889" s="8"/>
      <c r="AR6889" s="13"/>
      <c r="AS6889" s="8"/>
      <c r="AV6889" s="13"/>
      <c r="AW6889" s="8"/>
      <c r="AX6889" s="19" t="str">
        <f t="shared" si="470"/>
        <v/>
      </c>
      <c r="AY6889" s="55">
        <f t="shared" si="471"/>
        <v>0</v>
      </c>
      <c r="AZ6889" s="8"/>
      <c r="BA6889" s="8"/>
    </row>
    <row r="6890" spans="1:53" x14ac:dyDescent="0.25">
      <c r="A6890" s="9" t="str">
        <f>IF(B6890&lt;&gt;"",COUNTA($B$3:B6890)+$A$2,"")</f>
        <v/>
      </c>
      <c r="R6890" s="42"/>
      <c r="AB6890" s="13"/>
      <c r="AC6890" s="8"/>
      <c r="AF6890" s="13"/>
      <c r="AG6890" s="8"/>
      <c r="AH6890" s="8"/>
      <c r="AI6890" s="8"/>
      <c r="AJ6890" s="8"/>
      <c r="AK6890" s="8"/>
      <c r="AN6890" s="13"/>
      <c r="AO6890" s="8"/>
      <c r="AR6890" s="13"/>
      <c r="AS6890" s="8"/>
      <c r="AV6890" s="13"/>
      <c r="AW6890" s="8"/>
      <c r="AX6890" s="19" t="str">
        <f t="shared" si="470"/>
        <v/>
      </c>
      <c r="AY6890" s="55">
        <f t="shared" si="471"/>
        <v>0</v>
      </c>
      <c r="AZ6890" s="8"/>
      <c r="BA6890" s="8"/>
    </row>
    <row r="6891" spans="1:53" x14ac:dyDescent="0.25">
      <c r="A6891" s="9" t="str">
        <f>IF(B6891&lt;&gt;"",COUNTA($B$3:B6891)+$A$2,"")</f>
        <v/>
      </c>
      <c r="R6891" s="42"/>
      <c r="AB6891" s="13"/>
      <c r="AC6891" s="8"/>
      <c r="AF6891" s="13"/>
      <c r="AG6891" s="8"/>
      <c r="AH6891" s="8"/>
      <c r="AI6891" s="8"/>
      <c r="AJ6891" s="8"/>
      <c r="AK6891" s="8"/>
      <c r="AN6891" s="13"/>
      <c r="AO6891" s="8"/>
      <c r="AR6891" s="13"/>
      <c r="AS6891" s="8"/>
      <c r="AV6891" s="13"/>
      <c r="AW6891" s="8"/>
      <c r="AX6891" s="19" t="str">
        <f t="shared" si="470"/>
        <v/>
      </c>
      <c r="AY6891" s="55">
        <f t="shared" si="471"/>
        <v>0</v>
      </c>
      <c r="AZ6891" s="8"/>
      <c r="BA6891" s="8"/>
    </row>
    <row r="6892" spans="1:53" x14ac:dyDescent="0.25">
      <c r="A6892" s="9" t="str">
        <f>IF(B6892&lt;&gt;"",COUNTA($B$3:B6892)+$A$2,"")</f>
        <v/>
      </c>
      <c r="R6892" s="42"/>
      <c r="AB6892" s="13"/>
      <c r="AC6892" s="8"/>
      <c r="AF6892" s="13"/>
      <c r="AG6892" s="8"/>
      <c r="AH6892" s="8"/>
      <c r="AI6892" s="8"/>
      <c r="AJ6892" s="8"/>
      <c r="AK6892" s="8"/>
      <c r="AN6892" s="13"/>
      <c r="AO6892" s="8"/>
      <c r="AR6892" s="13"/>
      <c r="AS6892" s="8"/>
      <c r="AV6892" s="13"/>
      <c r="AW6892" s="8"/>
      <c r="AX6892" s="19" t="str">
        <f t="shared" si="470"/>
        <v/>
      </c>
      <c r="AY6892" s="55">
        <f t="shared" si="471"/>
        <v>0</v>
      </c>
      <c r="AZ6892" s="8"/>
      <c r="BA6892" s="8"/>
    </row>
    <row r="6893" spans="1:53" x14ac:dyDescent="0.25">
      <c r="A6893" s="9" t="str">
        <f>IF(B6893&lt;&gt;"",COUNTA($B$3:B6893)+$A$2,"")</f>
        <v/>
      </c>
      <c r="R6893" s="42"/>
      <c r="AB6893" s="13"/>
      <c r="AC6893" s="8"/>
      <c r="AF6893" s="13"/>
      <c r="AG6893" s="8"/>
      <c r="AH6893" s="8"/>
      <c r="AI6893" s="8"/>
      <c r="AJ6893" s="8"/>
      <c r="AK6893" s="8"/>
      <c r="AN6893" s="13"/>
      <c r="AO6893" s="8"/>
      <c r="AR6893" s="13"/>
      <c r="AS6893" s="8"/>
      <c r="AV6893" s="13"/>
      <c r="AW6893" s="8"/>
      <c r="AX6893" s="19" t="str">
        <f t="shared" si="470"/>
        <v/>
      </c>
      <c r="AY6893" s="55">
        <f t="shared" si="471"/>
        <v>0</v>
      </c>
      <c r="AZ6893" s="8"/>
      <c r="BA6893" s="8"/>
    </row>
    <row r="6894" spans="1:53" x14ac:dyDescent="0.25">
      <c r="A6894" s="9" t="str">
        <f>IF(B6894&lt;&gt;"",COUNTA($B$3:B6894)+$A$2,"")</f>
        <v/>
      </c>
      <c r="R6894" s="42"/>
      <c r="AB6894" s="13"/>
      <c r="AC6894" s="8"/>
      <c r="AF6894" s="13"/>
      <c r="AG6894" s="8"/>
      <c r="AH6894" s="8"/>
      <c r="AI6894" s="8"/>
      <c r="AJ6894" s="8"/>
      <c r="AK6894" s="8"/>
      <c r="AN6894" s="13"/>
      <c r="AO6894" s="8"/>
      <c r="AR6894" s="13"/>
      <c r="AS6894" s="8"/>
      <c r="AV6894" s="13"/>
      <c r="AW6894" s="8"/>
      <c r="AX6894" s="19" t="str">
        <f t="shared" si="470"/>
        <v/>
      </c>
      <c r="AY6894" s="55">
        <f t="shared" si="471"/>
        <v>0</v>
      </c>
      <c r="AZ6894" s="8"/>
      <c r="BA6894" s="8"/>
    </row>
    <row r="6895" spans="1:53" x14ac:dyDescent="0.25">
      <c r="A6895" s="9" t="str">
        <f>IF(B6895&lt;&gt;"",COUNTA($B$3:B6895)+$A$2,"")</f>
        <v/>
      </c>
      <c r="R6895" s="42"/>
      <c r="AB6895" s="13"/>
      <c r="AC6895" s="8"/>
      <c r="AF6895" s="13"/>
      <c r="AG6895" s="8"/>
      <c r="AH6895" s="8"/>
      <c r="AI6895" s="8"/>
      <c r="AJ6895" s="8"/>
      <c r="AK6895" s="8"/>
      <c r="AN6895" s="13"/>
      <c r="AO6895" s="8"/>
      <c r="AR6895" s="13"/>
      <c r="AS6895" s="8"/>
      <c r="AV6895" s="13"/>
      <c r="AW6895" s="8"/>
      <c r="AX6895" s="19" t="str">
        <f t="shared" si="470"/>
        <v/>
      </c>
      <c r="AY6895" s="55">
        <f t="shared" si="471"/>
        <v>0</v>
      </c>
      <c r="AZ6895" s="8"/>
      <c r="BA6895" s="8"/>
    </row>
    <row r="6896" spans="1:53" x14ac:dyDescent="0.25">
      <c r="A6896" s="9" t="str">
        <f>IF(B6896&lt;&gt;"",COUNTA($B$3:B6896)+$A$2,"")</f>
        <v/>
      </c>
      <c r="R6896" s="42"/>
      <c r="AB6896" s="13"/>
      <c r="AC6896" s="8"/>
      <c r="AF6896" s="13"/>
      <c r="AG6896" s="8"/>
      <c r="AH6896" s="8"/>
      <c r="AI6896" s="8"/>
      <c r="AJ6896" s="8"/>
      <c r="AK6896" s="8"/>
      <c r="AN6896" s="13"/>
      <c r="AO6896" s="8"/>
      <c r="AR6896" s="13"/>
      <c r="AS6896" s="8"/>
      <c r="AV6896" s="13"/>
      <c r="AW6896" s="8"/>
      <c r="AX6896" s="19" t="str">
        <f t="shared" si="470"/>
        <v/>
      </c>
      <c r="AY6896" s="55">
        <f t="shared" si="471"/>
        <v>0</v>
      </c>
      <c r="AZ6896" s="8"/>
      <c r="BA6896" s="8"/>
    </row>
    <row r="6897" spans="1:53" x14ac:dyDescent="0.25">
      <c r="A6897" s="9" t="str">
        <f>IF(B6897&lt;&gt;"",COUNTA($B$3:B6897)+$A$2,"")</f>
        <v/>
      </c>
      <c r="R6897" s="42"/>
      <c r="AB6897" s="13"/>
      <c r="AC6897" s="8"/>
      <c r="AF6897" s="13"/>
      <c r="AG6897" s="8"/>
      <c r="AH6897" s="8"/>
      <c r="AI6897" s="8"/>
      <c r="AJ6897" s="8"/>
      <c r="AK6897" s="8"/>
      <c r="AN6897" s="13"/>
      <c r="AO6897" s="8"/>
      <c r="AR6897" s="13"/>
      <c r="AS6897" s="8"/>
      <c r="AV6897" s="13"/>
      <c r="AW6897" s="8"/>
      <c r="AX6897" s="19" t="str">
        <f t="shared" si="470"/>
        <v/>
      </c>
      <c r="AY6897" s="55">
        <f t="shared" si="471"/>
        <v>0</v>
      </c>
      <c r="AZ6897" s="8"/>
      <c r="BA6897" s="8"/>
    </row>
    <row r="6898" spans="1:53" x14ac:dyDescent="0.25">
      <c r="A6898" s="9" t="str">
        <f>IF(B6898&lt;&gt;"",COUNTA($B$3:B6898)+$A$2,"")</f>
        <v/>
      </c>
      <c r="R6898" s="42"/>
      <c r="AB6898" s="13"/>
      <c r="AC6898" s="8"/>
      <c r="AF6898" s="13"/>
      <c r="AG6898" s="8"/>
      <c r="AH6898" s="8"/>
      <c r="AI6898" s="8"/>
      <c r="AJ6898" s="8"/>
      <c r="AK6898" s="8"/>
      <c r="AN6898" s="13"/>
      <c r="AO6898" s="8"/>
      <c r="AR6898" s="13"/>
      <c r="AS6898" s="8"/>
      <c r="AV6898" s="13"/>
      <c r="AW6898" s="8"/>
      <c r="AX6898" s="19" t="str">
        <f t="shared" si="470"/>
        <v/>
      </c>
      <c r="AY6898" s="55">
        <f t="shared" si="471"/>
        <v>0</v>
      </c>
      <c r="AZ6898" s="8"/>
      <c r="BA6898" s="8"/>
    </row>
    <row r="6899" spans="1:53" x14ac:dyDescent="0.25">
      <c r="A6899" s="9" t="str">
        <f>IF(B6899&lt;&gt;"",COUNTA($B$3:B6899)+$A$2,"")</f>
        <v/>
      </c>
      <c r="R6899" s="42"/>
      <c r="AB6899" s="13"/>
      <c r="AC6899" s="8"/>
      <c r="AF6899" s="13"/>
      <c r="AG6899" s="8"/>
      <c r="AH6899" s="8"/>
      <c r="AI6899" s="8"/>
      <c r="AJ6899" s="8"/>
      <c r="AK6899" s="8"/>
      <c r="AN6899" s="13"/>
      <c r="AO6899" s="8"/>
      <c r="AR6899" s="13"/>
      <c r="AS6899" s="8"/>
      <c r="AV6899" s="13"/>
      <c r="AW6899" s="8"/>
      <c r="AX6899" s="19" t="str">
        <f t="shared" si="470"/>
        <v/>
      </c>
      <c r="AY6899" s="55">
        <f t="shared" si="471"/>
        <v>0</v>
      </c>
      <c r="AZ6899" s="8"/>
      <c r="BA6899" s="8"/>
    </row>
    <row r="6900" spans="1:53" x14ac:dyDescent="0.25">
      <c r="A6900" s="9" t="str">
        <f>IF(B6900&lt;&gt;"",COUNTA($B$3:B6900)+$A$2,"")</f>
        <v/>
      </c>
      <c r="R6900" s="42"/>
      <c r="AB6900" s="13"/>
      <c r="AC6900" s="8"/>
      <c r="AF6900" s="13"/>
      <c r="AG6900" s="8"/>
      <c r="AH6900" s="8"/>
      <c r="AI6900" s="8"/>
      <c r="AJ6900" s="8"/>
      <c r="AK6900" s="8"/>
      <c r="AN6900" s="13"/>
      <c r="AO6900" s="8"/>
      <c r="AR6900" s="13"/>
      <c r="AS6900" s="8"/>
      <c r="AV6900" s="13"/>
      <c r="AW6900" s="8"/>
      <c r="AX6900" s="19" t="str">
        <f t="shared" si="470"/>
        <v/>
      </c>
      <c r="AY6900" s="55">
        <f t="shared" si="471"/>
        <v>0</v>
      </c>
      <c r="AZ6900" s="8"/>
      <c r="BA6900" s="8"/>
    </row>
    <row r="6901" spans="1:53" x14ac:dyDescent="0.25">
      <c r="A6901" s="9" t="str">
        <f>IF(B6901&lt;&gt;"",COUNTA($B$3:B6901)+$A$2,"")</f>
        <v/>
      </c>
      <c r="R6901" s="42"/>
      <c r="AB6901" s="13"/>
      <c r="AC6901" s="8"/>
      <c r="AF6901" s="13"/>
      <c r="AG6901" s="8"/>
      <c r="AH6901" s="8"/>
      <c r="AI6901" s="8"/>
      <c r="AJ6901" s="8"/>
      <c r="AK6901" s="8"/>
      <c r="AN6901" s="13"/>
      <c r="AO6901" s="8"/>
      <c r="AR6901" s="13"/>
      <c r="AS6901" s="8"/>
      <c r="AV6901" s="13"/>
      <c r="AW6901" s="8"/>
      <c r="AX6901" s="19" t="str">
        <f t="shared" si="470"/>
        <v/>
      </c>
      <c r="AY6901" s="55">
        <f t="shared" si="471"/>
        <v>0</v>
      </c>
      <c r="AZ6901" s="8"/>
      <c r="BA6901" s="8"/>
    </row>
    <row r="6902" spans="1:53" x14ac:dyDescent="0.25">
      <c r="A6902" s="9" t="str">
        <f>IF(B6902&lt;&gt;"",COUNTA($B$3:B6902)+$A$2,"")</f>
        <v/>
      </c>
      <c r="R6902" s="42"/>
      <c r="AB6902" s="13"/>
      <c r="AC6902" s="8"/>
      <c r="AF6902" s="13"/>
      <c r="AG6902" s="8"/>
      <c r="AH6902" s="8"/>
      <c r="AI6902" s="8"/>
      <c r="AJ6902" s="8"/>
      <c r="AK6902" s="8"/>
      <c r="AN6902" s="13"/>
      <c r="AO6902" s="8"/>
      <c r="AR6902" s="13"/>
      <c r="AS6902" s="8"/>
      <c r="AV6902" s="13"/>
      <c r="AW6902" s="8"/>
      <c r="AX6902" s="19" t="str">
        <f t="shared" si="470"/>
        <v/>
      </c>
      <c r="AY6902" s="55">
        <f t="shared" si="471"/>
        <v>0</v>
      </c>
      <c r="AZ6902" s="8"/>
      <c r="BA6902" s="8"/>
    </row>
    <row r="6903" spans="1:53" x14ac:dyDescent="0.25">
      <c r="A6903" s="9" t="str">
        <f>IF(B6903&lt;&gt;"",COUNTA($B$3:B6903)+$A$2,"")</f>
        <v/>
      </c>
      <c r="R6903" s="42"/>
      <c r="AB6903" s="13"/>
      <c r="AC6903" s="8"/>
      <c r="AF6903" s="13"/>
      <c r="AG6903" s="8"/>
      <c r="AH6903" s="8"/>
      <c r="AI6903" s="8"/>
      <c r="AJ6903" s="8"/>
      <c r="AK6903" s="8"/>
      <c r="AN6903" s="13"/>
      <c r="AO6903" s="8"/>
      <c r="AR6903" s="13"/>
      <c r="AS6903" s="8"/>
      <c r="AV6903" s="13"/>
      <c r="AW6903" s="8"/>
      <c r="AX6903" s="19" t="str">
        <f t="shared" si="470"/>
        <v/>
      </c>
      <c r="AY6903" s="55">
        <f t="shared" si="471"/>
        <v>0</v>
      </c>
      <c r="AZ6903" s="8"/>
      <c r="BA6903" s="8"/>
    </row>
    <row r="6904" spans="1:53" x14ac:dyDescent="0.25">
      <c r="A6904" s="9" t="str">
        <f>IF(B6904&lt;&gt;"",COUNTA($B$3:B6904)+$A$2,"")</f>
        <v/>
      </c>
      <c r="R6904" s="42"/>
      <c r="AB6904" s="13"/>
      <c r="AC6904" s="8"/>
      <c r="AF6904" s="13"/>
      <c r="AG6904" s="8"/>
      <c r="AH6904" s="8"/>
      <c r="AI6904" s="8"/>
      <c r="AJ6904" s="8"/>
      <c r="AK6904" s="8"/>
      <c r="AN6904" s="13"/>
      <c r="AO6904" s="8"/>
      <c r="AR6904" s="13"/>
      <c r="AS6904" s="8"/>
      <c r="AV6904" s="13"/>
      <c r="AW6904" s="8"/>
      <c r="AX6904" s="19" t="str">
        <f t="shared" si="470"/>
        <v/>
      </c>
      <c r="AY6904" s="55">
        <f t="shared" si="471"/>
        <v>0</v>
      </c>
      <c r="AZ6904" s="8"/>
      <c r="BA6904" s="8"/>
    </row>
    <row r="6905" spans="1:53" x14ac:dyDescent="0.25">
      <c r="A6905" s="9" t="str">
        <f>IF(B6905&lt;&gt;"",COUNTA($B$3:B6905)+$A$2,"")</f>
        <v/>
      </c>
      <c r="R6905" s="42"/>
      <c r="AB6905" s="13"/>
      <c r="AC6905" s="8"/>
      <c r="AF6905" s="13"/>
      <c r="AG6905" s="8"/>
      <c r="AH6905" s="8"/>
      <c r="AI6905" s="8"/>
      <c r="AJ6905" s="8"/>
      <c r="AK6905" s="8"/>
      <c r="AN6905" s="13"/>
      <c r="AO6905" s="8"/>
      <c r="AR6905" s="13"/>
      <c r="AS6905" s="8"/>
      <c r="AV6905" s="13"/>
      <c r="AW6905" s="8"/>
      <c r="AX6905" s="19" t="str">
        <f t="shared" si="470"/>
        <v/>
      </c>
      <c r="AY6905" s="55">
        <f t="shared" si="471"/>
        <v>0</v>
      </c>
      <c r="AZ6905" s="8"/>
      <c r="BA6905" s="8"/>
    </row>
    <row r="6906" spans="1:53" x14ac:dyDescent="0.25">
      <c r="A6906" s="9" t="str">
        <f>IF(B6906&lt;&gt;"",COUNTA($B$3:B6906)+$A$2,"")</f>
        <v/>
      </c>
      <c r="R6906" s="42"/>
      <c r="AB6906" s="13"/>
      <c r="AC6906" s="8"/>
      <c r="AF6906" s="13"/>
      <c r="AG6906" s="8"/>
      <c r="AH6906" s="8"/>
      <c r="AI6906" s="8"/>
      <c r="AJ6906" s="8"/>
      <c r="AK6906" s="8"/>
      <c r="AN6906" s="13"/>
      <c r="AO6906" s="8"/>
      <c r="AR6906" s="13"/>
      <c r="AS6906" s="8"/>
      <c r="AV6906" s="13"/>
      <c r="AW6906" s="8"/>
      <c r="AX6906" s="19" t="str">
        <f t="shared" si="470"/>
        <v/>
      </c>
      <c r="AY6906" s="55">
        <f t="shared" si="471"/>
        <v>0</v>
      </c>
      <c r="AZ6906" s="8"/>
      <c r="BA6906" s="8"/>
    </row>
    <row r="6907" spans="1:53" x14ac:dyDescent="0.25">
      <c r="A6907" s="9" t="str">
        <f>IF(B6907&lt;&gt;"",COUNTA($B$3:B6907)+$A$2,"")</f>
        <v/>
      </c>
      <c r="R6907" s="42"/>
      <c r="AB6907" s="13"/>
      <c r="AC6907" s="8"/>
      <c r="AF6907" s="13"/>
      <c r="AG6907" s="8"/>
      <c r="AH6907" s="8"/>
      <c r="AI6907" s="8"/>
      <c r="AJ6907" s="8"/>
      <c r="AK6907" s="8"/>
      <c r="AN6907" s="13"/>
      <c r="AO6907" s="8"/>
      <c r="AR6907" s="13"/>
      <c r="AS6907" s="8"/>
      <c r="AV6907" s="13"/>
      <c r="AW6907" s="8"/>
      <c r="AX6907" s="19" t="str">
        <f t="shared" si="470"/>
        <v/>
      </c>
      <c r="AY6907" s="55">
        <f t="shared" si="471"/>
        <v>0</v>
      </c>
      <c r="AZ6907" s="8"/>
      <c r="BA6907" s="8"/>
    </row>
    <row r="6908" spans="1:53" x14ac:dyDescent="0.25">
      <c r="A6908" s="9" t="str">
        <f>IF(B6908&lt;&gt;"",COUNTA($B$3:B6908)+$A$2,"")</f>
        <v/>
      </c>
      <c r="R6908" s="42"/>
      <c r="AB6908" s="13"/>
      <c r="AC6908" s="8"/>
      <c r="AF6908" s="13"/>
      <c r="AG6908" s="8"/>
      <c r="AH6908" s="8"/>
      <c r="AI6908" s="8"/>
      <c r="AJ6908" s="8"/>
      <c r="AK6908" s="8"/>
      <c r="AN6908" s="13"/>
      <c r="AO6908" s="8"/>
      <c r="AR6908" s="13"/>
      <c r="AS6908" s="8"/>
      <c r="AV6908" s="13"/>
      <c r="AW6908" s="8"/>
      <c r="AX6908" s="19" t="str">
        <f t="shared" si="470"/>
        <v/>
      </c>
      <c r="AY6908" s="55">
        <f t="shared" si="471"/>
        <v>0</v>
      </c>
      <c r="AZ6908" s="8"/>
      <c r="BA6908" s="8"/>
    </row>
    <row r="6909" spans="1:53" x14ac:dyDescent="0.25">
      <c r="A6909" s="9" t="str">
        <f>IF(B6909&lt;&gt;"",COUNTA($B$3:B6909)+$A$2,"")</f>
        <v/>
      </c>
      <c r="R6909" s="42"/>
      <c r="AB6909" s="13"/>
      <c r="AC6909" s="8"/>
      <c r="AF6909" s="13"/>
      <c r="AG6909" s="8"/>
      <c r="AH6909" s="8"/>
      <c r="AI6909" s="8"/>
      <c r="AJ6909" s="8"/>
      <c r="AK6909" s="8"/>
      <c r="AN6909" s="13"/>
      <c r="AO6909" s="8"/>
      <c r="AR6909" s="13"/>
      <c r="AS6909" s="8"/>
      <c r="AV6909" s="13"/>
      <c r="AW6909" s="8"/>
      <c r="AX6909" s="19" t="str">
        <f t="shared" si="470"/>
        <v/>
      </c>
      <c r="AY6909" s="55">
        <f t="shared" si="471"/>
        <v>0</v>
      </c>
      <c r="AZ6909" s="8"/>
      <c r="BA6909" s="8"/>
    </row>
    <row r="6910" spans="1:53" x14ac:dyDescent="0.25">
      <c r="A6910" s="9" t="str">
        <f>IF(B6910&lt;&gt;"",COUNTA($B$3:B6910)+$A$2,"")</f>
        <v/>
      </c>
      <c r="R6910" s="42"/>
      <c r="AB6910" s="13"/>
      <c r="AC6910" s="8"/>
      <c r="AF6910" s="13"/>
      <c r="AG6910" s="8"/>
      <c r="AH6910" s="8"/>
      <c r="AI6910" s="8"/>
      <c r="AJ6910" s="8"/>
      <c r="AK6910" s="8"/>
      <c r="AN6910" s="13"/>
      <c r="AO6910" s="8"/>
      <c r="AR6910" s="13"/>
      <c r="AS6910" s="8"/>
      <c r="AV6910" s="13"/>
      <c r="AW6910" s="8"/>
      <c r="AX6910" s="19" t="str">
        <f t="shared" si="470"/>
        <v/>
      </c>
      <c r="AY6910" s="55">
        <f t="shared" si="471"/>
        <v>0</v>
      </c>
      <c r="AZ6910" s="8"/>
      <c r="BA6910" s="8"/>
    </row>
    <row r="6911" spans="1:53" x14ac:dyDescent="0.25">
      <c r="A6911" s="9" t="str">
        <f>IF(B6911&lt;&gt;"",COUNTA($B$3:B6911)+$A$2,"")</f>
        <v/>
      </c>
      <c r="R6911" s="42"/>
      <c r="AB6911" s="13"/>
      <c r="AC6911" s="8"/>
      <c r="AF6911" s="13"/>
      <c r="AG6911" s="8"/>
      <c r="AH6911" s="8"/>
      <c r="AI6911" s="8"/>
      <c r="AJ6911" s="8"/>
      <c r="AK6911" s="8"/>
      <c r="AN6911" s="13"/>
      <c r="AO6911" s="8"/>
      <c r="AR6911" s="13"/>
      <c r="AS6911" s="8"/>
      <c r="AV6911" s="13"/>
      <c r="AW6911" s="8"/>
      <c r="AX6911" s="19" t="str">
        <f t="shared" si="470"/>
        <v/>
      </c>
      <c r="AY6911" s="55">
        <f t="shared" si="471"/>
        <v>0</v>
      </c>
      <c r="AZ6911" s="8"/>
      <c r="BA6911" s="8"/>
    </row>
    <row r="6912" spans="1:53" x14ac:dyDescent="0.25">
      <c r="A6912" s="9" t="str">
        <f>IF(B6912&lt;&gt;"",COUNTA($B$3:B6912)+$A$2,"")</f>
        <v/>
      </c>
      <c r="R6912" s="42"/>
      <c r="AB6912" s="13"/>
      <c r="AC6912" s="8"/>
      <c r="AF6912" s="13"/>
      <c r="AG6912" s="8"/>
      <c r="AH6912" s="8"/>
      <c r="AI6912" s="8"/>
      <c r="AJ6912" s="8"/>
      <c r="AK6912" s="8"/>
      <c r="AN6912" s="13"/>
      <c r="AO6912" s="8"/>
      <c r="AR6912" s="13"/>
      <c r="AS6912" s="8"/>
      <c r="AV6912" s="13"/>
      <c r="AW6912" s="8"/>
      <c r="AX6912" s="19" t="str">
        <f t="shared" si="470"/>
        <v/>
      </c>
      <c r="AY6912" s="55">
        <f t="shared" si="471"/>
        <v>0</v>
      </c>
      <c r="AZ6912" s="8"/>
      <c r="BA6912" s="8"/>
    </row>
    <row r="6913" spans="1:53" x14ac:dyDescent="0.25">
      <c r="A6913" s="9" t="str">
        <f>IF(B6913&lt;&gt;"",COUNTA($B$3:B6913)+$A$2,"")</f>
        <v/>
      </c>
      <c r="R6913" s="42"/>
      <c r="AB6913" s="13"/>
      <c r="AC6913" s="8"/>
      <c r="AF6913" s="13"/>
      <c r="AG6913" s="8"/>
      <c r="AH6913" s="8"/>
      <c r="AI6913" s="8"/>
      <c r="AJ6913" s="8"/>
      <c r="AK6913" s="8"/>
      <c r="AN6913" s="13"/>
      <c r="AO6913" s="8"/>
      <c r="AR6913" s="13"/>
      <c r="AS6913" s="8"/>
      <c r="AV6913" s="13"/>
      <c r="AW6913" s="8"/>
      <c r="AX6913" s="19" t="str">
        <f t="shared" si="470"/>
        <v/>
      </c>
      <c r="AY6913" s="55">
        <f t="shared" si="471"/>
        <v>0</v>
      </c>
      <c r="AZ6913" s="8"/>
      <c r="BA6913" s="8"/>
    </row>
    <row r="6914" spans="1:53" x14ac:dyDescent="0.25">
      <c r="A6914" s="9" t="str">
        <f>IF(B6914&lt;&gt;"",COUNTA($B$3:B6914)+$A$2,"")</f>
        <v/>
      </c>
      <c r="R6914" s="42"/>
      <c r="AB6914" s="13"/>
      <c r="AC6914" s="8"/>
      <c r="AF6914" s="13"/>
      <c r="AG6914" s="8"/>
      <c r="AH6914" s="8"/>
      <c r="AI6914" s="8"/>
      <c r="AJ6914" s="8"/>
      <c r="AK6914" s="8"/>
      <c r="AN6914" s="13"/>
      <c r="AO6914" s="8"/>
      <c r="AR6914" s="13"/>
      <c r="AS6914" s="8"/>
      <c r="AV6914" s="13"/>
      <c r="AW6914" s="8"/>
      <c r="AX6914" s="19" t="str">
        <f t="shared" si="470"/>
        <v/>
      </c>
      <c r="AY6914" s="55">
        <f t="shared" si="471"/>
        <v>0</v>
      </c>
      <c r="AZ6914" s="8"/>
      <c r="BA6914" s="8"/>
    </row>
    <row r="6915" spans="1:53" x14ac:dyDescent="0.25">
      <c r="A6915" s="9" t="str">
        <f>IF(B6915&lt;&gt;"",COUNTA($B$3:B6915)+$A$2,"")</f>
        <v/>
      </c>
      <c r="R6915" s="42"/>
      <c r="AB6915" s="13"/>
      <c r="AC6915" s="8"/>
      <c r="AF6915" s="13"/>
      <c r="AG6915" s="8"/>
      <c r="AH6915" s="8"/>
      <c r="AI6915" s="8"/>
      <c r="AJ6915" s="8"/>
      <c r="AK6915" s="8"/>
      <c r="AN6915" s="13"/>
      <c r="AO6915" s="8"/>
      <c r="AR6915" s="13"/>
      <c r="AS6915" s="8"/>
      <c r="AV6915" s="13"/>
      <c r="AW6915" s="8"/>
      <c r="AX6915" s="19" t="str">
        <f t="shared" ref="AX6915:AX6978" si="472">IF(R6915="","",AY6915/(1+0.025))</f>
        <v/>
      </c>
      <c r="AY6915" s="55">
        <f t="shared" ref="AY6915:AY6978" si="473">BC6915-AZ6915</f>
        <v>0</v>
      </c>
      <c r="AZ6915" s="8"/>
      <c r="BA6915" s="8"/>
    </row>
    <row r="6916" spans="1:53" x14ac:dyDescent="0.25">
      <c r="A6916" s="9" t="str">
        <f>IF(B6916&lt;&gt;"",COUNTA($B$3:B6916)+$A$2,"")</f>
        <v/>
      </c>
      <c r="R6916" s="42"/>
      <c r="AB6916" s="13"/>
      <c r="AC6916" s="8"/>
      <c r="AF6916" s="13"/>
      <c r="AG6916" s="8"/>
      <c r="AH6916" s="8"/>
      <c r="AI6916" s="8"/>
      <c r="AJ6916" s="8"/>
      <c r="AK6916" s="8"/>
      <c r="AN6916" s="13"/>
      <c r="AO6916" s="8"/>
      <c r="AR6916" s="13"/>
      <c r="AS6916" s="8"/>
      <c r="AV6916" s="13"/>
      <c r="AW6916" s="8"/>
      <c r="AX6916" s="19" t="str">
        <f t="shared" si="472"/>
        <v/>
      </c>
      <c r="AY6916" s="55">
        <f t="shared" si="473"/>
        <v>0</v>
      </c>
      <c r="AZ6916" s="8"/>
      <c r="BA6916" s="8"/>
    </row>
    <row r="6917" spans="1:53" x14ac:dyDescent="0.25">
      <c r="A6917" s="9" t="str">
        <f>IF(B6917&lt;&gt;"",COUNTA($B$3:B6917)+$A$2,"")</f>
        <v/>
      </c>
      <c r="R6917" s="42"/>
      <c r="AB6917" s="13"/>
      <c r="AC6917" s="8"/>
      <c r="AF6917" s="13"/>
      <c r="AG6917" s="8"/>
      <c r="AH6917" s="8"/>
      <c r="AI6917" s="8"/>
      <c r="AJ6917" s="8"/>
      <c r="AK6917" s="8"/>
      <c r="AN6917" s="13"/>
      <c r="AO6917" s="8"/>
      <c r="AR6917" s="13"/>
      <c r="AS6917" s="8"/>
      <c r="AV6917" s="13"/>
      <c r="AW6917" s="8"/>
      <c r="AX6917" s="19" t="str">
        <f t="shared" si="472"/>
        <v/>
      </c>
      <c r="AY6917" s="55">
        <f t="shared" si="473"/>
        <v>0</v>
      </c>
      <c r="AZ6917" s="8"/>
      <c r="BA6917" s="8"/>
    </row>
    <row r="6918" spans="1:53" x14ac:dyDescent="0.25">
      <c r="A6918" s="9" t="str">
        <f>IF(B6918&lt;&gt;"",COUNTA($B$3:B6918)+$A$2,"")</f>
        <v/>
      </c>
      <c r="R6918" s="42"/>
      <c r="AB6918" s="13"/>
      <c r="AC6918" s="8"/>
      <c r="AF6918" s="13"/>
      <c r="AG6918" s="8"/>
      <c r="AH6918" s="8"/>
      <c r="AI6918" s="8"/>
      <c r="AJ6918" s="8"/>
      <c r="AK6918" s="8"/>
      <c r="AN6918" s="13"/>
      <c r="AO6918" s="8"/>
      <c r="AR6918" s="13"/>
      <c r="AS6918" s="8"/>
      <c r="AV6918" s="13"/>
      <c r="AW6918" s="8"/>
      <c r="AX6918" s="19" t="str">
        <f t="shared" si="472"/>
        <v/>
      </c>
      <c r="AY6918" s="55">
        <f t="shared" si="473"/>
        <v>0</v>
      </c>
      <c r="AZ6918" s="8"/>
      <c r="BA6918" s="8"/>
    </row>
    <row r="6919" spans="1:53" x14ac:dyDescent="0.25">
      <c r="A6919" s="9" t="str">
        <f>IF(B6919&lt;&gt;"",COUNTA($B$3:B6919)+$A$2,"")</f>
        <v/>
      </c>
      <c r="R6919" s="42"/>
      <c r="AB6919" s="13"/>
      <c r="AC6919" s="8"/>
      <c r="AF6919" s="13"/>
      <c r="AG6919" s="8"/>
      <c r="AH6919" s="8"/>
      <c r="AI6919" s="8"/>
      <c r="AJ6919" s="8"/>
      <c r="AK6919" s="8"/>
      <c r="AN6919" s="13"/>
      <c r="AO6919" s="8"/>
      <c r="AR6919" s="13"/>
      <c r="AS6919" s="8"/>
      <c r="AV6919" s="13"/>
      <c r="AW6919" s="8"/>
      <c r="AX6919" s="19" t="str">
        <f t="shared" si="472"/>
        <v/>
      </c>
      <c r="AY6919" s="55">
        <f t="shared" si="473"/>
        <v>0</v>
      </c>
      <c r="AZ6919" s="8"/>
      <c r="BA6919" s="8"/>
    </row>
    <row r="6920" spans="1:53" x14ac:dyDescent="0.25">
      <c r="A6920" s="9" t="str">
        <f>IF(B6920&lt;&gt;"",COUNTA($B$3:B6920)+$A$2,"")</f>
        <v/>
      </c>
      <c r="R6920" s="42"/>
      <c r="AB6920" s="13"/>
      <c r="AC6920" s="8"/>
      <c r="AF6920" s="13"/>
      <c r="AG6920" s="8"/>
      <c r="AH6920" s="8"/>
      <c r="AI6920" s="8"/>
      <c r="AJ6920" s="8"/>
      <c r="AK6920" s="8"/>
      <c r="AN6920" s="13"/>
      <c r="AO6920" s="8"/>
      <c r="AR6920" s="13"/>
      <c r="AS6920" s="8"/>
      <c r="AV6920" s="13"/>
      <c r="AW6920" s="8"/>
      <c r="AX6920" s="19" t="str">
        <f t="shared" si="472"/>
        <v/>
      </c>
      <c r="AY6920" s="55">
        <f t="shared" si="473"/>
        <v>0</v>
      </c>
      <c r="AZ6920" s="8"/>
      <c r="BA6920" s="8"/>
    </row>
    <row r="6921" spans="1:53" x14ac:dyDescent="0.25">
      <c r="A6921" s="9" t="str">
        <f>IF(B6921&lt;&gt;"",COUNTA($B$3:B6921)+$A$2,"")</f>
        <v/>
      </c>
      <c r="R6921" s="42"/>
      <c r="AB6921" s="13"/>
      <c r="AC6921" s="8"/>
      <c r="AF6921" s="13"/>
      <c r="AG6921" s="8"/>
      <c r="AH6921" s="8"/>
      <c r="AI6921" s="8"/>
      <c r="AJ6921" s="8"/>
      <c r="AK6921" s="8"/>
      <c r="AN6921" s="13"/>
      <c r="AO6921" s="8"/>
      <c r="AR6921" s="13"/>
      <c r="AS6921" s="8"/>
      <c r="AV6921" s="13"/>
      <c r="AW6921" s="8"/>
      <c r="AX6921" s="19" t="str">
        <f t="shared" si="472"/>
        <v/>
      </c>
      <c r="AY6921" s="55">
        <f t="shared" si="473"/>
        <v>0</v>
      </c>
      <c r="AZ6921" s="8"/>
      <c r="BA6921" s="8"/>
    </row>
    <row r="6922" spans="1:53" x14ac:dyDescent="0.25">
      <c r="A6922" s="9" t="str">
        <f>IF(B6922&lt;&gt;"",COUNTA($B$3:B6922)+$A$2,"")</f>
        <v/>
      </c>
      <c r="R6922" s="42"/>
      <c r="AB6922" s="13"/>
      <c r="AC6922" s="8"/>
      <c r="AF6922" s="13"/>
      <c r="AG6922" s="8"/>
      <c r="AH6922" s="8"/>
      <c r="AI6922" s="8"/>
      <c r="AJ6922" s="8"/>
      <c r="AK6922" s="8"/>
      <c r="AN6922" s="13"/>
      <c r="AO6922" s="8"/>
      <c r="AR6922" s="13"/>
      <c r="AS6922" s="8"/>
      <c r="AV6922" s="13"/>
      <c r="AW6922" s="8"/>
      <c r="AX6922" s="19" t="str">
        <f t="shared" si="472"/>
        <v/>
      </c>
      <c r="AY6922" s="55">
        <f t="shared" si="473"/>
        <v>0</v>
      </c>
      <c r="AZ6922" s="8"/>
      <c r="BA6922" s="8"/>
    </row>
    <row r="6923" spans="1:53" x14ac:dyDescent="0.25">
      <c r="A6923" s="9" t="str">
        <f>IF(B6923&lt;&gt;"",COUNTA($B$3:B6923)+$A$2,"")</f>
        <v/>
      </c>
      <c r="R6923" s="42"/>
      <c r="AB6923" s="13"/>
      <c r="AC6923" s="8"/>
      <c r="AF6923" s="13"/>
      <c r="AG6923" s="8"/>
      <c r="AH6923" s="8"/>
      <c r="AI6923" s="8"/>
      <c r="AJ6923" s="8"/>
      <c r="AK6923" s="8"/>
      <c r="AN6923" s="13"/>
      <c r="AO6923" s="8"/>
      <c r="AR6923" s="13"/>
      <c r="AS6923" s="8"/>
      <c r="AV6923" s="13"/>
      <c r="AW6923" s="8"/>
      <c r="AX6923" s="19" t="str">
        <f t="shared" si="472"/>
        <v/>
      </c>
      <c r="AY6923" s="55">
        <f t="shared" si="473"/>
        <v>0</v>
      </c>
      <c r="AZ6923" s="8"/>
      <c r="BA6923" s="8"/>
    </row>
    <row r="6924" spans="1:53" x14ac:dyDescent="0.25">
      <c r="A6924" s="9" t="str">
        <f>IF(B6924&lt;&gt;"",COUNTA($B$3:B6924)+$A$2,"")</f>
        <v/>
      </c>
      <c r="R6924" s="42"/>
      <c r="AB6924" s="13"/>
      <c r="AC6924" s="8"/>
      <c r="AF6924" s="13"/>
      <c r="AG6924" s="8"/>
      <c r="AH6924" s="8"/>
      <c r="AI6924" s="8"/>
      <c r="AJ6924" s="8"/>
      <c r="AK6924" s="8"/>
      <c r="AN6924" s="13"/>
      <c r="AO6924" s="8"/>
      <c r="AR6924" s="13"/>
      <c r="AS6924" s="8"/>
      <c r="AV6924" s="13"/>
      <c r="AW6924" s="8"/>
      <c r="AX6924" s="19" t="str">
        <f t="shared" si="472"/>
        <v/>
      </c>
      <c r="AY6924" s="55">
        <f t="shared" si="473"/>
        <v>0</v>
      </c>
      <c r="AZ6924" s="8"/>
      <c r="BA6924" s="8"/>
    </row>
    <row r="6925" spans="1:53" x14ac:dyDescent="0.25">
      <c r="A6925" s="9" t="str">
        <f>IF(B6925&lt;&gt;"",COUNTA($B$3:B6925)+$A$2,"")</f>
        <v/>
      </c>
      <c r="R6925" s="42"/>
      <c r="AB6925" s="13"/>
      <c r="AC6925" s="8"/>
      <c r="AF6925" s="13"/>
      <c r="AG6925" s="8"/>
      <c r="AH6925" s="8"/>
      <c r="AI6925" s="8"/>
      <c r="AJ6925" s="8"/>
      <c r="AK6925" s="8"/>
      <c r="AN6925" s="13"/>
      <c r="AO6925" s="8"/>
      <c r="AR6925" s="13"/>
      <c r="AS6925" s="8"/>
      <c r="AV6925" s="13"/>
      <c r="AW6925" s="8"/>
      <c r="AX6925" s="19" t="str">
        <f t="shared" si="472"/>
        <v/>
      </c>
      <c r="AY6925" s="55">
        <f t="shared" si="473"/>
        <v>0</v>
      </c>
      <c r="AZ6925" s="8"/>
      <c r="BA6925" s="8"/>
    </row>
    <row r="6926" spans="1:53" x14ac:dyDescent="0.25">
      <c r="A6926" s="9" t="str">
        <f>IF(B6926&lt;&gt;"",COUNTA($B$3:B6926)+$A$2,"")</f>
        <v/>
      </c>
      <c r="R6926" s="42"/>
      <c r="AB6926" s="13"/>
      <c r="AC6926" s="8"/>
      <c r="AF6926" s="13"/>
      <c r="AG6926" s="8"/>
      <c r="AH6926" s="8"/>
      <c r="AI6926" s="8"/>
      <c r="AJ6926" s="8"/>
      <c r="AK6926" s="8"/>
      <c r="AN6926" s="13"/>
      <c r="AO6926" s="8"/>
      <c r="AR6926" s="13"/>
      <c r="AS6926" s="8"/>
      <c r="AV6926" s="13"/>
      <c r="AW6926" s="8"/>
      <c r="AX6926" s="19" t="str">
        <f t="shared" si="472"/>
        <v/>
      </c>
      <c r="AY6926" s="55">
        <f t="shared" si="473"/>
        <v>0</v>
      </c>
      <c r="AZ6926" s="8"/>
      <c r="BA6926" s="8"/>
    </row>
    <row r="6927" spans="1:53" x14ac:dyDescent="0.25">
      <c r="A6927" s="9" t="str">
        <f>IF(B6927&lt;&gt;"",COUNTA($B$3:B6927)+$A$2,"")</f>
        <v/>
      </c>
      <c r="R6927" s="42"/>
      <c r="AB6927" s="13"/>
      <c r="AC6927" s="8"/>
      <c r="AF6927" s="13"/>
      <c r="AG6927" s="8"/>
      <c r="AH6927" s="8"/>
      <c r="AI6927" s="8"/>
      <c r="AJ6927" s="8"/>
      <c r="AK6927" s="8"/>
      <c r="AN6927" s="13"/>
      <c r="AO6927" s="8"/>
      <c r="AR6927" s="13"/>
      <c r="AS6927" s="8"/>
      <c r="AV6927" s="13"/>
      <c r="AW6927" s="8"/>
      <c r="AX6927" s="19" t="str">
        <f t="shared" si="472"/>
        <v/>
      </c>
      <c r="AY6927" s="55">
        <f t="shared" si="473"/>
        <v>0</v>
      </c>
      <c r="AZ6927" s="8"/>
      <c r="BA6927" s="8"/>
    </row>
    <row r="6928" spans="1:53" x14ac:dyDescent="0.25">
      <c r="A6928" s="9" t="str">
        <f>IF(B6928&lt;&gt;"",COUNTA($B$3:B6928)+$A$2,"")</f>
        <v/>
      </c>
      <c r="R6928" s="42"/>
      <c r="AB6928" s="13"/>
      <c r="AC6928" s="8"/>
      <c r="AF6928" s="13"/>
      <c r="AG6928" s="8"/>
      <c r="AH6928" s="8"/>
      <c r="AI6928" s="8"/>
      <c r="AJ6928" s="8"/>
      <c r="AK6928" s="8"/>
      <c r="AN6928" s="13"/>
      <c r="AO6928" s="8"/>
      <c r="AR6928" s="13"/>
      <c r="AS6928" s="8"/>
      <c r="AV6928" s="13"/>
      <c r="AW6928" s="8"/>
      <c r="AX6928" s="19" t="str">
        <f t="shared" si="472"/>
        <v/>
      </c>
      <c r="AY6928" s="55">
        <f t="shared" si="473"/>
        <v>0</v>
      </c>
      <c r="AZ6928" s="8"/>
      <c r="BA6928" s="8"/>
    </row>
    <row r="6929" spans="1:53" x14ac:dyDescent="0.25">
      <c r="A6929" s="9" t="str">
        <f>IF(B6929&lt;&gt;"",COUNTA($B$3:B6929)+$A$2,"")</f>
        <v/>
      </c>
      <c r="R6929" s="42"/>
      <c r="AB6929" s="13"/>
      <c r="AC6929" s="8"/>
      <c r="AF6929" s="13"/>
      <c r="AG6929" s="8"/>
      <c r="AH6929" s="8"/>
      <c r="AI6929" s="8"/>
      <c r="AJ6929" s="8"/>
      <c r="AK6929" s="8"/>
      <c r="AN6929" s="13"/>
      <c r="AO6929" s="8"/>
      <c r="AR6929" s="13"/>
      <c r="AS6929" s="8"/>
      <c r="AV6929" s="13"/>
      <c r="AW6929" s="8"/>
      <c r="AX6929" s="19" t="str">
        <f t="shared" si="472"/>
        <v/>
      </c>
      <c r="AY6929" s="55">
        <f t="shared" si="473"/>
        <v>0</v>
      </c>
      <c r="AZ6929" s="8"/>
      <c r="BA6929" s="8"/>
    </row>
    <row r="6930" spans="1:53" x14ac:dyDescent="0.25">
      <c r="A6930" s="9" t="str">
        <f>IF(B6930&lt;&gt;"",COUNTA($B$3:B6930)+$A$2,"")</f>
        <v/>
      </c>
      <c r="R6930" s="42"/>
      <c r="AB6930" s="13"/>
      <c r="AC6930" s="8"/>
      <c r="AF6930" s="13"/>
      <c r="AG6930" s="8"/>
      <c r="AH6930" s="8"/>
      <c r="AI6930" s="8"/>
      <c r="AJ6930" s="8"/>
      <c r="AK6930" s="8"/>
      <c r="AN6930" s="13"/>
      <c r="AO6930" s="8"/>
      <c r="AR6930" s="13"/>
      <c r="AS6930" s="8"/>
      <c r="AV6930" s="13"/>
      <c r="AW6930" s="8"/>
      <c r="AX6930" s="19" t="str">
        <f t="shared" si="472"/>
        <v/>
      </c>
      <c r="AY6930" s="55">
        <f t="shared" si="473"/>
        <v>0</v>
      </c>
      <c r="AZ6930" s="8"/>
      <c r="BA6930" s="8"/>
    </row>
    <row r="6931" spans="1:53" x14ac:dyDescent="0.25">
      <c r="A6931" s="9" t="str">
        <f>IF(B6931&lt;&gt;"",COUNTA($B$3:B6931)+$A$2,"")</f>
        <v/>
      </c>
      <c r="R6931" s="42"/>
      <c r="AB6931" s="13"/>
      <c r="AC6931" s="8"/>
      <c r="AF6931" s="13"/>
      <c r="AG6931" s="8"/>
      <c r="AH6931" s="8"/>
      <c r="AI6931" s="8"/>
      <c r="AJ6931" s="8"/>
      <c r="AK6931" s="8"/>
      <c r="AN6931" s="13"/>
      <c r="AO6931" s="8"/>
      <c r="AR6931" s="13"/>
      <c r="AS6931" s="8"/>
      <c r="AV6931" s="13"/>
      <c r="AW6931" s="8"/>
      <c r="AX6931" s="19" t="str">
        <f t="shared" si="472"/>
        <v/>
      </c>
      <c r="AY6931" s="55">
        <f t="shared" si="473"/>
        <v>0</v>
      </c>
      <c r="AZ6931" s="8"/>
      <c r="BA6931" s="8"/>
    </row>
    <row r="6932" spans="1:53" x14ac:dyDescent="0.25">
      <c r="A6932" s="9" t="str">
        <f>IF(B6932&lt;&gt;"",COUNTA($B$3:B6932)+$A$2,"")</f>
        <v/>
      </c>
      <c r="R6932" s="42"/>
      <c r="AB6932" s="13"/>
      <c r="AC6932" s="8"/>
      <c r="AF6932" s="13"/>
      <c r="AG6932" s="8"/>
      <c r="AH6932" s="8"/>
      <c r="AI6932" s="8"/>
      <c r="AJ6932" s="8"/>
      <c r="AK6932" s="8"/>
      <c r="AN6932" s="13"/>
      <c r="AO6932" s="8"/>
      <c r="AR6932" s="13"/>
      <c r="AS6932" s="8"/>
      <c r="AV6932" s="13"/>
      <c r="AW6932" s="8"/>
      <c r="AX6932" s="19" t="str">
        <f t="shared" si="472"/>
        <v/>
      </c>
      <c r="AY6932" s="55">
        <f t="shared" si="473"/>
        <v>0</v>
      </c>
      <c r="AZ6932" s="8"/>
      <c r="BA6932" s="8"/>
    </row>
    <row r="6933" spans="1:53" x14ac:dyDescent="0.25">
      <c r="A6933" s="9" t="str">
        <f>IF(B6933&lt;&gt;"",COUNTA($B$3:B6933)+$A$2,"")</f>
        <v/>
      </c>
      <c r="R6933" s="42"/>
      <c r="AB6933" s="13"/>
      <c r="AC6933" s="8"/>
      <c r="AF6933" s="13"/>
      <c r="AG6933" s="8"/>
      <c r="AH6933" s="8"/>
      <c r="AI6933" s="8"/>
      <c r="AJ6933" s="8"/>
      <c r="AK6933" s="8"/>
      <c r="AN6933" s="13"/>
      <c r="AO6933" s="8"/>
      <c r="AR6933" s="13"/>
      <c r="AS6933" s="8"/>
      <c r="AV6933" s="13"/>
      <c r="AW6933" s="8"/>
      <c r="AX6933" s="19" t="str">
        <f t="shared" si="472"/>
        <v/>
      </c>
      <c r="AY6933" s="55">
        <f t="shared" si="473"/>
        <v>0</v>
      </c>
      <c r="AZ6933" s="8"/>
      <c r="BA6933" s="8"/>
    </row>
    <row r="6934" spans="1:53" x14ac:dyDescent="0.25">
      <c r="A6934" s="9" t="str">
        <f>IF(B6934&lt;&gt;"",COUNTA($B$3:B6934)+$A$2,"")</f>
        <v/>
      </c>
      <c r="R6934" s="42"/>
      <c r="AB6934" s="13"/>
      <c r="AC6934" s="8"/>
      <c r="AF6934" s="13"/>
      <c r="AG6934" s="8"/>
      <c r="AH6934" s="8"/>
      <c r="AI6934" s="8"/>
      <c r="AJ6934" s="8"/>
      <c r="AK6934" s="8"/>
      <c r="AN6934" s="13"/>
      <c r="AO6934" s="8"/>
      <c r="AR6934" s="13"/>
      <c r="AS6934" s="8"/>
      <c r="AV6934" s="13"/>
      <c r="AW6934" s="8"/>
      <c r="AX6934" s="19" t="str">
        <f t="shared" si="472"/>
        <v/>
      </c>
      <c r="AY6934" s="55">
        <f t="shared" si="473"/>
        <v>0</v>
      </c>
      <c r="AZ6934" s="8"/>
      <c r="BA6934" s="8"/>
    </row>
    <row r="6935" spans="1:53" x14ac:dyDescent="0.25">
      <c r="A6935" s="9" t="str">
        <f>IF(B6935&lt;&gt;"",COUNTA($B$3:B6935)+$A$2,"")</f>
        <v/>
      </c>
      <c r="R6935" s="42"/>
      <c r="AB6935" s="13"/>
      <c r="AC6935" s="8"/>
      <c r="AF6935" s="13"/>
      <c r="AG6935" s="8"/>
      <c r="AH6935" s="8"/>
      <c r="AI6935" s="8"/>
      <c r="AJ6935" s="8"/>
      <c r="AK6935" s="8"/>
      <c r="AN6935" s="13"/>
      <c r="AO6935" s="8"/>
      <c r="AR6935" s="13"/>
      <c r="AS6935" s="8"/>
      <c r="AV6935" s="13"/>
      <c r="AW6935" s="8"/>
      <c r="AX6935" s="19" t="str">
        <f t="shared" si="472"/>
        <v/>
      </c>
      <c r="AY6935" s="55">
        <f t="shared" si="473"/>
        <v>0</v>
      </c>
      <c r="AZ6935" s="8"/>
      <c r="BA6935" s="8"/>
    </row>
    <row r="6936" spans="1:53" x14ac:dyDescent="0.25">
      <c r="A6936" s="9" t="str">
        <f>IF(B6936&lt;&gt;"",COUNTA($B$3:B6936)+$A$2,"")</f>
        <v/>
      </c>
      <c r="R6936" s="42"/>
      <c r="AB6936" s="13"/>
      <c r="AC6936" s="8"/>
      <c r="AF6936" s="13"/>
      <c r="AG6936" s="8"/>
      <c r="AH6936" s="8"/>
      <c r="AI6936" s="8"/>
      <c r="AJ6936" s="8"/>
      <c r="AK6936" s="8"/>
      <c r="AN6936" s="13"/>
      <c r="AO6936" s="8"/>
      <c r="AR6936" s="13"/>
      <c r="AS6936" s="8"/>
      <c r="AV6936" s="13"/>
      <c r="AW6936" s="8"/>
      <c r="AX6936" s="19" t="str">
        <f t="shared" si="472"/>
        <v/>
      </c>
      <c r="AY6936" s="55">
        <f t="shared" si="473"/>
        <v>0</v>
      </c>
      <c r="AZ6936" s="8"/>
      <c r="BA6936" s="8"/>
    </row>
    <row r="6937" spans="1:53" x14ac:dyDescent="0.25">
      <c r="A6937" s="9" t="str">
        <f>IF(B6937&lt;&gt;"",COUNTA($B$3:B6937)+$A$2,"")</f>
        <v/>
      </c>
      <c r="R6937" s="42"/>
      <c r="AB6937" s="13"/>
      <c r="AC6937" s="8"/>
      <c r="AF6937" s="13"/>
      <c r="AG6937" s="8"/>
      <c r="AH6937" s="8"/>
      <c r="AI6937" s="8"/>
      <c r="AJ6937" s="8"/>
      <c r="AK6937" s="8"/>
      <c r="AN6937" s="13"/>
      <c r="AO6937" s="8"/>
      <c r="AR6937" s="13"/>
      <c r="AS6937" s="8"/>
      <c r="AV6937" s="13"/>
      <c r="AW6937" s="8"/>
      <c r="AX6937" s="19" t="str">
        <f t="shared" si="472"/>
        <v/>
      </c>
      <c r="AY6937" s="55">
        <f t="shared" si="473"/>
        <v>0</v>
      </c>
      <c r="AZ6937" s="8"/>
      <c r="BA6937" s="8"/>
    </row>
    <row r="6938" spans="1:53" x14ac:dyDescent="0.25">
      <c r="A6938" s="9" t="str">
        <f>IF(B6938&lt;&gt;"",COUNTA($B$3:B6938)+$A$2,"")</f>
        <v/>
      </c>
      <c r="R6938" s="42"/>
      <c r="AB6938" s="13"/>
      <c r="AC6938" s="8"/>
      <c r="AF6938" s="13"/>
      <c r="AG6938" s="8"/>
      <c r="AH6938" s="8"/>
      <c r="AI6938" s="8"/>
      <c r="AJ6938" s="8"/>
      <c r="AK6938" s="8"/>
      <c r="AN6938" s="13"/>
      <c r="AO6938" s="8"/>
      <c r="AR6938" s="13"/>
      <c r="AS6938" s="8"/>
      <c r="AV6938" s="13"/>
      <c r="AW6938" s="8"/>
      <c r="AX6938" s="19" t="str">
        <f t="shared" si="472"/>
        <v/>
      </c>
      <c r="AY6938" s="55">
        <f t="shared" si="473"/>
        <v>0</v>
      </c>
      <c r="AZ6938" s="8"/>
      <c r="BA6938" s="8"/>
    </row>
    <row r="6939" spans="1:53" x14ac:dyDescent="0.25">
      <c r="A6939" s="9" t="str">
        <f>IF(B6939&lt;&gt;"",COUNTA($B$3:B6939)+$A$2,"")</f>
        <v/>
      </c>
      <c r="R6939" s="42"/>
      <c r="AB6939" s="13"/>
      <c r="AC6939" s="8"/>
      <c r="AF6939" s="13"/>
      <c r="AG6939" s="8"/>
      <c r="AH6939" s="8"/>
      <c r="AI6939" s="8"/>
      <c r="AJ6939" s="8"/>
      <c r="AK6939" s="8"/>
      <c r="AN6939" s="13"/>
      <c r="AO6939" s="8"/>
      <c r="AR6939" s="13"/>
      <c r="AS6939" s="8"/>
      <c r="AV6939" s="13"/>
      <c r="AW6939" s="8"/>
      <c r="AX6939" s="19" t="str">
        <f t="shared" si="472"/>
        <v/>
      </c>
      <c r="AY6939" s="55">
        <f t="shared" si="473"/>
        <v>0</v>
      </c>
      <c r="AZ6939" s="8"/>
      <c r="BA6939" s="8"/>
    </row>
    <row r="6940" spans="1:53" x14ac:dyDescent="0.25">
      <c r="A6940" s="9" t="str">
        <f>IF(B6940&lt;&gt;"",COUNTA($B$3:B6940)+$A$2,"")</f>
        <v/>
      </c>
      <c r="R6940" s="42"/>
      <c r="AB6940" s="13"/>
      <c r="AC6940" s="8"/>
      <c r="AF6940" s="13"/>
      <c r="AG6940" s="8"/>
      <c r="AH6940" s="8"/>
      <c r="AI6940" s="8"/>
      <c r="AJ6940" s="8"/>
      <c r="AK6940" s="8"/>
      <c r="AN6940" s="13"/>
      <c r="AO6940" s="8"/>
      <c r="AR6940" s="13"/>
      <c r="AS6940" s="8"/>
      <c r="AV6940" s="13"/>
      <c r="AW6940" s="8"/>
      <c r="AX6940" s="19" t="str">
        <f t="shared" si="472"/>
        <v/>
      </c>
      <c r="AY6940" s="55">
        <f t="shared" si="473"/>
        <v>0</v>
      </c>
      <c r="AZ6940" s="8"/>
      <c r="BA6940" s="8"/>
    </row>
    <row r="6941" spans="1:53" x14ac:dyDescent="0.25">
      <c r="A6941" s="9" t="str">
        <f>IF(B6941&lt;&gt;"",COUNTA($B$3:B6941)+$A$2,"")</f>
        <v/>
      </c>
      <c r="R6941" s="42"/>
      <c r="AB6941" s="13"/>
      <c r="AC6941" s="8"/>
      <c r="AF6941" s="13"/>
      <c r="AG6941" s="8"/>
      <c r="AH6941" s="8"/>
      <c r="AI6941" s="8"/>
      <c r="AJ6941" s="8"/>
      <c r="AK6941" s="8"/>
      <c r="AN6941" s="13"/>
      <c r="AO6941" s="8"/>
      <c r="AR6941" s="13"/>
      <c r="AS6941" s="8"/>
      <c r="AV6941" s="13"/>
      <c r="AW6941" s="8"/>
      <c r="AX6941" s="19" t="str">
        <f t="shared" si="472"/>
        <v/>
      </c>
      <c r="AY6941" s="55">
        <f t="shared" si="473"/>
        <v>0</v>
      </c>
      <c r="AZ6941" s="8"/>
      <c r="BA6941" s="8"/>
    </row>
    <row r="6942" spans="1:53" x14ac:dyDescent="0.25">
      <c r="A6942" s="9" t="str">
        <f>IF(B6942&lt;&gt;"",COUNTA($B$3:B6942)+$A$2,"")</f>
        <v/>
      </c>
      <c r="R6942" s="42"/>
      <c r="AB6942" s="13"/>
      <c r="AC6942" s="8"/>
      <c r="AF6942" s="13"/>
      <c r="AG6942" s="8"/>
      <c r="AH6942" s="8"/>
      <c r="AI6942" s="8"/>
      <c r="AJ6942" s="8"/>
      <c r="AK6942" s="8"/>
      <c r="AN6942" s="13"/>
      <c r="AO6942" s="8"/>
      <c r="AR6942" s="13"/>
      <c r="AS6942" s="8"/>
      <c r="AV6942" s="13"/>
      <c r="AW6942" s="8"/>
      <c r="AX6942" s="19" t="str">
        <f t="shared" si="472"/>
        <v/>
      </c>
      <c r="AY6942" s="55">
        <f t="shared" si="473"/>
        <v>0</v>
      </c>
      <c r="AZ6942" s="8"/>
      <c r="BA6942" s="8"/>
    </row>
    <row r="6943" spans="1:53" x14ac:dyDescent="0.25">
      <c r="A6943" s="9" t="str">
        <f>IF(B6943&lt;&gt;"",COUNTA($B$3:B6943)+$A$2,"")</f>
        <v/>
      </c>
      <c r="R6943" s="42"/>
      <c r="AB6943" s="13"/>
      <c r="AC6943" s="8"/>
      <c r="AF6943" s="13"/>
      <c r="AG6943" s="8"/>
      <c r="AH6943" s="8"/>
      <c r="AI6943" s="8"/>
      <c r="AJ6943" s="8"/>
      <c r="AK6943" s="8"/>
      <c r="AN6943" s="13"/>
      <c r="AO6943" s="8"/>
      <c r="AR6943" s="13"/>
      <c r="AS6943" s="8"/>
      <c r="AV6943" s="13"/>
      <c r="AW6943" s="8"/>
      <c r="AX6943" s="19" t="str">
        <f t="shared" si="472"/>
        <v/>
      </c>
      <c r="AY6943" s="55">
        <f t="shared" si="473"/>
        <v>0</v>
      </c>
      <c r="AZ6943" s="8"/>
      <c r="BA6943" s="8"/>
    </row>
    <row r="6944" spans="1:53" x14ac:dyDescent="0.25">
      <c r="A6944" s="9" t="str">
        <f>IF(B6944&lt;&gt;"",COUNTA($B$3:B6944)+$A$2,"")</f>
        <v/>
      </c>
      <c r="R6944" s="42"/>
      <c r="AB6944" s="13"/>
      <c r="AC6944" s="8"/>
      <c r="AF6944" s="13"/>
      <c r="AG6944" s="8"/>
      <c r="AH6944" s="8"/>
      <c r="AI6944" s="8"/>
      <c r="AJ6944" s="8"/>
      <c r="AK6944" s="8"/>
      <c r="AN6944" s="13"/>
      <c r="AO6944" s="8"/>
      <c r="AR6944" s="13"/>
      <c r="AS6944" s="8"/>
      <c r="AV6944" s="13"/>
      <c r="AW6944" s="8"/>
      <c r="AX6944" s="19" t="str">
        <f t="shared" si="472"/>
        <v/>
      </c>
      <c r="AY6944" s="55">
        <f t="shared" si="473"/>
        <v>0</v>
      </c>
      <c r="AZ6944" s="8"/>
      <c r="BA6944" s="8"/>
    </row>
    <row r="6945" spans="1:53" x14ac:dyDescent="0.25">
      <c r="A6945" s="9" t="str">
        <f>IF(B6945&lt;&gt;"",COUNTA($B$3:B6945)+$A$2,"")</f>
        <v/>
      </c>
      <c r="R6945" s="42"/>
      <c r="AB6945" s="13"/>
      <c r="AC6945" s="8"/>
      <c r="AF6945" s="13"/>
      <c r="AG6945" s="8"/>
      <c r="AH6945" s="8"/>
      <c r="AI6945" s="8"/>
      <c r="AJ6945" s="8"/>
      <c r="AK6945" s="8"/>
      <c r="AN6945" s="13"/>
      <c r="AO6945" s="8"/>
      <c r="AR6945" s="13"/>
      <c r="AS6945" s="8"/>
      <c r="AV6945" s="13"/>
      <c r="AW6945" s="8"/>
      <c r="AX6945" s="19" t="str">
        <f t="shared" si="472"/>
        <v/>
      </c>
      <c r="AY6945" s="55">
        <f t="shared" si="473"/>
        <v>0</v>
      </c>
      <c r="AZ6945" s="8"/>
      <c r="BA6945" s="8"/>
    </row>
    <row r="6946" spans="1:53" x14ac:dyDescent="0.25">
      <c r="A6946" s="9" t="str">
        <f>IF(B6946&lt;&gt;"",COUNTA($B$3:B6946)+$A$2,"")</f>
        <v/>
      </c>
      <c r="R6946" s="42"/>
      <c r="AB6946" s="13"/>
      <c r="AC6946" s="8"/>
      <c r="AF6946" s="13"/>
      <c r="AG6946" s="8"/>
      <c r="AH6946" s="8"/>
      <c r="AI6946" s="8"/>
      <c r="AJ6946" s="8"/>
      <c r="AK6946" s="8"/>
      <c r="AN6946" s="13"/>
      <c r="AO6946" s="8"/>
      <c r="AR6946" s="13"/>
      <c r="AS6946" s="8"/>
      <c r="AV6946" s="13"/>
      <c r="AW6946" s="8"/>
      <c r="AX6946" s="19" t="str">
        <f t="shared" si="472"/>
        <v/>
      </c>
      <c r="AY6946" s="55">
        <f t="shared" si="473"/>
        <v>0</v>
      </c>
      <c r="AZ6946" s="8"/>
      <c r="BA6946" s="8"/>
    </row>
    <row r="6947" spans="1:53" x14ac:dyDescent="0.25">
      <c r="A6947" s="9" t="str">
        <f>IF(B6947&lt;&gt;"",COUNTA($B$3:B6947)+$A$2,"")</f>
        <v/>
      </c>
      <c r="R6947" s="42"/>
      <c r="AB6947" s="13"/>
      <c r="AC6947" s="8"/>
      <c r="AF6947" s="13"/>
      <c r="AG6947" s="8"/>
      <c r="AH6947" s="8"/>
      <c r="AI6947" s="8"/>
      <c r="AJ6947" s="8"/>
      <c r="AK6947" s="8"/>
      <c r="AN6947" s="13"/>
      <c r="AO6947" s="8"/>
      <c r="AR6947" s="13"/>
      <c r="AS6947" s="8"/>
      <c r="AV6947" s="13"/>
      <c r="AW6947" s="8"/>
      <c r="AX6947" s="19" t="str">
        <f t="shared" si="472"/>
        <v/>
      </c>
      <c r="AY6947" s="55">
        <f t="shared" si="473"/>
        <v>0</v>
      </c>
      <c r="AZ6947" s="8"/>
      <c r="BA6947" s="8"/>
    </row>
    <row r="6948" spans="1:53" x14ac:dyDescent="0.25">
      <c r="A6948" s="9" t="str">
        <f>IF(B6948&lt;&gt;"",COUNTA($B$3:B6948)+$A$2,"")</f>
        <v/>
      </c>
      <c r="R6948" s="42"/>
      <c r="AB6948" s="13"/>
      <c r="AC6948" s="8"/>
      <c r="AF6948" s="13"/>
      <c r="AG6948" s="8"/>
      <c r="AH6948" s="8"/>
      <c r="AI6948" s="8"/>
      <c r="AJ6948" s="8"/>
      <c r="AK6948" s="8"/>
      <c r="AN6948" s="13"/>
      <c r="AO6948" s="8"/>
      <c r="AR6948" s="13"/>
      <c r="AS6948" s="8"/>
      <c r="AV6948" s="13"/>
      <c r="AW6948" s="8"/>
      <c r="AX6948" s="19" t="str">
        <f t="shared" si="472"/>
        <v/>
      </c>
      <c r="AY6948" s="55">
        <f t="shared" si="473"/>
        <v>0</v>
      </c>
      <c r="AZ6948" s="8"/>
      <c r="BA6948" s="8"/>
    </row>
    <row r="6949" spans="1:53" x14ac:dyDescent="0.25">
      <c r="A6949" s="9" t="str">
        <f>IF(B6949&lt;&gt;"",COUNTA($B$3:B6949)+$A$2,"")</f>
        <v/>
      </c>
      <c r="R6949" s="42"/>
      <c r="AB6949" s="13"/>
      <c r="AC6949" s="8"/>
      <c r="AF6949" s="13"/>
      <c r="AG6949" s="8"/>
      <c r="AH6949" s="8"/>
      <c r="AI6949" s="8"/>
      <c r="AJ6949" s="8"/>
      <c r="AK6949" s="8"/>
      <c r="AN6949" s="13"/>
      <c r="AO6949" s="8"/>
      <c r="AR6949" s="13"/>
      <c r="AS6949" s="8"/>
      <c r="AV6949" s="13"/>
      <c r="AW6949" s="8"/>
      <c r="AX6949" s="19" t="str">
        <f t="shared" si="472"/>
        <v/>
      </c>
      <c r="AY6949" s="55">
        <f t="shared" si="473"/>
        <v>0</v>
      </c>
      <c r="AZ6949" s="8"/>
      <c r="BA6949" s="8"/>
    </row>
    <row r="6950" spans="1:53" x14ac:dyDescent="0.25">
      <c r="A6950" s="9" t="str">
        <f>IF(B6950&lt;&gt;"",COUNTA($B$3:B6950)+$A$2,"")</f>
        <v/>
      </c>
      <c r="R6950" s="42"/>
      <c r="AB6950" s="13"/>
      <c r="AC6950" s="8"/>
      <c r="AF6950" s="13"/>
      <c r="AG6950" s="8"/>
      <c r="AH6950" s="8"/>
      <c r="AI6950" s="8"/>
      <c r="AJ6950" s="8"/>
      <c r="AK6950" s="8"/>
      <c r="AN6950" s="13"/>
      <c r="AO6950" s="8"/>
      <c r="AR6950" s="13"/>
      <c r="AS6950" s="8"/>
      <c r="AV6950" s="13"/>
      <c r="AW6950" s="8"/>
      <c r="AX6950" s="19" t="str">
        <f t="shared" si="472"/>
        <v/>
      </c>
      <c r="AY6950" s="55">
        <f t="shared" si="473"/>
        <v>0</v>
      </c>
      <c r="AZ6950" s="8"/>
      <c r="BA6950" s="8"/>
    </row>
    <row r="6951" spans="1:53" x14ac:dyDescent="0.25">
      <c r="A6951" s="9" t="str">
        <f>IF(B6951&lt;&gt;"",COUNTA($B$3:B6951)+$A$2,"")</f>
        <v/>
      </c>
      <c r="R6951" s="42"/>
      <c r="AB6951" s="13"/>
      <c r="AC6951" s="8"/>
      <c r="AF6951" s="13"/>
      <c r="AG6951" s="8"/>
      <c r="AH6951" s="8"/>
      <c r="AI6951" s="8"/>
      <c r="AJ6951" s="8"/>
      <c r="AK6951" s="8"/>
      <c r="AN6951" s="13"/>
      <c r="AO6951" s="8"/>
      <c r="AR6951" s="13"/>
      <c r="AS6951" s="8"/>
      <c r="AV6951" s="13"/>
      <c r="AW6951" s="8"/>
      <c r="AX6951" s="19" t="str">
        <f t="shared" si="472"/>
        <v/>
      </c>
      <c r="AY6951" s="55">
        <f t="shared" si="473"/>
        <v>0</v>
      </c>
      <c r="AZ6951" s="8"/>
      <c r="BA6951" s="8"/>
    </row>
    <row r="6952" spans="1:53" x14ac:dyDescent="0.25">
      <c r="A6952" s="9" t="str">
        <f>IF(B6952&lt;&gt;"",COUNTA($B$3:B6952)+$A$2,"")</f>
        <v/>
      </c>
      <c r="R6952" s="42"/>
      <c r="AB6952" s="13"/>
      <c r="AC6952" s="8"/>
      <c r="AF6952" s="13"/>
      <c r="AG6952" s="8"/>
      <c r="AH6952" s="8"/>
      <c r="AI6952" s="8"/>
      <c r="AJ6952" s="8"/>
      <c r="AK6952" s="8"/>
      <c r="AN6952" s="13"/>
      <c r="AO6952" s="8"/>
      <c r="AR6952" s="13"/>
      <c r="AS6952" s="8"/>
      <c r="AV6952" s="13"/>
      <c r="AW6952" s="8"/>
      <c r="AX6952" s="19" t="str">
        <f t="shared" si="472"/>
        <v/>
      </c>
      <c r="AY6952" s="55">
        <f t="shared" si="473"/>
        <v>0</v>
      </c>
      <c r="AZ6952" s="8"/>
      <c r="BA6952" s="8"/>
    </row>
    <row r="6953" spans="1:53" x14ac:dyDescent="0.25">
      <c r="A6953" s="9" t="str">
        <f>IF(B6953&lt;&gt;"",COUNTA($B$3:B6953)+$A$2,"")</f>
        <v/>
      </c>
      <c r="R6953" s="42"/>
      <c r="AB6953" s="13"/>
      <c r="AC6953" s="8"/>
      <c r="AF6953" s="13"/>
      <c r="AG6953" s="8"/>
      <c r="AH6953" s="8"/>
      <c r="AI6953" s="8"/>
      <c r="AJ6953" s="8"/>
      <c r="AK6953" s="8"/>
      <c r="AN6953" s="13"/>
      <c r="AO6953" s="8"/>
      <c r="AR6953" s="13"/>
      <c r="AS6953" s="8"/>
      <c r="AV6953" s="13"/>
      <c r="AW6953" s="8"/>
      <c r="AX6953" s="19" t="str">
        <f t="shared" si="472"/>
        <v/>
      </c>
      <c r="AY6953" s="55">
        <f t="shared" si="473"/>
        <v>0</v>
      </c>
      <c r="AZ6953" s="8"/>
      <c r="BA6953" s="8"/>
    </row>
    <row r="6954" spans="1:53" x14ac:dyDescent="0.25">
      <c r="A6954" s="9" t="str">
        <f>IF(B6954&lt;&gt;"",COUNTA($B$3:B6954)+$A$2,"")</f>
        <v/>
      </c>
      <c r="R6954" s="42"/>
      <c r="AB6954" s="13"/>
      <c r="AC6954" s="8"/>
      <c r="AF6954" s="13"/>
      <c r="AG6954" s="8"/>
      <c r="AH6954" s="8"/>
      <c r="AI6954" s="8"/>
      <c r="AJ6954" s="8"/>
      <c r="AK6954" s="8"/>
      <c r="AN6954" s="13"/>
      <c r="AO6954" s="8"/>
      <c r="AR6954" s="13"/>
      <c r="AS6954" s="8"/>
      <c r="AV6954" s="13"/>
      <c r="AW6954" s="8"/>
      <c r="AX6954" s="19" t="str">
        <f t="shared" si="472"/>
        <v/>
      </c>
      <c r="AY6954" s="55">
        <f t="shared" si="473"/>
        <v>0</v>
      </c>
      <c r="AZ6954" s="8"/>
      <c r="BA6954" s="8"/>
    </row>
    <row r="6955" spans="1:53" x14ac:dyDescent="0.25">
      <c r="A6955" s="9" t="str">
        <f>IF(B6955&lt;&gt;"",COUNTA($B$3:B6955)+$A$2,"")</f>
        <v/>
      </c>
      <c r="R6955" s="42"/>
      <c r="AB6955" s="13"/>
      <c r="AC6955" s="8"/>
      <c r="AF6955" s="13"/>
      <c r="AG6955" s="8"/>
      <c r="AH6955" s="8"/>
      <c r="AI6955" s="8"/>
      <c r="AJ6955" s="8"/>
      <c r="AK6955" s="8"/>
      <c r="AN6955" s="13"/>
      <c r="AO6955" s="8"/>
      <c r="AR6955" s="13"/>
      <c r="AS6955" s="8"/>
      <c r="AV6955" s="13"/>
      <c r="AW6955" s="8"/>
      <c r="AX6955" s="19" t="str">
        <f t="shared" si="472"/>
        <v/>
      </c>
      <c r="AY6955" s="55">
        <f t="shared" si="473"/>
        <v>0</v>
      </c>
      <c r="AZ6955" s="8"/>
      <c r="BA6955" s="8"/>
    </row>
    <row r="6956" spans="1:53" x14ac:dyDescent="0.25">
      <c r="A6956" s="9" t="str">
        <f>IF(B6956&lt;&gt;"",COUNTA($B$3:B6956)+$A$2,"")</f>
        <v/>
      </c>
      <c r="R6956" s="42"/>
      <c r="AB6956" s="13"/>
      <c r="AC6956" s="8"/>
      <c r="AF6956" s="13"/>
      <c r="AG6956" s="8"/>
      <c r="AH6956" s="8"/>
      <c r="AI6956" s="8"/>
      <c r="AJ6956" s="8"/>
      <c r="AK6956" s="8"/>
      <c r="AN6956" s="13"/>
      <c r="AO6956" s="8"/>
      <c r="AR6956" s="13"/>
      <c r="AS6956" s="8"/>
      <c r="AV6956" s="13"/>
      <c r="AW6956" s="8"/>
      <c r="AX6956" s="19" t="str">
        <f t="shared" si="472"/>
        <v/>
      </c>
      <c r="AY6956" s="55">
        <f t="shared" si="473"/>
        <v>0</v>
      </c>
      <c r="AZ6956" s="8"/>
      <c r="BA6956" s="8"/>
    </row>
    <row r="6957" spans="1:53" x14ac:dyDescent="0.25">
      <c r="A6957" s="9" t="str">
        <f>IF(B6957&lt;&gt;"",COUNTA($B$3:B6957)+$A$2,"")</f>
        <v/>
      </c>
      <c r="R6957" s="42"/>
      <c r="AB6957" s="13"/>
      <c r="AC6957" s="8"/>
      <c r="AF6957" s="13"/>
      <c r="AG6957" s="8"/>
      <c r="AH6957" s="8"/>
      <c r="AI6957" s="8"/>
      <c r="AJ6957" s="8"/>
      <c r="AK6957" s="8"/>
      <c r="AN6957" s="13"/>
      <c r="AO6957" s="8"/>
      <c r="AR6957" s="13"/>
      <c r="AS6957" s="8"/>
      <c r="AV6957" s="13"/>
      <c r="AW6957" s="8"/>
      <c r="AX6957" s="19" t="str">
        <f t="shared" si="472"/>
        <v/>
      </c>
      <c r="AY6957" s="55">
        <f t="shared" si="473"/>
        <v>0</v>
      </c>
      <c r="AZ6957" s="8"/>
      <c r="BA6957" s="8"/>
    </row>
    <row r="6958" spans="1:53" x14ac:dyDescent="0.25">
      <c r="A6958" s="9" t="str">
        <f>IF(B6958&lt;&gt;"",COUNTA($B$3:B6958)+$A$2,"")</f>
        <v/>
      </c>
      <c r="R6958" s="42"/>
      <c r="AB6958" s="13"/>
      <c r="AC6958" s="8"/>
      <c r="AF6958" s="13"/>
      <c r="AG6958" s="8"/>
      <c r="AH6958" s="8"/>
      <c r="AI6958" s="8"/>
      <c r="AJ6958" s="8"/>
      <c r="AK6958" s="8"/>
      <c r="AN6958" s="13"/>
      <c r="AO6958" s="8"/>
      <c r="AR6958" s="13"/>
      <c r="AS6958" s="8"/>
      <c r="AV6958" s="13"/>
      <c r="AW6958" s="8"/>
      <c r="AX6958" s="19" t="str">
        <f t="shared" si="472"/>
        <v/>
      </c>
      <c r="AY6958" s="55">
        <f t="shared" si="473"/>
        <v>0</v>
      </c>
      <c r="AZ6958" s="8"/>
      <c r="BA6958" s="8"/>
    </row>
    <row r="6959" spans="1:53" x14ac:dyDescent="0.25">
      <c r="A6959" s="9" t="str">
        <f>IF(B6959&lt;&gt;"",COUNTA($B$3:B6959)+$A$2,"")</f>
        <v/>
      </c>
      <c r="R6959" s="42"/>
      <c r="AB6959" s="13"/>
      <c r="AC6959" s="8"/>
      <c r="AF6959" s="13"/>
      <c r="AG6959" s="8"/>
      <c r="AH6959" s="8"/>
      <c r="AI6959" s="8"/>
      <c r="AJ6959" s="8"/>
      <c r="AK6959" s="8"/>
      <c r="AN6959" s="13"/>
      <c r="AO6959" s="8"/>
      <c r="AR6959" s="13"/>
      <c r="AS6959" s="8"/>
      <c r="AV6959" s="13"/>
      <c r="AW6959" s="8"/>
      <c r="AX6959" s="19" t="str">
        <f t="shared" si="472"/>
        <v/>
      </c>
      <c r="AY6959" s="55">
        <f t="shared" si="473"/>
        <v>0</v>
      </c>
      <c r="AZ6959" s="8"/>
      <c r="BA6959" s="8"/>
    </row>
    <row r="6960" spans="1:53" x14ac:dyDescent="0.25">
      <c r="A6960" s="9" t="str">
        <f>IF(B6960&lt;&gt;"",COUNTA($B$3:B6960)+$A$2,"")</f>
        <v/>
      </c>
      <c r="R6960" s="42"/>
      <c r="AB6960" s="13"/>
      <c r="AC6960" s="8"/>
      <c r="AF6960" s="13"/>
      <c r="AG6960" s="8"/>
      <c r="AH6960" s="8"/>
      <c r="AI6960" s="8"/>
      <c r="AJ6960" s="8"/>
      <c r="AK6960" s="8"/>
      <c r="AN6960" s="13"/>
      <c r="AO6960" s="8"/>
      <c r="AR6960" s="13"/>
      <c r="AS6960" s="8"/>
      <c r="AV6960" s="13"/>
      <c r="AW6960" s="8"/>
      <c r="AX6960" s="19" t="str">
        <f t="shared" si="472"/>
        <v/>
      </c>
      <c r="AY6960" s="55">
        <f t="shared" si="473"/>
        <v>0</v>
      </c>
      <c r="AZ6960" s="8"/>
      <c r="BA6960" s="8"/>
    </row>
    <row r="6961" spans="1:53" x14ac:dyDescent="0.25">
      <c r="A6961" s="9" t="str">
        <f>IF(B6961&lt;&gt;"",COUNTA($B$3:B6961)+$A$2,"")</f>
        <v/>
      </c>
      <c r="R6961" s="42"/>
      <c r="AB6961" s="13"/>
      <c r="AC6961" s="8"/>
      <c r="AF6961" s="13"/>
      <c r="AG6961" s="8"/>
      <c r="AH6961" s="8"/>
      <c r="AI6961" s="8"/>
      <c r="AJ6961" s="8"/>
      <c r="AK6961" s="8"/>
      <c r="AN6961" s="13"/>
      <c r="AO6961" s="8"/>
      <c r="AR6961" s="13"/>
      <c r="AS6961" s="8"/>
      <c r="AV6961" s="13"/>
      <c r="AW6961" s="8"/>
      <c r="AX6961" s="19" t="str">
        <f t="shared" si="472"/>
        <v/>
      </c>
      <c r="AY6961" s="55">
        <f t="shared" si="473"/>
        <v>0</v>
      </c>
      <c r="AZ6961" s="8"/>
      <c r="BA6961" s="8"/>
    </row>
    <row r="6962" spans="1:53" x14ac:dyDescent="0.25">
      <c r="A6962" s="9" t="str">
        <f>IF(B6962&lt;&gt;"",COUNTA($B$3:B6962)+$A$2,"")</f>
        <v/>
      </c>
      <c r="R6962" s="42"/>
      <c r="AB6962" s="13"/>
      <c r="AC6962" s="8"/>
      <c r="AF6962" s="13"/>
      <c r="AG6962" s="8"/>
      <c r="AH6962" s="8"/>
      <c r="AI6962" s="8"/>
      <c r="AJ6962" s="8"/>
      <c r="AK6962" s="8"/>
      <c r="AN6962" s="13"/>
      <c r="AO6962" s="8"/>
      <c r="AR6962" s="13"/>
      <c r="AS6962" s="8"/>
      <c r="AV6962" s="13"/>
      <c r="AW6962" s="8"/>
      <c r="AX6962" s="19" t="str">
        <f t="shared" si="472"/>
        <v/>
      </c>
      <c r="AY6962" s="55">
        <f t="shared" si="473"/>
        <v>0</v>
      </c>
      <c r="AZ6962" s="8"/>
      <c r="BA6962" s="8"/>
    </row>
    <row r="6963" spans="1:53" x14ac:dyDescent="0.25">
      <c r="A6963" s="9" t="str">
        <f>IF(B6963&lt;&gt;"",COUNTA($B$3:B6963)+$A$2,"")</f>
        <v/>
      </c>
      <c r="R6963" s="42"/>
      <c r="AB6963" s="13"/>
      <c r="AC6963" s="8"/>
      <c r="AF6963" s="13"/>
      <c r="AG6963" s="8"/>
      <c r="AH6963" s="8"/>
      <c r="AI6963" s="8"/>
      <c r="AJ6963" s="8"/>
      <c r="AK6963" s="8"/>
      <c r="AN6963" s="13"/>
      <c r="AO6963" s="8"/>
      <c r="AR6963" s="13"/>
      <c r="AS6963" s="8"/>
      <c r="AV6963" s="13"/>
      <c r="AW6963" s="8"/>
      <c r="AX6963" s="19" t="str">
        <f t="shared" si="472"/>
        <v/>
      </c>
      <c r="AY6963" s="55">
        <f t="shared" si="473"/>
        <v>0</v>
      </c>
      <c r="AZ6963" s="8"/>
      <c r="BA6963" s="8"/>
    </row>
    <row r="6964" spans="1:53" x14ac:dyDescent="0.25">
      <c r="A6964" s="9" t="str">
        <f>IF(B6964&lt;&gt;"",COUNTA($B$3:B6964)+$A$2,"")</f>
        <v/>
      </c>
      <c r="R6964" s="42"/>
      <c r="AB6964" s="13"/>
      <c r="AC6964" s="8"/>
      <c r="AF6964" s="13"/>
      <c r="AG6964" s="8"/>
      <c r="AH6964" s="8"/>
      <c r="AI6964" s="8"/>
      <c r="AJ6964" s="8"/>
      <c r="AK6964" s="8"/>
      <c r="AN6964" s="13"/>
      <c r="AO6964" s="8"/>
      <c r="AR6964" s="13"/>
      <c r="AS6964" s="8"/>
      <c r="AV6964" s="13"/>
      <c r="AW6964" s="8"/>
      <c r="AX6964" s="19" t="str">
        <f t="shared" si="472"/>
        <v/>
      </c>
      <c r="AY6964" s="55">
        <f t="shared" si="473"/>
        <v>0</v>
      </c>
      <c r="AZ6964" s="8"/>
      <c r="BA6964" s="8"/>
    </row>
    <row r="6965" spans="1:53" x14ac:dyDescent="0.25">
      <c r="A6965" s="9" t="str">
        <f>IF(B6965&lt;&gt;"",COUNTA($B$3:B6965)+$A$2,"")</f>
        <v/>
      </c>
      <c r="R6965" s="42"/>
      <c r="AB6965" s="13"/>
      <c r="AC6965" s="8"/>
      <c r="AF6965" s="13"/>
      <c r="AG6965" s="8"/>
      <c r="AH6965" s="8"/>
      <c r="AI6965" s="8"/>
      <c r="AJ6965" s="8"/>
      <c r="AK6965" s="8"/>
      <c r="AN6965" s="13"/>
      <c r="AO6965" s="8"/>
      <c r="AR6965" s="13"/>
      <c r="AS6965" s="8"/>
      <c r="AV6965" s="13"/>
      <c r="AW6965" s="8"/>
      <c r="AX6965" s="19" t="str">
        <f t="shared" si="472"/>
        <v/>
      </c>
      <c r="AY6965" s="55">
        <f t="shared" si="473"/>
        <v>0</v>
      </c>
      <c r="AZ6965" s="8"/>
      <c r="BA6965" s="8"/>
    </row>
    <row r="6966" spans="1:53" x14ac:dyDescent="0.25">
      <c r="A6966" s="9" t="str">
        <f>IF(B6966&lt;&gt;"",COUNTA($B$3:B6966)+$A$2,"")</f>
        <v/>
      </c>
      <c r="R6966" s="42"/>
      <c r="AB6966" s="13"/>
      <c r="AC6966" s="8"/>
      <c r="AF6966" s="13"/>
      <c r="AG6966" s="8"/>
      <c r="AH6966" s="8"/>
      <c r="AI6966" s="8"/>
      <c r="AJ6966" s="8"/>
      <c r="AK6966" s="8"/>
      <c r="AN6966" s="13"/>
      <c r="AO6966" s="8"/>
      <c r="AR6966" s="13"/>
      <c r="AS6966" s="8"/>
      <c r="AV6966" s="13"/>
      <c r="AW6966" s="8"/>
      <c r="AX6966" s="19" t="str">
        <f t="shared" si="472"/>
        <v/>
      </c>
      <c r="AY6966" s="55">
        <f t="shared" si="473"/>
        <v>0</v>
      </c>
      <c r="AZ6966" s="8"/>
      <c r="BA6966" s="8"/>
    </row>
    <row r="6967" spans="1:53" x14ac:dyDescent="0.25">
      <c r="A6967" s="9" t="str">
        <f>IF(B6967&lt;&gt;"",COUNTA($B$3:B6967)+$A$2,"")</f>
        <v/>
      </c>
      <c r="R6967" s="42"/>
      <c r="AB6967" s="13"/>
      <c r="AC6967" s="8"/>
      <c r="AF6967" s="13"/>
      <c r="AG6967" s="8"/>
      <c r="AH6967" s="8"/>
      <c r="AI6967" s="8"/>
      <c r="AJ6967" s="8"/>
      <c r="AK6967" s="8"/>
      <c r="AN6967" s="13"/>
      <c r="AO6967" s="8"/>
      <c r="AR6967" s="13"/>
      <c r="AS6967" s="8"/>
      <c r="AV6967" s="13"/>
      <c r="AW6967" s="8"/>
      <c r="AX6967" s="19" t="str">
        <f t="shared" si="472"/>
        <v/>
      </c>
      <c r="AY6967" s="55">
        <f t="shared" si="473"/>
        <v>0</v>
      </c>
      <c r="AZ6967" s="8"/>
      <c r="BA6967" s="8"/>
    </row>
    <row r="6968" spans="1:53" x14ac:dyDescent="0.25">
      <c r="A6968" s="9" t="str">
        <f>IF(B6968&lt;&gt;"",COUNTA($B$3:B6968)+$A$2,"")</f>
        <v/>
      </c>
      <c r="R6968" s="42"/>
      <c r="AB6968" s="13"/>
      <c r="AC6968" s="8"/>
      <c r="AF6968" s="13"/>
      <c r="AG6968" s="8"/>
      <c r="AH6968" s="8"/>
      <c r="AI6968" s="8"/>
      <c r="AJ6968" s="8"/>
      <c r="AK6968" s="8"/>
      <c r="AN6968" s="13"/>
      <c r="AO6968" s="8"/>
      <c r="AR6968" s="13"/>
      <c r="AS6968" s="8"/>
      <c r="AV6968" s="13"/>
      <c r="AW6968" s="8"/>
      <c r="AX6968" s="19" t="str">
        <f t="shared" si="472"/>
        <v/>
      </c>
      <c r="AY6968" s="55">
        <f t="shared" si="473"/>
        <v>0</v>
      </c>
      <c r="AZ6968" s="8"/>
      <c r="BA6968" s="8"/>
    </row>
    <row r="6969" spans="1:53" x14ac:dyDescent="0.25">
      <c r="A6969" s="9" t="str">
        <f>IF(B6969&lt;&gt;"",COUNTA($B$3:B6969)+$A$2,"")</f>
        <v/>
      </c>
      <c r="R6969" s="42"/>
      <c r="AB6969" s="13"/>
      <c r="AC6969" s="8"/>
      <c r="AF6969" s="13"/>
      <c r="AG6969" s="8"/>
      <c r="AH6969" s="8"/>
      <c r="AI6969" s="8"/>
      <c r="AJ6969" s="8"/>
      <c r="AK6969" s="8"/>
      <c r="AN6969" s="13"/>
      <c r="AO6969" s="8"/>
      <c r="AR6969" s="13"/>
      <c r="AS6969" s="8"/>
      <c r="AV6969" s="13"/>
      <c r="AW6969" s="8"/>
      <c r="AX6969" s="19" t="str">
        <f t="shared" si="472"/>
        <v/>
      </c>
      <c r="AY6969" s="55">
        <f t="shared" si="473"/>
        <v>0</v>
      </c>
      <c r="AZ6969" s="8"/>
      <c r="BA6969" s="8"/>
    </row>
    <row r="6970" spans="1:53" x14ac:dyDescent="0.25">
      <c r="A6970" s="9" t="str">
        <f>IF(B6970&lt;&gt;"",COUNTA($B$3:B6970)+$A$2,"")</f>
        <v/>
      </c>
      <c r="R6970" s="42"/>
      <c r="AB6970" s="13"/>
      <c r="AC6970" s="8"/>
      <c r="AF6970" s="13"/>
      <c r="AG6970" s="8"/>
      <c r="AH6970" s="8"/>
      <c r="AI6970" s="8"/>
      <c r="AJ6970" s="8"/>
      <c r="AK6970" s="8"/>
      <c r="AN6970" s="13"/>
      <c r="AO6970" s="8"/>
      <c r="AR6970" s="13"/>
      <c r="AS6970" s="8"/>
      <c r="AV6970" s="13"/>
      <c r="AW6970" s="8"/>
      <c r="AX6970" s="19" t="str">
        <f t="shared" si="472"/>
        <v/>
      </c>
      <c r="AY6970" s="55">
        <f t="shared" si="473"/>
        <v>0</v>
      </c>
      <c r="AZ6970" s="8"/>
      <c r="BA6970" s="8"/>
    </row>
    <row r="6971" spans="1:53" x14ac:dyDescent="0.25">
      <c r="A6971" s="9" t="str">
        <f>IF(B6971&lt;&gt;"",COUNTA($B$3:B6971)+$A$2,"")</f>
        <v/>
      </c>
      <c r="R6971" s="42"/>
      <c r="AB6971" s="13"/>
      <c r="AC6971" s="8"/>
      <c r="AF6971" s="13"/>
      <c r="AG6971" s="8"/>
      <c r="AH6971" s="8"/>
      <c r="AI6971" s="8"/>
      <c r="AJ6971" s="8"/>
      <c r="AK6971" s="8"/>
      <c r="AN6971" s="13"/>
      <c r="AO6971" s="8"/>
      <c r="AR6971" s="13"/>
      <c r="AS6971" s="8"/>
      <c r="AV6971" s="13"/>
      <c r="AW6971" s="8"/>
      <c r="AX6971" s="19" t="str">
        <f t="shared" si="472"/>
        <v/>
      </c>
      <c r="AY6971" s="55">
        <f t="shared" si="473"/>
        <v>0</v>
      </c>
      <c r="AZ6971" s="8"/>
      <c r="BA6971" s="8"/>
    </row>
    <row r="6972" spans="1:53" x14ac:dyDescent="0.25">
      <c r="A6972" s="9" t="str">
        <f>IF(B6972&lt;&gt;"",COUNTA($B$3:B6972)+$A$2,"")</f>
        <v/>
      </c>
      <c r="R6972" s="42"/>
      <c r="AB6972" s="13"/>
      <c r="AC6972" s="8"/>
      <c r="AF6972" s="13"/>
      <c r="AG6972" s="8"/>
      <c r="AH6972" s="8"/>
      <c r="AI6972" s="8"/>
      <c r="AJ6972" s="8"/>
      <c r="AK6972" s="8"/>
      <c r="AN6972" s="13"/>
      <c r="AO6972" s="8"/>
      <c r="AR6972" s="13"/>
      <c r="AS6972" s="8"/>
      <c r="AV6972" s="13"/>
      <c r="AW6972" s="8"/>
      <c r="AX6972" s="19" t="str">
        <f t="shared" si="472"/>
        <v/>
      </c>
      <c r="AY6972" s="55">
        <f t="shared" si="473"/>
        <v>0</v>
      </c>
      <c r="AZ6972" s="8"/>
      <c r="BA6972" s="8"/>
    </row>
    <row r="6973" spans="1:53" x14ac:dyDescent="0.25">
      <c r="A6973" s="9" t="str">
        <f>IF(B6973&lt;&gt;"",COUNTA($B$3:B6973)+$A$2,"")</f>
        <v/>
      </c>
      <c r="R6973" s="42"/>
      <c r="AB6973" s="13"/>
      <c r="AC6973" s="8"/>
      <c r="AF6973" s="13"/>
      <c r="AG6973" s="8"/>
      <c r="AH6973" s="8"/>
      <c r="AI6973" s="8"/>
      <c r="AJ6973" s="8"/>
      <c r="AK6973" s="8"/>
      <c r="AN6973" s="13"/>
      <c r="AO6973" s="8"/>
      <c r="AR6973" s="13"/>
      <c r="AS6973" s="8"/>
      <c r="AV6973" s="13"/>
      <c r="AW6973" s="8"/>
      <c r="AX6973" s="19" t="str">
        <f t="shared" si="472"/>
        <v/>
      </c>
      <c r="AY6973" s="55">
        <f t="shared" si="473"/>
        <v>0</v>
      </c>
      <c r="AZ6973" s="8"/>
      <c r="BA6973" s="8"/>
    </row>
    <row r="6974" spans="1:53" x14ac:dyDescent="0.25">
      <c r="A6974" s="9" t="str">
        <f>IF(B6974&lt;&gt;"",COUNTA($B$3:B6974)+$A$2,"")</f>
        <v/>
      </c>
      <c r="R6974" s="42"/>
      <c r="AB6974" s="13"/>
      <c r="AC6974" s="8"/>
      <c r="AF6974" s="13"/>
      <c r="AG6974" s="8"/>
      <c r="AH6974" s="8"/>
      <c r="AI6974" s="8"/>
      <c r="AJ6974" s="8"/>
      <c r="AK6974" s="8"/>
      <c r="AN6974" s="13"/>
      <c r="AO6974" s="8"/>
      <c r="AR6974" s="13"/>
      <c r="AS6974" s="8"/>
      <c r="AV6974" s="13"/>
      <c r="AW6974" s="8"/>
      <c r="AX6974" s="19" t="str">
        <f t="shared" si="472"/>
        <v/>
      </c>
      <c r="AY6974" s="55">
        <f t="shared" si="473"/>
        <v>0</v>
      </c>
      <c r="AZ6974" s="8"/>
      <c r="BA6974" s="8"/>
    </row>
    <row r="6975" spans="1:53" x14ac:dyDescent="0.25">
      <c r="A6975" s="9" t="str">
        <f>IF(B6975&lt;&gt;"",COUNTA($B$3:B6975)+$A$2,"")</f>
        <v/>
      </c>
      <c r="R6975" s="42"/>
      <c r="AB6975" s="13"/>
      <c r="AC6975" s="8"/>
      <c r="AF6975" s="13"/>
      <c r="AG6975" s="8"/>
      <c r="AH6975" s="8"/>
      <c r="AI6975" s="8"/>
      <c r="AJ6975" s="8"/>
      <c r="AK6975" s="8"/>
      <c r="AN6975" s="13"/>
      <c r="AO6975" s="8"/>
      <c r="AR6975" s="13"/>
      <c r="AS6975" s="8"/>
      <c r="AV6975" s="13"/>
      <c r="AW6975" s="8"/>
      <c r="AX6975" s="19" t="str">
        <f t="shared" si="472"/>
        <v/>
      </c>
      <c r="AY6975" s="55">
        <f t="shared" si="473"/>
        <v>0</v>
      </c>
      <c r="AZ6975" s="8"/>
      <c r="BA6975" s="8"/>
    </row>
    <row r="6976" spans="1:53" x14ac:dyDescent="0.25">
      <c r="A6976" s="9" t="str">
        <f>IF(B6976&lt;&gt;"",COUNTA($B$3:B6976)+$A$2,"")</f>
        <v/>
      </c>
      <c r="R6976" s="42"/>
      <c r="AB6976" s="13"/>
      <c r="AC6976" s="8"/>
      <c r="AF6976" s="13"/>
      <c r="AG6976" s="8"/>
      <c r="AH6976" s="8"/>
      <c r="AI6976" s="8"/>
      <c r="AJ6976" s="8"/>
      <c r="AK6976" s="8"/>
      <c r="AN6976" s="13"/>
      <c r="AO6976" s="8"/>
      <c r="AR6976" s="13"/>
      <c r="AS6976" s="8"/>
      <c r="AV6976" s="13"/>
      <c r="AW6976" s="8"/>
      <c r="AX6976" s="19" t="str">
        <f t="shared" si="472"/>
        <v/>
      </c>
      <c r="AY6976" s="55">
        <f t="shared" si="473"/>
        <v>0</v>
      </c>
      <c r="AZ6976" s="8"/>
      <c r="BA6976" s="8"/>
    </row>
    <row r="6977" spans="1:53" x14ac:dyDescent="0.25">
      <c r="A6977" s="9" t="str">
        <f>IF(B6977&lt;&gt;"",COUNTA($B$3:B6977)+$A$2,"")</f>
        <v/>
      </c>
      <c r="R6977" s="42"/>
      <c r="AB6977" s="13"/>
      <c r="AC6977" s="8"/>
      <c r="AF6977" s="13"/>
      <c r="AG6977" s="8"/>
      <c r="AH6977" s="8"/>
      <c r="AI6977" s="8"/>
      <c r="AJ6977" s="8"/>
      <c r="AK6977" s="8"/>
      <c r="AN6977" s="13"/>
      <c r="AO6977" s="8"/>
      <c r="AR6977" s="13"/>
      <c r="AS6977" s="8"/>
      <c r="AV6977" s="13"/>
      <c r="AW6977" s="8"/>
      <c r="AX6977" s="19" t="str">
        <f t="shared" si="472"/>
        <v/>
      </c>
      <c r="AY6977" s="55">
        <f t="shared" si="473"/>
        <v>0</v>
      </c>
      <c r="AZ6977" s="8"/>
      <c r="BA6977" s="8"/>
    </row>
    <row r="6978" spans="1:53" x14ac:dyDescent="0.25">
      <c r="A6978" s="9" t="str">
        <f>IF(B6978&lt;&gt;"",COUNTA($B$3:B6978)+$A$2,"")</f>
        <v/>
      </c>
      <c r="R6978" s="42"/>
      <c r="AB6978" s="13"/>
      <c r="AC6978" s="8"/>
      <c r="AF6978" s="13"/>
      <c r="AG6978" s="8"/>
      <c r="AH6978" s="8"/>
      <c r="AI6978" s="8"/>
      <c r="AJ6978" s="8"/>
      <c r="AK6978" s="8"/>
      <c r="AN6978" s="13"/>
      <c r="AO6978" s="8"/>
      <c r="AR6978" s="13"/>
      <c r="AS6978" s="8"/>
      <c r="AV6978" s="13"/>
      <c r="AW6978" s="8"/>
      <c r="AX6978" s="19" t="str">
        <f t="shared" si="472"/>
        <v/>
      </c>
      <c r="AY6978" s="55">
        <f t="shared" si="473"/>
        <v>0</v>
      </c>
      <c r="AZ6978" s="8"/>
      <c r="BA6978" s="8"/>
    </row>
    <row r="6979" spans="1:53" x14ac:dyDescent="0.25">
      <c r="A6979" s="9" t="str">
        <f>IF(B6979&lt;&gt;"",COUNTA($B$3:B6979)+$A$2,"")</f>
        <v/>
      </c>
      <c r="R6979" s="42"/>
      <c r="AB6979" s="13"/>
      <c r="AC6979" s="8"/>
      <c r="AF6979" s="13"/>
      <c r="AG6979" s="8"/>
      <c r="AH6979" s="8"/>
      <c r="AI6979" s="8"/>
      <c r="AJ6979" s="8"/>
      <c r="AK6979" s="8"/>
      <c r="AN6979" s="13"/>
      <c r="AO6979" s="8"/>
      <c r="AR6979" s="13"/>
      <c r="AS6979" s="8"/>
      <c r="AV6979" s="13"/>
      <c r="AW6979" s="8"/>
      <c r="AX6979" s="19" t="str">
        <f t="shared" ref="AX6979:AX7042" si="474">IF(R6979="","",AY6979/(1+0.025))</f>
        <v/>
      </c>
      <c r="AY6979" s="55">
        <f t="shared" ref="AY6979:AY7042" si="475">BC6979-AZ6979</f>
        <v>0</v>
      </c>
      <c r="AZ6979" s="8"/>
      <c r="BA6979" s="8"/>
    </row>
    <row r="6980" spans="1:53" x14ac:dyDescent="0.25">
      <c r="A6980" s="9" t="str">
        <f>IF(B6980&lt;&gt;"",COUNTA($B$3:B6980)+$A$2,"")</f>
        <v/>
      </c>
      <c r="R6980" s="42"/>
      <c r="AB6980" s="13"/>
      <c r="AC6980" s="8"/>
      <c r="AF6980" s="13"/>
      <c r="AG6980" s="8"/>
      <c r="AH6980" s="8"/>
      <c r="AI6980" s="8"/>
      <c r="AJ6980" s="8"/>
      <c r="AK6980" s="8"/>
      <c r="AN6980" s="13"/>
      <c r="AO6980" s="8"/>
      <c r="AR6980" s="13"/>
      <c r="AS6980" s="8"/>
      <c r="AV6980" s="13"/>
      <c r="AW6980" s="8"/>
      <c r="AX6980" s="19" t="str">
        <f t="shared" si="474"/>
        <v/>
      </c>
      <c r="AY6980" s="55">
        <f t="shared" si="475"/>
        <v>0</v>
      </c>
      <c r="AZ6980" s="8"/>
      <c r="BA6980" s="8"/>
    </row>
    <row r="6981" spans="1:53" x14ac:dyDescent="0.25">
      <c r="A6981" s="9" t="str">
        <f>IF(B6981&lt;&gt;"",COUNTA($B$3:B6981)+$A$2,"")</f>
        <v/>
      </c>
      <c r="R6981" s="42"/>
      <c r="AB6981" s="13"/>
      <c r="AC6981" s="8"/>
      <c r="AF6981" s="13"/>
      <c r="AG6981" s="8"/>
      <c r="AH6981" s="8"/>
      <c r="AI6981" s="8"/>
      <c r="AJ6981" s="8"/>
      <c r="AK6981" s="8"/>
      <c r="AN6981" s="13"/>
      <c r="AO6981" s="8"/>
      <c r="AR6981" s="13"/>
      <c r="AS6981" s="8"/>
      <c r="AV6981" s="13"/>
      <c r="AW6981" s="8"/>
      <c r="AX6981" s="19" t="str">
        <f t="shared" si="474"/>
        <v/>
      </c>
      <c r="AY6981" s="55">
        <f t="shared" si="475"/>
        <v>0</v>
      </c>
      <c r="AZ6981" s="8"/>
      <c r="BA6981" s="8"/>
    </row>
    <row r="6982" spans="1:53" x14ac:dyDescent="0.25">
      <c r="A6982" s="9" t="str">
        <f>IF(B6982&lt;&gt;"",COUNTA($B$3:B6982)+$A$2,"")</f>
        <v/>
      </c>
      <c r="R6982" s="42"/>
      <c r="AB6982" s="13"/>
      <c r="AC6982" s="8"/>
      <c r="AF6982" s="13"/>
      <c r="AG6982" s="8"/>
      <c r="AH6982" s="8"/>
      <c r="AI6982" s="8"/>
      <c r="AJ6982" s="8"/>
      <c r="AK6982" s="8"/>
      <c r="AN6982" s="13"/>
      <c r="AO6982" s="8"/>
      <c r="AR6982" s="13"/>
      <c r="AS6982" s="8"/>
      <c r="AV6982" s="13"/>
      <c r="AW6982" s="8"/>
      <c r="AX6982" s="19" t="str">
        <f t="shared" si="474"/>
        <v/>
      </c>
      <c r="AY6982" s="55">
        <f t="shared" si="475"/>
        <v>0</v>
      </c>
      <c r="AZ6982" s="8"/>
      <c r="BA6982" s="8"/>
    </row>
    <row r="6983" spans="1:53" x14ac:dyDescent="0.25">
      <c r="A6983" s="9" t="str">
        <f>IF(B6983&lt;&gt;"",COUNTA($B$3:B6983)+$A$2,"")</f>
        <v/>
      </c>
      <c r="R6983" s="42"/>
      <c r="AB6983" s="13"/>
      <c r="AC6983" s="8"/>
      <c r="AF6983" s="13"/>
      <c r="AG6983" s="8"/>
      <c r="AH6983" s="8"/>
      <c r="AI6983" s="8"/>
      <c r="AJ6983" s="8"/>
      <c r="AK6983" s="8"/>
      <c r="AN6983" s="13"/>
      <c r="AO6983" s="8"/>
      <c r="AR6983" s="13"/>
      <c r="AS6983" s="8"/>
      <c r="AV6983" s="13"/>
      <c r="AW6983" s="8"/>
      <c r="AX6983" s="19" t="str">
        <f t="shared" si="474"/>
        <v/>
      </c>
      <c r="AY6983" s="55">
        <f t="shared" si="475"/>
        <v>0</v>
      </c>
      <c r="AZ6983" s="8"/>
      <c r="BA6983" s="8"/>
    </row>
    <row r="6984" spans="1:53" x14ac:dyDescent="0.25">
      <c r="A6984" s="9" t="str">
        <f>IF(B6984&lt;&gt;"",COUNTA($B$3:B6984)+$A$2,"")</f>
        <v/>
      </c>
      <c r="R6984" s="42"/>
      <c r="AB6984" s="13"/>
      <c r="AC6984" s="8"/>
      <c r="AF6984" s="13"/>
      <c r="AG6984" s="8"/>
      <c r="AH6984" s="8"/>
      <c r="AI6984" s="8"/>
      <c r="AJ6984" s="8"/>
      <c r="AK6984" s="8"/>
      <c r="AN6984" s="13"/>
      <c r="AO6984" s="8"/>
      <c r="AR6984" s="13"/>
      <c r="AS6984" s="8"/>
      <c r="AV6984" s="13"/>
      <c r="AW6984" s="8"/>
      <c r="AX6984" s="19" t="str">
        <f t="shared" si="474"/>
        <v/>
      </c>
      <c r="AY6984" s="55">
        <f t="shared" si="475"/>
        <v>0</v>
      </c>
      <c r="AZ6984" s="8"/>
      <c r="BA6984" s="8"/>
    </row>
    <row r="6985" spans="1:53" x14ac:dyDescent="0.25">
      <c r="A6985" s="9" t="str">
        <f>IF(B6985&lt;&gt;"",COUNTA($B$3:B6985)+$A$2,"")</f>
        <v/>
      </c>
      <c r="R6985" s="42"/>
      <c r="AB6985" s="13"/>
      <c r="AC6985" s="8"/>
      <c r="AF6985" s="13"/>
      <c r="AG6985" s="8"/>
      <c r="AH6985" s="8"/>
      <c r="AI6985" s="8"/>
      <c r="AJ6985" s="8"/>
      <c r="AK6985" s="8"/>
      <c r="AN6985" s="13"/>
      <c r="AO6985" s="8"/>
      <c r="AR6985" s="13"/>
      <c r="AS6985" s="8"/>
      <c r="AV6985" s="13"/>
      <c r="AW6985" s="8"/>
      <c r="AX6985" s="19" t="str">
        <f t="shared" si="474"/>
        <v/>
      </c>
      <c r="AY6985" s="55">
        <f t="shared" si="475"/>
        <v>0</v>
      </c>
      <c r="AZ6985" s="8"/>
      <c r="BA6985" s="8"/>
    </row>
    <row r="6986" spans="1:53" x14ac:dyDescent="0.25">
      <c r="A6986" s="9" t="str">
        <f>IF(B6986&lt;&gt;"",COUNTA($B$3:B6986)+$A$2,"")</f>
        <v/>
      </c>
      <c r="R6986" s="42"/>
      <c r="AB6986" s="13"/>
      <c r="AC6986" s="8"/>
      <c r="AF6986" s="13"/>
      <c r="AG6986" s="8"/>
      <c r="AH6986" s="8"/>
      <c r="AI6986" s="8"/>
      <c r="AJ6986" s="8"/>
      <c r="AK6986" s="8"/>
      <c r="AN6986" s="13"/>
      <c r="AO6986" s="8"/>
      <c r="AR6986" s="13"/>
      <c r="AS6986" s="8"/>
      <c r="AV6986" s="13"/>
      <c r="AW6986" s="8"/>
      <c r="AX6986" s="19" t="str">
        <f t="shared" si="474"/>
        <v/>
      </c>
      <c r="AY6986" s="55">
        <f t="shared" si="475"/>
        <v>0</v>
      </c>
      <c r="AZ6986" s="8"/>
      <c r="BA6986" s="8"/>
    </row>
    <row r="6987" spans="1:53" x14ac:dyDescent="0.25">
      <c r="A6987" s="9" t="str">
        <f>IF(B6987&lt;&gt;"",COUNTA($B$3:B6987)+$A$2,"")</f>
        <v/>
      </c>
      <c r="R6987" s="42"/>
      <c r="AB6987" s="13"/>
      <c r="AC6987" s="8"/>
      <c r="AF6987" s="13"/>
      <c r="AG6987" s="8"/>
      <c r="AH6987" s="8"/>
      <c r="AI6987" s="8"/>
      <c r="AJ6987" s="8"/>
      <c r="AK6987" s="8"/>
      <c r="AN6987" s="13"/>
      <c r="AO6987" s="8"/>
      <c r="AR6987" s="13"/>
      <c r="AS6987" s="8"/>
      <c r="AV6987" s="13"/>
      <c r="AW6987" s="8"/>
      <c r="AX6987" s="19" t="str">
        <f t="shared" si="474"/>
        <v/>
      </c>
      <c r="AY6987" s="55">
        <f t="shared" si="475"/>
        <v>0</v>
      </c>
      <c r="AZ6987" s="8"/>
      <c r="BA6987" s="8"/>
    </row>
    <row r="6988" spans="1:53" x14ac:dyDescent="0.25">
      <c r="A6988" s="9" t="str">
        <f>IF(B6988&lt;&gt;"",COUNTA($B$3:B6988)+$A$2,"")</f>
        <v/>
      </c>
      <c r="R6988" s="42"/>
      <c r="AB6988" s="13"/>
      <c r="AC6988" s="8"/>
      <c r="AF6988" s="13"/>
      <c r="AG6988" s="8"/>
      <c r="AH6988" s="8"/>
      <c r="AI6988" s="8"/>
      <c r="AJ6988" s="8"/>
      <c r="AK6988" s="8"/>
      <c r="AN6988" s="13"/>
      <c r="AO6988" s="8"/>
      <c r="AR6988" s="13"/>
      <c r="AS6988" s="8"/>
      <c r="AV6988" s="13"/>
      <c r="AW6988" s="8"/>
      <c r="AX6988" s="19" t="str">
        <f t="shared" si="474"/>
        <v/>
      </c>
      <c r="AY6988" s="55">
        <f t="shared" si="475"/>
        <v>0</v>
      </c>
      <c r="AZ6988" s="8"/>
      <c r="BA6988" s="8"/>
    </row>
    <row r="6989" spans="1:53" x14ac:dyDescent="0.25">
      <c r="A6989" s="9" t="str">
        <f>IF(B6989&lt;&gt;"",COUNTA($B$3:B6989)+$A$2,"")</f>
        <v/>
      </c>
      <c r="R6989" s="42"/>
      <c r="AB6989" s="13"/>
      <c r="AC6989" s="8"/>
      <c r="AF6989" s="13"/>
      <c r="AG6989" s="8"/>
      <c r="AH6989" s="8"/>
      <c r="AI6989" s="8"/>
      <c r="AJ6989" s="8"/>
      <c r="AK6989" s="8"/>
      <c r="AN6989" s="13"/>
      <c r="AO6989" s="8"/>
      <c r="AR6989" s="13"/>
      <c r="AS6989" s="8"/>
      <c r="AV6989" s="13"/>
      <c r="AW6989" s="8"/>
      <c r="AX6989" s="19" t="str">
        <f t="shared" si="474"/>
        <v/>
      </c>
      <c r="AY6989" s="55">
        <f t="shared" si="475"/>
        <v>0</v>
      </c>
      <c r="AZ6989" s="8"/>
      <c r="BA6989" s="8"/>
    </row>
    <row r="6990" spans="1:53" x14ac:dyDescent="0.25">
      <c r="A6990" s="9" t="str">
        <f>IF(B6990&lt;&gt;"",COUNTA($B$3:B6990)+$A$2,"")</f>
        <v/>
      </c>
      <c r="R6990" s="42"/>
      <c r="AB6990" s="13"/>
      <c r="AC6990" s="8"/>
      <c r="AF6990" s="13"/>
      <c r="AG6990" s="8"/>
      <c r="AH6990" s="8"/>
      <c r="AI6990" s="8"/>
      <c r="AJ6990" s="8"/>
      <c r="AK6990" s="8"/>
      <c r="AN6990" s="13"/>
      <c r="AO6990" s="8"/>
      <c r="AR6990" s="13"/>
      <c r="AS6990" s="8"/>
      <c r="AV6990" s="13"/>
      <c r="AW6990" s="8"/>
      <c r="AX6990" s="19" t="str">
        <f t="shared" si="474"/>
        <v/>
      </c>
      <c r="AY6990" s="55">
        <f t="shared" si="475"/>
        <v>0</v>
      </c>
      <c r="AZ6990" s="8"/>
      <c r="BA6990" s="8"/>
    </row>
    <row r="6991" spans="1:53" x14ac:dyDescent="0.25">
      <c r="A6991" s="9" t="str">
        <f>IF(B6991&lt;&gt;"",COUNTA($B$3:B6991)+$A$2,"")</f>
        <v/>
      </c>
      <c r="R6991" s="42"/>
      <c r="AB6991" s="13"/>
      <c r="AC6991" s="8"/>
      <c r="AF6991" s="13"/>
      <c r="AG6991" s="8"/>
      <c r="AH6991" s="8"/>
      <c r="AI6991" s="8"/>
      <c r="AJ6991" s="8"/>
      <c r="AK6991" s="8"/>
      <c r="AN6991" s="13"/>
      <c r="AO6991" s="8"/>
      <c r="AR6991" s="13"/>
      <c r="AS6991" s="8"/>
      <c r="AV6991" s="13"/>
      <c r="AW6991" s="8"/>
      <c r="AX6991" s="19" t="str">
        <f t="shared" si="474"/>
        <v/>
      </c>
      <c r="AY6991" s="55">
        <f t="shared" si="475"/>
        <v>0</v>
      </c>
      <c r="AZ6991" s="8"/>
      <c r="BA6991" s="8"/>
    </row>
    <row r="6992" spans="1:53" x14ac:dyDescent="0.25">
      <c r="A6992" s="9" t="str">
        <f>IF(B6992&lt;&gt;"",COUNTA($B$3:B6992)+$A$2,"")</f>
        <v/>
      </c>
      <c r="R6992" s="42"/>
      <c r="AB6992" s="13"/>
      <c r="AC6992" s="8"/>
      <c r="AF6992" s="13"/>
      <c r="AG6992" s="8"/>
      <c r="AH6992" s="8"/>
      <c r="AI6992" s="8"/>
      <c r="AJ6992" s="8"/>
      <c r="AK6992" s="8"/>
      <c r="AN6992" s="13"/>
      <c r="AO6992" s="8"/>
      <c r="AR6992" s="13"/>
      <c r="AS6992" s="8"/>
      <c r="AV6992" s="13"/>
      <c r="AW6992" s="8"/>
      <c r="AX6992" s="19" t="str">
        <f t="shared" si="474"/>
        <v/>
      </c>
      <c r="AY6992" s="55">
        <f t="shared" si="475"/>
        <v>0</v>
      </c>
      <c r="AZ6992" s="8"/>
      <c r="BA6992" s="8"/>
    </row>
    <row r="6993" spans="1:53" x14ac:dyDescent="0.25">
      <c r="A6993" s="9" t="str">
        <f>IF(B6993&lt;&gt;"",COUNTA($B$3:B6993)+$A$2,"")</f>
        <v/>
      </c>
      <c r="R6993" s="42"/>
      <c r="AB6993" s="13"/>
      <c r="AC6993" s="8"/>
      <c r="AF6993" s="13"/>
      <c r="AG6993" s="8"/>
      <c r="AH6993" s="8"/>
      <c r="AI6993" s="8"/>
      <c r="AJ6993" s="8"/>
      <c r="AK6993" s="8"/>
      <c r="AN6993" s="13"/>
      <c r="AO6993" s="8"/>
      <c r="AR6993" s="13"/>
      <c r="AS6993" s="8"/>
      <c r="AV6993" s="13"/>
      <c r="AW6993" s="8"/>
      <c r="AX6993" s="19" t="str">
        <f t="shared" si="474"/>
        <v/>
      </c>
      <c r="AY6993" s="55">
        <f t="shared" si="475"/>
        <v>0</v>
      </c>
      <c r="AZ6993" s="8"/>
      <c r="BA6993" s="8"/>
    </row>
    <row r="6994" spans="1:53" x14ac:dyDescent="0.25">
      <c r="A6994" s="9" t="str">
        <f>IF(B6994&lt;&gt;"",COUNTA($B$3:B6994)+$A$2,"")</f>
        <v/>
      </c>
      <c r="R6994" s="42"/>
      <c r="AB6994" s="13"/>
      <c r="AC6994" s="8"/>
      <c r="AF6994" s="13"/>
      <c r="AG6994" s="8"/>
      <c r="AH6994" s="8"/>
      <c r="AI6994" s="8"/>
      <c r="AJ6994" s="8"/>
      <c r="AK6994" s="8"/>
      <c r="AN6994" s="13"/>
      <c r="AO6994" s="8"/>
      <c r="AR6994" s="13"/>
      <c r="AS6994" s="8"/>
      <c r="AV6994" s="13"/>
      <c r="AW6994" s="8"/>
      <c r="AX6994" s="19" t="str">
        <f t="shared" si="474"/>
        <v/>
      </c>
      <c r="AY6994" s="55">
        <f t="shared" si="475"/>
        <v>0</v>
      </c>
      <c r="AZ6994" s="8"/>
      <c r="BA6994" s="8"/>
    </row>
    <row r="6995" spans="1:53" x14ac:dyDescent="0.25">
      <c r="A6995" s="9" t="str">
        <f>IF(B6995&lt;&gt;"",COUNTA($B$3:B6995)+$A$2,"")</f>
        <v/>
      </c>
      <c r="R6995" s="42"/>
      <c r="AB6995" s="13"/>
      <c r="AC6995" s="8"/>
      <c r="AF6995" s="13"/>
      <c r="AG6995" s="8"/>
      <c r="AH6995" s="8"/>
      <c r="AI6995" s="8"/>
      <c r="AJ6995" s="8"/>
      <c r="AK6995" s="8"/>
      <c r="AN6995" s="13"/>
      <c r="AO6995" s="8"/>
      <c r="AR6995" s="13"/>
      <c r="AS6995" s="8"/>
      <c r="AV6995" s="13"/>
      <c r="AW6995" s="8"/>
      <c r="AX6995" s="19" t="str">
        <f t="shared" si="474"/>
        <v/>
      </c>
      <c r="AY6995" s="55">
        <f t="shared" si="475"/>
        <v>0</v>
      </c>
      <c r="AZ6995" s="8"/>
      <c r="BA6995" s="8"/>
    </row>
    <row r="6996" spans="1:53" x14ac:dyDescent="0.25">
      <c r="A6996" s="9" t="str">
        <f>IF(B6996&lt;&gt;"",COUNTA($B$3:B6996)+$A$2,"")</f>
        <v/>
      </c>
      <c r="R6996" s="42"/>
      <c r="AB6996" s="13"/>
      <c r="AC6996" s="8"/>
      <c r="AF6996" s="13"/>
      <c r="AG6996" s="8"/>
      <c r="AH6996" s="8"/>
      <c r="AI6996" s="8"/>
      <c r="AJ6996" s="8"/>
      <c r="AK6996" s="8"/>
      <c r="AN6996" s="13"/>
      <c r="AO6996" s="8"/>
      <c r="AR6996" s="13"/>
      <c r="AS6996" s="8"/>
      <c r="AV6996" s="13"/>
      <c r="AW6996" s="8"/>
      <c r="AX6996" s="19" t="str">
        <f t="shared" si="474"/>
        <v/>
      </c>
      <c r="AY6996" s="55">
        <f t="shared" si="475"/>
        <v>0</v>
      </c>
      <c r="AZ6996" s="8"/>
      <c r="BA6996" s="8"/>
    </row>
    <row r="6997" spans="1:53" x14ac:dyDescent="0.25">
      <c r="A6997" s="9" t="str">
        <f>IF(B6997&lt;&gt;"",COUNTA($B$3:B6997)+$A$2,"")</f>
        <v/>
      </c>
      <c r="R6997" s="42"/>
      <c r="AB6997" s="13"/>
      <c r="AC6997" s="8"/>
      <c r="AF6997" s="13"/>
      <c r="AG6997" s="8"/>
      <c r="AH6997" s="8"/>
      <c r="AI6997" s="8"/>
      <c r="AJ6997" s="8"/>
      <c r="AK6997" s="8"/>
      <c r="AN6997" s="13"/>
      <c r="AO6997" s="8"/>
      <c r="AR6997" s="13"/>
      <c r="AS6997" s="8"/>
      <c r="AV6997" s="13"/>
      <c r="AW6997" s="8"/>
      <c r="AX6997" s="19" t="str">
        <f t="shared" si="474"/>
        <v/>
      </c>
      <c r="AY6997" s="55">
        <f t="shared" si="475"/>
        <v>0</v>
      </c>
      <c r="AZ6997" s="8"/>
      <c r="BA6997" s="8"/>
    </row>
    <row r="6998" spans="1:53" x14ac:dyDescent="0.25">
      <c r="A6998" s="9" t="str">
        <f>IF(B6998&lt;&gt;"",COUNTA($B$3:B6998)+$A$2,"")</f>
        <v/>
      </c>
      <c r="R6998" s="42"/>
      <c r="AB6998" s="13"/>
      <c r="AC6998" s="8"/>
      <c r="AF6998" s="13"/>
      <c r="AG6998" s="8"/>
      <c r="AH6998" s="8"/>
      <c r="AI6998" s="8"/>
      <c r="AJ6998" s="8"/>
      <c r="AK6998" s="8"/>
      <c r="AN6998" s="13"/>
      <c r="AO6998" s="8"/>
      <c r="AR6998" s="13"/>
      <c r="AS6998" s="8"/>
      <c r="AV6998" s="13"/>
      <c r="AW6998" s="8"/>
      <c r="AX6998" s="19" t="str">
        <f t="shared" si="474"/>
        <v/>
      </c>
      <c r="AY6998" s="55">
        <f t="shared" si="475"/>
        <v>0</v>
      </c>
      <c r="AZ6998" s="8"/>
      <c r="BA6998" s="8"/>
    </row>
    <row r="6999" spans="1:53" x14ac:dyDescent="0.25">
      <c r="A6999" s="9" t="str">
        <f>IF(B6999&lt;&gt;"",COUNTA($B$3:B6999)+$A$2,"")</f>
        <v/>
      </c>
      <c r="R6999" s="42"/>
      <c r="AB6999" s="13"/>
      <c r="AC6999" s="8"/>
      <c r="AF6999" s="13"/>
      <c r="AG6999" s="8"/>
      <c r="AH6999" s="8"/>
      <c r="AI6999" s="8"/>
      <c r="AJ6999" s="8"/>
      <c r="AK6999" s="8"/>
      <c r="AN6999" s="13"/>
      <c r="AO6999" s="8"/>
      <c r="AR6999" s="13"/>
      <c r="AS6999" s="8"/>
      <c r="AV6999" s="13"/>
      <c r="AW6999" s="8"/>
      <c r="AX6999" s="19" t="str">
        <f t="shared" si="474"/>
        <v/>
      </c>
      <c r="AY6999" s="55">
        <f t="shared" si="475"/>
        <v>0</v>
      </c>
      <c r="AZ6999" s="8"/>
      <c r="BA6999" s="8"/>
    </row>
    <row r="7000" spans="1:53" x14ac:dyDescent="0.25">
      <c r="A7000" s="9" t="str">
        <f>IF(B7000&lt;&gt;"",COUNTA($B$3:B7000)+$A$2,"")</f>
        <v/>
      </c>
      <c r="R7000" s="42"/>
      <c r="AB7000" s="13"/>
      <c r="AC7000" s="8"/>
      <c r="AF7000" s="13"/>
      <c r="AG7000" s="8"/>
      <c r="AH7000" s="8"/>
      <c r="AI7000" s="8"/>
      <c r="AJ7000" s="8"/>
      <c r="AK7000" s="8"/>
      <c r="AN7000" s="13"/>
      <c r="AO7000" s="8"/>
      <c r="AR7000" s="13"/>
      <c r="AS7000" s="8"/>
      <c r="AV7000" s="13"/>
      <c r="AW7000" s="8"/>
      <c r="AX7000" s="19" t="str">
        <f t="shared" si="474"/>
        <v/>
      </c>
      <c r="AY7000" s="55">
        <f t="shared" si="475"/>
        <v>0</v>
      </c>
      <c r="AZ7000" s="8"/>
      <c r="BA7000" s="8"/>
    </row>
    <row r="7001" spans="1:53" x14ac:dyDescent="0.25">
      <c r="A7001" s="9" t="str">
        <f>IF(B7001&lt;&gt;"",COUNTA($B$3:B7001)+$A$2,"")</f>
        <v/>
      </c>
      <c r="R7001" s="42"/>
      <c r="AB7001" s="13"/>
      <c r="AC7001" s="8"/>
      <c r="AF7001" s="13"/>
      <c r="AG7001" s="8"/>
      <c r="AH7001" s="8"/>
      <c r="AI7001" s="8"/>
      <c r="AJ7001" s="8"/>
      <c r="AK7001" s="8"/>
      <c r="AN7001" s="13"/>
      <c r="AO7001" s="8"/>
      <c r="AR7001" s="13"/>
      <c r="AS7001" s="8"/>
      <c r="AV7001" s="13"/>
      <c r="AW7001" s="8"/>
      <c r="AX7001" s="19" t="str">
        <f t="shared" si="474"/>
        <v/>
      </c>
      <c r="AY7001" s="55">
        <f t="shared" si="475"/>
        <v>0</v>
      </c>
      <c r="AZ7001" s="8"/>
      <c r="BA7001" s="8"/>
    </row>
    <row r="7002" spans="1:53" x14ac:dyDescent="0.25">
      <c r="A7002" s="9" t="str">
        <f>IF(B7002&lt;&gt;"",COUNTA($B$3:B7002)+$A$2,"")</f>
        <v/>
      </c>
      <c r="R7002" s="42"/>
      <c r="AB7002" s="13"/>
      <c r="AC7002" s="8"/>
      <c r="AF7002" s="13"/>
      <c r="AG7002" s="8"/>
      <c r="AH7002" s="8"/>
      <c r="AI7002" s="8"/>
      <c r="AJ7002" s="8"/>
      <c r="AK7002" s="8"/>
      <c r="AN7002" s="13"/>
      <c r="AO7002" s="8"/>
      <c r="AR7002" s="13"/>
      <c r="AS7002" s="8"/>
      <c r="AV7002" s="13"/>
      <c r="AW7002" s="8"/>
      <c r="AX7002" s="19" t="str">
        <f t="shared" si="474"/>
        <v/>
      </c>
      <c r="AY7002" s="55">
        <f t="shared" si="475"/>
        <v>0</v>
      </c>
      <c r="AZ7002" s="8"/>
      <c r="BA7002" s="8"/>
    </row>
    <row r="7003" spans="1:53" x14ac:dyDescent="0.25">
      <c r="A7003" s="9" t="str">
        <f>IF(B7003&lt;&gt;"",COUNTA($B$3:B7003)+$A$2,"")</f>
        <v/>
      </c>
      <c r="R7003" s="42"/>
      <c r="AB7003" s="13"/>
      <c r="AC7003" s="8"/>
      <c r="AF7003" s="13"/>
      <c r="AG7003" s="8"/>
      <c r="AH7003" s="8"/>
      <c r="AI7003" s="8"/>
      <c r="AJ7003" s="8"/>
      <c r="AK7003" s="8"/>
      <c r="AN7003" s="13"/>
      <c r="AO7003" s="8"/>
      <c r="AR7003" s="13"/>
      <c r="AS7003" s="8"/>
      <c r="AV7003" s="13"/>
      <c r="AW7003" s="8"/>
      <c r="AX7003" s="19" t="str">
        <f t="shared" si="474"/>
        <v/>
      </c>
      <c r="AY7003" s="55">
        <f t="shared" si="475"/>
        <v>0</v>
      </c>
      <c r="AZ7003" s="8"/>
      <c r="BA7003" s="8"/>
    </row>
    <row r="7004" spans="1:53" x14ac:dyDescent="0.25">
      <c r="A7004" s="9" t="str">
        <f>IF(B7004&lt;&gt;"",COUNTA($B$3:B7004)+$A$2,"")</f>
        <v/>
      </c>
      <c r="R7004" s="42"/>
      <c r="AB7004" s="13"/>
      <c r="AC7004" s="8"/>
      <c r="AF7004" s="13"/>
      <c r="AG7004" s="8"/>
      <c r="AH7004" s="8"/>
      <c r="AI7004" s="8"/>
      <c r="AJ7004" s="8"/>
      <c r="AK7004" s="8"/>
      <c r="AN7004" s="13"/>
      <c r="AO7004" s="8"/>
      <c r="AR7004" s="13"/>
      <c r="AS7004" s="8"/>
      <c r="AV7004" s="13"/>
      <c r="AW7004" s="8"/>
      <c r="AX7004" s="19" t="str">
        <f t="shared" si="474"/>
        <v/>
      </c>
      <c r="AY7004" s="55">
        <f t="shared" si="475"/>
        <v>0</v>
      </c>
      <c r="AZ7004" s="8"/>
      <c r="BA7004" s="8"/>
    </row>
    <row r="7005" spans="1:53" x14ac:dyDescent="0.25">
      <c r="A7005" s="9" t="str">
        <f>IF(B7005&lt;&gt;"",COUNTA($B$3:B7005)+$A$2,"")</f>
        <v/>
      </c>
      <c r="R7005" s="42"/>
      <c r="AB7005" s="13"/>
      <c r="AC7005" s="8"/>
      <c r="AF7005" s="13"/>
      <c r="AG7005" s="8"/>
      <c r="AH7005" s="8"/>
      <c r="AI7005" s="8"/>
      <c r="AJ7005" s="8"/>
      <c r="AK7005" s="8"/>
      <c r="AN7005" s="13"/>
      <c r="AO7005" s="8"/>
      <c r="AR7005" s="13"/>
      <c r="AS7005" s="8"/>
      <c r="AV7005" s="13"/>
      <c r="AW7005" s="8"/>
      <c r="AX7005" s="19" t="str">
        <f t="shared" si="474"/>
        <v/>
      </c>
      <c r="AY7005" s="55">
        <f t="shared" si="475"/>
        <v>0</v>
      </c>
      <c r="AZ7005" s="8"/>
      <c r="BA7005" s="8"/>
    </row>
    <row r="7006" spans="1:53" x14ac:dyDescent="0.25">
      <c r="A7006" s="9" t="str">
        <f>IF(B7006&lt;&gt;"",COUNTA($B$3:B7006)+$A$2,"")</f>
        <v/>
      </c>
      <c r="R7006" s="42"/>
      <c r="AB7006" s="13"/>
      <c r="AC7006" s="8"/>
      <c r="AF7006" s="13"/>
      <c r="AG7006" s="8"/>
      <c r="AH7006" s="8"/>
      <c r="AI7006" s="8"/>
      <c r="AJ7006" s="8"/>
      <c r="AK7006" s="8"/>
      <c r="AN7006" s="13"/>
      <c r="AO7006" s="8"/>
      <c r="AR7006" s="13"/>
      <c r="AS7006" s="8"/>
      <c r="AV7006" s="13"/>
      <c r="AW7006" s="8"/>
      <c r="AX7006" s="19" t="str">
        <f t="shared" si="474"/>
        <v/>
      </c>
      <c r="AY7006" s="55">
        <f t="shared" si="475"/>
        <v>0</v>
      </c>
      <c r="AZ7006" s="8"/>
      <c r="BA7006" s="8"/>
    </row>
    <row r="7007" spans="1:53" x14ac:dyDescent="0.25">
      <c r="A7007" s="9" t="str">
        <f>IF(B7007&lt;&gt;"",COUNTA($B$3:B7007)+$A$2,"")</f>
        <v/>
      </c>
      <c r="R7007" s="42"/>
      <c r="AB7007" s="13"/>
      <c r="AC7007" s="8"/>
      <c r="AF7007" s="13"/>
      <c r="AG7007" s="8"/>
      <c r="AH7007" s="8"/>
      <c r="AI7007" s="8"/>
      <c r="AJ7007" s="8"/>
      <c r="AK7007" s="8"/>
      <c r="AN7007" s="13"/>
      <c r="AO7007" s="8"/>
      <c r="AR7007" s="13"/>
      <c r="AS7007" s="8"/>
      <c r="AV7007" s="13"/>
      <c r="AW7007" s="8"/>
      <c r="AX7007" s="19" t="str">
        <f t="shared" si="474"/>
        <v/>
      </c>
      <c r="AY7007" s="55">
        <f t="shared" si="475"/>
        <v>0</v>
      </c>
      <c r="AZ7007" s="8"/>
      <c r="BA7007" s="8"/>
    </row>
    <row r="7008" spans="1:53" x14ac:dyDescent="0.25">
      <c r="A7008" s="9" t="str">
        <f>IF(B7008&lt;&gt;"",COUNTA($B$3:B7008)+$A$2,"")</f>
        <v/>
      </c>
      <c r="R7008" s="42"/>
      <c r="AB7008" s="13"/>
      <c r="AC7008" s="8"/>
      <c r="AF7008" s="13"/>
      <c r="AG7008" s="8"/>
      <c r="AH7008" s="8"/>
      <c r="AI7008" s="8"/>
      <c r="AJ7008" s="8"/>
      <c r="AK7008" s="8"/>
      <c r="AN7008" s="13"/>
      <c r="AO7008" s="8"/>
      <c r="AR7008" s="13"/>
      <c r="AS7008" s="8"/>
      <c r="AV7008" s="13"/>
      <c r="AW7008" s="8"/>
      <c r="AX7008" s="19" t="str">
        <f t="shared" si="474"/>
        <v/>
      </c>
      <c r="AY7008" s="55">
        <f t="shared" si="475"/>
        <v>0</v>
      </c>
      <c r="AZ7008" s="8"/>
      <c r="BA7008" s="8"/>
    </row>
    <row r="7009" spans="1:53" x14ac:dyDescent="0.25">
      <c r="A7009" s="9" t="str">
        <f>IF(B7009&lt;&gt;"",COUNTA($B$3:B7009)+$A$2,"")</f>
        <v/>
      </c>
      <c r="R7009" s="42"/>
      <c r="AB7009" s="13"/>
      <c r="AC7009" s="8"/>
      <c r="AF7009" s="13"/>
      <c r="AG7009" s="8"/>
      <c r="AH7009" s="8"/>
      <c r="AI7009" s="8"/>
      <c r="AJ7009" s="8"/>
      <c r="AK7009" s="8"/>
      <c r="AN7009" s="13"/>
      <c r="AO7009" s="8"/>
      <c r="AR7009" s="13"/>
      <c r="AS7009" s="8"/>
      <c r="AV7009" s="13"/>
      <c r="AW7009" s="8"/>
      <c r="AX7009" s="19" t="str">
        <f t="shared" si="474"/>
        <v/>
      </c>
      <c r="AY7009" s="55">
        <f t="shared" si="475"/>
        <v>0</v>
      </c>
      <c r="AZ7009" s="8"/>
      <c r="BA7009" s="8"/>
    </row>
    <row r="7010" spans="1:53" x14ac:dyDescent="0.25">
      <c r="A7010" s="9" t="str">
        <f>IF(B7010&lt;&gt;"",COUNTA($B$3:B7010)+$A$2,"")</f>
        <v/>
      </c>
      <c r="R7010" s="42"/>
      <c r="AB7010" s="13"/>
      <c r="AC7010" s="8"/>
      <c r="AF7010" s="13"/>
      <c r="AG7010" s="8"/>
      <c r="AH7010" s="8"/>
      <c r="AI7010" s="8"/>
      <c r="AJ7010" s="8"/>
      <c r="AK7010" s="8"/>
      <c r="AN7010" s="13"/>
      <c r="AO7010" s="8"/>
      <c r="AR7010" s="13"/>
      <c r="AS7010" s="8"/>
      <c r="AV7010" s="13"/>
      <c r="AW7010" s="8"/>
      <c r="AX7010" s="19" t="str">
        <f t="shared" si="474"/>
        <v/>
      </c>
      <c r="AY7010" s="55">
        <f t="shared" si="475"/>
        <v>0</v>
      </c>
      <c r="AZ7010" s="8"/>
      <c r="BA7010" s="8"/>
    </row>
    <row r="7011" spans="1:53" x14ac:dyDescent="0.25">
      <c r="A7011" s="9" t="str">
        <f>IF(B7011&lt;&gt;"",COUNTA($B$3:B7011)+$A$2,"")</f>
        <v/>
      </c>
      <c r="R7011" s="42"/>
      <c r="AB7011" s="13"/>
      <c r="AC7011" s="8"/>
      <c r="AF7011" s="13"/>
      <c r="AG7011" s="8"/>
      <c r="AH7011" s="8"/>
      <c r="AI7011" s="8"/>
      <c r="AJ7011" s="8"/>
      <c r="AK7011" s="8"/>
      <c r="AN7011" s="13"/>
      <c r="AO7011" s="8"/>
      <c r="AR7011" s="13"/>
      <c r="AS7011" s="8"/>
      <c r="AV7011" s="13"/>
      <c r="AW7011" s="8"/>
      <c r="AX7011" s="19" t="str">
        <f t="shared" si="474"/>
        <v/>
      </c>
      <c r="AY7011" s="55">
        <f t="shared" si="475"/>
        <v>0</v>
      </c>
      <c r="AZ7011" s="8"/>
      <c r="BA7011" s="8"/>
    </row>
    <row r="7012" spans="1:53" x14ac:dyDescent="0.25">
      <c r="A7012" s="9" t="str">
        <f>IF(B7012&lt;&gt;"",COUNTA($B$3:B7012)+$A$2,"")</f>
        <v/>
      </c>
      <c r="R7012" s="42"/>
      <c r="AB7012" s="13"/>
      <c r="AC7012" s="8"/>
      <c r="AF7012" s="13"/>
      <c r="AG7012" s="8"/>
      <c r="AH7012" s="8"/>
      <c r="AI7012" s="8"/>
      <c r="AJ7012" s="8"/>
      <c r="AK7012" s="8"/>
      <c r="AN7012" s="13"/>
      <c r="AO7012" s="8"/>
      <c r="AR7012" s="13"/>
      <c r="AS7012" s="8"/>
      <c r="AV7012" s="13"/>
      <c r="AW7012" s="8"/>
      <c r="AX7012" s="19" t="str">
        <f t="shared" si="474"/>
        <v/>
      </c>
      <c r="AY7012" s="55">
        <f t="shared" si="475"/>
        <v>0</v>
      </c>
      <c r="AZ7012" s="8"/>
      <c r="BA7012" s="8"/>
    </row>
    <row r="7013" spans="1:53" x14ac:dyDescent="0.25">
      <c r="A7013" s="9" t="str">
        <f>IF(B7013&lt;&gt;"",COUNTA($B$3:B7013)+$A$2,"")</f>
        <v/>
      </c>
      <c r="R7013" s="42"/>
      <c r="AB7013" s="13"/>
      <c r="AC7013" s="8"/>
      <c r="AF7013" s="13"/>
      <c r="AG7013" s="8"/>
      <c r="AH7013" s="8"/>
      <c r="AI7013" s="8"/>
      <c r="AJ7013" s="8"/>
      <c r="AK7013" s="8"/>
      <c r="AN7013" s="13"/>
      <c r="AO7013" s="8"/>
      <c r="AR7013" s="13"/>
      <c r="AS7013" s="8"/>
      <c r="AV7013" s="13"/>
      <c r="AW7013" s="8"/>
      <c r="AX7013" s="19" t="str">
        <f t="shared" si="474"/>
        <v/>
      </c>
      <c r="AY7013" s="55">
        <f t="shared" si="475"/>
        <v>0</v>
      </c>
      <c r="AZ7013" s="8"/>
      <c r="BA7013" s="8"/>
    </row>
    <row r="7014" spans="1:53" x14ac:dyDescent="0.25">
      <c r="A7014" s="9" t="str">
        <f>IF(B7014&lt;&gt;"",COUNTA($B$3:B7014)+$A$2,"")</f>
        <v/>
      </c>
      <c r="R7014" s="42"/>
      <c r="AB7014" s="13"/>
      <c r="AC7014" s="8"/>
      <c r="AF7014" s="13"/>
      <c r="AG7014" s="8"/>
      <c r="AH7014" s="8"/>
      <c r="AI7014" s="8"/>
      <c r="AJ7014" s="8"/>
      <c r="AK7014" s="8"/>
      <c r="AN7014" s="13"/>
      <c r="AO7014" s="8"/>
      <c r="AR7014" s="13"/>
      <c r="AS7014" s="8"/>
      <c r="AV7014" s="13"/>
      <c r="AW7014" s="8"/>
      <c r="AX7014" s="19" t="str">
        <f t="shared" si="474"/>
        <v/>
      </c>
      <c r="AY7014" s="55">
        <f t="shared" si="475"/>
        <v>0</v>
      </c>
      <c r="AZ7014" s="8"/>
      <c r="BA7014" s="8"/>
    </row>
    <row r="7015" spans="1:53" x14ac:dyDescent="0.25">
      <c r="A7015" s="9" t="str">
        <f>IF(B7015&lt;&gt;"",COUNTA($B$3:B7015)+$A$2,"")</f>
        <v/>
      </c>
      <c r="R7015" s="42"/>
      <c r="AB7015" s="13"/>
      <c r="AC7015" s="8"/>
      <c r="AF7015" s="13"/>
      <c r="AG7015" s="8"/>
      <c r="AH7015" s="8"/>
      <c r="AI7015" s="8"/>
      <c r="AJ7015" s="8"/>
      <c r="AK7015" s="8"/>
      <c r="AN7015" s="13"/>
      <c r="AO7015" s="8"/>
      <c r="AR7015" s="13"/>
      <c r="AS7015" s="8"/>
      <c r="AV7015" s="13"/>
      <c r="AW7015" s="8"/>
      <c r="AX7015" s="19" t="str">
        <f t="shared" si="474"/>
        <v/>
      </c>
      <c r="AY7015" s="55">
        <f t="shared" si="475"/>
        <v>0</v>
      </c>
      <c r="AZ7015" s="8"/>
      <c r="BA7015" s="8"/>
    </row>
    <row r="7016" spans="1:53" x14ac:dyDescent="0.25">
      <c r="A7016" s="9" t="str">
        <f>IF(B7016&lt;&gt;"",COUNTA($B$3:B7016)+$A$2,"")</f>
        <v/>
      </c>
      <c r="R7016" s="42"/>
      <c r="AB7016" s="13"/>
      <c r="AC7016" s="8"/>
      <c r="AF7016" s="13"/>
      <c r="AG7016" s="8"/>
      <c r="AH7016" s="8"/>
      <c r="AI7016" s="8"/>
      <c r="AJ7016" s="8"/>
      <c r="AK7016" s="8"/>
      <c r="AN7016" s="13"/>
      <c r="AO7016" s="8"/>
      <c r="AR7016" s="13"/>
      <c r="AS7016" s="8"/>
      <c r="AV7016" s="13"/>
      <c r="AW7016" s="8"/>
      <c r="AX7016" s="19" t="str">
        <f t="shared" si="474"/>
        <v/>
      </c>
      <c r="AY7016" s="55">
        <f t="shared" si="475"/>
        <v>0</v>
      </c>
      <c r="AZ7016" s="8"/>
      <c r="BA7016" s="8"/>
    </row>
    <row r="7017" spans="1:53" x14ac:dyDescent="0.25">
      <c r="A7017" s="9" t="str">
        <f>IF(B7017&lt;&gt;"",COUNTA($B$3:B7017)+$A$2,"")</f>
        <v/>
      </c>
      <c r="R7017" s="42"/>
      <c r="AB7017" s="13"/>
      <c r="AC7017" s="8"/>
      <c r="AF7017" s="13"/>
      <c r="AG7017" s="8"/>
      <c r="AH7017" s="8"/>
      <c r="AI7017" s="8"/>
      <c r="AJ7017" s="8"/>
      <c r="AK7017" s="8"/>
      <c r="AN7017" s="13"/>
      <c r="AO7017" s="8"/>
      <c r="AR7017" s="13"/>
      <c r="AS7017" s="8"/>
      <c r="AV7017" s="13"/>
      <c r="AW7017" s="8"/>
      <c r="AX7017" s="19" t="str">
        <f t="shared" si="474"/>
        <v/>
      </c>
      <c r="AY7017" s="55">
        <f t="shared" si="475"/>
        <v>0</v>
      </c>
      <c r="AZ7017" s="8"/>
      <c r="BA7017" s="8"/>
    </row>
    <row r="7018" spans="1:53" x14ac:dyDescent="0.25">
      <c r="A7018" s="9" t="str">
        <f>IF(B7018&lt;&gt;"",COUNTA($B$3:B7018)+$A$2,"")</f>
        <v/>
      </c>
      <c r="R7018" s="42"/>
      <c r="AB7018" s="13"/>
      <c r="AC7018" s="8"/>
      <c r="AF7018" s="13"/>
      <c r="AG7018" s="8"/>
      <c r="AH7018" s="8"/>
      <c r="AI7018" s="8"/>
      <c r="AJ7018" s="8"/>
      <c r="AK7018" s="8"/>
      <c r="AN7018" s="13"/>
      <c r="AO7018" s="8"/>
      <c r="AR7018" s="13"/>
      <c r="AS7018" s="8"/>
      <c r="AV7018" s="13"/>
      <c r="AW7018" s="8"/>
      <c r="AX7018" s="19" t="str">
        <f t="shared" si="474"/>
        <v/>
      </c>
      <c r="AY7018" s="55">
        <f t="shared" si="475"/>
        <v>0</v>
      </c>
      <c r="AZ7018" s="8"/>
      <c r="BA7018" s="8"/>
    </row>
    <row r="7019" spans="1:53" x14ac:dyDescent="0.25">
      <c r="A7019" s="9" t="str">
        <f>IF(B7019&lt;&gt;"",COUNTA($B$3:B7019)+$A$2,"")</f>
        <v/>
      </c>
      <c r="R7019" s="42"/>
      <c r="AB7019" s="13"/>
      <c r="AC7019" s="8"/>
      <c r="AF7019" s="13"/>
      <c r="AG7019" s="8"/>
      <c r="AH7019" s="8"/>
      <c r="AI7019" s="8"/>
      <c r="AJ7019" s="8"/>
      <c r="AK7019" s="8"/>
      <c r="AN7019" s="13"/>
      <c r="AO7019" s="8"/>
      <c r="AR7019" s="13"/>
      <c r="AS7019" s="8"/>
      <c r="AV7019" s="13"/>
      <c r="AW7019" s="8"/>
      <c r="AX7019" s="19" t="str">
        <f t="shared" si="474"/>
        <v/>
      </c>
      <c r="AY7019" s="55">
        <f t="shared" si="475"/>
        <v>0</v>
      </c>
      <c r="AZ7019" s="8"/>
      <c r="BA7019" s="8"/>
    </row>
    <row r="7020" spans="1:53" x14ac:dyDescent="0.25">
      <c r="A7020" s="9" t="str">
        <f>IF(B7020&lt;&gt;"",COUNTA($B$3:B7020)+$A$2,"")</f>
        <v/>
      </c>
      <c r="R7020" s="42"/>
      <c r="AB7020" s="13"/>
      <c r="AC7020" s="8"/>
      <c r="AF7020" s="13"/>
      <c r="AG7020" s="8"/>
      <c r="AH7020" s="8"/>
      <c r="AI7020" s="8"/>
      <c r="AJ7020" s="8"/>
      <c r="AK7020" s="8"/>
      <c r="AN7020" s="13"/>
      <c r="AO7020" s="8"/>
      <c r="AR7020" s="13"/>
      <c r="AS7020" s="8"/>
      <c r="AV7020" s="13"/>
      <c r="AW7020" s="8"/>
      <c r="AX7020" s="19" t="str">
        <f t="shared" si="474"/>
        <v/>
      </c>
      <c r="AY7020" s="55">
        <f t="shared" si="475"/>
        <v>0</v>
      </c>
      <c r="AZ7020" s="8"/>
      <c r="BA7020" s="8"/>
    </row>
    <row r="7021" spans="1:53" x14ac:dyDescent="0.25">
      <c r="A7021" s="9" t="str">
        <f>IF(B7021&lt;&gt;"",COUNTA($B$3:B7021)+$A$2,"")</f>
        <v/>
      </c>
      <c r="R7021" s="42"/>
      <c r="AB7021" s="13"/>
      <c r="AC7021" s="8"/>
      <c r="AF7021" s="13"/>
      <c r="AG7021" s="8"/>
      <c r="AH7021" s="8"/>
      <c r="AI7021" s="8"/>
      <c r="AJ7021" s="8"/>
      <c r="AK7021" s="8"/>
      <c r="AN7021" s="13"/>
      <c r="AO7021" s="8"/>
      <c r="AR7021" s="13"/>
      <c r="AS7021" s="8"/>
      <c r="AV7021" s="13"/>
      <c r="AW7021" s="8"/>
      <c r="AX7021" s="19" t="str">
        <f t="shared" si="474"/>
        <v/>
      </c>
      <c r="AY7021" s="55">
        <f t="shared" si="475"/>
        <v>0</v>
      </c>
      <c r="AZ7021" s="8"/>
      <c r="BA7021" s="8"/>
    </row>
    <row r="7022" spans="1:53" x14ac:dyDescent="0.25">
      <c r="A7022" s="9" t="str">
        <f>IF(B7022&lt;&gt;"",COUNTA($B$3:B7022)+$A$2,"")</f>
        <v/>
      </c>
      <c r="R7022" s="42"/>
      <c r="AB7022" s="13"/>
      <c r="AC7022" s="8"/>
      <c r="AF7022" s="13"/>
      <c r="AG7022" s="8"/>
      <c r="AH7022" s="8"/>
      <c r="AI7022" s="8"/>
      <c r="AJ7022" s="8"/>
      <c r="AK7022" s="8"/>
      <c r="AN7022" s="13"/>
      <c r="AO7022" s="8"/>
      <c r="AR7022" s="13"/>
      <c r="AS7022" s="8"/>
      <c r="AV7022" s="13"/>
      <c r="AW7022" s="8"/>
      <c r="AX7022" s="19" t="str">
        <f t="shared" si="474"/>
        <v/>
      </c>
      <c r="AY7022" s="55">
        <f t="shared" si="475"/>
        <v>0</v>
      </c>
      <c r="AZ7022" s="8"/>
      <c r="BA7022" s="8"/>
    </row>
    <row r="7023" spans="1:53" x14ac:dyDescent="0.25">
      <c r="A7023" s="9" t="str">
        <f>IF(B7023&lt;&gt;"",COUNTA($B$3:B7023)+$A$2,"")</f>
        <v/>
      </c>
      <c r="R7023" s="42"/>
      <c r="AB7023" s="13"/>
      <c r="AC7023" s="8"/>
      <c r="AF7023" s="13"/>
      <c r="AG7023" s="8"/>
      <c r="AH7023" s="8"/>
      <c r="AI7023" s="8"/>
      <c r="AJ7023" s="8"/>
      <c r="AK7023" s="8"/>
      <c r="AN7023" s="13"/>
      <c r="AO7023" s="8"/>
      <c r="AR7023" s="13"/>
      <c r="AS7023" s="8"/>
      <c r="AV7023" s="13"/>
      <c r="AW7023" s="8"/>
      <c r="AX7023" s="19" t="str">
        <f t="shared" si="474"/>
        <v/>
      </c>
      <c r="AY7023" s="55">
        <f t="shared" si="475"/>
        <v>0</v>
      </c>
      <c r="AZ7023" s="8"/>
      <c r="BA7023" s="8"/>
    </row>
    <row r="7024" spans="1:53" x14ac:dyDescent="0.25">
      <c r="A7024" s="9" t="str">
        <f>IF(B7024&lt;&gt;"",COUNTA($B$3:B7024)+$A$2,"")</f>
        <v/>
      </c>
      <c r="R7024" s="42"/>
      <c r="AB7024" s="13"/>
      <c r="AC7024" s="8"/>
      <c r="AF7024" s="13"/>
      <c r="AG7024" s="8"/>
      <c r="AH7024" s="8"/>
      <c r="AI7024" s="8"/>
      <c r="AJ7024" s="8"/>
      <c r="AK7024" s="8"/>
      <c r="AN7024" s="13"/>
      <c r="AO7024" s="8"/>
      <c r="AR7024" s="13"/>
      <c r="AS7024" s="8"/>
      <c r="AV7024" s="13"/>
      <c r="AW7024" s="8"/>
      <c r="AX7024" s="19" t="str">
        <f t="shared" si="474"/>
        <v/>
      </c>
      <c r="AY7024" s="55">
        <f t="shared" si="475"/>
        <v>0</v>
      </c>
      <c r="AZ7024" s="8"/>
      <c r="BA7024" s="8"/>
    </row>
    <row r="7025" spans="1:53" x14ac:dyDescent="0.25">
      <c r="A7025" s="9" t="str">
        <f>IF(B7025&lt;&gt;"",COUNTA($B$3:B7025)+$A$2,"")</f>
        <v/>
      </c>
      <c r="R7025" s="42"/>
      <c r="AB7025" s="13"/>
      <c r="AC7025" s="8"/>
      <c r="AF7025" s="13"/>
      <c r="AG7025" s="8"/>
      <c r="AH7025" s="8"/>
      <c r="AI7025" s="8"/>
      <c r="AJ7025" s="8"/>
      <c r="AK7025" s="8"/>
      <c r="AN7025" s="13"/>
      <c r="AO7025" s="8"/>
      <c r="AR7025" s="13"/>
      <c r="AS7025" s="8"/>
      <c r="AV7025" s="13"/>
      <c r="AW7025" s="8"/>
      <c r="AX7025" s="19" t="str">
        <f t="shared" si="474"/>
        <v/>
      </c>
      <c r="AY7025" s="55">
        <f t="shared" si="475"/>
        <v>0</v>
      </c>
      <c r="AZ7025" s="8"/>
      <c r="BA7025" s="8"/>
    </row>
    <row r="7026" spans="1:53" x14ac:dyDescent="0.25">
      <c r="A7026" s="9" t="str">
        <f>IF(B7026&lt;&gt;"",COUNTA($B$3:B7026)+$A$2,"")</f>
        <v/>
      </c>
      <c r="R7026" s="42"/>
      <c r="AB7026" s="13"/>
      <c r="AC7026" s="8"/>
      <c r="AF7026" s="13"/>
      <c r="AG7026" s="8"/>
      <c r="AH7026" s="8"/>
      <c r="AI7026" s="8"/>
      <c r="AJ7026" s="8"/>
      <c r="AK7026" s="8"/>
      <c r="AN7026" s="13"/>
      <c r="AO7026" s="8"/>
      <c r="AR7026" s="13"/>
      <c r="AS7026" s="8"/>
      <c r="AV7026" s="13"/>
      <c r="AW7026" s="8"/>
      <c r="AX7026" s="19" t="str">
        <f t="shared" si="474"/>
        <v/>
      </c>
      <c r="AY7026" s="55">
        <f t="shared" si="475"/>
        <v>0</v>
      </c>
      <c r="AZ7026" s="8"/>
      <c r="BA7026" s="8"/>
    </row>
    <row r="7027" spans="1:53" x14ac:dyDescent="0.25">
      <c r="A7027" s="9" t="str">
        <f>IF(B7027&lt;&gt;"",COUNTA($B$3:B7027)+$A$2,"")</f>
        <v/>
      </c>
      <c r="R7027" s="42"/>
      <c r="AB7027" s="13"/>
      <c r="AC7027" s="8"/>
      <c r="AF7027" s="13"/>
      <c r="AG7027" s="8"/>
      <c r="AH7027" s="8"/>
      <c r="AI7027" s="8"/>
      <c r="AJ7027" s="8"/>
      <c r="AK7027" s="8"/>
      <c r="AN7027" s="13"/>
      <c r="AO7027" s="8"/>
      <c r="AR7027" s="13"/>
      <c r="AS7027" s="8"/>
      <c r="AV7027" s="13"/>
      <c r="AW7027" s="8"/>
      <c r="AX7027" s="19" t="str">
        <f t="shared" si="474"/>
        <v/>
      </c>
      <c r="AY7027" s="55">
        <f t="shared" si="475"/>
        <v>0</v>
      </c>
      <c r="AZ7027" s="8"/>
      <c r="BA7027" s="8"/>
    </row>
    <row r="7028" spans="1:53" x14ac:dyDescent="0.25">
      <c r="A7028" s="9" t="str">
        <f>IF(B7028&lt;&gt;"",COUNTA($B$3:B7028)+$A$2,"")</f>
        <v/>
      </c>
      <c r="R7028" s="42"/>
      <c r="AB7028" s="13"/>
      <c r="AC7028" s="8"/>
      <c r="AF7028" s="13"/>
      <c r="AG7028" s="8"/>
      <c r="AH7028" s="8"/>
      <c r="AI7028" s="8"/>
      <c r="AJ7028" s="8"/>
      <c r="AK7028" s="8"/>
      <c r="AN7028" s="13"/>
      <c r="AO7028" s="8"/>
      <c r="AR7028" s="13"/>
      <c r="AS7028" s="8"/>
      <c r="AV7028" s="13"/>
      <c r="AW7028" s="8"/>
      <c r="AX7028" s="19" t="str">
        <f t="shared" si="474"/>
        <v/>
      </c>
      <c r="AY7028" s="55">
        <f t="shared" si="475"/>
        <v>0</v>
      </c>
      <c r="AZ7028" s="8"/>
      <c r="BA7028" s="8"/>
    </row>
    <row r="7029" spans="1:53" x14ac:dyDescent="0.25">
      <c r="A7029" s="9" t="str">
        <f>IF(B7029&lt;&gt;"",COUNTA($B$3:B7029)+$A$2,"")</f>
        <v/>
      </c>
      <c r="R7029" s="42"/>
      <c r="AB7029" s="13"/>
      <c r="AC7029" s="8"/>
      <c r="AF7029" s="13"/>
      <c r="AG7029" s="8"/>
      <c r="AH7029" s="8"/>
      <c r="AI7029" s="8"/>
      <c r="AJ7029" s="8"/>
      <c r="AK7029" s="8"/>
      <c r="AN7029" s="13"/>
      <c r="AO7029" s="8"/>
      <c r="AR7029" s="13"/>
      <c r="AS7029" s="8"/>
      <c r="AV7029" s="13"/>
      <c r="AW7029" s="8"/>
      <c r="AX7029" s="19" t="str">
        <f t="shared" si="474"/>
        <v/>
      </c>
      <c r="AY7029" s="55">
        <f t="shared" si="475"/>
        <v>0</v>
      </c>
      <c r="AZ7029" s="8"/>
      <c r="BA7029" s="8"/>
    </row>
    <row r="7030" spans="1:53" x14ac:dyDescent="0.25">
      <c r="A7030" s="9" t="str">
        <f>IF(B7030&lt;&gt;"",COUNTA($B$3:B7030)+$A$2,"")</f>
        <v/>
      </c>
      <c r="R7030" s="42"/>
      <c r="AB7030" s="13"/>
      <c r="AC7030" s="8"/>
      <c r="AF7030" s="13"/>
      <c r="AG7030" s="8"/>
      <c r="AH7030" s="8"/>
      <c r="AI7030" s="8"/>
      <c r="AJ7030" s="8"/>
      <c r="AK7030" s="8"/>
      <c r="AN7030" s="13"/>
      <c r="AO7030" s="8"/>
      <c r="AR7030" s="13"/>
      <c r="AS7030" s="8"/>
      <c r="AV7030" s="13"/>
      <c r="AW7030" s="8"/>
      <c r="AX7030" s="19" t="str">
        <f t="shared" si="474"/>
        <v/>
      </c>
      <c r="AY7030" s="55">
        <f t="shared" si="475"/>
        <v>0</v>
      </c>
      <c r="AZ7030" s="8"/>
      <c r="BA7030" s="8"/>
    </row>
    <row r="7031" spans="1:53" x14ac:dyDescent="0.25">
      <c r="A7031" s="9" t="str">
        <f>IF(B7031&lt;&gt;"",COUNTA($B$3:B7031)+$A$2,"")</f>
        <v/>
      </c>
      <c r="R7031" s="42"/>
      <c r="AB7031" s="13"/>
      <c r="AC7031" s="8"/>
      <c r="AF7031" s="13"/>
      <c r="AG7031" s="8"/>
      <c r="AH7031" s="8"/>
      <c r="AI7031" s="8"/>
      <c r="AJ7031" s="8"/>
      <c r="AK7031" s="8"/>
      <c r="AN7031" s="13"/>
      <c r="AO7031" s="8"/>
      <c r="AR7031" s="13"/>
      <c r="AS7031" s="8"/>
      <c r="AV7031" s="13"/>
      <c r="AW7031" s="8"/>
      <c r="AX7031" s="19" t="str">
        <f t="shared" si="474"/>
        <v/>
      </c>
      <c r="AY7031" s="55">
        <f t="shared" si="475"/>
        <v>0</v>
      </c>
      <c r="AZ7031" s="8"/>
      <c r="BA7031" s="8"/>
    </row>
    <row r="7032" spans="1:53" x14ac:dyDescent="0.25">
      <c r="A7032" s="9" t="str">
        <f>IF(B7032&lt;&gt;"",COUNTA($B$3:B7032)+$A$2,"")</f>
        <v/>
      </c>
      <c r="R7032" s="42"/>
      <c r="AB7032" s="13"/>
      <c r="AC7032" s="8"/>
      <c r="AF7032" s="13"/>
      <c r="AG7032" s="8"/>
      <c r="AH7032" s="8"/>
      <c r="AI7032" s="8"/>
      <c r="AJ7032" s="8"/>
      <c r="AK7032" s="8"/>
      <c r="AN7032" s="13"/>
      <c r="AO7032" s="8"/>
      <c r="AR7032" s="13"/>
      <c r="AS7032" s="8"/>
      <c r="AV7032" s="13"/>
      <c r="AW7032" s="8"/>
      <c r="AX7032" s="19" t="str">
        <f t="shared" si="474"/>
        <v/>
      </c>
      <c r="AY7032" s="55">
        <f t="shared" si="475"/>
        <v>0</v>
      </c>
      <c r="AZ7032" s="8"/>
      <c r="BA7032" s="8"/>
    </row>
    <row r="7033" spans="1:53" x14ac:dyDescent="0.25">
      <c r="A7033" s="9" t="str">
        <f>IF(B7033&lt;&gt;"",COUNTA($B$3:B7033)+$A$2,"")</f>
        <v/>
      </c>
      <c r="R7033" s="42"/>
      <c r="AB7033" s="13"/>
      <c r="AC7033" s="8"/>
      <c r="AF7033" s="13"/>
      <c r="AG7033" s="8"/>
      <c r="AH7033" s="8"/>
      <c r="AI7033" s="8"/>
      <c r="AJ7033" s="8"/>
      <c r="AK7033" s="8"/>
      <c r="AN7033" s="13"/>
      <c r="AO7033" s="8"/>
      <c r="AR7033" s="13"/>
      <c r="AS7033" s="8"/>
      <c r="AV7033" s="13"/>
      <c r="AW7033" s="8"/>
      <c r="AX7033" s="19" t="str">
        <f t="shared" si="474"/>
        <v/>
      </c>
      <c r="AY7033" s="55">
        <f t="shared" si="475"/>
        <v>0</v>
      </c>
      <c r="AZ7033" s="8"/>
      <c r="BA7033" s="8"/>
    </row>
    <row r="7034" spans="1:53" x14ac:dyDescent="0.25">
      <c r="A7034" s="9" t="str">
        <f>IF(B7034&lt;&gt;"",COUNTA($B$3:B7034)+$A$2,"")</f>
        <v/>
      </c>
      <c r="R7034" s="42"/>
      <c r="AB7034" s="13"/>
      <c r="AC7034" s="8"/>
      <c r="AF7034" s="13"/>
      <c r="AG7034" s="8"/>
      <c r="AH7034" s="8"/>
      <c r="AI7034" s="8"/>
      <c r="AJ7034" s="8"/>
      <c r="AK7034" s="8"/>
      <c r="AN7034" s="13"/>
      <c r="AO7034" s="8"/>
      <c r="AR7034" s="13"/>
      <c r="AS7034" s="8"/>
      <c r="AV7034" s="13"/>
      <c r="AW7034" s="8"/>
      <c r="AX7034" s="19" t="str">
        <f t="shared" si="474"/>
        <v/>
      </c>
      <c r="AY7034" s="55">
        <f t="shared" si="475"/>
        <v>0</v>
      </c>
      <c r="AZ7034" s="8"/>
      <c r="BA7034" s="8"/>
    </row>
    <row r="7035" spans="1:53" x14ac:dyDescent="0.25">
      <c r="A7035" s="9" t="str">
        <f>IF(B7035&lt;&gt;"",COUNTA($B$3:B7035)+$A$2,"")</f>
        <v/>
      </c>
      <c r="R7035" s="42"/>
      <c r="AB7035" s="13"/>
      <c r="AC7035" s="8"/>
      <c r="AF7035" s="13"/>
      <c r="AG7035" s="8"/>
      <c r="AH7035" s="8"/>
      <c r="AI7035" s="8"/>
      <c r="AJ7035" s="8"/>
      <c r="AK7035" s="8"/>
      <c r="AN7035" s="13"/>
      <c r="AO7035" s="8"/>
      <c r="AR7035" s="13"/>
      <c r="AS7035" s="8"/>
      <c r="AV7035" s="13"/>
      <c r="AW7035" s="8"/>
      <c r="AX7035" s="19" t="str">
        <f t="shared" si="474"/>
        <v/>
      </c>
      <c r="AY7035" s="55">
        <f t="shared" si="475"/>
        <v>0</v>
      </c>
      <c r="AZ7035" s="8"/>
      <c r="BA7035" s="8"/>
    </row>
    <row r="7036" spans="1:53" x14ac:dyDescent="0.25">
      <c r="A7036" s="9" t="str">
        <f>IF(B7036&lt;&gt;"",COUNTA($B$3:B7036)+$A$2,"")</f>
        <v/>
      </c>
      <c r="R7036" s="42"/>
      <c r="AB7036" s="13"/>
      <c r="AC7036" s="8"/>
      <c r="AF7036" s="13"/>
      <c r="AG7036" s="8"/>
      <c r="AH7036" s="8"/>
      <c r="AI7036" s="8"/>
      <c r="AJ7036" s="8"/>
      <c r="AK7036" s="8"/>
      <c r="AN7036" s="13"/>
      <c r="AO7036" s="8"/>
      <c r="AR7036" s="13"/>
      <c r="AS7036" s="8"/>
      <c r="AV7036" s="13"/>
      <c r="AW7036" s="8"/>
      <c r="AX7036" s="19" t="str">
        <f t="shared" si="474"/>
        <v/>
      </c>
      <c r="AY7036" s="55">
        <f t="shared" si="475"/>
        <v>0</v>
      </c>
      <c r="AZ7036" s="8"/>
      <c r="BA7036" s="8"/>
    </row>
    <row r="7037" spans="1:53" x14ac:dyDescent="0.25">
      <c r="A7037" s="9" t="str">
        <f>IF(B7037&lt;&gt;"",COUNTA($B$3:B7037)+$A$2,"")</f>
        <v/>
      </c>
      <c r="R7037" s="42"/>
      <c r="AB7037" s="13"/>
      <c r="AC7037" s="8"/>
      <c r="AF7037" s="13"/>
      <c r="AG7037" s="8"/>
      <c r="AH7037" s="8"/>
      <c r="AI7037" s="8"/>
      <c r="AJ7037" s="8"/>
      <c r="AK7037" s="8"/>
      <c r="AN7037" s="13"/>
      <c r="AO7037" s="8"/>
      <c r="AR7037" s="13"/>
      <c r="AS7037" s="8"/>
      <c r="AV7037" s="13"/>
      <c r="AW7037" s="8"/>
      <c r="AX7037" s="19" t="str">
        <f t="shared" si="474"/>
        <v/>
      </c>
      <c r="AY7037" s="55">
        <f t="shared" si="475"/>
        <v>0</v>
      </c>
      <c r="AZ7037" s="8"/>
      <c r="BA7037" s="8"/>
    </row>
    <row r="7038" spans="1:53" x14ac:dyDescent="0.25">
      <c r="A7038" s="9" t="str">
        <f>IF(B7038&lt;&gt;"",COUNTA($B$3:B7038)+$A$2,"")</f>
        <v/>
      </c>
      <c r="R7038" s="42"/>
      <c r="AB7038" s="13"/>
      <c r="AC7038" s="8"/>
      <c r="AF7038" s="13"/>
      <c r="AG7038" s="8"/>
      <c r="AH7038" s="8"/>
      <c r="AI7038" s="8"/>
      <c r="AJ7038" s="8"/>
      <c r="AK7038" s="8"/>
      <c r="AN7038" s="13"/>
      <c r="AO7038" s="8"/>
      <c r="AR7038" s="13"/>
      <c r="AS7038" s="8"/>
      <c r="AV7038" s="13"/>
      <c r="AW7038" s="8"/>
      <c r="AX7038" s="19" t="str">
        <f t="shared" si="474"/>
        <v/>
      </c>
      <c r="AY7038" s="55">
        <f t="shared" si="475"/>
        <v>0</v>
      </c>
      <c r="AZ7038" s="8"/>
      <c r="BA7038" s="8"/>
    </row>
    <row r="7039" spans="1:53" x14ac:dyDescent="0.25">
      <c r="A7039" s="9" t="str">
        <f>IF(B7039&lt;&gt;"",COUNTA($B$3:B7039)+$A$2,"")</f>
        <v/>
      </c>
      <c r="R7039" s="42"/>
      <c r="AB7039" s="13"/>
      <c r="AC7039" s="8"/>
      <c r="AF7039" s="13"/>
      <c r="AG7039" s="8"/>
      <c r="AH7039" s="8"/>
      <c r="AI7039" s="8"/>
      <c r="AJ7039" s="8"/>
      <c r="AK7039" s="8"/>
      <c r="AN7039" s="13"/>
      <c r="AO7039" s="8"/>
      <c r="AR7039" s="13"/>
      <c r="AS7039" s="8"/>
      <c r="AV7039" s="13"/>
      <c r="AW7039" s="8"/>
      <c r="AX7039" s="19" t="str">
        <f t="shared" si="474"/>
        <v/>
      </c>
      <c r="AY7039" s="55">
        <f t="shared" si="475"/>
        <v>0</v>
      </c>
      <c r="AZ7039" s="8"/>
      <c r="BA7039" s="8"/>
    </row>
    <row r="7040" spans="1:53" x14ac:dyDescent="0.25">
      <c r="A7040" s="9" t="str">
        <f>IF(B7040&lt;&gt;"",COUNTA($B$3:B7040)+$A$2,"")</f>
        <v/>
      </c>
      <c r="R7040" s="42"/>
      <c r="AB7040" s="13"/>
      <c r="AC7040" s="8"/>
      <c r="AF7040" s="13"/>
      <c r="AG7040" s="8"/>
      <c r="AH7040" s="8"/>
      <c r="AI7040" s="8"/>
      <c r="AJ7040" s="8"/>
      <c r="AK7040" s="8"/>
      <c r="AN7040" s="13"/>
      <c r="AO7040" s="8"/>
      <c r="AR7040" s="13"/>
      <c r="AS7040" s="8"/>
      <c r="AV7040" s="13"/>
      <c r="AW7040" s="8"/>
      <c r="AX7040" s="19" t="str">
        <f t="shared" si="474"/>
        <v/>
      </c>
      <c r="AY7040" s="55">
        <f t="shared" si="475"/>
        <v>0</v>
      </c>
      <c r="AZ7040" s="8"/>
      <c r="BA7040" s="8"/>
    </row>
    <row r="7041" spans="1:53" x14ac:dyDescent="0.25">
      <c r="A7041" s="9" t="str">
        <f>IF(B7041&lt;&gt;"",COUNTA($B$3:B7041)+$A$2,"")</f>
        <v/>
      </c>
      <c r="R7041" s="42"/>
      <c r="AB7041" s="13"/>
      <c r="AC7041" s="8"/>
      <c r="AF7041" s="13"/>
      <c r="AG7041" s="8"/>
      <c r="AH7041" s="8"/>
      <c r="AI7041" s="8"/>
      <c r="AJ7041" s="8"/>
      <c r="AK7041" s="8"/>
      <c r="AN7041" s="13"/>
      <c r="AO7041" s="8"/>
      <c r="AR7041" s="13"/>
      <c r="AS7041" s="8"/>
      <c r="AV7041" s="13"/>
      <c r="AW7041" s="8"/>
      <c r="AX7041" s="19" t="str">
        <f t="shared" si="474"/>
        <v/>
      </c>
      <c r="AY7041" s="55">
        <f t="shared" si="475"/>
        <v>0</v>
      </c>
      <c r="AZ7041" s="8"/>
      <c r="BA7041" s="8"/>
    </row>
    <row r="7042" spans="1:53" x14ac:dyDescent="0.25">
      <c r="A7042" s="9" t="str">
        <f>IF(B7042&lt;&gt;"",COUNTA($B$3:B7042)+$A$2,"")</f>
        <v/>
      </c>
      <c r="R7042" s="42"/>
      <c r="AB7042" s="13"/>
      <c r="AC7042" s="8"/>
      <c r="AF7042" s="13"/>
      <c r="AG7042" s="8"/>
      <c r="AH7042" s="8"/>
      <c r="AI7042" s="8"/>
      <c r="AJ7042" s="8"/>
      <c r="AK7042" s="8"/>
      <c r="AN7042" s="13"/>
      <c r="AO7042" s="8"/>
      <c r="AR7042" s="13"/>
      <c r="AS7042" s="8"/>
      <c r="AV7042" s="13"/>
      <c r="AW7042" s="8"/>
      <c r="AX7042" s="19" t="str">
        <f t="shared" si="474"/>
        <v/>
      </c>
      <c r="AY7042" s="55">
        <f t="shared" si="475"/>
        <v>0</v>
      </c>
      <c r="AZ7042" s="8"/>
      <c r="BA7042" s="8"/>
    </row>
    <row r="7043" spans="1:53" x14ac:dyDescent="0.25">
      <c r="A7043" s="9" t="str">
        <f>IF(B7043&lt;&gt;"",COUNTA($B$3:B7043)+$A$2,"")</f>
        <v/>
      </c>
      <c r="R7043" s="42"/>
      <c r="AB7043" s="13"/>
      <c r="AC7043" s="8"/>
      <c r="AF7043" s="13"/>
      <c r="AG7043" s="8"/>
      <c r="AH7043" s="8"/>
      <c r="AI7043" s="8"/>
      <c r="AJ7043" s="8"/>
      <c r="AK7043" s="8"/>
      <c r="AN7043" s="13"/>
      <c r="AO7043" s="8"/>
      <c r="AR7043" s="13"/>
      <c r="AS7043" s="8"/>
      <c r="AV7043" s="13"/>
      <c r="AW7043" s="8"/>
      <c r="AX7043" s="19" t="str">
        <f t="shared" ref="AX7043:AX7106" si="476">IF(R7043="","",AY7043/(1+0.025))</f>
        <v/>
      </c>
      <c r="AY7043" s="55">
        <f t="shared" ref="AY7043:AY7106" si="477">BC7043-AZ7043</f>
        <v>0</v>
      </c>
      <c r="AZ7043" s="8"/>
      <c r="BA7043" s="8"/>
    </row>
    <row r="7044" spans="1:53" x14ac:dyDescent="0.25">
      <c r="A7044" s="9" t="str">
        <f>IF(B7044&lt;&gt;"",COUNTA($B$3:B7044)+$A$2,"")</f>
        <v/>
      </c>
      <c r="R7044" s="42"/>
      <c r="AB7044" s="13"/>
      <c r="AC7044" s="8"/>
      <c r="AF7044" s="13"/>
      <c r="AG7044" s="8"/>
      <c r="AH7044" s="8"/>
      <c r="AI7044" s="8"/>
      <c r="AJ7044" s="8"/>
      <c r="AK7044" s="8"/>
      <c r="AN7044" s="13"/>
      <c r="AO7044" s="8"/>
      <c r="AR7044" s="13"/>
      <c r="AS7044" s="8"/>
      <c r="AV7044" s="13"/>
      <c r="AW7044" s="8"/>
      <c r="AX7044" s="19" t="str">
        <f t="shared" si="476"/>
        <v/>
      </c>
      <c r="AY7044" s="55">
        <f t="shared" si="477"/>
        <v>0</v>
      </c>
      <c r="AZ7044" s="8"/>
      <c r="BA7044" s="8"/>
    </row>
    <row r="7045" spans="1:53" x14ac:dyDescent="0.25">
      <c r="A7045" s="9" t="str">
        <f>IF(B7045&lt;&gt;"",COUNTA($B$3:B7045)+$A$2,"")</f>
        <v/>
      </c>
      <c r="R7045" s="42"/>
      <c r="AB7045" s="13"/>
      <c r="AC7045" s="8"/>
      <c r="AF7045" s="13"/>
      <c r="AG7045" s="8"/>
      <c r="AH7045" s="8"/>
      <c r="AI7045" s="8"/>
      <c r="AJ7045" s="8"/>
      <c r="AK7045" s="8"/>
      <c r="AN7045" s="13"/>
      <c r="AO7045" s="8"/>
      <c r="AR7045" s="13"/>
      <c r="AS7045" s="8"/>
      <c r="AV7045" s="13"/>
      <c r="AW7045" s="8"/>
      <c r="AX7045" s="19" t="str">
        <f t="shared" si="476"/>
        <v/>
      </c>
      <c r="AY7045" s="55">
        <f t="shared" si="477"/>
        <v>0</v>
      </c>
      <c r="AZ7045" s="8"/>
      <c r="BA7045" s="8"/>
    </row>
    <row r="7046" spans="1:53" x14ac:dyDescent="0.25">
      <c r="A7046" s="9" t="str">
        <f>IF(B7046&lt;&gt;"",COUNTA($B$3:B7046)+$A$2,"")</f>
        <v/>
      </c>
      <c r="R7046" s="42"/>
      <c r="AB7046" s="13"/>
      <c r="AC7046" s="8"/>
      <c r="AF7046" s="13"/>
      <c r="AG7046" s="8"/>
      <c r="AH7046" s="8"/>
      <c r="AI7046" s="8"/>
      <c r="AJ7046" s="8"/>
      <c r="AK7046" s="8"/>
      <c r="AN7046" s="13"/>
      <c r="AO7046" s="8"/>
      <c r="AR7046" s="13"/>
      <c r="AS7046" s="8"/>
      <c r="AV7046" s="13"/>
      <c r="AW7046" s="8"/>
      <c r="AX7046" s="19" t="str">
        <f t="shared" si="476"/>
        <v/>
      </c>
      <c r="AY7046" s="55">
        <f t="shared" si="477"/>
        <v>0</v>
      </c>
      <c r="AZ7046" s="8"/>
      <c r="BA7046" s="8"/>
    </row>
    <row r="7047" spans="1:53" x14ac:dyDescent="0.25">
      <c r="A7047" s="9" t="str">
        <f>IF(B7047&lt;&gt;"",COUNTA($B$3:B7047)+$A$2,"")</f>
        <v/>
      </c>
      <c r="R7047" s="42"/>
      <c r="AB7047" s="13"/>
      <c r="AC7047" s="8"/>
      <c r="AF7047" s="13"/>
      <c r="AG7047" s="8"/>
      <c r="AH7047" s="8"/>
      <c r="AI7047" s="8"/>
      <c r="AJ7047" s="8"/>
      <c r="AK7047" s="8"/>
      <c r="AN7047" s="13"/>
      <c r="AO7047" s="8"/>
      <c r="AR7047" s="13"/>
      <c r="AS7047" s="8"/>
      <c r="AV7047" s="13"/>
      <c r="AW7047" s="8"/>
      <c r="AX7047" s="19" t="str">
        <f t="shared" si="476"/>
        <v/>
      </c>
      <c r="AY7047" s="55">
        <f t="shared" si="477"/>
        <v>0</v>
      </c>
      <c r="AZ7047" s="8"/>
      <c r="BA7047" s="8"/>
    </row>
    <row r="7048" spans="1:53" x14ac:dyDescent="0.25">
      <c r="A7048" s="9" t="str">
        <f>IF(B7048&lt;&gt;"",COUNTA($B$3:B7048)+$A$2,"")</f>
        <v/>
      </c>
      <c r="R7048" s="42"/>
      <c r="AB7048" s="13"/>
      <c r="AC7048" s="8"/>
      <c r="AF7048" s="13"/>
      <c r="AG7048" s="8"/>
      <c r="AH7048" s="8"/>
      <c r="AI7048" s="8"/>
      <c r="AJ7048" s="8"/>
      <c r="AK7048" s="8"/>
      <c r="AN7048" s="13"/>
      <c r="AO7048" s="8"/>
      <c r="AR7048" s="13"/>
      <c r="AS7048" s="8"/>
      <c r="AV7048" s="13"/>
      <c r="AW7048" s="8"/>
      <c r="AX7048" s="19" t="str">
        <f t="shared" si="476"/>
        <v/>
      </c>
      <c r="AY7048" s="55">
        <f t="shared" si="477"/>
        <v>0</v>
      </c>
      <c r="AZ7048" s="8"/>
      <c r="BA7048" s="8"/>
    </row>
    <row r="7049" spans="1:53" x14ac:dyDescent="0.25">
      <c r="A7049" s="9" t="str">
        <f>IF(B7049&lt;&gt;"",COUNTA($B$3:B7049)+$A$2,"")</f>
        <v/>
      </c>
      <c r="R7049" s="42"/>
      <c r="AB7049" s="13"/>
      <c r="AC7049" s="8"/>
      <c r="AF7049" s="13"/>
      <c r="AG7049" s="8"/>
      <c r="AH7049" s="8"/>
      <c r="AI7049" s="8"/>
      <c r="AJ7049" s="8"/>
      <c r="AK7049" s="8"/>
      <c r="AN7049" s="13"/>
      <c r="AO7049" s="8"/>
      <c r="AR7049" s="13"/>
      <c r="AS7049" s="8"/>
      <c r="AV7049" s="13"/>
      <c r="AW7049" s="8"/>
      <c r="AX7049" s="19" t="str">
        <f t="shared" si="476"/>
        <v/>
      </c>
      <c r="AY7049" s="55">
        <f t="shared" si="477"/>
        <v>0</v>
      </c>
      <c r="AZ7049" s="8"/>
      <c r="BA7049" s="8"/>
    </row>
    <row r="7050" spans="1:53" x14ac:dyDescent="0.25">
      <c r="A7050" s="9" t="str">
        <f>IF(B7050&lt;&gt;"",COUNTA($B$3:B7050)+$A$2,"")</f>
        <v/>
      </c>
      <c r="R7050" s="42"/>
      <c r="AB7050" s="13"/>
      <c r="AC7050" s="8"/>
      <c r="AF7050" s="13"/>
      <c r="AG7050" s="8"/>
      <c r="AH7050" s="8"/>
      <c r="AI7050" s="8"/>
      <c r="AJ7050" s="8"/>
      <c r="AK7050" s="8"/>
      <c r="AN7050" s="13"/>
      <c r="AO7050" s="8"/>
      <c r="AR7050" s="13"/>
      <c r="AS7050" s="8"/>
      <c r="AV7050" s="13"/>
      <c r="AW7050" s="8"/>
      <c r="AX7050" s="19" t="str">
        <f t="shared" si="476"/>
        <v/>
      </c>
      <c r="AY7050" s="55">
        <f t="shared" si="477"/>
        <v>0</v>
      </c>
      <c r="AZ7050" s="8"/>
      <c r="BA7050" s="8"/>
    </row>
    <row r="7051" spans="1:53" x14ac:dyDescent="0.25">
      <c r="A7051" s="9" t="str">
        <f>IF(B7051&lt;&gt;"",COUNTA($B$3:B7051)+$A$2,"")</f>
        <v/>
      </c>
      <c r="R7051" s="42"/>
      <c r="AB7051" s="13"/>
      <c r="AC7051" s="8"/>
      <c r="AF7051" s="13"/>
      <c r="AG7051" s="8"/>
      <c r="AH7051" s="8"/>
      <c r="AI7051" s="8"/>
      <c r="AJ7051" s="8"/>
      <c r="AK7051" s="8"/>
      <c r="AN7051" s="13"/>
      <c r="AO7051" s="8"/>
      <c r="AR7051" s="13"/>
      <c r="AS7051" s="8"/>
      <c r="AV7051" s="13"/>
      <c r="AW7051" s="8"/>
      <c r="AX7051" s="19" t="str">
        <f t="shared" si="476"/>
        <v/>
      </c>
      <c r="AY7051" s="55">
        <f t="shared" si="477"/>
        <v>0</v>
      </c>
      <c r="AZ7051" s="8"/>
      <c r="BA7051" s="8"/>
    </row>
    <row r="7052" spans="1:53" x14ac:dyDescent="0.25">
      <c r="A7052" s="9" t="str">
        <f>IF(B7052&lt;&gt;"",COUNTA($B$3:B7052)+$A$2,"")</f>
        <v/>
      </c>
      <c r="R7052" s="42"/>
      <c r="AB7052" s="13"/>
      <c r="AC7052" s="8"/>
      <c r="AF7052" s="13"/>
      <c r="AG7052" s="8"/>
      <c r="AH7052" s="8"/>
      <c r="AI7052" s="8"/>
      <c r="AJ7052" s="8"/>
      <c r="AK7052" s="8"/>
      <c r="AN7052" s="13"/>
      <c r="AO7052" s="8"/>
      <c r="AR7052" s="13"/>
      <c r="AS7052" s="8"/>
      <c r="AV7052" s="13"/>
      <c r="AW7052" s="8"/>
      <c r="AX7052" s="19" t="str">
        <f t="shared" si="476"/>
        <v/>
      </c>
      <c r="AY7052" s="55">
        <f t="shared" si="477"/>
        <v>0</v>
      </c>
      <c r="AZ7052" s="8"/>
      <c r="BA7052" s="8"/>
    </row>
    <row r="7053" spans="1:53" x14ac:dyDescent="0.25">
      <c r="A7053" s="9" t="str">
        <f>IF(B7053&lt;&gt;"",COUNTA($B$3:B7053)+$A$2,"")</f>
        <v/>
      </c>
      <c r="R7053" s="42"/>
      <c r="AB7053" s="13"/>
      <c r="AC7053" s="8"/>
      <c r="AF7053" s="13"/>
      <c r="AG7053" s="8"/>
      <c r="AH7053" s="8"/>
      <c r="AI7053" s="8"/>
      <c r="AJ7053" s="8"/>
      <c r="AK7053" s="8"/>
      <c r="AN7053" s="13"/>
      <c r="AO7053" s="8"/>
      <c r="AR7053" s="13"/>
      <c r="AS7053" s="8"/>
      <c r="AV7053" s="13"/>
      <c r="AW7053" s="8"/>
      <c r="AX7053" s="19" t="str">
        <f t="shared" si="476"/>
        <v/>
      </c>
      <c r="AY7053" s="55">
        <f t="shared" si="477"/>
        <v>0</v>
      </c>
      <c r="AZ7053" s="8"/>
      <c r="BA7053" s="8"/>
    </row>
    <row r="7054" spans="1:53" x14ac:dyDescent="0.25">
      <c r="A7054" s="9" t="str">
        <f>IF(B7054&lt;&gt;"",COUNTA($B$3:B7054)+$A$2,"")</f>
        <v/>
      </c>
      <c r="R7054" s="42"/>
      <c r="AB7054" s="13"/>
      <c r="AC7054" s="8"/>
      <c r="AF7054" s="13"/>
      <c r="AG7054" s="8"/>
      <c r="AH7054" s="8"/>
      <c r="AI7054" s="8"/>
      <c r="AJ7054" s="8"/>
      <c r="AK7054" s="8"/>
      <c r="AN7054" s="13"/>
      <c r="AO7054" s="8"/>
      <c r="AR7054" s="13"/>
      <c r="AS7054" s="8"/>
      <c r="AV7054" s="13"/>
      <c r="AW7054" s="8"/>
      <c r="AX7054" s="19" t="str">
        <f t="shared" si="476"/>
        <v/>
      </c>
      <c r="AY7054" s="55">
        <f t="shared" si="477"/>
        <v>0</v>
      </c>
      <c r="AZ7054" s="8"/>
      <c r="BA7054" s="8"/>
    </row>
    <row r="7055" spans="1:53" x14ac:dyDescent="0.25">
      <c r="A7055" s="9" t="str">
        <f>IF(B7055&lt;&gt;"",COUNTA($B$3:B7055)+$A$2,"")</f>
        <v/>
      </c>
      <c r="R7055" s="42"/>
      <c r="AB7055" s="13"/>
      <c r="AC7055" s="8"/>
      <c r="AF7055" s="13"/>
      <c r="AG7055" s="8"/>
      <c r="AH7055" s="8"/>
      <c r="AI7055" s="8"/>
      <c r="AJ7055" s="8"/>
      <c r="AK7055" s="8"/>
      <c r="AN7055" s="13"/>
      <c r="AO7055" s="8"/>
      <c r="AR7055" s="13"/>
      <c r="AS7055" s="8"/>
      <c r="AV7055" s="13"/>
      <c r="AW7055" s="8"/>
      <c r="AX7055" s="19" t="str">
        <f t="shared" si="476"/>
        <v/>
      </c>
      <c r="AY7055" s="55">
        <f t="shared" si="477"/>
        <v>0</v>
      </c>
      <c r="AZ7055" s="8"/>
      <c r="BA7055" s="8"/>
    </row>
    <row r="7056" spans="1:53" x14ac:dyDescent="0.25">
      <c r="A7056" s="9" t="str">
        <f>IF(B7056&lt;&gt;"",COUNTA($B$3:B7056)+$A$2,"")</f>
        <v/>
      </c>
      <c r="R7056" s="42"/>
      <c r="AB7056" s="13"/>
      <c r="AC7056" s="8"/>
      <c r="AF7056" s="13"/>
      <c r="AG7056" s="8"/>
      <c r="AH7056" s="8"/>
      <c r="AI7056" s="8"/>
      <c r="AJ7056" s="8"/>
      <c r="AK7056" s="8"/>
      <c r="AN7056" s="13"/>
      <c r="AO7056" s="8"/>
      <c r="AR7056" s="13"/>
      <c r="AS7056" s="8"/>
      <c r="AV7056" s="13"/>
      <c r="AW7056" s="8"/>
      <c r="AX7056" s="19" t="str">
        <f t="shared" si="476"/>
        <v/>
      </c>
      <c r="AY7056" s="55">
        <f t="shared" si="477"/>
        <v>0</v>
      </c>
      <c r="AZ7056" s="8"/>
      <c r="BA7056" s="8"/>
    </row>
    <row r="7057" spans="1:53" x14ac:dyDescent="0.25">
      <c r="A7057" s="9" t="str">
        <f>IF(B7057&lt;&gt;"",COUNTA($B$3:B7057)+$A$2,"")</f>
        <v/>
      </c>
      <c r="R7057" s="42"/>
      <c r="AB7057" s="13"/>
      <c r="AC7057" s="8"/>
      <c r="AF7057" s="13"/>
      <c r="AG7057" s="8"/>
      <c r="AH7057" s="8"/>
      <c r="AI7057" s="8"/>
      <c r="AJ7057" s="8"/>
      <c r="AK7057" s="8"/>
      <c r="AN7057" s="13"/>
      <c r="AO7057" s="8"/>
      <c r="AR7057" s="13"/>
      <c r="AS7057" s="8"/>
      <c r="AV7057" s="13"/>
      <c r="AW7057" s="8"/>
      <c r="AX7057" s="19" t="str">
        <f t="shared" si="476"/>
        <v/>
      </c>
      <c r="AY7057" s="55">
        <f t="shared" si="477"/>
        <v>0</v>
      </c>
      <c r="AZ7057" s="8"/>
      <c r="BA7057" s="8"/>
    </row>
    <row r="7058" spans="1:53" x14ac:dyDescent="0.25">
      <c r="A7058" s="9" t="str">
        <f>IF(B7058&lt;&gt;"",COUNTA($B$3:B7058)+$A$2,"")</f>
        <v/>
      </c>
      <c r="R7058" s="42"/>
      <c r="AB7058" s="13"/>
      <c r="AC7058" s="8"/>
      <c r="AF7058" s="13"/>
      <c r="AG7058" s="8"/>
      <c r="AH7058" s="8"/>
      <c r="AI7058" s="8"/>
      <c r="AJ7058" s="8"/>
      <c r="AK7058" s="8"/>
      <c r="AN7058" s="13"/>
      <c r="AO7058" s="8"/>
      <c r="AR7058" s="13"/>
      <c r="AS7058" s="8"/>
      <c r="AV7058" s="13"/>
      <c r="AW7058" s="8"/>
      <c r="AX7058" s="19" t="str">
        <f t="shared" si="476"/>
        <v/>
      </c>
      <c r="AY7058" s="55">
        <f t="shared" si="477"/>
        <v>0</v>
      </c>
      <c r="AZ7058" s="8"/>
      <c r="BA7058" s="8"/>
    </row>
    <row r="7059" spans="1:53" x14ac:dyDescent="0.25">
      <c r="A7059" s="9" t="str">
        <f>IF(B7059&lt;&gt;"",COUNTA($B$3:B7059)+$A$2,"")</f>
        <v/>
      </c>
      <c r="R7059" s="42"/>
      <c r="AB7059" s="13"/>
      <c r="AC7059" s="8"/>
      <c r="AF7059" s="13"/>
      <c r="AG7059" s="8"/>
      <c r="AH7059" s="8"/>
      <c r="AI7059" s="8"/>
      <c r="AJ7059" s="8"/>
      <c r="AK7059" s="8"/>
      <c r="AN7059" s="13"/>
      <c r="AO7059" s="8"/>
      <c r="AR7059" s="13"/>
      <c r="AS7059" s="8"/>
      <c r="AV7059" s="13"/>
      <c r="AW7059" s="8"/>
      <c r="AX7059" s="19" t="str">
        <f t="shared" si="476"/>
        <v/>
      </c>
      <c r="AY7059" s="55">
        <f t="shared" si="477"/>
        <v>0</v>
      </c>
      <c r="AZ7059" s="8"/>
      <c r="BA7059" s="8"/>
    </row>
    <row r="7060" spans="1:53" x14ac:dyDescent="0.25">
      <c r="A7060" s="9" t="str">
        <f>IF(B7060&lt;&gt;"",COUNTA($B$3:B7060)+$A$2,"")</f>
        <v/>
      </c>
      <c r="R7060" s="42"/>
      <c r="AB7060" s="13"/>
      <c r="AC7060" s="8"/>
      <c r="AF7060" s="13"/>
      <c r="AG7060" s="8"/>
      <c r="AH7060" s="8"/>
      <c r="AI7060" s="8"/>
      <c r="AJ7060" s="8"/>
      <c r="AK7060" s="8"/>
      <c r="AN7060" s="13"/>
      <c r="AO7060" s="8"/>
      <c r="AR7060" s="13"/>
      <c r="AS7060" s="8"/>
      <c r="AV7060" s="13"/>
      <c r="AW7060" s="8"/>
      <c r="AX7060" s="19" t="str">
        <f t="shared" si="476"/>
        <v/>
      </c>
      <c r="AY7060" s="55">
        <f t="shared" si="477"/>
        <v>0</v>
      </c>
      <c r="AZ7060" s="8"/>
      <c r="BA7060" s="8"/>
    </row>
    <row r="7061" spans="1:53" x14ac:dyDescent="0.25">
      <c r="A7061" s="9" t="str">
        <f>IF(B7061&lt;&gt;"",COUNTA($B$3:B7061)+$A$2,"")</f>
        <v/>
      </c>
      <c r="R7061" s="42"/>
      <c r="AB7061" s="13"/>
      <c r="AC7061" s="8"/>
      <c r="AF7061" s="13"/>
      <c r="AG7061" s="8"/>
      <c r="AH7061" s="8"/>
      <c r="AI7061" s="8"/>
      <c r="AJ7061" s="8"/>
      <c r="AK7061" s="8"/>
      <c r="AN7061" s="13"/>
      <c r="AO7061" s="8"/>
      <c r="AR7061" s="13"/>
      <c r="AS7061" s="8"/>
      <c r="AV7061" s="13"/>
      <c r="AW7061" s="8"/>
      <c r="AX7061" s="19" t="str">
        <f t="shared" si="476"/>
        <v/>
      </c>
      <c r="AY7061" s="55">
        <f t="shared" si="477"/>
        <v>0</v>
      </c>
      <c r="AZ7061" s="8"/>
      <c r="BA7061" s="8"/>
    </row>
    <row r="7062" spans="1:53" x14ac:dyDescent="0.25">
      <c r="A7062" s="9" t="str">
        <f>IF(B7062&lt;&gt;"",COUNTA($B$3:B7062)+$A$2,"")</f>
        <v/>
      </c>
      <c r="R7062" s="42"/>
      <c r="AB7062" s="13"/>
      <c r="AC7062" s="8"/>
      <c r="AF7062" s="13"/>
      <c r="AG7062" s="8"/>
      <c r="AH7062" s="8"/>
      <c r="AI7062" s="8"/>
      <c r="AJ7062" s="8"/>
      <c r="AK7062" s="8"/>
      <c r="AN7062" s="13"/>
      <c r="AO7062" s="8"/>
      <c r="AR7062" s="13"/>
      <c r="AS7062" s="8"/>
      <c r="AV7062" s="13"/>
      <c r="AW7062" s="8"/>
      <c r="AX7062" s="19" t="str">
        <f t="shared" si="476"/>
        <v/>
      </c>
      <c r="AY7062" s="55">
        <f t="shared" si="477"/>
        <v>0</v>
      </c>
      <c r="AZ7062" s="8"/>
      <c r="BA7062" s="8"/>
    </row>
    <row r="7063" spans="1:53" x14ac:dyDescent="0.25">
      <c r="A7063" s="9" t="str">
        <f>IF(B7063&lt;&gt;"",COUNTA($B$3:B7063)+$A$2,"")</f>
        <v/>
      </c>
      <c r="R7063" s="42"/>
      <c r="AB7063" s="13"/>
      <c r="AC7063" s="8"/>
      <c r="AF7063" s="13"/>
      <c r="AG7063" s="8"/>
      <c r="AH7063" s="8"/>
      <c r="AI7063" s="8"/>
      <c r="AJ7063" s="8"/>
      <c r="AK7063" s="8"/>
      <c r="AN7063" s="13"/>
      <c r="AO7063" s="8"/>
      <c r="AR7063" s="13"/>
      <c r="AS7063" s="8"/>
      <c r="AV7063" s="13"/>
      <c r="AW7063" s="8"/>
      <c r="AX7063" s="19" t="str">
        <f t="shared" si="476"/>
        <v/>
      </c>
      <c r="AY7063" s="55">
        <f t="shared" si="477"/>
        <v>0</v>
      </c>
      <c r="AZ7063" s="8"/>
      <c r="BA7063" s="8"/>
    </row>
    <row r="7064" spans="1:53" x14ac:dyDescent="0.25">
      <c r="A7064" s="9" t="str">
        <f>IF(B7064&lt;&gt;"",COUNTA($B$3:B7064)+$A$2,"")</f>
        <v/>
      </c>
      <c r="R7064" s="42"/>
      <c r="AB7064" s="13"/>
      <c r="AC7064" s="8"/>
      <c r="AF7064" s="13"/>
      <c r="AG7064" s="8"/>
      <c r="AH7064" s="8"/>
      <c r="AI7064" s="8"/>
      <c r="AJ7064" s="8"/>
      <c r="AK7064" s="8"/>
      <c r="AN7064" s="13"/>
      <c r="AO7064" s="8"/>
      <c r="AR7064" s="13"/>
      <c r="AS7064" s="8"/>
      <c r="AV7064" s="13"/>
      <c r="AW7064" s="8"/>
      <c r="AX7064" s="19" t="str">
        <f t="shared" si="476"/>
        <v/>
      </c>
      <c r="AY7064" s="55">
        <f t="shared" si="477"/>
        <v>0</v>
      </c>
      <c r="AZ7064" s="8"/>
      <c r="BA7064" s="8"/>
    </row>
    <row r="7065" spans="1:53" x14ac:dyDescent="0.25">
      <c r="A7065" s="9" t="str">
        <f>IF(B7065&lt;&gt;"",COUNTA($B$3:B7065)+$A$2,"")</f>
        <v/>
      </c>
      <c r="R7065" s="42"/>
      <c r="AB7065" s="13"/>
      <c r="AC7065" s="8"/>
      <c r="AF7065" s="13"/>
      <c r="AG7065" s="8"/>
      <c r="AH7065" s="8"/>
      <c r="AI7065" s="8"/>
      <c r="AJ7065" s="8"/>
      <c r="AK7065" s="8"/>
      <c r="AN7065" s="13"/>
      <c r="AO7065" s="8"/>
      <c r="AR7065" s="13"/>
      <c r="AS7065" s="8"/>
      <c r="AV7065" s="13"/>
      <c r="AW7065" s="8"/>
      <c r="AX7065" s="19" t="str">
        <f t="shared" si="476"/>
        <v/>
      </c>
      <c r="AY7065" s="55">
        <f t="shared" si="477"/>
        <v>0</v>
      </c>
      <c r="AZ7065" s="8"/>
      <c r="BA7065" s="8"/>
    </row>
    <row r="7066" spans="1:53" x14ac:dyDescent="0.25">
      <c r="A7066" s="9" t="str">
        <f>IF(B7066&lt;&gt;"",COUNTA($B$3:B7066)+$A$2,"")</f>
        <v/>
      </c>
      <c r="R7066" s="42"/>
      <c r="AB7066" s="13"/>
      <c r="AC7066" s="8"/>
      <c r="AF7066" s="13"/>
      <c r="AG7066" s="8"/>
      <c r="AH7066" s="8"/>
      <c r="AI7066" s="8"/>
      <c r="AJ7066" s="8"/>
      <c r="AK7066" s="8"/>
      <c r="AN7066" s="13"/>
      <c r="AO7066" s="8"/>
      <c r="AR7066" s="13"/>
      <c r="AS7066" s="8"/>
      <c r="AV7066" s="13"/>
      <c r="AW7066" s="8"/>
      <c r="AX7066" s="19" t="str">
        <f t="shared" si="476"/>
        <v/>
      </c>
      <c r="AY7066" s="55">
        <f t="shared" si="477"/>
        <v>0</v>
      </c>
      <c r="AZ7066" s="8"/>
      <c r="BA7066" s="8"/>
    </row>
    <row r="7067" spans="1:53" x14ac:dyDescent="0.25">
      <c r="A7067" s="9" t="str">
        <f>IF(B7067&lt;&gt;"",COUNTA($B$3:B7067)+$A$2,"")</f>
        <v/>
      </c>
      <c r="R7067" s="42"/>
      <c r="AB7067" s="13"/>
      <c r="AC7067" s="8"/>
      <c r="AF7067" s="13"/>
      <c r="AG7067" s="8"/>
      <c r="AH7067" s="8"/>
      <c r="AI7067" s="8"/>
      <c r="AJ7067" s="8"/>
      <c r="AK7067" s="8"/>
      <c r="AN7067" s="13"/>
      <c r="AO7067" s="8"/>
      <c r="AR7067" s="13"/>
      <c r="AS7067" s="8"/>
      <c r="AV7067" s="13"/>
      <c r="AW7067" s="8"/>
      <c r="AX7067" s="19" t="str">
        <f t="shared" si="476"/>
        <v/>
      </c>
      <c r="AY7067" s="55">
        <f t="shared" si="477"/>
        <v>0</v>
      </c>
      <c r="AZ7067" s="8"/>
      <c r="BA7067" s="8"/>
    </row>
    <row r="7068" spans="1:53" x14ac:dyDescent="0.25">
      <c r="A7068" s="9" t="str">
        <f>IF(B7068&lt;&gt;"",COUNTA($B$3:B7068)+$A$2,"")</f>
        <v/>
      </c>
      <c r="R7068" s="42"/>
      <c r="AB7068" s="13"/>
      <c r="AC7068" s="8"/>
      <c r="AF7068" s="13"/>
      <c r="AG7068" s="8"/>
      <c r="AH7068" s="8"/>
      <c r="AI7068" s="8"/>
      <c r="AJ7068" s="8"/>
      <c r="AK7068" s="8"/>
      <c r="AN7068" s="13"/>
      <c r="AO7068" s="8"/>
      <c r="AR7068" s="13"/>
      <c r="AS7068" s="8"/>
      <c r="AV7068" s="13"/>
      <c r="AW7068" s="8"/>
      <c r="AX7068" s="19" t="str">
        <f t="shared" si="476"/>
        <v/>
      </c>
      <c r="AY7068" s="55">
        <f t="shared" si="477"/>
        <v>0</v>
      </c>
      <c r="AZ7068" s="8"/>
      <c r="BA7068" s="8"/>
    </row>
    <row r="7069" spans="1:53" x14ac:dyDescent="0.25">
      <c r="A7069" s="9" t="str">
        <f>IF(B7069&lt;&gt;"",COUNTA($B$3:B7069)+$A$2,"")</f>
        <v/>
      </c>
      <c r="R7069" s="42"/>
      <c r="AB7069" s="13"/>
      <c r="AC7069" s="8"/>
      <c r="AF7069" s="13"/>
      <c r="AG7069" s="8"/>
      <c r="AH7069" s="8"/>
      <c r="AI7069" s="8"/>
      <c r="AJ7069" s="8"/>
      <c r="AK7069" s="8"/>
      <c r="AN7069" s="13"/>
      <c r="AO7069" s="8"/>
      <c r="AR7069" s="13"/>
      <c r="AS7069" s="8"/>
      <c r="AV7069" s="13"/>
      <c r="AW7069" s="8"/>
      <c r="AX7069" s="19" t="str">
        <f t="shared" si="476"/>
        <v/>
      </c>
      <c r="AY7069" s="55">
        <f t="shared" si="477"/>
        <v>0</v>
      </c>
      <c r="AZ7069" s="8"/>
      <c r="BA7069" s="8"/>
    </row>
    <row r="7070" spans="1:53" x14ac:dyDescent="0.25">
      <c r="A7070" s="9" t="str">
        <f>IF(B7070&lt;&gt;"",COUNTA($B$3:B7070)+$A$2,"")</f>
        <v/>
      </c>
      <c r="R7070" s="42"/>
      <c r="AB7070" s="13"/>
      <c r="AC7070" s="8"/>
      <c r="AF7070" s="13"/>
      <c r="AG7070" s="8"/>
      <c r="AH7070" s="8"/>
      <c r="AI7070" s="8"/>
      <c r="AJ7070" s="8"/>
      <c r="AK7070" s="8"/>
      <c r="AN7070" s="13"/>
      <c r="AO7070" s="8"/>
      <c r="AR7070" s="13"/>
      <c r="AS7070" s="8"/>
      <c r="AV7070" s="13"/>
      <c r="AW7070" s="8"/>
      <c r="AX7070" s="19" t="str">
        <f t="shared" si="476"/>
        <v/>
      </c>
      <c r="AY7070" s="55">
        <f t="shared" si="477"/>
        <v>0</v>
      </c>
      <c r="AZ7070" s="8"/>
      <c r="BA7070" s="8"/>
    </row>
    <row r="7071" spans="1:53" x14ac:dyDescent="0.25">
      <c r="A7071" s="9" t="str">
        <f>IF(B7071&lt;&gt;"",COUNTA($B$3:B7071)+$A$2,"")</f>
        <v/>
      </c>
      <c r="R7071" s="42"/>
      <c r="AB7071" s="13"/>
      <c r="AC7071" s="8"/>
      <c r="AF7071" s="13"/>
      <c r="AG7071" s="8"/>
      <c r="AH7071" s="8"/>
      <c r="AI7071" s="8"/>
      <c r="AJ7071" s="8"/>
      <c r="AK7071" s="8"/>
      <c r="AN7071" s="13"/>
      <c r="AO7071" s="8"/>
      <c r="AR7071" s="13"/>
      <c r="AS7071" s="8"/>
      <c r="AV7071" s="13"/>
      <c r="AW7071" s="8"/>
      <c r="AX7071" s="19" t="str">
        <f t="shared" si="476"/>
        <v/>
      </c>
      <c r="AY7071" s="55">
        <f t="shared" si="477"/>
        <v>0</v>
      </c>
      <c r="AZ7071" s="8"/>
      <c r="BA7071" s="8"/>
    </row>
    <row r="7072" spans="1:53" x14ac:dyDescent="0.25">
      <c r="A7072" s="9" t="str">
        <f>IF(B7072&lt;&gt;"",COUNTA($B$3:B7072)+$A$2,"")</f>
        <v/>
      </c>
      <c r="R7072" s="42"/>
      <c r="AB7072" s="13"/>
      <c r="AC7072" s="8"/>
      <c r="AF7072" s="13"/>
      <c r="AG7072" s="8"/>
      <c r="AH7072" s="8"/>
      <c r="AI7072" s="8"/>
      <c r="AJ7072" s="8"/>
      <c r="AK7072" s="8"/>
      <c r="AN7072" s="13"/>
      <c r="AO7072" s="8"/>
      <c r="AR7072" s="13"/>
      <c r="AS7072" s="8"/>
      <c r="AV7072" s="13"/>
      <c r="AW7072" s="8"/>
      <c r="AX7072" s="19" t="str">
        <f t="shared" si="476"/>
        <v/>
      </c>
      <c r="AY7072" s="55">
        <f t="shared" si="477"/>
        <v>0</v>
      </c>
      <c r="AZ7072" s="8"/>
      <c r="BA7072" s="8"/>
    </row>
    <row r="7073" spans="1:53" x14ac:dyDescent="0.25">
      <c r="A7073" s="9" t="str">
        <f>IF(B7073&lt;&gt;"",COUNTA($B$3:B7073)+$A$2,"")</f>
        <v/>
      </c>
      <c r="R7073" s="42"/>
      <c r="AB7073" s="13"/>
      <c r="AC7073" s="8"/>
      <c r="AF7073" s="13"/>
      <c r="AG7073" s="8"/>
      <c r="AH7073" s="8"/>
      <c r="AI7073" s="8"/>
      <c r="AJ7073" s="8"/>
      <c r="AK7073" s="8"/>
      <c r="AN7073" s="13"/>
      <c r="AO7073" s="8"/>
      <c r="AR7073" s="13"/>
      <c r="AS7073" s="8"/>
      <c r="AV7073" s="13"/>
      <c r="AW7073" s="8"/>
      <c r="AX7073" s="19" t="str">
        <f t="shared" si="476"/>
        <v/>
      </c>
      <c r="AY7073" s="55">
        <f t="shared" si="477"/>
        <v>0</v>
      </c>
      <c r="AZ7073" s="8"/>
      <c r="BA7073" s="8"/>
    </row>
    <row r="7074" spans="1:53" x14ac:dyDescent="0.25">
      <c r="A7074" s="9" t="str">
        <f>IF(B7074&lt;&gt;"",COUNTA($B$3:B7074)+$A$2,"")</f>
        <v/>
      </c>
      <c r="R7074" s="42"/>
      <c r="AB7074" s="13"/>
      <c r="AC7074" s="8"/>
      <c r="AF7074" s="13"/>
      <c r="AG7074" s="8"/>
      <c r="AH7074" s="8"/>
      <c r="AI7074" s="8"/>
      <c r="AJ7074" s="8"/>
      <c r="AK7074" s="8"/>
      <c r="AN7074" s="13"/>
      <c r="AO7074" s="8"/>
      <c r="AR7074" s="13"/>
      <c r="AS7074" s="8"/>
      <c r="AV7074" s="13"/>
      <c r="AW7074" s="8"/>
      <c r="AX7074" s="19" t="str">
        <f t="shared" si="476"/>
        <v/>
      </c>
      <c r="AY7074" s="55">
        <f t="shared" si="477"/>
        <v>0</v>
      </c>
      <c r="AZ7074" s="8"/>
      <c r="BA7074" s="8"/>
    </row>
    <row r="7075" spans="1:53" x14ac:dyDescent="0.25">
      <c r="A7075" s="9" t="str">
        <f>IF(B7075&lt;&gt;"",COUNTA($B$3:B7075)+$A$2,"")</f>
        <v/>
      </c>
      <c r="R7075" s="42"/>
      <c r="AB7075" s="13"/>
      <c r="AC7075" s="8"/>
      <c r="AF7075" s="13"/>
      <c r="AG7075" s="8"/>
      <c r="AH7075" s="8"/>
      <c r="AI7075" s="8"/>
      <c r="AJ7075" s="8"/>
      <c r="AK7075" s="8"/>
      <c r="AN7075" s="13"/>
      <c r="AO7075" s="8"/>
      <c r="AR7075" s="13"/>
      <c r="AS7075" s="8"/>
      <c r="AV7075" s="13"/>
      <c r="AW7075" s="8"/>
      <c r="AX7075" s="19" t="str">
        <f t="shared" si="476"/>
        <v/>
      </c>
      <c r="AY7075" s="55">
        <f t="shared" si="477"/>
        <v>0</v>
      </c>
      <c r="AZ7075" s="8"/>
      <c r="BA7075" s="8"/>
    </row>
    <row r="7076" spans="1:53" x14ac:dyDescent="0.25">
      <c r="A7076" s="9" t="str">
        <f>IF(B7076&lt;&gt;"",COUNTA($B$3:B7076)+$A$2,"")</f>
        <v/>
      </c>
      <c r="R7076" s="42"/>
      <c r="AB7076" s="13"/>
      <c r="AC7076" s="8"/>
      <c r="AF7076" s="13"/>
      <c r="AG7076" s="8"/>
      <c r="AH7076" s="8"/>
      <c r="AI7076" s="8"/>
      <c r="AJ7076" s="8"/>
      <c r="AK7076" s="8"/>
      <c r="AN7076" s="13"/>
      <c r="AO7076" s="8"/>
      <c r="AR7076" s="13"/>
      <c r="AS7076" s="8"/>
      <c r="AV7076" s="13"/>
      <c r="AW7076" s="8"/>
      <c r="AX7076" s="19" t="str">
        <f t="shared" si="476"/>
        <v/>
      </c>
      <c r="AY7076" s="55">
        <f t="shared" si="477"/>
        <v>0</v>
      </c>
      <c r="AZ7076" s="8"/>
      <c r="BA7076" s="8"/>
    </row>
    <row r="7077" spans="1:53" x14ac:dyDescent="0.25">
      <c r="A7077" s="9" t="str">
        <f>IF(B7077&lt;&gt;"",COUNTA($B$3:B7077)+$A$2,"")</f>
        <v/>
      </c>
      <c r="R7077" s="42"/>
      <c r="AB7077" s="13"/>
      <c r="AC7077" s="8"/>
      <c r="AF7077" s="13"/>
      <c r="AG7077" s="8"/>
      <c r="AH7077" s="8"/>
      <c r="AI7077" s="8"/>
      <c r="AJ7077" s="8"/>
      <c r="AK7077" s="8"/>
      <c r="AN7077" s="13"/>
      <c r="AO7077" s="8"/>
      <c r="AR7077" s="13"/>
      <c r="AS7077" s="8"/>
      <c r="AV7077" s="13"/>
      <c r="AW7077" s="8"/>
      <c r="AX7077" s="19" t="str">
        <f t="shared" si="476"/>
        <v/>
      </c>
      <c r="AY7077" s="55">
        <f t="shared" si="477"/>
        <v>0</v>
      </c>
      <c r="AZ7077" s="8"/>
      <c r="BA7077" s="8"/>
    </row>
    <row r="7078" spans="1:53" x14ac:dyDescent="0.25">
      <c r="A7078" s="9" t="str">
        <f>IF(B7078&lt;&gt;"",COUNTA($B$3:B7078)+$A$2,"")</f>
        <v/>
      </c>
      <c r="R7078" s="42"/>
      <c r="AB7078" s="13"/>
      <c r="AC7078" s="8"/>
      <c r="AF7078" s="13"/>
      <c r="AG7078" s="8"/>
      <c r="AH7078" s="8"/>
      <c r="AI7078" s="8"/>
      <c r="AJ7078" s="8"/>
      <c r="AK7078" s="8"/>
      <c r="AN7078" s="13"/>
      <c r="AO7078" s="8"/>
      <c r="AR7078" s="13"/>
      <c r="AS7078" s="8"/>
      <c r="AV7078" s="13"/>
      <c r="AW7078" s="8"/>
      <c r="AX7078" s="19" t="str">
        <f t="shared" si="476"/>
        <v/>
      </c>
      <c r="AY7078" s="55">
        <f t="shared" si="477"/>
        <v>0</v>
      </c>
      <c r="AZ7078" s="8"/>
      <c r="BA7078" s="8"/>
    </row>
    <row r="7079" spans="1:53" x14ac:dyDescent="0.25">
      <c r="A7079" s="9" t="str">
        <f>IF(B7079&lt;&gt;"",COUNTA($B$3:B7079)+$A$2,"")</f>
        <v/>
      </c>
      <c r="R7079" s="42"/>
      <c r="AB7079" s="13"/>
      <c r="AC7079" s="8"/>
      <c r="AF7079" s="13"/>
      <c r="AG7079" s="8"/>
      <c r="AH7079" s="8"/>
      <c r="AI7079" s="8"/>
      <c r="AJ7079" s="8"/>
      <c r="AK7079" s="8"/>
      <c r="AN7079" s="13"/>
      <c r="AO7079" s="8"/>
      <c r="AR7079" s="13"/>
      <c r="AS7079" s="8"/>
      <c r="AV7079" s="13"/>
      <c r="AW7079" s="8"/>
      <c r="AX7079" s="19" t="str">
        <f t="shared" si="476"/>
        <v/>
      </c>
      <c r="AY7079" s="55">
        <f t="shared" si="477"/>
        <v>0</v>
      </c>
      <c r="AZ7079" s="8"/>
      <c r="BA7079" s="8"/>
    </row>
    <row r="7080" spans="1:53" x14ac:dyDescent="0.25">
      <c r="A7080" s="9" t="str">
        <f>IF(B7080&lt;&gt;"",COUNTA($B$3:B7080)+$A$2,"")</f>
        <v/>
      </c>
      <c r="R7080" s="42"/>
      <c r="AB7080" s="13"/>
      <c r="AC7080" s="8"/>
      <c r="AF7080" s="13"/>
      <c r="AG7080" s="8"/>
      <c r="AH7080" s="8"/>
      <c r="AI7080" s="8"/>
      <c r="AJ7080" s="8"/>
      <c r="AK7080" s="8"/>
      <c r="AN7080" s="13"/>
      <c r="AO7080" s="8"/>
      <c r="AR7080" s="13"/>
      <c r="AS7080" s="8"/>
      <c r="AV7080" s="13"/>
      <c r="AW7080" s="8"/>
      <c r="AX7080" s="19" t="str">
        <f t="shared" si="476"/>
        <v/>
      </c>
      <c r="AY7080" s="55">
        <f t="shared" si="477"/>
        <v>0</v>
      </c>
      <c r="AZ7080" s="8"/>
      <c r="BA7080" s="8"/>
    </row>
    <row r="7081" spans="1:53" x14ac:dyDescent="0.25">
      <c r="A7081" s="9" t="str">
        <f>IF(B7081&lt;&gt;"",COUNTA($B$3:B7081)+$A$2,"")</f>
        <v/>
      </c>
      <c r="R7081" s="42"/>
      <c r="AB7081" s="13"/>
      <c r="AC7081" s="8"/>
      <c r="AF7081" s="13"/>
      <c r="AG7081" s="8"/>
      <c r="AH7081" s="8"/>
      <c r="AI7081" s="8"/>
      <c r="AJ7081" s="8"/>
      <c r="AK7081" s="8"/>
      <c r="AN7081" s="13"/>
      <c r="AO7081" s="8"/>
      <c r="AR7081" s="13"/>
      <c r="AS7081" s="8"/>
      <c r="AV7081" s="13"/>
      <c r="AW7081" s="8"/>
      <c r="AX7081" s="19" t="str">
        <f t="shared" si="476"/>
        <v/>
      </c>
      <c r="AY7081" s="55">
        <f t="shared" si="477"/>
        <v>0</v>
      </c>
      <c r="AZ7081" s="8"/>
      <c r="BA7081" s="8"/>
    </row>
    <row r="7082" spans="1:53" x14ac:dyDescent="0.25">
      <c r="A7082" s="9" t="str">
        <f>IF(B7082&lt;&gt;"",COUNTA($B$3:B7082)+$A$2,"")</f>
        <v/>
      </c>
      <c r="R7082" s="42"/>
      <c r="AB7082" s="13"/>
      <c r="AC7082" s="8"/>
      <c r="AF7082" s="13"/>
      <c r="AG7082" s="8"/>
      <c r="AH7082" s="8"/>
      <c r="AI7082" s="8"/>
      <c r="AJ7082" s="8"/>
      <c r="AK7082" s="8"/>
      <c r="AN7082" s="13"/>
      <c r="AO7082" s="8"/>
      <c r="AR7082" s="13"/>
      <c r="AS7082" s="8"/>
      <c r="AV7082" s="13"/>
      <c r="AW7082" s="8"/>
      <c r="AX7082" s="19" t="str">
        <f t="shared" si="476"/>
        <v/>
      </c>
      <c r="AY7082" s="55">
        <f t="shared" si="477"/>
        <v>0</v>
      </c>
      <c r="AZ7082" s="8"/>
      <c r="BA7082" s="8"/>
    </row>
    <row r="7083" spans="1:53" x14ac:dyDescent="0.25">
      <c r="A7083" s="9" t="str">
        <f>IF(B7083&lt;&gt;"",COUNTA($B$3:B7083)+$A$2,"")</f>
        <v/>
      </c>
      <c r="R7083" s="42"/>
      <c r="AB7083" s="13"/>
      <c r="AC7083" s="8"/>
      <c r="AF7083" s="13"/>
      <c r="AG7083" s="8"/>
      <c r="AH7083" s="8"/>
      <c r="AI7083" s="8"/>
      <c r="AJ7083" s="8"/>
      <c r="AK7083" s="8"/>
      <c r="AN7083" s="13"/>
      <c r="AO7083" s="8"/>
      <c r="AR7083" s="13"/>
      <c r="AS7083" s="8"/>
      <c r="AV7083" s="13"/>
      <c r="AW7083" s="8"/>
      <c r="AX7083" s="19" t="str">
        <f t="shared" si="476"/>
        <v/>
      </c>
      <c r="AY7083" s="55">
        <f t="shared" si="477"/>
        <v>0</v>
      </c>
      <c r="AZ7083" s="8"/>
      <c r="BA7083" s="8"/>
    </row>
    <row r="7084" spans="1:53" x14ac:dyDescent="0.25">
      <c r="A7084" s="9" t="str">
        <f>IF(B7084&lt;&gt;"",COUNTA($B$3:B7084)+$A$2,"")</f>
        <v/>
      </c>
      <c r="R7084" s="42"/>
      <c r="AB7084" s="13"/>
      <c r="AC7084" s="8"/>
      <c r="AF7084" s="13"/>
      <c r="AG7084" s="8"/>
      <c r="AH7084" s="8"/>
      <c r="AI7084" s="8"/>
      <c r="AJ7084" s="8"/>
      <c r="AK7084" s="8"/>
      <c r="AN7084" s="13"/>
      <c r="AO7084" s="8"/>
      <c r="AR7084" s="13"/>
      <c r="AS7084" s="8"/>
      <c r="AV7084" s="13"/>
      <c r="AW7084" s="8"/>
      <c r="AX7084" s="19" t="str">
        <f t="shared" si="476"/>
        <v/>
      </c>
      <c r="AY7084" s="55">
        <f t="shared" si="477"/>
        <v>0</v>
      </c>
      <c r="AZ7084" s="8"/>
      <c r="BA7084" s="8"/>
    </row>
    <row r="7085" spans="1:53" x14ac:dyDescent="0.25">
      <c r="A7085" s="9" t="str">
        <f>IF(B7085&lt;&gt;"",COUNTA($B$3:B7085)+$A$2,"")</f>
        <v/>
      </c>
      <c r="R7085" s="42"/>
      <c r="AB7085" s="13"/>
      <c r="AC7085" s="8"/>
      <c r="AF7085" s="13"/>
      <c r="AG7085" s="8"/>
      <c r="AH7085" s="8"/>
      <c r="AI7085" s="8"/>
      <c r="AJ7085" s="8"/>
      <c r="AK7085" s="8"/>
      <c r="AN7085" s="13"/>
      <c r="AO7085" s="8"/>
      <c r="AR7085" s="13"/>
      <c r="AS7085" s="8"/>
      <c r="AV7085" s="13"/>
      <c r="AW7085" s="8"/>
      <c r="AX7085" s="19" t="str">
        <f t="shared" si="476"/>
        <v/>
      </c>
      <c r="AY7085" s="55">
        <f t="shared" si="477"/>
        <v>0</v>
      </c>
      <c r="AZ7085" s="8"/>
      <c r="BA7085" s="8"/>
    </row>
    <row r="7086" spans="1:53" x14ac:dyDescent="0.25">
      <c r="A7086" s="9" t="str">
        <f>IF(B7086&lt;&gt;"",COUNTA($B$3:B7086)+$A$2,"")</f>
        <v/>
      </c>
      <c r="R7086" s="42"/>
      <c r="AB7086" s="13"/>
      <c r="AC7086" s="8"/>
      <c r="AF7086" s="13"/>
      <c r="AG7086" s="8"/>
      <c r="AH7086" s="8"/>
      <c r="AI7086" s="8"/>
      <c r="AJ7086" s="8"/>
      <c r="AK7086" s="8"/>
      <c r="AN7086" s="13"/>
      <c r="AO7086" s="8"/>
      <c r="AR7086" s="13"/>
      <c r="AS7086" s="8"/>
      <c r="AV7086" s="13"/>
      <c r="AW7086" s="8"/>
      <c r="AX7086" s="19" t="str">
        <f t="shared" si="476"/>
        <v/>
      </c>
      <c r="AY7086" s="55">
        <f t="shared" si="477"/>
        <v>0</v>
      </c>
      <c r="AZ7086" s="8"/>
      <c r="BA7086" s="8"/>
    </row>
    <row r="7087" spans="1:53" x14ac:dyDescent="0.25">
      <c r="A7087" s="9" t="str">
        <f>IF(B7087&lt;&gt;"",COUNTA($B$3:B7087)+$A$2,"")</f>
        <v/>
      </c>
      <c r="R7087" s="42"/>
      <c r="AB7087" s="13"/>
      <c r="AC7087" s="8"/>
      <c r="AF7087" s="13"/>
      <c r="AG7087" s="8"/>
      <c r="AH7087" s="8"/>
      <c r="AI7087" s="8"/>
      <c r="AJ7087" s="8"/>
      <c r="AK7087" s="8"/>
      <c r="AN7087" s="13"/>
      <c r="AO7087" s="8"/>
      <c r="AR7087" s="13"/>
      <c r="AS7087" s="8"/>
      <c r="AV7087" s="13"/>
      <c r="AW7087" s="8"/>
      <c r="AX7087" s="19" t="str">
        <f t="shared" si="476"/>
        <v/>
      </c>
      <c r="AY7087" s="55">
        <f t="shared" si="477"/>
        <v>0</v>
      </c>
      <c r="AZ7087" s="8"/>
      <c r="BA7087" s="8"/>
    </row>
    <row r="7088" spans="1:53" x14ac:dyDescent="0.25">
      <c r="A7088" s="9" t="str">
        <f>IF(B7088&lt;&gt;"",COUNTA($B$3:B7088)+$A$2,"")</f>
        <v/>
      </c>
      <c r="R7088" s="42"/>
      <c r="AB7088" s="13"/>
      <c r="AC7088" s="8"/>
      <c r="AF7088" s="13"/>
      <c r="AG7088" s="8"/>
      <c r="AH7088" s="8"/>
      <c r="AI7088" s="8"/>
      <c r="AJ7088" s="8"/>
      <c r="AK7088" s="8"/>
      <c r="AN7088" s="13"/>
      <c r="AO7088" s="8"/>
      <c r="AR7088" s="13"/>
      <c r="AS7088" s="8"/>
      <c r="AV7088" s="13"/>
      <c r="AW7088" s="8"/>
      <c r="AX7088" s="19" t="str">
        <f t="shared" si="476"/>
        <v/>
      </c>
      <c r="AY7088" s="55">
        <f t="shared" si="477"/>
        <v>0</v>
      </c>
      <c r="AZ7088" s="8"/>
      <c r="BA7088" s="8"/>
    </row>
    <row r="7089" spans="1:53" x14ac:dyDescent="0.25">
      <c r="A7089" s="9" t="str">
        <f>IF(B7089&lt;&gt;"",COUNTA($B$3:B7089)+$A$2,"")</f>
        <v/>
      </c>
      <c r="R7089" s="42"/>
      <c r="AB7089" s="13"/>
      <c r="AC7089" s="8"/>
      <c r="AF7089" s="13"/>
      <c r="AG7089" s="8"/>
      <c r="AH7089" s="8"/>
      <c r="AI7089" s="8"/>
      <c r="AJ7089" s="8"/>
      <c r="AK7089" s="8"/>
      <c r="AN7089" s="13"/>
      <c r="AO7089" s="8"/>
      <c r="AR7089" s="13"/>
      <c r="AS7089" s="8"/>
      <c r="AV7089" s="13"/>
      <c r="AW7089" s="8"/>
      <c r="AX7089" s="19" t="str">
        <f t="shared" si="476"/>
        <v/>
      </c>
      <c r="AY7089" s="55">
        <f t="shared" si="477"/>
        <v>0</v>
      </c>
      <c r="AZ7089" s="8"/>
      <c r="BA7089" s="8"/>
    </row>
    <row r="7090" spans="1:53" x14ac:dyDescent="0.25">
      <c r="A7090" s="9" t="str">
        <f>IF(B7090&lt;&gt;"",COUNTA($B$3:B7090)+$A$2,"")</f>
        <v/>
      </c>
      <c r="R7090" s="42"/>
      <c r="AB7090" s="13"/>
      <c r="AC7090" s="8"/>
      <c r="AF7090" s="13"/>
      <c r="AG7090" s="8"/>
      <c r="AH7090" s="8"/>
      <c r="AI7090" s="8"/>
      <c r="AJ7090" s="8"/>
      <c r="AK7090" s="8"/>
      <c r="AN7090" s="13"/>
      <c r="AO7090" s="8"/>
      <c r="AR7090" s="13"/>
      <c r="AS7090" s="8"/>
      <c r="AV7090" s="13"/>
      <c r="AW7090" s="8"/>
      <c r="AX7090" s="19" t="str">
        <f t="shared" si="476"/>
        <v/>
      </c>
      <c r="AY7090" s="55">
        <f t="shared" si="477"/>
        <v>0</v>
      </c>
      <c r="AZ7090" s="8"/>
      <c r="BA7090" s="8"/>
    </row>
    <row r="7091" spans="1:53" x14ac:dyDescent="0.25">
      <c r="A7091" s="9" t="str">
        <f>IF(B7091&lt;&gt;"",COUNTA($B$3:B7091)+$A$2,"")</f>
        <v/>
      </c>
      <c r="R7091" s="42"/>
      <c r="AB7091" s="13"/>
      <c r="AC7091" s="8"/>
      <c r="AF7091" s="13"/>
      <c r="AG7091" s="8"/>
      <c r="AH7091" s="8"/>
      <c r="AI7091" s="8"/>
      <c r="AJ7091" s="8"/>
      <c r="AK7091" s="8"/>
      <c r="AN7091" s="13"/>
      <c r="AO7091" s="8"/>
      <c r="AR7091" s="13"/>
      <c r="AS7091" s="8"/>
      <c r="AV7091" s="13"/>
      <c r="AW7091" s="8"/>
      <c r="AX7091" s="19" t="str">
        <f t="shared" si="476"/>
        <v/>
      </c>
      <c r="AY7091" s="55">
        <f t="shared" si="477"/>
        <v>0</v>
      </c>
      <c r="AZ7091" s="8"/>
      <c r="BA7091" s="8"/>
    </row>
    <row r="7092" spans="1:53" x14ac:dyDescent="0.25">
      <c r="A7092" s="9" t="str">
        <f>IF(B7092&lt;&gt;"",COUNTA($B$3:B7092)+$A$2,"")</f>
        <v/>
      </c>
      <c r="R7092" s="42"/>
      <c r="AB7092" s="13"/>
      <c r="AC7092" s="8"/>
      <c r="AF7092" s="13"/>
      <c r="AG7092" s="8"/>
      <c r="AH7092" s="8"/>
      <c r="AI7092" s="8"/>
      <c r="AJ7092" s="8"/>
      <c r="AK7092" s="8"/>
      <c r="AN7092" s="13"/>
      <c r="AO7092" s="8"/>
      <c r="AR7092" s="13"/>
      <c r="AS7092" s="8"/>
      <c r="AV7092" s="13"/>
      <c r="AW7092" s="8"/>
      <c r="AX7092" s="19" t="str">
        <f t="shared" si="476"/>
        <v/>
      </c>
      <c r="AY7092" s="55">
        <f t="shared" si="477"/>
        <v>0</v>
      </c>
      <c r="AZ7092" s="8"/>
      <c r="BA7092" s="8"/>
    </row>
    <row r="7093" spans="1:53" x14ac:dyDescent="0.25">
      <c r="A7093" s="9" t="str">
        <f>IF(B7093&lt;&gt;"",COUNTA($B$3:B7093)+$A$2,"")</f>
        <v/>
      </c>
      <c r="R7093" s="42"/>
      <c r="AB7093" s="13"/>
      <c r="AC7093" s="8"/>
      <c r="AF7093" s="13"/>
      <c r="AG7093" s="8"/>
      <c r="AH7093" s="8"/>
      <c r="AI7093" s="8"/>
      <c r="AJ7093" s="8"/>
      <c r="AK7093" s="8"/>
      <c r="AN7093" s="13"/>
      <c r="AO7093" s="8"/>
      <c r="AR7093" s="13"/>
      <c r="AS7093" s="8"/>
      <c r="AV7093" s="13"/>
      <c r="AW7093" s="8"/>
      <c r="AX7093" s="19" t="str">
        <f t="shared" si="476"/>
        <v/>
      </c>
      <c r="AY7093" s="55">
        <f t="shared" si="477"/>
        <v>0</v>
      </c>
      <c r="AZ7093" s="8"/>
      <c r="BA7093" s="8"/>
    </row>
    <row r="7094" spans="1:53" x14ac:dyDescent="0.25">
      <c r="A7094" s="9" t="str">
        <f>IF(B7094&lt;&gt;"",COUNTA($B$3:B7094)+$A$2,"")</f>
        <v/>
      </c>
      <c r="R7094" s="42"/>
      <c r="AB7094" s="13"/>
      <c r="AC7094" s="8"/>
      <c r="AF7094" s="13"/>
      <c r="AG7094" s="8"/>
      <c r="AH7094" s="8"/>
      <c r="AI7094" s="8"/>
      <c r="AJ7094" s="8"/>
      <c r="AK7094" s="8"/>
      <c r="AN7094" s="13"/>
      <c r="AO7094" s="8"/>
      <c r="AR7094" s="13"/>
      <c r="AS7094" s="8"/>
      <c r="AV7094" s="13"/>
      <c r="AW7094" s="8"/>
      <c r="AX7094" s="19" t="str">
        <f t="shared" si="476"/>
        <v/>
      </c>
      <c r="AY7094" s="55">
        <f t="shared" si="477"/>
        <v>0</v>
      </c>
      <c r="AZ7094" s="8"/>
      <c r="BA7094" s="8"/>
    </row>
    <row r="7095" spans="1:53" x14ac:dyDescent="0.25">
      <c r="A7095" s="9" t="str">
        <f>IF(B7095&lt;&gt;"",COUNTA($B$3:B7095)+$A$2,"")</f>
        <v/>
      </c>
      <c r="R7095" s="42"/>
      <c r="AB7095" s="13"/>
      <c r="AC7095" s="8"/>
      <c r="AF7095" s="13"/>
      <c r="AG7095" s="8"/>
      <c r="AH7095" s="8"/>
      <c r="AI7095" s="8"/>
      <c r="AJ7095" s="8"/>
      <c r="AK7095" s="8"/>
      <c r="AN7095" s="13"/>
      <c r="AO7095" s="8"/>
      <c r="AR7095" s="13"/>
      <c r="AS7095" s="8"/>
      <c r="AV7095" s="13"/>
      <c r="AW7095" s="8"/>
      <c r="AX7095" s="19" t="str">
        <f t="shared" si="476"/>
        <v/>
      </c>
      <c r="AY7095" s="55">
        <f t="shared" si="477"/>
        <v>0</v>
      </c>
      <c r="AZ7095" s="8"/>
      <c r="BA7095" s="8"/>
    </row>
    <row r="7096" spans="1:53" x14ac:dyDescent="0.25">
      <c r="A7096" s="9" t="str">
        <f>IF(B7096&lt;&gt;"",COUNTA($B$3:B7096)+$A$2,"")</f>
        <v/>
      </c>
      <c r="R7096" s="42"/>
      <c r="AB7096" s="13"/>
      <c r="AC7096" s="8"/>
      <c r="AF7096" s="13"/>
      <c r="AG7096" s="8"/>
      <c r="AH7096" s="8"/>
      <c r="AI7096" s="8"/>
      <c r="AJ7096" s="8"/>
      <c r="AK7096" s="8"/>
      <c r="AN7096" s="13"/>
      <c r="AO7096" s="8"/>
      <c r="AR7096" s="13"/>
      <c r="AS7096" s="8"/>
      <c r="AV7096" s="13"/>
      <c r="AW7096" s="8"/>
      <c r="AX7096" s="19" t="str">
        <f t="shared" si="476"/>
        <v/>
      </c>
      <c r="AY7096" s="55">
        <f t="shared" si="477"/>
        <v>0</v>
      </c>
      <c r="AZ7096" s="8"/>
      <c r="BA7096" s="8"/>
    </row>
    <row r="7097" spans="1:53" x14ac:dyDescent="0.25">
      <c r="A7097" s="9" t="str">
        <f>IF(B7097&lt;&gt;"",COUNTA($B$3:B7097)+$A$2,"")</f>
        <v/>
      </c>
      <c r="R7097" s="42"/>
      <c r="AB7097" s="13"/>
      <c r="AC7097" s="8"/>
      <c r="AF7097" s="13"/>
      <c r="AG7097" s="8"/>
      <c r="AH7097" s="8"/>
      <c r="AI7097" s="8"/>
      <c r="AJ7097" s="8"/>
      <c r="AK7097" s="8"/>
      <c r="AN7097" s="13"/>
      <c r="AO7097" s="8"/>
      <c r="AR7097" s="13"/>
      <c r="AS7097" s="8"/>
      <c r="AV7097" s="13"/>
      <c r="AW7097" s="8"/>
      <c r="AX7097" s="19" t="str">
        <f t="shared" si="476"/>
        <v/>
      </c>
      <c r="AY7097" s="55">
        <f t="shared" si="477"/>
        <v>0</v>
      </c>
      <c r="AZ7097" s="8"/>
      <c r="BA7097" s="8"/>
    </row>
    <row r="7098" spans="1:53" x14ac:dyDescent="0.25">
      <c r="A7098" s="9" t="str">
        <f>IF(B7098&lt;&gt;"",COUNTA($B$3:B7098)+$A$2,"")</f>
        <v/>
      </c>
      <c r="R7098" s="42"/>
      <c r="AB7098" s="13"/>
      <c r="AC7098" s="8"/>
      <c r="AF7098" s="13"/>
      <c r="AG7098" s="8"/>
      <c r="AH7098" s="8"/>
      <c r="AI7098" s="8"/>
      <c r="AJ7098" s="8"/>
      <c r="AK7098" s="8"/>
      <c r="AN7098" s="13"/>
      <c r="AO7098" s="8"/>
      <c r="AR7098" s="13"/>
      <c r="AS7098" s="8"/>
      <c r="AV7098" s="13"/>
      <c r="AW7098" s="8"/>
      <c r="AX7098" s="19" t="str">
        <f t="shared" si="476"/>
        <v/>
      </c>
      <c r="AY7098" s="55">
        <f t="shared" si="477"/>
        <v>0</v>
      </c>
      <c r="AZ7098" s="8"/>
      <c r="BA7098" s="8"/>
    </row>
    <row r="7099" spans="1:53" x14ac:dyDescent="0.25">
      <c r="A7099" s="9" t="str">
        <f>IF(B7099&lt;&gt;"",COUNTA($B$3:B7099)+$A$2,"")</f>
        <v/>
      </c>
      <c r="R7099" s="42"/>
      <c r="AB7099" s="13"/>
      <c r="AC7099" s="8"/>
      <c r="AF7099" s="13"/>
      <c r="AG7099" s="8"/>
      <c r="AH7099" s="8"/>
      <c r="AI7099" s="8"/>
      <c r="AJ7099" s="8"/>
      <c r="AK7099" s="8"/>
      <c r="AN7099" s="13"/>
      <c r="AO7099" s="8"/>
      <c r="AR7099" s="13"/>
      <c r="AS7099" s="8"/>
      <c r="AV7099" s="13"/>
      <c r="AW7099" s="8"/>
      <c r="AX7099" s="19" t="str">
        <f t="shared" si="476"/>
        <v/>
      </c>
      <c r="AY7099" s="55">
        <f t="shared" si="477"/>
        <v>0</v>
      </c>
      <c r="AZ7099" s="8"/>
      <c r="BA7099" s="8"/>
    </row>
    <row r="7100" spans="1:53" x14ac:dyDescent="0.25">
      <c r="A7100" s="9" t="str">
        <f>IF(B7100&lt;&gt;"",COUNTA($B$3:B7100)+$A$2,"")</f>
        <v/>
      </c>
      <c r="R7100" s="42"/>
      <c r="AB7100" s="13"/>
      <c r="AC7100" s="8"/>
      <c r="AF7100" s="13"/>
      <c r="AG7100" s="8"/>
      <c r="AH7100" s="8"/>
      <c r="AI7100" s="8"/>
      <c r="AJ7100" s="8"/>
      <c r="AK7100" s="8"/>
      <c r="AN7100" s="13"/>
      <c r="AO7100" s="8"/>
      <c r="AR7100" s="13"/>
      <c r="AS7100" s="8"/>
      <c r="AV7100" s="13"/>
      <c r="AW7100" s="8"/>
      <c r="AX7100" s="19" t="str">
        <f t="shared" si="476"/>
        <v/>
      </c>
      <c r="AY7100" s="55">
        <f t="shared" si="477"/>
        <v>0</v>
      </c>
      <c r="AZ7100" s="8"/>
      <c r="BA7100" s="8"/>
    </row>
    <row r="7101" spans="1:53" x14ac:dyDescent="0.25">
      <c r="A7101" s="9" t="str">
        <f>IF(B7101&lt;&gt;"",COUNTA($B$3:B7101)+$A$2,"")</f>
        <v/>
      </c>
      <c r="R7101" s="42"/>
      <c r="AB7101" s="13"/>
      <c r="AC7101" s="8"/>
      <c r="AF7101" s="13"/>
      <c r="AG7101" s="8"/>
      <c r="AH7101" s="8"/>
      <c r="AI7101" s="8"/>
      <c r="AJ7101" s="8"/>
      <c r="AK7101" s="8"/>
      <c r="AN7101" s="13"/>
      <c r="AO7101" s="8"/>
      <c r="AR7101" s="13"/>
      <c r="AS7101" s="8"/>
      <c r="AV7101" s="13"/>
      <c r="AW7101" s="8"/>
      <c r="AX7101" s="19" t="str">
        <f t="shared" si="476"/>
        <v/>
      </c>
      <c r="AY7101" s="55">
        <f t="shared" si="477"/>
        <v>0</v>
      </c>
      <c r="AZ7101" s="8"/>
      <c r="BA7101" s="8"/>
    </row>
    <row r="7102" spans="1:53" x14ac:dyDescent="0.25">
      <c r="A7102" s="9" t="str">
        <f>IF(B7102&lt;&gt;"",COUNTA($B$3:B7102)+$A$2,"")</f>
        <v/>
      </c>
      <c r="R7102" s="42"/>
      <c r="AB7102" s="13"/>
      <c r="AC7102" s="8"/>
      <c r="AF7102" s="13"/>
      <c r="AG7102" s="8"/>
      <c r="AH7102" s="8"/>
      <c r="AI7102" s="8"/>
      <c r="AJ7102" s="8"/>
      <c r="AK7102" s="8"/>
      <c r="AN7102" s="13"/>
      <c r="AO7102" s="8"/>
      <c r="AR7102" s="13"/>
      <c r="AS7102" s="8"/>
      <c r="AV7102" s="13"/>
      <c r="AW7102" s="8"/>
      <c r="AX7102" s="19" t="str">
        <f t="shared" si="476"/>
        <v/>
      </c>
      <c r="AY7102" s="55">
        <f t="shared" si="477"/>
        <v>0</v>
      </c>
      <c r="AZ7102" s="8"/>
      <c r="BA7102" s="8"/>
    </row>
    <row r="7103" spans="1:53" x14ac:dyDescent="0.25">
      <c r="A7103" s="9" t="str">
        <f>IF(B7103&lt;&gt;"",COUNTA($B$3:B7103)+$A$2,"")</f>
        <v/>
      </c>
      <c r="R7103" s="42"/>
      <c r="AB7103" s="13"/>
      <c r="AC7103" s="8"/>
      <c r="AF7103" s="13"/>
      <c r="AG7103" s="8"/>
      <c r="AH7103" s="8"/>
      <c r="AI7103" s="8"/>
      <c r="AJ7103" s="8"/>
      <c r="AK7103" s="8"/>
      <c r="AN7103" s="13"/>
      <c r="AO7103" s="8"/>
      <c r="AR7103" s="13"/>
      <c r="AS7103" s="8"/>
      <c r="AV7103" s="13"/>
      <c r="AW7103" s="8"/>
      <c r="AX7103" s="19" t="str">
        <f t="shared" si="476"/>
        <v/>
      </c>
      <c r="AY7103" s="55">
        <f t="shared" si="477"/>
        <v>0</v>
      </c>
      <c r="AZ7103" s="8"/>
      <c r="BA7103" s="8"/>
    </row>
    <row r="7104" spans="1:53" x14ac:dyDescent="0.25">
      <c r="A7104" s="9" t="str">
        <f>IF(B7104&lt;&gt;"",COUNTA($B$3:B7104)+$A$2,"")</f>
        <v/>
      </c>
      <c r="R7104" s="42"/>
      <c r="AB7104" s="13"/>
      <c r="AC7104" s="8"/>
      <c r="AF7104" s="13"/>
      <c r="AG7104" s="8"/>
      <c r="AH7104" s="8"/>
      <c r="AI7104" s="8"/>
      <c r="AJ7104" s="8"/>
      <c r="AK7104" s="8"/>
      <c r="AN7104" s="13"/>
      <c r="AO7104" s="8"/>
      <c r="AR7104" s="13"/>
      <c r="AS7104" s="8"/>
      <c r="AV7104" s="13"/>
      <c r="AW7104" s="8"/>
      <c r="AX7104" s="19" t="str">
        <f t="shared" si="476"/>
        <v/>
      </c>
      <c r="AY7104" s="55">
        <f t="shared" si="477"/>
        <v>0</v>
      </c>
      <c r="AZ7104" s="8"/>
      <c r="BA7104" s="8"/>
    </row>
    <row r="7105" spans="1:53" x14ac:dyDescent="0.25">
      <c r="A7105" s="9" t="str">
        <f>IF(B7105&lt;&gt;"",COUNTA($B$3:B7105)+$A$2,"")</f>
        <v/>
      </c>
      <c r="R7105" s="42"/>
      <c r="AB7105" s="13"/>
      <c r="AC7105" s="8"/>
      <c r="AF7105" s="13"/>
      <c r="AG7105" s="8"/>
      <c r="AH7105" s="8"/>
      <c r="AI7105" s="8"/>
      <c r="AJ7105" s="8"/>
      <c r="AK7105" s="8"/>
      <c r="AN7105" s="13"/>
      <c r="AO7105" s="8"/>
      <c r="AR7105" s="13"/>
      <c r="AS7105" s="8"/>
      <c r="AV7105" s="13"/>
      <c r="AW7105" s="8"/>
      <c r="AX7105" s="19" t="str">
        <f t="shared" si="476"/>
        <v/>
      </c>
      <c r="AY7105" s="55">
        <f t="shared" si="477"/>
        <v>0</v>
      </c>
      <c r="AZ7105" s="8"/>
      <c r="BA7105" s="8"/>
    </row>
    <row r="7106" spans="1:53" x14ac:dyDescent="0.25">
      <c r="A7106" s="9" t="str">
        <f>IF(B7106&lt;&gt;"",COUNTA($B$3:B7106)+$A$2,"")</f>
        <v/>
      </c>
      <c r="R7106" s="42"/>
      <c r="AB7106" s="13"/>
      <c r="AC7106" s="8"/>
      <c r="AF7106" s="13"/>
      <c r="AG7106" s="8"/>
      <c r="AH7106" s="8"/>
      <c r="AI7106" s="8"/>
      <c r="AJ7106" s="8"/>
      <c r="AK7106" s="8"/>
      <c r="AN7106" s="13"/>
      <c r="AO7106" s="8"/>
      <c r="AR7106" s="13"/>
      <c r="AS7106" s="8"/>
      <c r="AV7106" s="13"/>
      <c r="AW7106" s="8"/>
      <c r="AX7106" s="19" t="str">
        <f t="shared" si="476"/>
        <v/>
      </c>
      <c r="AY7106" s="55">
        <f t="shared" si="477"/>
        <v>0</v>
      </c>
      <c r="AZ7106" s="8"/>
      <c r="BA7106" s="8"/>
    </row>
    <row r="7107" spans="1:53" x14ac:dyDescent="0.25">
      <c r="A7107" s="9" t="str">
        <f>IF(B7107&lt;&gt;"",COUNTA($B$3:B7107)+$A$2,"")</f>
        <v/>
      </c>
      <c r="R7107" s="42"/>
      <c r="AB7107" s="13"/>
      <c r="AC7107" s="8"/>
      <c r="AF7107" s="13"/>
      <c r="AG7107" s="8"/>
      <c r="AH7107" s="8"/>
      <c r="AI7107" s="8"/>
      <c r="AJ7107" s="8"/>
      <c r="AK7107" s="8"/>
      <c r="AN7107" s="13"/>
      <c r="AO7107" s="8"/>
      <c r="AR7107" s="13"/>
      <c r="AS7107" s="8"/>
      <c r="AV7107" s="13"/>
      <c r="AW7107" s="8"/>
      <c r="AX7107" s="19" t="str">
        <f t="shared" ref="AX7107:AX7170" si="478">IF(R7107="","",AY7107/(1+0.025))</f>
        <v/>
      </c>
      <c r="AY7107" s="55">
        <f t="shared" ref="AY7107:AY7170" si="479">BC7107-AZ7107</f>
        <v>0</v>
      </c>
      <c r="AZ7107" s="8"/>
      <c r="BA7107" s="8"/>
    </row>
    <row r="7108" spans="1:53" x14ac:dyDescent="0.25">
      <c r="A7108" s="9" t="str">
        <f>IF(B7108&lt;&gt;"",COUNTA($B$3:B7108)+$A$2,"")</f>
        <v/>
      </c>
      <c r="R7108" s="42"/>
      <c r="AB7108" s="13"/>
      <c r="AC7108" s="8"/>
      <c r="AF7108" s="13"/>
      <c r="AG7108" s="8"/>
      <c r="AH7108" s="8"/>
      <c r="AI7108" s="8"/>
      <c r="AJ7108" s="8"/>
      <c r="AK7108" s="8"/>
      <c r="AN7108" s="13"/>
      <c r="AO7108" s="8"/>
      <c r="AR7108" s="13"/>
      <c r="AS7108" s="8"/>
      <c r="AV7108" s="13"/>
      <c r="AW7108" s="8"/>
      <c r="AX7108" s="19" t="str">
        <f t="shared" si="478"/>
        <v/>
      </c>
      <c r="AY7108" s="55">
        <f t="shared" si="479"/>
        <v>0</v>
      </c>
      <c r="AZ7108" s="8"/>
      <c r="BA7108" s="8"/>
    </row>
    <row r="7109" spans="1:53" x14ac:dyDescent="0.25">
      <c r="A7109" s="9" t="str">
        <f>IF(B7109&lt;&gt;"",COUNTA($B$3:B7109)+$A$2,"")</f>
        <v/>
      </c>
      <c r="R7109" s="42"/>
      <c r="AB7109" s="13"/>
      <c r="AC7109" s="8"/>
      <c r="AF7109" s="13"/>
      <c r="AG7109" s="8"/>
      <c r="AH7109" s="8"/>
      <c r="AI7109" s="8"/>
      <c r="AJ7109" s="8"/>
      <c r="AK7109" s="8"/>
      <c r="AN7109" s="13"/>
      <c r="AO7109" s="8"/>
      <c r="AR7109" s="13"/>
      <c r="AS7109" s="8"/>
      <c r="AV7109" s="13"/>
      <c r="AW7109" s="8"/>
      <c r="AX7109" s="19" t="str">
        <f t="shared" si="478"/>
        <v/>
      </c>
      <c r="AY7109" s="55">
        <f t="shared" si="479"/>
        <v>0</v>
      </c>
      <c r="AZ7109" s="8"/>
      <c r="BA7109" s="8"/>
    </row>
    <row r="7110" spans="1:53" x14ac:dyDescent="0.25">
      <c r="A7110" s="9" t="str">
        <f>IF(B7110&lt;&gt;"",COUNTA($B$3:B7110)+$A$2,"")</f>
        <v/>
      </c>
      <c r="R7110" s="42"/>
      <c r="AB7110" s="13"/>
      <c r="AC7110" s="8"/>
      <c r="AF7110" s="13"/>
      <c r="AG7110" s="8"/>
      <c r="AH7110" s="8"/>
      <c r="AI7110" s="8"/>
      <c r="AJ7110" s="8"/>
      <c r="AK7110" s="8"/>
      <c r="AN7110" s="13"/>
      <c r="AO7110" s="8"/>
      <c r="AR7110" s="13"/>
      <c r="AS7110" s="8"/>
      <c r="AV7110" s="13"/>
      <c r="AW7110" s="8"/>
      <c r="AX7110" s="19" t="str">
        <f t="shared" si="478"/>
        <v/>
      </c>
      <c r="AY7110" s="55">
        <f t="shared" si="479"/>
        <v>0</v>
      </c>
      <c r="AZ7110" s="8"/>
      <c r="BA7110" s="8"/>
    </row>
    <row r="7111" spans="1:53" x14ac:dyDescent="0.25">
      <c r="A7111" s="9" t="str">
        <f>IF(B7111&lt;&gt;"",COUNTA($B$3:B7111)+$A$2,"")</f>
        <v/>
      </c>
      <c r="R7111" s="42"/>
      <c r="AB7111" s="13"/>
      <c r="AC7111" s="8"/>
      <c r="AF7111" s="13"/>
      <c r="AG7111" s="8"/>
      <c r="AH7111" s="8"/>
      <c r="AI7111" s="8"/>
      <c r="AJ7111" s="8"/>
      <c r="AK7111" s="8"/>
      <c r="AN7111" s="13"/>
      <c r="AO7111" s="8"/>
      <c r="AR7111" s="13"/>
      <c r="AS7111" s="8"/>
      <c r="AV7111" s="13"/>
      <c r="AW7111" s="8"/>
      <c r="AX7111" s="19" t="str">
        <f t="shared" si="478"/>
        <v/>
      </c>
      <c r="AY7111" s="55">
        <f t="shared" si="479"/>
        <v>0</v>
      </c>
      <c r="AZ7111" s="8"/>
      <c r="BA7111" s="8"/>
    </row>
    <row r="7112" spans="1:53" x14ac:dyDescent="0.25">
      <c r="A7112" s="9" t="str">
        <f>IF(B7112&lt;&gt;"",COUNTA($B$3:B7112)+$A$2,"")</f>
        <v/>
      </c>
      <c r="R7112" s="42"/>
      <c r="AB7112" s="13"/>
      <c r="AC7112" s="8"/>
      <c r="AF7112" s="13"/>
      <c r="AG7112" s="8"/>
      <c r="AH7112" s="8"/>
      <c r="AI7112" s="8"/>
      <c r="AJ7112" s="8"/>
      <c r="AK7112" s="8"/>
      <c r="AN7112" s="13"/>
      <c r="AO7112" s="8"/>
      <c r="AR7112" s="13"/>
      <c r="AS7112" s="8"/>
      <c r="AV7112" s="13"/>
      <c r="AW7112" s="8"/>
      <c r="AX7112" s="19" t="str">
        <f t="shared" si="478"/>
        <v/>
      </c>
      <c r="AY7112" s="55">
        <f t="shared" si="479"/>
        <v>0</v>
      </c>
      <c r="AZ7112" s="8"/>
      <c r="BA7112" s="8"/>
    </row>
    <row r="7113" spans="1:53" x14ac:dyDescent="0.25">
      <c r="A7113" s="9" t="str">
        <f>IF(B7113&lt;&gt;"",COUNTA($B$3:B7113)+$A$2,"")</f>
        <v/>
      </c>
      <c r="R7113" s="42"/>
      <c r="AB7113" s="13"/>
      <c r="AC7113" s="8"/>
      <c r="AF7113" s="13"/>
      <c r="AG7113" s="8"/>
      <c r="AH7113" s="8"/>
      <c r="AI7113" s="8"/>
      <c r="AJ7113" s="8"/>
      <c r="AK7113" s="8"/>
      <c r="AN7113" s="13"/>
      <c r="AO7113" s="8"/>
      <c r="AR7113" s="13"/>
      <c r="AS7113" s="8"/>
      <c r="AV7113" s="13"/>
      <c r="AW7113" s="8"/>
      <c r="AX7113" s="19" t="str">
        <f t="shared" si="478"/>
        <v/>
      </c>
      <c r="AY7113" s="55">
        <f t="shared" si="479"/>
        <v>0</v>
      </c>
      <c r="AZ7113" s="8"/>
      <c r="BA7113" s="8"/>
    </row>
    <row r="7114" spans="1:53" x14ac:dyDescent="0.25">
      <c r="A7114" s="9" t="str">
        <f>IF(B7114&lt;&gt;"",COUNTA($B$3:B7114)+$A$2,"")</f>
        <v/>
      </c>
      <c r="R7114" s="42"/>
      <c r="AB7114" s="13"/>
      <c r="AC7114" s="8"/>
      <c r="AF7114" s="13"/>
      <c r="AG7114" s="8"/>
      <c r="AH7114" s="8"/>
      <c r="AI7114" s="8"/>
      <c r="AJ7114" s="8"/>
      <c r="AK7114" s="8"/>
      <c r="AN7114" s="13"/>
      <c r="AO7114" s="8"/>
      <c r="AR7114" s="13"/>
      <c r="AS7114" s="8"/>
      <c r="AV7114" s="13"/>
      <c r="AW7114" s="8"/>
      <c r="AX7114" s="19" t="str">
        <f t="shared" si="478"/>
        <v/>
      </c>
      <c r="AY7114" s="55">
        <f t="shared" si="479"/>
        <v>0</v>
      </c>
      <c r="AZ7114" s="8"/>
      <c r="BA7114" s="8"/>
    </row>
    <row r="7115" spans="1:53" x14ac:dyDescent="0.25">
      <c r="A7115" s="9" t="str">
        <f>IF(B7115&lt;&gt;"",COUNTA($B$3:B7115)+$A$2,"")</f>
        <v/>
      </c>
      <c r="R7115" s="42"/>
      <c r="AB7115" s="13"/>
      <c r="AC7115" s="8"/>
      <c r="AF7115" s="13"/>
      <c r="AG7115" s="8"/>
      <c r="AH7115" s="8"/>
      <c r="AI7115" s="8"/>
      <c r="AJ7115" s="8"/>
      <c r="AK7115" s="8"/>
      <c r="AN7115" s="13"/>
      <c r="AO7115" s="8"/>
      <c r="AR7115" s="13"/>
      <c r="AS7115" s="8"/>
      <c r="AV7115" s="13"/>
      <c r="AW7115" s="8"/>
      <c r="AX7115" s="19" t="str">
        <f t="shared" si="478"/>
        <v/>
      </c>
      <c r="AY7115" s="55">
        <f t="shared" si="479"/>
        <v>0</v>
      </c>
      <c r="AZ7115" s="8"/>
      <c r="BA7115" s="8"/>
    </row>
    <row r="7116" spans="1:53" x14ac:dyDescent="0.25">
      <c r="A7116" s="9" t="str">
        <f>IF(B7116&lt;&gt;"",COUNTA($B$3:B7116)+$A$2,"")</f>
        <v/>
      </c>
      <c r="R7116" s="42"/>
      <c r="AB7116" s="13"/>
      <c r="AC7116" s="8"/>
      <c r="AF7116" s="13"/>
      <c r="AG7116" s="8"/>
      <c r="AH7116" s="8"/>
      <c r="AI7116" s="8"/>
      <c r="AJ7116" s="8"/>
      <c r="AK7116" s="8"/>
      <c r="AN7116" s="13"/>
      <c r="AO7116" s="8"/>
      <c r="AR7116" s="13"/>
      <c r="AS7116" s="8"/>
      <c r="AV7116" s="13"/>
      <c r="AW7116" s="8"/>
      <c r="AX7116" s="19" t="str">
        <f t="shared" si="478"/>
        <v/>
      </c>
      <c r="AY7116" s="55">
        <f t="shared" si="479"/>
        <v>0</v>
      </c>
      <c r="AZ7116" s="8"/>
      <c r="BA7116" s="8"/>
    </row>
    <row r="7117" spans="1:53" x14ac:dyDescent="0.25">
      <c r="A7117" s="9" t="str">
        <f>IF(B7117&lt;&gt;"",COUNTA($B$3:B7117)+$A$2,"")</f>
        <v/>
      </c>
      <c r="R7117" s="42"/>
      <c r="AB7117" s="13"/>
      <c r="AC7117" s="8"/>
      <c r="AF7117" s="13"/>
      <c r="AG7117" s="8"/>
      <c r="AH7117" s="8"/>
      <c r="AI7117" s="8"/>
      <c r="AJ7117" s="8"/>
      <c r="AK7117" s="8"/>
      <c r="AN7117" s="13"/>
      <c r="AO7117" s="8"/>
      <c r="AR7117" s="13"/>
      <c r="AS7117" s="8"/>
      <c r="AV7117" s="13"/>
      <c r="AW7117" s="8"/>
      <c r="AX7117" s="19" t="str">
        <f t="shared" si="478"/>
        <v/>
      </c>
      <c r="AY7117" s="55">
        <f t="shared" si="479"/>
        <v>0</v>
      </c>
      <c r="AZ7117" s="8"/>
      <c r="BA7117" s="8"/>
    </row>
    <row r="7118" spans="1:53" x14ac:dyDescent="0.25">
      <c r="A7118" s="9" t="str">
        <f>IF(B7118&lt;&gt;"",COUNTA($B$3:B7118)+$A$2,"")</f>
        <v/>
      </c>
      <c r="R7118" s="42"/>
      <c r="AB7118" s="13"/>
      <c r="AC7118" s="8"/>
      <c r="AF7118" s="13"/>
      <c r="AG7118" s="8"/>
      <c r="AH7118" s="8"/>
      <c r="AI7118" s="8"/>
      <c r="AJ7118" s="8"/>
      <c r="AK7118" s="8"/>
      <c r="AN7118" s="13"/>
      <c r="AO7118" s="8"/>
      <c r="AR7118" s="13"/>
      <c r="AS7118" s="8"/>
      <c r="AV7118" s="13"/>
      <c r="AW7118" s="8"/>
      <c r="AX7118" s="19" t="str">
        <f t="shared" si="478"/>
        <v/>
      </c>
      <c r="AY7118" s="55">
        <f t="shared" si="479"/>
        <v>0</v>
      </c>
      <c r="AZ7118" s="8"/>
      <c r="BA7118" s="8"/>
    </row>
    <row r="7119" spans="1:53" x14ac:dyDescent="0.25">
      <c r="A7119" s="9" t="str">
        <f>IF(B7119&lt;&gt;"",COUNTA($B$3:B7119)+$A$2,"")</f>
        <v/>
      </c>
      <c r="R7119" s="42"/>
      <c r="AB7119" s="13"/>
      <c r="AC7119" s="8"/>
      <c r="AF7119" s="13"/>
      <c r="AG7119" s="8"/>
      <c r="AH7119" s="8"/>
      <c r="AI7119" s="8"/>
      <c r="AJ7119" s="8"/>
      <c r="AK7119" s="8"/>
      <c r="AN7119" s="13"/>
      <c r="AO7119" s="8"/>
      <c r="AR7119" s="13"/>
      <c r="AS7119" s="8"/>
      <c r="AV7119" s="13"/>
      <c r="AW7119" s="8"/>
      <c r="AX7119" s="19" t="str">
        <f t="shared" si="478"/>
        <v/>
      </c>
      <c r="AY7119" s="55">
        <f t="shared" si="479"/>
        <v>0</v>
      </c>
      <c r="AZ7119" s="8"/>
      <c r="BA7119" s="8"/>
    </row>
    <row r="7120" spans="1:53" x14ac:dyDescent="0.25">
      <c r="A7120" s="9" t="str">
        <f>IF(B7120&lt;&gt;"",COUNTA($B$3:B7120)+$A$2,"")</f>
        <v/>
      </c>
      <c r="R7120" s="42"/>
      <c r="AB7120" s="13"/>
      <c r="AC7120" s="8"/>
      <c r="AF7120" s="13"/>
      <c r="AG7120" s="8"/>
      <c r="AH7120" s="8"/>
      <c r="AI7120" s="8"/>
      <c r="AJ7120" s="8"/>
      <c r="AK7120" s="8"/>
      <c r="AN7120" s="13"/>
      <c r="AO7120" s="8"/>
      <c r="AR7120" s="13"/>
      <c r="AS7120" s="8"/>
      <c r="AV7120" s="13"/>
      <c r="AW7120" s="8"/>
      <c r="AX7120" s="19" t="str">
        <f t="shared" si="478"/>
        <v/>
      </c>
      <c r="AY7120" s="55">
        <f t="shared" si="479"/>
        <v>0</v>
      </c>
      <c r="AZ7120" s="8"/>
      <c r="BA7120" s="8"/>
    </row>
    <row r="7121" spans="1:53" x14ac:dyDescent="0.25">
      <c r="A7121" s="9" t="str">
        <f>IF(B7121&lt;&gt;"",COUNTA($B$3:B7121)+$A$2,"")</f>
        <v/>
      </c>
      <c r="R7121" s="42"/>
      <c r="AB7121" s="13"/>
      <c r="AC7121" s="8"/>
      <c r="AF7121" s="13"/>
      <c r="AG7121" s="8"/>
      <c r="AH7121" s="8"/>
      <c r="AI7121" s="8"/>
      <c r="AJ7121" s="8"/>
      <c r="AK7121" s="8"/>
      <c r="AN7121" s="13"/>
      <c r="AO7121" s="8"/>
      <c r="AR7121" s="13"/>
      <c r="AS7121" s="8"/>
      <c r="AV7121" s="13"/>
      <c r="AW7121" s="8"/>
      <c r="AX7121" s="19" t="str">
        <f t="shared" si="478"/>
        <v/>
      </c>
      <c r="AY7121" s="55">
        <f t="shared" si="479"/>
        <v>0</v>
      </c>
      <c r="AZ7121" s="8"/>
      <c r="BA7121" s="8"/>
    </row>
    <row r="7122" spans="1:53" x14ac:dyDescent="0.25">
      <c r="A7122" s="9" t="str">
        <f>IF(B7122&lt;&gt;"",COUNTA($B$3:B7122)+$A$2,"")</f>
        <v/>
      </c>
      <c r="R7122" s="42"/>
      <c r="AB7122" s="13"/>
      <c r="AC7122" s="8"/>
      <c r="AF7122" s="13"/>
      <c r="AG7122" s="8"/>
      <c r="AH7122" s="8"/>
      <c r="AI7122" s="8"/>
      <c r="AJ7122" s="8"/>
      <c r="AK7122" s="8"/>
      <c r="AN7122" s="13"/>
      <c r="AO7122" s="8"/>
      <c r="AR7122" s="13"/>
      <c r="AS7122" s="8"/>
      <c r="AV7122" s="13"/>
      <c r="AW7122" s="8"/>
      <c r="AX7122" s="19" t="str">
        <f t="shared" si="478"/>
        <v/>
      </c>
      <c r="AY7122" s="55">
        <f t="shared" si="479"/>
        <v>0</v>
      </c>
      <c r="AZ7122" s="8"/>
      <c r="BA7122" s="8"/>
    </row>
    <row r="7123" spans="1:53" x14ac:dyDescent="0.25">
      <c r="A7123" s="9" t="str">
        <f>IF(B7123&lt;&gt;"",COUNTA($B$3:B7123)+$A$2,"")</f>
        <v/>
      </c>
      <c r="R7123" s="42"/>
      <c r="AB7123" s="13"/>
      <c r="AC7123" s="8"/>
      <c r="AF7123" s="13"/>
      <c r="AG7123" s="8"/>
      <c r="AH7123" s="8"/>
      <c r="AI7123" s="8"/>
      <c r="AJ7123" s="8"/>
      <c r="AK7123" s="8"/>
      <c r="AN7123" s="13"/>
      <c r="AO7123" s="8"/>
      <c r="AR7123" s="13"/>
      <c r="AS7123" s="8"/>
      <c r="AV7123" s="13"/>
      <c r="AW7123" s="8"/>
      <c r="AX7123" s="19" t="str">
        <f t="shared" si="478"/>
        <v/>
      </c>
      <c r="AY7123" s="55">
        <f t="shared" si="479"/>
        <v>0</v>
      </c>
      <c r="AZ7123" s="8"/>
      <c r="BA7123" s="8"/>
    </row>
    <row r="7124" spans="1:53" x14ac:dyDescent="0.25">
      <c r="A7124" s="9" t="str">
        <f>IF(B7124&lt;&gt;"",COUNTA($B$3:B7124)+$A$2,"")</f>
        <v/>
      </c>
      <c r="R7124" s="42"/>
      <c r="AB7124" s="13"/>
      <c r="AC7124" s="8"/>
      <c r="AF7124" s="13"/>
      <c r="AG7124" s="8"/>
      <c r="AH7124" s="8"/>
      <c r="AI7124" s="8"/>
      <c r="AJ7124" s="8"/>
      <c r="AK7124" s="8"/>
      <c r="AN7124" s="13"/>
      <c r="AO7124" s="8"/>
      <c r="AR7124" s="13"/>
      <c r="AS7124" s="8"/>
      <c r="AV7124" s="13"/>
      <c r="AW7124" s="8"/>
      <c r="AX7124" s="19" t="str">
        <f t="shared" si="478"/>
        <v/>
      </c>
      <c r="AY7124" s="55">
        <f t="shared" si="479"/>
        <v>0</v>
      </c>
      <c r="AZ7124" s="8"/>
      <c r="BA7124" s="8"/>
    </row>
    <row r="7125" spans="1:53" x14ac:dyDescent="0.25">
      <c r="A7125" s="9" t="str">
        <f>IF(B7125&lt;&gt;"",COUNTA($B$3:B7125)+$A$2,"")</f>
        <v/>
      </c>
      <c r="R7125" s="42"/>
      <c r="AB7125" s="13"/>
      <c r="AC7125" s="8"/>
      <c r="AF7125" s="13"/>
      <c r="AG7125" s="8"/>
      <c r="AH7125" s="8"/>
      <c r="AI7125" s="8"/>
      <c r="AJ7125" s="8"/>
      <c r="AK7125" s="8"/>
      <c r="AN7125" s="13"/>
      <c r="AO7125" s="8"/>
      <c r="AR7125" s="13"/>
      <c r="AS7125" s="8"/>
      <c r="AV7125" s="13"/>
      <c r="AW7125" s="8"/>
      <c r="AX7125" s="19" t="str">
        <f t="shared" si="478"/>
        <v/>
      </c>
      <c r="AY7125" s="55">
        <f t="shared" si="479"/>
        <v>0</v>
      </c>
      <c r="AZ7125" s="8"/>
      <c r="BA7125" s="8"/>
    </row>
    <row r="7126" spans="1:53" x14ac:dyDescent="0.25">
      <c r="A7126" s="9" t="str">
        <f>IF(B7126&lt;&gt;"",COUNTA($B$3:B7126)+$A$2,"")</f>
        <v/>
      </c>
      <c r="R7126" s="42"/>
      <c r="AB7126" s="13"/>
      <c r="AC7126" s="8"/>
      <c r="AF7126" s="13"/>
      <c r="AG7126" s="8"/>
      <c r="AH7126" s="8"/>
      <c r="AI7126" s="8"/>
      <c r="AJ7126" s="8"/>
      <c r="AK7126" s="8"/>
      <c r="AN7126" s="13"/>
      <c r="AO7126" s="8"/>
      <c r="AR7126" s="13"/>
      <c r="AS7126" s="8"/>
      <c r="AV7126" s="13"/>
      <c r="AW7126" s="8"/>
      <c r="AX7126" s="19" t="str">
        <f t="shared" si="478"/>
        <v/>
      </c>
      <c r="AY7126" s="55">
        <f t="shared" si="479"/>
        <v>0</v>
      </c>
      <c r="AZ7126" s="8"/>
      <c r="BA7126" s="8"/>
    </row>
    <row r="7127" spans="1:53" x14ac:dyDescent="0.25">
      <c r="A7127" s="9" t="str">
        <f>IF(B7127&lt;&gt;"",COUNTA($B$3:B7127)+$A$2,"")</f>
        <v/>
      </c>
      <c r="R7127" s="42"/>
      <c r="AB7127" s="13"/>
      <c r="AC7127" s="8"/>
      <c r="AF7127" s="13"/>
      <c r="AG7127" s="8"/>
      <c r="AH7127" s="8"/>
      <c r="AI7127" s="8"/>
      <c r="AJ7127" s="8"/>
      <c r="AK7127" s="8"/>
      <c r="AN7127" s="13"/>
      <c r="AO7127" s="8"/>
      <c r="AR7127" s="13"/>
      <c r="AS7127" s="8"/>
      <c r="AV7127" s="13"/>
      <c r="AW7127" s="8"/>
      <c r="AX7127" s="19" t="str">
        <f t="shared" si="478"/>
        <v/>
      </c>
      <c r="AY7127" s="55">
        <f t="shared" si="479"/>
        <v>0</v>
      </c>
      <c r="AZ7127" s="8"/>
      <c r="BA7127" s="8"/>
    </row>
    <row r="7128" spans="1:53" x14ac:dyDescent="0.25">
      <c r="A7128" s="9" t="str">
        <f>IF(B7128&lt;&gt;"",COUNTA($B$3:B7128)+$A$2,"")</f>
        <v/>
      </c>
      <c r="R7128" s="42"/>
      <c r="AB7128" s="13"/>
      <c r="AC7128" s="8"/>
      <c r="AF7128" s="13"/>
      <c r="AG7128" s="8"/>
      <c r="AH7128" s="8"/>
      <c r="AI7128" s="8"/>
      <c r="AJ7128" s="8"/>
      <c r="AK7128" s="8"/>
      <c r="AN7128" s="13"/>
      <c r="AO7128" s="8"/>
      <c r="AR7128" s="13"/>
      <c r="AS7128" s="8"/>
      <c r="AV7128" s="13"/>
      <c r="AW7128" s="8"/>
      <c r="AX7128" s="19" t="str">
        <f t="shared" si="478"/>
        <v/>
      </c>
      <c r="AY7128" s="55">
        <f t="shared" si="479"/>
        <v>0</v>
      </c>
      <c r="AZ7128" s="8"/>
      <c r="BA7128" s="8"/>
    </row>
    <row r="7129" spans="1:53" x14ac:dyDescent="0.25">
      <c r="A7129" s="9" t="str">
        <f>IF(B7129&lt;&gt;"",COUNTA($B$3:B7129)+$A$2,"")</f>
        <v/>
      </c>
      <c r="R7129" s="42"/>
      <c r="AB7129" s="13"/>
      <c r="AC7129" s="8"/>
      <c r="AF7129" s="13"/>
      <c r="AG7129" s="8"/>
      <c r="AH7129" s="8"/>
      <c r="AI7129" s="8"/>
      <c r="AJ7129" s="8"/>
      <c r="AK7129" s="8"/>
      <c r="AN7129" s="13"/>
      <c r="AO7129" s="8"/>
      <c r="AR7129" s="13"/>
      <c r="AS7129" s="8"/>
      <c r="AV7129" s="13"/>
      <c r="AW7129" s="8"/>
      <c r="AX7129" s="19" t="str">
        <f t="shared" si="478"/>
        <v/>
      </c>
      <c r="AY7129" s="55">
        <f t="shared" si="479"/>
        <v>0</v>
      </c>
      <c r="AZ7129" s="8"/>
      <c r="BA7129" s="8"/>
    </row>
    <row r="7130" spans="1:53" x14ac:dyDescent="0.25">
      <c r="A7130" s="9" t="str">
        <f>IF(B7130&lt;&gt;"",COUNTA($B$3:B7130)+$A$2,"")</f>
        <v/>
      </c>
      <c r="R7130" s="42"/>
      <c r="AB7130" s="13"/>
      <c r="AC7130" s="8"/>
      <c r="AF7130" s="13"/>
      <c r="AG7130" s="8"/>
      <c r="AH7130" s="8"/>
      <c r="AI7130" s="8"/>
      <c r="AJ7130" s="8"/>
      <c r="AK7130" s="8"/>
      <c r="AN7130" s="13"/>
      <c r="AO7130" s="8"/>
      <c r="AR7130" s="13"/>
      <c r="AS7130" s="8"/>
      <c r="AV7130" s="13"/>
      <c r="AW7130" s="8"/>
      <c r="AX7130" s="19" t="str">
        <f t="shared" si="478"/>
        <v/>
      </c>
      <c r="AY7130" s="55">
        <f t="shared" si="479"/>
        <v>0</v>
      </c>
      <c r="AZ7130" s="8"/>
      <c r="BA7130" s="8"/>
    </row>
    <row r="7131" spans="1:53" x14ac:dyDescent="0.25">
      <c r="A7131" s="9" t="str">
        <f>IF(B7131&lt;&gt;"",COUNTA($B$3:B7131)+$A$2,"")</f>
        <v/>
      </c>
      <c r="R7131" s="42"/>
      <c r="AB7131" s="13"/>
      <c r="AC7131" s="8"/>
      <c r="AF7131" s="13"/>
      <c r="AG7131" s="8"/>
      <c r="AH7131" s="8"/>
      <c r="AI7131" s="8"/>
      <c r="AJ7131" s="8"/>
      <c r="AK7131" s="8"/>
      <c r="AN7131" s="13"/>
      <c r="AO7131" s="8"/>
      <c r="AR7131" s="13"/>
      <c r="AS7131" s="8"/>
      <c r="AV7131" s="13"/>
      <c r="AW7131" s="8"/>
      <c r="AX7131" s="19" t="str">
        <f t="shared" si="478"/>
        <v/>
      </c>
      <c r="AY7131" s="55">
        <f t="shared" si="479"/>
        <v>0</v>
      </c>
      <c r="AZ7131" s="8"/>
      <c r="BA7131" s="8"/>
    </row>
    <row r="7132" spans="1:53" x14ac:dyDescent="0.25">
      <c r="A7132" s="9" t="str">
        <f>IF(B7132&lt;&gt;"",COUNTA($B$3:B7132)+$A$2,"")</f>
        <v/>
      </c>
      <c r="R7132" s="42"/>
      <c r="AB7132" s="13"/>
      <c r="AC7132" s="8"/>
      <c r="AF7132" s="13"/>
      <c r="AG7132" s="8"/>
      <c r="AH7132" s="8"/>
      <c r="AI7132" s="8"/>
      <c r="AJ7132" s="8"/>
      <c r="AK7132" s="8"/>
      <c r="AN7132" s="13"/>
      <c r="AO7132" s="8"/>
      <c r="AR7132" s="13"/>
      <c r="AS7132" s="8"/>
      <c r="AV7132" s="13"/>
      <c r="AW7132" s="8"/>
      <c r="AX7132" s="19" t="str">
        <f t="shared" si="478"/>
        <v/>
      </c>
      <c r="AY7132" s="55">
        <f t="shared" si="479"/>
        <v>0</v>
      </c>
      <c r="AZ7132" s="8"/>
      <c r="BA7132" s="8"/>
    </row>
    <row r="7133" spans="1:53" x14ac:dyDescent="0.25">
      <c r="A7133" s="9" t="str">
        <f>IF(B7133&lt;&gt;"",COUNTA($B$3:B7133)+$A$2,"")</f>
        <v/>
      </c>
      <c r="R7133" s="42"/>
      <c r="AB7133" s="13"/>
      <c r="AC7133" s="8"/>
      <c r="AF7133" s="13"/>
      <c r="AG7133" s="8"/>
      <c r="AH7133" s="8"/>
      <c r="AI7133" s="8"/>
      <c r="AJ7133" s="8"/>
      <c r="AK7133" s="8"/>
      <c r="AN7133" s="13"/>
      <c r="AO7133" s="8"/>
      <c r="AR7133" s="13"/>
      <c r="AS7133" s="8"/>
      <c r="AV7133" s="13"/>
      <c r="AW7133" s="8"/>
      <c r="AX7133" s="19" t="str">
        <f t="shared" si="478"/>
        <v/>
      </c>
      <c r="AY7133" s="55">
        <f t="shared" si="479"/>
        <v>0</v>
      </c>
      <c r="AZ7133" s="8"/>
      <c r="BA7133" s="8"/>
    </row>
    <row r="7134" spans="1:53" x14ac:dyDescent="0.25">
      <c r="A7134" s="9" t="str">
        <f>IF(B7134&lt;&gt;"",COUNTA($B$3:B7134)+$A$2,"")</f>
        <v/>
      </c>
      <c r="R7134" s="42"/>
      <c r="AB7134" s="13"/>
      <c r="AC7134" s="8"/>
      <c r="AF7134" s="13"/>
      <c r="AG7134" s="8"/>
      <c r="AH7134" s="8"/>
      <c r="AI7134" s="8"/>
      <c r="AJ7134" s="8"/>
      <c r="AK7134" s="8"/>
      <c r="AN7134" s="13"/>
      <c r="AO7134" s="8"/>
      <c r="AR7134" s="13"/>
      <c r="AS7134" s="8"/>
      <c r="AV7134" s="13"/>
      <c r="AW7134" s="8"/>
      <c r="AX7134" s="19" t="str">
        <f t="shared" si="478"/>
        <v/>
      </c>
      <c r="AY7134" s="55">
        <f t="shared" si="479"/>
        <v>0</v>
      </c>
      <c r="AZ7134" s="8"/>
      <c r="BA7134" s="8"/>
    </row>
    <row r="7135" spans="1:53" x14ac:dyDescent="0.25">
      <c r="A7135" s="9" t="str">
        <f>IF(B7135&lt;&gt;"",COUNTA($B$3:B7135)+$A$2,"")</f>
        <v/>
      </c>
      <c r="R7135" s="42"/>
      <c r="AB7135" s="13"/>
      <c r="AC7135" s="8"/>
      <c r="AF7135" s="13"/>
      <c r="AG7135" s="8"/>
      <c r="AH7135" s="8"/>
      <c r="AI7135" s="8"/>
      <c r="AJ7135" s="8"/>
      <c r="AK7135" s="8"/>
      <c r="AN7135" s="13"/>
      <c r="AO7135" s="8"/>
      <c r="AR7135" s="13"/>
      <c r="AS7135" s="8"/>
      <c r="AV7135" s="13"/>
      <c r="AW7135" s="8"/>
      <c r="AX7135" s="19" t="str">
        <f t="shared" si="478"/>
        <v/>
      </c>
      <c r="AY7135" s="55">
        <f t="shared" si="479"/>
        <v>0</v>
      </c>
      <c r="AZ7135" s="8"/>
      <c r="BA7135" s="8"/>
    </row>
    <row r="7136" spans="1:53" x14ac:dyDescent="0.25">
      <c r="A7136" s="9" t="str">
        <f>IF(B7136&lt;&gt;"",COUNTA($B$3:B7136)+$A$2,"")</f>
        <v/>
      </c>
      <c r="R7136" s="42"/>
      <c r="AB7136" s="13"/>
      <c r="AC7136" s="8"/>
      <c r="AF7136" s="13"/>
      <c r="AG7136" s="8"/>
      <c r="AH7136" s="8"/>
      <c r="AI7136" s="8"/>
      <c r="AJ7136" s="8"/>
      <c r="AK7136" s="8"/>
      <c r="AN7136" s="13"/>
      <c r="AO7136" s="8"/>
      <c r="AR7136" s="13"/>
      <c r="AS7136" s="8"/>
      <c r="AV7136" s="13"/>
      <c r="AW7136" s="8"/>
      <c r="AX7136" s="19" t="str">
        <f t="shared" si="478"/>
        <v/>
      </c>
      <c r="AY7136" s="55">
        <f t="shared" si="479"/>
        <v>0</v>
      </c>
      <c r="AZ7136" s="8"/>
      <c r="BA7136" s="8"/>
    </row>
    <row r="7137" spans="1:53" x14ac:dyDescent="0.25">
      <c r="A7137" s="9" t="str">
        <f>IF(B7137&lt;&gt;"",COUNTA($B$3:B7137)+$A$2,"")</f>
        <v/>
      </c>
      <c r="R7137" s="42"/>
      <c r="AB7137" s="13"/>
      <c r="AC7137" s="8"/>
      <c r="AF7137" s="13"/>
      <c r="AG7137" s="8"/>
      <c r="AH7137" s="8"/>
      <c r="AI7137" s="8"/>
      <c r="AJ7137" s="8"/>
      <c r="AK7137" s="8"/>
      <c r="AN7137" s="13"/>
      <c r="AO7137" s="8"/>
      <c r="AR7137" s="13"/>
      <c r="AS7137" s="8"/>
      <c r="AV7137" s="13"/>
      <c r="AW7137" s="8"/>
      <c r="AX7137" s="19" t="str">
        <f t="shared" si="478"/>
        <v/>
      </c>
      <c r="AY7137" s="55">
        <f t="shared" si="479"/>
        <v>0</v>
      </c>
      <c r="AZ7137" s="8"/>
      <c r="BA7137" s="8"/>
    </row>
    <row r="7138" spans="1:53" x14ac:dyDescent="0.25">
      <c r="A7138" s="9" t="str">
        <f>IF(B7138&lt;&gt;"",COUNTA($B$3:B7138)+$A$2,"")</f>
        <v/>
      </c>
      <c r="R7138" s="42"/>
      <c r="AB7138" s="13"/>
      <c r="AC7138" s="8"/>
      <c r="AF7138" s="13"/>
      <c r="AG7138" s="8"/>
      <c r="AH7138" s="8"/>
      <c r="AI7138" s="8"/>
      <c r="AJ7138" s="8"/>
      <c r="AK7138" s="8"/>
      <c r="AN7138" s="13"/>
      <c r="AO7138" s="8"/>
      <c r="AR7138" s="13"/>
      <c r="AS7138" s="8"/>
      <c r="AV7138" s="13"/>
      <c r="AW7138" s="8"/>
      <c r="AX7138" s="19" t="str">
        <f t="shared" si="478"/>
        <v/>
      </c>
      <c r="AY7138" s="55">
        <f t="shared" si="479"/>
        <v>0</v>
      </c>
      <c r="AZ7138" s="8"/>
      <c r="BA7138" s="8"/>
    </row>
    <row r="7139" spans="1:53" x14ac:dyDescent="0.25">
      <c r="A7139" s="9" t="str">
        <f>IF(B7139&lt;&gt;"",COUNTA($B$3:B7139)+$A$2,"")</f>
        <v/>
      </c>
      <c r="R7139" s="42"/>
      <c r="AB7139" s="13"/>
      <c r="AC7139" s="8"/>
      <c r="AF7139" s="13"/>
      <c r="AG7139" s="8"/>
      <c r="AH7139" s="8"/>
      <c r="AI7139" s="8"/>
      <c r="AJ7139" s="8"/>
      <c r="AK7139" s="8"/>
      <c r="AN7139" s="13"/>
      <c r="AO7139" s="8"/>
      <c r="AR7139" s="13"/>
      <c r="AS7139" s="8"/>
      <c r="AV7139" s="13"/>
      <c r="AW7139" s="8"/>
      <c r="AX7139" s="19" t="str">
        <f t="shared" si="478"/>
        <v/>
      </c>
      <c r="AY7139" s="55">
        <f t="shared" si="479"/>
        <v>0</v>
      </c>
      <c r="AZ7139" s="8"/>
      <c r="BA7139" s="8"/>
    </row>
    <row r="7140" spans="1:53" x14ac:dyDescent="0.25">
      <c r="A7140" s="9" t="str">
        <f>IF(B7140&lt;&gt;"",COUNTA($B$3:B7140)+$A$2,"")</f>
        <v/>
      </c>
      <c r="R7140" s="42"/>
      <c r="AB7140" s="13"/>
      <c r="AC7140" s="8"/>
      <c r="AF7140" s="13"/>
      <c r="AG7140" s="8"/>
      <c r="AH7140" s="8"/>
      <c r="AI7140" s="8"/>
      <c r="AJ7140" s="8"/>
      <c r="AK7140" s="8"/>
      <c r="AN7140" s="13"/>
      <c r="AO7140" s="8"/>
      <c r="AR7140" s="13"/>
      <c r="AS7140" s="8"/>
      <c r="AV7140" s="13"/>
      <c r="AW7140" s="8"/>
      <c r="AX7140" s="19" t="str">
        <f t="shared" si="478"/>
        <v/>
      </c>
      <c r="AY7140" s="55">
        <f t="shared" si="479"/>
        <v>0</v>
      </c>
      <c r="AZ7140" s="8"/>
      <c r="BA7140" s="8"/>
    </row>
    <row r="7141" spans="1:53" x14ac:dyDescent="0.25">
      <c r="A7141" s="9" t="str">
        <f>IF(B7141&lt;&gt;"",COUNTA($B$3:B7141)+$A$2,"")</f>
        <v/>
      </c>
      <c r="R7141" s="42"/>
      <c r="AB7141" s="13"/>
      <c r="AC7141" s="8"/>
      <c r="AF7141" s="13"/>
      <c r="AG7141" s="8"/>
      <c r="AH7141" s="8"/>
      <c r="AI7141" s="8"/>
      <c r="AJ7141" s="8"/>
      <c r="AK7141" s="8"/>
      <c r="AN7141" s="13"/>
      <c r="AO7141" s="8"/>
      <c r="AR7141" s="13"/>
      <c r="AS7141" s="8"/>
      <c r="AV7141" s="13"/>
      <c r="AW7141" s="8"/>
      <c r="AX7141" s="19" t="str">
        <f t="shared" si="478"/>
        <v/>
      </c>
      <c r="AY7141" s="55">
        <f t="shared" si="479"/>
        <v>0</v>
      </c>
      <c r="AZ7141" s="8"/>
      <c r="BA7141" s="8"/>
    </row>
    <row r="7142" spans="1:53" x14ac:dyDescent="0.25">
      <c r="A7142" s="9" t="str">
        <f>IF(B7142&lt;&gt;"",COUNTA($B$3:B7142)+$A$2,"")</f>
        <v/>
      </c>
      <c r="R7142" s="42"/>
      <c r="AB7142" s="13"/>
      <c r="AC7142" s="8"/>
      <c r="AF7142" s="13"/>
      <c r="AG7142" s="8"/>
      <c r="AH7142" s="8"/>
      <c r="AI7142" s="8"/>
      <c r="AJ7142" s="8"/>
      <c r="AK7142" s="8"/>
      <c r="AN7142" s="13"/>
      <c r="AO7142" s="8"/>
      <c r="AR7142" s="13"/>
      <c r="AS7142" s="8"/>
      <c r="AV7142" s="13"/>
      <c r="AW7142" s="8"/>
      <c r="AX7142" s="19" t="str">
        <f t="shared" si="478"/>
        <v/>
      </c>
      <c r="AY7142" s="55">
        <f t="shared" si="479"/>
        <v>0</v>
      </c>
      <c r="AZ7142" s="8"/>
      <c r="BA7142" s="8"/>
    </row>
    <row r="7143" spans="1:53" x14ac:dyDescent="0.25">
      <c r="A7143" s="9" t="str">
        <f>IF(B7143&lt;&gt;"",COUNTA($B$3:B7143)+$A$2,"")</f>
        <v/>
      </c>
      <c r="R7143" s="42"/>
      <c r="AB7143" s="13"/>
      <c r="AC7143" s="8"/>
      <c r="AF7143" s="13"/>
      <c r="AG7143" s="8"/>
      <c r="AH7143" s="8"/>
      <c r="AI7143" s="8"/>
      <c r="AJ7143" s="8"/>
      <c r="AK7143" s="8"/>
      <c r="AN7143" s="13"/>
      <c r="AO7143" s="8"/>
      <c r="AR7143" s="13"/>
      <c r="AS7143" s="8"/>
      <c r="AV7143" s="13"/>
      <c r="AW7143" s="8"/>
      <c r="AX7143" s="19" t="str">
        <f t="shared" si="478"/>
        <v/>
      </c>
      <c r="AY7143" s="55">
        <f t="shared" si="479"/>
        <v>0</v>
      </c>
      <c r="AZ7143" s="8"/>
      <c r="BA7143" s="8"/>
    </row>
    <row r="7144" spans="1:53" x14ac:dyDescent="0.25">
      <c r="A7144" s="9" t="str">
        <f>IF(B7144&lt;&gt;"",COUNTA($B$3:B7144)+$A$2,"")</f>
        <v/>
      </c>
      <c r="R7144" s="42"/>
      <c r="AB7144" s="13"/>
      <c r="AC7144" s="8"/>
      <c r="AF7144" s="13"/>
      <c r="AG7144" s="8"/>
      <c r="AH7144" s="8"/>
      <c r="AI7144" s="8"/>
      <c r="AJ7144" s="8"/>
      <c r="AK7144" s="8"/>
      <c r="AN7144" s="13"/>
      <c r="AO7144" s="8"/>
      <c r="AR7144" s="13"/>
      <c r="AS7144" s="8"/>
      <c r="AV7144" s="13"/>
      <c r="AW7144" s="8"/>
      <c r="AX7144" s="19" t="str">
        <f t="shared" si="478"/>
        <v/>
      </c>
      <c r="AY7144" s="55">
        <f t="shared" si="479"/>
        <v>0</v>
      </c>
      <c r="AZ7144" s="8"/>
      <c r="BA7144" s="8"/>
    </row>
    <row r="7145" spans="1:53" x14ac:dyDescent="0.25">
      <c r="A7145" s="9" t="str">
        <f>IF(B7145&lt;&gt;"",COUNTA($B$3:B7145)+$A$2,"")</f>
        <v/>
      </c>
      <c r="R7145" s="42"/>
      <c r="AB7145" s="13"/>
      <c r="AC7145" s="8"/>
      <c r="AF7145" s="13"/>
      <c r="AG7145" s="8"/>
      <c r="AH7145" s="8"/>
      <c r="AI7145" s="8"/>
      <c r="AJ7145" s="8"/>
      <c r="AK7145" s="8"/>
      <c r="AN7145" s="13"/>
      <c r="AO7145" s="8"/>
      <c r="AR7145" s="13"/>
      <c r="AS7145" s="8"/>
      <c r="AV7145" s="13"/>
      <c r="AW7145" s="8"/>
      <c r="AX7145" s="19" t="str">
        <f t="shared" si="478"/>
        <v/>
      </c>
      <c r="AY7145" s="55">
        <f t="shared" si="479"/>
        <v>0</v>
      </c>
      <c r="AZ7145" s="8"/>
      <c r="BA7145" s="8"/>
    </row>
    <row r="7146" spans="1:53" x14ac:dyDescent="0.25">
      <c r="A7146" s="9" t="str">
        <f>IF(B7146&lt;&gt;"",COUNTA($B$3:B7146)+$A$2,"")</f>
        <v/>
      </c>
      <c r="R7146" s="42"/>
      <c r="AB7146" s="13"/>
      <c r="AC7146" s="8"/>
      <c r="AF7146" s="13"/>
      <c r="AG7146" s="8"/>
      <c r="AH7146" s="8"/>
      <c r="AI7146" s="8"/>
      <c r="AJ7146" s="8"/>
      <c r="AK7146" s="8"/>
      <c r="AN7146" s="13"/>
      <c r="AO7146" s="8"/>
      <c r="AR7146" s="13"/>
      <c r="AS7146" s="8"/>
      <c r="AV7146" s="13"/>
      <c r="AW7146" s="8"/>
      <c r="AX7146" s="19" t="str">
        <f t="shared" si="478"/>
        <v/>
      </c>
      <c r="AY7146" s="55">
        <f t="shared" si="479"/>
        <v>0</v>
      </c>
      <c r="AZ7146" s="8"/>
      <c r="BA7146" s="8"/>
    </row>
    <row r="7147" spans="1:53" x14ac:dyDescent="0.25">
      <c r="A7147" s="9" t="str">
        <f>IF(B7147&lt;&gt;"",COUNTA($B$3:B7147)+$A$2,"")</f>
        <v/>
      </c>
      <c r="R7147" s="42"/>
      <c r="AB7147" s="13"/>
      <c r="AC7147" s="8"/>
      <c r="AF7147" s="13"/>
      <c r="AG7147" s="8"/>
      <c r="AH7147" s="8"/>
      <c r="AI7147" s="8"/>
      <c r="AJ7147" s="8"/>
      <c r="AK7147" s="8"/>
      <c r="AN7147" s="13"/>
      <c r="AO7147" s="8"/>
      <c r="AR7147" s="13"/>
      <c r="AS7147" s="8"/>
      <c r="AV7147" s="13"/>
      <c r="AW7147" s="8"/>
      <c r="AX7147" s="19" t="str">
        <f t="shared" si="478"/>
        <v/>
      </c>
      <c r="AY7147" s="55">
        <f t="shared" si="479"/>
        <v>0</v>
      </c>
      <c r="AZ7147" s="8"/>
      <c r="BA7147" s="8"/>
    </row>
    <row r="7148" spans="1:53" x14ac:dyDescent="0.25">
      <c r="A7148" s="9" t="str">
        <f>IF(B7148&lt;&gt;"",COUNTA($B$3:B7148)+$A$2,"")</f>
        <v/>
      </c>
      <c r="R7148" s="42"/>
      <c r="AB7148" s="13"/>
      <c r="AC7148" s="8"/>
      <c r="AF7148" s="13"/>
      <c r="AG7148" s="8"/>
      <c r="AH7148" s="8"/>
      <c r="AI7148" s="8"/>
      <c r="AJ7148" s="8"/>
      <c r="AK7148" s="8"/>
      <c r="AN7148" s="13"/>
      <c r="AO7148" s="8"/>
      <c r="AR7148" s="13"/>
      <c r="AS7148" s="8"/>
      <c r="AV7148" s="13"/>
      <c r="AW7148" s="8"/>
      <c r="AX7148" s="19" t="str">
        <f t="shared" si="478"/>
        <v/>
      </c>
      <c r="AY7148" s="55">
        <f t="shared" si="479"/>
        <v>0</v>
      </c>
      <c r="AZ7148" s="8"/>
      <c r="BA7148" s="8"/>
    </row>
    <row r="7149" spans="1:53" x14ac:dyDescent="0.25">
      <c r="A7149" s="9" t="str">
        <f>IF(B7149&lt;&gt;"",COUNTA($B$3:B7149)+$A$2,"")</f>
        <v/>
      </c>
      <c r="R7149" s="42"/>
      <c r="AB7149" s="13"/>
      <c r="AC7149" s="8"/>
      <c r="AF7149" s="13"/>
      <c r="AG7149" s="8"/>
      <c r="AH7149" s="8"/>
      <c r="AI7149" s="8"/>
      <c r="AJ7149" s="8"/>
      <c r="AK7149" s="8"/>
      <c r="AN7149" s="13"/>
      <c r="AO7149" s="8"/>
      <c r="AR7149" s="13"/>
      <c r="AS7149" s="8"/>
      <c r="AV7149" s="13"/>
      <c r="AW7149" s="8"/>
      <c r="AX7149" s="19" t="str">
        <f t="shared" si="478"/>
        <v/>
      </c>
      <c r="AY7149" s="55">
        <f t="shared" si="479"/>
        <v>0</v>
      </c>
      <c r="AZ7149" s="8"/>
      <c r="BA7149" s="8"/>
    </row>
    <row r="7150" spans="1:53" x14ac:dyDescent="0.25">
      <c r="A7150" s="9" t="str">
        <f>IF(B7150&lt;&gt;"",COUNTA($B$3:B7150)+$A$2,"")</f>
        <v/>
      </c>
      <c r="R7150" s="42"/>
      <c r="AB7150" s="13"/>
      <c r="AC7150" s="8"/>
      <c r="AF7150" s="13"/>
      <c r="AG7150" s="8"/>
      <c r="AH7150" s="8"/>
      <c r="AI7150" s="8"/>
      <c r="AJ7150" s="8"/>
      <c r="AK7150" s="8"/>
      <c r="AN7150" s="13"/>
      <c r="AO7150" s="8"/>
      <c r="AR7150" s="13"/>
      <c r="AS7150" s="8"/>
      <c r="AV7150" s="13"/>
      <c r="AW7150" s="8"/>
      <c r="AX7150" s="19" t="str">
        <f t="shared" si="478"/>
        <v/>
      </c>
      <c r="AY7150" s="55">
        <f t="shared" si="479"/>
        <v>0</v>
      </c>
      <c r="AZ7150" s="8"/>
      <c r="BA7150" s="8"/>
    </row>
    <row r="7151" spans="1:53" x14ac:dyDescent="0.25">
      <c r="A7151" s="9" t="str">
        <f>IF(B7151&lt;&gt;"",COUNTA($B$3:B7151)+$A$2,"")</f>
        <v/>
      </c>
      <c r="R7151" s="42"/>
      <c r="AB7151" s="13"/>
      <c r="AC7151" s="8"/>
      <c r="AF7151" s="13"/>
      <c r="AG7151" s="8"/>
      <c r="AH7151" s="8"/>
      <c r="AI7151" s="8"/>
      <c r="AJ7151" s="8"/>
      <c r="AK7151" s="8"/>
      <c r="AN7151" s="13"/>
      <c r="AO7151" s="8"/>
      <c r="AR7151" s="13"/>
      <c r="AS7151" s="8"/>
      <c r="AV7151" s="13"/>
      <c r="AW7151" s="8"/>
      <c r="AX7151" s="19" t="str">
        <f t="shared" si="478"/>
        <v/>
      </c>
      <c r="AY7151" s="55">
        <f t="shared" si="479"/>
        <v>0</v>
      </c>
      <c r="AZ7151" s="8"/>
      <c r="BA7151" s="8"/>
    </row>
    <row r="7152" spans="1:53" x14ac:dyDescent="0.25">
      <c r="A7152" s="9" t="str">
        <f>IF(B7152&lt;&gt;"",COUNTA($B$3:B7152)+$A$2,"")</f>
        <v/>
      </c>
      <c r="R7152" s="42"/>
      <c r="AB7152" s="13"/>
      <c r="AC7152" s="8"/>
      <c r="AF7152" s="13"/>
      <c r="AG7152" s="8"/>
      <c r="AH7152" s="8"/>
      <c r="AI7152" s="8"/>
      <c r="AJ7152" s="8"/>
      <c r="AK7152" s="8"/>
      <c r="AN7152" s="13"/>
      <c r="AO7152" s="8"/>
      <c r="AR7152" s="13"/>
      <c r="AS7152" s="8"/>
      <c r="AV7152" s="13"/>
      <c r="AW7152" s="8"/>
      <c r="AX7152" s="19" t="str">
        <f t="shared" si="478"/>
        <v/>
      </c>
      <c r="AY7152" s="55">
        <f t="shared" si="479"/>
        <v>0</v>
      </c>
      <c r="AZ7152" s="8"/>
      <c r="BA7152" s="8"/>
    </row>
    <row r="7153" spans="1:53" x14ac:dyDescent="0.25">
      <c r="A7153" s="9" t="str">
        <f>IF(B7153&lt;&gt;"",COUNTA($B$3:B7153)+$A$2,"")</f>
        <v/>
      </c>
      <c r="R7153" s="42"/>
      <c r="AB7153" s="13"/>
      <c r="AC7153" s="8"/>
      <c r="AF7153" s="13"/>
      <c r="AG7153" s="8"/>
      <c r="AH7153" s="8"/>
      <c r="AI7153" s="8"/>
      <c r="AJ7153" s="8"/>
      <c r="AK7153" s="8"/>
      <c r="AN7153" s="13"/>
      <c r="AO7153" s="8"/>
      <c r="AR7153" s="13"/>
      <c r="AS7153" s="8"/>
      <c r="AV7153" s="13"/>
      <c r="AW7153" s="8"/>
      <c r="AX7153" s="19" t="str">
        <f t="shared" si="478"/>
        <v/>
      </c>
      <c r="AY7153" s="55">
        <f t="shared" si="479"/>
        <v>0</v>
      </c>
      <c r="AZ7153" s="8"/>
      <c r="BA7153" s="8"/>
    </row>
    <row r="7154" spans="1:53" x14ac:dyDescent="0.25">
      <c r="A7154" s="9" t="str">
        <f>IF(B7154&lt;&gt;"",COUNTA($B$3:B7154)+$A$2,"")</f>
        <v/>
      </c>
      <c r="R7154" s="42"/>
      <c r="AB7154" s="13"/>
      <c r="AC7154" s="8"/>
      <c r="AF7154" s="13"/>
      <c r="AG7154" s="8"/>
      <c r="AH7154" s="8"/>
      <c r="AI7154" s="8"/>
      <c r="AJ7154" s="8"/>
      <c r="AK7154" s="8"/>
      <c r="AN7154" s="13"/>
      <c r="AO7154" s="8"/>
      <c r="AR7154" s="13"/>
      <c r="AS7154" s="8"/>
      <c r="AV7154" s="13"/>
      <c r="AW7154" s="8"/>
      <c r="AX7154" s="19" t="str">
        <f t="shared" si="478"/>
        <v/>
      </c>
      <c r="AY7154" s="55">
        <f t="shared" si="479"/>
        <v>0</v>
      </c>
      <c r="AZ7154" s="8"/>
      <c r="BA7154" s="8"/>
    </row>
    <row r="7155" spans="1:53" x14ac:dyDescent="0.25">
      <c r="A7155" s="9" t="str">
        <f>IF(B7155&lt;&gt;"",COUNTA($B$3:B7155)+$A$2,"")</f>
        <v/>
      </c>
      <c r="R7155" s="42"/>
      <c r="AB7155" s="13"/>
      <c r="AC7155" s="8"/>
      <c r="AF7155" s="13"/>
      <c r="AG7155" s="8"/>
      <c r="AH7155" s="8"/>
      <c r="AI7155" s="8"/>
      <c r="AJ7155" s="8"/>
      <c r="AK7155" s="8"/>
      <c r="AN7155" s="13"/>
      <c r="AO7155" s="8"/>
      <c r="AR7155" s="13"/>
      <c r="AS7155" s="8"/>
      <c r="AV7155" s="13"/>
      <c r="AW7155" s="8"/>
      <c r="AX7155" s="19" t="str">
        <f t="shared" si="478"/>
        <v/>
      </c>
      <c r="AY7155" s="55">
        <f t="shared" si="479"/>
        <v>0</v>
      </c>
      <c r="AZ7155" s="8"/>
      <c r="BA7155" s="8"/>
    </row>
    <row r="7156" spans="1:53" x14ac:dyDescent="0.25">
      <c r="A7156" s="9" t="str">
        <f>IF(B7156&lt;&gt;"",COUNTA($B$3:B7156)+$A$2,"")</f>
        <v/>
      </c>
      <c r="R7156" s="42"/>
      <c r="AB7156" s="13"/>
      <c r="AC7156" s="8"/>
      <c r="AF7156" s="13"/>
      <c r="AG7156" s="8"/>
      <c r="AH7156" s="8"/>
      <c r="AI7156" s="8"/>
      <c r="AJ7156" s="8"/>
      <c r="AK7156" s="8"/>
      <c r="AN7156" s="13"/>
      <c r="AO7156" s="8"/>
      <c r="AR7156" s="13"/>
      <c r="AS7156" s="8"/>
      <c r="AV7156" s="13"/>
      <c r="AW7156" s="8"/>
      <c r="AX7156" s="19" t="str">
        <f t="shared" si="478"/>
        <v/>
      </c>
      <c r="AY7156" s="55">
        <f t="shared" si="479"/>
        <v>0</v>
      </c>
      <c r="AZ7156" s="8"/>
      <c r="BA7156" s="8"/>
    </row>
    <row r="7157" spans="1:53" x14ac:dyDescent="0.25">
      <c r="A7157" s="9" t="str">
        <f>IF(B7157&lt;&gt;"",COUNTA($B$3:B7157)+$A$2,"")</f>
        <v/>
      </c>
      <c r="R7157" s="42"/>
      <c r="AB7157" s="13"/>
      <c r="AC7157" s="8"/>
      <c r="AF7157" s="13"/>
      <c r="AG7157" s="8"/>
      <c r="AH7157" s="8"/>
      <c r="AI7157" s="8"/>
      <c r="AJ7157" s="8"/>
      <c r="AK7157" s="8"/>
      <c r="AN7157" s="13"/>
      <c r="AO7157" s="8"/>
      <c r="AR7157" s="13"/>
      <c r="AS7157" s="8"/>
      <c r="AV7157" s="13"/>
      <c r="AW7157" s="8"/>
      <c r="AX7157" s="19" t="str">
        <f t="shared" si="478"/>
        <v/>
      </c>
      <c r="AY7157" s="55">
        <f t="shared" si="479"/>
        <v>0</v>
      </c>
      <c r="AZ7157" s="8"/>
      <c r="BA7157" s="8"/>
    </row>
    <row r="7158" spans="1:53" x14ac:dyDescent="0.25">
      <c r="A7158" s="9" t="str">
        <f>IF(B7158&lt;&gt;"",COUNTA($B$3:B7158)+$A$2,"")</f>
        <v/>
      </c>
      <c r="R7158" s="42"/>
      <c r="AB7158" s="13"/>
      <c r="AC7158" s="8"/>
      <c r="AF7158" s="13"/>
      <c r="AG7158" s="8"/>
      <c r="AH7158" s="8"/>
      <c r="AI7158" s="8"/>
      <c r="AJ7158" s="8"/>
      <c r="AK7158" s="8"/>
      <c r="AN7158" s="13"/>
      <c r="AO7158" s="8"/>
      <c r="AR7158" s="13"/>
      <c r="AS7158" s="8"/>
      <c r="AV7158" s="13"/>
      <c r="AW7158" s="8"/>
      <c r="AX7158" s="19" t="str">
        <f t="shared" si="478"/>
        <v/>
      </c>
      <c r="AY7158" s="55">
        <f t="shared" si="479"/>
        <v>0</v>
      </c>
      <c r="AZ7158" s="8"/>
      <c r="BA7158" s="8"/>
    </row>
    <row r="7159" spans="1:53" x14ac:dyDescent="0.25">
      <c r="A7159" s="9" t="str">
        <f>IF(B7159&lt;&gt;"",COUNTA($B$3:B7159)+$A$2,"")</f>
        <v/>
      </c>
      <c r="R7159" s="42"/>
      <c r="AB7159" s="13"/>
      <c r="AC7159" s="8"/>
      <c r="AF7159" s="13"/>
      <c r="AG7159" s="8"/>
      <c r="AH7159" s="8"/>
      <c r="AI7159" s="8"/>
      <c r="AJ7159" s="8"/>
      <c r="AK7159" s="8"/>
      <c r="AN7159" s="13"/>
      <c r="AO7159" s="8"/>
      <c r="AR7159" s="13"/>
      <c r="AS7159" s="8"/>
      <c r="AV7159" s="13"/>
      <c r="AW7159" s="8"/>
      <c r="AX7159" s="19" t="str">
        <f t="shared" si="478"/>
        <v/>
      </c>
      <c r="AY7159" s="55">
        <f t="shared" si="479"/>
        <v>0</v>
      </c>
      <c r="AZ7159" s="8"/>
      <c r="BA7159" s="8"/>
    </row>
    <row r="7160" spans="1:53" x14ac:dyDescent="0.25">
      <c r="A7160" s="9" t="str">
        <f>IF(B7160&lt;&gt;"",COUNTA($B$3:B7160)+$A$2,"")</f>
        <v/>
      </c>
      <c r="R7160" s="42"/>
      <c r="AB7160" s="13"/>
      <c r="AC7160" s="8"/>
      <c r="AF7160" s="13"/>
      <c r="AG7160" s="8"/>
      <c r="AH7160" s="8"/>
      <c r="AI7160" s="8"/>
      <c r="AJ7160" s="8"/>
      <c r="AK7160" s="8"/>
      <c r="AN7160" s="13"/>
      <c r="AO7160" s="8"/>
      <c r="AR7160" s="13"/>
      <c r="AS7160" s="8"/>
      <c r="AV7160" s="13"/>
      <c r="AW7160" s="8"/>
      <c r="AX7160" s="19" t="str">
        <f t="shared" si="478"/>
        <v/>
      </c>
      <c r="AY7160" s="55">
        <f t="shared" si="479"/>
        <v>0</v>
      </c>
      <c r="AZ7160" s="8"/>
      <c r="BA7160" s="8"/>
    </row>
    <row r="7161" spans="1:53" x14ac:dyDescent="0.25">
      <c r="A7161" s="9" t="str">
        <f>IF(B7161&lt;&gt;"",COUNTA($B$3:B7161)+$A$2,"")</f>
        <v/>
      </c>
      <c r="R7161" s="42"/>
      <c r="AB7161" s="13"/>
      <c r="AC7161" s="8"/>
      <c r="AF7161" s="13"/>
      <c r="AG7161" s="8"/>
      <c r="AH7161" s="8"/>
      <c r="AI7161" s="8"/>
      <c r="AJ7161" s="8"/>
      <c r="AK7161" s="8"/>
      <c r="AN7161" s="13"/>
      <c r="AO7161" s="8"/>
      <c r="AR7161" s="13"/>
      <c r="AS7161" s="8"/>
      <c r="AV7161" s="13"/>
      <c r="AW7161" s="8"/>
      <c r="AX7161" s="19" t="str">
        <f t="shared" si="478"/>
        <v/>
      </c>
      <c r="AY7161" s="55">
        <f t="shared" si="479"/>
        <v>0</v>
      </c>
      <c r="AZ7161" s="8"/>
      <c r="BA7161" s="8"/>
    </row>
    <row r="7162" spans="1:53" x14ac:dyDescent="0.25">
      <c r="A7162" s="9" t="str">
        <f>IF(B7162&lt;&gt;"",COUNTA($B$3:B7162)+$A$2,"")</f>
        <v/>
      </c>
      <c r="R7162" s="42"/>
      <c r="AB7162" s="13"/>
      <c r="AC7162" s="8"/>
      <c r="AF7162" s="13"/>
      <c r="AG7162" s="8"/>
      <c r="AH7162" s="8"/>
      <c r="AI7162" s="8"/>
      <c r="AJ7162" s="8"/>
      <c r="AK7162" s="8"/>
      <c r="AN7162" s="13"/>
      <c r="AO7162" s="8"/>
      <c r="AR7162" s="13"/>
      <c r="AS7162" s="8"/>
      <c r="AV7162" s="13"/>
      <c r="AW7162" s="8"/>
      <c r="AX7162" s="19" t="str">
        <f t="shared" si="478"/>
        <v/>
      </c>
      <c r="AY7162" s="55">
        <f t="shared" si="479"/>
        <v>0</v>
      </c>
      <c r="AZ7162" s="8"/>
      <c r="BA7162" s="8"/>
    </row>
    <row r="7163" spans="1:53" x14ac:dyDescent="0.25">
      <c r="A7163" s="9" t="str">
        <f>IF(B7163&lt;&gt;"",COUNTA($B$3:B7163)+$A$2,"")</f>
        <v/>
      </c>
      <c r="R7163" s="42"/>
      <c r="AB7163" s="13"/>
      <c r="AC7163" s="8"/>
      <c r="AF7163" s="13"/>
      <c r="AG7163" s="8"/>
      <c r="AH7163" s="8"/>
      <c r="AI7163" s="8"/>
      <c r="AJ7163" s="8"/>
      <c r="AK7163" s="8"/>
      <c r="AN7163" s="13"/>
      <c r="AO7163" s="8"/>
      <c r="AR7163" s="13"/>
      <c r="AS7163" s="8"/>
      <c r="AV7163" s="13"/>
      <c r="AW7163" s="8"/>
      <c r="AX7163" s="19" t="str">
        <f t="shared" si="478"/>
        <v/>
      </c>
      <c r="AY7163" s="55">
        <f t="shared" si="479"/>
        <v>0</v>
      </c>
      <c r="AZ7163" s="8"/>
      <c r="BA7163" s="8"/>
    </row>
    <row r="7164" spans="1:53" x14ac:dyDescent="0.25">
      <c r="A7164" s="9" t="str">
        <f>IF(B7164&lt;&gt;"",COUNTA($B$3:B7164)+$A$2,"")</f>
        <v/>
      </c>
      <c r="R7164" s="42"/>
      <c r="AB7164" s="13"/>
      <c r="AC7164" s="8"/>
      <c r="AF7164" s="13"/>
      <c r="AG7164" s="8"/>
      <c r="AH7164" s="8"/>
      <c r="AI7164" s="8"/>
      <c r="AJ7164" s="8"/>
      <c r="AK7164" s="8"/>
      <c r="AN7164" s="13"/>
      <c r="AO7164" s="8"/>
      <c r="AR7164" s="13"/>
      <c r="AS7164" s="8"/>
      <c r="AV7164" s="13"/>
      <c r="AW7164" s="8"/>
      <c r="AX7164" s="19" t="str">
        <f t="shared" si="478"/>
        <v/>
      </c>
      <c r="AY7164" s="55">
        <f t="shared" si="479"/>
        <v>0</v>
      </c>
      <c r="AZ7164" s="8"/>
      <c r="BA7164" s="8"/>
    </row>
    <row r="7165" spans="1:53" x14ac:dyDescent="0.25">
      <c r="A7165" s="9" t="str">
        <f>IF(B7165&lt;&gt;"",COUNTA($B$3:B7165)+$A$2,"")</f>
        <v/>
      </c>
      <c r="R7165" s="42"/>
      <c r="AB7165" s="13"/>
      <c r="AC7165" s="8"/>
      <c r="AF7165" s="13"/>
      <c r="AG7165" s="8"/>
      <c r="AH7165" s="8"/>
      <c r="AI7165" s="8"/>
      <c r="AJ7165" s="8"/>
      <c r="AK7165" s="8"/>
      <c r="AN7165" s="13"/>
      <c r="AO7165" s="8"/>
      <c r="AR7165" s="13"/>
      <c r="AS7165" s="8"/>
      <c r="AV7165" s="13"/>
      <c r="AW7165" s="8"/>
      <c r="AX7165" s="19" t="str">
        <f t="shared" si="478"/>
        <v/>
      </c>
      <c r="AY7165" s="55">
        <f t="shared" si="479"/>
        <v>0</v>
      </c>
      <c r="AZ7165" s="8"/>
      <c r="BA7165" s="8"/>
    </row>
    <row r="7166" spans="1:53" x14ac:dyDescent="0.25">
      <c r="A7166" s="9" t="str">
        <f>IF(B7166&lt;&gt;"",COUNTA($B$3:B7166)+$A$2,"")</f>
        <v/>
      </c>
      <c r="R7166" s="42"/>
      <c r="AB7166" s="13"/>
      <c r="AC7166" s="8"/>
      <c r="AF7166" s="13"/>
      <c r="AG7166" s="8"/>
      <c r="AH7166" s="8"/>
      <c r="AI7166" s="8"/>
      <c r="AJ7166" s="8"/>
      <c r="AK7166" s="8"/>
      <c r="AN7166" s="13"/>
      <c r="AO7166" s="8"/>
      <c r="AR7166" s="13"/>
      <c r="AS7166" s="8"/>
      <c r="AV7166" s="13"/>
      <c r="AW7166" s="8"/>
      <c r="AX7166" s="19" t="str">
        <f t="shared" si="478"/>
        <v/>
      </c>
      <c r="AY7166" s="55">
        <f t="shared" si="479"/>
        <v>0</v>
      </c>
      <c r="AZ7166" s="8"/>
      <c r="BA7166" s="8"/>
    </row>
    <row r="7167" spans="1:53" x14ac:dyDescent="0.25">
      <c r="A7167" s="9" t="str">
        <f>IF(B7167&lt;&gt;"",COUNTA($B$3:B7167)+$A$2,"")</f>
        <v/>
      </c>
      <c r="R7167" s="42"/>
      <c r="AB7167" s="13"/>
      <c r="AC7167" s="8"/>
      <c r="AF7167" s="13"/>
      <c r="AG7167" s="8"/>
      <c r="AH7167" s="8"/>
      <c r="AI7167" s="8"/>
      <c r="AJ7167" s="8"/>
      <c r="AK7167" s="8"/>
      <c r="AN7167" s="13"/>
      <c r="AO7167" s="8"/>
      <c r="AR7167" s="13"/>
      <c r="AS7167" s="8"/>
      <c r="AV7167" s="13"/>
      <c r="AW7167" s="8"/>
      <c r="AX7167" s="19" t="str">
        <f t="shared" si="478"/>
        <v/>
      </c>
      <c r="AY7167" s="55">
        <f t="shared" si="479"/>
        <v>0</v>
      </c>
      <c r="AZ7167" s="8"/>
      <c r="BA7167" s="8"/>
    </row>
    <row r="7168" spans="1:53" x14ac:dyDescent="0.25">
      <c r="A7168" s="9" t="str">
        <f>IF(B7168&lt;&gt;"",COUNTA($B$3:B7168)+$A$2,"")</f>
        <v/>
      </c>
      <c r="R7168" s="42"/>
      <c r="AB7168" s="13"/>
      <c r="AC7168" s="8"/>
      <c r="AF7168" s="13"/>
      <c r="AG7168" s="8"/>
      <c r="AH7168" s="8"/>
      <c r="AI7168" s="8"/>
      <c r="AJ7168" s="8"/>
      <c r="AK7168" s="8"/>
      <c r="AN7168" s="13"/>
      <c r="AO7168" s="8"/>
      <c r="AR7168" s="13"/>
      <c r="AS7168" s="8"/>
      <c r="AV7168" s="13"/>
      <c r="AW7168" s="8"/>
      <c r="AX7168" s="19" t="str">
        <f t="shared" si="478"/>
        <v/>
      </c>
      <c r="AY7168" s="55">
        <f t="shared" si="479"/>
        <v>0</v>
      </c>
      <c r="AZ7168" s="8"/>
      <c r="BA7168" s="8"/>
    </row>
    <row r="7169" spans="1:53" x14ac:dyDescent="0.25">
      <c r="A7169" s="9" t="str">
        <f>IF(B7169&lt;&gt;"",COUNTA($B$3:B7169)+$A$2,"")</f>
        <v/>
      </c>
      <c r="R7169" s="42"/>
      <c r="AB7169" s="13"/>
      <c r="AC7169" s="8"/>
      <c r="AF7169" s="13"/>
      <c r="AG7169" s="8"/>
      <c r="AH7169" s="8"/>
      <c r="AI7169" s="8"/>
      <c r="AJ7169" s="8"/>
      <c r="AK7169" s="8"/>
      <c r="AN7169" s="13"/>
      <c r="AO7169" s="8"/>
      <c r="AR7169" s="13"/>
      <c r="AS7169" s="8"/>
      <c r="AV7169" s="13"/>
      <c r="AW7169" s="8"/>
      <c r="AX7169" s="19" t="str">
        <f t="shared" si="478"/>
        <v/>
      </c>
      <c r="AY7169" s="55">
        <f t="shared" si="479"/>
        <v>0</v>
      </c>
      <c r="AZ7169" s="8"/>
      <c r="BA7169" s="8"/>
    </row>
    <row r="7170" spans="1:53" x14ac:dyDescent="0.25">
      <c r="A7170" s="9" t="str">
        <f>IF(B7170&lt;&gt;"",COUNTA($B$3:B7170)+$A$2,"")</f>
        <v/>
      </c>
      <c r="R7170" s="42"/>
      <c r="AB7170" s="13"/>
      <c r="AC7170" s="8"/>
      <c r="AF7170" s="13"/>
      <c r="AG7170" s="8"/>
      <c r="AH7170" s="8"/>
      <c r="AI7170" s="8"/>
      <c r="AJ7170" s="8"/>
      <c r="AK7170" s="8"/>
      <c r="AN7170" s="13"/>
      <c r="AO7170" s="8"/>
      <c r="AR7170" s="13"/>
      <c r="AS7170" s="8"/>
      <c r="AV7170" s="13"/>
      <c r="AW7170" s="8"/>
      <c r="AX7170" s="19" t="str">
        <f t="shared" si="478"/>
        <v/>
      </c>
      <c r="AY7170" s="55">
        <f t="shared" si="479"/>
        <v>0</v>
      </c>
      <c r="AZ7170" s="8"/>
      <c r="BA7170" s="8"/>
    </row>
    <row r="7171" spans="1:53" x14ac:dyDescent="0.25">
      <c r="A7171" s="9" t="str">
        <f>IF(B7171&lt;&gt;"",COUNTA($B$3:B7171)+$A$2,"")</f>
        <v/>
      </c>
      <c r="R7171" s="42"/>
      <c r="AB7171" s="13"/>
      <c r="AC7171" s="8"/>
      <c r="AF7171" s="13"/>
      <c r="AG7171" s="8"/>
      <c r="AH7171" s="8"/>
      <c r="AI7171" s="8"/>
      <c r="AJ7171" s="8"/>
      <c r="AK7171" s="8"/>
      <c r="AN7171" s="13"/>
      <c r="AO7171" s="8"/>
      <c r="AR7171" s="13"/>
      <c r="AS7171" s="8"/>
      <c r="AV7171" s="13"/>
      <c r="AW7171" s="8"/>
      <c r="AX7171" s="19" t="str">
        <f t="shared" ref="AX7171:AX7234" si="480">IF(R7171="","",AY7171/(1+0.025))</f>
        <v/>
      </c>
      <c r="AY7171" s="55">
        <f t="shared" ref="AY7171:AY7234" si="481">BC7171-AZ7171</f>
        <v>0</v>
      </c>
      <c r="AZ7171" s="8"/>
      <c r="BA7171" s="8"/>
    </row>
    <row r="7172" spans="1:53" x14ac:dyDescent="0.25">
      <c r="A7172" s="9" t="str">
        <f>IF(B7172&lt;&gt;"",COUNTA($B$3:B7172)+$A$2,"")</f>
        <v/>
      </c>
      <c r="R7172" s="42"/>
      <c r="AB7172" s="13"/>
      <c r="AC7172" s="8"/>
      <c r="AF7172" s="13"/>
      <c r="AG7172" s="8"/>
      <c r="AH7172" s="8"/>
      <c r="AI7172" s="8"/>
      <c r="AJ7172" s="8"/>
      <c r="AK7172" s="8"/>
      <c r="AN7172" s="13"/>
      <c r="AO7172" s="8"/>
      <c r="AR7172" s="13"/>
      <c r="AS7172" s="8"/>
      <c r="AV7172" s="13"/>
      <c r="AW7172" s="8"/>
      <c r="AX7172" s="19" t="str">
        <f t="shared" si="480"/>
        <v/>
      </c>
      <c r="AY7172" s="55">
        <f t="shared" si="481"/>
        <v>0</v>
      </c>
      <c r="AZ7172" s="8"/>
      <c r="BA7172" s="8"/>
    </row>
    <row r="7173" spans="1:53" x14ac:dyDescent="0.25">
      <c r="A7173" s="9" t="str">
        <f>IF(B7173&lt;&gt;"",COUNTA($B$3:B7173)+$A$2,"")</f>
        <v/>
      </c>
      <c r="R7173" s="42"/>
      <c r="AB7173" s="13"/>
      <c r="AC7173" s="8"/>
      <c r="AF7173" s="13"/>
      <c r="AG7173" s="8"/>
      <c r="AH7173" s="8"/>
      <c r="AI7173" s="8"/>
      <c r="AJ7173" s="8"/>
      <c r="AK7173" s="8"/>
      <c r="AN7173" s="13"/>
      <c r="AO7173" s="8"/>
      <c r="AR7173" s="13"/>
      <c r="AS7173" s="8"/>
      <c r="AV7173" s="13"/>
      <c r="AW7173" s="8"/>
      <c r="AX7173" s="19" t="str">
        <f t="shared" si="480"/>
        <v/>
      </c>
      <c r="AY7173" s="55">
        <f t="shared" si="481"/>
        <v>0</v>
      </c>
      <c r="AZ7173" s="8"/>
      <c r="BA7173" s="8"/>
    </row>
    <row r="7174" spans="1:53" x14ac:dyDescent="0.25">
      <c r="A7174" s="9" t="str">
        <f>IF(B7174&lt;&gt;"",COUNTA($B$3:B7174)+$A$2,"")</f>
        <v/>
      </c>
      <c r="R7174" s="42"/>
      <c r="AB7174" s="13"/>
      <c r="AC7174" s="8"/>
      <c r="AF7174" s="13"/>
      <c r="AG7174" s="8"/>
      <c r="AH7174" s="8"/>
      <c r="AI7174" s="8"/>
      <c r="AJ7174" s="8"/>
      <c r="AK7174" s="8"/>
      <c r="AN7174" s="13"/>
      <c r="AO7174" s="8"/>
      <c r="AR7174" s="13"/>
      <c r="AS7174" s="8"/>
      <c r="AV7174" s="13"/>
      <c r="AW7174" s="8"/>
      <c r="AX7174" s="19" t="str">
        <f t="shared" si="480"/>
        <v/>
      </c>
      <c r="AY7174" s="55">
        <f t="shared" si="481"/>
        <v>0</v>
      </c>
      <c r="AZ7174" s="8"/>
      <c r="BA7174" s="8"/>
    </row>
    <row r="7175" spans="1:53" x14ac:dyDescent="0.25">
      <c r="A7175" s="9" t="str">
        <f>IF(B7175&lt;&gt;"",COUNTA($B$3:B7175)+$A$2,"")</f>
        <v/>
      </c>
      <c r="R7175" s="42"/>
      <c r="AB7175" s="13"/>
      <c r="AC7175" s="8"/>
      <c r="AF7175" s="13"/>
      <c r="AG7175" s="8"/>
      <c r="AH7175" s="8"/>
      <c r="AI7175" s="8"/>
      <c r="AJ7175" s="8"/>
      <c r="AK7175" s="8"/>
      <c r="AN7175" s="13"/>
      <c r="AO7175" s="8"/>
      <c r="AR7175" s="13"/>
      <c r="AS7175" s="8"/>
      <c r="AV7175" s="13"/>
      <c r="AW7175" s="8"/>
      <c r="AX7175" s="19" t="str">
        <f t="shared" si="480"/>
        <v/>
      </c>
      <c r="AY7175" s="55">
        <f t="shared" si="481"/>
        <v>0</v>
      </c>
      <c r="AZ7175" s="8"/>
      <c r="BA7175" s="8"/>
    </row>
    <row r="7176" spans="1:53" x14ac:dyDescent="0.25">
      <c r="A7176" s="9" t="str">
        <f>IF(B7176&lt;&gt;"",COUNTA($B$3:B7176)+$A$2,"")</f>
        <v/>
      </c>
      <c r="R7176" s="42"/>
      <c r="AB7176" s="13"/>
      <c r="AC7176" s="8"/>
      <c r="AF7176" s="13"/>
      <c r="AG7176" s="8"/>
      <c r="AH7176" s="8"/>
      <c r="AI7176" s="8"/>
      <c r="AJ7176" s="8"/>
      <c r="AK7176" s="8"/>
      <c r="AN7176" s="13"/>
      <c r="AO7176" s="8"/>
      <c r="AR7176" s="13"/>
      <c r="AS7176" s="8"/>
      <c r="AV7176" s="13"/>
      <c r="AW7176" s="8"/>
      <c r="AX7176" s="19" t="str">
        <f t="shared" si="480"/>
        <v/>
      </c>
      <c r="AY7176" s="55">
        <f t="shared" si="481"/>
        <v>0</v>
      </c>
      <c r="AZ7176" s="8"/>
      <c r="BA7176" s="8"/>
    </row>
    <row r="7177" spans="1:53" x14ac:dyDescent="0.25">
      <c r="A7177" s="9" t="str">
        <f>IF(B7177&lt;&gt;"",COUNTA($B$3:B7177)+$A$2,"")</f>
        <v/>
      </c>
      <c r="R7177" s="42"/>
      <c r="AB7177" s="13"/>
      <c r="AC7177" s="8"/>
      <c r="AF7177" s="13"/>
      <c r="AG7177" s="8"/>
      <c r="AH7177" s="8"/>
      <c r="AI7177" s="8"/>
      <c r="AJ7177" s="8"/>
      <c r="AK7177" s="8"/>
      <c r="AN7177" s="13"/>
      <c r="AO7177" s="8"/>
      <c r="AR7177" s="13"/>
      <c r="AS7177" s="8"/>
      <c r="AV7177" s="13"/>
      <c r="AW7177" s="8"/>
      <c r="AX7177" s="19" t="str">
        <f t="shared" si="480"/>
        <v/>
      </c>
      <c r="AY7177" s="55">
        <f t="shared" si="481"/>
        <v>0</v>
      </c>
      <c r="AZ7177" s="8"/>
      <c r="BA7177" s="8"/>
    </row>
    <row r="7178" spans="1:53" x14ac:dyDescent="0.25">
      <c r="A7178" s="9" t="str">
        <f>IF(B7178&lt;&gt;"",COUNTA($B$3:B7178)+$A$2,"")</f>
        <v/>
      </c>
      <c r="R7178" s="42"/>
      <c r="AB7178" s="13"/>
      <c r="AC7178" s="8"/>
      <c r="AF7178" s="13"/>
      <c r="AG7178" s="8"/>
      <c r="AH7178" s="8"/>
      <c r="AI7178" s="8"/>
      <c r="AJ7178" s="8"/>
      <c r="AK7178" s="8"/>
      <c r="AN7178" s="13"/>
      <c r="AO7178" s="8"/>
      <c r="AR7178" s="13"/>
      <c r="AS7178" s="8"/>
      <c r="AV7178" s="13"/>
      <c r="AW7178" s="8"/>
      <c r="AX7178" s="19" t="str">
        <f t="shared" si="480"/>
        <v/>
      </c>
      <c r="AY7178" s="55">
        <f t="shared" si="481"/>
        <v>0</v>
      </c>
      <c r="AZ7178" s="8"/>
      <c r="BA7178" s="8"/>
    </row>
    <row r="7179" spans="1:53" x14ac:dyDescent="0.25">
      <c r="A7179" s="9" t="str">
        <f>IF(B7179&lt;&gt;"",COUNTA($B$3:B7179)+$A$2,"")</f>
        <v/>
      </c>
      <c r="R7179" s="42"/>
      <c r="AB7179" s="13"/>
      <c r="AC7179" s="8"/>
      <c r="AF7179" s="13"/>
      <c r="AG7179" s="8"/>
      <c r="AH7179" s="8"/>
      <c r="AI7179" s="8"/>
      <c r="AJ7179" s="8"/>
      <c r="AK7179" s="8"/>
      <c r="AN7179" s="13"/>
      <c r="AO7179" s="8"/>
      <c r="AR7179" s="13"/>
      <c r="AS7179" s="8"/>
      <c r="AV7179" s="13"/>
      <c r="AW7179" s="8"/>
      <c r="AX7179" s="19" t="str">
        <f t="shared" si="480"/>
        <v/>
      </c>
      <c r="AY7179" s="55">
        <f t="shared" si="481"/>
        <v>0</v>
      </c>
      <c r="AZ7179" s="8"/>
      <c r="BA7179" s="8"/>
    </row>
    <row r="7180" spans="1:53" x14ac:dyDescent="0.25">
      <c r="A7180" s="9" t="str">
        <f>IF(B7180&lt;&gt;"",COUNTA($B$3:B7180)+$A$2,"")</f>
        <v/>
      </c>
      <c r="R7180" s="42"/>
      <c r="AB7180" s="13"/>
      <c r="AC7180" s="8"/>
      <c r="AF7180" s="13"/>
      <c r="AG7180" s="8"/>
      <c r="AH7180" s="8"/>
      <c r="AI7180" s="8"/>
      <c r="AJ7180" s="8"/>
      <c r="AK7180" s="8"/>
      <c r="AN7180" s="13"/>
      <c r="AO7180" s="8"/>
      <c r="AR7180" s="13"/>
      <c r="AS7180" s="8"/>
      <c r="AV7180" s="13"/>
      <c r="AW7180" s="8"/>
      <c r="AX7180" s="19" t="str">
        <f t="shared" si="480"/>
        <v/>
      </c>
      <c r="AY7180" s="55">
        <f t="shared" si="481"/>
        <v>0</v>
      </c>
      <c r="AZ7180" s="8"/>
      <c r="BA7180" s="8"/>
    </row>
    <row r="7181" spans="1:53" x14ac:dyDescent="0.25">
      <c r="A7181" s="9" t="str">
        <f>IF(B7181&lt;&gt;"",COUNTA($B$3:B7181)+$A$2,"")</f>
        <v/>
      </c>
      <c r="R7181" s="42"/>
      <c r="AB7181" s="13"/>
      <c r="AC7181" s="8"/>
      <c r="AF7181" s="13"/>
      <c r="AG7181" s="8"/>
      <c r="AH7181" s="8"/>
      <c r="AI7181" s="8"/>
      <c r="AJ7181" s="8"/>
      <c r="AK7181" s="8"/>
      <c r="AN7181" s="13"/>
      <c r="AO7181" s="8"/>
      <c r="AR7181" s="13"/>
      <c r="AS7181" s="8"/>
      <c r="AV7181" s="13"/>
      <c r="AW7181" s="8"/>
      <c r="AX7181" s="19" t="str">
        <f t="shared" si="480"/>
        <v/>
      </c>
      <c r="AY7181" s="55">
        <f t="shared" si="481"/>
        <v>0</v>
      </c>
      <c r="AZ7181" s="8"/>
      <c r="BA7181" s="8"/>
    </row>
    <row r="7182" spans="1:53" x14ac:dyDescent="0.25">
      <c r="A7182" s="9" t="str">
        <f>IF(B7182&lt;&gt;"",COUNTA($B$3:B7182)+$A$2,"")</f>
        <v/>
      </c>
      <c r="R7182" s="42"/>
      <c r="AB7182" s="13"/>
      <c r="AC7182" s="8"/>
      <c r="AF7182" s="13"/>
      <c r="AG7182" s="8"/>
      <c r="AH7182" s="8"/>
      <c r="AI7182" s="8"/>
      <c r="AJ7182" s="8"/>
      <c r="AK7182" s="8"/>
      <c r="AN7182" s="13"/>
      <c r="AO7182" s="8"/>
      <c r="AR7182" s="13"/>
      <c r="AS7182" s="8"/>
      <c r="AV7182" s="13"/>
      <c r="AW7182" s="8"/>
      <c r="AX7182" s="19" t="str">
        <f t="shared" si="480"/>
        <v/>
      </c>
      <c r="AY7182" s="55">
        <f t="shared" si="481"/>
        <v>0</v>
      </c>
      <c r="AZ7182" s="8"/>
      <c r="BA7182" s="8"/>
    </row>
    <row r="7183" spans="1:53" x14ac:dyDescent="0.25">
      <c r="A7183" s="9" t="str">
        <f>IF(B7183&lt;&gt;"",COUNTA($B$3:B7183)+$A$2,"")</f>
        <v/>
      </c>
      <c r="R7183" s="42"/>
      <c r="AB7183" s="13"/>
      <c r="AC7183" s="8"/>
      <c r="AF7183" s="13"/>
      <c r="AG7183" s="8"/>
      <c r="AH7183" s="8"/>
      <c r="AI7183" s="8"/>
      <c r="AJ7183" s="8"/>
      <c r="AK7183" s="8"/>
      <c r="AN7183" s="13"/>
      <c r="AO7183" s="8"/>
      <c r="AR7183" s="13"/>
      <c r="AS7183" s="8"/>
      <c r="AV7183" s="13"/>
      <c r="AW7183" s="8"/>
      <c r="AX7183" s="19" t="str">
        <f t="shared" si="480"/>
        <v/>
      </c>
      <c r="AY7183" s="55">
        <f t="shared" si="481"/>
        <v>0</v>
      </c>
      <c r="AZ7183" s="8"/>
      <c r="BA7183" s="8"/>
    </row>
    <row r="7184" spans="1:53" x14ac:dyDescent="0.25">
      <c r="A7184" s="9" t="str">
        <f>IF(B7184&lt;&gt;"",COUNTA($B$3:B7184)+$A$2,"")</f>
        <v/>
      </c>
      <c r="R7184" s="42"/>
      <c r="AB7184" s="13"/>
      <c r="AC7184" s="8"/>
      <c r="AF7184" s="13"/>
      <c r="AG7184" s="8"/>
      <c r="AH7184" s="8"/>
      <c r="AI7184" s="8"/>
      <c r="AJ7184" s="8"/>
      <c r="AK7184" s="8"/>
      <c r="AN7184" s="13"/>
      <c r="AO7184" s="8"/>
      <c r="AR7184" s="13"/>
      <c r="AS7184" s="8"/>
      <c r="AV7184" s="13"/>
      <c r="AW7184" s="8"/>
      <c r="AX7184" s="19" t="str">
        <f t="shared" si="480"/>
        <v/>
      </c>
      <c r="AY7184" s="55">
        <f t="shared" si="481"/>
        <v>0</v>
      </c>
      <c r="AZ7184" s="8"/>
      <c r="BA7184" s="8"/>
    </row>
    <row r="7185" spans="1:53" x14ac:dyDescent="0.25">
      <c r="A7185" s="9" t="str">
        <f>IF(B7185&lt;&gt;"",COUNTA($B$3:B7185)+$A$2,"")</f>
        <v/>
      </c>
      <c r="R7185" s="42"/>
      <c r="AB7185" s="13"/>
      <c r="AC7185" s="8"/>
      <c r="AF7185" s="13"/>
      <c r="AG7185" s="8"/>
      <c r="AH7185" s="8"/>
      <c r="AI7185" s="8"/>
      <c r="AJ7185" s="8"/>
      <c r="AK7185" s="8"/>
      <c r="AN7185" s="13"/>
      <c r="AO7185" s="8"/>
      <c r="AR7185" s="13"/>
      <c r="AS7185" s="8"/>
      <c r="AV7185" s="13"/>
      <c r="AW7185" s="8"/>
      <c r="AX7185" s="19" t="str">
        <f t="shared" si="480"/>
        <v/>
      </c>
      <c r="AY7185" s="55">
        <f t="shared" si="481"/>
        <v>0</v>
      </c>
      <c r="AZ7185" s="8"/>
      <c r="BA7185" s="8"/>
    </row>
    <row r="7186" spans="1:53" x14ac:dyDescent="0.25">
      <c r="A7186" s="9" t="str">
        <f>IF(B7186&lt;&gt;"",COUNTA($B$3:B7186)+$A$2,"")</f>
        <v/>
      </c>
      <c r="R7186" s="42"/>
      <c r="AB7186" s="13"/>
      <c r="AC7186" s="8"/>
      <c r="AF7186" s="13"/>
      <c r="AG7186" s="8"/>
      <c r="AH7186" s="8"/>
      <c r="AI7186" s="8"/>
      <c r="AJ7186" s="8"/>
      <c r="AK7186" s="8"/>
      <c r="AN7186" s="13"/>
      <c r="AO7186" s="8"/>
      <c r="AR7186" s="13"/>
      <c r="AS7186" s="8"/>
      <c r="AV7186" s="13"/>
      <c r="AW7186" s="8"/>
      <c r="AX7186" s="19" t="str">
        <f t="shared" si="480"/>
        <v/>
      </c>
      <c r="AY7186" s="55">
        <f t="shared" si="481"/>
        <v>0</v>
      </c>
      <c r="AZ7186" s="8"/>
      <c r="BA7186" s="8"/>
    </row>
    <row r="7187" spans="1:53" x14ac:dyDescent="0.25">
      <c r="A7187" s="9" t="str">
        <f>IF(B7187&lt;&gt;"",COUNTA($B$3:B7187)+$A$2,"")</f>
        <v/>
      </c>
      <c r="R7187" s="42"/>
      <c r="AB7187" s="13"/>
      <c r="AC7187" s="8"/>
      <c r="AF7187" s="13"/>
      <c r="AG7187" s="8"/>
      <c r="AH7187" s="8"/>
      <c r="AI7187" s="8"/>
      <c r="AJ7187" s="8"/>
      <c r="AK7187" s="8"/>
      <c r="AN7187" s="13"/>
      <c r="AO7187" s="8"/>
      <c r="AR7187" s="13"/>
      <c r="AS7187" s="8"/>
      <c r="AV7187" s="13"/>
      <c r="AW7187" s="8"/>
      <c r="AX7187" s="19" t="str">
        <f t="shared" si="480"/>
        <v/>
      </c>
      <c r="AY7187" s="55">
        <f t="shared" si="481"/>
        <v>0</v>
      </c>
      <c r="AZ7187" s="8"/>
      <c r="BA7187" s="8"/>
    </row>
    <row r="7188" spans="1:53" x14ac:dyDescent="0.25">
      <c r="A7188" s="9" t="str">
        <f>IF(B7188&lt;&gt;"",COUNTA($B$3:B7188)+$A$2,"")</f>
        <v/>
      </c>
      <c r="R7188" s="42"/>
      <c r="AB7188" s="13"/>
      <c r="AC7188" s="8"/>
      <c r="AF7188" s="13"/>
      <c r="AG7188" s="8"/>
      <c r="AH7188" s="8"/>
      <c r="AI7188" s="8"/>
      <c r="AJ7188" s="8"/>
      <c r="AK7188" s="8"/>
      <c r="AN7188" s="13"/>
      <c r="AO7188" s="8"/>
      <c r="AR7188" s="13"/>
      <c r="AS7188" s="8"/>
      <c r="AV7188" s="13"/>
      <c r="AW7188" s="8"/>
      <c r="AX7188" s="19" t="str">
        <f t="shared" si="480"/>
        <v/>
      </c>
      <c r="AY7188" s="55">
        <f t="shared" si="481"/>
        <v>0</v>
      </c>
      <c r="AZ7188" s="8"/>
      <c r="BA7188" s="8"/>
    </row>
    <row r="7189" spans="1:53" x14ac:dyDescent="0.25">
      <c r="A7189" s="9" t="str">
        <f>IF(B7189&lt;&gt;"",COUNTA($B$3:B7189)+$A$2,"")</f>
        <v/>
      </c>
      <c r="R7189" s="42"/>
      <c r="AB7189" s="13"/>
      <c r="AC7189" s="8"/>
      <c r="AF7189" s="13"/>
      <c r="AG7189" s="8"/>
      <c r="AH7189" s="8"/>
      <c r="AI7189" s="8"/>
      <c r="AJ7189" s="8"/>
      <c r="AK7189" s="8"/>
      <c r="AN7189" s="13"/>
      <c r="AO7189" s="8"/>
      <c r="AR7189" s="13"/>
      <c r="AS7189" s="8"/>
      <c r="AV7189" s="13"/>
      <c r="AW7189" s="8"/>
      <c r="AX7189" s="19" t="str">
        <f t="shared" si="480"/>
        <v/>
      </c>
      <c r="AY7189" s="55">
        <f t="shared" si="481"/>
        <v>0</v>
      </c>
      <c r="AZ7189" s="8"/>
      <c r="BA7189" s="8"/>
    </row>
    <row r="7190" spans="1:53" x14ac:dyDescent="0.25">
      <c r="A7190" s="9" t="str">
        <f>IF(B7190&lt;&gt;"",COUNTA($B$3:B7190)+$A$2,"")</f>
        <v/>
      </c>
      <c r="R7190" s="42"/>
      <c r="AB7190" s="13"/>
      <c r="AC7190" s="8"/>
      <c r="AF7190" s="13"/>
      <c r="AG7190" s="8"/>
      <c r="AH7190" s="8"/>
      <c r="AI7190" s="8"/>
      <c r="AJ7190" s="8"/>
      <c r="AK7190" s="8"/>
      <c r="AN7190" s="13"/>
      <c r="AO7190" s="8"/>
      <c r="AR7190" s="13"/>
      <c r="AS7190" s="8"/>
      <c r="AV7190" s="13"/>
      <c r="AW7190" s="8"/>
      <c r="AX7190" s="19" t="str">
        <f t="shared" si="480"/>
        <v/>
      </c>
      <c r="AY7190" s="55">
        <f t="shared" si="481"/>
        <v>0</v>
      </c>
      <c r="AZ7190" s="8"/>
      <c r="BA7190" s="8"/>
    </row>
    <row r="7191" spans="1:53" x14ac:dyDescent="0.25">
      <c r="A7191" s="9" t="str">
        <f>IF(B7191&lt;&gt;"",COUNTA($B$3:B7191)+$A$2,"")</f>
        <v/>
      </c>
      <c r="R7191" s="42"/>
      <c r="AB7191" s="13"/>
      <c r="AC7191" s="8"/>
      <c r="AF7191" s="13"/>
      <c r="AG7191" s="8"/>
      <c r="AH7191" s="8"/>
      <c r="AI7191" s="8"/>
      <c r="AJ7191" s="8"/>
      <c r="AK7191" s="8"/>
      <c r="AN7191" s="13"/>
      <c r="AO7191" s="8"/>
      <c r="AR7191" s="13"/>
      <c r="AS7191" s="8"/>
      <c r="AV7191" s="13"/>
      <c r="AW7191" s="8"/>
      <c r="AX7191" s="19" t="str">
        <f t="shared" si="480"/>
        <v/>
      </c>
      <c r="AY7191" s="55">
        <f t="shared" si="481"/>
        <v>0</v>
      </c>
      <c r="AZ7191" s="8"/>
      <c r="BA7191" s="8"/>
    </row>
    <row r="7192" spans="1:53" x14ac:dyDescent="0.25">
      <c r="A7192" s="9" t="str">
        <f>IF(B7192&lt;&gt;"",COUNTA($B$3:B7192)+$A$2,"")</f>
        <v/>
      </c>
      <c r="R7192" s="42"/>
      <c r="AB7192" s="13"/>
      <c r="AC7192" s="8"/>
      <c r="AF7192" s="13"/>
      <c r="AG7192" s="8"/>
      <c r="AH7192" s="8"/>
      <c r="AI7192" s="8"/>
      <c r="AJ7192" s="8"/>
      <c r="AK7192" s="8"/>
      <c r="AN7192" s="13"/>
      <c r="AO7192" s="8"/>
      <c r="AR7192" s="13"/>
      <c r="AS7192" s="8"/>
      <c r="AV7192" s="13"/>
      <c r="AW7192" s="8"/>
      <c r="AX7192" s="19" t="str">
        <f t="shared" si="480"/>
        <v/>
      </c>
      <c r="AY7192" s="55">
        <f t="shared" si="481"/>
        <v>0</v>
      </c>
      <c r="AZ7192" s="8"/>
      <c r="BA7192" s="8"/>
    </row>
    <row r="7193" spans="1:53" x14ac:dyDescent="0.25">
      <c r="A7193" s="9" t="str">
        <f>IF(B7193&lt;&gt;"",COUNTA($B$3:B7193)+$A$2,"")</f>
        <v/>
      </c>
      <c r="R7193" s="42"/>
      <c r="AB7193" s="13"/>
      <c r="AC7193" s="8"/>
      <c r="AF7193" s="13"/>
      <c r="AG7193" s="8"/>
      <c r="AH7193" s="8"/>
      <c r="AI7193" s="8"/>
      <c r="AJ7193" s="8"/>
      <c r="AK7193" s="8"/>
      <c r="AN7193" s="13"/>
      <c r="AO7193" s="8"/>
      <c r="AR7193" s="13"/>
      <c r="AS7193" s="8"/>
      <c r="AV7193" s="13"/>
      <c r="AW7193" s="8"/>
      <c r="AX7193" s="19" t="str">
        <f t="shared" si="480"/>
        <v/>
      </c>
      <c r="AY7193" s="55">
        <f t="shared" si="481"/>
        <v>0</v>
      </c>
      <c r="AZ7193" s="8"/>
      <c r="BA7193" s="8"/>
    </row>
    <row r="7194" spans="1:53" x14ac:dyDescent="0.25">
      <c r="A7194" s="9" t="str">
        <f>IF(B7194&lt;&gt;"",COUNTA($B$3:B7194)+$A$2,"")</f>
        <v/>
      </c>
      <c r="R7194" s="42"/>
      <c r="AB7194" s="13"/>
      <c r="AC7194" s="8"/>
      <c r="AF7194" s="13"/>
      <c r="AG7194" s="8"/>
      <c r="AH7194" s="8"/>
      <c r="AI7194" s="8"/>
      <c r="AJ7194" s="8"/>
      <c r="AK7194" s="8"/>
      <c r="AN7194" s="13"/>
      <c r="AO7194" s="8"/>
      <c r="AR7194" s="13"/>
      <c r="AS7194" s="8"/>
      <c r="AV7194" s="13"/>
      <c r="AW7194" s="8"/>
      <c r="AX7194" s="19" t="str">
        <f t="shared" si="480"/>
        <v/>
      </c>
      <c r="AY7194" s="55">
        <f t="shared" si="481"/>
        <v>0</v>
      </c>
      <c r="AZ7194" s="8"/>
      <c r="BA7194" s="8"/>
    </row>
    <row r="7195" spans="1:53" x14ac:dyDescent="0.25">
      <c r="A7195" s="9" t="str">
        <f>IF(B7195&lt;&gt;"",COUNTA($B$3:B7195)+$A$2,"")</f>
        <v/>
      </c>
      <c r="R7195" s="42"/>
      <c r="AB7195" s="13"/>
      <c r="AC7195" s="8"/>
      <c r="AF7195" s="13"/>
      <c r="AG7195" s="8"/>
      <c r="AH7195" s="8"/>
      <c r="AI7195" s="8"/>
      <c r="AJ7195" s="8"/>
      <c r="AK7195" s="8"/>
      <c r="AN7195" s="13"/>
      <c r="AO7195" s="8"/>
      <c r="AR7195" s="13"/>
      <c r="AS7195" s="8"/>
      <c r="AV7195" s="13"/>
      <c r="AW7195" s="8"/>
      <c r="AX7195" s="19" t="str">
        <f t="shared" si="480"/>
        <v/>
      </c>
      <c r="AY7195" s="55">
        <f t="shared" si="481"/>
        <v>0</v>
      </c>
      <c r="AZ7195" s="8"/>
      <c r="BA7195" s="8"/>
    </row>
    <row r="7196" spans="1:53" x14ac:dyDescent="0.25">
      <c r="A7196" s="9" t="str">
        <f>IF(B7196&lt;&gt;"",COUNTA($B$3:B7196)+$A$2,"")</f>
        <v/>
      </c>
      <c r="R7196" s="42"/>
      <c r="AB7196" s="13"/>
      <c r="AC7196" s="8"/>
      <c r="AF7196" s="13"/>
      <c r="AG7196" s="8"/>
      <c r="AH7196" s="8"/>
      <c r="AI7196" s="8"/>
      <c r="AJ7196" s="8"/>
      <c r="AK7196" s="8"/>
      <c r="AN7196" s="13"/>
      <c r="AO7196" s="8"/>
      <c r="AR7196" s="13"/>
      <c r="AS7196" s="8"/>
      <c r="AV7196" s="13"/>
      <c r="AW7196" s="8"/>
      <c r="AX7196" s="19" t="str">
        <f t="shared" si="480"/>
        <v/>
      </c>
      <c r="AY7196" s="55">
        <f t="shared" si="481"/>
        <v>0</v>
      </c>
      <c r="AZ7196" s="8"/>
      <c r="BA7196" s="8"/>
    </row>
    <row r="7197" spans="1:53" x14ac:dyDescent="0.25">
      <c r="A7197" s="9" t="str">
        <f>IF(B7197&lt;&gt;"",COUNTA($B$3:B7197)+$A$2,"")</f>
        <v/>
      </c>
      <c r="R7197" s="42"/>
      <c r="AB7197" s="13"/>
      <c r="AC7197" s="8"/>
      <c r="AF7197" s="13"/>
      <c r="AG7197" s="8"/>
      <c r="AH7197" s="8"/>
      <c r="AI7197" s="8"/>
      <c r="AJ7197" s="8"/>
      <c r="AK7197" s="8"/>
      <c r="AN7197" s="13"/>
      <c r="AO7197" s="8"/>
      <c r="AR7197" s="13"/>
      <c r="AS7197" s="8"/>
      <c r="AV7197" s="13"/>
      <c r="AW7197" s="8"/>
      <c r="AX7197" s="19" t="str">
        <f t="shared" si="480"/>
        <v/>
      </c>
      <c r="AY7197" s="55">
        <f t="shared" si="481"/>
        <v>0</v>
      </c>
      <c r="AZ7197" s="8"/>
      <c r="BA7197" s="8"/>
    </row>
    <row r="7198" spans="1:53" x14ac:dyDescent="0.25">
      <c r="A7198" s="9" t="str">
        <f>IF(B7198&lt;&gt;"",COUNTA($B$3:B7198)+$A$2,"")</f>
        <v/>
      </c>
      <c r="R7198" s="42"/>
      <c r="AB7198" s="13"/>
      <c r="AC7198" s="8"/>
      <c r="AF7198" s="13"/>
      <c r="AG7198" s="8"/>
      <c r="AH7198" s="8"/>
      <c r="AI7198" s="8"/>
      <c r="AJ7198" s="8"/>
      <c r="AK7198" s="8"/>
      <c r="AN7198" s="13"/>
      <c r="AO7198" s="8"/>
      <c r="AR7198" s="13"/>
      <c r="AS7198" s="8"/>
      <c r="AV7198" s="13"/>
      <c r="AW7198" s="8"/>
      <c r="AX7198" s="19" t="str">
        <f t="shared" si="480"/>
        <v/>
      </c>
      <c r="AY7198" s="55">
        <f t="shared" si="481"/>
        <v>0</v>
      </c>
      <c r="AZ7198" s="8"/>
      <c r="BA7198" s="8"/>
    </row>
    <row r="7199" spans="1:53" x14ac:dyDescent="0.25">
      <c r="A7199" s="9" t="str">
        <f>IF(B7199&lt;&gt;"",COUNTA($B$3:B7199)+$A$2,"")</f>
        <v/>
      </c>
      <c r="R7199" s="42"/>
      <c r="AB7199" s="13"/>
      <c r="AC7199" s="8"/>
      <c r="AF7199" s="13"/>
      <c r="AG7199" s="8"/>
      <c r="AH7199" s="8"/>
      <c r="AI7199" s="8"/>
      <c r="AJ7199" s="8"/>
      <c r="AK7199" s="8"/>
      <c r="AN7199" s="13"/>
      <c r="AO7199" s="8"/>
      <c r="AR7199" s="13"/>
      <c r="AS7199" s="8"/>
      <c r="AV7199" s="13"/>
      <c r="AW7199" s="8"/>
      <c r="AX7199" s="19" t="str">
        <f t="shared" si="480"/>
        <v/>
      </c>
      <c r="AY7199" s="55">
        <f t="shared" si="481"/>
        <v>0</v>
      </c>
      <c r="AZ7199" s="8"/>
      <c r="BA7199" s="8"/>
    </row>
    <row r="7200" spans="1:53" x14ac:dyDescent="0.25">
      <c r="A7200" s="9" t="str">
        <f>IF(B7200&lt;&gt;"",COUNTA($B$3:B7200)+$A$2,"")</f>
        <v/>
      </c>
      <c r="R7200" s="42"/>
      <c r="AB7200" s="13"/>
      <c r="AC7200" s="8"/>
      <c r="AF7200" s="13"/>
      <c r="AG7200" s="8"/>
      <c r="AH7200" s="8"/>
      <c r="AI7200" s="8"/>
      <c r="AJ7200" s="8"/>
      <c r="AK7200" s="8"/>
      <c r="AN7200" s="13"/>
      <c r="AO7200" s="8"/>
      <c r="AR7200" s="13"/>
      <c r="AS7200" s="8"/>
      <c r="AV7200" s="13"/>
      <c r="AW7200" s="8"/>
      <c r="AX7200" s="19" t="str">
        <f t="shared" si="480"/>
        <v/>
      </c>
      <c r="AY7200" s="55">
        <f t="shared" si="481"/>
        <v>0</v>
      </c>
      <c r="AZ7200" s="8"/>
      <c r="BA7200" s="8"/>
    </row>
    <row r="7201" spans="1:53" x14ac:dyDescent="0.25">
      <c r="A7201" s="9" t="str">
        <f>IF(B7201&lt;&gt;"",COUNTA($B$3:B7201)+$A$2,"")</f>
        <v/>
      </c>
      <c r="R7201" s="42"/>
      <c r="AB7201" s="13"/>
      <c r="AC7201" s="8"/>
      <c r="AF7201" s="13"/>
      <c r="AG7201" s="8"/>
      <c r="AH7201" s="8"/>
      <c r="AI7201" s="8"/>
      <c r="AJ7201" s="8"/>
      <c r="AK7201" s="8"/>
      <c r="AN7201" s="13"/>
      <c r="AO7201" s="8"/>
      <c r="AR7201" s="13"/>
      <c r="AS7201" s="8"/>
      <c r="AV7201" s="13"/>
      <c r="AW7201" s="8"/>
      <c r="AX7201" s="19" t="str">
        <f t="shared" si="480"/>
        <v/>
      </c>
      <c r="AY7201" s="55">
        <f t="shared" si="481"/>
        <v>0</v>
      </c>
      <c r="AZ7201" s="8"/>
      <c r="BA7201" s="8"/>
    </row>
    <row r="7202" spans="1:53" x14ac:dyDescent="0.25">
      <c r="A7202" s="9" t="str">
        <f>IF(B7202&lt;&gt;"",COUNTA($B$3:B7202)+$A$2,"")</f>
        <v/>
      </c>
      <c r="R7202" s="42"/>
      <c r="AB7202" s="13"/>
      <c r="AC7202" s="8"/>
      <c r="AF7202" s="13"/>
      <c r="AG7202" s="8"/>
      <c r="AH7202" s="8"/>
      <c r="AI7202" s="8"/>
      <c r="AJ7202" s="8"/>
      <c r="AK7202" s="8"/>
      <c r="AN7202" s="13"/>
      <c r="AO7202" s="8"/>
      <c r="AR7202" s="13"/>
      <c r="AS7202" s="8"/>
      <c r="AV7202" s="13"/>
      <c r="AW7202" s="8"/>
      <c r="AX7202" s="19" t="str">
        <f t="shared" si="480"/>
        <v/>
      </c>
      <c r="AY7202" s="55">
        <f t="shared" si="481"/>
        <v>0</v>
      </c>
      <c r="AZ7202" s="8"/>
      <c r="BA7202" s="8"/>
    </row>
    <row r="7203" spans="1:53" x14ac:dyDescent="0.25">
      <c r="A7203" s="9" t="str">
        <f>IF(B7203&lt;&gt;"",COUNTA($B$3:B7203)+$A$2,"")</f>
        <v/>
      </c>
      <c r="R7203" s="42"/>
      <c r="AB7203" s="13"/>
      <c r="AC7203" s="8"/>
      <c r="AF7203" s="13"/>
      <c r="AG7203" s="8"/>
      <c r="AH7203" s="8"/>
      <c r="AI7203" s="8"/>
      <c r="AJ7203" s="8"/>
      <c r="AK7203" s="8"/>
      <c r="AN7203" s="13"/>
      <c r="AO7203" s="8"/>
      <c r="AR7203" s="13"/>
      <c r="AS7203" s="8"/>
      <c r="AV7203" s="13"/>
      <c r="AW7203" s="8"/>
      <c r="AX7203" s="19" t="str">
        <f t="shared" si="480"/>
        <v/>
      </c>
      <c r="AY7203" s="55">
        <f t="shared" si="481"/>
        <v>0</v>
      </c>
      <c r="AZ7203" s="8"/>
      <c r="BA7203" s="8"/>
    </row>
    <row r="7204" spans="1:53" x14ac:dyDescent="0.25">
      <c r="A7204" s="9" t="str">
        <f>IF(B7204&lt;&gt;"",COUNTA($B$3:B7204)+$A$2,"")</f>
        <v/>
      </c>
      <c r="R7204" s="42"/>
      <c r="AB7204" s="13"/>
      <c r="AC7204" s="8"/>
      <c r="AF7204" s="13"/>
      <c r="AG7204" s="8"/>
      <c r="AH7204" s="8"/>
      <c r="AI7204" s="8"/>
      <c r="AJ7204" s="8"/>
      <c r="AK7204" s="8"/>
      <c r="AN7204" s="13"/>
      <c r="AO7204" s="8"/>
      <c r="AR7204" s="13"/>
      <c r="AS7204" s="8"/>
      <c r="AV7204" s="13"/>
      <c r="AW7204" s="8"/>
      <c r="AX7204" s="19" t="str">
        <f t="shared" si="480"/>
        <v/>
      </c>
      <c r="AY7204" s="55">
        <f t="shared" si="481"/>
        <v>0</v>
      </c>
      <c r="AZ7204" s="8"/>
      <c r="BA7204" s="8"/>
    </row>
    <row r="7205" spans="1:53" x14ac:dyDescent="0.25">
      <c r="A7205" s="9" t="str">
        <f>IF(B7205&lt;&gt;"",COUNTA($B$3:B7205)+$A$2,"")</f>
        <v/>
      </c>
      <c r="R7205" s="42"/>
      <c r="AB7205" s="13"/>
      <c r="AC7205" s="8"/>
      <c r="AF7205" s="13"/>
      <c r="AG7205" s="8"/>
      <c r="AH7205" s="8"/>
      <c r="AI7205" s="8"/>
      <c r="AJ7205" s="8"/>
      <c r="AK7205" s="8"/>
      <c r="AN7205" s="13"/>
      <c r="AO7205" s="8"/>
      <c r="AR7205" s="13"/>
      <c r="AS7205" s="8"/>
      <c r="AV7205" s="13"/>
      <c r="AW7205" s="8"/>
      <c r="AX7205" s="19" t="str">
        <f t="shared" si="480"/>
        <v/>
      </c>
      <c r="AY7205" s="55">
        <f t="shared" si="481"/>
        <v>0</v>
      </c>
      <c r="AZ7205" s="8"/>
      <c r="BA7205" s="8"/>
    </row>
    <row r="7206" spans="1:53" x14ac:dyDescent="0.25">
      <c r="A7206" s="9" t="str">
        <f>IF(B7206&lt;&gt;"",COUNTA($B$3:B7206)+$A$2,"")</f>
        <v/>
      </c>
      <c r="R7206" s="42"/>
      <c r="AB7206" s="13"/>
      <c r="AC7206" s="8"/>
      <c r="AF7206" s="13"/>
      <c r="AG7206" s="8"/>
      <c r="AH7206" s="8"/>
      <c r="AI7206" s="8"/>
      <c r="AJ7206" s="8"/>
      <c r="AK7206" s="8"/>
      <c r="AN7206" s="13"/>
      <c r="AO7206" s="8"/>
      <c r="AR7206" s="13"/>
      <c r="AS7206" s="8"/>
      <c r="AV7206" s="13"/>
      <c r="AW7206" s="8"/>
      <c r="AX7206" s="19" t="str">
        <f t="shared" si="480"/>
        <v/>
      </c>
      <c r="AY7206" s="55">
        <f t="shared" si="481"/>
        <v>0</v>
      </c>
      <c r="AZ7206" s="8"/>
      <c r="BA7206" s="8"/>
    </row>
    <row r="7207" spans="1:53" x14ac:dyDescent="0.25">
      <c r="A7207" s="9" t="str">
        <f>IF(B7207&lt;&gt;"",COUNTA($B$3:B7207)+$A$2,"")</f>
        <v/>
      </c>
      <c r="R7207" s="42"/>
      <c r="AB7207" s="13"/>
      <c r="AC7207" s="8"/>
      <c r="AF7207" s="13"/>
      <c r="AG7207" s="8"/>
      <c r="AH7207" s="8"/>
      <c r="AI7207" s="8"/>
      <c r="AJ7207" s="8"/>
      <c r="AK7207" s="8"/>
      <c r="AN7207" s="13"/>
      <c r="AO7207" s="8"/>
      <c r="AR7207" s="13"/>
      <c r="AS7207" s="8"/>
      <c r="AV7207" s="13"/>
      <c r="AW7207" s="8"/>
      <c r="AX7207" s="19" t="str">
        <f t="shared" si="480"/>
        <v/>
      </c>
      <c r="AY7207" s="55">
        <f t="shared" si="481"/>
        <v>0</v>
      </c>
      <c r="AZ7207" s="8"/>
      <c r="BA7207" s="8"/>
    </row>
    <row r="7208" spans="1:53" x14ac:dyDescent="0.25">
      <c r="A7208" s="9" t="str">
        <f>IF(B7208&lt;&gt;"",COUNTA($B$3:B7208)+$A$2,"")</f>
        <v/>
      </c>
      <c r="R7208" s="42"/>
      <c r="AB7208" s="13"/>
      <c r="AC7208" s="8"/>
      <c r="AF7208" s="13"/>
      <c r="AG7208" s="8"/>
      <c r="AH7208" s="8"/>
      <c r="AI7208" s="8"/>
      <c r="AJ7208" s="8"/>
      <c r="AK7208" s="8"/>
      <c r="AN7208" s="13"/>
      <c r="AO7208" s="8"/>
      <c r="AR7208" s="13"/>
      <c r="AS7208" s="8"/>
      <c r="AV7208" s="13"/>
      <c r="AW7208" s="8"/>
      <c r="AX7208" s="19" t="str">
        <f t="shared" si="480"/>
        <v/>
      </c>
      <c r="AY7208" s="55">
        <f t="shared" si="481"/>
        <v>0</v>
      </c>
      <c r="AZ7208" s="8"/>
      <c r="BA7208" s="8"/>
    </row>
    <row r="7209" spans="1:53" x14ac:dyDescent="0.25">
      <c r="A7209" s="9" t="str">
        <f>IF(B7209&lt;&gt;"",COUNTA($B$3:B7209)+$A$2,"")</f>
        <v/>
      </c>
      <c r="R7209" s="42"/>
      <c r="AB7209" s="13"/>
      <c r="AC7209" s="8"/>
      <c r="AF7209" s="13"/>
      <c r="AG7209" s="8"/>
      <c r="AH7209" s="8"/>
      <c r="AI7209" s="8"/>
      <c r="AJ7209" s="8"/>
      <c r="AK7209" s="8"/>
      <c r="AN7209" s="13"/>
      <c r="AO7209" s="8"/>
      <c r="AR7209" s="13"/>
      <c r="AS7209" s="8"/>
      <c r="AV7209" s="13"/>
      <c r="AW7209" s="8"/>
      <c r="AX7209" s="19" t="str">
        <f t="shared" si="480"/>
        <v/>
      </c>
      <c r="AY7209" s="55">
        <f t="shared" si="481"/>
        <v>0</v>
      </c>
      <c r="AZ7209" s="8"/>
      <c r="BA7209" s="8"/>
    </row>
    <row r="7210" spans="1:53" x14ac:dyDescent="0.25">
      <c r="A7210" s="9" t="str">
        <f>IF(B7210&lt;&gt;"",COUNTA($B$3:B7210)+$A$2,"")</f>
        <v/>
      </c>
      <c r="R7210" s="42"/>
      <c r="AB7210" s="13"/>
      <c r="AC7210" s="8"/>
      <c r="AF7210" s="13"/>
      <c r="AG7210" s="8"/>
      <c r="AH7210" s="8"/>
      <c r="AI7210" s="8"/>
      <c r="AJ7210" s="8"/>
      <c r="AK7210" s="8"/>
      <c r="AN7210" s="13"/>
      <c r="AO7210" s="8"/>
      <c r="AR7210" s="13"/>
      <c r="AS7210" s="8"/>
      <c r="AV7210" s="13"/>
      <c r="AW7210" s="8"/>
      <c r="AX7210" s="19" t="str">
        <f t="shared" si="480"/>
        <v/>
      </c>
      <c r="AY7210" s="55">
        <f t="shared" si="481"/>
        <v>0</v>
      </c>
      <c r="AZ7210" s="8"/>
      <c r="BA7210" s="8"/>
    </row>
    <row r="7211" spans="1:53" x14ac:dyDescent="0.25">
      <c r="A7211" s="9" t="str">
        <f>IF(B7211&lt;&gt;"",COUNTA($B$3:B7211)+$A$2,"")</f>
        <v/>
      </c>
      <c r="R7211" s="42"/>
      <c r="AB7211" s="13"/>
      <c r="AC7211" s="8"/>
      <c r="AF7211" s="13"/>
      <c r="AG7211" s="8"/>
      <c r="AH7211" s="8"/>
      <c r="AI7211" s="8"/>
      <c r="AJ7211" s="8"/>
      <c r="AK7211" s="8"/>
      <c r="AN7211" s="13"/>
      <c r="AO7211" s="8"/>
      <c r="AR7211" s="13"/>
      <c r="AS7211" s="8"/>
      <c r="AV7211" s="13"/>
      <c r="AW7211" s="8"/>
      <c r="AX7211" s="19" t="str">
        <f t="shared" si="480"/>
        <v/>
      </c>
      <c r="AY7211" s="55">
        <f t="shared" si="481"/>
        <v>0</v>
      </c>
      <c r="AZ7211" s="8"/>
      <c r="BA7211" s="8"/>
    </row>
    <row r="7212" spans="1:53" x14ac:dyDescent="0.25">
      <c r="A7212" s="9" t="str">
        <f>IF(B7212&lt;&gt;"",COUNTA($B$3:B7212)+$A$2,"")</f>
        <v/>
      </c>
      <c r="R7212" s="42"/>
      <c r="AB7212" s="13"/>
      <c r="AC7212" s="8"/>
      <c r="AF7212" s="13"/>
      <c r="AG7212" s="8"/>
      <c r="AH7212" s="8"/>
      <c r="AI7212" s="8"/>
      <c r="AJ7212" s="8"/>
      <c r="AK7212" s="8"/>
      <c r="AN7212" s="13"/>
      <c r="AO7212" s="8"/>
      <c r="AR7212" s="13"/>
      <c r="AS7212" s="8"/>
      <c r="AV7212" s="13"/>
      <c r="AW7212" s="8"/>
      <c r="AX7212" s="19" t="str">
        <f t="shared" si="480"/>
        <v/>
      </c>
      <c r="AY7212" s="55">
        <f t="shared" si="481"/>
        <v>0</v>
      </c>
      <c r="AZ7212" s="8"/>
      <c r="BA7212" s="8"/>
    </row>
    <row r="7213" spans="1:53" x14ac:dyDescent="0.25">
      <c r="A7213" s="9" t="str">
        <f>IF(B7213&lt;&gt;"",COUNTA($B$3:B7213)+$A$2,"")</f>
        <v/>
      </c>
      <c r="R7213" s="42"/>
      <c r="AB7213" s="13"/>
      <c r="AC7213" s="8"/>
      <c r="AF7213" s="13"/>
      <c r="AG7213" s="8"/>
      <c r="AH7213" s="8"/>
      <c r="AI7213" s="8"/>
      <c r="AJ7213" s="8"/>
      <c r="AK7213" s="8"/>
      <c r="AN7213" s="13"/>
      <c r="AO7213" s="8"/>
      <c r="AR7213" s="13"/>
      <c r="AS7213" s="8"/>
      <c r="AV7213" s="13"/>
      <c r="AW7213" s="8"/>
      <c r="AX7213" s="19" t="str">
        <f t="shared" si="480"/>
        <v/>
      </c>
      <c r="AY7213" s="55">
        <f t="shared" si="481"/>
        <v>0</v>
      </c>
      <c r="AZ7213" s="8"/>
      <c r="BA7213" s="8"/>
    </row>
    <row r="7214" spans="1:53" x14ac:dyDescent="0.25">
      <c r="A7214" s="9" t="str">
        <f>IF(B7214&lt;&gt;"",COUNTA($B$3:B7214)+$A$2,"")</f>
        <v/>
      </c>
      <c r="R7214" s="42"/>
      <c r="AB7214" s="13"/>
      <c r="AC7214" s="8"/>
      <c r="AF7214" s="13"/>
      <c r="AG7214" s="8"/>
      <c r="AH7214" s="8"/>
      <c r="AI7214" s="8"/>
      <c r="AJ7214" s="8"/>
      <c r="AK7214" s="8"/>
      <c r="AN7214" s="13"/>
      <c r="AO7214" s="8"/>
      <c r="AR7214" s="13"/>
      <c r="AS7214" s="8"/>
      <c r="AV7214" s="13"/>
      <c r="AW7214" s="8"/>
      <c r="AX7214" s="19" t="str">
        <f t="shared" si="480"/>
        <v/>
      </c>
      <c r="AY7214" s="55">
        <f t="shared" si="481"/>
        <v>0</v>
      </c>
      <c r="AZ7214" s="8"/>
      <c r="BA7214" s="8"/>
    </row>
    <row r="7215" spans="1:53" x14ac:dyDescent="0.25">
      <c r="A7215" s="9" t="str">
        <f>IF(B7215&lt;&gt;"",COUNTA($B$3:B7215)+$A$2,"")</f>
        <v/>
      </c>
      <c r="R7215" s="42"/>
      <c r="AB7215" s="13"/>
      <c r="AC7215" s="8"/>
      <c r="AF7215" s="13"/>
      <c r="AG7215" s="8"/>
      <c r="AH7215" s="8"/>
      <c r="AI7215" s="8"/>
      <c r="AJ7215" s="8"/>
      <c r="AK7215" s="8"/>
      <c r="AN7215" s="13"/>
      <c r="AO7215" s="8"/>
      <c r="AR7215" s="13"/>
      <c r="AS7215" s="8"/>
      <c r="AV7215" s="13"/>
      <c r="AW7215" s="8"/>
      <c r="AX7215" s="19" t="str">
        <f t="shared" si="480"/>
        <v/>
      </c>
      <c r="AY7215" s="55">
        <f t="shared" si="481"/>
        <v>0</v>
      </c>
      <c r="AZ7215" s="8"/>
      <c r="BA7215" s="8"/>
    </row>
    <row r="7216" spans="1:53" x14ac:dyDescent="0.25">
      <c r="A7216" s="9" t="str">
        <f>IF(B7216&lt;&gt;"",COUNTA($B$3:B7216)+$A$2,"")</f>
        <v/>
      </c>
      <c r="R7216" s="42"/>
      <c r="AB7216" s="13"/>
      <c r="AC7216" s="8"/>
      <c r="AF7216" s="13"/>
      <c r="AG7216" s="8"/>
      <c r="AH7216" s="8"/>
      <c r="AI7216" s="8"/>
      <c r="AJ7216" s="8"/>
      <c r="AK7216" s="8"/>
      <c r="AN7216" s="13"/>
      <c r="AO7216" s="8"/>
      <c r="AR7216" s="13"/>
      <c r="AS7216" s="8"/>
      <c r="AV7216" s="13"/>
      <c r="AW7216" s="8"/>
      <c r="AX7216" s="19" t="str">
        <f t="shared" si="480"/>
        <v/>
      </c>
      <c r="AY7216" s="55">
        <f t="shared" si="481"/>
        <v>0</v>
      </c>
      <c r="AZ7216" s="8"/>
      <c r="BA7216" s="8"/>
    </row>
    <row r="7217" spans="1:53" x14ac:dyDescent="0.25">
      <c r="A7217" s="9" t="str">
        <f>IF(B7217&lt;&gt;"",COUNTA($B$3:B7217)+$A$2,"")</f>
        <v/>
      </c>
      <c r="R7217" s="42"/>
      <c r="AB7217" s="13"/>
      <c r="AC7217" s="8"/>
      <c r="AF7217" s="13"/>
      <c r="AG7217" s="8"/>
      <c r="AH7217" s="8"/>
      <c r="AI7217" s="8"/>
      <c r="AJ7217" s="8"/>
      <c r="AK7217" s="8"/>
      <c r="AN7217" s="13"/>
      <c r="AO7217" s="8"/>
      <c r="AR7217" s="13"/>
      <c r="AS7217" s="8"/>
      <c r="AV7217" s="13"/>
      <c r="AW7217" s="8"/>
      <c r="AX7217" s="19" t="str">
        <f t="shared" si="480"/>
        <v/>
      </c>
      <c r="AY7217" s="55">
        <f t="shared" si="481"/>
        <v>0</v>
      </c>
      <c r="AZ7217" s="8"/>
      <c r="BA7217" s="8"/>
    </row>
    <row r="7218" spans="1:53" x14ac:dyDescent="0.25">
      <c r="A7218" s="9" t="str">
        <f>IF(B7218&lt;&gt;"",COUNTA($B$3:B7218)+$A$2,"")</f>
        <v/>
      </c>
      <c r="R7218" s="42"/>
      <c r="AB7218" s="13"/>
      <c r="AC7218" s="8"/>
      <c r="AF7218" s="13"/>
      <c r="AG7218" s="8"/>
      <c r="AH7218" s="8"/>
      <c r="AI7218" s="8"/>
      <c r="AJ7218" s="8"/>
      <c r="AK7218" s="8"/>
      <c r="AN7218" s="13"/>
      <c r="AO7218" s="8"/>
      <c r="AR7218" s="13"/>
      <c r="AS7218" s="8"/>
      <c r="AV7218" s="13"/>
      <c r="AW7218" s="8"/>
      <c r="AX7218" s="19" t="str">
        <f t="shared" si="480"/>
        <v/>
      </c>
      <c r="AY7218" s="55">
        <f t="shared" si="481"/>
        <v>0</v>
      </c>
      <c r="AZ7218" s="8"/>
      <c r="BA7218" s="8"/>
    </row>
    <row r="7219" spans="1:53" x14ac:dyDescent="0.25">
      <c r="A7219" s="9" t="str">
        <f>IF(B7219&lt;&gt;"",COUNTA($B$3:B7219)+$A$2,"")</f>
        <v/>
      </c>
      <c r="R7219" s="42"/>
      <c r="AB7219" s="13"/>
      <c r="AC7219" s="8"/>
      <c r="AF7219" s="13"/>
      <c r="AG7219" s="8"/>
      <c r="AH7219" s="8"/>
      <c r="AI7219" s="8"/>
      <c r="AJ7219" s="8"/>
      <c r="AK7219" s="8"/>
      <c r="AN7219" s="13"/>
      <c r="AO7219" s="8"/>
      <c r="AR7219" s="13"/>
      <c r="AS7219" s="8"/>
      <c r="AV7219" s="13"/>
      <c r="AW7219" s="8"/>
      <c r="AX7219" s="19" t="str">
        <f t="shared" si="480"/>
        <v/>
      </c>
      <c r="AY7219" s="55">
        <f t="shared" si="481"/>
        <v>0</v>
      </c>
      <c r="AZ7219" s="8"/>
      <c r="BA7219" s="8"/>
    </row>
    <row r="7220" spans="1:53" x14ac:dyDescent="0.25">
      <c r="A7220" s="9" t="str">
        <f>IF(B7220&lt;&gt;"",COUNTA($B$3:B7220)+$A$2,"")</f>
        <v/>
      </c>
      <c r="R7220" s="42"/>
      <c r="AB7220" s="13"/>
      <c r="AC7220" s="8"/>
      <c r="AF7220" s="13"/>
      <c r="AG7220" s="8"/>
      <c r="AH7220" s="8"/>
      <c r="AI7220" s="8"/>
      <c r="AJ7220" s="8"/>
      <c r="AK7220" s="8"/>
      <c r="AN7220" s="13"/>
      <c r="AO7220" s="8"/>
      <c r="AR7220" s="13"/>
      <c r="AS7220" s="8"/>
      <c r="AV7220" s="13"/>
      <c r="AW7220" s="8"/>
      <c r="AX7220" s="19" t="str">
        <f t="shared" si="480"/>
        <v/>
      </c>
      <c r="AY7220" s="55">
        <f t="shared" si="481"/>
        <v>0</v>
      </c>
      <c r="AZ7220" s="8"/>
      <c r="BA7220" s="8"/>
    </row>
    <row r="7221" spans="1:53" x14ac:dyDescent="0.25">
      <c r="A7221" s="9" t="str">
        <f>IF(B7221&lt;&gt;"",COUNTA($B$3:B7221)+$A$2,"")</f>
        <v/>
      </c>
      <c r="R7221" s="42"/>
      <c r="AB7221" s="13"/>
      <c r="AC7221" s="8"/>
      <c r="AF7221" s="13"/>
      <c r="AG7221" s="8"/>
      <c r="AH7221" s="8"/>
      <c r="AI7221" s="8"/>
      <c r="AJ7221" s="8"/>
      <c r="AK7221" s="8"/>
      <c r="AN7221" s="13"/>
      <c r="AO7221" s="8"/>
      <c r="AR7221" s="13"/>
      <c r="AS7221" s="8"/>
      <c r="AV7221" s="13"/>
      <c r="AW7221" s="8"/>
      <c r="AX7221" s="19" t="str">
        <f t="shared" si="480"/>
        <v/>
      </c>
      <c r="AY7221" s="55">
        <f t="shared" si="481"/>
        <v>0</v>
      </c>
      <c r="AZ7221" s="8"/>
      <c r="BA7221" s="8"/>
    </row>
    <row r="7222" spans="1:53" x14ac:dyDescent="0.25">
      <c r="A7222" s="9" t="str">
        <f>IF(B7222&lt;&gt;"",COUNTA($B$3:B7222)+$A$2,"")</f>
        <v/>
      </c>
      <c r="R7222" s="42"/>
      <c r="AB7222" s="13"/>
      <c r="AC7222" s="8"/>
      <c r="AF7222" s="13"/>
      <c r="AG7222" s="8"/>
      <c r="AH7222" s="8"/>
      <c r="AI7222" s="8"/>
      <c r="AJ7222" s="8"/>
      <c r="AK7222" s="8"/>
      <c r="AN7222" s="13"/>
      <c r="AO7222" s="8"/>
      <c r="AR7222" s="13"/>
      <c r="AS7222" s="8"/>
      <c r="AV7222" s="13"/>
      <c r="AW7222" s="8"/>
      <c r="AX7222" s="19" t="str">
        <f t="shared" si="480"/>
        <v/>
      </c>
      <c r="AY7222" s="55">
        <f t="shared" si="481"/>
        <v>0</v>
      </c>
      <c r="AZ7222" s="8"/>
      <c r="BA7222" s="8"/>
    </row>
    <row r="7223" spans="1:53" x14ac:dyDescent="0.25">
      <c r="A7223" s="9" t="str">
        <f>IF(B7223&lt;&gt;"",COUNTA($B$3:B7223)+$A$2,"")</f>
        <v/>
      </c>
      <c r="R7223" s="42"/>
      <c r="AB7223" s="13"/>
      <c r="AC7223" s="8"/>
      <c r="AF7223" s="13"/>
      <c r="AG7223" s="8"/>
      <c r="AH7223" s="8"/>
      <c r="AI7223" s="8"/>
      <c r="AJ7223" s="8"/>
      <c r="AK7223" s="8"/>
      <c r="AN7223" s="13"/>
      <c r="AO7223" s="8"/>
      <c r="AR7223" s="13"/>
      <c r="AS7223" s="8"/>
      <c r="AV7223" s="13"/>
      <c r="AW7223" s="8"/>
      <c r="AX7223" s="19" t="str">
        <f t="shared" si="480"/>
        <v/>
      </c>
      <c r="AY7223" s="55">
        <f t="shared" si="481"/>
        <v>0</v>
      </c>
      <c r="AZ7223" s="8"/>
      <c r="BA7223" s="8"/>
    </row>
    <row r="7224" spans="1:53" x14ac:dyDescent="0.25">
      <c r="A7224" s="9" t="str">
        <f>IF(B7224&lt;&gt;"",COUNTA($B$3:B7224)+$A$2,"")</f>
        <v/>
      </c>
      <c r="R7224" s="42"/>
      <c r="AB7224" s="13"/>
      <c r="AC7224" s="8"/>
      <c r="AF7224" s="13"/>
      <c r="AG7224" s="8"/>
      <c r="AH7224" s="8"/>
      <c r="AI7224" s="8"/>
      <c r="AJ7224" s="8"/>
      <c r="AK7224" s="8"/>
      <c r="AN7224" s="13"/>
      <c r="AO7224" s="8"/>
      <c r="AR7224" s="13"/>
      <c r="AS7224" s="8"/>
      <c r="AV7224" s="13"/>
      <c r="AW7224" s="8"/>
      <c r="AX7224" s="19" t="str">
        <f t="shared" si="480"/>
        <v/>
      </c>
      <c r="AY7224" s="55">
        <f t="shared" si="481"/>
        <v>0</v>
      </c>
      <c r="AZ7224" s="8"/>
      <c r="BA7224" s="8"/>
    </row>
    <row r="7225" spans="1:53" x14ac:dyDescent="0.25">
      <c r="A7225" s="9" t="str">
        <f>IF(B7225&lt;&gt;"",COUNTA($B$3:B7225)+$A$2,"")</f>
        <v/>
      </c>
      <c r="R7225" s="42"/>
      <c r="AB7225" s="13"/>
      <c r="AC7225" s="8"/>
      <c r="AF7225" s="13"/>
      <c r="AG7225" s="8"/>
      <c r="AH7225" s="8"/>
      <c r="AI7225" s="8"/>
      <c r="AJ7225" s="8"/>
      <c r="AK7225" s="8"/>
      <c r="AN7225" s="13"/>
      <c r="AO7225" s="8"/>
      <c r="AR7225" s="13"/>
      <c r="AS7225" s="8"/>
      <c r="AV7225" s="13"/>
      <c r="AW7225" s="8"/>
      <c r="AX7225" s="19" t="str">
        <f t="shared" si="480"/>
        <v/>
      </c>
      <c r="AY7225" s="55">
        <f t="shared" si="481"/>
        <v>0</v>
      </c>
      <c r="AZ7225" s="8"/>
      <c r="BA7225" s="8"/>
    </row>
    <row r="7226" spans="1:53" x14ac:dyDescent="0.25">
      <c r="A7226" s="9" t="str">
        <f>IF(B7226&lt;&gt;"",COUNTA($B$3:B7226)+$A$2,"")</f>
        <v/>
      </c>
      <c r="R7226" s="42"/>
      <c r="AB7226" s="13"/>
      <c r="AC7226" s="8"/>
      <c r="AF7226" s="13"/>
      <c r="AG7226" s="8"/>
      <c r="AH7226" s="8"/>
      <c r="AI7226" s="8"/>
      <c r="AJ7226" s="8"/>
      <c r="AK7226" s="8"/>
      <c r="AN7226" s="13"/>
      <c r="AO7226" s="8"/>
      <c r="AR7226" s="13"/>
      <c r="AS7226" s="8"/>
      <c r="AV7226" s="13"/>
      <c r="AW7226" s="8"/>
      <c r="AX7226" s="19" t="str">
        <f t="shared" si="480"/>
        <v/>
      </c>
      <c r="AY7226" s="55">
        <f t="shared" si="481"/>
        <v>0</v>
      </c>
      <c r="AZ7226" s="8"/>
      <c r="BA7226" s="8"/>
    </row>
    <row r="7227" spans="1:53" x14ac:dyDescent="0.25">
      <c r="A7227" s="9" t="str">
        <f>IF(B7227&lt;&gt;"",COUNTA($B$3:B7227)+$A$2,"")</f>
        <v/>
      </c>
      <c r="R7227" s="42"/>
      <c r="AB7227" s="13"/>
      <c r="AC7227" s="8"/>
      <c r="AF7227" s="13"/>
      <c r="AG7227" s="8"/>
      <c r="AH7227" s="8"/>
      <c r="AI7227" s="8"/>
      <c r="AJ7227" s="8"/>
      <c r="AK7227" s="8"/>
      <c r="AN7227" s="13"/>
      <c r="AO7227" s="8"/>
      <c r="AR7227" s="13"/>
      <c r="AS7227" s="8"/>
      <c r="AV7227" s="13"/>
      <c r="AW7227" s="8"/>
      <c r="AX7227" s="19" t="str">
        <f t="shared" si="480"/>
        <v/>
      </c>
      <c r="AY7227" s="55">
        <f t="shared" si="481"/>
        <v>0</v>
      </c>
      <c r="AZ7227" s="8"/>
      <c r="BA7227" s="8"/>
    </row>
    <row r="7228" spans="1:53" x14ac:dyDescent="0.25">
      <c r="A7228" s="9" t="str">
        <f>IF(B7228&lt;&gt;"",COUNTA($B$3:B7228)+$A$2,"")</f>
        <v/>
      </c>
      <c r="R7228" s="42"/>
      <c r="AB7228" s="13"/>
      <c r="AC7228" s="8"/>
      <c r="AF7228" s="13"/>
      <c r="AG7228" s="8"/>
      <c r="AH7228" s="8"/>
      <c r="AI7228" s="8"/>
      <c r="AJ7228" s="8"/>
      <c r="AK7228" s="8"/>
      <c r="AN7228" s="13"/>
      <c r="AO7228" s="8"/>
      <c r="AR7228" s="13"/>
      <c r="AS7228" s="8"/>
      <c r="AV7228" s="13"/>
      <c r="AW7228" s="8"/>
      <c r="AX7228" s="19" t="str">
        <f t="shared" si="480"/>
        <v/>
      </c>
      <c r="AY7228" s="55">
        <f t="shared" si="481"/>
        <v>0</v>
      </c>
      <c r="AZ7228" s="8"/>
      <c r="BA7228" s="8"/>
    </row>
    <row r="7229" spans="1:53" x14ac:dyDescent="0.25">
      <c r="A7229" s="9" t="str">
        <f>IF(B7229&lt;&gt;"",COUNTA($B$3:B7229)+$A$2,"")</f>
        <v/>
      </c>
      <c r="R7229" s="42"/>
      <c r="AB7229" s="13"/>
      <c r="AC7229" s="8"/>
      <c r="AF7229" s="13"/>
      <c r="AG7229" s="8"/>
      <c r="AH7229" s="8"/>
      <c r="AI7229" s="8"/>
      <c r="AJ7229" s="8"/>
      <c r="AK7229" s="8"/>
      <c r="AN7229" s="13"/>
      <c r="AO7229" s="8"/>
      <c r="AR7229" s="13"/>
      <c r="AS7229" s="8"/>
      <c r="AV7229" s="13"/>
      <c r="AW7229" s="8"/>
      <c r="AX7229" s="19" t="str">
        <f t="shared" si="480"/>
        <v/>
      </c>
      <c r="AY7229" s="55">
        <f t="shared" si="481"/>
        <v>0</v>
      </c>
      <c r="AZ7229" s="8"/>
      <c r="BA7229" s="8"/>
    </row>
    <row r="7230" spans="1:53" x14ac:dyDescent="0.25">
      <c r="A7230" s="9" t="str">
        <f>IF(B7230&lt;&gt;"",COUNTA($B$3:B7230)+$A$2,"")</f>
        <v/>
      </c>
      <c r="R7230" s="42"/>
      <c r="AB7230" s="13"/>
      <c r="AC7230" s="8"/>
      <c r="AF7230" s="13"/>
      <c r="AG7230" s="8"/>
      <c r="AH7230" s="8"/>
      <c r="AI7230" s="8"/>
      <c r="AJ7230" s="8"/>
      <c r="AK7230" s="8"/>
      <c r="AN7230" s="13"/>
      <c r="AO7230" s="8"/>
      <c r="AR7230" s="13"/>
      <c r="AS7230" s="8"/>
      <c r="AV7230" s="13"/>
      <c r="AW7230" s="8"/>
      <c r="AX7230" s="19" t="str">
        <f t="shared" si="480"/>
        <v/>
      </c>
      <c r="AY7230" s="55">
        <f t="shared" si="481"/>
        <v>0</v>
      </c>
      <c r="AZ7230" s="8"/>
      <c r="BA7230" s="8"/>
    </row>
    <row r="7231" spans="1:53" x14ac:dyDescent="0.25">
      <c r="A7231" s="9" t="str">
        <f>IF(B7231&lt;&gt;"",COUNTA($B$3:B7231)+$A$2,"")</f>
        <v/>
      </c>
      <c r="R7231" s="42"/>
      <c r="AB7231" s="13"/>
      <c r="AC7231" s="8"/>
      <c r="AF7231" s="13"/>
      <c r="AG7231" s="8"/>
      <c r="AH7231" s="8"/>
      <c r="AI7231" s="8"/>
      <c r="AJ7231" s="8"/>
      <c r="AK7231" s="8"/>
      <c r="AN7231" s="13"/>
      <c r="AO7231" s="8"/>
      <c r="AR7231" s="13"/>
      <c r="AS7231" s="8"/>
      <c r="AV7231" s="13"/>
      <c r="AW7231" s="8"/>
      <c r="AX7231" s="19" t="str">
        <f t="shared" si="480"/>
        <v/>
      </c>
      <c r="AY7231" s="55">
        <f t="shared" si="481"/>
        <v>0</v>
      </c>
      <c r="AZ7231" s="8"/>
      <c r="BA7231" s="8"/>
    </row>
    <row r="7232" spans="1:53" x14ac:dyDescent="0.25">
      <c r="A7232" s="9" t="str">
        <f>IF(B7232&lt;&gt;"",COUNTA($B$3:B7232)+$A$2,"")</f>
        <v/>
      </c>
      <c r="R7232" s="42"/>
      <c r="AB7232" s="13"/>
      <c r="AC7232" s="8"/>
      <c r="AF7232" s="13"/>
      <c r="AG7232" s="8"/>
      <c r="AH7232" s="8"/>
      <c r="AI7232" s="8"/>
      <c r="AJ7232" s="8"/>
      <c r="AK7232" s="8"/>
      <c r="AN7232" s="13"/>
      <c r="AO7232" s="8"/>
      <c r="AR7232" s="13"/>
      <c r="AS7232" s="8"/>
      <c r="AV7232" s="13"/>
      <c r="AW7232" s="8"/>
      <c r="AX7232" s="19" t="str">
        <f t="shared" si="480"/>
        <v/>
      </c>
      <c r="AY7232" s="55">
        <f t="shared" si="481"/>
        <v>0</v>
      </c>
      <c r="AZ7232" s="8"/>
      <c r="BA7232" s="8"/>
    </row>
    <row r="7233" spans="1:53" x14ac:dyDescent="0.25">
      <c r="A7233" s="9" t="str">
        <f>IF(B7233&lt;&gt;"",COUNTA($B$3:B7233)+$A$2,"")</f>
        <v/>
      </c>
      <c r="R7233" s="42"/>
      <c r="AB7233" s="13"/>
      <c r="AC7233" s="8"/>
      <c r="AF7233" s="13"/>
      <c r="AG7233" s="8"/>
      <c r="AH7233" s="8"/>
      <c r="AI7233" s="8"/>
      <c r="AJ7233" s="8"/>
      <c r="AK7233" s="8"/>
      <c r="AN7233" s="13"/>
      <c r="AO7233" s="8"/>
      <c r="AR7233" s="13"/>
      <c r="AS7233" s="8"/>
      <c r="AV7233" s="13"/>
      <c r="AW7233" s="8"/>
      <c r="AX7233" s="19" t="str">
        <f t="shared" si="480"/>
        <v/>
      </c>
      <c r="AY7233" s="55">
        <f t="shared" si="481"/>
        <v>0</v>
      </c>
      <c r="AZ7233" s="8"/>
      <c r="BA7233" s="8"/>
    </row>
    <row r="7234" spans="1:53" x14ac:dyDescent="0.25">
      <c r="A7234" s="9" t="str">
        <f>IF(B7234&lt;&gt;"",COUNTA($B$3:B7234)+$A$2,"")</f>
        <v/>
      </c>
      <c r="R7234" s="42"/>
      <c r="AB7234" s="13"/>
      <c r="AC7234" s="8"/>
      <c r="AF7234" s="13"/>
      <c r="AG7234" s="8"/>
      <c r="AH7234" s="8"/>
      <c r="AI7234" s="8"/>
      <c r="AJ7234" s="8"/>
      <c r="AK7234" s="8"/>
      <c r="AN7234" s="13"/>
      <c r="AO7234" s="8"/>
      <c r="AR7234" s="13"/>
      <c r="AS7234" s="8"/>
      <c r="AV7234" s="13"/>
      <c r="AW7234" s="8"/>
      <c r="AX7234" s="19" t="str">
        <f t="shared" si="480"/>
        <v/>
      </c>
      <c r="AY7234" s="55">
        <f t="shared" si="481"/>
        <v>0</v>
      </c>
      <c r="AZ7234" s="8"/>
      <c r="BA7234" s="8"/>
    </row>
    <row r="7235" spans="1:53" x14ac:dyDescent="0.25">
      <c r="A7235" s="9" t="str">
        <f>IF(B7235&lt;&gt;"",COUNTA($B$3:B7235)+$A$2,"")</f>
        <v/>
      </c>
      <c r="R7235" s="42"/>
      <c r="AB7235" s="13"/>
      <c r="AC7235" s="8"/>
      <c r="AF7235" s="13"/>
      <c r="AG7235" s="8"/>
      <c r="AH7235" s="8"/>
      <c r="AI7235" s="8"/>
      <c r="AJ7235" s="8"/>
      <c r="AK7235" s="8"/>
      <c r="AN7235" s="13"/>
      <c r="AO7235" s="8"/>
      <c r="AR7235" s="13"/>
      <c r="AS7235" s="8"/>
      <c r="AV7235" s="13"/>
      <c r="AW7235" s="8"/>
      <c r="AX7235" s="19" t="str">
        <f t="shared" ref="AX7235:AX7298" si="482">IF(R7235="","",AY7235/(1+0.025))</f>
        <v/>
      </c>
      <c r="AY7235" s="55">
        <f t="shared" ref="AY7235:AY7298" si="483">BC7235-AZ7235</f>
        <v>0</v>
      </c>
      <c r="AZ7235" s="8"/>
      <c r="BA7235" s="8"/>
    </row>
    <row r="7236" spans="1:53" x14ac:dyDescent="0.25">
      <c r="A7236" s="9" t="str">
        <f>IF(B7236&lt;&gt;"",COUNTA($B$3:B7236)+$A$2,"")</f>
        <v/>
      </c>
      <c r="R7236" s="42"/>
      <c r="AB7236" s="13"/>
      <c r="AC7236" s="8"/>
      <c r="AF7236" s="13"/>
      <c r="AG7236" s="8"/>
      <c r="AH7236" s="8"/>
      <c r="AI7236" s="8"/>
      <c r="AJ7236" s="8"/>
      <c r="AK7236" s="8"/>
      <c r="AN7236" s="13"/>
      <c r="AO7236" s="8"/>
      <c r="AR7236" s="13"/>
      <c r="AS7236" s="8"/>
      <c r="AV7236" s="13"/>
      <c r="AW7236" s="8"/>
      <c r="AX7236" s="19" t="str">
        <f t="shared" si="482"/>
        <v/>
      </c>
      <c r="AY7236" s="55">
        <f t="shared" si="483"/>
        <v>0</v>
      </c>
      <c r="AZ7236" s="8"/>
      <c r="BA7236" s="8"/>
    </row>
    <row r="7237" spans="1:53" x14ac:dyDescent="0.25">
      <c r="A7237" s="9" t="str">
        <f>IF(B7237&lt;&gt;"",COUNTA($B$3:B7237)+$A$2,"")</f>
        <v/>
      </c>
      <c r="R7237" s="42"/>
      <c r="AB7237" s="13"/>
      <c r="AC7237" s="8"/>
      <c r="AF7237" s="13"/>
      <c r="AG7237" s="8"/>
      <c r="AH7237" s="8"/>
      <c r="AI7237" s="8"/>
      <c r="AJ7237" s="8"/>
      <c r="AK7237" s="8"/>
      <c r="AN7237" s="13"/>
      <c r="AO7237" s="8"/>
      <c r="AR7237" s="13"/>
      <c r="AS7237" s="8"/>
      <c r="AV7237" s="13"/>
      <c r="AW7237" s="8"/>
      <c r="AX7237" s="19" t="str">
        <f t="shared" si="482"/>
        <v/>
      </c>
      <c r="AY7237" s="55">
        <f t="shared" si="483"/>
        <v>0</v>
      </c>
      <c r="AZ7237" s="8"/>
      <c r="BA7237" s="8"/>
    </row>
    <row r="7238" spans="1:53" x14ac:dyDescent="0.25">
      <c r="A7238" s="9" t="str">
        <f>IF(B7238&lt;&gt;"",COUNTA($B$3:B7238)+$A$2,"")</f>
        <v/>
      </c>
      <c r="R7238" s="42"/>
      <c r="AB7238" s="13"/>
      <c r="AC7238" s="8"/>
      <c r="AF7238" s="13"/>
      <c r="AG7238" s="8"/>
      <c r="AH7238" s="8"/>
      <c r="AI7238" s="8"/>
      <c r="AJ7238" s="8"/>
      <c r="AK7238" s="8"/>
      <c r="AN7238" s="13"/>
      <c r="AO7238" s="8"/>
      <c r="AR7238" s="13"/>
      <c r="AS7238" s="8"/>
      <c r="AV7238" s="13"/>
      <c r="AW7238" s="8"/>
      <c r="AX7238" s="19" t="str">
        <f t="shared" si="482"/>
        <v/>
      </c>
      <c r="AY7238" s="55">
        <f t="shared" si="483"/>
        <v>0</v>
      </c>
      <c r="AZ7238" s="8"/>
      <c r="BA7238" s="8"/>
    </row>
    <row r="7239" spans="1:53" x14ac:dyDescent="0.25">
      <c r="A7239" s="9" t="str">
        <f>IF(B7239&lt;&gt;"",COUNTA($B$3:B7239)+$A$2,"")</f>
        <v/>
      </c>
      <c r="R7239" s="42"/>
      <c r="AB7239" s="13"/>
      <c r="AC7239" s="8"/>
      <c r="AF7239" s="13"/>
      <c r="AG7239" s="8"/>
      <c r="AH7239" s="8"/>
      <c r="AI7239" s="8"/>
      <c r="AJ7239" s="8"/>
      <c r="AK7239" s="8"/>
      <c r="AN7239" s="13"/>
      <c r="AO7239" s="8"/>
      <c r="AR7239" s="13"/>
      <c r="AS7239" s="8"/>
      <c r="AV7239" s="13"/>
      <c r="AW7239" s="8"/>
      <c r="AX7239" s="19" t="str">
        <f t="shared" si="482"/>
        <v/>
      </c>
      <c r="AY7239" s="55">
        <f t="shared" si="483"/>
        <v>0</v>
      </c>
      <c r="AZ7239" s="8"/>
      <c r="BA7239" s="8"/>
    </row>
    <row r="7240" spans="1:53" x14ac:dyDescent="0.25">
      <c r="A7240" s="9" t="str">
        <f>IF(B7240&lt;&gt;"",COUNTA($B$3:B7240)+$A$2,"")</f>
        <v/>
      </c>
      <c r="R7240" s="42"/>
      <c r="AB7240" s="13"/>
      <c r="AC7240" s="8"/>
      <c r="AF7240" s="13"/>
      <c r="AG7240" s="8"/>
      <c r="AH7240" s="8"/>
      <c r="AI7240" s="8"/>
      <c r="AJ7240" s="8"/>
      <c r="AK7240" s="8"/>
      <c r="AN7240" s="13"/>
      <c r="AO7240" s="8"/>
      <c r="AR7240" s="13"/>
      <c r="AS7240" s="8"/>
      <c r="AV7240" s="13"/>
      <c r="AW7240" s="8"/>
      <c r="AX7240" s="19" t="str">
        <f t="shared" si="482"/>
        <v/>
      </c>
      <c r="AY7240" s="55">
        <f t="shared" si="483"/>
        <v>0</v>
      </c>
      <c r="AZ7240" s="8"/>
      <c r="BA7240" s="8"/>
    </row>
    <row r="7241" spans="1:53" x14ac:dyDescent="0.25">
      <c r="A7241" s="9" t="str">
        <f>IF(B7241&lt;&gt;"",COUNTA($B$3:B7241)+$A$2,"")</f>
        <v/>
      </c>
      <c r="R7241" s="42"/>
      <c r="AB7241" s="13"/>
      <c r="AC7241" s="8"/>
      <c r="AF7241" s="13"/>
      <c r="AG7241" s="8"/>
      <c r="AH7241" s="8"/>
      <c r="AI7241" s="8"/>
      <c r="AJ7241" s="8"/>
      <c r="AK7241" s="8"/>
      <c r="AN7241" s="13"/>
      <c r="AO7241" s="8"/>
      <c r="AR7241" s="13"/>
      <c r="AS7241" s="8"/>
      <c r="AV7241" s="13"/>
      <c r="AW7241" s="8"/>
      <c r="AX7241" s="19" t="str">
        <f t="shared" si="482"/>
        <v/>
      </c>
      <c r="AY7241" s="55">
        <f t="shared" si="483"/>
        <v>0</v>
      </c>
      <c r="AZ7241" s="8"/>
      <c r="BA7241" s="8"/>
    </row>
    <row r="7242" spans="1:53" x14ac:dyDescent="0.25">
      <c r="A7242" s="9" t="str">
        <f>IF(B7242&lt;&gt;"",COUNTA($B$3:B7242)+$A$2,"")</f>
        <v/>
      </c>
      <c r="R7242" s="42"/>
      <c r="AB7242" s="13"/>
      <c r="AC7242" s="8"/>
      <c r="AF7242" s="13"/>
      <c r="AG7242" s="8"/>
      <c r="AH7242" s="8"/>
      <c r="AI7242" s="8"/>
      <c r="AJ7242" s="8"/>
      <c r="AK7242" s="8"/>
      <c r="AN7242" s="13"/>
      <c r="AO7242" s="8"/>
      <c r="AR7242" s="13"/>
      <c r="AS7242" s="8"/>
      <c r="AV7242" s="13"/>
      <c r="AW7242" s="8"/>
      <c r="AX7242" s="19" t="str">
        <f t="shared" si="482"/>
        <v/>
      </c>
      <c r="AY7242" s="55">
        <f t="shared" si="483"/>
        <v>0</v>
      </c>
      <c r="AZ7242" s="8"/>
      <c r="BA7242" s="8"/>
    </row>
    <row r="7243" spans="1:53" x14ac:dyDescent="0.25">
      <c r="A7243" s="9" t="str">
        <f>IF(B7243&lt;&gt;"",COUNTA($B$3:B7243)+$A$2,"")</f>
        <v/>
      </c>
      <c r="R7243" s="42"/>
      <c r="AB7243" s="13"/>
      <c r="AC7243" s="8"/>
      <c r="AF7243" s="13"/>
      <c r="AG7243" s="8"/>
      <c r="AH7243" s="8"/>
      <c r="AI7243" s="8"/>
      <c r="AJ7243" s="8"/>
      <c r="AK7243" s="8"/>
      <c r="AN7243" s="13"/>
      <c r="AO7243" s="8"/>
      <c r="AR7243" s="13"/>
      <c r="AS7243" s="8"/>
      <c r="AV7243" s="13"/>
      <c r="AW7243" s="8"/>
      <c r="AX7243" s="19" t="str">
        <f t="shared" si="482"/>
        <v/>
      </c>
      <c r="AY7243" s="55">
        <f t="shared" si="483"/>
        <v>0</v>
      </c>
      <c r="AZ7243" s="8"/>
      <c r="BA7243" s="8"/>
    </row>
    <row r="7244" spans="1:53" x14ac:dyDescent="0.25">
      <c r="A7244" s="9" t="str">
        <f>IF(B7244&lt;&gt;"",COUNTA($B$3:B7244)+$A$2,"")</f>
        <v/>
      </c>
      <c r="R7244" s="42"/>
      <c r="AB7244" s="13"/>
      <c r="AC7244" s="8"/>
      <c r="AF7244" s="13"/>
      <c r="AG7244" s="8"/>
      <c r="AH7244" s="8"/>
      <c r="AI7244" s="8"/>
      <c r="AJ7244" s="8"/>
      <c r="AK7244" s="8"/>
      <c r="AN7244" s="13"/>
      <c r="AO7244" s="8"/>
      <c r="AR7244" s="13"/>
      <c r="AS7244" s="8"/>
      <c r="AV7244" s="13"/>
      <c r="AW7244" s="8"/>
      <c r="AX7244" s="19" t="str">
        <f t="shared" si="482"/>
        <v/>
      </c>
      <c r="AY7244" s="55">
        <f t="shared" si="483"/>
        <v>0</v>
      </c>
      <c r="AZ7244" s="8"/>
      <c r="BA7244" s="8"/>
    </row>
    <row r="7245" spans="1:53" x14ac:dyDescent="0.25">
      <c r="A7245" s="9" t="str">
        <f>IF(B7245&lt;&gt;"",COUNTA($B$3:B7245)+$A$2,"")</f>
        <v/>
      </c>
      <c r="R7245" s="42"/>
      <c r="AB7245" s="13"/>
      <c r="AC7245" s="8"/>
      <c r="AF7245" s="13"/>
      <c r="AG7245" s="8"/>
      <c r="AH7245" s="8"/>
      <c r="AI7245" s="8"/>
      <c r="AJ7245" s="8"/>
      <c r="AK7245" s="8"/>
      <c r="AN7245" s="13"/>
      <c r="AO7245" s="8"/>
      <c r="AR7245" s="13"/>
      <c r="AS7245" s="8"/>
      <c r="AV7245" s="13"/>
      <c r="AW7245" s="8"/>
      <c r="AX7245" s="19" t="str">
        <f t="shared" si="482"/>
        <v/>
      </c>
      <c r="AY7245" s="55">
        <f t="shared" si="483"/>
        <v>0</v>
      </c>
      <c r="AZ7245" s="8"/>
      <c r="BA7245" s="8"/>
    </row>
    <row r="7246" spans="1:53" x14ac:dyDescent="0.25">
      <c r="A7246" s="9" t="str">
        <f>IF(B7246&lt;&gt;"",COUNTA($B$3:B7246)+$A$2,"")</f>
        <v/>
      </c>
      <c r="R7246" s="42"/>
      <c r="AB7246" s="13"/>
      <c r="AC7246" s="8"/>
      <c r="AF7246" s="13"/>
      <c r="AG7246" s="8"/>
      <c r="AH7246" s="8"/>
      <c r="AI7246" s="8"/>
      <c r="AJ7246" s="8"/>
      <c r="AK7246" s="8"/>
      <c r="AN7246" s="13"/>
      <c r="AO7246" s="8"/>
      <c r="AR7246" s="13"/>
      <c r="AS7246" s="8"/>
      <c r="AV7246" s="13"/>
      <c r="AW7246" s="8"/>
      <c r="AX7246" s="19" t="str">
        <f t="shared" si="482"/>
        <v/>
      </c>
      <c r="AY7246" s="55">
        <f t="shared" si="483"/>
        <v>0</v>
      </c>
      <c r="AZ7246" s="8"/>
      <c r="BA7246" s="8"/>
    </row>
    <row r="7247" spans="1:53" x14ac:dyDescent="0.25">
      <c r="A7247" s="9" t="str">
        <f>IF(B7247&lt;&gt;"",COUNTA($B$3:B7247)+$A$2,"")</f>
        <v/>
      </c>
      <c r="R7247" s="42"/>
      <c r="AB7247" s="13"/>
      <c r="AC7247" s="8"/>
      <c r="AF7247" s="13"/>
      <c r="AG7247" s="8"/>
      <c r="AH7247" s="8"/>
      <c r="AI7247" s="8"/>
      <c r="AJ7247" s="8"/>
      <c r="AK7247" s="8"/>
      <c r="AN7247" s="13"/>
      <c r="AO7247" s="8"/>
      <c r="AR7247" s="13"/>
      <c r="AS7247" s="8"/>
      <c r="AV7247" s="13"/>
      <c r="AW7247" s="8"/>
      <c r="AX7247" s="19" t="str">
        <f t="shared" si="482"/>
        <v/>
      </c>
      <c r="AY7247" s="55">
        <f t="shared" si="483"/>
        <v>0</v>
      </c>
      <c r="AZ7247" s="8"/>
      <c r="BA7247" s="8"/>
    </row>
    <row r="7248" spans="1:53" x14ac:dyDescent="0.25">
      <c r="A7248" s="9" t="str">
        <f>IF(B7248&lt;&gt;"",COUNTA($B$3:B7248)+$A$2,"")</f>
        <v/>
      </c>
      <c r="R7248" s="42"/>
      <c r="AB7248" s="13"/>
      <c r="AC7248" s="8"/>
      <c r="AF7248" s="13"/>
      <c r="AG7248" s="8"/>
      <c r="AH7248" s="8"/>
      <c r="AI7248" s="8"/>
      <c r="AJ7248" s="8"/>
      <c r="AK7248" s="8"/>
      <c r="AN7248" s="13"/>
      <c r="AO7248" s="8"/>
      <c r="AR7248" s="13"/>
      <c r="AS7248" s="8"/>
      <c r="AV7248" s="13"/>
      <c r="AW7248" s="8"/>
      <c r="AX7248" s="19" t="str">
        <f t="shared" si="482"/>
        <v/>
      </c>
      <c r="AY7248" s="55">
        <f t="shared" si="483"/>
        <v>0</v>
      </c>
      <c r="AZ7248" s="8"/>
      <c r="BA7248" s="8"/>
    </row>
    <row r="7249" spans="1:53" x14ac:dyDescent="0.25">
      <c r="A7249" s="9" t="str">
        <f>IF(B7249&lt;&gt;"",COUNTA($B$3:B7249)+$A$2,"")</f>
        <v/>
      </c>
      <c r="R7249" s="42"/>
      <c r="AB7249" s="13"/>
      <c r="AC7249" s="8"/>
      <c r="AF7249" s="13"/>
      <c r="AG7249" s="8"/>
      <c r="AH7249" s="8"/>
      <c r="AI7249" s="8"/>
      <c r="AJ7249" s="8"/>
      <c r="AK7249" s="8"/>
      <c r="AN7249" s="13"/>
      <c r="AO7249" s="8"/>
      <c r="AR7249" s="13"/>
      <c r="AS7249" s="8"/>
      <c r="AV7249" s="13"/>
      <c r="AW7249" s="8"/>
      <c r="AX7249" s="19" t="str">
        <f t="shared" si="482"/>
        <v/>
      </c>
      <c r="AY7249" s="55">
        <f t="shared" si="483"/>
        <v>0</v>
      </c>
      <c r="AZ7249" s="8"/>
      <c r="BA7249" s="8"/>
    </row>
    <row r="7250" spans="1:53" x14ac:dyDescent="0.25">
      <c r="A7250" s="9" t="str">
        <f>IF(B7250&lt;&gt;"",COUNTA($B$3:B7250)+$A$2,"")</f>
        <v/>
      </c>
      <c r="R7250" s="42"/>
      <c r="AB7250" s="13"/>
      <c r="AC7250" s="8"/>
      <c r="AF7250" s="13"/>
      <c r="AG7250" s="8"/>
      <c r="AH7250" s="8"/>
      <c r="AI7250" s="8"/>
      <c r="AJ7250" s="8"/>
      <c r="AK7250" s="8"/>
      <c r="AN7250" s="13"/>
      <c r="AO7250" s="8"/>
      <c r="AR7250" s="13"/>
      <c r="AS7250" s="8"/>
      <c r="AV7250" s="13"/>
      <c r="AW7250" s="8"/>
      <c r="AX7250" s="19" t="str">
        <f t="shared" si="482"/>
        <v/>
      </c>
      <c r="AY7250" s="55">
        <f t="shared" si="483"/>
        <v>0</v>
      </c>
      <c r="AZ7250" s="8"/>
      <c r="BA7250" s="8"/>
    </row>
    <row r="7251" spans="1:53" x14ac:dyDescent="0.25">
      <c r="A7251" s="9" t="str">
        <f>IF(B7251&lt;&gt;"",COUNTA($B$3:B7251)+$A$2,"")</f>
        <v/>
      </c>
      <c r="R7251" s="42"/>
      <c r="AB7251" s="13"/>
      <c r="AC7251" s="8"/>
      <c r="AF7251" s="13"/>
      <c r="AG7251" s="8"/>
      <c r="AH7251" s="8"/>
      <c r="AI7251" s="8"/>
      <c r="AJ7251" s="8"/>
      <c r="AK7251" s="8"/>
      <c r="AN7251" s="13"/>
      <c r="AO7251" s="8"/>
      <c r="AR7251" s="13"/>
      <c r="AS7251" s="8"/>
      <c r="AV7251" s="13"/>
      <c r="AW7251" s="8"/>
      <c r="AX7251" s="19" t="str">
        <f t="shared" si="482"/>
        <v/>
      </c>
      <c r="AY7251" s="55">
        <f t="shared" si="483"/>
        <v>0</v>
      </c>
      <c r="AZ7251" s="8"/>
      <c r="BA7251" s="8"/>
    </row>
    <row r="7252" spans="1:53" x14ac:dyDescent="0.25">
      <c r="A7252" s="9" t="str">
        <f>IF(B7252&lt;&gt;"",COUNTA($B$3:B7252)+$A$2,"")</f>
        <v/>
      </c>
      <c r="R7252" s="42"/>
      <c r="AB7252" s="13"/>
      <c r="AC7252" s="8"/>
      <c r="AF7252" s="13"/>
      <c r="AG7252" s="8"/>
      <c r="AH7252" s="8"/>
      <c r="AI7252" s="8"/>
      <c r="AJ7252" s="8"/>
      <c r="AK7252" s="8"/>
      <c r="AN7252" s="13"/>
      <c r="AO7252" s="8"/>
      <c r="AR7252" s="13"/>
      <c r="AS7252" s="8"/>
      <c r="AV7252" s="13"/>
      <c r="AW7252" s="8"/>
      <c r="AX7252" s="19" t="str">
        <f t="shared" si="482"/>
        <v/>
      </c>
      <c r="AY7252" s="55">
        <f t="shared" si="483"/>
        <v>0</v>
      </c>
      <c r="AZ7252" s="8"/>
      <c r="BA7252" s="8"/>
    </row>
    <row r="7253" spans="1:53" x14ac:dyDescent="0.25">
      <c r="A7253" s="9" t="str">
        <f>IF(B7253&lt;&gt;"",COUNTA($B$3:B7253)+$A$2,"")</f>
        <v/>
      </c>
      <c r="R7253" s="42"/>
      <c r="AB7253" s="13"/>
      <c r="AC7253" s="8"/>
      <c r="AF7253" s="13"/>
      <c r="AG7253" s="8"/>
      <c r="AH7253" s="8"/>
      <c r="AI7253" s="8"/>
      <c r="AJ7253" s="8"/>
      <c r="AK7253" s="8"/>
      <c r="AN7253" s="13"/>
      <c r="AO7253" s="8"/>
      <c r="AR7253" s="13"/>
      <c r="AS7253" s="8"/>
      <c r="AV7253" s="13"/>
      <c r="AW7253" s="8"/>
      <c r="AX7253" s="19" t="str">
        <f t="shared" si="482"/>
        <v/>
      </c>
      <c r="AY7253" s="55">
        <f t="shared" si="483"/>
        <v>0</v>
      </c>
      <c r="AZ7253" s="8"/>
      <c r="BA7253" s="8"/>
    </row>
    <row r="7254" spans="1:53" x14ac:dyDescent="0.25">
      <c r="A7254" s="9" t="str">
        <f>IF(B7254&lt;&gt;"",COUNTA($B$3:B7254)+$A$2,"")</f>
        <v/>
      </c>
      <c r="R7254" s="42"/>
      <c r="AB7254" s="13"/>
      <c r="AC7254" s="8"/>
      <c r="AF7254" s="13"/>
      <c r="AG7254" s="8"/>
      <c r="AH7254" s="8"/>
      <c r="AI7254" s="8"/>
      <c r="AJ7254" s="8"/>
      <c r="AK7254" s="8"/>
      <c r="AN7254" s="13"/>
      <c r="AO7254" s="8"/>
      <c r="AR7254" s="13"/>
      <c r="AS7254" s="8"/>
      <c r="AV7254" s="13"/>
      <c r="AW7254" s="8"/>
      <c r="AX7254" s="19" t="str">
        <f t="shared" si="482"/>
        <v/>
      </c>
      <c r="AY7254" s="55">
        <f t="shared" si="483"/>
        <v>0</v>
      </c>
      <c r="AZ7254" s="8"/>
      <c r="BA7254" s="8"/>
    </row>
    <row r="7255" spans="1:53" x14ac:dyDescent="0.25">
      <c r="A7255" s="9" t="str">
        <f>IF(B7255&lt;&gt;"",COUNTA($B$3:B7255)+$A$2,"")</f>
        <v/>
      </c>
      <c r="R7255" s="42"/>
      <c r="AB7255" s="13"/>
      <c r="AC7255" s="8"/>
      <c r="AF7255" s="13"/>
      <c r="AG7255" s="8"/>
      <c r="AH7255" s="8"/>
      <c r="AI7255" s="8"/>
      <c r="AJ7255" s="8"/>
      <c r="AK7255" s="8"/>
      <c r="AN7255" s="13"/>
      <c r="AO7255" s="8"/>
      <c r="AR7255" s="13"/>
      <c r="AS7255" s="8"/>
      <c r="AV7255" s="13"/>
      <c r="AW7255" s="8"/>
      <c r="AX7255" s="19" t="str">
        <f t="shared" si="482"/>
        <v/>
      </c>
      <c r="AY7255" s="55">
        <f t="shared" si="483"/>
        <v>0</v>
      </c>
      <c r="AZ7255" s="8"/>
      <c r="BA7255" s="8"/>
    </row>
    <row r="7256" spans="1:53" x14ac:dyDescent="0.25">
      <c r="A7256" s="9" t="str">
        <f>IF(B7256&lt;&gt;"",COUNTA($B$3:B7256)+$A$2,"")</f>
        <v/>
      </c>
      <c r="R7256" s="42"/>
      <c r="AB7256" s="13"/>
      <c r="AC7256" s="8"/>
      <c r="AF7256" s="13"/>
      <c r="AG7256" s="8"/>
      <c r="AH7256" s="8"/>
      <c r="AI7256" s="8"/>
      <c r="AJ7256" s="8"/>
      <c r="AK7256" s="8"/>
      <c r="AN7256" s="13"/>
      <c r="AO7256" s="8"/>
      <c r="AR7256" s="13"/>
      <c r="AS7256" s="8"/>
      <c r="AV7256" s="13"/>
      <c r="AW7256" s="8"/>
      <c r="AX7256" s="19" t="str">
        <f t="shared" si="482"/>
        <v/>
      </c>
      <c r="AY7256" s="55">
        <f t="shared" si="483"/>
        <v>0</v>
      </c>
      <c r="AZ7256" s="8"/>
      <c r="BA7256" s="8"/>
    </row>
    <row r="7257" spans="1:53" x14ac:dyDescent="0.25">
      <c r="A7257" s="9" t="str">
        <f>IF(B7257&lt;&gt;"",COUNTA($B$3:B7257)+$A$2,"")</f>
        <v/>
      </c>
      <c r="R7257" s="42"/>
      <c r="AB7257" s="13"/>
      <c r="AC7257" s="8"/>
      <c r="AF7257" s="13"/>
      <c r="AG7257" s="8"/>
      <c r="AH7257" s="8"/>
      <c r="AI7257" s="8"/>
      <c r="AJ7257" s="8"/>
      <c r="AK7257" s="8"/>
      <c r="AN7257" s="13"/>
      <c r="AO7257" s="8"/>
      <c r="AR7257" s="13"/>
      <c r="AS7257" s="8"/>
      <c r="AV7257" s="13"/>
      <c r="AW7257" s="8"/>
      <c r="AX7257" s="19" t="str">
        <f t="shared" si="482"/>
        <v/>
      </c>
      <c r="AY7257" s="55">
        <f t="shared" si="483"/>
        <v>0</v>
      </c>
      <c r="AZ7257" s="8"/>
      <c r="BA7257" s="8"/>
    </row>
    <row r="7258" spans="1:53" x14ac:dyDescent="0.25">
      <c r="A7258" s="9" t="str">
        <f>IF(B7258&lt;&gt;"",COUNTA($B$3:B7258)+$A$2,"")</f>
        <v/>
      </c>
      <c r="R7258" s="42"/>
      <c r="AB7258" s="13"/>
      <c r="AC7258" s="8"/>
      <c r="AF7258" s="13"/>
      <c r="AG7258" s="8"/>
      <c r="AH7258" s="8"/>
      <c r="AI7258" s="8"/>
      <c r="AJ7258" s="8"/>
      <c r="AK7258" s="8"/>
      <c r="AN7258" s="13"/>
      <c r="AO7258" s="8"/>
      <c r="AR7258" s="13"/>
      <c r="AS7258" s="8"/>
      <c r="AV7258" s="13"/>
      <c r="AW7258" s="8"/>
      <c r="AX7258" s="19" t="str">
        <f t="shared" si="482"/>
        <v/>
      </c>
      <c r="AY7258" s="55">
        <f t="shared" si="483"/>
        <v>0</v>
      </c>
      <c r="AZ7258" s="8"/>
      <c r="BA7258" s="8"/>
    </row>
    <row r="7259" spans="1:53" x14ac:dyDescent="0.25">
      <c r="A7259" s="9" t="str">
        <f>IF(B7259&lt;&gt;"",COUNTA($B$3:B7259)+$A$2,"")</f>
        <v/>
      </c>
      <c r="R7259" s="42"/>
      <c r="AB7259" s="13"/>
      <c r="AC7259" s="8"/>
      <c r="AF7259" s="13"/>
      <c r="AG7259" s="8"/>
      <c r="AH7259" s="8"/>
      <c r="AI7259" s="8"/>
      <c r="AJ7259" s="8"/>
      <c r="AK7259" s="8"/>
      <c r="AN7259" s="13"/>
      <c r="AO7259" s="8"/>
      <c r="AR7259" s="13"/>
      <c r="AS7259" s="8"/>
      <c r="AV7259" s="13"/>
      <c r="AW7259" s="8"/>
      <c r="AX7259" s="19" t="str">
        <f t="shared" si="482"/>
        <v/>
      </c>
      <c r="AY7259" s="55">
        <f t="shared" si="483"/>
        <v>0</v>
      </c>
      <c r="AZ7259" s="8"/>
      <c r="BA7259" s="8"/>
    </row>
    <row r="7260" spans="1:53" x14ac:dyDescent="0.25">
      <c r="A7260" s="9" t="str">
        <f>IF(B7260&lt;&gt;"",COUNTA($B$3:B7260)+$A$2,"")</f>
        <v/>
      </c>
      <c r="R7260" s="42"/>
      <c r="AB7260" s="13"/>
      <c r="AC7260" s="8"/>
      <c r="AF7260" s="13"/>
      <c r="AG7260" s="8"/>
      <c r="AH7260" s="8"/>
      <c r="AI7260" s="8"/>
      <c r="AJ7260" s="8"/>
      <c r="AK7260" s="8"/>
      <c r="AN7260" s="13"/>
      <c r="AO7260" s="8"/>
      <c r="AR7260" s="13"/>
      <c r="AS7260" s="8"/>
      <c r="AV7260" s="13"/>
      <c r="AW7260" s="8"/>
      <c r="AX7260" s="19" t="str">
        <f t="shared" si="482"/>
        <v/>
      </c>
      <c r="AY7260" s="55">
        <f t="shared" si="483"/>
        <v>0</v>
      </c>
      <c r="AZ7260" s="8"/>
      <c r="BA7260" s="8"/>
    </row>
    <row r="7261" spans="1:53" x14ac:dyDescent="0.25">
      <c r="A7261" s="9" t="str">
        <f>IF(B7261&lt;&gt;"",COUNTA($B$3:B7261)+$A$2,"")</f>
        <v/>
      </c>
      <c r="R7261" s="42"/>
      <c r="AB7261" s="13"/>
      <c r="AC7261" s="8"/>
      <c r="AF7261" s="13"/>
      <c r="AG7261" s="8"/>
      <c r="AH7261" s="8"/>
      <c r="AI7261" s="8"/>
      <c r="AJ7261" s="8"/>
      <c r="AK7261" s="8"/>
      <c r="AN7261" s="13"/>
      <c r="AO7261" s="8"/>
      <c r="AR7261" s="13"/>
      <c r="AS7261" s="8"/>
      <c r="AV7261" s="13"/>
      <c r="AW7261" s="8"/>
      <c r="AX7261" s="19" t="str">
        <f t="shared" si="482"/>
        <v/>
      </c>
      <c r="AY7261" s="55">
        <f t="shared" si="483"/>
        <v>0</v>
      </c>
      <c r="AZ7261" s="8"/>
      <c r="BA7261" s="8"/>
    </row>
    <row r="7262" spans="1:53" x14ac:dyDescent="0.25">
      <c r="A7262" s="9" t="str">
        <f>IF(B7262&lt;&gt;"",COUNTA($B$3:B7262)+$A$2,"")</f>
        <v/>
      </c>
      <c r="R7262" s="42"/>
      <c r="AB7262" s="13"/>
      <c r="AC7262" s="8"/>
      <c r="AF7262" s="13"/>
      <c r="AG7262" s="8"/>
      <c r="AH7262" s="8"/>
      <c r="AI7262" s="8"/>
      <c r="AJ7262" s="8"/>
      <c r="AK7262" s="8"/>
      <c r="AN7262" s="13"/>
      <c r="AO7262" s="8"/>
      <c r="AR7262" s="13"/>
      <c r="AS7262" s="8"/>
      <c r="AV7262" s="13"/>
      <c r="AW7262" s="8"/>
      <c r="AX7262" s="19" t="str">
        <f t="shared" si="482"/>
        <v/>
      </c>
      <c r="AY7262" s="55">
        <f t="shared" si="483"/>
        <v>0</v>
      </c>
      <c r="AZ7262" s="8"/>
      <c r="BA7262" s="8"/>
    </row>
    <row r="7263" spans="1:53" x14ac:dyDescent="0.25">
      <c r="A7263" s="9" t="str">
        <f>IF(B7263&lt;&gt;"",COUNTA($B$3:B7263)+$A$2,"")</f>
        <v/>
      </c>
      <c r="R7263" s="42"/>
      <c r="AB7263" s="13"/>
      <c r="AC7263" s="8"/>
      <c r="AF7263" s="13"/>
      <c r="AG7263" s="8"/>
      <c r="AH7263" s="8"/>
      <c r="AI7263" s="8"/>
      <c r="AJ7263" s="8"/>
      <c r="AK7263" s="8"/>
      <c r="AN7263" s="13"/>
      <c r="AO7263" s="8"/>
      <c r="AR7263" s="13"/>
      <c r="AS7263" s="8"/>
      <c r="AV7263" s="13"/>
      <c r="AW7263" s="8"/>
      <c r="AX7263" s="19" t="str">
        <f t="shared" si="482"/>
        <v/>
      </c>
      <c r="AY7263" s="55">
        <f t="shared" si="483"/>
        <v>0</v>
      </c>
      <c r="AZ7263" s="8"/>
      <c r="BA7263" s="8"/>
    </row>
    <row r="7264" spans="1:53" x14ac:dyDescent="0.25">
      <c r="A7264" s="9" t="str">
        <f>IF(B7264&lt;&gt;"",COUNTA($B$3:B7264)+$A$2,"")</f>
        <v/>
      </c>
      <c r="R7264" s="42"/>
      <c r="AB7264" s="13"/>
      <c r="AC7264" s="8"/>
      <c r="AF7264" s="13"/>
      <c r="AG7264" s="8"/>
      <c r="AH7264" s="8"/>
      <c r="AI7264" s="8"/>
      <c r="AJ7264" s="8"/>
      <c r="AK7264" s="8"/>
      <c r="AN7264" s="13"/>
      <c r="AO7264" s="8"/>
      <c r="AR7264" s="13"/>
      <c r="AS7264" s="8"/>
      <c r="AV7264" s="13"/>
      <c r="AW7264" s="8"/>
      <c r="AX7264" s="19" t="str">
        <f t="shared" si="482"/>
        <v/>
      </c>
      <c r="AY7264" s="55">
        <f t="shared" si="483"/>
        <v>0</v>
      </c>
      <c r="AZ7264" s="8"/>
      <c r="BA7264" s="8"/>
    </row>
    <row r="7265" spans="1:53" x14ac:dyDescent="0.25">
      <c r="A7265" s="9" t="str">
        <f>IF(B7265&lt;&gt;"",COUNTA($B$3:B7265)+$A$2,"")</f>
        <v/>
      </c>
      <c r="R7265" s="42"/>
      <c r="AB7265" s="13"/>
      <c r="AC7265" s="8"/>
      <c r="AF7265" s="13"/>
      <c r="AG7265" s="8"/>
      <c r="AH7265" s="8"/>
      <c r="AI7265" s="8"/>
      <c r="AJ7265" s="8"/>
      <c r="AK7265" s="8"/>
      <c r="AN7265" s="13"/>
      <c r="AO7265" s="8"/>
      <c r="AR7265" s="13"/>
      <c r="AS7265" s="8"/>
      <c r="AV7265" s="13"/>
      <c r="AW7265" s="8"/>
      <c r="AX7265" s="19" t="str">
        <f t="shared" si="482"/>
        <v/>
      </c>
      <c r="AY7265" s="55">
        <f t="shared" si="483"/>
        <v>0</v>
      </c>
      <c r="AZ7265" s="8"/>
      <c r="BA7265" s="8"/>
    </row>
    <row r="7266" spans="1:53" x14ac:dyDescent="0.25">
      <c r="A7266" s="9" t="str">
        <f>IF(B7266&lt;&gt;"",COUNTA($B$3:B7266)+$A$2,"")</f>
        <v/>
      </c>
      <c r="R7266" s="42"/>
      <c r="AB7266" s="13"/>
      <c r="AC7266" s="8"/>
      <c r="AF7266" s="13"/>
      <c r="AG7266" s="8"/>
      <c r="AH7266" s="8"/>
      <c r="AI7266" s="8"/>
      <c r="AJ7266" s="8"/>
      <c r="AK7266" s="8"/>
      <c r="AN7266" s="13"/>
      <c r="AO7266" s="8"/>
      <c r="AR7266" s="13"/>
      <c r="AS7266" s="8"/>
      <c r="AV7266" s="13"/>
      <c r="AW7266" s="8"/>
      <c r="AX7266" s="19" t="str">
        <f t="shared" si="482"/>
        <v/>
      </c>
      <c r="AY7266" s="55">
        <f t="shared" si="483"/>
        <v>0</v>
      </c>
      <c r="AZ7266" s="8"/>
      <c r="BA7266" s="8"/>
    </row>
    <row r="7267" spans="1:53" x14ac:dyDescent="0.25">
      <c r="A7267" s="9" t="str">
        <f>IF(B7267&lt;&gt;"",COUNTA($B$3:B7267)+$A$2,"")</f>
        <v/>
      </c>
      <c r="R7267" s="42"/>
      <c r="AB7267" s="13"/>
      <c r="AC7267" s="8"/>
      <c r="AF7267" s="13"/>
      <c r="AG7267" s="8"/>
      <c r="AH7267" s="8"/>
      <c r="AI7267" s="8"/>
      <c r="AJ7267" s="8"/>
      <c r="AK7267" s="8"/>
      <c r="AN7267" s="13"/>
      <c r="AO7267" s="8"/>
      <c r="AR7267" s="13"/>
      <c r="AS7267" s="8"/>
      <c r="AV7267" s="13"/>
      <c r="AW7267" s="8"/>
      <c r="AX7267" s="19" t="str">
        <f t="shared" si="482"/>
        <v/>
      </c>
      <c r="AY7267" s="55">
        <f t="shared" si="483"/>
        <v>0</v>
      </c>
      <c r="AZ7267" s="8"/>
      <c r="BA7267" s="8"/>
    </row>
    <row r="7268" spans="1:53" x14ac:dyDescent="0.25">
      <c r="A7268" s="9" t="str">
        <f>IF(B7268&lt;&gt;"",COUNTA($B$3:B7268)+$A$2,"")</f>
        <v/>
      </c>
      <c r="R7268" s="42"/>
      <c r="AB7268" s="13"/>
      <c r="AC7268" s="8"/>
      <c r="AF7268" s="13"/>
      <c r="AG7268" s="8"/>
      <c r="AH7268" s="8"/>
      <c r="AI7268" s="8"/>
      <c r="AJ7268" s="8"/>
      <c r="AK7268" s="8"/>
      <c r="AN7268" s="13"/>
      <c r="AO7268" s="8"/>
      <c r="AR7268" s="13"/>
      <c r="AS7268" s="8"/>
      <c r="AV7268" s="13"/>
      <c r="AW7268" s="8"/>
      <c r="AX7268" s="19" t="str">
        <f t="shared" si="482"/>
        <v/>
      </c>
      <c r="AY7268" s="55">
        <f t="shared" si="483"/>
        <v>0</v>
      </c>
      <c r="AZ7268" s="8"/>
      <c r="BA7268" s="8"/>
    </row>
    <row r="7269" spans="1:53" x14ac:dyDescent="0.25">
      <c r="A7269" s="9" t="str">
        <f>IF(B7269&lt;&gt;"",COUNTA($B$3:B7269)+$A$2,"")</f>
        <v/>
      </c>
      <c r="R7269" s="42"/>
      <c r="AB7269" s="13"/>
      <c r="AC7269" s="8"/>
      <c r="AF7269" s="13"/>
      <c r="AG7269" s="8"/>
      <c r="AH7269" s="8"/>
      <c r="AI7269" s="8"/>
      <c r="AJ7269" s="8"/>
      <c r="AK7269" s="8"/>
      <c r="AN7269" s="13"/>
      <c r="AO7269" s="8"/>
      <c r="AR7269" s="13"/>
      <c r="AS7269" s="8"/>
      <c r="AV7269" s="13"/>
      <c r="AW7269" s="8"/>
      <c r="AX7269" s="19" t="str">
        <f t="shared" si="482"/>
        <v/>
      </c>
      <c r="AY7269" s="55">
        <f t="shared" si="483"/>
        <v>0</v>
      </c>
      <c r="AZ7269" s="8"/>
      <c r="BA7269" s="8"/>
    </row>
    <row r="7270" spans="1:53" x14ac:dyDescent="0.25">
      <c r="A7270" s="9" t="str">
        <f>IF(B7270&lt;&gt;"",COUNTA($B$3:B7270)+$A$2,"")</f>
        <v/>
      </c>
      <c r="R7270" s="42"/>
      <c r="AB7270" s="13"/>
      <c r="AC7270" s="8"/>
      <c r="AF7270" s="13"/>
      <c r="AG7270" s="8"/>
      <c r="AH7270" s="8"/>
      <c r="AI7270" s="8"/>
      <c r="AJ7270" s="8"/>
      <c r="AK7270" s="8"/>
      <c r="AN7270" s="13"/>
      <c r="AO7270" s="8"/>
      <c r="AR7270" s="13"/>
      <c r="AS7270" s="8"/>
      <c r="AV7270" s="13"/>
      <c r="AW7270" s="8"/>
      <c r="AX7270" s="19" t="str">
        <f t="shared" si="482"/>
        <v/>
      </c>
      <c r="AY7270" s="55">
        <f t="shared" si="483"/>
        <v>0</v>
      </c>
      <c r="AZ7270" s="8"/>
      <c r="BA7270" s="8"/>
    </row>
    <row r="7271" spans="1:53" x14ac:dyDescent="0.25">
      <c r="A7271" s="9" t="str">
        <f>IF(B7271&lt;&gt;"",COUNTA($B$3:B7271)+$A$2,"")</f>
        <v/>
      </c>
      <c r="R7271" s="42"/>
      <c r="AB7271" s="13"/>
      <c r="AC7271" s="8"/>
      <c r="AF7271" s="13"/>
      <c r="AG7271" s="8"/>
      <c r="AH7271" s="8"/>
      <c r="AI7271" s="8"/>
      <c r="AJ7271" s="8"/>
      <c r="AK7271" s="8"/>
      <c r="AN7271" s="13"/>
      <c r="AO7271" s="8"/>
      <c r="AR7271" s="13"/>
      <c r="AS7271" s="8"/>
      <c r="AV7271" s="13"/>
      <c r="AW7271" s="8"/>
      <c r="AX7271" s="19" t="str">
        <f t="shared" si="482"/>
        <v/>
      </c>
      <c r="AY7271" s="55">
        <f t="shared" si="483"/>
        <v>0</v>
      </c>
      <c r="AZ7271" s="8"/>
      <c r="BA7271" s="8"/>
    </row>
    <row r="7272" spans="1:53" x14ac:dyDescent="0.25">
      <c r="A7272" s="9" t="str">
        <f>IF(B7272&lt;&gt;"",COUNTA($B$3:B7272)+$A$2,"")</f>
        <v/>
      </c>
      <c r="R7272" s="42"/>
      <c r="AB7272" s="13"/>
      <c r="AC7272" s="8"/>
      <c r="AF7272" s="13"/>
      <c r="AG7272" s="8"/>
      <c r="AH7272" s="8"/>
      <c r="AI7272" s="8"/>
      <c r="AJ7272" s="8"/>
      <c r="AK7272" s="8"/>
      <c r="AN7272" s="13"/>
      <c r="AO7272" s="8"/>
      <c r="AR7272" s="13"/>
      <c r="AS7272" s="8"/>
      <c r="AV7272" s="13"/>
      <c r="AW7272" s="8"/>
      <c r="AX7272" s="19" t="str">
        <f t="shared" si="482"/>
        <v/>
      </c>
      <c r="AY7272" s="55">
        <f t="shared" si="483"/>
        <v>0</v>
      </c>
      <c r="AZ7272" s="8"/>
      <c r="BA7272" s="8"/>
    </row>
    <row r="7273" spans="1:53" x14ac:dyDescent="0.25">
      <c r="A7273" s="9" t="str">
        <f>IF(B7273&lt;&gt;"",COUNTA($B$3:B7273)+$A$2,"")</f>
        <v/>
      </c>
      <c r="R7273" s="42"/>
      <c r="AB7273" s="13"/>
      <c r="AC7273" s="8"/>
      <c r="AF7273" s="13"/>
      <c r="AG7273" s="8"/>
      <c r="AH7273" s="8"/>
      <c r="AI7273" s="8"/>
      <c r="AJ7273" s="8"/>
      <c r="AK7273" s="8"/>
      <c r="AN7273" s="13"/>
      <c r="AO7273" s="8"/>
      <c r="AR7273" s="13"/>
      <c r="AS7273" s="8"/>
      <c r="AV7273" s="13"/>
      <c r="AW7273" s="8"/>
      <c r="AX7273" s="19" t="str">
        <f t="shared" si="482"/>
        <v/>
      </c>
      <c r="AY7273" s="55">
        <f t="shared" si="483"/>
        <v>0</v>
      </c>
      <c r="AZ7273" s="8"/>
      <c r="BA7273" s="8"/>
    </row>
    <row r="7274" spans="1:53" x14ac:dyDescent="0.25">
      <c r="A7274" s="9" t="str">
        <f>IF(B7274&lt;&gt;"",COUNTA($B$3:B7274)+$A$2,"")</f>
        <v/>
      </c>
      <c r="R7274" s="42"/>
      <c r="AB7274" s="13"/>
      <c r="AC7274" s="8"/>
      <c r="AF7274" s="13"/>
      <c r="AG7274" s="8"/>
      <c r="AH7274" s="8"/>
      <c r="AI7274" s="8"/>
      <c r="AJ7274" s="8"/>
      <c r="AK7274" s="8"/>
      <c r="AN7274" s="13"/>
      <c r="AO7274" s="8"/>
      <c r="AR7274" s="13"/>
      <c r="AS7274" s="8"/>
      <c r="AV7274" s="13"/>
      <c r="AW7274" s="8"/>
      <c r="AX7274" s="19" t="str">
        <f t="shared" si="482"/>
        <v/>
      </c>
      <c r="AY7274" s="55">
        <f t="shared" si="483"/>
        <v>0</v>
      </c>
      <c r="AZ7274" s="8"/>
      <c r="BA7274" s="8"/>
    </row>
    <row r="7275" spans="1:53" x14ac:dyDescent="0.25">
      <c r="A7275" s="9" t="str">
        <f>IF(B7275&lt;&gt;"",COUNTA($B$3:B7275)+$A$2,"")</f>
        <v/>
      </c>
      <c r="R7275" s="42"/>
      <c r="AB7275" s="13"/>
      <c r="AC7275" s="8"/>
      <c r="AF7275" s="13"/>
      <c r="AG7275" s="8"/>
      <c r="AH7275" s="8"/>
      <c r="AI7275" s="8"/>
      <c r="AJ7275" s="8"/>
      <c r="AK7275" s="8"/>
      <c r="AN7275" s="13"/>
      <c r="AO7275" s="8"/>
      <c r="AR7275" s="13"/>
      <c r="AS7275" s="8"/>
      <c r="AV7275" s="13"/>
      <c r="AW7275" s="8"/>
      <c r="AX7275" s="19" t="str">
        <f t="shared" si="482"/>
        <v/>
      </c>
      <c r="AY7275" s="55">
        <f t="shared" si="483"/>
        <v>0</v>
      </c>
      <c r="AZ7275" s="8"/>
      <c r="BA7275" s="8"/>
    </row>
    <row r="7276" spans="1:53" x14ac:dyDescent="0.25">
      <c r="A7276" s="9" t="str">
        <f>IF(B7276&lt;&gt;"",COUNTA($B$3:B7276)+$A$2,"")</f>
        <v/>
      </c>
      <c r="R7276" s="42"/>
      <c r="AB7276" s="13"/>
      <c r="AC7276" s="8"/>
      <c r="AF7276" s="13"/>
      <c r="AG7276" s="8"/>
      <c r="AH7276" s="8"/>
      <c r="AI7276" s="8"/>
      <c r="AJ7276" s="8"/>
      <c r="AK7276" s="8"/>
      <c r="AN7276" s="13"/>
      <c r="AO7276" s="8"/>
      <c r="AR7276" s="13"/>
      <c r="AS7276" s="8"/>
      <c r="AV7276" s="13"/>
      <c r="AW7276" s="8"/>
      <c r="AX7276" s="19" t="str">
        <f t="shared" si="482"/>
        <v/>
      </c>
      <c r="AY7276" s="55">
        <f t="shared" si="483"/>
        <v>0</v>
      </c>
      <c r="AZ7276" s="8"/>
      <c r="BA7276" s="8"/>
    </row>
    <row r="7277" spans="1:53" x14ac:dyDescent="0.25">
      <c r="A7277" s="9" t="str">
        <f>IF(B7277&lt;&gt;"",COUNTA($B$3:B7277)+$A$2,"")</f>
        <v/>
      </c>
      <c r="R7277" s="42"/>
      <c r="AB7277" s="13"/>
      <c r="AC7277" s="8"/>
      <c r="AF7277" s="13"/>
      <c r="AG7277" s="8"/>
      <c r="AH7277" s="8"/>
      <c r="AI7277" s="8"/>
      <c r="AJ7277" s="8"/>
      <c r="AK7277" s="8"/>
      <c r="AN7277" s="13"/>
      <c r="AO7277" s="8"/>
      <c r="AR7277" s="13"/>
      <c r="AS7277" s="8"/>
      <c r="AV7277" s="13"/>
      <c r="AW7277" s="8"/>
      <c r="AX7277" s="19" t="str">
        <f t="shared" si="482"/>
        <v/>
      </c>
      <c r="AY7277" s="55">
        <f t="shared" si="483"/>
        <v>0</v>
      </c>
      <c r="AZ7277" s="8"/>
      <c r="BA7277" s="8"/>
    </row>
    <row r="7278" spans="1:53" x14ac:dyDescent="0.25">
      <c r="A7278" s="9" t="str">
        <f>IF(B7278&lt;&gt;"",COUNTA($B$3:B7278)+$A$2,"")</f>
        <v/>
      </c>
      <c r="R7278" s="42"/>
      <c r="AB7278" s="13"/>
      <c r="AC7278" s="8"/>
      <c r="AF7278" s="13"/>
      <c r="AG7278" s="8"/>
      <c r="AH7278" s="8"/>
      <c r="AI7278" s="8"/>
      <c r="AJ7278" s="8"/>
      <c r="AK7278" s="8"/>
      <c r="AN7278" s="13"/>
      <c r="AO7278" s="8"/>
      <c r="AR7278" s="13"/>
      <c r="AS7278" s="8"/>
      <c r="AV7278" s="13"/>
      <c r="AW7278" s="8"/>
      <c r="AX7278" s="19" t="str">
        <f t="shared" si="482"/>
        <v/>
      </c>
      <c r="AY7278" s="55">
        <f t="shared" si="483"/>
        <v>0</v>
      </c>
      <c r="AZ7278" s="8"/>
      <c r="BA7278" s="8"/>
    </row>
    <row r="7279" spans="1:53" x14ac:dyDescent="0.25">
      <c r="A7279" s="9" t="str">
        <f>IF(B7279&lt;&gt;"",COUNTA($B$3:B7279)+$A$2,"")</f>
        <v/>
      </c>
      <c r="R7279" s="42"/>
      <c r="AB7279" s="13"/>
      <c r="AC7279" s="8"/>
      <c r="AF7279" s="13"/>
      <c r="AG7279" s="8"/>
      <c r="AH7279" s="8"/>
      <c r="AI7279" s="8"/>
      <c r="AJ7279" s="8"/>
      <c r="AK7279" s="8"/>
      <c r="AN7279" s="13"/>
      <c r="AO7279" s="8"/>
      <c r="AR7279" s="13"/>
      <c r="AS7279" s="8"/>
      <c r="AV7279" s="13"/>
      <c r="AW7279" s="8"/>
      <c r="AX7279" s="19" t="str">
        <f t="shared" si="482"/>
        <v/>
      </c>
      <c r="AY7279" s="55">
        <f t="shared" si="483"/>
        <v>0</v>
      </c>
      <c r="AZ7279" s="8"/>
      <c r="BA7279" s="8"/>
    </row>
    <row r="7280" spans="1:53" x14ac:dyDescent="0.25">
      <c r="A7280" s="9" t="str">
        <f>IF(B7280&lt;&gt;"",COUNTA($B$3:B7280)+$A$2,"")</f>
        <v/>
      </c>
      <c r="R7280" s="42"/>
      <c r="AB7280" s="13"/>
      <c r="AC7280" s="8"/>
      <c r="AF7280" s="13"/>
      <c r="AG7280" s="8"/>
      <c r="AH7280" s="8"/>
      <c r="AI7280" s="8"/>
      <c r="AJ7280" s="8"/>
      <c r="AK7280" s="8"/>
      <c r="AN7280" s="13"/>
      <c r="AO7280" s="8"/>
      <c r="AR7280" s="13"/>
      <c r="AS7280" s="8"/>
      <c r="AV7280" s="13"/>
      <c r="AW7280" s="8"/>
      <c r="AX7280" s="19" t="str">
        <f t="shared" si="482"/>
        <v/>
      </c>
      <c r="AY7280" s="55">
        <f t="shared" si="483"/>
        <v>0</v>
      </c>
      <c r="AZ7280" s="8"/>
      <c r="BA7280" s="8"/>
    </row>
    <row r="7281" spans="1:53" x14ac:dyDescent="0.25">
      <c r="A7281" s="9" t="str">
        <f>IF(B7281&lt;&gt;"",COUNTA($B$3:B7281)+$A$2,"")</f>
        <v/>
      </c>
      <c r="R7281" s="42"/>
      <c r="AB7281" s="13"/>
      <c r="AC7281" s="8"/>
      <c r="AF7281" s="13"/>
      <c r="AG7281" s="8"/>
      <c r="AH7281" s="8"/>
      <c r="AI7281" s="8"/>
      <c r="AJ7281" s="8"/>
      <c r="AK7281" s="8"/>
      <c r="AN7281" s="13"/>
      <c r="AO7281" s="8"/>
      <c r="AR7281" s="13"/>
      <c r="AS7281" s="8"/>
      <c r="AV7281" s="13"/>
      <c r="AW7281" s="8"/>
      <c r="AX7281" s="19" t="str">
        <f t="shared" si="482"/>
        <v/>
      </c>
      <c r="AY7281" s="55">
        <f t="shared" si="483"/>
        <v>0</v>
      </c>
      <c r="AZ7281" s="8"/>
      <c r="BA7281" s="8"/>
    </row>
    <row r="7282" spans="1:53" x14ac:dyDescent="0.25">
      <c r="A7282" s="9" t="str">
        <f>IF(B7282&lt;&gt;"",COUNTA($B$3:B7282)+$A$2,"")</f>
        <v/>
      </c>
      <c r="R7282" s="42"/>
      <c r="AB7282" s="13"/>
      <c r="AC7282" s="8"/>
      <c r="AF7282" s="13"/>
      <c r="AG7282" s="8"/>
      <c r="AH7282" s="8"/>
      <c r="AI7282" s="8"/>
      <c r="AJ7282" s="8"/>
      <c r="AK7282" s="8"/>
      <c r="AN7282" s="13"/>
      <c r="AO7282" s="8"/>
      <c r="AR7282" s="13"/>
      <c r="AS7282" s="8"/>
      <c r="AV7282" s="13"/>
      <c r="AW7282" s="8"/>
      <c r="AX7282" s="19" t="str">
        <f t="shared" si="482"/>
        <v/>
      </c>
      <c r="AY7282" s="55">
        <f t="shared" si="483"/>
        <v>0</v>
      </c>
      <c r="AZ7282" s="8"/>
      <c r="BA7282" s="8"/>
    </row>
    <row r="7283" spans="1:53" x14ac:dyDescent="0.25">
      <c r="A7283" s="9" t="str">
        <f>IF(B7283&lt;&gt;"",COUNTA($B$3:B7283)+$A$2,"")</f>
        <v/>
      </c>
      <c r="R7283" s="42"/>
      <c r="AB7283" s="13"/>
      <c r="AC7283" s="8"/>
      <c r="AF7283" s="13"/>
      <c r="AG7283" s="8"/>
      <c r="AH7283" s="8"/>
      <c r="AI7283" s="8"/>
      <c r="AJ7283" s="8"/>
      <c r="AK7283" s="8"/>
      <c r="AN7283" s="13"/>
      <c r="AO7283" s="8"/>
      <c r="AR7283" s="13"/>
      <c r="AS7283" s="8"/>
      <c r="AV7283" s="13"/>
      <c r="AW7283" s="8"/>
      <c r="AX7283" s="19" t="str">
        <f t="shared" si="482"/>
        <v/>
      </c>
      <c r="AY7283" s="55">
        <f t="shared" si="483"/>
        <v>0</v>
      </c>
      <c r="AZ7283" s="8"/>
      <c r="BA7283" s="8"/>
    </row>
    <row r="7284" spans="1:53" x14ac:dyDescent="0.25">
      <c r="A7284" s="9" t="str">
        <f>IF(B7284&lt;&gt;"",COUNTA($B$3:B7284)+$A$2,"")</f>
        <v/>
      </c>
      <c r="R7284" s="42"/>
      <c r="AB7284" s="13"/>
      <c r="AC7284" s="8"/>
      <c r="AF7284" s="13"/>
      <c r="AG7284" s="8"/>
      <c r="AH7284" s="8"/>
      <c r="AI7284" s="8"/>
      <c r="AJ7284" s="8"/>
      <c r="AK7284" s="8"/>
      <c r="AN7284" s="13"/>
      <c r="AO7284" s="8"/>
      <c r="AR7284" s="13"/>
      <c r="AS7284" s="8"/>
      <c r="AV7284" s="13"/>
      <c r="AW7284" s="8"/>
      <c r="AX7284" s="19" t="str">
        <f t="shared" si="482"/>
        <v/>
      </c>
      <c r="AY7284" s="55">
        <f t="shared" si="483"/>
        <v>0</v>
      </c>
      <c r="AZ7284" s="8"/>
      <c r="BA7284" s="8"/>
    </row>
    <row r="7285" spans="1:53" x14ac:dyDescent="0.25">
      <c r="A7285" s="9" t="str">
        <f>IF(B7285&lt;&gt;"",COUNTA($B$3:B7285)+$A$2,"")</f>
        <v/>
      </c>
      <c r="R7285" s="42"/>
      <c r="AB7285" s="13"/>
      <c r="AC7285" s="8"/>
      <c r="AF7285" s="13"/>
      <c r="AG7285" s="8"/>
      <c r="AH7285" s="8"/>
      <c r="AI7285" s="8"/>
      <c r="AJ7285" s="8"/>
      <c r="AK7285" s="8"/>
      <c r="AN7285" s="13"/>
      <c r="AO7285" s="8"/>
      <c r="AR7285" s="13"/>
      <c r="AS7285" s="8"/>
      <c r="AV7285" s="13"/>
      <c r="AW7285" s="8"/>
      <c r="AX7285" s="19" t="str">
        <f t="shared" si="482"/>
        <v/>
      </c>
      <c r="AY7285" s="55">
        <f t="shared" si="483"/>
        <v>0</v>
      </c>
      <c r="AZ7285" s="8"/>
      <c r="BA7285" s="8"/>
    </row>
    <row r="7286" spans="1:53" x14ac:dyDescent="0.25">
      <c r="A7286" s="9" t="str">
        <f>IF(B7286&lt;&gt;"",COUNTA($B$3:B7286)+$A$2,"")</f>
        <v/>
      </c>
      <c r="R7286" s="42"/>
      <c r="AB7286" s="13"/>
      <c r="AC7286" s="8"/>
      <c r="AF7286" s="13"/>
      <c r="AG7286" s="8"/>
      <c r="AH7286" s="8"/>
      <c r="AI7286" s="8"/>
      <c r="AJ7286" s="8"/>
      <c r="AK7286" s="8"/>
      <c r="AN7286" s="13"/>
      <c r="AO7286" s="8"/>
      <c r="AR7286" s="13"/>
      <c r="AS7286" s="8"/>
      <c r="AV7286" s="13"/>
      <c r="AW7286" s="8"/>
      <c r="AX7286" s="19" t="str">
        <f t="shared" si="482"/>
        <v/>
      </c>
      <c r="AY7286" s="55">
        <f t="shared" si="483"/>
        <v>0</v>
      </c>
      <c r="AZ7286" s="8"/>
      <c r="BA7286" s="8"/>
    </row>
    <row r="7287" spans="1:53" x14ac:dyDescent="0.25">
      <c r="A7287" s="9" t="str">
        <f>IF(B7287&lt;&gt;"",COUNTA($B$3:B7287)+$A$2,"")</f>
        <v/>
      </c>
      <c r="R7287" s="42"/>
      <c r="AB7287" s="13"/>
      <c r="AC7287" s="8"/>
      <c r="AF7287" s="13"/>
      <c r="AG7287" s="8"/>
      <c r="AH7287" s="8"/>
      <c r="AI7287" s="8"/>
      <c r="AJ7287" s="8"/>
      <c r="AK7287" s="8"/>
      <c r="AN7287" s="13"/>
      <c r="AO7287" s="8"/>
      <c r="AR7287" s="13"/>
      <c r="AS7287" s="8"/>
      <c r="AV7287" s="13"/>
      <c r="AW7287" s="8"/>
      <c r="AX7287" s="19" t="str">
        <f t="shared" si="482"/>
        <v/>
      </c>
      <c r="AY7287" s="55">
        <f t="shared" si="483"/>
        <v>0</v>
      </c>
      <c r="AZ7287" s="8"/>
      <c r="BA7287" s="8"/>
    </row>
    <row r="7288" spans="1:53" x14ac:dyDescent="0.25">
      <c r="A7288" s="9" t="str">
        <f>IF(B7288&lt;&gt;"",COUNTA($B$3:B7288)+$A$2,"")</f>
        <v/>
      </c>
      <c r="R7288" s="42"/>
      <c r="AB7288" s="13"/>
      <c r="AC7288" s="8"/>
      <c r="AF7288" s="13"/>
      <c r="AG7288" s="8"/>
      <c r="AH7288" s="8"/>
      <c r="AI7288" s="8"/>
      <c r="AJ7288" s="8"/>
      <c r="AK7288" s="8"/>
      <c r="AN7288" s="13"/>
      <c r="AO7288" s="8"/>
      <c r="AR7288" s="13"/>
      <c r="AS7288" s="8"/>
      <c r="AV7288" s="13"/>
      <c r="AW7288" s="8"/>
      <c r="AX7288" s="19" t="str">
        <f t="shared" si="482"/>
        <v/>
      </c>
      <c r="AY7288" s="55">
        <f t="shared" si="483"/>
        <v>0</v>
      </c>
      <c r="AZ7288" s="8"/>
      <c r="BA7288" s="8"/>
    </row>
    <row r="7289" spans="1:53" x14ac:dyDescent="0.25">
      <c r="A7289" s="9" t="str">
        <f>IF(B7289&lt;&gt;"",COUNTA($B$3:B7289)+$A$2,"")</f>
        <v/>
      </c>
      <c r="R7289" s="42"/>
      <c r="AB7289" s="13"/>
      <c r="AC7289" s="8"/>
      <c r="AF7289" s="13"/>
      <c r="AG7289" s="8"/>
      <c r="AH7289" s="8"/>
      <c r="AI7289" s="8"/>
      <c r="AJ7289" s="8"/>
      <c r="AK7289" s="8"/>
      <c r="AN7289" s="13"/>
      <c r="AO7289" s="8"/>
      <c r="AR7289" s="13"/>
      <c r="AS7289" s="8"/>
      <c r="AV7289" s="13"/>
      <c r="AW7289" s="8"/>
      <c r="AX7289" s="19" t="str">
        <f t="shared" si="482"/>
        <v/>
      </c>
      <c r="AY7289" s="55">
        <f t="shared" si="483"/>
        <v>0</v>
      </c>
      <c r="AZ7289" s="8"/>
      <c r="BA7289" s="8"/>
    </row>
    <row r="7290" spans="1:53" x14ac:dyDescent="0.25">
      <c r="A7290" s="9" t="str">
        <f>IF(B7290&lt;&gt;"",COUNTA($B$3:B7290)+$A$2,"")</f>
        <v/>
      </c>
      <c r="R7290" s="42"/>
      <c r="AB7290" s="13"/>
      <c r="AC7290" s="8"/>
      <c r="AF7290" s="13"/>
      <c r="AG7290" s="8"/>
      <c r="AH7290" s="8"/>
      <c r="AI7290" s="8"/>
      <c r="AJ7290" s="8"/>
      <c r="AK7290" s="8"/>
      <c r="AN7290" s="13"/>
      <c r="AO7290" s="8"/>
      <c r="AR7290" s="13"/>
      <c r="AS7290" s="8"/>
      <c r="AV7290" s="13"/>
      <c r="AW7290" s="8"/>
      <c r="AX7290" s="19" t="str">
        <f t="shared" si="482"/>
        <v/>
      </c>
      <c r="AY7290" s="55">
        <f t="shared" si="483"/>
        <v>0</v>
      </c>
      <c r="AZ7290" s="8"/>
      <c r="BA7290" s="8"/>
    </row>
    <row r="7291" spans="1:53" x14ac:dyDescent="0.25">
      <c r="A7291" s="9" t="str">
        <f>IF(B7291&lt;&gt;"",COUNTA($B$3:B7291)+$A$2,"")</f>
        <v/>
      </c>
      <c r="R7291" s="42"/>
      <c r="AB7291" s="13"/>
      <c r="AC7291" s="8"/>
      <c r="AF7291" s="13"/>
      <c r="AG7291" s="8"/>
      <c r="AH7291" s="8"/>
      <c r="AI7291" s="8"/>
      <c r="AJ7291" s="8"/>
      <c r="AK7291" s="8"/>
      <c r="AN7291" s="13"/>
      <c r="AO7291" s="8"/>
      <c r="AR7291" s="13"/>
      <c r="AS7291" s="8"/>
      <c r="AV7291" s="13"/>
      <c r="AW7291" s="8"/>
      <c r="AX7291" s="19" t="str">
        <f t="shared" si="482"/>
        <v/>
      </c>
      <c r="AY7291" s="55">
        <f t="shared" si="483"/>
        <v>0</v>
      </c>
      <c r="AZ7291" s="8"/>
      <c r="BA7291" s="8"/>
    </row>
    <row r="7292" spans="1:53" x14ac:dyDescent="0.25">
      <c r="A7292" s="9" t="str">
        <f>IF(B7292&lt;&gt;"",COUNTA($B$3:B7292)+$A$2,"")</f>
        <v/>
      </c>
      <c r="R7292" s="42"/>
      <c r="AB7292" s="13"/>
      <c r="AC7292" s="8"/>
      <c r="AF7292" s="13"/>
      <c r="AG7292" s="8"/>
      <c r="AH7292" s="8"/>
      <c r="AI7292" s="8"/>
      <c r="AJ7292" s="8"/>
      <c r="AK7292" s="8"/>
      <c r="AN7292" s="13"/>
      <c r="AO7292" s="8"/>
      <c r="AR7292" s="13"/>
      <c r="AS7292" s="8"/>
      <c r="AV7292" s="13"/>
      <c r="AW7292" s="8"/>
      <c r="AX7292" s="19" t="str">
        <f t="shared" si="482"/>
        <v/>
      </c>
      <c r="AY7292" s="55">
        <f t="shared" si="483"/>
        <v>0</v>
      </c>
      <c r="AZ7292" s="8"/>
      <c r="BA7292" s="8"/>
    </row>
    <row r="7293" spans="1:53" x14ac:dyDescent="0.25">
      <c r="A7293" s="9" t="str">
        <f>IF(B7293&lt;&gt;"",COUNTA($B$3:B7293)+$A$2,"")</f>
        <v/>
      </c>
      <c r="R7293" s="42"/>
      <c r="AB7293" s="13"/>
      <c r="AC7293" s="8"/>
      <c r="AF7293" s="13"/>
      <c r="AG7293" s="8"/>
      <c r="AH7293" s="8"/>
      <c r="AI7293" s="8"/>
      <c r="AJ7293" s="8"/>
      <c r="AK7293" s="8"/>
      <c r="AN7293" s="13"/>
      <c r="AO7293" s="8"/>
      <c r="AR7293" s="13"/>
      <c r="AS7293" s="8"/>
      <c r="AV7293" s="13"/>
      <c r="AW7293" s="8"/>
      <c r="AX7293" s="19" t="str">
        <f t="shared" si="482"/>
        <v/>
      </c>
      <c r="AY7293" s="55">
        <f t="shared" si="483"/>
        <v>0</v>
      </c>
      <c r="AZ7293" s="8"/>
      <c r="BA7293" s="8"/>
    </row>
    <row r="7294" spans="1:53" x14ac:dyDescent="0.25">
      <c r="A7294" s="9" t="str">
        <f>IF(B7294&lt;&gt;"",COUNTA($B$3:B7294)+$A$2,"")</f>
        <v/>
      </c>
      <c r="R7294" s="42"/>
      <c r="AB7294" s="13"/>
      <c r="AC7294" s="8"/>
      <c r="AF7294" s="13"/>
      <c r="AG7294" s="8"/>
      <c r="AH7294" s="8"/>
      <c r="AI7294" s="8"/>
      <c r="AJ7294" s="8"/>
      <c r="AK7294" s="8"/>
      <c r="AN7294" s="13"/>
      <c r="AO7294" s="8"/>
      <c r="AR7294" s="13"/>
      <c r="AS7294" s="8"/>
      <c r="AV7294" s="13"/>
      <c r="AW7294" s="8"/>
      <c r="AX7294" s="19" t="str">
        <f t="shared" si="482"/>
        <v/>
      </c>
      <c r="AY7294" s="55">
        <f t="shared" si="483"/>
        <v>0</v>
      </c>
      <c r="AZ7294" s="8"/>
      <c r="BA7294" s="8"/>
    </row>
    <row r="7295" spans="1:53" x14ac:dyDescent="0.25">
      <c r="A7295" s="9" t="str">
        <f>IF(B7295&lt;&gt;"",COUNTA($B$3:B7295)+$A$2,"")</f>
        <v/>
      </c>
      <c r="R7295" s="42"/>
      <c r="AB7295" s="13"/>
      <c r="AC7295" s="8"/>
      <c r="AF7295" s="13"/>
      <c r="AG7295" s="8"/>
      <c r="AH7295" s="8"/>
      <c r="AI7295" s="8"/>
      <c r="AJ7295" s="8"/>
      <c r="AK7295" s="8"/>
      <c r="AN7295" s="13"/>
      <c r="AO7295" s="8"/>
      <c r="AR7295" s="13"/>
      <c r="AS7295" s="8"/>
      <c r="AV7295" s="13"/>
      <c r="AW7295" s="8"/>
      <c r="AX7295" s="19" t="str">
        <f t="shared" si="482"/>
        <v/>
      </c>
      <c r="AY7295" s="55">
        <f t="shared" si="483"/>
        <v>0</v>
      </c>
      <c r="AZ7295" s="8"/>
      <c r="BA7295" s="8"/>
    </row>
    <row r="7296" spans="1:53" x14ac:dyDescent="0.25">
      <c r="A7296" s="9" t="str">
        <f>IF(B7296&lt;&gt;"",COUNTA($B$3:B7296)+$A$2,"")</f>
        <v/>
      </c>
      <c r="R7296" s="42"/>
      <c r="AB7296" s="13"/>
      <c r="AC7296" s="8"/>
      <c r="AF7296" s="13"/>
      <c r="AG7296" s="8"/>
      <c r="AH7296" s="8"/>
      <c r="AI7296" s="8"/>
      <c r="AJ7296" s="8"/>
      <c r="AK7296" s="8"/>
      <c r="AN7296" s="13"/>
      <c r="AO7296" s="8"/>
      <c r="AR7296" s="13"/>
      <c r="AS7296" s="8"/>
      <c r="AV7296" s="13"/>
      <c r="AW7296" s="8"/>
      <c r="AX7296" s="19" t="str">
        <f t="shared" si="482"/>
        <v/>
      </c>
      <c r="AY7296" s="55">
        <f t="shared" si="483"/>
        <v>0</v>
      </c>
      <c r="AZ7296" s="8"/>
      <c r="BA7296" s="8"/>
    </row>
    <row r="7297" spans="1:53" x14ac:dyDescent="0.25">
      <c r="A7297" s="9" t="str">
        <f>IF(B7297&lt;&gt;"",COUNTA($B$3:B7297)+$A$2,"")</f>
        <v/>
      </c>
      <c r="R7297" s="42"/>
      <c r="AB7297" s="13"/>
      <c r="AC7297" s="8"/>
      <c r="AF7297" s="13"/>
      <c r="AG7297" s="8"/>
      <c r="AH7297" s="8"/>
      <c r="AI7297" s="8"/>
      <c r="AJ7297" s="8"/>
      <c r="AK7297" s="8"/>
      <c r="AN7297" s="13"/>
      <c r="AO7297" s="8"/>
      <c r="AR7297" s="13"/>
      <c r="AS7297" s="8"/>
      <c r="AV7297" s="13"/>
      <c r="AW7297" s="8"/>
      <c r="AX7297" s="19" t="str">
        <f t="shared" si="482"/>
        <v/>
      </c>
      <c r="AY7297" s="55">
        <f t="shared" si="483"/>
        <v>0</v>
      </c>
      <c r="AZ7297" s="8"/>
      <c r="BA7297" s="8"/>
    </row>
    <row r="7298" spans="1:53" x14ac:dyDescent="0.25">
      <c r="A7298" s="9" t="str">
        <f>IF(B7298&lt;&gt;"",COUNTA($B$3:B7298)+$A$2,"")</f>
        <v/>
      </c>
      <c r="R7298" s="42"/>
      <c r="AB7298" s="13"/>
      <c r="AC7298" s="8"/>
      <c r="AF7298" s="13"/>
      <c r="AG7298" s="8"/>
      <c r="AH7298" s="8"/>
      <c r="AI7298" s="8"/>
      <c r="AJ7298" s="8"/>
      <c r="AK7298" s="8"/>
      <c r="AN7298" s="13"/>
      <c r="AO7298" s="8"/>
      <c r="AR7298" s="13"/>
      <c r="AS7298" s="8"/>
      <c r="AV7298" s="13"/>
      <c r="AW7298" s="8"/>
      <c r="AX7298" s="19" t="str">
        <f t="shared" si="482"/>
        <v/>
      </c>
      <c r="AY7298" s="55">
        <f t="shared" si="483"/>
        <v>0</v>
      </c>
      <c r="AZ7298" s="8"/>
      <c r="BA7298" s="8"/>
    </row>
    <row r="7299" spans="1:53" x14ac:dyDescent="0.25">
      <c r="A7299" s="9" t="str">
        <f>IF(B7299&lt;&gt;"",COUNTA($B$3:B7299)+$A$2,"")</f>
        <v/>
      </c>
      <c r="R7299" s="42"/>
      <c r="AB7299" s="13"/>
      <c r="AC7299" s="8"/>
      <c r="AF7299" s="13"/>
      <c r="AG7299" s="8"/>
      <c r="AH7299" s="8"/>
      <c r="AI7299" s="8"/>
      <c r="AJ7299" s="8"/>
      <c r="AK7299" s="8"/>
      <c r="AN7299" s="13"/>
      <c r="AO7299" s="8"/>
      <c r="AR7299" s="13"/>
      <c r="AS7299" s="8"/>
      <c r="AV7299" s="13"/>
      <c r="AW7299" s="8"/>
      <c r="AX7299" s="19" t="str">
        <f t="shared" ref="AX7299:AX7362" si="484">IF(R7299="","",AY7299/(1+0.025))</f>
        <v/>
      </c>
      <c r="AY7299" s="55">
        <f t="shared" ref="AY7299:AY7362" si="485">BC7299-AZ7299</f>
        <v>0</v>
      </c>
      <c r="AZ7299" s="8"/>
      <c r="BA7299" s="8"/>
    </row>
    <row r="7300" spans="1:53" x14ac:dyDescent="0.25">
      <c r="A7300" s="9" t="str">
        <f>IF(B7300&lt;&gt;"",COUNTA($B$3:B7300)+$A$2,"")</f>
        <v/>
      </c>
      <c r="R7300" s="42"/>
      <c r="AB7300" s="13"/>
      <c r="AC7300" s="8"/>
      <c r="AF7300" s="13"/>
      <c r="AG7300" s="8"/>
      <c r="AH7300" s="8"/>
      <c r="AI7300" s="8"/>
      <c r="AJ7300" s="8"/>
      <c r="AK7300" s="8"/>
      <c r="AN7300" s="13"/>
      <c r="AO7300" s="8"/>
      <c r="AR7300" s="13"/>
      <c r="AS7300" s="8"/>
      <c r="AV7300" s="13"/>
      <c r="AW7300" s="8"/>
      <c r="AX7300" s="19" t="str">
        <f t="shared" si="484"/>
        <v/>
      </c>
      <c r="AY7300" s="55">
        <f t="shared" si="485"/>
        <v>0</v>
      </c>
      <c r="AZ7300" s="8"/>
      <c r="BA7300" s="8"/>
    </row>
    <row r="7301" spans="1:53" x14ac:dyDescent="0.25">
      <c r="A7301" s="9" t="str">
        <f>IF(B7301&lt;&gt;"",COUNTA($B$3:B7301)+$A$2,"")</f>
        <v/>
      </c>
      <c r="R7301" s="42"/>
      <c r="AB7301" s="13"/>
      <c r="AC7301" s="8"/>
      <c r="AF7301" s="13"/>
      <c r="AG7301" s="8"/>
      <c r="AH7301" s="8"/>
      <c r="AI7301" s="8"/>
      <c r="AJ7301" s="8"/>
      <c r="AK7301" s="8"/>
      <c r="AN7301" s="13"/>
      <c r="AO7301" s="8"/>
      <c r="AR7301" s="13"/>
      <c r="AS7301" s="8"/>
      <c r="AV7301" s="13"/>
      <c r="AW7301" s="8"/>
      <c r="AX7301" s="19" t="str">
        <f t="shared" si="484"/>
        <v/>
      </c>
      <c r="AY7301" s="55">
        <f t="shared" si="485"/>
        <v>0</v>
      </c>
      <c r="AZ7301" s="8"/>
      <c r="BA7301" s="8"/>
    </row>
    <row r="7302" spans="1:53" x14ac:dyDescent="0.25">
      <c r="A7302" s="9" t="str">
        <f>IF(B7302&lt;&gt;"",COUNTA($B$3:B7302)+$A$2,"")</f>
        <v/>
      </c>
      <c r="R7302" s="42"/>
      <c r="AB7302" s="13"/>
      <c r="AC7302" s="8"/>
      <c r="AF7302" s="13"/>
      <c r="AG7302" s="8"/>
      <c r="AH7302" s="8"/>
      <c r="AI7302" s="8"/>
      <c r="AJ7302" s="8"/>
      <c r="AK7302" s="8"/>
      <c r="AN7302" s="13"/>
      <c r="AO7302" s="8"/>
      <c r="AR7302" s="13"/>
      <c r="AS7302" s="8"/>
      <c r="AV7302" s="13"/>
      <c r="AW7302" s="8"/>
      <c r="AX7302" s="19" t="str">
        <f t="shared" si="484"/>
        <v/>
      </c>
      <c r="AY7302" s="55">
        <f t="shared" si="485"/>
        <v>0</v>
      </c>
      <c r="AZ7302" s="8"/>
      <c r="BA7302" s="8"/>
    </row>
    <row r="7303" spans="1:53" x14ac:dyDescent="0.25">
      <c r="A7303" s="9" t="str">
        <f>IF(B7303&lt;&gt;"",COUNTA($B$3:B7303)+$A$2,"")</f>
        <v/>
      </c>
      <c r="R7303" s="42"/>
      <c r="AB7303" s="13"/>
      <c r="AC7303" s="8"/>
      <c r="AF7303" s="13"/>
      <c r="AG7303" s="8"/>
      <c r="AH7303" s="8"/>
      <c r="AI7303" s="8"/>
      <c r="AJ7303" s="8"/>
      <c r="AK7303" s="8"/>
      <c r="AN7303" s="13"/>
      <c r="AO7303" s="8"/>
      <c r="AR7303" s="13"/>
      <c r="AS7303" s="8"/>
      <c r="AV7303" s="13"/>
      <c r="AW7303" s="8"/>
      <c r="AX7303" s="19" t="str">
        <f t="shared" si="484"/>
        <v/>
      </c>
      <c r="AY7303" s="55">
        <f t="shared" si="485"/>
        <v>0</v>
      </c>
      <c r="AZ7303" s="8"/>
      <c r="BA7303" s="8"/>
    </row>
    <row r="7304" spans="1:53" x14ac:dyDescent="0.25">
      <c r="A7304" s="9" t="str">
        <f>IF(B7304&lt;&gt;"",COUNTA($B$3:B7304)+$A$2,"")</f>
        <v/>
      </c>
      <c r="R7304" s="42"/>
      <c r="AB7304" s="13"/>
      <c r="AC7304" s="8"/>
      <c r="AF7304" s="13"/>
      <c r="AG7304" s="8"/>
      <c r="AH7304" s="8"/>
      <c r="AI7304" s="8"/>
      <c r="AJ7304" s="8"/>
      <c r="AK7304" s="8"/>
      <c r="AN7304" s="13"/>
      <c r="AO7304" s="8"/>
      <c r="AR7304" s="13"/>
      <c r="AS7304" s="8"/>
      <c r="AV7304" s="13"/>
      <c r="AW7304" s="8"/>
      <c r="AX7304" s="19" t="str">
        <f t="shared" si="484"/>
        <v/>
      </c>
      <c r="AY7304" s="55">
        <f t="shared" si="485"/>
        <v>0</v>
      </c>
      <c r="AZ7304" s="8"/>
      <c r="BA7304" s="8"/>
    </row>
    <row r="7305" spans="1:53" x14ac:dyDescent="0.25">
      <c r="A7305" s="9" t="str">
        <f>IF(B7305&lt;&gt;"",COUNTA($B$3:B7305)+$A$2,"")</f>
        <v/>
      </c>
      <c r="R7305" s="42"/>
      <c r="AB7305" s="13"/>
      <c r="AC7305" s="8"/>
      <c r="AF7305" s="13"/>
      <c r="AG7305" s="8"/>
      <c r="AH7305" s="8"/>
      <c r="AI7305" s="8"/>
      <c r="AJ7305" s="8"/>
      <c r="AK7305" s="8"/>
      <c r="AN7305" s="13"/>
      <c r="AO7305" s="8"/>
      <c r="AR7305" s="13"/>
      <c r="AS7305" s="8"/>
      <c r="AV7305" s="13"/>
      <c r="AW7305" s="8"/>
      <c r="AX7305" s="19" t="str">
        <f t="shared" si="484"/>
        <v/>
      </c>
      <c r="AY7305" s="55">
        <f t="shared" si="485"/>
        <v>0</v>
      </c>
      <c r="AZ7305" s="8"/>
      <c r="BA7305" s="8"/>
    </row>
    <row r="7306" spans="1:53" x14ac:dyDescent="0.25">
      <c r="A7306" s="9" t="str">
        <f>IF(B7306&lt;&gt;"",COUNTA($B$3:B7306)+$A$2,"")</f>
        <v/>
      </c>
      <c r="R7306" s="42"/>
      <c r="AB7306" s="13"/>
      <c r="AC7306" s="8"/>
      <c r="AF7306" s="13"/>
      <c r="AG7306" s="8"/>
      <c r="AH7306" s="8"/>
      <c r="AI7306" s="8"/>
      <c r="AJ7306" s="8"/>
      <c r="AK7306" s="8"/>
      <c r="AN7306" s="13"/>
      <c r="AO7306" s="8"/>
      <c r="AR7306" s="13"/>
      <c r="AS7306" s="8"/>
      <c r="AV7306" s="13"/>
      <c r="AW7306" s="8"/>
      <c r="AX7306" s="19" t="str">
        <f t="shared" si="484"/>
        <v/>
      </c>
      <c r="AY7306" s="55">
        <f t="shared" si="485"/>
        <v>0</v>
      </c>
      <c r="AZ7306" s="8"/>
      <c r="BA7306" s="8"/>
    </row>
    <row r="7307" spans="1:53" x14ac:dyDescent="0.25">
      <c r="A7307" s="9" t="str">
        <f>IF(B7307&lt;&gt;"",COUNTA($B$3:B7307)+$A$2,"")</f>
        <v/>
      </c>
      <c r="R7307" s="42"/>
      <c r="AB7307" s="13"/>
      <c r="AC7307" s="8"/>
      <c r="AF7307" s="13"/>
      <c r="AG7307" s="8"/>
      <c r="AH7307" s="8"/>
      <c r="AI7307" s="8"/>
      <c r="AJ7307" s="8"/>
      <c r="AK7307" s="8"/>
      <c r="AN7307" s="13"/>
      <c r="AO7307" s="8"/>
      <c r="AR7307" s="13"/>
      <c r="AS7307" s="8"/>
      <c r="AV7307" s="13"/>
      <c r="AW7307" s="8"/>
      <c r="AX7307" s="19" t="str">
        <f t="shared" si="484"/>
        <v/>
      </c>
      <c r="AY7307" s="55">
        <f t="shared" si="485"/>
        <v>0</v>
      </c>
      <c r="AZ7307" s="8"/>
      <c r="BA7307" s="8"/>
    </row>
    <row r="7308" spans="1:53" x14ac:dyDescent="0.25">
      <c r="A7308" s="9" t="str">
        <f>IF(B7308&lt;&gt;"",COUNTA($B$3:B7308)+$A$2,"")</f>
        <v/>
      </c>
      <c r="R7308" s="42"/>
      <c r="AB7308" s="13"/>
      <c r="AC7308" s="8"/>
      <c r="AF7308" s="13"/>
      <c r="AG7308" s="8"/>
      <c r="AH7308" s="8"/>
      <c r="AI7308" s="8"/>
      <c r="AJ7308" s="8"/>
      <c r="AK7308" s="8"/>
      <c r="AN7308" s="13"/>
      <c r="AO7308" s="8"/>
      <c r="AR7308" s="13"/>
      <c r="AS7308" s="8"/>
      <c r="AV7308" s="13"/>
      <c r="AW7308" s="8"/>
      <c r="AX7308" s="19" t="str">
        <f t="shared" si="484"/>
        <v/>
      </c>
      <c r="AY7308" s="55">
        <f t="shared" si="485"/>
        <v>0</v>
      </c>
      <c r="AZ7308" s="8"/>
      <c r="BA7308" s="8"/>
    </row>
    <row r="7309" spans="1:53" x14ac:dyDescent="0.25">
      <c r="A7309" s="9" t="str">
        <f>IF(B7309&lt;&gt;"",COUNTA($B$3:B7309)+$A$2,"")</f>
        <v/>
      </c>
      <c r="R7309" s="42"/>
      <c r="AB7309" s="13"/>
      <c r="AC7309" s="8"/>
      <c r="AF7309" s="13"/>
      <c r="AG7309" s="8"/>
      <c r="AH7309" s="8"/>
      <c r="AI7309" s="8"/>
      <c r="AJ7309" s="8"/>
      <c r="AK7309" s="8"/>
      <c r="AN7309" s="13"/>
      <c r="AO7309" s="8"/>
      <c r="AR7309" s="13"/>
      <c r="AS7309" s="8"/>
      <c r="AV7309" s="13"/>
      <c r="AW7309" s="8"/>
      <c r="AX7309" s="19" t="str">
        <f t="shared" si="484"/>
        <v/>
      </c>
      <c r="AY7309" s="55">
        <f t="shared" si="485"/>
        <v>0</v>
      </c>
      <c r="AZ7309" s="8"/>
      <c r="BA7309" s="8"/>
    </row>
    <row r="7310" spans="1:53" x14ac:dyDescent="0.25">
      <c r="A7310" s="9" t="str">
        <f>IF(B7310&lt;&gt;"",COUNTA($B$3:B7310)+$A$2,"")</f>
        <v/>
      </c>
      <c r="R7310" s="42"/>
      <c r="AB7310" s="13"/>
      <c r="AC7310" s="8"/>
      <c r="AF7310" s="13"/>
      <c r="AG7310" s="8"/>
      <c r="AH7310" s="8"/>
      <c r="AI7310" s="8"/>
      <c r="AJ7310" s="8"/>
      <c r="AK7310" s="8"/>
      <c r="AN7310" s="13"/>
      <c r="AO7310" s="8"/>
      <c r="AR7310" s="13"/>
      <c r="AS7310" s="8"/>
      <c r="AV7310" s="13"/>
      <c r="AW7310" s="8"/>
      <c r="AX7310" s="19" t="str">
        <f t="shared" si="484"/>
        <v/>
      </c>
      <c r="AY7310" s="55">
        <f t="shared" si="485"/>
        <v>0</v>
      </c>
      <c r="AZ7310" s="8"/>
      <c r="BA7310" s="8"/>
    </row>
    <row r="7311" spans="1:53" x14ac:dyDescent="0.25">
      <c r="A7311" s="9" t="str">
        <f>IF(B7311&lt;&gt;"",COUNTA($B$3:B7311)+$A$2,"")</f>
        <v/>
      </c>
      <c r="R7311" s="42"/>
      <c r="AB7311" s="13"/>
      <c r="AC7311" s="8"/>
      <c r="AF7311" s="13"/>
      <c r="AG7311" s="8"/>
      <c r="AH7311" s="8"/>
      <c r="AI7311" s="8"/>
      <c r="AJ7311" s="8"/>
      <c r="AK7311" s="8"/>
      <c r="AN7311" s="13"/>
      <c r="AO7311" s="8"/>
      <c r="AR7311" s="13"/>
      <c r="AS7311" s="8"/>
      <c r="AV7311" s="13"/>
      <c r="AW7311" s="8"/>
      <c r="AX7311" s="19" t="str">
        <f t="shared" si="484"/>
        <v/>
      </c>
      <c r="AY7311" s="55">
        <f t="shared" si="485"/>
        <v>0</v>
      </c>
      <c r="AZ7311" s="8"/>
      <c r="BA7311" s="8"/>
    </row>
    <row r="7312" spans="1:53" x14ac:dyDescent="0.25">
      <c r="A7312" s="9" t="str">
        <f>IF(B7312&lt;&gt;"",COUNTA($B$3:B7312)+$A$2,"")</f>
        <v/>
      </c>
      <c r="R7312" s="42"/>
      <c r="AB7312" s="13"/>
      <c r="AC7312" s="8"/>
      <c r="AF7312" s="13"/>
      <c r="AG7312" s="8"/>
      <c r="AH7312" s="8"/>
      <c r="AI7312" s="8"/>
      <c r="AJ7312" s="8"/>
      <c r="AK7312" s="8"/>
      <c r="AN7312" s="13"/>
      <c r="AO7312" s="8"/>
      <c r="AR7312" s="13"/>
      <c r="AS7312" s="8"/>
      <c r="AV7312" s="13"/>
      <c r="AW7312" s="8"/>
      <c r="AX7312" s="19" t="str">
        <f t="shared" si="484"/>
        <v/>
      </c>
      <c r="AY7312" s="55">
        <f t="shared" si="485"/>
        <v>0</v>
      </c>
      <c r="AZ7312" s="8"/>
      <c r="BA7312" s="8"/>
    </row>
    <row r="7313" spans="1:53" x14ac:dyDescent="0.25">
      <c r="A7313" s="9" t="str">
        <f>IF(B7313&lt;&gt;"",COUNTA($B$3:B7313)+$A$2,"")</f>
        <v/>
      </c>
      <c r="R7313" s="42"/>
      <c r="AB7313" s="13"/>
      <c r="AC7313" s="8"/>
      <c r="AF7313" s="13"/>
      <c r="AG7313" s="8"/>
      <c r="AH7313" s="8"/>
      <c r="AI7313" s="8"/>
      <c r="AJ7313" s="8"/>
      <c r="AK7313" s="8"/>
      <c r="AN7313" s="13"/>
      <c r="AO7313" s="8"/>
      <c r="AR7313" s="13"/>
      <c r="AS7313" s="8"/>
      <c r="AV7313" s="13"/>
      <c r="AW7313" s="8"/>
      <c r="AX7313" s="19" t="str">
        <f t="shared" si="484"/>
        <v/>
      </c>
      <c r="AY7313" s="55">
        <f t="shared" si="485"/>
        <v>0</v>
      </c>
      <c r="AZ7313" s="8"/>
      <c r="BA7313" s="8"/>
    </row>
    <row r="7314" spans="1:53" x14ac:dyDescent="0.25">
      <c r="A7314" s="9" t="str">
        <f>IF(B7314&lt;&gt;"",COUNTA($B$3:B7314)+$A$2,"")</f>
        <v/>
      </c>
      <c r="R7314" s="42"/>
      <c r="AB7314" s="13"/>
      <c r="AC7314" s="8"/>
      <c r="AF7314" s="13"/>
      <c r="AG7314" s="8"/>
      <c r="AH7314" s="8"/>
      <c r="AI7314" s="8"/>
      <c r="AJ7314" s="8"/>
      <c r="AK7314" s="8"/>
      <c r="AN7314" s="13"/>
      <c r="AO7314" s="8"/>
      <c r="AR7314" s="13"/>
      <c r="AS7314" s="8"/>
      <c r="AV7314" s="13"/>
      <c r="AW7314" s="8"/>
      <c r="AX7314" s="19" t="str">
        <f t="shared" si="484"/>
        <v/>
      </c>
      <c r="AY7314" s="55">
        <f t="shared" si="485"/>
        <v>0</v>
      </c>
      <c r="AZ7314" s="8"/>
      <c r="BA7314" s="8"/>
    </row>
    <row r="7315" spans="1:53" x14ac:dyDescent="0.25">
      <c r="A7315" s="9" t="str">
        <f>IF(B7315&lt;&gt;"",COUNTA($B$3:B7315)+$A$2,"")</f>
        <v/>
      </c>
      <c r="R7315" s="42"/>
      <c r="AB7315" s="13"/>
      <c r="AC7315" s="8"/>
      <c r="AF7315" s="13"/>
      <c r="AG7315" s="8"/>
      <c r="AH7315" s="8"/>
      <c r="AI7315" s="8"/>
      <c r="AJ7315" s="8"/>
      <c r="AK7315" s="8"/>
      <c r="AN7315" s="13"/>
      <c r="AO7315" s="8"/>
      <c r="AR7315" s="13"/>
      <c r="AS7315" s="8"/>
      <c r="AV7315" s="13"/>
      <c r="AW7315" s="8"/>
      <c r="AX7315" s="19" t="str">
        <f t="shared" si="484"/>
        <v/>
      </c>
      <c r="AY7315" s="55">
        <f t="shared" si="485"/>
        <v>0</v>
      </c>
      <c r="AZ7315" s="8"/>
      <c r="BA7315" s="8"/>
    </row>
    <row r="7316" spans="1:53" x14ac:dyDescent="0.25">
      <c r="A7316" s="9" t="str">
        <f>IF(B7316&lt;&gt;"",COUNTA($B$3:B7316)+$A$2,"")</f>
        <v/>
      </c>
      <c r="R7316" s="42"/>
      <c r="AB7316" s="13"/>
      <c r="AC7316" s="8"/>
      <c r="AF7316" s="13"/>
      <c r="AG7316" s="8"/>
      <c r="AH7316" s="8"/>
      <c r="AI7316" s="8"/>
      <c r="AJ7316" s="8"/>
      <c r="AK7316" s="8"/>
      <c r="AN7316" s="13"/>
      <c r="AO7316" s="8"/>
      <c r="AR7316" s="13"/>
      <c r="AS7316" s="8"/>
      <c r="AV7316" s="13"/>
      <c r="AW7316" s="8"/>
      <c r="AX7316" s="19" t="str">
        <f t="shared" si="484"/>
        <v/>
      </c>
      <c r="AY7316" s="55">
        <f t="shared" si="485"/>
        <v>0</v>
      </c>
      <c r="AZ7316" s="8"/>
      <c r="BA7316" s="8"/>
    </row>
    <row r="7317" spans="1:53" x14ac:dyDescent="0.25">
      <c r="A7317" s="9" t="str">
        <f>IF(B7317&lt;&gt;"",COUNTA($B$3:B7317)+$A$2,"")</f>
        <v/>
      </c>
      <c r="R7317" s="42"/>
      <c r="AB7317" s="13"/>
      <c r="AC7317" s="8"/>
      <c r="AF7317" s="13"/>
      <c r="AG7317" s="8"/>
      <c r="AH7317" s="8"/>
      <c r="AI7317" s="8"/>
      <c r="AJ7317" s="8"/>
      <c r="AK7317" s="8"/>
      <c r="AN7317" s="13"/>
      <c r="AO7317" s="8"/>
      <c r="AR7317" s="13"/>
      <c r="AS7317" s="8"/>
      <c r="AV7317" s="13"/>
      <c r="AW7317" s="8"/>
      <c r="AX7317" s="19" t="str">
        <f t="shared" si="484"/>
        <v/>
      </c>
      <c r="AY7317" s="55">
        <f t="shared" si="485"/>
        <v>0</v>
      </c>
      <c r="AZ7317" s="8"/>
      <c r="BA7317" s="8"/>
    </row>
    <row r="7318" spans="1:53" x14ac:dyDescent="0.25">
      <c r="A7318" s="9" t="str">
        <f>IF(B7318&lt;&gt;"",COUNTA($B$3:B7318)+$A$2,"")</f>
        <v/>
      </c>
      <c r="R7318" s="42"/>
      <c r="AB7318" s="13"/>
      <c r="AC7318" s="8"/>
      <c r="AF7318" s="13"/>
      <c r="AG7318" s="8"/>
      <c r="AH7318" s="8"/>
      <c r="AI7318" s="8"/>
      <c r="AJ7318" s="8"/>
      <c r="AK7318" s="8"/>
      <c r="AN7318" s="13"/>
      <c r="AO7318" s="8"/>
      <c r="AR7318" s="13"/>
      <c r="AS7318" s="8"/>
      <c r="AV7318" s="13"/>
      <c r="AW7318" s="8"/>
      <c r="AX7318" s="19" t="str">
        <f t="shared" si="484"/>
        <v/>
      </c>
      <c r="AY7318" s="55">
        <f t="shared" si="485"/>
        <v>0</v>
      </c>
      <c r="AZ7318" s="8"/>
      <c r="BA7318" s="8"/>
    </row>
    <row r="7319" spans="1:53" x14ac:dyDescent="0.25">
      <c r="A7319" s="9" t="str">
        <f>IF(B7319&lt;&gt;"",COUNTA($B$3:B7319)+$A$2,"")</f>
        <v/>
      </c>
      <c r="R7319" s="42"/>
      <c r="AB7319" s="13"/>
      <c r="AC7319" s="8"/>
      <c r="AF7319" s="13"/>
      <c r="AG7319" s="8"/>
      <c r="AH7319" s="8"/>
      <c r="AI7319" s="8"/>
      <c r="AJ7319" s="8"/>
      <c r="AK7319" s="8"/>
      <c r="AN7319" s="13"/>
      <c r="AO7319" s="8"/>
      <c r="AR7319" s="13"/>
      <c r="AS7319" s="8"/>
      <c r="AV7319" s="13"/>
      <c r="AW7319" s="8"/>
      <c r="AX7319" s="19" t="str">
        <f t="shared" si="484"/>
        <v/>
      </c>
      <c r="AY7319" s="55">
        <f t="shared" si="485"/>
        <v>0</v>
      </c>
      <c r="AZ7319" s="8"/>
      <c r="BA7319" s="8"/>
    </row>
    <row r="7320" spans="1:53" x14ac:dyDescent="0.25">
      <c r="A7320" s="9" t="str">
        <f>IF(B7320&lt;&gt;"",COUNTA($B$3:B7320)+$A$2,"")</f>
        <v/>
      </c>
      <c r="R7320" s="42"/>
      <c r="AB7320" s="13"/>
      <c r="AC7320" s="8"/>
      <c r="AF7320" s="13"/>
      <c r="AG7320" s="8"/>
      <c r="AH7320" s="8"/>
      <c r="AI7320" s="8"/>
      <c r="AJ7320" s="8"/>
      <c r="AK7320" s="8"/>
      <c r="AN7320" s="13"/>
      <c r="AO7320" s="8"/>
      <c r="AR7320" s="13"/>
      <c r="AS7320" s="8"/>
      <c r="AV7320" s="13"/>
      <c r="AW7320" s="8"/>
      <c r="AX7320" s="19" t="str">
        <f t="shared" si="484"/>
        <v/>
      </c>
      <c r="AY7320" s="55">
        <f t="shared" si="485"/>
        <v>0</v>
      </c>
      <c r="AZ7320" s="8"/>
      <c r="BA7320" s="8"/>
    </row>
    <row r="7321" spans="1:53" x14ac:dyDescent="0.25">
      <c r="A7321" s="9" t="str">
        <f>IF(B7321&lt;&gt;"",COUNTA($B$3:B7321)+$A$2,"")</f>
        <v/>
      </c>
      <c r="R7321" s="42"/>
      <c r="AB7321" s="13"/>
      <c r="AC7321" s="8"/>
      <c r="AF7321" s="13"/>
      <c r="AG7321" s="8"/>
      <c r="AH7321" s="8"/>
      <c r="AI7321" s="8"/>
      <c r="AJ7321" s="8"/>
      <c r="AK7321" s="8"/>
      <c r="AN7321" s="13"/>
      <c r="AO7321" s="8"/>
      <c r="AR7321" s="13"/>
      <c r="AS7321" s="8"/>
      <c r="AV7321" s="13"/>
      <c r="AW7321" s="8"/>
      <c r="AX7321" s="19" t="str">
        <f t="shared" si="484"/>
        <v/>
      </c>
      <c r="AY7321" s="55">
        <f t="shared" si="485"/>
        <v>0</v>
      </c>
      <c r="AZ7321" s="8"/>
      <c r="BA7321" s="8"/>
    </row>
    <row r="7322" spans="1:53" x14ac:dyDescent="0.25">
      <c r="A7322" s="9" t="str">
        <f>IF(B7322&lt;&gt;"",COUNTA($B$3:B7322)+$A$2,"")</f>
        <v/>
      </c>
      <c r="R7322" s="42"/>
      <c r="AB7322" s="13"/>
      <c r="AC7322" s="8"/>
      <c r="AF7322" s="13"/>
      <c r="AG7322" s="8"/>
      <c r="AH7322" s="8"/>
      <c r="AI7322" s="8"/>
      <c r="AJ7322" s="8"/>
      <c r="AK7322" s="8"/>
      <c r="AN7322" s="13"/>
      <c r="AO7322" s="8"/>
      <c r="AR7322" s="13"/>
      <c r="AS7322" s="8"/>
      <c r="AV7322" s="13"/>
      <c r="AW7322" s="8"/>
      <c r="AX7322" s="19" t="str">
        <f t="shared" si="484"/>
        <v/>
      </c>
      <c r="AY7322" s="55">
        <f t="shared" si="485"/>
        <v>0</v>
      </c>
      <c r="AZ7322" s="8"/>
      <c r="BA7322" s="8"/>
    </row>
    <row r="7323" spans="1:53" x14ac:dyDescent="0.25">
      <c r="A7323" s="9" t="str">
        <f>IF(B7323&lt;&gt;"",COUNTA($B$3:B7323)+$A$2,"")</f>
        <v/>
      </c>
      <c r="R7323" s="42"/>
      <c r="AB7323" s="13"/>
      <c r="AC7323" s="8"/>
      <c r="AF7323" s="13"/>
      <c r="AG7323" s="8"/>
      <c r="AH7323" s="8"/>
      <c r="AI7323" s="8"/>
      <c r="AJ7323" s="8"/>
      <c r="AK7323" s="8"/>
      <c r="AN7323" s="13"/>
      <c r="AO7323" s="8"/>
      <c r="AR7323" s="13"/>
      <c r="AS7323" s="8"/>
      <c r="AV7323" s="13"/>
      <c r="AW7323" s="8"/>
      <c r="AX7323" s="19" t="str">
        <f t="shared" si="484"/>
        <v/>
      </c>
      <c r="AY7323" s="55">
        <f t="shared" si="485"/>
        <v>0</v>
      </c>
      <c r="AZ7323" s="8"/>
      <c r="BA7323" s="8"/>
    </row>
    <row r="7324" spans="1:53" x14ac:dyDescent="0.25">
      <c r="A7324" s="9" t="str">
        <f>IF(B7324&lt;&gt;"",COUNTA($B$3:B7324)+$A$2,"")</f>
        <v/>
      </c>
      <c r="R7324" s="42"/>
      <c r="AB7324" s="13"/>
      <c r="AC7324" s="8"/>
      <c r="AF7324" s="13"/>
      <c r="AG7324" s="8"/>
      <c r="AH7324" s="8"/>
      <c r="AI7324" s="8"/>
      <c r="AJ7324" s="8"/>
      <c r="AK7324" s="8"/>
      <c r="AN7324" s="13"/>
      <c r="AO7324" s="8"/>
      <c r="AR7324" s="13"/>
      <c r="AS7324" s="8"/>
      <c r="AV7324" s="13"/>
      <c r="AW7324" s="8"/>
      <c r="AX7324" s="19" t="str">
        <f t="shared" si="484"/>
        <v/>
      </c>
      <c r="AY7324" s="55">
        <f t="shared" si="485"/>
        <v>0</v>
      </c>
      <c r="AZ7324" s="8"/>
      <c r="BA7324" s="8"/>
    </row>
    <row r="7325" spans="1:53" x14ac:dyDescent="0.25">
      <c r="A7325" s="9" t="str">
        <f>IF(B7325&lt;&gt;"",COUNTA($B$3:B7325)+$A$2,"")</f>
        <v/>
      </c>
      <c r="R7325" s="42"/>
      <c r="AB7325" s="13"/>
      <c r="AC7325" s="8"/>
      <c r="AF7325" s="13"/>
      <c r="AG7325" s="8"/>
      <c r="AH7325" s="8"/>
      <c r="AI7325" s="8"/>
      <c r="AJ7325" s="8"/>
      <c r="AK7325" s="8"/>
      <c r="AN7325" s="13"/>
      <c r="AO7325" s="8"/>
      <c r="AR7325" s="13"/>
      <c r="AS7325" s="8"/>
      <c r="AV7325" s="13"/>
      <c r="AW7325" s="8"/>
      <c r="AX7325" s="19" t="str">
        <f t="shared" si="484"/>
        <v/>
      </c>
      <c r="AY7325" s="55">
        <f t="shared" si="485"/>
        <v>0</v>
      </c>
      <c r="AZ7325" s="8"/>
      <c r="BA7325" s="8"/>
    </row>
    <row r="7326" spans="1:53" x14ac:dyDescent="0.25">
      <c r="A7326" s="9" t="str">
        <f>IF(B7326&lt;&gt;"",COUNTA($B$3:B7326)+$A$2,"")</f>
        <v/>
      </c>
      <c r="R7326" s="42"/>
      <c r="AB7326" s="13"/>
      <c r="AC7326" s="8"/>
      <c r="AF7326" s="13"/>
      <c r="AG7326" s="8"/>
      <c r="AH7326" s="8"/>
      <c r="AI7326" s="8"/>
      <c r="AJ7326" s="8"/>
      <c r="AK7326" s="8"/>
      <c r="AN7326" s="13"/>
      <c r="AO7326" s="8"/>
      <c r="AR7326" s="13"/>
      <c r="AS7326" s="8"/>
      <c r="AV7326" s="13"/>
      <c r="AW7326" s="8"/>
      <c r="AX7326" s="19" t="str">
        <f t="shared" si="484"/>
        <v/>
      </c>
      <c r="AY7326" s="55">
        <f t="shared" si="485"/>
        <v>0</v>
      </c>
      <c r="AZ7326" s="8"/>
      <c r="BA7326" s="8"/>
    </row>
    <row r="7327" spans="1:53" x14ac:dyDescent="0.25">
      <c r="A7327" s="9" t="str">
        <f>IF(B7327&lt;&gt;"",COUNTA($B$3:B7327)+$A$2,"")</f>
        <v/>
      </c>
      <c r="R7327" s="42"/>
      <c r="AB7327" s="13"/>
      <c r="AC7327" s="8"/>
      <c r="AF7327" s="13"/>
      <c r="AG7327" s="8"/>
      <c r="AH7327" s="8"/>
      <c r="AI7327" s="8"/>
      <c r="AJ7327" s="8"/>
      <c r="AK7327" s="8"/>
      <c r="AN7327" s="13"/>
      <c r="AO7327" s="8"/>
      <c r="AR7327" s="13"/>
      <c r="AS7327" s="8"/>
      <c r="AV7327" s="13"/>
      <c r="AW7327" s="8"/>
      <c r="AX7327" s="19" t="str">
        <f t="shared" si="484"/>
        <v/>
      </c>
      <c r="AY7327" s="55">
        <f t="shared" si="485"/>
        <v>0</v>
      </c>
      <c r="AZ7327" s="8"/>
      <c r="BA7327" s="8"/>
    </row>
    <row r="7328" spans="1:53" x14ac:dyDescent="0.25">
      <c r="A7328" s="9" t="str">
        <f>IF(B7328&lt;&gt;"",COUNTA($B$3:B7328)+$A$2,"")</f>
        <v/>
      </c>
      <c r="R7328" s="42"/>
      <c r="AB7328" s="13"/>
      <c r="AC7328" s="8"/>
      <c r="AF7328" s="13"/>
      <c r="AG7328" s="8"/>
      <c r="AH7328" s="8"/>
      <c r="AI7328" s="8"/>
      <c r="AJ7328" s="8"/>
      <c r="AK7328" s="8"/>
      <c r="AN7328" s="13"/>
      <c r="AO7328" s="8"/>
      <c r="AR7328" s="13"/>
      <c r="AS7328" s="8"/>
      <c r="AV7328" s="13"/>
      <c r="AW7328" s="8"/>
      <c r="AX7328" s="19" t="str">
        <f t="shared" si="484"/>
        <v/>
      </c>
      <c r="AY7328" s="55">
        <f t="shared" si="485"/>
        <v>0</v>
      </c>
      <c r="AZ7328" s="8"/>
      <c r="BA7328" s="8"/>
    </row>
    <row r="7329" spans="1:53" x14ac:dyDescent="0.25">
      <c r="A7329" s="9" t="str">
        <f>IF(B7329&lt;&gt;"",COUNTA($B$3:B7329)+$A$2,"")</f>
        <v/>
      </c>
      <c r="R7329" s="42"/>
      <c r="AB7329" s="13"/>
      <c r="AC7329" s="8"/>
      <c r="AF7329" s="13"/>
      <c r="AG7329" s="8"/>
      <c r="AH7329" s="8"/>
      <c r="AI7329" s="8"/>
      <c r="AJ7329" s="8"/>
      <c r="AK7329" s="8"/>
      <c r="AN7329" s="13"/>
      <c r="AO7329" s="8"/>
      <c r="AR7329" s="13"/>
      <c r="AS7329" s="8"/>
      <c r="AV7329" s="13"/>
      <c r="AW7329" s="8"/>
      <c r="AX7329" s="19" t="str">
        <f t="shared" si="484"/>
        <v/>
      </c>
      <c r="AY7329" s="55">
        <f t="shared" si="485"/>
        <v>0</v>
      </c>
      <c r="AZ7329" s="8"/>
      <c r="BA7329" s="8"/>
    </row>
    <row r="7330" spans="1:53" x14ac:dyDescent="0.25">
      <c r="A7330" s="9" t="str">
        <f>IF(B7330&lt;&gt;"",COUNTA($B$3:B7330)+$A$2,"")</f>
        <v/>
      </c>
      <c r="R7330" s="42"/>
      <c r="AB7330" s="13"/>
      <c r="AC7330" s="8"/>
      <c r="AF7330" s="13"/>
      <c r="AG7330" s="8"/>
      <c r="AH7330" s="8"/>
      <c r="AI7330" s="8"/>
      <c r="AJ7330" s="8"/>
      <c r="AK7330" s="8"/>
      <c r="AN7330" s="13"/>
      <c r="AO7330" s="8"/>
      <c r="AR7330" s="13"/>
      <c r="AS7330" s="8"/>
      <c r="AV7330" s="13"/>
      <c r="AW7330" s="8"/>
      <c r="AX7330" s="19" t="str">
        <f t="shared" si="484"/>
        <v/>
      </c>
      <c r="AY7330" s="55">
        <f t="shared" si="485"/>
        <v>0</v>
      </c>
      <c r="AZ7330" s="8"/>
      <c r="BA7330" s="8"/>
    </row>
    <row r="7331" spans="1:53" x14ac:dyDescent="0.25">
      <c r="A7331" s="9" t="str">
        <f>IF(B7331&lt;&gt;"",COUNTA($B$3:B7331)+$A$2,"")</f>
        <v/>
      </c>
      <c r="R7331" s="42"/>
      <c r="AB7331" s="13"/>
      <c r="AC7331" s="8"/>
      <c r="AF7331" s="13"/>
      <c r="AG7331" s="8"/>
      <c r="AH7331" s="8"/>
      <c r="AI7331" s="8"/>
      <c r="AJ7331" s="8"/>
      <c r="AK7331" s="8"/>
      <c r="AN7331" s="13"/>
      <c r="AO7331" s="8"/>
      <c r="AR7331" s="13"/>
      <c r="AS7331" s="8"/>
      <c r="AV7331" s="13"/>
      <c r="AW7331" s="8"/>
      <c r="AX7331" s="19" t="str">
        <f t="shared" si="484"/>
        <v/>
      </c>
      <c r="AY7331" s="55">
        <f t="shared" si="485"/>
        <v>0</v>
      </c>
      <c r="AZ7331" s="8"/>
      <c r="BA7331" s="8"/>
    </row>
    <row r="7332" spans="1:53" x14ac:dyDescent="0.25">
      <c r="A7332" s="9" t="str">
        <f>IF(B7332&lt;&gt;"",COUNTA($B$3:B7332)+$A$2,"")</f>
        <v/>
      </c>
      <c r="R7332" s="42"/>
      <c r="AB7332" s="13"/>
      <c r="AC7332" s="8"/>
      <c r="AF7332" s="13"/>
      <c r="AG7332" s="8"/>
      <c r="AH7332" s="8"/>
      <c r="AI7332" s="8"/>
      <c r="AJ7332" s="8"/>
      <c r="AK7332" s="8"/>
      <c r="AN7332" s="13"/>
      <c r="AO7332" s="8"/>
      <c r="AR7332" s="13"/>
      <c r="AS7332" s="8"/>
      <c r="AV7332" s="13"/>
      <c r="AW7332" s="8"/>
      <c r="AX7332" s="19" t="str">
        <f t="shared" si="484"/>
        <v/>
      </c>
      <c r="AY7332" s="55">
        <f t="shared" si="485"/>
        <v>0</v>
      </c>
      <c r="AZ7332" s="8"/>
      <c r="BA7332" s="8"/>
    </row>
    <row r="7333" spans="1:53" x14ac:dyDescent="0.25">
      <c r="A7333" s="9" t="str">
        <f>IF(B7333&lt;&gt;"",COUNTA($B$3:B7333)+$A$2,"")</f>
        <v/>
      </c>
      <c r="R7333" s="42"/>
      <c r="AB7333" s="13"/>
      <c r="AC7333" s="8"/>
      <c r="AF7333" s="13"/>
      <c r="AG7333" s="8"/>
      <c r="AH7333" s="8"/>
      <c r="AI7333" s="8"/>
      <c r="AJ7333" s="8"/>
      <c r="AK7333" s="8"/>
      <c r="AN7333" s="13"/>
      <c r="AO7333" s="8"/>
      <c r="AR7333" s="13"/>
      <c r="AS7333" s="8"/>
      <c r="AV7333" s="13"/>
      <c r="AW7333" s="8"/>
      <c r="AX7333" s="19" t="str">
        <f t="shared" si="484"/>
        <v/>
      </c>
      <c r="AY7333" s="55">
        <f t="shared" si="485"/>
        <v>0</v>
      </c>
      <c r="AZ7333" s="8"/>
      <c r="BA7333" s="8"/>
    </row>
    <row r="7334" spans="1:53" x14ac:dyDescent="0.25">
      <c r="A7334" s="9" t="str">
        <f>IF(B7334&lt;&gt;"",COUNTA($B$3:B7334)+$A$2,"")</f>
        <v/>
      </c>
      <c r="R7334" s="42"/>
      <c r="AB7334" s="13"/>
      <c r="AC7334" s="8"/>
      <c r="AF7334" s="13"/>
      <c r="AG7334" s="8"/>
      <c r="AH7334" s="8"/>
      <c r="AI7334" s="8"/>
      <c r="AJ7334" s="8"/>
      <c r="AK7334" s="8"/>
      <c r="AN7334" s="13"/>
      <c r="AO7334" s="8"/>
      <c r="AR7334" s="13"/>
      <c r="AS7334" s="8"/>
      <c r="AV7334" s="13"/>
      <c r="AW7334" s="8"/>
      <c r="AX7334" s="19" t="str">
        <f t="shared" si="484"/>
        <v/>
      </c>
      <c r="AY7334" s="55">
        <f t="shared" si="485"/>
        <v>0</v>
      </c>
      <c r="AZ7334" s="8"/>
      <c r="BA7334" s="8"/>
    </row>
    <row r="7335" spans="1:53" x14ac:dyDescent="0.25">
      <c r="A7335" s="9" t="str">
        <f>IF(B7335&lt;&gt;"",COUNTA($B$3:B7335)+$A$2,"")</f>
        <v/>
      </c>
      <c r="R7335" s="42"/>
      <c r="AB7335" s="13"/>
      <c r="AC7335" s="8"/>
      <c r="AF7335" s="13"/>
      <c r="AG7335" s="8"/>
      <c r="AH7335" s="8"/>
      <c r="AI7335" s="8"/>
      <c r="AJ7335" s="8"/>
      <c r="AK7335" s="8"/>
      <c r="AN7335" s="13"/>
      <c r="AO7335" s="8"/>
      <c r="AR7335" s="13"/>
      <c r="AS7335" s="8"/>
      <c r="AV7335" s="13"/>
      <c r="AW7335" s="8"/>
      <c r="AX7335" s="19" t="str">
        <f t="shared" si="484"/>
        <v/>
      </c>
      <c r="AY7335" s="55">
        <f t="shared" si="485"/>
        <v>0</v>
      </c>
      <c r="AZ7335" s="8"/>
      <c r="BA7335" s="8"/>
    </row>
    <row r="7336" spans="1:53" x14ac:dyDescent="0.25">
      <c r="A7336" s="9" t="str">
        <f>IF(B7336&lt;&gt;"",COUNTA($B$3:B7336)+$A$2,"")</f>
        <v/>
      </c>
      <c r="R7336" s="42"/>
      <c r="AB7336" s="13"/>
      <c r="AC7336" s="8"/>
      <c r="AF7336" s="13"/>
      <c r="AG7336" s="8"/>
      <c r="AH7336" s="8"/>
      <c r="AI7336" s="8"/>
      <c r="AJ7336" s="8"/>
      <c r="AK7336" s="8"/>
      <c r="AN7336" s="13"/>
      <c r="AO7336" s="8"/>
      <c r="AR7336" s="13"/>
      <c r="AS7336" s="8"/>
      <c r="AV7336" s="13"/>
      <c r="AW7336" s="8"/>
      <c r="AX7336" s="19" t="str">
        <f t="shared" si="484"/>
        <v/>
      </c>
      <c r="AY7336" s="55">
        <f t="shared" si="485"/>
        <v>0</v>
      </c>
      <c r="AZ7336" s="8"/>
      <c r="BA7336" s="8"/>
    </row>
    <row r="7337" spans="1:53" x14ac:dyDescent="0.25">
      <c r="A7337" s="9" t="str">
        <f>IF(B7337&lt;&gt;"",COUNTA($B$3:B7337)+$A$2,"")</f>
        <v/>
      </c>
      <c r="R7337" s="42"/>
      <c r="AB7337" s="13"/>
      <c r="AC7337" s="8"/>
      <c r="AF7337" s="13"/>
      <c r="AG7337" s="8"/>
      <c r="AH7337" s="8"/>
      <c r="AI7337" s="8"/>
      <c r="AJ7337" s="8"/>
      <c r="AK7337" s="8"/>
      <c r="AN7337" s="13"/>
      <c r="AO7337" s="8"/>
      <c r="AR7337" s="13"/>
      <c r="AS7337" s="8"/>
      <c r="AV7337" s="13"/>
      <c r="AW7337" s="8"/>
      <c r="AX7337" s="19" t="str">
        <f t="shared" si="484"/>
        <v/>
      </c>
      <c r="AY7337" s="55">
        <f t="shared" si="485"/>
        <v>0</v>
      </c>
      <c r="AZ7337" s="8"/>
      <c r="BA7337" s="8"/>
    </row>
    <row r="7338" spans="1:53" x14ac:dyDescent="0.25">
      <c r="A7338" s="9" t="str">
        <f>IF(B7338&lt;&gt;"",COUNTA($B$3:B7338)+$A$2,"")</f>
        <v/>
      </c>
      <c r="R7338" s="42"/>
      <c r="AB7338" s="13"/>
      <c r="AC7338" s="8"/>
      <c r="AF7338" s="13"/>
      <c r="AG7338" s="8"/>
      <c r="AH7338" s="8"/>
      <c r="AI7338" s="8"/>
      <c r="AJ7338" s="8"/>
      <c r="AK7338" s="8"/>
      <c r="AN7338" s="13"/>
      <c r="AO7338" s="8"/>
      <c r="AR7338" s="13"/>
      <c r="AS7338" s="8"/>
      <c r="AV7338" s="13"/>
      <c r="AW7338" s="8"/>
      <c r="AX7338" s="19" t="str">
        <f t="shared" si="484"/>
        <v/>
      </c>
      <c r="AY7338" s="55">
        <f t="shared" si="485"/>
        <v>0</v>
      </c>
      <c r="AZ7338" s="8"/>
      <c r="BA7338" s="8"/>
    </row>
    <row r="7339" spans="1:53" x14ac:dyDescent="0.25">
      <c r="A7339" s="9" t="str">
        <f>IF(B7339&lt;&gt;"",COUNTA($B$3:B7339)+$A$2,"")</f>
        <v/>
      </c>
      <c r="R7339" s="42"/>
      <c r="AB7339" s="13"/>
      <c r="AC7339" s="8"/>
      <c r="AF7339" s="13"/>
      <c r="AG7339" s="8"/>
      <c r="AH7339" s="8"/>
      <c r="AI7339" s="8"/>
      <c r="AJ7339" s="8"/>
      <c r="AK7339" s="8"/>
      <c r="AN7339" s="13"/>
      <c r="AO7339" s="8"/>
      <c r="AR7339" s="13"/>
      <c r="AS7339" s="8"/>
      <c r="AV7339" s="13"/>
      <c r="AW7339" s="8"/>
      <c r="AX7339" s="19" t="str">
        <f t="shared" si="484"/>
        <v/>
      </c>
      <c r="AY7339" s="55">
        <f t="shared" si="485"/>
        <v>0</v>
      </c>
      <c r="AZ7339" s="8"/>
      <c r="BA7339" s="8"/>
    </row>
    <row r="7340" spans="1:53" x14ac:dyDescent="0.25">
      <c r="A7340" s="9" t="str">
        <f>IF(B7340&lt;&gt;"",COUNTA($B$3:B7340)+$A$2,"")</f>
        <v/>
      </c>
      <c r="R7340" s="42"/>
      <c r="AB7340" s="13"/>
      <c r="AC7340" s="8"/>
      <c r="AF7340" s="13"/>
      <c r="AG7340" s="8"/>
      <c r="AH7340" s="8"/>
      <c r="AI7340" s="8"/>
      <c r="AJ7340" s="8"/>
      <c r="AK7340" s="8"/>
      <c r="AN7340" s="13"/>
      <c r="AO7340" s="8"/>
      <c r="AR7340" s="13"/>
      <c r="AS7340" s="8"/>
      <c r="AV7340" s="13"/>
      <c r="AW7340" s="8"/>
      <c r="AX7340" s="19" t="str">
        <f t="shared" si="484"/>
        <v/>
      </c>
      <c r="AY7340" s="55">
        <f t="shared" si="485"/>
        <v>0</v>
      </c>
      <c r="AZ7340" s="8"/>
      <c r="BA7340" s="8"/>
    </row>
    <row r="7341" spans="1:53" x14ac:dyDescent="0.25">
      <c r="A7341" s="9" t="str">
        <f>IF(B7341&lt;&gt;"",COUNTA($B$3:B7341)+$A$2,"")</f>
        <v/>
      </c>
      <c r="R7341" s="42"/>
      <c r="AB7341" s="13"/>
      <c r="AC7341" s="8"/>
      <c r="AF7341" s="13"/>
      <c r="AG7341" s="8"/>
      <c r="AH7341" s="8"/>
      <c r="AI7341" s="8"/>
      <c r="AJ7341" s="8"/>
      <c r="AK7341" s="8"/>
      <c r="AN7341" s="13"/>
      <c r="AO7341" s="8"/>
      <c r="AR7341" s="13"/>
      <c r="AS7341" s="8"/>
      <c r="AV7341" s="13"/>
      <c r="AW7341" s="8"/>
      <c r="AX7341" s="19" t="str">
        <f t="shared" si="484"/>
        <v/>
      </c>
      <c r="AY7341" s="55">
        <f t="shared" si="485"/>
        <v>0</v>
      </c>
      <c r="AZ7341" s="8"/>
      <c r="BA7341" s="8"/>
    </row>
    <row r="7342" spans="1:53" x14ac:dyDescent="0.25">
      <c r="A7342" s="9" t="str">
        <f>IF(B7342&lt;&gt;"",COUNTA($B$3:B7342)+$A$2,"")</f>
        <v/>
      </c>
      <c r="R7342" s="42"/>
      <c r="AB7342" s="13"/>
      <c r="AC7342" s="8"/>
      <c r="AF7342" s="13"/>
      <c r="AG7342" s="8"/>
      <c r="AH7342" s="8"/>
      <c r="AI7342" s="8"/>
      <c r="AJ7342" s="8"/>
      <c r="AK7342" s="8"/>
      <c r="AN7342" s="13"/>
      <c r="AO7342" s="8"/>
      <c r="AR7342" s="13"/>
      <c r="AS7342" s="8"/>
      <c r="AV7342" s="13"/>
      <c r="AW7342" s="8"/>
      <c r="AX7342" s="19" t="str">
        <f t="shared" si="484"/>
        <v/>
      </c>
      <c r="AY7342" s="55">
        <f t="shared" si="485"/>
        <v>0</v>
      </c>
      <c r="AZ7342" s="8"/>
      <c r="BA7342" s="8"/>
    </row>
    <row r="7343" spans="1:53" x14ac:dyDescent="0.25">
      <c r="A7343" s="9" t="str">
        <f>IF(B7343&lt;&gt;"",COUNTA($B$3:B7343)+$A$2,"")</f>
        <v/>
      </c>
      <c r="R7343" s="42"/>
      <c r="AB7343" s="13"/>
      <c r="AC7343" s="8"/>
      <c r="AF7343" s="13"/>
      <c r="AG7343" s="8"/>
      <c r="AH7343" s="8"/>
      <c r="AI7343" s="8"/>
      <c r="AJ7343" s="8"/>
      <c r="AK7343" s="8"/>
      <c r="AN7343" s="13"/>
      <c r="AO7343" s="8"/>
      <c r="AR7343" s="13"/>
      <c r="AS7343" s="8"/>
      <c r="AV7343" s="13"/>
      <c r="AW7343" s="8"/>
      <c r="AX7343" s="19" t="str">
        <f t="shared" si="484"/>
        <v/>
      </c>
      <c r="AY7343" s="55">
        <f t="shared" si="485"/>
        <v>0</v>
      </c>
      <c r="AZ7343" s="8"/>
      <c r="BA7343" s="8"/>
    </row>
    <row r="7344" spans="1:53" x14ac:dyDescent="0.25">
      <c r="A7344" s="9" t="str">
        <f>IF(B7344&lt;&gt;"",COUNTA($B$3:B7344)+$A$2,"")</f>
        <v/>
      </c>
      <c r="R7344" s="42"/>
      <c r="AB7344" s="13"/>
      <c r="AC7344" s="8"/>
      <c r="AF7344" s="13"/>
      <c r="AG7344" s="8"/>
      <c r="AH7344" s="8"/>
      <c r="AI7344" s="8"/>
      <c r="AJ7344" s="8"/>
      <c r="AK7344" s="8"/>
      <c r="AN7344" s="13"/>
      <c r="AO7344" s="8"/>
      <c r="AR7344" s="13"/>
      <c r="AS7344" s="8"/>
      <c r="AV7344" s="13"/>
      <c r="AW7344" s="8"/>
      <c r="AX7344" s="19" t="str">
        <f t="shared" si="484"/>
        <v/>
      </c>
      <c r="AY7344" s="55">
        <f t="shared" si="485"/>
        <v>0</v>
      </c>
      <c r="AZ7344" s="8"/>
      <c r="BA7344" s="8"/>
    </row>
    <row r="7345" spans="1:53" x14ac:dyDescent="0.25">
      <c r="A7345" s="9" t="str">
        <f>IF(B7345&lt;&gt;"",COUNTA($B$3:B7345)+$A$2,"")</f>
        <v/>
      </c>
      <c r="R7345" s="42"/>
      <c r="AB7345" s="13"/>
      <c r="AC7345" s="8"/>
      <c r="AF7345" s="13"/>
      <c r="AG7345" s="8"/>
      <c r="AH7345" s="8"/>
      <c r="AI7345" s="8"/>
      <c r="AJ7345" s="8"/>
      <c r="AK7345" s="8"/>
      <c r="AN7345" s="13"/>
      <c r="AO7345" s="8"/>
      <c r="AR7345" s="13"/>
      <c r="AS7345" s="8"/>
      <c r="AV7345" s="13"/>
      <c r="AW7345" s="8"/>
      <c r="AX7345" s="19" t="str">
        <f t="shared" si="484"/>
        <v/>
      </c>
      <c r="AY7345" s="55">
        <f t="shared" si="485"/>
        <v>0</v>
      </c>
      <c r="AZ7345" s="8"/>
      <c r="BA7345" s="8"/>
    </row>
    <row r="7346" spans="1:53" x14ac:dyDescent="0.25">
      <c r="A7346" s="9" t="str">
        <f>IF(B7346&lt;&gt;"",COUNTA($B$3:B7346)+$A$2,"")</f>
        <v/>
      </c>
      <c r="R7346" s="42"/>
      <c r="AB7346" s="13"/>
      <c r="AC7346" s="8"/>
      <c r="AF7346" s="13"/>
      <c r="AG7346" s="8"/>
      <c r="AH7346" s="8"/>
      <c r="AI7346" s="8"/>
      <c r="AJ7346" s="8"/>
      <c r="AK7346" s="8"/>
      <c r="AN7346" s="13"/>
      <c r="AO7346" s="8"/>
      <c r="AR7346" s="13"/>
      <c r="AS7346" s="8"/>
      <c r="AV7346" s="13"/>
      <c r="AW7346" s="8"/>
      <c r="AX7346" s="19" t="str">
        <f t="shared" si="484"/>
        <v/>
      </c>
      <c r="AY7346" s="55">
        <f t="shared" si="485"/>
        <v>0</v>
      </c>
      <c r="AZ7346" s="8"/>
      <c r="BA7346" s="8"/>
    </row>
    <row r="7347" spans="1:53" x14ac:dyDescent="0.25">
      <c r="A7347" s="9" t="str">
        <f>IF(B7347&lt;&gt;"",COUNTA($B$3:B7347)+$A$2,"")</f>
        <v/>
      </c>
      <c r="R7347" s="42"/>
      <c r="AB7347" s="13"/>
      <c r="AC7347" s="8"/>
      <c r="AF7347" s="13"/>
      <c r="AG7347" s="8"/>
      <c r="AH7347" s="8"/>
      <c r="AI7347" s="8"/>
      <c r="AJ7347" s="8"/>
      <c r="AK7347" s="8"/>
      <c r="AN7347" s="13"/>
      <c r="AO7347" s="8"/>
      <c r="AR7347" s="13"/>
      <c r="AS7347" s="8"/>
      <c r="AV7347" s="13"/>
      <c r="AW7347" s="8"/>
      <c r="AX7347" s="19" t="str">
        <f t="shared" si="484"/>
        <v/>
      </c>
      <c r="AY7347" s="55">
        <f t="shared" si="485"/>
        <v>0</v>
      </c>
      <c r="AZ7347" s="8"/>
      <c r="BA7347" s="8"/>
    </row>
    <row r="7348" spans="1:53" x14ac:dyDescent="0.25">
      <c r="A7348" s="9" t="str">
        <f>IF(B7348&lt;&gt;"",COUNTA($B$3:B7348)+$A$2,"")</f>
        <v/>
      </c>
      <c r="R7348" s="42"/>
      <c r="AB7348" s="13"/>
      <c r="AC7348" s="8"/>
      <c r="AF7348" s="13"/>
      <c r="AG7348" s="8"/>
      <c r="AH7348" s="8"/>
      <c r="AI7348" s="8"/>
      <c r="AJ7348" s="8"/>
      <c r="AK7348" s="8"/>
      <c r="AN7348" s="13"/>
      <c r="AO7348" s="8"/>
      <c r="AR7348" s="13"/>
      <c r="AS7348" s="8"/>
      <c r="AV7348" s="13"/>
      <c r="AW7348" s="8"/>
      <c r="AX7348" s="19" t="str">
        <f t="shared" si="484"/>
        <v/>
      </c>
      <c r="AY7348" s="55">
        <f t="shared" si="485"/>
        <v>0</v>
      </c>
      <c r="AZ7348" s="8"/>
      <c r="BA7348" s="8"/>
    </row>
    <row r="7349" spans="1:53" x14ac:dyDescent="0.25">
      <c r="A7349" s="9" t="str">
        <f>IF(B7349&lt;&gt;"",COUNTA($B$3:B7349)+$A$2,"")</f>
        <v/>
      </c>
      <c r="R7349" s="42"/>
      <c r="AB7349" s="13"/>
      <c r="AC7349" s="8"/>
      <c r="AF7349" s="13"/>
      <c r="AG7349" s="8"/>
      <c r="AH7349" s="8"/>
      <c r="AI7349" s="8"/>
      <c r="AJ7349" s="8"/>
      <c r="AK7349" s="8"/>
      <c r="AN7349" s="13"/>
      <c r="AO7349" s="8"/>
      <c r="AR7349" s="13"/>
      <c r="AS7349" s="8"/>
      <c r="AV7349" s="13"/>
      <c r="AW7349" s="8"/>
      <c r="AX7349" s="19" t="str">
        <f t="shared" si="484"/>
        <v/>
      </c>
      <c r="AY7349" s="55">
        <f t="shared" si="485"/>
        <v>0</v>
      </c>
      <c r="AZ7349" s="8"/>
      <c r="BA7349" s="8"/>
    </row>
    <row r="7350" spans="1:53" x14ac:dyDescent="0.25">
      <c r="A7350" s="9" t="str">
        <f>IF(B7350&lt;&gt;"",COUNTA($B$3:B7350)+$A$2,"")</f>
        <v/>
      </c>
      <c r="R7350" s="42"/>
      <c r="AB7350" s="13"/>
      <c r="AC7350" s="8"/>
      <c r="AF7350" s="13"/>
      <c r="AG7350" s="8"/>
      <c r="AH7350" s="8"/>
      <c r="AI7350" s="8"/>
      <c r="AJ7350" s="8"/>
      <c r="AK7350" s="8"/>
      <c r="AN7350" s="13"/>
      <c r="AO7350" s="8"/>
      <c r="AR7350" s="13"/>
      <c r="AS7350" s="8"/>
      <c r="AV7350" s="13"/>
      <c r="AW7350" s="8"/>
      <c r="AX7350" s="19" t="str">
        <f t="shared" si="484"/>
        <v/>
      </c>
      <c r="AY7350" s="55">
        <f t="shared" si="485"/>
        <v>0</v>
      </c>
      <c r="AZ7350" s="8"/>
      <c r="BA7350" s="8"/>
    </row>
    <row r="7351" spans="1:53" x14ac:dyDescent="0.25">
      <c r="A7351" s="9" t="str">
        <f>IF(B7351&lt;&gt;"",COUNTA($B$3:B7351)+$A$2,"")</f>
        <v/>
      </c>
      <c r="R7351" s="42"/>
      <c r="AB7351" s="13"/>
      <c r="AC7351" s="8"/>
      <c r="AF7351" s="13"/>
      <c r="AG7351" s="8"/>
      <c r="AH7351" s="8"/>
      <c r="AI7351" s="8"/>
      <c r="AJ7351" s="8"/>
      <c r="AK7351" s="8"/>
      <c r="AN7351" s="13"/>
      <c r="AO7351" s="8"/>
      <c r="AR7351" s="13"/>
      <c r="AS7351" s="8"/>
      <c r="AV7351" s="13"/>
      <c r="AW7351" s="8"/>
      <c r="AX7351" s="19" t="str">
        <f t="shared" si="484"/>
        <v/>
      </c>
      <c r="AY7351" s="55">
        <f t="shared" si="485"/>
        <v>0</v>
      </c>
      <c r="AZ7351" s="8"/>
      <c r="BA7351" s="8"/>
    </row>
    <row r="7352" spans="1:53" x14ac:dyDescent="0.25">
      <c r="A7352" s="9" t="str">
        <f>IF(B7352&lt;&gt;"",COUNTA($B$3:B7352)+$A$2,"")</f>
        <v/>
      </c>
      <c r="R7352" s="42"/>
      <c r="AB7352" s="13"/>
      <c r="AC7352" s="8"/>
      <c r="AF7352" s="13"/>
      <c r="AG7352" s="8"/>
      <c r="AH7352" s="8"/>
      <c r="AI7352" s="8"/>
      <c r="AJ7352" s="8"/>
      <c r="AK7352" s="8"/>
      <c r="AN7352" s="13"/>
      <c r="AO7352" s="8"/>
      <c r="AR7352" s="13"/>
      <c r="AS7352" s="8"/>
      <c r="AV7352" s="13"/>
      <c r="AW7352" s="8"/>
      <c r="AX7352" s="19" t="str">
        <f t="shared" si="484"/>
        <v/>
      </c>
      <c r="AY7352" s="55">
        <f t="shared" si="485"/>
        <v>0</v>
      </c>
      <c r="AZ7352" s="8"/>
      <c r="BA7352" s="8"/>
    </row>
    <row r="7353" spans="1:53" x14ac:dyDescent="0.25">
      <c r="A7353" s="9" t="str">
        <f>IF(B7353&lt;&gt;"",COUNTA($B$3:B7353)+$A$2,"")</f>
        <v/>
      </c>
      <c r="R7353" s="42"/>
      <c r="AB7353" s="13"/>
      <c r="AC7353" s="8"/>
      <c r="AF7353" s="13"/>
      <c r="AG7353" s="8"/>
      <c r="AH7353" s="8"/>
      <c r="AI7353" s="8"/>
      <c r="AJ7353" s="8"/>
      <c r="AK7353" s="8"/>
      <c r="AN7353" s="13"/>
      <c r="AO7353" s="8"/>
      <c r="AR7353" s="13"/>
      <c r="AS7353" s="8"/>
      <c r="AV7353" s="13"/>
      <c r="AW7353" s="8"/>
      <c r="AX7353" s="19" t="str">
        <f t="shared" si="484"/>
        <v/>
      </c>
      <c r="AY7353" s="55">
        <f t="shared" si="485"/>
        <v>0</v>
      </c>
      <c r="AZ7353" s="8"/>
      <c r="BA7353" s="8"/>
    </row>
    <row r="7354" spans="1:53" x14ac:dyDescent="0.25">
      <c r="A7354" s="9" t="str">
        <f>IF(B7354&lt;&gt;"",COUNTA($B$3:B7354)+$A$2,"")</f>
        <v/>
      </c>
      <c r="R7354" s="42"/>
      <c r="AB7354" s="13"/>
      <c r="AC7354" s="8"/>
      <c r="AF7354" s="13"/>
      <c r="AG7354" s="8"/>
      <c r="AH7354" s="8"/>
      <c r="AI7354" s="8"/>
      <c r="AJ7354" s="8"/>
      <c r="AK7354" s="8"/>
      <c r="AN7354" s="13"/>
      <c r="AO7354" s="8"/>
      <c r="AR7354" s="13"/>
      <c r="AS7354" s="8"/>
      <c r="AV7354" s="13"/>
      <c r="AW7354" s="8"/>
      <c r="AX7354" s="19" t="str">
        <f t="shared" si="484"/>
        <v/>
      </c>
      <c r="AY7354" s="55">
        <f t="shared" si="485"/>
        <v>0</v>
      </c>
      <c r="AZ7354" s="8"/>
      <c r="BA7354" s="8"/>
    </row>
    <row r="7355" spans="1:53" x14ac:dyDescent="0.25">
      <c r="A7355" s="9" t="str">
        <f>IF(B7355&lt;&gt;"",COUNTA($B$3:B7355)+$A$2,"")</f>
        <v/>
      </c>
      <c r="R7355" s="42"/>
      <c r="AB7355" s="13"/>
      <c r="AC7355" s="8"/>
      <c r="AF7355" s="13"/>
      <c r="AG7355" s="8"/>
      <c r="AH7355" s="8"/>
      <c r="AI7355" s="8"/>
      <c r="AJ7355" s="8"/>
      <c r="AK7355" s="8"/>
      <c r="AN7355" s="13"/>
      <c r="AO7355" s="8"/>
      <c r="AR7355" s="13"/>
      <c r="AS7355" s="8"/>
      <c r="AV7355" s="13"/>
      <c r="AW7355" s="8"/>
      <c r="AX7355" s="19" t="str">
        <f t="shared" si="484"/>
        <v/>
      </c>
      <c r="AY7355" s="55">
        <f t="shared" si="485"/>
        <v>0</v>
      </c>
      <c r="AZ7355" s="8"/>
      <c r="BA7355" s="8"/>
    </row>
    <row r="7356" spans="1:53" x14ac:dyDescent="0.25">
      <c r="A7356" s="9" t="str">
        <f>IF(B7356&lt;&gt;"",COUNTA($B$3:B7356)+$A$2,"")</f>
        <v/>
      </c>
      <c r="R7356" s="42"/>
      <c r="AB7356" s="13"/>
      <c r="AC7356" s="8"/>
      <c r="AF7356" s="13"/>
      <c r="AG7356" s="8"/>
      <c r="AH7356" s="8"/>
      <c r="AI7356" s="8"/>
      <c r="AJ7356" s="8"/>
      <c r="AK7356" s="8"/>
      <c r="AN7356" s="13"/>
      <c r="AO7356" s="8"/>
      <c r="AR7356" s="13"/>
      <c r="AS7356" s="8"/>
      <c r="AV7356" s="13"/>
      <c r="AW7356" s="8"/>
      <c r="AX7356" s="19" t="str">
        <f t="shared" si="484"/>
        <v/>
      </c>
      <c r="AY7356" s="55">
        <f t="shared" si="485"/>
        <v>0</v>
      </c>
      <c r="AZ7356" s="8"/>
      <c r="BA7356" s="8"/>
    </row>
    <row r="7357" spans="1:53" x14ac:dyDescent="0.25">
      <c r="A7357" s="9" t="str">
        <f>IF(B7357&lt;&gt;"",COUNTA($B$3:B7357)+$A$2,"")</f>
        <v/>
      </c>
      <c r="R7357" s="42"/>
      <c r="AB7357" s="13"/>
      <c r="AC7357" s="8"/>
      <c r="AF7357" s="13"/>
      <c r="AG7357" s="8"/>
      <c r="AH7357" s="8"/>
      <c r="AI7357" s="8"/>
      <c r="AJ7357" s="8"/>
      <c r="AK7357" s="8"/>
      <c r="AN7357" s="13"/>
      <c r="AO7357" s="8"/>
      <c r="AR7357" s="13"/>
      <c r="AS7357" s="8"/>
      <c r="AV7357" s="13"/>
      <c r="AW7357" s="8"/>
      <c r="AX7357" s="19" t="str">
        <f t="shared" si="484"/>
        <v/>
      </c>
      <c r="AY7357" s="55">
        <f t="shared" si="485"/>
        <v>0</v>
      </c>
      <c r="AZ7357" s="8"/>
      <c r="BA7357" s="8"/>
    </row>
    <row r="7358" spans="1:53" x14ac:dyDescent="0.25">
      <c r="A7358" s="9" t="str">
        <f>IF(B7358&lt;&gt;"",COUNTA($B$3:B7358)+$A$2,"")</f>
        <v/>
      </c>
      <c r="R7358" s="42"/>
      <c r="AB7358" s="13"/>
      <c r="AC7358" s="8"/>
      <c r="AF7358" s="13"/>
      <c r="AG7358" s="8"/>
      <c r="AH7358" s="8"/>
      <c r="AI7358" s="8"/>
      <c r="AJ7358" s="8"/>
      <c r="AK7358" s="8"/>
      <c r="AN7358" s="13"/>
      <c r="AO7358" s="8"/>
      <c r="AR7358" s="13"/>
      <c r="AS7358" s="8"/>
      <c r="AV7358" s="13"/>
      <c r="AW7358" s="8"/>
      <c r="AX7358" s="19" t="str">
        <f t="shared" si="484"/>
        <v/>
      </c>
      <c r="AY7358" s="55">
        <f t="shared" si="485"/>
        <v>0</v>
      </c>
      <c r="AZ7358" s="8"/>
      <c r="BA7358" s="8"/>
    </row>
    <row r="7359" spans="1:53" x14ac:dyDescent="0.25">
      <c r="A7359" s="9" t="str">
        <f>IF(B7359&lt;&gt;"",COUNTA($B$3:B7359)+$A$2,"")</f>
        <v/>
      </c>
      <c r="R7359" s="42"/>
      <c r="AB7359" s="13"/>
      <c r="AC7359" s="8"/>
      <c r="AF7359" s="13"/>
      <c r="AG7359" s="8"/>
      <c r="AH7359" s="8"/>
      <c r="AI7359" s="8"/>
      <c r="AJ7359" s="8"/>
      <c r="AK7359" s="8"/>
      <c r="AN7359" s="13"/>
      <c r="AO7359" s="8"/>
      <c r="AR7359" s="13"/>
      <c r="AS7359" s="8"/>
      <c r="AV7359" s="13"/>
      <c r="AW7359" s="8"/>
      <c r="AX7359" s="19" t="str">
        <f t="shared" si="484"/>
        <v/>
      </c>
      <c r="AY7359" s="55">
        <f t="shared" si="485"/>
        <v>0</v>
      </c>
      <c r="AZ7359" s="8"/>
      <c r="BA7359" s="8"/>
    </row>
    <row r="7360" spans="1:53" x14ac:dyDescent="0.25">
      <c r="A7360" s="9" t="str">
        <f>IF(B7360&lt;&gt;"",COUNTA($B$3:B7360)+$A$2,"")</f>
        <v/>
      </c>
      <c r="R7360" s="42"/>
      <c r="AB7360" s="13"/>
      <c r="AC7360" s="8"/>
      <c r="AF7360" s="13"/>
      <c r="AG7360" s="8"/>
      <c r="AH7360" s="8"/>
      <c r="AI7360" s="8"/>
      <c r="AJ7360" s="8"/>
      <c r="AK7360" s="8"/>
      <c r="AN7360" s="13"/>
      <c r="AO7360" s="8"/>
      <c r="AR7360" s="13"/>
      <c r="AS7360" s="8"/>
      <c r="AV7360" s="13"/>
      <c r="AW7360" s="8"/>
      <c r="AX7360" s="19" t="str">
        <f t="shared" si="484"/>
        <v/>
      </c>
      <c r="AY7360" s="55">
        <f t="shared" si="485"/>
        <v>0</v>
      </c>
      <c r="AZ7360" s="8"/>
      <c r="BA7360" s="8"/>
    </row>
    <row r="7361" spans="1:53" x14ac:dyDescent="0.25">
      <c r="A7361" s="9" t="str">
        <f>IF(B7361&lt;&gt;"",COUNTA($B$3:B7361)+$A$2,"")</f>
        <v/>
      </c>
      <c r="R7361" s="42"/>
      <c r="AB7361" s="13"/>
      <c r="AC7361" s="8"/>
      <c r="AF7361" s="13"/>
      <c r="AG7361" s="8"/>
      <c r="AH7361" s="8"/>
      <c r="AI7361" s="8"/>
      <c r="AJ7361" s="8"/>
      <c r="AK7361" s="8"/>
      <c r="AN7361" s="13"/>
      <c r="AO7361" s="8"/>
      <c r="AR7361" s="13"/>
      <c r="AS7361" s="8"/>
      <c r="AV7361" s="13"/>
      <c r="AW7361" s="8"/>
      <c r="AX7361" s="19" t="str">
        <f t="shared" si="484"/>
        <v/>
      </c>
      <c r="AY7361" s="55">
        <f t="shared" si="485"/>
        <v>0</v>
      </c>
      <c r="AZ7361" s="8"/>
      <c r="BA7361" s="8"/>
    </row>
    <row r="7362" spans="1:53" x14ac:dyDescent="0.25">
      <c r="A7362" s="9" t="str">
        <f>IF(B7362&lt;&gt;"",COUNTA($B$3:B7362)+$A$2,"")</f>
        <v/>
      </c>
      <c r="R7362" s="42"/>
      <c r="AB7362" s="13"/>
      <c r="AC7362" s="8"/>
      <c r="AF7362" s="13"/>
      <c r="AG7362" s="8"/>
      <c r="AH7362" s="8"/>
      <c r="AI7362" s="8"/>
      <c r="AJ7362" s="8"/>
      <c r="AK7362" s="8"/>
      <c r="AN7362" s="13"/>
      <c r="AO7362" s="8"/>
      <c r="AR7362" s="13"/>
      <c r="AS7362" s="8"/>
      <c r="AV7362" s="13"/>
      <c r="AW7362" s="8"/>
      <c r="AX7362" s="19" t="str">
        <f t="shared" si="484"/>
        <v/>
      </c>
      <c r="AY7362" s="55">
        <f t="shared" si="485"/>
        <v>0</v>
      </c>
      <c r="AZ7362" s="8"/>
      <c r="BA7362" s="8"/>
    </row>
    <row r="7363" spans="1:53" x14ac:dyDescent="0.25">
      <c r="A7363" s="9" t="str">
        <f>IF(B7363&lt;&gt;"",COUNTA($B$3:B7363)+$A$2,"")</f>
        <v/>
      </c>
      <c r="R7363" s="42"/>
      <c r="AB7363" s="13"/>
      <c r="AC7363" s="8"/>
      <c r="AF7363" s="13"/>
      <c r="AG7363" s="8"/>
      <c r="AH7363" s="8"/>
      <c r="AI7363" s="8"/>
      <c r="AJ7363" s="8"/>
      <c r="AK7363" s="8"/>
      <c r="AN7363" s="13"/>
      <c r="AO7363" s="8"/>
      <c r="AR7363" s="13"/>
      <c r="AS7363" s="8"/>
      <c r="AV7363" s="13"/>
      <c r="AW7363" s="8"/>
      <c r="AX7363" s="19" t="str">
        <f t="shared" ref="AX7363:AX7426" si="486">IF(R7363="","",AY7363/(1+0.025))</f>
        <v/>
      </c>
      <c r="AY7363" s="55">
        <f t="shared" ref="AY7363:AY7426" si="487">BC7363-AZ7363</f>
        <v>0</v>
      </c>
      <c r="AZ7363" s="8"/>
      <c r="BA7363" s="8"/>
    </row>
    <row r="7364" spans="1:53" x14ac:dyDescent="0.25">
      <c r="A7364" s="9" t="str">
        <f>IF(B7364&lt;&gt;"",COUNTA($B$3:B7364)+$A$2,"")</f>
        <v/>
      </c>
      <c r="R7364" s="42"/>
      <c r="AB7364" s="13"/>
      <c r="AC7364" s="8"/>
      <c r="AF7364" s="13"/>
      <c r="AG7364" s="8"/>
      <c r="AH7364" s="8"/>
      <c r="AI7364" s="8"/>
      <c r="AJ7364" s="8"/>
      <c r="AK7364" s="8"/>
      <c r="AN7364" s="13"/>
      <c r="AO7364" s="8"/>
      <c r="AR7364" s="13"/>
      <c r="AS7364" s="8"/>
      <c r="AV7364" s="13"/>
      <c r="AW7364" s="8"/>
      <c r="AX7364" s="19" t="str">
        <f t="shared" si="486"/>
        <v/>
      </c>
      <c r="AY7364" s="55">
        <f t="shared" si="487"/>
        <v>0</v>
      </c>
      <c r="AZ7364" s="8"/>
      <c r="BA7364" s="8"/>
    </row>
    <row r="7365" spans="1:53" x14ac:dyDescent="0.25">
      <c r="A7365" s="9" t="str">
        <f>IF(B7365&lt;&gt;"",COUNTA($B$3:B7365)+$A$2,"")</f>
        <v/>
      </c>
      <c r="R7365" s="42"/>
      <c r="AB7365" s="13"/>
      <c r="AC7365" s="8"/>
      <c r="AF7365" s="13"/>
      <c r="AG7365" s="8"/>
      <c r="AH7365" s="8"/>
      <c r="AI7365" s="8"/>
      <c r="AJ7365" s="8"/>
      <c r="AK7365" s="8"/>
      <c r="AN7365" s="13"/>
      <c r="AO7365" s="8"/>
      <c r="AR7365" s="13"/>
      <c r="AS7365" s="8"/>
      <c r="AV7365" s="13"/>
      <c r="AW7365" s="8"/>
      <c r="AX7365" s="19" t="str">
        <f t="shared" si="486"/>
        <v/>
      </c>
      <c r="AY7365" s="55">
        <f t="shared" si="487"/>
        <v>0</v>
      </c>
      <c r="AZ7365" s="8"/>
      <c r="BA7365" s="8"/>
    </row>
    <row r="7366" spans="1:53" x14ac:dyDescent="0.25">
      <c r="A7366" s="9" t="str">
        <f>IF(B7366&lt;&gt;"",COUNTA($B$3:B7366)+$A$2,"")</f>
        <v/>
      </c>
      <c r="R7366" s="42"/>
      <c r="AB7366" s="13"/>
      <c r="AC7366" s="8"/>
      <c r="AF7366" s="13"/>
      <c r="AG7366" s="8"/>
      <c r="AH7366" s="8"/>
      <c r="AI7366" s="8"/>
      <c r="AJ7366" s="8"/>
      <c r="AK7366" s="8"/>
      <c r="AN7366" s="13"/>
      <c r="AO7366" s="8"/>
      <c r="AR7366" s="13"/>
      <c r="AS7366" s="8"/>
      <c r="AV7366" s="13"/>
      <c r="AW7366" s="8"/>
      <c r="AX7366" s="19" t="str">
        <f t="shared" si="486"/>
        <v/>
      </c>
      <c r="AY7366" s="55">
        <f t="shared" si="487"/>
        <v>0</v>
      </c>
      <c r="AZ7366" s="8"/>
      <c r="BA7366" s="8"/>
    </row>
    <row r="7367" spans="1:53" x14ac:dyDescent="0.25">
      <c r="A7367" s="9" t="str">
        <f>IF(B7367&lt;&gt;"",COUNTA($B$3:B7367)+$A$2,"")</f>
        <v/>
      </c>
      <c r="R7367" s="42"/>
      <c r="AB7367" s="13"/>
      <c r="AC7367" s="8"/>
      <c r="AF7367" s="13"/>
      <c r="AG7367" s="8"/>
      <c r="AH7367" s="8"/>
      <c r="AI7367" s="8"/>
      <c r="AJ7367" s="8"/>
      <c r="AK7367" s="8"/>
      <c r="AN7367" s="13"/>
      <c r="AO7367" s="8"/>
      <c r="AR7367" s="13"/>
      <c r="AS7367" s="8"/>
      <c r="AV7367" s="13"/>
      <c r="AW7367" s="8"/>
      <c r="AX7367" s="19" t="str">
        <f t="shared" si="486"/>
        <v/>
      </c>
      <c r="AY7367" s="55">
        <f t="shared" si="487"/>
        <v>0</v>
      </c>
      <c r="AZ7367" s="8"/>
      <c r="BA7367" s="8"/>
    </row>
    <row r="7368" spans="1:53" x14ac:dyDescent="0.25">
      <c r="A7368" s="9" t="str">
        <f>IF(B7368&lt;&gt;"",COUNTA($B$3:B7368)+$A$2,"")</f>
        <v/>
      </c>
      <c r="R7368" s="42"/>
      <c r="AB7368" s="13"/>
      <c r="AC7368" s="8"/>
      <c r="AF7368" s="13"/>
      <c r="AG7368" s="8"/>
      <c r="AH7368" s="8"/>
      <c r="AI7368" s="8"/>
      <c r="AJ7368" s="8"/>
      <c r="AK7368" s="8"/>
      <c r="AN7368" s="13"/>
      <c r="AO7368" s="8"/>
      <c r="AR7368" s="13"/>
      <c r="AS7368" s="8"/>
      <c r="AV7368" s="13"/>
      <c r="AW7368" s="8"/>
      <c r="AX7368" s="19" t="str">
        <f t="shared" si="486"/>
        <v/>
      </c>
      <c r="AY7368" s="55">
        <f t="shared" si="487"/>
        <v>0</v>
      </c>
      <c r="AZ7368" s="8"/>
      <c r="BA7368" s="8"/>
    </row>
    <row r="7369" spans="1:53" x14ac:dyDescent="0.25">
      <c r="A7369" s="9" t="str">
        <f>IF(B7369&lt;&gt;"",COUNTA($B$3:B7369)+$A$2,"")</f>
        <v/>
      </c>
      <c r="R7369" s="42"/>
      <c r="AB7369" s="13"/>
      <c r="AC7369" s="8"/>
      <c r="AF7369" s="13"/>
      <c r="AG7369" s="8"/>
      <c r="AH7369" s="8"/>
      <c r="AI7369" s="8"/>
      <c r="AJ7369" s="8"/>
      <c r="AK7369" s="8"/>
      <c r="AN7369" s="13"/>
      <c r="AO7369" s="8"/>
      <c r="AR7369" s="13"/>
      <c r="AS7369" s="8"/>
      <c r="AV7369" s="13"/>
      <c r="AW7369" s="8"/>
      <c r="AX7369" s="19" t="str">
        <f t="shared" si="486"/>
        <v/>
      </c>
      <c r="AY7369" s="55">
        <f t="shared" si="487"/>
        <v>0</v>
      </c>
      <c r="AZ7369" s="8"/>
      <c r="BA7369" s="8"/>
    </row>
    <row r="7370" spans="1:53" x14ac:dyDescent="0.25">
      <c r="A7370" s="9" t="str">
        <f>IF(B7370&lt;&gt;"",COUNTA($B$3:B7370)+$A$2,"")</f>
        <v/>
      </c>
      <c r="R7370" s="42"/>
      <c r="AB7370" s="13"/>
      <c r="AC7370" s="8"/>
      <c r="AF7370" s="13"/>
      <c r="AG7370" s="8"/>
      <c r="AH7370" s="8"/>
      <c r="AI7370" s="8"/>
      <c r="AJ7370" s="8"/>
      <c r="AK7370" s="8"/>
      <c r="AN7370" s="13"/>
      <c r="AO7370" s="8"/>
      <c r="AR7370" s="13"/>
      <c r="AS7370" s="8"/>
      <c r="AV7370" s="13"/>
      <c r="AW7370" s="8"/>
      <c r="AX7370" s="19" t="str">
        <f t="shared" si="486"/>
        <v/>
      </c>
      <c r="AY7370" s="55">
        <f t="shared" si="487"/>
        <v>0</v>
      </c>
      <c r="AZ7370" s="8"/>
      <c r="BA7370" s="8"/>
    </row>
    <row r="7371" spans="1:53" x14ac:dyDescent="0.25">
      <c r="A7371" s="9" t="str">
        <f>IF(B7371&lt;&gt;"",COUNTA($B$3:B7371)+$A$2,"")</f>
        <v/>
      </c>
      <c r="R7371" s="42"/>
      <c r="AB7371" s="13"/>
      <c r="AC7371" s="8"/>
      <c r="AF7371" s="13"/>
      <c r="AG7371" s="8"/>
      <c r="AH7371" s="8"/>
      <c r="AI7371" s="8"/>
      <c r="AJ7371" s="8"/>
      <c r="AK7371" s="8"/>
      <c r="AN7371" s="13"/>
      <c r="AO7371" s="8"/>
      <c r="AR7371" s="13"/>
      <c r="AS7371" s="8"/>
      <c r="AV7371" s="13"/>
      <c r="AW7371" s="8"/>
      <c r="AX7371" s="19" t="str">
        <f t="shared" si="486"/>
        <v/>
      </c>
      <c r="AY7371" s="55">
        <f t="shared" si="487"/>
        <v>0</v>
      </c>
      <c r="AZ7371" s="8"/>
      <c r="BA7371" s="8"/>
    </row>
    <row r="7372" spans="1:53" x14ac:dyDescent="0.25">
      <c r="A7372" s="9" t="str">
        <f>IF(B7372&lt;&gt;"",COUNTA($B$3:B7372)+$A$2,"")</f>
        <v/>
      </c>
      <c r="R7372" s="42"/>
      <c r="AB7372" s="13"/>
      <c r="AC7372" s="8"/>
      <c r="AF7372" s="13"/>
      <c r="AG7372" s="8"/>
      <c r="AH7372" s="8"/>
      <c r="AI7372" s="8"/>
      <c r="AJ7372" s="8"/>
      <c r="AK7372" s="8"/>
      <c r="AN7372" s="13"/>
      <c r="AO7372" s="8"/>
      <c r="AR7372" s="13"/>
      <c r="AS7372" s="8"/>
      <c r="AV7372" s="13"/>
      <c r="AW7372" s="8"/>
      <c r="AX7372" s="19" t="str">
        <f t="shared" si="486"/>
        <v/>
      </c>
      <c r="AY7372" s="55">
        <f t="shared" si="487"/>
        <v>0</v>
      </c>
      <c r="AZ7372" s="8"/>
      <c r="BA7372" s="8"/>
    </row>
    <row r="7373" spans="1:53" x14ac:dyDescent="0.25">
      <c r="A7373" s="9" t="str">
        <f>IF(B7373&lt;&gt;"",COUNTA($B$3:B7373)+$A$2,"")</f>
        <v/>
      </c>
      <c r="R7373" s="42"/>
      <c r="AB7373" s="13"/>
      <c r="AC7373" s="8"/>
      <c r="AF7373" s="13"/>
      <c r="AG7373" s="8"/>
      <c r="AH7373" s="8"/>
      <c r="AI7373" s="8"/>
      <c r="AJ7373" s="8"/>
      <c r="AK7373" s="8"/>
      <c r="AN7373" s="13"/>
      <c r="AO7373" s="8"/>
      <c r="AR7373" s="13"/>
      <c r="AS7373" s="8"/>
      <c r="AV7373" s="13"/>
      <c r="AW7373" s="8"/>
      <c r="AX7373" s="19" t="str">
        <f t="shared" si="486"/>
        <v/>
      </c>
      <c r="AY7373" s="55">
        <f t="shared" si="487"/>
        <v>0</v>
      </c>
      <c r="AZ7373" s="8"/>
      <c r="BA7373" s="8"/>
    </row>
    <row r="7374" spans="1:53" x14ac:dyDescent="0.25">
      <c r="A7374" s="9" t="str">
        <f>IF(B7374&lt;&gt;"",COUNTA($B$3:B7374)+$A$2,"")</f>
        <v/>
      </c>
      <c r="R7374" s="42"/>
      <c r="AB7374" s="13"/>
      <c r="AC7374" s="8"/>
      <c r="AF7374" s="13"/>
      <c r="AG7374" s="8"/>
      <c r="AH7374" s="8"/>
      <c r="AI7374" s="8"/>
      <c r="AJ7374" s="8"/>
      <c r="AK7374" s="8"/>
      <c r="AN7374" s="13"/>
      <c r="AO7374" s="8"/>
      <c r="AR7374" s="13"/>
      <c r="AS7374" s="8"/>
      <c r="AV7374" s="13"/>
      <c r="AW7374" s="8"/>
      <c r="AX7374" s="19" t="str">
        <f t="shared" si="486"/>
        <v/>
      </c>
      <c r="AY7374" s="55">
        <f t="shared" si="487"/>
        <v>0</v>
      </c>
      <c r="AZ7374" s="8"/>
      <c r="BA7374" s="8"/>
    </row>
    <row r="7375" spans="1:53" x14ac:dyDescent="0.25">
      <c r="A7375" s="9" t="str">
        <f>IF(B7375&lt;&gt;"",COUNTA($B$3:B7375)+$A$2,"")</f>
        <v/>
      </c>
      <c r="R7375" s="42"/>
      <c r="AB7375" s="13"/>
      <c r="AC7375" s="8"/>
      <c r="AF7375" s="13"/>
      <c r="AG7375" s="8"/>
      <c r="AH7375" s="8"/>
      <c r="AI7375" s="8"/>
      <c r="AJ7375" s="8"/>
      <c r="AK7375" s="8"/>
      <c r="AN7375" s="13"/>
      <c r="AO7375" s="8"/>
      <c r="AR7375" s="13"/>
      <c r="AS7375" s="8"/>
      <c r="AV7375" s="13"/>
      <c r="AW7375" s="8"/>
      <c r="AX7375" s="19" t="str">
        <f t="shared" si="486"/>
        <v/>
      </c>
      <c r="AY7375" s="55">
        <f t="shared" si="487"/>
        <v>0</v>
      </c>
      <c r="AZ7375" s="8"/>
      <c r="BA7375" s="8"/>
    </row>
    <row r="7376" spans="1:53" x14ac:dyDescent="0.25">
      <c r="A7376" s="9" t="str">
        <f>IF(B7376&lt;&gt;"",COUNTA($B$3:B7376)+$A$2,"")</f>
        <v/>
      </c>
      <c r="R7376" s="42"/>
      <c r="AB7376" s="13"/>
      <c r="AC7376" s="8"/>
      <c r="AF7376" s="13"/>
      <c r="AG7376" s="8"/>
      <c r="AH7376" s="8"/>
      <c r="AI7376" s="8"/>
      <c r="AJ7376" s="8"/>
      <c r="AK7376" s="8"/>
      <c r="AN7376" s="13"/>
      <c r="AO7376" s="8"/>
      <c r="AR7376" s="13"/>
      <c r="AS7376" s="8"/>
      <c r="AV7376" s="13"/>
      <c r="AW7376" s="8"/>
      <c r="AX7376" s="19" t="str">
        <f t="shared" si="486"/>
        <v/>
      </c>
      <c r="AY7376" s="55">
        <f t="shared" si="487"/>
        <v>0</v>
      </c>
      <c r="AZ7376" s="8"/>
      <c r="BA7376" s="8"/>
    </row>
    <row r="7377" spans="1:53" x14ac:dyDescent="0.25">
      <c r="A7377" s="9" t="str">
        <f>IF(B7377&lt;&gt;"",COUNTA($B$3:B7377)+$A$2,"")</f>
        <v/>
      </c>
      <c r="R7377" s="42"/>
      <c r="AB7377" s="13"/>
      <c r="AC7377" s="8"/>
      <c r="AF7377" s="13"/>
      <c r="AG7377" s="8"/>
      <c r="AH7377" s="8"/>
      <c r="AI7377" s="8"/>
      <c r="AJ7377" s="8"/>
      <c r="AK7377" s="8"/>
      <c r="AN7377" s="13"/>
      <c r="AO7377" s="8"/>
      <c r="AR7377" s="13"/>
      <c r="AS7377" s="8"/>
      <c r="AV7377" s="13"/>
      <c r="AW7377" s="8"/>
      <c r="AX7377" s="19" t="str">
        <f t="shared" si="486"/>
        <v/>
      </c>
      <c r="AY7377" s="55">
        <f t="shared" si="487"/>
        <v>0</v>
      </c>
      <c r="AZ7377" s="8"/>
      <c r="BA7377" s="8"/>
    </row>
    <row r="7378" spans="1:53" x14ac:dyDescent="0.25">
      <c r="A7378" s="9" t="str">
        <f>IF(B7378&lt;&gt;"",COUNTA($B$3:B7378)+$A$2,"")</f>
        <v/>
      </c>
      <c r="R7378" s="42"/>
      <c r="AB7378" s="13"/>
      <c r="AC7378" s="8"/>
      <c r="AF7378" s="13"/>
      <c r="AG7378" s="8"/>
      <c r="AH7378" s="8"/>
      <c r="AI7378" s="8"/>
      <c r="AJ7378" s="8"/>
      <c r="AK7378" s="8"/>
      <c r="AN7378" s="13"/>
      <c r="AO7378" s="8"/>
      <c r="AR7378" s="13"/>
      <c r="AS7378" s="8"/>
      <c r="AV7378" s="13"/>
      <c r="AW7378" s="8"/>
      <c r="AX7378" s="19" t="str">
        <f t="shared" si="486"/>
        <v/>
      </c>
      <c r="AY7378" s="55">
        <f t="shared" si="487"/>
        <v>0</v>
      </c>
      <c r="AZ7378" s="8"/>
      <c r="BA7378" s="8"/>
    </row>
    <row r="7379" spans="1:53" x14ac:dyDescent="0.25">
      <c r="A7379" s="9" t="str">
        <f>IF(B7379&lt;&gt;"",COUNTA($B$3:B7379)+$A$2,"")</f>
        <v/>
      </c>
      <c r="R7379" s="42"/>
      <c r="AB7379" s="13"/>
      <c r="AC7379" s="8"/>
      <c r="AF7379" s="13"/>
      <c r="AG7379" s="8"/>
      <c r="AH7379" s="8"/>
      <c r="AI7379" s="8"/>
      <c r="AJ7379" s="8"/>
      <c r="AK7379" s="8"/>
      <c r="AN7379" s="13"/>
      <c r="AO7379" s="8"/>
      <c r="AR7379" s="13"/>
      <c r="AS7379" s="8"/>
      <c r="AV7379" s="13"/>
      <c r="AW7379" s="8"/>
      <c r="AX7379" s="19" t="str">
        <f t="shared" si="486"/>
        <v/>
      </c>
      <c r="AY7379" s="55">
        <f t="shared" si="487"/>
        <v>0</v>
      </c>
      <c r="AZ7379" s="8"/>
      <c r="BA7379" s="8"/>
    </row>
    <row r="7380" spans="1:53" x14ac:dyDescent="0.25">
      <c r="A7380" s="9" t="str">
        <f>IF(B7380&lt;&gt;"",COUNTA($B$3:B7380)+$A$2,"")</f>
        <v/>
      </c>
      <c r="R7380" s="42"/>
      <c r="AB7380" s="13"/>
      <c r="AC7380" s="8"/>
      <c r="AF7380" s="13"/>
      <c r="AG7380" s="8"/>
      <c r="AH7380" s="8"/>
      <c r="AI7380" s="8"/>
      <c r="AJ7380" s="8"/>
      <c r="AK7380" s="8"/>
      <c r="AN7380" s="13"/>
      <c r="AO7380" s="8"/>
      <c r="AR7380" s="13"/>
      <c r="AS7380" s="8"/>
      <c r="AV7380" s="13"/>
      <c r="AW7380" s="8"/>
      <c r="AX7380" s="19" t="str">
        <f t="shared" si="486"/>
        <v/>
      </c>
      <c r="AY7380" s="55">
        <f t="shared" si="487"/>
        <v>0</v>
      </c>
      <c r="AZ7380" s="8"/>
      <c r="BA7380" s="8"/>
    </row>
    <row r="7381" spans="1:53" x14ac:dyDescent="0.25">
      <c r="A7381" s="9" t="str">
        <f>IF(B7381&lt;&gt;"",COUNTA($B$3:B7381)+$A$2,"")</f>
        <v/>
      </c>
      <c r="R7381" s="42"/>
      <c r="AB7381" s="13"/>
      <c r="AC7381" s="8"/>
      <c r="AF7381" s="13"/>
      <c r="AG7381" s="8"/>
      <c r="AH7381" s="8"/>
      <c r="AI7381" s="8"/>
      <c r="AJ7381" s="8"/>
      <c r="AK7381" s="8"/>
      <c r="AN7381" s="13"/>
      <c r="AO7381" s="8"/>
      <c r="AR7381" s="13"/>
      <c r="AS7381" s="8"/>
      <c r="AV7381" s="13"/>
      <c r="AW7381" s="8"/>
      <c r="AX7381" s="19" t="str">
        <f t="shared" si="486"/>
        <v/>
      </c>
      <c r="AY7381" s="55">
        <f t="shared" si="487"/>
        <v>0</v>
      </c>
      <c r="AZ7381" s="8"/>
      <c r="BA7381" s="8"/>
    </row>
    <row r="7382" spans="1:53" x14ac:dyDescent="0.25">
      <c r="A7382" s="9" t="str">
        <f>IF(B7382&lt;&gt;"",COUNTA($B$3:B7382)+$A$2,"")</f>
        <v/>
      </c>
      <c r="R7382" s="42"/>
      <c r="AB7382" s="13"/>
      <c r="AC7382" s="8"/>
      <c r="AF7382" s="13"/>
      <c r="AG7382" s="8"/>
      <c r="AH7382" s="8"/>
      <c r="AI7382" s="8"/>
      <c r="AJ7382" s="8"/>
      <c r="AK7382" s="8"/>
      <c r="AN7382" s="13"/>
      <c r="AO7382" s="8"/>
      <c r="AR7382" s="13"/>
      <c r="AS7382" s="8"/>
      <c r="AV7382" s="13"/>
      <c r="AW7382" s="8"/>
      <c r="AX7382" s="19" t="str">
        <f t="shared" si="486"/>
        <v/>
      </c>
      <c r="AY7382" s="55">
        <f t="shared" si="487"/>
        <v>0</v>
      </c>
      <c r="AZ7382" s="8"/>
      <c r="BA7382" s="8"/>
    </row>
    <row r="7383" spans="1:53" x14ac:dyDescent="0.25">
      <c r="A7383" s="9" t="str">
        <f>IF(B7383&lt;&gt;"",COUNTA($B$3:B7383)+$A$2,"")</f>
        <v/>
      </c>
      <c r="R7383" s="42"/>
      <c r="AB7383" s="13"/>
      <c r="AC7383" s="8"/>
      <c r="AF7383" s="13"/>
      <c r="AG7383" s="8"/>
      <c r="AH7383" s="8"/>
      <c r="AI7383" s="8"/>
      <c r="AJ7383" s="8"/>
      <c r="AK7383" s="8"/>
      <c r="AN7383" s="13"/>
      <c r="AO7383" s="8"/>
      <c r="AR7383" s="13"/>
      <c r="AS7383" s="8"/>
      <c r="AV7383" s="13"/>
      <c r="AW7383" s="8"/>
      <c r="AX7383" s="19" t="str">
        <f t="shared" si="486"/>
        <v/>
      </c>
      <c r="AY7383" s="55">
        <f t="shared" si="487"/>
        <v>0</v>
      </c>
      <c r="AZ7383" s="8"/>
      <c r="BA7383" s="8"/>
    </row>
    <row r="7384" spans="1:53" x14ac:dyDescent="0.25">
      <c r="A7384" s="9" t="str">
        <f>IF(B7384&lt;&gt;"",COUNTA($B$3:B7384)+$A$2,"")</f>
        <v/>
      </c>
      <c r="R7384" s="42"/>
      <c r="AB7384" s="13"/>
      <c r="AC7384" s="8"/>
      <c r="AF7384" s="13"/>
      <c r="AG7384" s="8"/>
      <c r="AH7384" s="8"/>
      <c r="AI7384" s="8"/>
      <c r="AJ7384" s="8"/>
      <c r="AK7384" s="8"/>
      <c r="AN7384" s="13"/>
      <c r="AO7384" s="8"/>
      <c r="AR7384" s="13"/>
      <c r="AS7384" s="8"/>
      <c r="AV7384" s="13"/>
      <c r="AW7384" s="8"/>
      <c r="AX7384" s="19" t="str">
        <f t="shared" si="486"/>
        <v/>
      </c>
      <c r="AY7384" s="55">
        <f t="shared" si="487"/>
        <v>0</v>
      </c>
      <c r="AZ7384" s="8"/>
      <c r="BA7384" s="8"/>
    </row>
    <row r="7385" spans="1:53" x14ac:dyDescent="0.25">
      <c r="A7385" s="9" t="str">
        <f>IF(B7385&lt;&gt;"",COUNTA($B$3:B7385)+$A$2,"")</f>
        <v/>
      </c>
      <c r="R7385" s="42"/>
      <c r="AB7385" s="13"/>
      <c r="AC7385" s="8"/>
      <c r="AF7385" s="13"/>
      <c r="AG7385" s="8"/>
      <c r="AH7385" s="8"/>
      <c r="AI7385" s="8"/>
      <c r="AJ7385" s="8"/>
      <c r="AK7385" s="8"/>
      <c r="AN7385" s="13"/>
      <c r="AO7385" s="8"/>
      <c r="AR7385" s="13"/>
      <c r="AS7385" s="8"/>
      <c r="AV7385" s="13"/>
      <c r="AW7385" s="8"/>
      <c r="AX7385" s="19" t="str">
        <f t="shared" si="486"/>
        <v/>
      </c>
      <c r="AY7385" s="55">
        <f t="shared" si="487"/>
        <v>0</v>
      </c>
      <c r="AZ7385" s="8"/>
      <c r="BA7385" s="8"/>
    </row>
    <row r="7386" spans="1:53" x14ac:dyDescent="0.25">
      <c r="A7386" s="9" t="str">
        <f>IF(B7386&lt;&gt;"",COUNTA($B$3:B7386)+$A$2,"")</f>
        <v/>
      </c>
      <c r="R7386" s="42"/>
      <c r="AB7386" s="13"/>
      <c r="AC7386" s="8"/>
      <c r="AF7386" s="13"/>
      <c r="AG7386" s="8"/>
      <c r="AH7386" s="8"/>
      <c r="AI7386" s="8"/>
      <c r="AJ7386" s="8"/>
      <c r="AK7386" s="8"/>
      <c r="AN7386" s="13"/>
      <c r="AO7386" s="8"/>
      <c r="AR7386" s="13"/>
      <c r="AS7386" s="8"/>
      <c r="AV7386" s="13"/>
      <c r="AW7386" s="8"/>
      <c r="AX7386" s="19" t="str">
        <f t="shared" si="486"/>
        <v/>
      </c>
      <c r="AY7386" s="55">
        <f t="shared" si="487"/>
        <v>0</v>
      </c>
      <c r="AZ7386" s="8"/>
      <c r="BA7386" s="8"/>
    </row>
    <row r="7387" spans="1:53" x14ac:dyDescent="0.25">
      <c r="A7387" s="9" t="str">
        <f>IF(B7387&lt;&gt;"",COUNTA($B$3:B7387)+$A$2,"")</f>
        <v/>
      </c>
      <c r="R7387" s="42"/>
      <c r="AB7387" s="13"/>
      <c r="AC7387" s="8"/>
      <c r="AF7387" s="13"/>
      <c r="AG7387" s="8"/>
      <c r="AH7387" s="8"/>
      <c r="AI7387" s="8"/>
      <c r="AJ7387" s="8"/>
      <c r="AK7387" s="8"/>
      <c r="AN7387" s="13"/>
      <c r="AO7387" s="8"/>
      <c r="AR7387" s="13"/>
      <c r="AS7387" s="8"/>
      <c r="AV7387" s="13"/>
      <c r="AW7387" s="8"/>
      <c r="AX7387" s="19" t="str">
        <f t="shared" si="486"/>
        <v/>
      </c>
      <c r="AY7387" s="55">
        <f t="shared" si="487"/>
        <v>0</v>
      </c>
      <c r="AZ7387" s="8"/>
      <c r="BA7387" s="8"/>
    </row>
    <row r="7388" spans="1:53" x14ac:dyDescent="0.25">
      <c r="A7388" s="9" t="str">
        <f>IF(B7388&lt;&gt;"",COUNTA($B$3:B7388)+$A$2,"")</f>
        <v/>
      </c>
      <c r="R7388" s="42"/>
      <c r="AB7388" s="13"/>
      <c r="AC7388" s="8"/>
      <c r="AF7388" s="13"/>
      <c r="AG7388" s="8"/>
      <c r="AH7388" s="8"/>
      <c r="AI7388" s="8"/>
      <c r="AJ7388" s="8"/>
      <c r="AK7388" s="8"/>
      <c r="AN7388" s="13"/>
      <c r="AO7388" s="8"/>
      <c r="AR7388" s="13"/>
      <c r="AS7388" s="8"/>
      <c r="AV7388" s="13"/>
      <c r="AW7388" s="8"/>
      <c r="AX7388" s="19" t="str">
        <f t="shared" si="486"/>
        <v/>
      </c>
      <c r="AY7388" s="55">
        <f t="shared" si="487"/>
        <v>0</v>
      </c>
      <c r="AZ7388" s="8"/>
      <c r="BA7388" s="8"/>
    </row>
    <row r="7389" spans="1:53" x14ac:dyDescent="0.25">
      <c r="A7389" s="9" t="str">
        <f>IF(B7389&lt;&gt;"",COUNTA($B$3:B7389)+$A$2,"")</f>
        <v/>
      </c>
      <c r="R7389" s="42"/>
      <c r="AB7389" s="13"/>
      <c r="AC7389" s="8"/>
      <c r="AF7389" s="13"/>
      <c r="AG7389" s="8"/>
      <c r="AH7389" s="8"/>
      <c r="AI7389" s="8"/>
      <c r="AJ7389" s="8"/>
      <c r="AK7389" s="8"/>
      <c r="AN7389" s="13"/>
      <c r="AO7389" s="8"/>
      <c r="AR7389" s="13"/>
      <c r="AS7389" s="8"/>
      <c r="AV7389" s="13"/>
      <c r="AW7389" s="8"/>
      <c r="AX7389" s="19" t="str">
        <f t="shared" si="486"/>
        <v/>
      </c>
      <c r="AY7389" s="55">
        <f t="shared" si="487"/>
        <v>0</v>
      </c>
      <c r="AZ7389" s="8"/>
      <c r="BA7389" s="8"/>
    </row>
    <row r="7390" spans="1:53" x14ac:dyDescent="0.25">
      <c r="A7390" s="9" t="str">
        <f>IF(B7390&lt;&gt;"",COUNTA($B$3:B7390)+$A$2,"")</f>
        <v/>
      </c>
      <c r="R7390" s="42"/>
      <c r="AB7390" s="13"/>
      <c r="AC7390" s="8"/>
      <c r="AF7390" s="13"/>
      <c r="AG7390" s="8"/>
      <c r="AH7390" s="8"/>
      <c r="AI7390" s="8"/>
      <c r="AJ7390" s="8"/>
      <c r="AK7390" s="8"/>
      <c r="AN7390" s="13"/>
      <c r="AO7390" s="8"/>
      <c r="AR7390" s="13"/>
      <c r="AS7390" s="8"/>
      <c r="AV7390" s="13"/>
      <c r="AW7390" s="8"/>
      <c r="AX7390" s="19" t="str">
        <f t="shared" si="486"/>
        <v/>
      </c>
      <c r="AY7390" s="55">
        <f t="shared" si="487"/>
        <v>0</v>
      </c>
      <c r="AZ7390" s="8"/>
      <c r="BA7390" s="8"/>
    </row>
    <row r="7391" spans="1:53" x14ac:dyDescent="0.25">
      <c r="A7391" s="9" t="str">
        <f>IF(B7391&lt;&gt;"",COUNTA($B$3:B7391)+$A$2,"")</f>
        <v/>
      </c>
      <c r="R7391" s="42"/>
      <c r="AB7391" s="13"/>
      <c r="AC7391" s="8"/>
      <c r="AF7391" s="13"/>
      <c r="AG7391" s="8"/>
      <c r="AH7391" s="8"/>
      <c r="AI7391" s="8"/>
      <c r="AJ7391" s="8"/>
      <c r="AK7391" s="8"/>
      <c r="AN7391" s="13"/>
      <c r="AO7391" s="8"/>
      <c r="AR7391" s="13"/>
      <c r="AS7391" s="8"/>
      <c r="AV7391" s="13"/>
      <c r="AW7391" s="8"/>
      <c r="AX7391" s="19" t="str">
        <f t="shared" si="486"/>
        <v/>
      </c>
      <c r="AY7391" s="55">
        <f t="shared" si="487"/>
        <v>0</v>
      </c>
      <c r="AZ7391" s="8"/>
      <c r="BA7391" s="8"/>
    </row>
    <row r="7392" spans="1:53" x14ac:dyDescent="0.25">
      <c r="A7392" s="9" t="str">
        <f>IF(B7392&lt;&gt;"",COUNTA($B$3:B7392)+$A$2,"")</f>
        <v/>
      </c>
      <c r="R7392" s="42"/>
      <c r="AB7392" s="13"/>
      <c r="AC7392" s="8"/>
      <c r="AF7392" s="13"/>
      <c r="AG7392" s="8"/>
      <c r="AH7392" s="8"/>
      <c r="AI7392" s="8"/>
      <c r="AJ7392" s="8"/>
      <c r="AK7392" s="8"/>
      <c r="AN7392" s="13"/>
      <c r="AO7392" s="8"/>
      <c r="AR7392" s="13"/>
      <c r="AS7392" s="8"/>
      <c r="AV7392" s="13"/>
      <c r="AW7392" s="8"/>
      <c r="AX7392" s="19" t="str">
        <f t="shared" si="486"/>
        <v/>
      </c>
      <c r="AY7392" s="55">
        <f t="shared" si="487"/>
        <v>0</v>
      </c>
      <c r="AZ7392" s="8"/>
      <c r="BA7392" s="8"/>
    </row>
    <row r="7393" spans="1:53" x14ac:dyDescent="0.25">
      <c r="A7393" s="9" t="str">
        <f>IF(B7393&lt;&gt;"",COUNTA($B$3:B7393)+$A$2,"")</f>
        <v/>
      </c>
      <c r="R7393" s="42"/>
      <c r="AB7393" s="13"/>
      <c r="AC7393" s="8"/>
      <c r="AF7393" s="13"/>
      <c r="AG7393" s="8"/>
      <c r="AH7393" s="8"/>
      <c r="AI7393" s="8"/>
      <c r="AJ7393" s="8"/>
      <c r="AK7393" s="8"/>
      <c r="AN7393" s="13"/>
      <c r="AO7393" s="8"/>
      <c r="AR7393" s="13"/>
      <c r="AS7393" s="8"/>
      <c r="AV7393" s="13"/>
      <c r="AW7393" s="8"/>
      <c r="AX7393" s="19" t="str">
        <f t="shared" si="486"/>
        <v/>
      </c>
      <c r="AY7393" s="55">
        <f t="shared" si="487"/>
        <v>0</v>
      </c>
      <c r="AZ7393" s="8"/>
      <c r="BA7393" s="8"/>
    </row>
    <row r="7394" spans="1:53" x14ac:dyDescent="0.25">
      <c r="A7394" s="9" t="str">
        <f>IF(B7394&lt;&gt;"",COUNTA($B$3:B7394)+$A$2,"")</f>
        <v/>
      </c>
      <c r="R7394" s="42"/>
      <c r="AB7394" s="13"/>
      <c r="AC7394" s="8"/>
      <c r="AF7394" s="13"/>
      <c r="AG7394" s="8"/>
      <c r="AH7394" s="8"/>
      <c r="AI7394" s="8"/>
      <c r="AJ7394" s="8"/>
      <c r="AK7394" s="8"/>
      <c r="AN7394" s="13"/>
      <c r="AO7394" s="8"/>
      <c r="AR7394" s="13"/>
      <c r="AS7394" s="8"/>
      <c r="AV7394" s="13"/>
      <c r="AW7394" s="8"/>
      <c r="AX7394" s="19" t="str">
        <f t="shared" si="486"/>
        <v/>
      </c>
      <c r="AY7394" s="55">
        <f t="shared" si="487"/>
        <v>0</v>
      </c>
      <c r="AZ7394" s="8"/>
      <c r="BA7394" s="8"/>
    </row>
    <row r="7395" spans="1:53" x14ac:dyDescent="0.25">
      <c r="A7395" s="9" t="str">
        <f>IF(B7395&lt;&gt;"",COUNTA($B$3:B7395)+$A$2,"")</f>
        <v/>
      </c>
      <c r="R7395" s="42"/>
      <c r="AB7395" s="13"/>
      <c r="AC7395" s="8"/>
      <c r="AF7395" s="13"/>
      <c r="AG7395" s="8"/>
      <c r="AH7395" s="8"/>
      <c r="AI7395" s="8"/>
      <c r="AJ7395" s="8"/>
      <c r="AK7395" s="8"/>
      <c r="AN7395" s="13"/>
      <c r="AO7395" s="8"/>
      <c r="AR7395" s="13"/>
      <c r="AS7395" s="8"/>
      <c r="AV7395" s="13"/>
      <c r="AW7395" s="8"/>
      <c r="AX7395" s="19" t="str">
        <f t="shared" si="486"/>
        <v/>
      </c>
      <c r="AY7395" s="55">
        <f t="shared" si="487"/>
        <v>0</v>
      </c>
      <c r="AZ7395" s="8"/>
      <c r="BA7395" s="8"/>
    </row>
    <row r="7396" spans="1:53" x14ac:dyDescent="0.25">
      <c r="A7396" s="9" t="str">
        <f>IF(B7396&lt;&gt;"",COUNTA($B$3:B7396)+$A$2,"")</f>
        <v/>
      </c>
      <c r="R7396" s="42"/>
      <c r="AB7396" s="13"/>
      <c r="AC7396" s="8"/>
      <c r="AF7396" s="13"/>
      <c r="AG7396" s="8"/>
      <c r="AH7396" s="8"/>
      <c r="AI7396" s="8"/>
      <c r="AJ7396" s="8"/>
      <c r="AK7396" s="8"/>
      <c r="AN7396" s="13"/>
      <c r="AO7396" s="8"/>
      <c r="AR7396" s="13"/>
      <c r="AS7396" s="8"/>
      <c r="AV7396" s="13"/>
      <c r="AW7396" s="8"/>
      <c r="AX7396" s="19" t="str">
        <f t="shared" si="486"/>
        <v/>
      </c>
      <c r="AY7396" s="55">
        <f t="shared" si="487"/>
        <v>0</v>
      </c>
      <c r="AZ7396" s="8"/>
      <c r="BA7396" s="8"/>
    </row>
    <row r="7397" spans="1:53" x14ac:dyDescent="0.25">
      <c r="A7397" s="9" t="str">
        <f>IF(B7397&lt;&gt;"",COUNTA($B$3:B7397)+$A$2,"")</f>
        <v/>
      </c>
      <c r="R7397" s="42"/>
      <c r="AB7397" s="13"/>
      <c r="AC7397" s="8"/>
      <c r="AF7397" s="13"/>
      <c r="AG7397" s="8"/>
      <c r="AH7397" s="8"/>
      <c r="AI7397" s="8"/>
      <c r="AJ7397" s="8"/>
      <c r="AK7397" s="8"/>
      <c r="AN7397" s="13"/>
      <c r="AO7397" s="8"/>
      <c r="AR7397" s="13"/>
      <c r="AS7397" s="8"/>
      <c r="AV7397" s="13"/>
      <c r="AW7397" s="8"/>
      <c r="AX7397" s="19" t="str">
        <f t="shared" si="486"/>
        <v/>
      </c>
      <c r="AY7397" s="55">
        <f t="shared" si="487"/>
        <v>0</v>
      </c>
      <c r="AZ7397" s="8"/>
      <c r="BA7397" s="8"/>
    </row>
    <row r="7398" spans="1:53" x14ac:dyDescent="0.25">
      <c r="A7398" s="9" t="str">
        <f>IF(B7398&lt;&gt;"",COUNTA($B$3:B7398)+$A$2,"")</f>
        <v/>
      </c>
      <c r="R7398" s="42"/>
      <c r="AB7398" s="13"/>
      <c r="AC7398" s="8"/>
      <c r="AF7398" s="13"/>
      <c r="AG7398" s="8"/>
      <c r="AH7398" s="8"/>
      <c r="AI7398" s="8"/>
      <c r="AJ7398" s="8"/>
      <c r="AK7398" s="8"/>
      <c r="AN7398" s="13"/>
      <c r="AO7398" s="8"/>
      <c r="AR7398" s="13"/>
      <c r="AS7398" s="8"/>
      <c r="AV7398" s="13"/>
      <c r="AW7398" s="8"/>
      <c r="AX7398" s="19" t="str">
        <f t="shared" si="486"/>
        <v/>
      </c>
      <c r="AY7398" s="55">
        <f t="shared" si="487"/>
        <v>0</v>
      </c>
      <c r="AZ7398" s="8"/>
      <c r="BA7398" s="8"/>
    </row>
    <row r="7399" spans="1:53" x14ac:dyDescent="0.25">
      <c r="A7399" s="9" t="str">
        <f>IF(B7399&lt;&gt;"",COUNTA($B$3:B7399)+$A$2,"")</f>
        <v/>
      </c>
      <c r="R7399" s="42"/>
      <c r="AB7399" s="13"/>
      <c r="AC7399" s="8"/>
      <c r="AF7399" s="13"/>
      <c r="AG7399" s="8"/>
      <c r="AH7399" s="8"/>
      <c r="AI7399" s="8"/>
      <c r="AJ7399" s="8"/>
      <c r="AK7399" s="8"/>
      <c r="AN7399" s="13"/>
      <c r="AO7399" s="8"/>
      <c r="AR7399" s="13"/>
      <c r="AS7399" s="8"/>
      <c r="AV7399" s="13"/>
      <c r="AW7399" s="8"/>
      <c r="AX7399" s="19" t="str">
        <f t="shared" si="486"/>
        <v/>
      </c>
      <c r="AY7399" s="55">
        <f t="shared" si="487"/>
        <v>0</v>
      </c>
      <c r="AZ7399" s="8"/>
      <c r="BA7399" s="8"/>
    </row>
    <row r="7400" spans="1:53" x14ac:dyDescent="0.25">
      <c r="A7400" s="9" t="str">
        <f>IF(B7400&lt;&gt;"",COUNTA($B$3:B7400)+$A$2,"")</f>
        <v/>
      </c>
      <c r="R7400" s="42"/>
      <c r="AB7400" s="13"/>
      <c r="AC7400" s="8"/>
      <c r="AF7400" s="13"/>
      <c r="AG7400" s="8"/>
      <c r="AH7400" s="8"/>
      <c r="AI7400" s="8"/>
      <c r="AJ7400" s="8"/>
      <c r="AK7400" s="8"/>
      <c r="AN7400" s="13"/>
      <c r="AO7400" s="8"/>
      <c r="AR7400" s="13"/>
      <c r="AS7400" s="8"/>
      <c r="AV7400" s="13"/>
      <c r="AW7400" s="8"/>
      <c r="AX7400" s="19" t="str">
        <f t="shared" si="486"/>
        <v/>
      </c>
      <c r="AY7400" s="55">
        <f t="shared" si="487"/>
        <v>0</v>
      </c>
      <c r="AZ7400" s="8"/>
      <c r="BA7400" s="8"/>
    </row>
    <row r="7401" spans="1:53" x14ac:dyDescent="0.25">
      <c r="A7401" s="9" t="str">
        <f>IF(B7401&lt;&gt;"",COUNTA($B$3:B7401)+$A$2,"")</f>
        <v/>
      </c>
      <c r="R7401" s="42"/>
      <c r="AB7401" s="13"/>
      <c r="AC7401" s="8"/>
      <c r="AF7401" s="13"/>
      <c r="AG7401" s="8"/>
      <c r="AH7401" s="8"/>
      <c r="AI7401" s="8"/>
      <c r="AJ7401" s="8"/>
      <c r="AK7401" s="8"/>
      <c r="AN7401" s="13"/>
      <c r="AO7401" s="8"/>
      <c r="AR7401" s="13"/>
      <c r="AS7401" s="8"/>
      <c r="AV7401" s="13"/>
      <c r="AW7401" s="8"/>
      <c r="AX7401" s="19" t="str">
        <f t="shared" si="486"/>
        <v/>
      </c>
      <c r="AY7401" s="55">
        <f t="shared" si="487"/>
        <v>0</v>
      </c>
      <c r="AZ7401" s="8"/>
      <c r="BA7401" s="8"/>
    </row>
    <row r="7402" spans="1:53" x14ac:dyDescent="0.25">
      <c r="A7402" s="9" t="str">
        <f>IF(B7402&lt;&gt;"",COUNTA($B$3:B7402)+$A$2,"")</f>
        <v/>
      </c>
      <c r="R7402" s="42"/>
      <c r="AB7402" s="13"/>
      <c r="AC7402" s="8"/>
      <c r="AF7402" s="13"/>
      <c r="AG7402" s="8"/>
      <c r="AH7402" s="8"/>
      <c r="AI7402" s="8"/>
      <c r="AJ7402" s="8"/>
      <c r="AK7402" s="8"/>
      <c r="AN7402" s="13"/>
      <c r="AO7402" s="8"/>
      <c r="AR7402" s="13"/>
      <c r="AS7402" s="8"/>
      <c r="AV7402" s="13"/>
      <c r="AW7402" s="8"/>
      <c r="AX7402" s="19" t="str">
        <f t="shared" si="486"/>
        <v/>
      </c>
      <c r="AY7402" s="55">
        <f t="shared" si="487"/>
        <v>0</v>
      </c>
      <c r="AZ7402" s="8"/>
      <c r="BA7402" s="8"/>
    </row>
    <row r="7403" spans="1:53" x14ac:dyDescent="0.25">
      <c r="A7403" s="9" t="str">
        <f>IF(B7403&lt;&gt;"",COUNTA($B$3:B7403)+$A$2,"")</f>
        <v/>
      </c>
      <c r="R7403" s="42"/>
      <c r="AB7403" s="13"/>
      <c r="AC7403" s="8"/>
      <c r="AF7403" s="13"/>
      <c r="AG7403" s="8"/>
      <c r="AH7403" s="8"/>
      <c r="AI7403" s="8"/>
      <c r="AJ7403" s="8"/>
      <c r="AK7403" s="8"/>
      <c r="AN7403" s="13"/>
      <c r="AO7403" s="8"/>
      <c r="AR7403" s="13"/>
      <c r="AS7403" s="8"/>
      <c r="AV7403" s="13"/>
      <c r="AW7403" s="8"/>
      <c r="AX7403" s="19" t="str">
        <f t="shared" si="486"/>
        <v/>
      </c>
      <c r="AY7403" s="55">
        <f t="shared" si="487"/>
        <v>0</v>
      </c>
      <c r="AZ7403" s="8"/>
      <c r="BA7403" s="8"/>
    </row>
    <row r="7404" spans="1:53" x14ac:dyDescent="0.25">
      <c r="A7404" s="9" t="str">
        <f>IF(B7404&lt;&gt;"",COUNTA($B$3:B7404)+$A$2,"")</f>
        <v/>
      </c>
      <c r="R7404" s="42"/>
      <c r="AB7404" s="13"/>
      <c r="AC7404" s="8"/>
      <c r="AF7404" s="13"/>
      <c r="AG7404" s="8"/>
      <c r="AH7404" s="8"/>
      <c r="AI7404" s="8"/>
      <c r="AJ7404" s="8"/>
      <c r="AK7404" s="8"/>
      <c r="AN7404" s="13"/>
      <c r="AO7404" s="8"/>
      <c r="AR7404" s="13"/>
      <c r="AS7404" s="8"/>
      <c r="AV7404" s="13"/>
      <c r="AW7404" s="8"/>
      <c r="AX7404" s="19" t="str">
        <f t="shared" si="486"/>
        <v/>
      </c>
      <c r="AY7404" s="55">
        <f t="shared" si="487"/>
        <v>0</v>
      </c>
      <c r="AZ7404" s="8"/>
      <c r="BA7404" s="8"/>
    </row>
    <row r="7405" spans="1:53" x14ac:dyDescent="0.25">
      <c r="A7405" s="9" t="str">
        <f>IF(B7405&lt;&gt;"",COUNTA($B$3:B7405)+$A$2,"")</f>
        <v/>
      </c>
      <c r="R7405" s="42"/>
      <c r="AB7405" s="13"/>
      <c r="AC7405" s="8"/>
      <c r="AF7405" s="13"/>
      <c r="AG7405" s="8"/>
      <c r="AH7405" s="8"/>
      <c r="AI7405" s="8"/>
      <c r="AJ7405" s="8"/>
      <c r="AK7405" s="8"/>
      <c r="AN7405" s="13"/>
      <c r="AO7405" s="8"/>
      <c r="AR7405" s="13"/>
      <c r="AS7405" s="8"/>
      <c r="AV7405" s="13"/>
      <c r="AW7405" s="8"/>
      <c r="AX7405" s="19" t="str">
        <f t="shared" si="486"/>
        <v/>
      </c>
      <c r="AY7405" s="55">
        <f t="shared" si="487"/>
        <v>0</v>
      </c>
      <c r="AZ7405" s="8"/>
      <c r="BA7405" s="8"/>
    </row>
    <row r="7406" spans="1:53" x14ac:dyDescent="0.25">
      <c r="A7406" s="9" t="str">
        <f>IF(B7406&lt;&gt;"",COUNTA($B$3:B7406)+$A$2,"")</f>
        <v/>
      </c>
      <c r="R7406" s="42"/>
      <c r="AB7406" s="13"/>
      <c r="AC7406" s="8"/>
      <c r="AF7406" s="13"/>
      <c r="AG7406" s="8"/>
      <c r="AH7406" s="8"/>
      <c r="AI7406" s="8"/>
      <c r="AJ7406" s="8"/>
      <c r="AK7406" s="8"/>
      <c r="AN7406" s="13"/>
      <c r="AO7406" s="8"/>
      <c r="AR7406" s="13"/>
      <c r="AS7406" s="8"/>
      <c r="AV7406" s="13"/>
      <c r="AW7406" s="8"/>
      <c r="AX7406" s="19" t="str">
        <f t="shared" si="486"/>
        <v/>
      </c>
      <c r="AY7406" s="55">
        <f t="shared" si="487"/>
        <v>0</v>
      </c>
      <c r="AZ7406" s="8"/>
      <c r="BA7406" s="8"/>
    </row>
    <row r="7407" spans="1:53" x14ac:dyDescent="0.25">
      <c r="A7407" s="9" t="str">
        <f>IF(B7407&lt;&gt;"",COUNTA($B$3:B7407)+$A$2,"")</f>
        <v/>
      </c>
      <c r="R7407" s="42"/>
      <c r="AB7407" s="13"/>
      <c r="AC7407" s="8"/>
      <c r="AF7407" s="13"/>
      <c r="AG7407" s="8"/>
      <c r="AH7407" s="8"/>
      <c r="AI7407" s="8"/>
      <c r="AJ7407" s="8"/>
      <c r="AK7407" s="8"/>
      <c r="AN7407" s="13"/>
      <c r="AO7407" s="8"/>
      <c r="AR7407" s="13"/>
      <c r="AS7407" s="8"/>
      <c r="AV7407" s="13"/>
      <c r="AW7407" s="8"/>
      <c r="AX7407" s="19" t="str">
        <f t="shared" si="486"/>
        <v/>
      </c>
      <c r="AY7407" s="55">
        <f t="shared" si="487"/>
        <v>0</v>
      </c>
      <c r="AZ7407" s="8"/>
      <c r="BA7407" s="8"/>
    </row>
    <row r="7408" spans="1:53" x14ac:dyDescent="0.25">
      <c r="A7408" s="9" t="str">
        <f>IF(B7408&lt;&gt;"",COUNTA($B$3:B7408)+$A$2,"")</f>
        <v/>
      </c>
      <c r="R7408" s="42"/>
      <c r="AB7408" s="13"/>
      <c r="AC7408" s="8"/>
      <c r="AF7408" s="13"/>
      <c r="AG7408" s="8"/>
      <c r="AH7408" s="8"/>
      <c r="AI7408" s="8"/>
      <c r="AJ7408" s="8"/>
      <c r="AK7408" s="8"/>
      <c r="AN7408" s="13"/>
      <c r="AO7408" s="8"/>
      <c r="AR7408" s="13"/>
      <c r="AS7408" s="8"/>
      <c r="AV7408" s="13"/>
      <c r="AW7408" s="8"/>
      <c r="AX7408" s="19" t="str">
        <f t="shared" si="486"/>
        <v/>
      </c>
      <c r="AY7408" s="55">
        <f t="shared" si="487"/>
        <v>0</v>
      </c>
      <c r="AZ7408" s="8"/>
      <c r="BA7408" s="8"/>
    </row>
    <row r="7409" spans="1:53" x14ac:dyDescent="0.25">
      <c r="A7409" s="9" t="str">
        <f>IF(B7409&lt;&gt;"",COUNTA($B$3:B7409)+$A$2,"")</f>
        <v/>
      </c>
      <c r="R7409" s="42"/>
      <c r="AB7409" s="13"/>
      <c r="AC7409" s="8"/>
      <c r="AF7409" s="13"/>
      <c r="AG7409" s="8"/>
      <c r="AH7409" s="8"/>
      <c r="AI7409" s="8"/>
      <c r="AJ7409" s="8"/>
      <c r="AK7409" s="8"/>
      <c r="AN7409" s="13"/>
      <c r="AO7409" s="8"/>
      <c r="AR7409" s="13"/>
      <c r="AS7409" s="8"/>
      <c r="AV7409" s="13"/>
      <c r="AW7409" s="8"/>
      <c r="AX7409" s="19" t="str">
        <f t="shared" si="486"/>
        <v/>
      </c>
      <c r="AY7409" s="55">
        <f t="shared" si="487"/>
        <v>0</v>
      </c>
      <c r="AZ7409" s="8"/>
      <c r="BA7409" s="8"/>
    </row>
    <row r="7410" spans="1:53" x14ac:dyDescent="0.25">
      <c r="A7410" s="9" t="str">
        <f>IF(B7410&lt;&gt;"",COUNTA($B$3:B7410)+$A$2,"")</f>
        <v/>
      </c>
      <c r="R7410" s="42"/>
      <c r="AB7410" s="13"/>
      <c r="AC7410" s="8"/>
      <c r="AF7410" s="13"/>
      <c r="AG7410" s="8"/>
      <c r="AH7410" s="8"/>
      <c r="AI7410" s="8"/>
      <c r="AJ7410" s="8"/>
      <c r="AK7410" s="8"/>
      <c r="AN7410" s="13"/>
      <c r="AO7410" s="8"/>
      <c r="AR7410" s="13"/>
      <c r="AS7410" s="8"/>
      <c r="AV7410" s="13"/>
      <c r="AW7410" s="8"/>
      <c r="AX7410" s="19" t="str">
        <f t="shared" si="486"/>
        <v/>
      </c>
      <c r="AY7410" s="55">
        <f t="shared" si="487"/>
        <v>0</v>
      </c>
      <c r="AZ7410" s="8"/>
      <c r="BA7410" s="8"/>
    </row>
    <row r="7411" spans="1:53" x14ac:dyDescent="0.25">
      <c r="A7411" s="9" t="str">
        <f>IF(B7411&lt;&gt;"",COUNTA($B$3:B7411)+$A$2,"")</f>
        <v/>
      </c>
      <c r="R7411" s="42"/>
      <c r="AB7411" s="13"/>
      <c r="AC7411" s="8"/>
      <c r="AF7411" s="13"/>
      <c r="AG7411" s="8"/>
      <c r="AH7411" s="8"/>
      <c r="AI7411" s="8"/>
      <c r="AJ7411" s="8"/>
      <c r="AK7411" s="8"/>
      <c r="AN7411" s="13"/>
      <c r="AO7411" s="8"/>
      <c r="AR7411" s="13"/>
      <c r="AS7411" s="8"/>
      <c r="AV7411" s="13"/>
      <c r="AW7411" s="8"/>
      <c r="AX7411" s="19" t="str">
        <f t="shared" si="486"/>
        <v/>
      </c>
      <c r="AY7411" s="55">
        <f t="shared" si="487"/>
        <v>0</v>
      </c>
      <c r="AZ7411" s="8"/>
      <c r="BA7411" s="8"/>
    </row>
    <row r="7412" spans="1:53" x14ac:dyDescent="0.25">
      <c r="A7412" s="9" t="str">
        <f>IF(B7412&lt;&gt;"",COUNTA($B$3:B7412)+$A$2,"")</f>
        <v/>
      </c>
      <c r="R7412" s="42"/>
      <c r="AB7412" s="13"/>
      <c r="AC7412" s="8"/>
      <c r="AF7412" s="13"/>
      <c r="AG7412" s="8"/>
      <c r="AH7412" s="8"/>
      <c r="AI7412" s="8"/>
      <c r="AJ7412" s="8"/>
      <c r="AK7412" s="8"/>
      <c r="AN7412" s="13"/>
      <c r="AO7412" s="8"/>
      <c r="AR7412" s="13"/>
      <c r="AS7412" s="8"/>
      <c r="AV7412" s="13"/>
      <c r="AW7412" s="8"/>
      <c r="AX7412" s="19" t="str">
        <f t="shared" si="486"/>
        <v/>
      </c>
      <c r="AY7412" s="55">
        <f t="shared" si="487"/>
        <v>0</v>
      </c>
      <c r="AZ7412" s="8"/>
      <c r="BA7412" s="8"/>
    </row>
    <row r="7413" spans="1:53" x14ac:dyDescent="0.25">
      <c r="A7413" s="9" t="str">
        <f>IF(B7413&lt;&gt;"",COUNTA($B$3:B7413)+$A$2,"")</f>
        <v/>
      </c>
      <c r="R7413" s="42"/>
      <c r="AB7413" s="13"/>
      <c r="AC7413" s="8"/>
      <c r="AF7413" s="13"/>
      <c r="AG7413" s="8"/>
      <c r="AH7413" s="8"/>
      <c r="AI7413" s="8"/>
      <c r="AJ7413" s="8"/>
      <c r="AK7413" s="8"/>
      <c r="AN7413" s="13"/>
      <c r="AO7413" s="8"/>
      <c r="AR7413" s="13"/>
      <c r="AS7413" s="8"/>
      <c r="AV7413" s="13"/>
      <c r="AW7413" s="8"/>
      <c r="AX7413" s="19" t="str">
        <f t="shared" si="486"/>
        <v/>
      </c>
      <c r="AY7413" s="55">
        <f t="shared" si="487"/>
        <v>0</v>
      </c>
      <c r="AZ7413" s="8"/>
      <c r="BA7413" s="8"/>
    </row>
    <row r="7414" spans="1:53" x14ac:dyDescent="0.25">
      <c r="A7414" s="9" t="str">
        <f>IF(B7414&lt;&gt;"",COUNTA($B$3:B7414)+$A$2,"")</f>
        <v/>
      </c>
      <c r="R7414" s="42"/>
      <c r="AB7414" s="13"/>
      <c r="AC7414" s="8"/>
      <c r="AF7414" s="13"/>
      <c r="AG7414" s="8"/>
      <c r="AH7414" s="8"/>
      <c r="AI7414" s="8"/>
      <c r="AJ7414" s="8"/>
      <c r="AK7414" s="8"/>
      <c r="AN7414" s="13"/>
      <c r="AO7414" s="8"/>
      <c r="AR7414" s="13"/>
      <c r="AS7414" s="8"/>
      <c r="AV7414" s="13"/>
      <c r="AW7414" s="8"/>
      <c r="AX7414" s="19" t="str">
        <f t="shared" si="486"/>
        <v/>
      </c>
      <c r="AY7414" s="55">
        <f t="shared" si="487"/>
        <v>0</v>
      </c>
      <c r="AZ7414" s="8"/>
      <c r="BA7414" s="8"/>
    </row>
    <row r="7415" spans="1:53" x14ac:dyDescent="0.25">
      <c r="A7415" s="9" t="str">
        <f>IF(B7415&lt;&gt;"",COUNTA($B$3:B7415)+$A$2,"")</f>
        <v/>
      </c>
      <c r="R7415" s="42"/>
      <c r="AB7415" s="13"/>
      <c r="AC7415" s="8"/>
      <c r="AF7415" s="13"/>
      <c r="AG7415" s="8"/>
      <c r="AH7415" s="8"/>
      <c r="AI7415" s="8"/>
      <c r="AJ7415" s="8"/>
      <c r="AK7415" s="8"/>
      <c r="AN7415" s="13"/>
      <c r="AO7415" s="8"/>
      <c r="AR7415" s="13"/>
      <c r="AS7415" s="8"/>
      <c r="AV7415" s="13"/>
      <c r="AW7415" s="8"/>
      <c r="AX7415" s="19" t="str">
        <f t="shared" si="486"/>
        <v/>
      </c>
      <c r="AY7415" s="55">
        <f t="shared" si="487"/>
        <v>0</v>
      </c>
      <c r="AZ7415" s="8"/>
      <c r="BA7415" s="8"/>
    </row>
    <row r="7416" spans="1:53" x14ac:dyDescent="0.25">
      <c r="A7416" s="9" t="str">
        <f>IF(B7416&lt;&gt;"",COUNTA($B$3:B7416)+$A$2,"")</f>
        <v/>
      </c>
      <c r="R7416" s="42"/>
      <c r="AB7416" s="13"/>
      <c r="AC7416" s="8"/>
      <c r="AF7416" s="13"/>
      <c r="AG7416" s="8"/>
      <c r="AH7416" s="8"/>
      <c r="AI7416" s="8"/>
      <c r="AJ7416" s="8"/>
      <c r="AK7416" s="8"/>
      <c r="AN7416" s="13"/>
      <c r="AO7416" s="8"/>
      <c r="AR7416" s="13"/>
      <c r="AS7416" s="8"/>
      <c r="AV7416" s="13"/>
      <c r="AW7416" s="8"/>
      <c r="AX7416" s="19" t="str">
        <f t="shared" si="486"/>
        <v/>
      </c>
      <c r="AY7416" s="55">
        <f t="shared" si="487"/>
        <v>0</v>
      </c>
      <c r="AZ7416" s="8"/>
      <c r="BA7416" s="8"/>
    </row>
    <row r="7417" spans="1:53" x14ac:dyDescent="0.25">
      <c r="A7417" s="9" t="str">
        <f>IF(B7417&lt;&gt;"",COUNTA($B$3:B7417)+$A$2,"")</f>
        <v/>
      </c>
      <c r="R7417" s="42"/>
      <c r="AB7417" s="13"/>
      <c r="AC7417" s="8"/>
      <c r="AF7417" s="13"/>
      <c r="AG7417" s="8"/>
      <c r="AH7417" s="8"/>
      <c r="AI7417" s="8"/>
      <c r="AJ7417" s="8"/>
      <c r="AK7417" s="8"/>
      <c r="AN7417" s="13"/>
      <c r="AO7417" s="8"/>
      <c r="AR7417" s="13"/>
      <c r="AS7417" s="8"/>
      <c r="AV7417" s="13"/>
      <c r="AW7417" s="8"/>
      <c r="AX7417" s="19" t="str">
        <f t="shared" si="486"/>
        <v/>
      </c>
      <c r="AY7417" s="55">
        <f t="shared" si="487"/>
        <v>0</v>
      </c>
      <c r="AZ7417" s="8"/>
      <c r="BA7417" s="8"/>
    </row>
    <row r="7418" spans="1:53" x14ac:dyDescent="0.25">
      <c r="A7418" s="9" t="str">
        <f>IF(B7418&lt;&gt;"",COUNTA($B$3:B7418)+$A$2,"")</f>
        <v/>
      </c>
      <c r="R7418" s="42"/>
      <c r="AB7418" s="13"/>
      <c r="AC7418" s="8"/>
      <c r="AF7418" s="13"/>
      <c r="AG7418" s="8"/>
      <c r="AH7418" s="8"/>
      <c r="AI7418" s="8"/>
      <c r="AJ7418" s="8"/>
      <c r="AK7418" s="8"/>
      <c r="AN7418" s="13"/>
      <c r="AO7418" s="8"/>
      <c r="AR7418" s="13"/>
      <c r="AS7418" s="8"/>
      <c r="AV7418" s="13"/>
      <c r="AW7418" s="8"/>
      <c r="AX7418" s="19" t="str">
        <f t="shared" si="486"/>
        <v/>
      </c>
      <c r="AY7418" s="55">
        <f t="shared" si="487"/>
        <v>0</v>
      </c>
      <c r="AZ7418" s="8"/>
      <c r="BA7418" s="8"/>
    </row>
    <row r="7419" spans="1:53" x14ac:dyDescent="0.25">
      <c r="A7419" s="9" t="str">
        <f>IF(B7419&lt;&gt;"",COUNTA($B$3:B7419)+$A$2,"")</f>
        <v/>
      </c>
      <c r="R7419" s="42"/>
      <c r="AB7419" s="13"/>
      <c r="AC7419" s="8"/>
      <c r="AF7419" s="13"/>
      <c r="AG7419" s="8"/>
      <c r="AH7419" s="8"/>
      <c r="AI7419" s="8"/>
      <c r="AJ7419" s="8"/>
      <c r="AK7419" s="8"/>
      <c r="AN7419" s="13"/>
      <c r="AO7419" s="8"/>
      <c r="AR7419" s="13"/>
      <c r="AS7419" s="8"/>
      <c r="AV7419" s="13"/>
      <c r="AW7419" s="8"/>
      <c r="AX7419" s="19" t="str">
        <f t="shared" si="486"/>
        <v/>
      </c>
      <c r="AY7419" s="55">
        <f t="shared" si="487"/>
        <v>0</v>
      </c>
      <c r="AZ7419" s="8"/>
      <c r="BA7419" s="8"/>
    </row>
    <row r="7420" spans="1:53" x14ac:dyDescent="0.25">
      <c r="A7420" s="9" t="str">
        <f>IF(B7420&lt;&gt;"",COUNTA($B$3:B7420)+$A$2,"")</f>
        <v/>
      </c>
      <c r="R7420" s="42"/>
      <c r="AB7420" s="13"/>
      <c r="AC7420" s="8"/>
      <c r="AF7420" s="13"/>
      <c r="AG7420" s="8"/>
      <c r="AH7420" s="8"/>
      <c r="AI7420" s="8"/>
      <c r="AJ7420" s="8"/>
      <c r="AK7420" s="8"/>
      <c r="AN7420" s="13"/>
      <c r="AO7420" s="8"/>
      <c r="AR7420" s="13"/>
      <c r="AS7420" s="8"/>
      <c r="AV7420" s="13"/>
      <c r="AW7420" s="8"/>
      <c r="AX7420" s="19" t="str">
        <f t="shared" si="486"/>
        <v/>
      </c>
      <c r="AY7420" s="55">
        <f t="shared" si="487"/>
        <v>0</v>
      </c>
      <c r="AZ7420" s="8"/>
      <c r="BA7420" s="8"/>
    </row>
    <row r="7421" spans="1:53" x14ac:dyDescent="0.25">
      <c r="A7421" s="9" t="str">
        <f>IF(B7421&lt;&gt;"",COUNTA($B$3:B7421)+$A$2,"")</f>
        <v/>
      </c>
      <c r="R7421" s="42"/>
      <c r="AB7421" s="13"/>
      <c r="AC7421" s="8"/>
      <c r="AF7421" s="13"/>
      <c r="AG7421" s="8"/>
      <c r="AH7421" s="8"/>
      <c r="AI7421" s="8"/>
      <c r="AJ7421" s="8"/>
      <c r="AK7421" s="8"/>
      <c r="AN7421" s="13"/>
      <c r="AO7421" s="8"/>
      <c r="AR7421" s="13"/>
      <c r="AS7421" s="8"/>
      <c r="AV7421" s="13"/>
      <c r="AW7421" s="8"/>
      <c r="AX7421" s="19" t="str">
        <f t="shared" si="486"/>
        <v/>
      </c>
      <c r="AY7421" s="55">
        <f t="shared" si="487"/>
        <v>0</v>
      </c>
      <c r="AZ7421" s="8"/>
      <c r="BA7421" s="8"/>
    </row>
    <row r="7422" spans="1:53" x14ac:dyDescent="0.25">
      <c r="A7422" s="9" t="str">
        <f>IF(B7422&lt;&gt;"",COUNTA($B$3:B7422)+$A$2,"")</f>
        <v/>
      </c>
      <c r="R7422" s="42"/>
      <c r="AB7422" s="13"/>
      <c r="AC7422" s="8"/>
      <c r="AF7422" s="13"/>
      <c r="AG7422" s="8"/>
      <c r="AH7422" s="8"/>
      <c r="AI7422" s="8"/>
      <c r="AJ7422" s="8"/>
      <c r="AK7422" s="8"/>
      <c r="AN7422" s="13"/>
      <c r="AO7422" s="8"/>
      <c r="AR7422" s="13"/>
      <c r="AS7422" s="8"/>
      <c r="AV7422" s="13"/>
      <c r="AW7422" s="8"/>
      <c r="AX7422" s="19" t="str">
        <f t="shared" si="486"/>
        <v/>
      </c>
      <c r="AY7422" s="55">
        <f t="shared" si="487"/>
        <v>0</v>
      </c>
      <c r="AZ7422" s="8"/>
      <c r="BA7422" s="8"/>
    </row>
    <row r="7423" spans="1:53" x14ac:dyDescent="0.25">
      <c r="A7423" s="9" t="str">
        <f>IF(B7423&lt;&gt;"",COUNTA($B$3:B7423)+$A$2,"")</f>
        <v/>
      </c>
      <c r="R7423" s="42"/>
      <c r="AB7423" s="13"/>
      <c r="AC7423" s="8"/>
      <c r="AF7423" s="13"/>
      <c r="AG7423" s="8"/>
      <c r="AH7423" s="8"/>
      <c r="AI7423" s="8"/>
      <c r="AJ7423" s="8"/>
      <c r="AK7423" s="8"/>
      <c r="AN7423" s="13"/>
      <c r="AO7423" s="8"/>
      <c r="AR7423" s="13"/>
      <c r="AS7423" s="8"/>
      <c r="AV7423" s="13"/>
      <c r="AW7423" s="8"/>
      <c r="AX7423" s="19" t="str">
        <f t="shared" si="486"/>
        <v/>
      </c>
      <c r="AY7423" s="55">
        <f t="shared" si="487"/>
        <v>0</v>
      </c>
      <c r="AZ7423" s="8"/>
      <c r="BA7423" s="8"/>
    </row>
    <row r="7424" spans="1:53" x14ac:dyDescent="0.25">
      <c r="A7424" s="9" t="str">
        <f>IF(B7424&lt;&gt;"",COUNTA($B$3:B7424)+$A$2,"")</f>
        <v/>
      </c>
      <c r="R7424" s="42"/>
      <c r="AB7424" s="13"/>
      <c r="AC7424" s="8"/>
      <c r="AF7424" s="13"/>
      <c r="AG7424" s="8"/>
      <c r="AH7424" s="8"/>
      <c r="AI7424" s="8"/>
      <c r="AJ7424" s="8"/>
      <c r="AK7424" s="8"/>
      <c r="AN7424" s="13"/>
      <c r="AO7424" s="8"/>
      <c r="AR7424" s="13"/>
      <c r="AS7424" s="8"/>
      <c r="AV7424" s="13"/>
      <c r="AW7424" s="8"/>
      <c r="AX7424" s="19" t="str">
        <f t="shared" si="486"/>
        <v/>
      </c>
      <c r="AY7424" s="55">
        <f t="shared" si="487"/>
        <v>0</v>
      </c>
      <c r="AZ7424" s="8"/>
      <c r="BA7424" s="8"/>
    </row>
    <row r="7425" spans="1:53" x14ac:dyDescent="0.25">
      <c r="A7425" s="9" t="str">
        <f>IF(B7425&lt;&gt;"",COUNTA($B$3:B7425)+$A$2,"")</f>
        <v/>
      </c>
      <c r="R7425" s="42"/>
      <c r="AB7425" s="13"/>
      <c r="AC7425" s="8"/>
      <c r="AF7425" s="13"/>
      <c r="AG7425" s="8"/>
      <c r="AH7425" s="8"/>
      <c r="AI7425" s="8"/>
      <c r="AJ7425" s="8"/>
      <c r="AK7425" s="8"/>
      <c r="AN7425" s="13"/>
      <c r="AO7425" s="8"/>
      <c r="AR7425" s="13"/>
      <c r="AS7425" s="8"/>
      <c r="AV7425" s="13"/>
      <c r="AW7425" s="8"/>
      <c r="AX7425" s="19" t="str">
        <f t="shared" si="486"/>
        <v/>
      </c>
      <c r="AY7425" s="55">
        <f t="shared" si="487"/>
        <v>0</v>
      </c>
      <c r="AZ7425" s="8"/>
      <c r="BA7425" s="8"/>
    </row>
    <row r="7426" spans="1:53" x14ac:dyDescent="0.25">
      <c r="A7426" s="9" t="str">
        <f>IF(B7426&lt;&gt;"",COUNTA($B$3:B7426)+$A$2,"")</f>
        <v/>
      </c>
      <c r="R7426" s="42"/>
      <c r="AB7426" s="13"/>
      <c r="AC7426" s="8"/>
      <c r="AF7426" s="13"/>
      <c r="AG7426" s="8"/>
      <c r="AH7426" s="8"/>
      <c r="AI7426" s="8"/>
      <c r="AJ7426" s="8"/>
      <c r="AK7426" s="8"/>
      <c r="AN7426" s="13"/>
      <c r="AO7426" s="8"/>
      <c r="AR7426" s="13"/>
      <c r="AS7426" s="8"/>
      <c r="AV7426" s="13"/>
      <c r="AW7426" s="8"/>
      <c r="AX7426" s="19" t="str">
        <f t="shared" si="486"/>
        <v/>
      </c>
      <c r="AY7426" s="55">
        <f t="shared" si="487"/>
        <v>0</v>
      </c>
      <c r="AZ7426" s="8"/>
      <c r="BA7426" s="8"/>
    </row>
    <row r="7427" spans="1:53" x14ac:dyDescent="0.25">
      <c r="A7427" s="9" t="str">
        <f>IF(B7427&lt;&gt;"",COUNTA($B$3:B7427)+$A$2,"")</f>
        <v/>
      </c>
      <c r="R7427" s="42"/>
      <c r="AB7427" s="13"/>
      <c r="AC7427" s="8"/>
      <c r="AF7427" s="13"/>
      <c r="AG7427" s="8"/>
      <c r="AH7427" s="8"/>
      <c r="AI7427" s="8"/>
      <c r="AJ7427" s="8"/>
      <c r="AK7427" s="8"/>
      <c r="AN7427" s="13"/>
      <c r="AO7427" s="8"/>
      <c r="AR7427" s="13"/>
      <c r="AS7427" s="8"/>
      <c r="AV7427" s="13"/>
      <c r="AW7427" s="8"/>
      <c r="AX7427" s="19" t="str">
        <f t="shared" ref="AX7427:AX7490" si="488">IF(R7427="","",AY7427/(1+0.025))</f>
        <v/>
      </c>
      <c r="AY7427" s="55">
        <f t="shared" ref="AY7427:AY7490" si="489">BC7427-AZ7427</f>
        <v>0</v>
      </c>
      <c r="AZ7427" s="8"/>
      <c r="BA7427" s="8"/>
    </row>
    <row r="7428" spans="1:53" x14ac:dyDescent="0.25">
      <c r="A7428" s="9" t="str">
        <f>IF(B7428&lt;&gt;"",COUNTA($B$3:B7428)+$A$2,"")</f>
        <v/>
      </c>
      <c r="R7428" s="42"/>
      <c r="AB7428" s="13"/>
      <c r="AC7428" s="8"/>
      <c r="AF7428" s="13"/>
      <c r="AG7428" s="8"/>
      <c r="AH7428" s="8"/>
      <c r="AI7428" s="8"/>
      <c r="AJ7428" s="8"/>
      <c r="AK7428" s="8"/>
      <c r="AN7428" s="13"/>
      <c r="AO7428" s="8"/>
      <c r="AR7428" s="13"/>
      <c r="AS7428" s="8"/>
      <c r="AV7428" s="13"/>
      <c r="AW7428" s="8"/>
      <c r="AX7428" s="19" t="str">
        <f t="shared" si="488"/>
        <v/>
      </c>
      <c r="AY7428" s="55">
        <f t="shared" si="489"/>
        <v>0</v>
      </c>
      <c r="AZ7428" s="8"/>
      <c r="BA7428" s="8"/>
    </row>
    <row r="7429" spans="1:53" x14ac:dyDescent="0.25">
      <c r="A7429" s="9" t="str">
        <f>IF(B7429&lt;&gt;"",COUNTA($B$3:B7429)+$A$2,"")</f>
        <v/>
      </c>
      <c r="R7429" s="42"/>
      <c r="AB7429" s="13"/>
      <c r="AC7429" s="8"/>
      <c r="AF7429" s="13"/>
      <c r="AG7429" s="8"/>
      <c r="AH7429" s="8"/>
      <c r="AI7429" s="8"/>
      <c r="AJ7429" s="8"/>
      <c r="AK7429" s="8"/>
      <c r="AN7429" s="13"/>
      <c r="AO7429" s="8"/>
      <c r="AR7429" s="13"/>
      <c r="AS7429" s="8"/>
      <c r="AV7429" s="13"/>
      <c r="AW7429" s="8"/>
      <c r="AX7429" s="19" t="str">
        <f t="shared" si="488"/>
        <v/>
      </c>
      <c r="AY7429" s="55">
        <f t="shared" si="489"/>
        <v>0</v>
      </c>
      <c r="AZ7429" s="8"/>
      <c r="BA7429" s="8"/>
    </row>
    <row r="7430" spans="1:53" x14ac:dyDescent="0.25">
      <c r="A7430" s="9" t="str">
        <f>IF(B7430&lt;&gt;"",COUNTA($B$3:B7430)+$A$2,"")</f>
        <v/>
      </c>
      <c r="R7430" s="42"/>
      <c r="AB7430" s="13"/>
      <c r="AC7430" s="8"/>
      <c r="AF7430" s="13"/>
      <c r="AG7430" s="8"/>
      <c r="AH7430" s="8"/>
      <c r="AI7430" s="8"/>
      <c r="AJ7430" s="8"/>
      <c r="AK7430" s="8"/>
      <c r="AN7430" s="13"/>
      <c r="AO7430" s="8"/>
      <c r="AR7430" s="13"/>
      <c r="AS7430" s="8"/>
      <c r="AV7430" s="13"/>
      <c r="AW7430" s="8"/>
      <c r="AX7430" s="19" t="str">
        <f t="shared" si="488"/>
        <v/>
      </c>
      <c r="AY7430" s="55">
        <f t="shared" si="489"/>
        <v>0</v>
      </c>
      <c r="AZ7430" s="8"/>
      <c r="BA7430" s="8"/>
    </row>
    <row r="7431" spans="1:53" x14ac:dyDescent="0.25">
      <c r="A7431" s="9" t="str">
        <f>IF(B7431&lt;&gt;"",COUNTA($B$3:B7431)+$A$2,"")</f>
        <v/>
      </c>
      <c r="R7431" s="42"/>
      <c r="AB7431" s="13"/>
      <c r="AC7431" s="8"/>
      <c r="AF7431" s="13"/>
      <c r="AG7431" s="8"/>
      <c r="AH7431" s="8"/>
      <c r="AI7431" s="8"/>
      <c r="AJ7431" s="8"/>
      <c r="AK7431" s="8"/>
      <c r="AN7431" s="13"/>
      <c r="AO7431" s="8"/>
      <c r="AR7431" s="13"/>
      <c r="AS7431" s="8"/>
      <c r="AV7431" s="13"/>
      <c r="AW7431" s="8"/>
      <c r="AX7431" s="19" t="str">
        <f t="shared" si="488"/>
        <v/>
      </c>
      <c r="AY7431" s="55">
        <f t="shared" si="489"/>
        <v>0</v>
      </c>
      <c r="AZ7431" s="8"/>
      <c r="BA7431" s="8"/>
    </row>
    <row r="7432" spans="1:53" x14ac:dyDescent="0.25">
      <c r="A7432" s="9" t="str">
        <f>IF(B7432&lt;&gt;"",COUNTA($B$3:B7432)+$A$2,"")</f>
        <v/>
      </c>
      <c r="R7432" s="42"/>
      <c r="AB7432" s="13"/>
      <c r="AC7432" s="8"/>
      <c r="AF7432" s="13"/>
      <c r="AG7432" s="8"/>
      <c r="AH7432" s="8"/>
      <c r="AI7432" s="8"/>
      <c r="AJ7432" s="8"/>
      <c r="AK7432" s="8"/>
      <c r="AN7432" s="13"/>
      <c r="AO7432" s="8"/>
      <c r="AR7432" s="13"/>
      <c r="AS7432" s="8"/>
      <c r="AV7432" s="13"/>
      <c r="AW7432" s="8"/>
      <c r="AX7432" s="19" t="str">
        <f t="shared" si="488"/>
        <v/>
      </c>
      <c r="AY7432" s="55">
        <f t="shared" si="489"/>
        <v>0</v>
      </c>
      <c r="AZ7432" s="8"/>
      <c r="BA7432" s="8"/>
    </row>
    <row r="7433" spans="1:53" x14ac:dyDescent="0.25">
      <c r="A7433" s="9" t="str">
        <f>IF(B7433&lt;&gt;"",COUNTA($B$3:B7433)+$A$2,"")</f>
        <v/>
      </c>
      <c r="R7433" s="42"/>
      <c r="AB7433" s="13"/>
      <c r="AC7433" s="8"/>
      <c r="AF7433" s="13"/>
      <c r="AG7433" s="8"/>
      <c r="AH7433" s="8"/>
      <c r="AI7433" s="8"/>
      <c r="AJ7433" s="8"/>
      <c r="AK7433" s="8"/>
      <c r="AN7433" s="13"/>
      <c r="AO7433" s="8"/>
      <c r="AR7433" s="13"/>
      <c r="AS7433" s="8"/>
      <c r="AV7433" s="13"/>
      <c r="AW7433" s="8"/>
      <c r="AX7433" s="19" t="str">
        <f t="shared" si="488"/>
        <v/>
      </c>
      <c r="AY7433" s="55">
        <f t="shared" si="489"/>
        <v>0</v>
      </c>
      <c r="AZ7433" s="8"/>
      <c r="BA7433" s="8"/>
    </row>
    <row r="7434" spans="1:53" x14ac:dyDescent="0.25">
      <c r="A7434" s="9" t="str">
        <f>IF(B7434&lt;&gt;"",COUNTA($B$3:B7434)+$A$2,"")</f>
        <v/>
      </c>
      <c r="R7434" s="42"/>
      <c r="AB7434" s="13"/>
      <c r="AC7434" s="8"/>
      <c r="AF7434" s="13"/>
      <c r="AG7434" s="8"/>
      <c r="AH7434" s="8"/>
      <c r="AI7434" s="8"/>
      <c r="AJ7434" s="8"/>
      <c r="AK7434" s="8"/>
      <c r="AN7434" s="13"/>
      <c r="AO7434" s="8"/>
      <c r="AR7434" s="13"/>
      <c r="AS7434" s="8"/>
      <c r="AV7434" s="13"/>
      <c r="AW7434" s="8"/>
      <c r="AX7434" s="19" t="str">
        <f t="shared" si="488"/>
        <v/>
      </c>
      <c r="AY7434" s="55">
        <f t="shared" si="489"/>
        <v>0</v>
      </c>
      <c r="AZ7434" s="8"/>
      <c r="BA7434" s="8"/>
    </row>
    <row r="7435" spans="1:53" x14ac:dyDescent="0.25">
      <c r="A7435" s="9" t="str">
        <f>IF(B7435&lt;&gt;"",COUNTA($B$3:B7435)+$A$2,"")</f>
        <v/>
      </c>
      <c r="R7435" s="42"/>
      <c r="AB7435" s="13"/>
      <c r="AC7435" s="8"/>
      <c r="AF7435" s="13"/>
      <c r="AG7435" s="8"/>
      <c r="AH7435" s="8"/>
      <c r="AI7435" s="8"/>
      <c r="AJ7435" s="8"/>
      <c r="AK7435" s="8"/>
      <c r="AN7435" s="13"/>
      <c r="AO7435" s="8"/>
      <c r="AR7435" s="13"/>
      <c r="AS7435" s="8"/>
      <c r="AV7435" s="13"/>
      <c r="AW7435" s="8"/>
      <c r="AX7435" s="19" t="str">
        <f t="shared" si="488"/>
        <v/>
      </c>
      <c r="AY7435" s="55">
        <f t="shared" si="489"/>
        <v>0</v>
      </c>
      <c r="AZ7435" s="8"/>
      <c r="BA7435" s="8"/>
    </row>
    <row r="7436" spans="1:53" x14ac:dyDescent="0.25">
      <c r="A7436" s="9" t="str">
        <f>IF(B7436&lt;&gt;"",COUNTA($B$3:B7436)+$A$2,"")</f>
        <v/>
      </c>
      <c r="R7436" s="42"/>
      <c r="AB7436" s="13"/>
      <c r="AC7436" s="8"/>
      <c r="AF7436" s="13"/>
      <c r="AG7436" s="8"/>
      <c r="AH7436" s="8"/>
      <c r="AI7436" s="8"/>
      <c r="AJ7436" s="8"/>
      <c r="AK7436" s="8"/>
      <c r="AN7436" s="13"/>
      <c r="AO7436" s="8"/>
      <c r="AR7436" s="13"/>
      <c r="AS7436" s="8"/>
      <c r="AV7436" s="13"/>
      <c r="AW7436" s="8"/>
      <c r="AX7436" s="19" t="str">
        <f t="shared" si="488"/>
        <v/>
      </c>
      <c r="AY7436" s="55">
        <f t="shared" si="489"/>
        <v>0</v>
      </c>
      <c r="AZ7436" s="8"/>
      <c r="BA7436" s="8"/>
    </row>
    <row r="7437" spans="1:53" x14ac:dyDescent="0.25">
      <c r="A7437" s="9" t="str">
        <f>IF(B7437&lt;&gt;"",COUNTA($B$3:B7437)+$A$2,"")</f>
        <v/>
      </c>
      <c r="R7437" s="42"/>
      <c r="AB7437" s="13"/>
      <c r="AC7437" s="8"/>
      <c r="AF7437" s="13"/>
      <c r="AG7437" s="8"/>
      <c r="AH7437" s="8"/>
      <c r="AI7437" s="8"/>
      <c r="AJ7437" s="8"/>
      <c r="AK7437" s="8"/>
      <c r="AN7437" s="13"/>
      <c r="AO7437" s="8"/>
      <c r="AR7437" s="13"/>
      <c r="AS7437" s="8"/>
      <c r="AV7437" s="13"/>
      <c r="AW7437" s="8"/>
      <c r="AX7437" s="19" t="str">
        <f t="shared" si="488"/>
        <v/>
      </c>
      <c r="AY7437" s="55">
        <f t="shared" si="489"/>
        <v>0</v>
      </c>
      <c r="AZ7437" s="8"/>
      <c r="BA7437" s="8"/>
    </row>
    <row r="7438" spans="1:53" x14ac:dyDescent="0.25">
      <c r="A7438" s="9" t="str">
        <f>IF(B7438&lt;&gt;"",COUNTA($B$3:B7438)+$A$2,"")</f>
        <v/>
      </c>
      <c r="R7438" s="42"/>
      <c r="AB7438" s="13"/>
      <c r="AC7438" s="8"/>
      <c r="AF7438" s="13"/>
      <c r="AG7438" s="8"/>
      <c r="AH7438" s="8"/>
      <c r="AI7438" s="8"/>
      <c r="AJ7438" s="8"/>
      <c r="AK7438" s="8"/>
      <c r="AN7438" s="13"/>
      <c r="AO7438" s="8"/>
      <c r="AR7438" s="13"/>
      <c r="AS7438" s="8"/>
      <c r="AV7438" s="13"/>
      <c r="AW7438" s="8"/>
      <c r="AX7438" s="19" t="str">
        <f t="shared" si="488"/>
        <v/>
      </c>
      <c r="AY7438" s="55">
        <f t="shared" si="489"/>
        <v>0</v>
      </c>
      <c r="AZ7438" s="8"/>
      <c r="BA7438" s="8"/>
    </row>
    <row r="7439" spans="1:53" x14ac:dyDescent="0.25">
      <c r="A7439" s="9" t="str">
        <f>IF(B7439&lt;&gt;"",COUNTA($B$3:B7439)+$A$2,"")</f>
        <v/>
      </c>
      <c r="R7439" s="42"/>
      <c r="AB7439" s="13"/>
      <c r="AC7439" s="8"/>
      <c r="AF7439" s="13"/>
      <c r="AG7439" s="8"/>
      <c r="AH7439" s="8"/>
      <c r="AI7439" s="8"/>
      <c r="AJ7439" s="8"/>
      <c r="AK7439" s="8"/>
      <c r="AN7439" s="13"/>
      <c r="AO7439" s="8"/>
      <c r="AR7439" s="13"/>
      <c r="AS7439" s="8"/>
      <c r="AV7439" s="13"/>
      <c r="AW7439" s="8"/>
      <c r="AX7439" s="19" t="str">
        <f t="shared" si="488"/>
        <v/>
      </c>
      <c r="AY7439" s="55">
        <f t="shared" si="489"/>
        <v>0</v>
      </c>
      <c r="AZ7439" s="8"/>
      <c r="BA7439" s="8"/>
    </row>
    <row r="7440" spans="1:53" x14ac:dyDescent="0.25">
      <c r="A7440" s="9" t="str">
        <f>IF(B7440&lt;&gt;"",COUNTA($B$3:B7440)+$A$2,"")</f>
        <v/>
      </c>
      <c r="R7440" s="42"/>
      <c r="AB7440" s="13"/>
      <c r="AC7440" s="8"/>
      <c r="AF7440" s="13"/>
      <c r="AG7440" s="8"/>
      <c r="AH7440" s="8"/>
      <c r="AI7440" s="8"/>
      <c r="AJ7440" s="8"/>
      <c r="AK7440" s="8"/>
      <c r="AN7440" s="13"/>
      <c r="AO7440" s="8"/>
      <c r="AR7440" s="13"/>
      <c r="AS7440" s="8"/>
      <c r="AV7440" s="13"/>
      <c r="AW7440" s="8"/>
      <c r="AX7440" s="19" t="str">
        <f t="shared" si="488"/>
        <v/>
      </c>
      <c r="AY7440" s="55">
        <f t="shared" si="489"/>
        <v>0</v>
      </c>
      <c r="AZ7440" s="8"/>
      <c r="BA7440" s="8"/>
    </row>
    <row r="7441" spans="1:53" x14ac:dyDescent="0.25">
      <c r="A7441" s="9" t="str">
        <f>IF(B7441&lt;&gt;"",COUNTA($B$3:B7441)+$A$2,"")</f>
        <v/>
      </c>
      <c r="R7441" s="42"/>
      <c r="AB7441" s="13"/>
      <c r="AC7441" s="8"/>
      <c r="AF7441" s="13"/>
      <c r="AG7441" s="8"/>
      <c r="AH7441" s="8"/>
      <c r="AI7441" s="8"/>
      <c r="AJ7441" s="8"/>
      <c r="AK7441" s="8"/>
      <c r="AN7441" s="13"/>
      <c r="AO7441" s="8"/>
      <c r="AR7441" s="13"/>
      <c r="AS7441" s="8"/>
      <c r="AV7441" s="13"/>
      <c r="AW7441" s="8"/>
      <c r="AX7441" s="19" t="str">
        <f t="shared" si="488"/>
        <v/>
      </c>
      <c r="AY7441" s="55">
        <f t="shared" si="489"/>
        <v>0</v>
      </c>
      <c r="AZ7441" s="8"/>
      <c r="BA7441" s="8"/>
    </row>
    <row r="7442" spans="1:53" x14ac:dyDescent="0.25">
      <c r="A7442" s="9" t="str">
        <f>IF(B7442&lt;&gt;"",COUNTA($B$3:B7442)+$A$2,"")</f>
        <v/>
      </c>
      <c r="R7442" s="42"/>
      <c r="AB7442" s="13"/>
      <c r="AC7442" s="8"/>
      <c r="AF7442" s="13"/>
      <c r="AG7442" s="8"/>
      <c r="AH7442" s="8"/>
      <c r="AI7442" s="8"/>
      <c r="AJ7442" s="8"/>
      <c r="AK7442" s="8"/>
      <c r="AN7442" s="13"/>
      <c r="AO7442" s="8"/>
      <c r="AR7442" s="13"/>
      <c r="AS7442" s="8"/>
      <c r="AV7442" s="13"/>
      <c r="AW7442" s="8"/>
      <c r="AX7442" s="19" t="str">
        <f t="shared" si="488"/>
        <v/>
      </c>
      <c r="AY7442" s="55">
        <f t="shared" si="489"/>
        <v>0</v>
      </c>
      <c r="AZ7442" s="8"/>
      <c r="BA7442" s="8"/>
    </row>
    <row r="7443" spans="1:53" x14ac:dyDescent="0.25">
      <c r="A7443" s="9" t="str">
        <f>IF(B7443&lt;&gt;"",COUNTA($B$3:B7443)+$A$2,"")</f>
        <v/>
      </c>
      <c r="R7443" s="42"/>
      <c r="AB7443" s="13"/>
      <c r="AC7443" s="8"/>
      <c r="AF7443" s="13"/>
      <c r="AG7443" s="8"/>
      <c r="AH7443" s="8"/>
      <c r="AI7443" s="8"/>
      <c r="AJ7443" s="8"/>
      <c r="AK7443" s="8"/>
      <c r="AN7443" s="13"/>
      <c r="AO7443" s="8"/>
      <c r="AR7443" s="13"/>
      <c r="AS7443" s="8"/>
      <c r="AV7443" s="13"/>
      <c r="AW7443" s="8"/>
      <c r="AX7443" s="19" t="str">
        <f t="shared" si="488"/>
        <v/>
      </c>
      <c r="AY7443" s="55">
        <f t="shared" si="489"/>
        <v>0</v>
      </c>
      <c r="AZ7443" s="8"/>
      <c r="BA7443" s="8"/>
    </row>
    <row r="7444" spans="1:53" x14ac:dyDescent="0.25">
      <c r="A7444" s="9" t="str">
        <f>IF(B7444&lt;&gt;"",COUNTA($B$3:B7444)+$A$2,"")</f>
        <v/>
      </c>
      <c r="R7444" s="42"/>
      <c r="AB7444" s="13"/>
      <c r="AC7444" s="8"/>
      <c r="AF7444" s="13"/>
      <c r="AG7444" s="8"/>
      <c r="AH7444" s="8"/>
      <c r="AI7444" s="8"/>
      <c r="AJ7444" s="8"/>
      <c r="AK7444" s="8"/>
      <c r="AN7444" s="13"/>
      <c r="AO7444" s="8"/>
      <c r="AR7444" s="13"/>
      <c r="AS7444" s="8"/>
      <c r="AV7444" s="13"/>
      <c r="AW7444" s="8"/>
      <c r="AX7444" s="19" t="str">
        <f t="shared" si="488"/>
        <v/>
      </c>
      <c r="AY7444" s="55">
        <f t="shared" si="489"/>
        <v>0</v>
      </c>
      <c r="AZ7444" s="8"/>
      <c r="BA7444" s="8"/>
    </row>
    <row r="7445" spans="1:53" x14ac:dyDescent="0.25">
      <c r="A7445" s="9" t="str">
        <f>IF(B7445&lt;&gt;"",COUNTA($B$3:B7445)+$A$2,"")</f>
        <v/>
      </c>
      <c r="R7445" s="42"/>
      <c r="AB7445" s="13"/>
      <c r="AC7445" s="8"/>
      <c r="AF7445" s="13"/>
      <c r="AG7445" s="8"/>
      <c r="AH7445" s="8"/>
      <c r="AI7445" s="8"/>
      <c r="AJ7445" s="8"/>
      <c r="AK7445" s="8"/>
      <c r="AN7445" s="13"/>
      <c r="AO7445" s="8"/>
      <c r="AR7445" s="13"/>
      <c r="AS7445" s="8"/>
      <c r="AV7445" s="13"/>
      <c r="AW7445" s="8"/>
      <c r="AX7445" s="19" t="str">
        <f t="shared" si="488"/>
        <v/>
      </c>
      <c r="AY7445" s="55">
        <f t="shared" si="489"/>
        <v>0</v>
      </c>
      <c r="AZ7445" s="8"/>
      <c r="BA7445" s="8"/>
    </row>
    <row r="7446" spans="1:53" x14ac:dyDescent="0.25">
      <c r="A7446" s="9" t="str">
        <f>IF(B7446&lt;&gt;"",COUNTA($B$3:B7446)+$A$2,"")</f>
        <v/>
      </c>
      <c r="R7446" s="42"/>
      <c r="AB7446" s="13"/>
      <c r="AC7446" s="8"/>
      <c r="AF7446" s="13"/>
      <c r="AG7446" s="8"/>
      <c r="AH7446" s="8"/>
      <c r="AI7446" s="8"/>
      <c r="AJ7446" s="8"/>
      <c r="AK7446" s="8"/>
      <c r="AN7446" s="13"/>
      <c r="AO7446" s="8"/>
      <c r="AR7446" s="13"/>
      <c r="AS7446" s="8"/>
      <c r="AV7446" s="13"/>
      <c r="AW7446" s="8"/>
      <c r="AX7446" s="19" t="str">
        <f t="shared" si="488"/>
        <v/>
      </c>
      <c r="AY7446" s="55">
        <f t="shared" si="489"/>
        <v>0</v>
      </c>
      <c r="AZ7446" s="8"/>
      <c r="BA7446" s="8"/>
    </row>
    <row r="7447" spans="1:53" x14ac:dyDescent="0.25">
      <c r="A7447" s="9" t="str">
        <f>IF(B7447&lt;&gt;"",COUNTA($B$3:B7447)+$A$2,"")</f>
        <v/>
      </c>
      <c r="R7447" s="42"/>
      <c r="AB7447" s="13"/>
      <c r="AC7447" s="8"/>
      <c r="AF7447" s="13"/>
      <c r="AG7447" s="8"/>
      <c r="AH7447" s="8"/>
      <c r="AI7447" s="8"/>
      <c r="AJ7447" s="8"/>
      <c r="AK7447" s="8"/>
      <c r="AN7447" s="13"/>
      <c r="AO7447" s="8"/>
      <c r="AR7447" s="13"/>
      <c r="AS7447" s="8"/>
      <c r="AV7447" s="13"/>
      <c r="AW7447" s="8"/>
      <c r="AX7447" s="19" t="str">
        <f t="shared" si="488"/>
        <v/>
      </c>
      <c r="AY7447" s="55">
        <f t="shared" si="489"/>
        <v>0</v>
      </c>
      <c r="AZ7447" s="8"/>
      <c r="BA7447" s="8"/>
    </row>
    <row r="7448" spans="1:53" x14ac:dyDescent="0.25">
      <c r="A7448" s="9" t="str">
        <f>IF(B7448&lt;&gt;"",COUNTA($B$3:B7448)+$A$2,"")</f>
        <v/>
      </c>
      <c r="R7448" s="42"/>
      <c r="AB7448" s="13"/>
      <c r="AC7448" s="8"/>
      <c r="AF7448" s="13"/>
      <c r="AG7448" s="8"/>
      <c r="AH7448" s="8"/>
      <c r="AI7448" s="8"/>
      <c r="AJ7448" s="8"/>
      <c r="AK7448" s="8"/>
      <c r="AN7448" s="13"/>
      <c r="AO7448" s="8"/>
      <c r="AR7448" s="13"/>
      <c r="AS7448" s="8"/>
      <c r="AV7448" s="13"/>
      <c r="AW7448" s="8"/>
      <c r="AX7448" s="19" t="str">
        <f t="shared" si="488"/>
        <v/>
      </c>
      <c r="AY7448" s="55">
        <f t="shared" si="489"/>
        <v>0</v>
      </c>
      <c r="AZ7448" s="8"/>
      <c r="BA7448" s="8"/>
    </row>
    <row r="7449" spans="1:53" x14ac:dyDescent="0.25">
      <c r="A7449" s="9" t="str">
        <f>IF(B7449&lt;&gt;"",COUNTA($B$3:B7449)+$A$2,"")</f>
        <v/>
      </c>
      <c r="R7449" s="42"/>
      <c r="AB7449" s="13"/>
      <c r="AC7449" s="8"/>
      <c r="AF7449" s="13"/>
      <c r="AG7449" s="8"/>
      <c r="AH7449" s="8"/>
      <c r="AI7449" s="8"/>
      <c r="AJ7449" s="8"/>
      <c r="AK7449" s="8"/>
      <c r="AN7449" s="13"/>
      <c r="AO7449" s="8"/>
      <c r="AR7449" s="13"/>
      <c r="AS7449" s="8"/>
      <c r="AV7449" s="13"/>
      <c r="AW7449" s="8"/>
      <c r="AX7449" s="19" t="str">
        <f t="shared" si="488"/>
        <v/>
      </c>
      <c r="AY7449" s="55">
        <f t="shared" si="489"/>
        <v>0</v>
      </c>
      <c r="AZ7449" s="8"/>
      <c r="BA7449" s="8"/>
    </row>
    <row r="7450" spans="1:53" x14ac:dyDescent="0.25">
      <c r="A7450" s="9" t="str">
        <f>IF(B7450&lt;&gt;"",COUNTA($B$3:B7450)+$A$2,"")</f>
        <v/>
      </c>
      <c r="R7450" s="42"/>
      <c r="AB7450" s="13"/>
      <c r="AC7450" s="8"/>
      <c r="AF7450" s="13"/>
      <c r="AG7450" s="8"/>
      <c r="AH7450" s="8"/>
      <c r="AI7450" s="8"/>
      <c r="AJ7450" s="8"/>
      <c r="AK7450" s="8"/>
      <c r="AN7450" s="13"/>
      <c r="AO7450" s="8"/>
      <c r="AR7450" s="13"/>
      <c r="AS7450" s="8"/>
      <c r="AV7450" s="13"/>
      <c r="AW7450" s="8"/>
      <c r="AX7450" s="19" t="str">
        <f t="shared" si="488"/>
        <v/>
      </c>
      <c r="AY7450" s="55">
        <f t="shared" si="489"/>
        <v>0</v>
      </c>
      <c r="AZ7450" s="8"/>
      <c r="BA7450" s="8"/>
    </row>
    <row r="7451" spans="1:53" x14ac:dyDescent="0.25">
      <c r="A7451" s="9" t="str">
        <f>IF(B7451&lt;&gt;"",COUNTA($B$3:B7451)+$A$2,"")</f>
        <v/>
      </c>
      <c r="R7451" s="42"/>
      <c r="AB7451" s="13"/>
      <c r="AC7451" s="8"/>
      <c r="AF7451" s="13"/>
      <c r="AG7451" s="8"/>
      <c r="AH7451" s="8"/>
      <c r="AI7451" s="8"/>
      <c r="AJ7451" s="8"/>
      <c r="AK7451" s="8"/>
      <c r="AN7451" s="13"/>
      <c r="AO7451" s="8"/>
      <c r="AR7451" s="13"/>
      <c r="AS7451" s="8"/>
      <c r="AV7451" s="13"/>
      <c r="AW7451" s="8"/>
      <c r="AX7451" s="19" t="str">
        <f t="shared" si="488"/>
        <v/>
      </c>
      <c r="AY7451" s="55">
        <f t="shared" si="489"/>
        <v>0</v>
      </c>
      <c r="AZ7451" s="8"/>
      <c r="BA7451" s="8"/>
    </row>
    <row r="7452" spans="1:53" x14ac:dyDescent="0.25">
      <c r="A7452" s="9" t="str">
        <f>IF(B7452&lt;&gt;"",COUNTA($B$3:B7452)+$A$2,"")</f>
        <v/>
      </c>
      <c r="R7452" s="42"/>
      <c r="AB7452" s="13"/>
      <c r="AC7452" s="8"/>
      <c r="AF7452" s="13"/>
      <c r="AG7452" s="8"/>
      <c r="AH7452" s="8"/>
      <c r="AI7452" s="8"/>
      <c r="AJ7452" s="8"/>
      <c r="AK7452" s="8"/>
      <c r="AN7452" s="13"/>
      <c r="AO7452" s="8"/>
      <c r="AR7452" s="13"/>
      <c r="AS7452" s="8"/>
      <c r="AV7452" s="13"/>
      <c r="AW7452" s="8"/>
      <c r="AX7452" s="19" t="str">
        <f t="shared" si="488"/>
        <v/>
      </c>
      <c r="AY7452" s="55">
        <f t="shared" si="489"/>
        <v>0</v>
      </c>
      <c r="AZ7452" s="8"/>
      <c r="BA7452" s="8"/>
    </row>
    <row r="7453" spans="1:53" x14ac:dyDescent="0.25">
      <c r="A7453" s="9" t="str">
        <f>IF(B7453&lt;&gt;"",COUNTA($B$3:B7453)+$A$2,"")</f>
        <v/>
      </c>
      <c r="R7453" s="42"/>
      <c r="AB7453" s="13"/>
      <c r="AC7453" s="8"/>
      <c r="AF7453" s="13"/>
      <c r="AG7453" s="8"/>
      <c r="AH7453" s="8"/>
      <c r="AI7453" s="8"/>
      <c r="AJ7453" s="8"/>
      <c r="AK7453" s="8"/>
      <c r="AN7453" s="13"/>
      <c r="AO7453" s="8"/>
      <c r="AR7453" s="13"/>
      <c r="AS7453" s="8"/>
      <c r="AV7453" s="13"/>
      <c r="AW7453" s="8"/>
      <c r="AX7453" s="19" t="str">
        <f t="shared" si="488"/>
        <v/>
      </c>
      <c r="AY7453" s="55">
        <f t="shared" si="489"/>
        <v>0</v>
      </c>
      <c r="AZ7453" s="8"/>
      <c r="BA7453" s="8"/>
    </row>
    <row r="7454" spans="1:53" x14ac:dyDescent="0.25">
      <c r="A7454" s="9" t="str">
        <f>IF(B7454&lt;&gt;"",COUNTA($B$3:B7454)+$A$2,"")</f>
        <v/>
      </c>
      <c r="R7454" s="42"/>
      <c r="AB7454" s="13"/>
      <c r="AC7454" s="8"/>
      <c r="AF7454" s="13"/>
      <c r="AG7454" s="8"/>
      <c r="AH7454" s="8"/>
      <c r="AI7454" s="8"/>
      <c r="AJ7454" s="8"/>
      <c r="AK7454" s="8"/>
      <c r="AN7454" s="13"/>
      <c r="AO7454" s="8"/>
      <c r="AR7454" s="13"/>
      <c r="AS7454" s="8"/>
      <c r="AV7454" s="13"/>
      <c r="AW7454" s="8"/>
      <c r="AX7454" s="19" t="str">
        <f t="shared" si="488"/>
        <v/>
      </c>
      <c r="AY7454" s="55">
        <f t="shared" si="489"/>
        <v>0</v>
      </c>
      <c r="AZ7454" s="8"/>
      <c r="BA7454" s="8"/>
    </row>
    <row r="7455" spans="1:53" x14ac:dyDescent="0.25">
      <c r="A7455" s="9" t="str">
        <f>IF(B7455&lt;&gt;"",COUNTA($B$3:B7455)+$A$2,"")</f>
        <v/>
      </c>
      <c r="R7455" s="42"/>
      <c r="AB7455" s="13"/>
      <c r="AC7455" s="8"/>
      <c r="AF7455" s="13"/>
      <c r="AG7455" s="8"/>
      <c r="AH7455" s="8"/>
      <c r="AI7455" s="8"/>
      <c r="AJ7455" s="8"/>
      <c r="AK7455" s="8"/>
      <c r="AN7455" s="13"/>
      <c r="AO7455" s="8"/>
      <c r="AR7455" s="13"/>
      <c r="AS7455" s="8"/>
      <c r="AV7455" s="13"/>
      <c r="AW7455" s="8"/>
      <c r="AX7455" s="19" t="str">
        <f t="shared" si="488"/>
        <v/>
      </c>
      <c r="AY7455" s="55">
        <f t="shared" si="489"/>
        <v>0</v>
      </c>
      <c r="AZ7455" s="8"/>
      <c r="BA7455" s="8"/>
    </row>
    <row r="7456" spans="1:53" x14ac:dyDescent="0.25">
      <c r="A7456" s="9" t="str">
        <f>IF(B7456&lt;&gt;"",COUNTA($B$3:B7456)+$A$2,"")</f>
        <v/>
      </c>
      <c r="R7456" s="42"/>
      <c r="AB7456" s="13"/>
      <c r="AC7456" s="8"/>
      <c r="AF7456" s="13"/>
      <c r="AG7456" s="8"/>
      <c r="AH7456" s="8"/>
      <c r="AI7456" s="8"/>
      <c r="AJ7456" s="8"/>
      <c r="AK7456" s="8"/>
      <c r="AN7456" s="13"/>
      <c r="AO7456" s="8"/>
      <c r="AR7456" s="13"/>
      <c r="AS7456" s="8"/>
      <c r="AV7456" s="13"/>
      <c r="AW7456" s="8"/>
      <c r="AX7456" s="19" t="str">
        <f t="shared" si="488"/>
        <v/>
      </c>
      <c r="AY7456" s="55">
        <f t="shared" si="489"/>
        <v>0</v>
      </c>
      <c r="AZ7456" s="8"/>
      <c r="BA7456" s="8"/>
    </row>
    <row r="7457" spans="1:53" x14ac:dyDescent="0.25">
      <c r="A7457" s="9" t="str">
        <f>IF(B7457&lt;&gt;"",COUNTA($B$3:B7457)+$A$2,"")</f>
        <v/>
      </c>
      <c r="R7457" s="42"/>
      <c r="AB7457" s="13"/>
      <c r="AC7457" s="8"/>
      <c r="AF7457" s="13"/>
      <c r="AG7457" s="8"/>
      <c r="AH7457" s="8"/>
      <c r="AI7457" s="8"/>
      <c r="AJ7457" s="8"/>
      <c r="AK7457" s="8"/>
      <c r="AN7457" s="13"/>
      <c r="AO7457" s="8"/>
      <c r="AR7457" s="13"/>
      <c r="AS7457" s="8"/>
      <c r="AV7457" s="13"/>
      <c r="AW7457" s="8"/>
      <c r="AX7457" s="19" t="str">
        <f t="shared" si="488"/>
        <v/>
      </c>
      <c r="AY7457" s="55">
        <f t="shared" si="489"/>
        <v>0</v>
      </c>
      <c r="AZ7457" s="8"/>
      <c r="BA7457" s="8"/>
    </row>
    <row r="7458" spans="1:53" x14ac:dyDescent="0.25">
      <c r="A7458" s="9" t="str">
        <f>IF(B7458&lt;&gt;"",COUNTA($B$3:B7458)+$A$2,"")</f>
        <v/>
      </c>
      <c r="R7458" s="42"/>
      <c r="AB7458" s="13"/>
      <c r="AC7458" s="8"/>
      <c r="AF7458" s="13"/>
      <c r="AG7458" s="8"/>
      <c r="AH7458" s="8"/>
      <c r="AI7458" s="8"/>
      <c r="AJ7458" s="8"/>
      <c r="AK7458" s="8"/>
      <c r="AN7458" s="13"/>
      <c r="AO7458" s="8"/>
      <c r="AR7458" s="13"/>
      <c r="AS7458" s="8"/>
      <c r="AV7458" s="13"/>
      <c r="AW7458" s="8"/>
      <c r="AX7458" s="19" t="str">
        <f t="shared" si="488"/>
        <v/>
      </c>
      <c r="AY7458" s="55">
        <f t="shared" si="489"/>
        <v>0</v>
      </c>
      <c r="AZ7458" s="8"/>
      <c r="BA7458" s="8"/>
    </row>
    <row r="7459" spans="1:53" x14ac:dyDescent="0.25">
      <c r="A7459" s="9" t="str">
        <f>IF(B7459&lt;&gt;"",COUNTA($B$3:B7459)+$A$2,"")</f>
        <v/>
      </c>
      <c r="R7459" s="42"/>
      <c r="AB7459" s="13"/>
      <c r="AC7459" s="8"/>
      <c r="AF7459" s="13"/>
      <c r="AG7459" s="8"/>
      <c r="AH7459" s="8"/>
      <c r="AI7459" s="8"/>
      <c r="AJ7459" s="8"/>
      <c r="AK7459" s="8"/>
      <c r="AN7459" s="13"/>
      <c r="AO7459" s="8"/>
      <c r="AR7459" s="13"/>
      <c r="AS7459" s="8"/>
      <c r="AV7459" s="13"/>
      <c r="AW7459" s="8"/>
      <c r="AX7459" s="19" t="str">
        <f t="shared" si="488"/>
        <v/>
      </c>
      <c r="AY7459" s="55">
        <f t="shared" si="489"/>
        <v>0</v>
      </c>
      <c r="AZ7459" s="8"/>
      <c r="BA7459" s="8"/>
    </row>
    <row r="7460" spans="1:53" x14ac:dyDescent="0.25">
      <c r="A7460" s="9" t="str">
        <f>IF(B7460&lt;&gt;"",COUNTA($B$3:B7460)+$A$2,"")</f>
        <v/>
      </c>
      <c r="R7460" s="42"/>
      <c r="AB7460" s="13"/>
      <c r="AC7460" s="8"/>
      <c r="AF7460" s="13"/>
      <c r="AG7460" s="8"/>
      <c r="AH7460" s="8"/>
      <c r="AI7460" s="8"/>
      <c r="AJ7460" s="8"/>
      <c r="AK7460" s="8"/>
      <c r="AN7460" s="13"/>
      <c r="AO7460" s="8"/>
      <c r="AR7460" s="13"/>
      <c r="AS7460" s="8"/>
      <c r="AV7460" s="13"/>
      <c r="AW7460" s="8"/>
      <c r="AX7460" s="19" t="str">
        <f t="shared" si="488"/>
        <v/>
      </c>
      <c r="AY7460" s="55">
        <f t="shared" si="489"/>
        <v>0</v>
      </c>
      <c r="AZ7460" s="8"/>
      <c r="BA7460" s="8"/>
    </row>
    <row r="7461" spans="1:53" x14ac:dyDescent="0.25">
      <c r="A7461" s="9" t="str">
        <f>IF(B7461&lt;&gt;"",COUNTA($B$3:B7461)+$A$2,"")</f>
        <v/>
      </c>
      <c r="R7461" s="42"/>
      <c r="AB7461" s="13"/>
      <c r="AC7461" s="8"/>
      <c r="AF7461" s="13"/>
      <c r="AG7461" s="8"/>
      <c r="AH7461" s="8"/>
      <c r="AI7461" s="8"/>
      <c r="AJ7461" s="8"/>
      <c r="AK7461" s="8"/>
      <c r="AN7461" s="13"/>
      <c r="AO7461" s="8"/>
      <c r="AR7461" s="13"/>
      <c r="AS7461" s="8"/>
      <c r="AV7461" s="13"/>
      <c r="AW7461" s="8"/>
      <c r="AX7461" s="19" t="str">
        <f t="shared" si="488"/>
        <v/>
      </c>
      <c r="AY7461" s="55">
        <f t="shared" si="489"/>
        <v>0</v>
      </c>
      <c r="AZ7461" s="8"/>
      <c r="BA7461" s="8"/>
    </row>
    <row r="7462" spans="1:53" x14ac:dyDescent="0.25">
      <c r="A7462" s="9" t="str">
        <f>IF(B7462&lt;&gt;"",COUNTA($B$3:B7462)+$A$2,"")</f>
        <v/>
      </c>
      <c r="R7462" s="42"/>
      <c r="AB7462" s="13"/>
      <c r="AC7462" s="8"/>
      <c r="AF7462" s="13"/>
      <c r="AG7462" s="8"/>
      <c r="AH7462" s="8"/>
      <c r="AI7462" s="8"/>
      <c r="AJ7462" s="8"/>
      <c r="AK7462" s="8"/>
      <c r="AN7462" s="13"/>
      <c r="AO7462" s="8"/>
      <c r="AR7462" s="13"/>
      <c r="AS7462" s="8"/>
      <c r="AV7462" s="13"/>
      <c r="AW7462" s="8"/>
      <c r="AX7462" s="19" t="str">
        <f t="shared" si="488"/>
        <v/>
      </c>
      <c r="AY7462" s="55">
        <f t="shared" si="489"/>
        <v>0</v>
      </c>
      <c r="AZ7462" s="8"/>
      <c r="BA7462" s="8"/>
    </row>
    <row r="7463" spans="1:53" x14ac:dyDescent="0.25">
      <c r="A7463" s="9" t="str">
        <f>IF(B7463&lt;&gt;"",COUNTA($B$3:B7463)+$A$2,"")</f>
        <v/>
      </c>
      <c r="R7463" s="42"/>
      <c r="AB7463" s="13"/>
      <c r="AC7463" s="8"/>
      <c r="AF7463" s="13"/>
      <c r="AG7463" s="8"/>
      <c r="AH7463" s="8"/>
      <c r="AI7463" s="8"/>
      <c r="AJ7463" s="8"/>
      <c r="AK7463" s="8"/>
      <c r="AN7463" s="13"/>
      <c r="AO7463" s="8"/>
      <c r="AR7463" s="13"/>
      <c r="AS7463" s="8"/>
      <c r="AV7463" s="13"/>
      <c r="AW7463" s="8"/>
      <c r="AX7463" s="19" t="str">
        <f t="shared" si="488"/>
        <v/>
      </c>
      <c r="AY7463" s="55">
        <f t="shared" si="489"/>
        <v>0</v>
      </c>
      <c r="AZ7463" s="8"/>
      <c r="BA7463" s="8"/>
    </row>
    <row r="7464" spans="1:53" x14ac:dyDescent="0.25">
      <c r="A7464" s="9" t="str">
        <f>IF(B7464&lt;&gt;"",COUNTA($B$3:B7464)+$A$2,"")</f>
        <v/>
      </c>
      <c r="R7464" s="42"/>
      <c r="AB7464" s="13"/>
      <c r="AC7464" s="8"/>
      <c r="AF7464" s="13"/>
      <c r="AG7464" s="8"/>
      <c r="AH7464" s="8"/>
      <c r="AI7464" s="8"/>
      <c r="AJ7464" s="8"/>
      <c r="AK7464" s="8"/>
      <c r="AN7464" s="13"/>
      <c r="AO7464" s="8"/>
      <c r="AR7464" s="13"/>
      <c r="AS7464" s="8"/>
      <c r="AV7464" s="13"/>
      <c r="AW7464" s="8"/>
      <c r="AX7464" s="19" t="str">
        <f t="shared" si="488"/>
        <v/>
      </c>
      <c r="AY7464" s="55">
        <f t="shared" si="489"/>
        <v>0</v>
      </c>
      <c r="AZ7464" s="8"/>
      <c r="BA7464" s="8"/>
    </row>
    <row r="7465" spans="1:53" x14ac:dyDescent="0.25">
      <c r="A7465" s="9" t="str">
        <f>IF(B7465&lt;&gt;"",COUNTA($B$3:B7465)+$A$2,"")</f>
        <v/>
      </c>
      <c r="R7465" s="42"/>
      <c r="AB7465" s="13"/>
      <c r="AC7465" s="8"/>
      <c r="AF7465" s="13"/>
      <c r="AG7465" s="8"/>
      <c r="AH7465" s="8"/>
      <c r="AI7465" s="8"/>
      <c r="AJ7465" s="8"/>
      <c r="AK7465" s="8"/>
      <c r="AN7465" s="13"/>
      <c r="AO7465" s="8"/>
      <c r="AR7465" s="13"/>
      <c r="AS7465" s="8"/>
      <c r="AV7465" s="13"/>
      <c r="AW7465" s="8"/>
      <c r="AX7465" s="19" t="str">
        <f t="shared" si="488"/>
        <v/>
      </c>
      <c r="AY7465" s="55">
        <f t="shared" si="489"/>
        <v>0</v>
      </c>
      <c r="AZ7465" s="8"/>
      <c r="BA7465" s="8"/>
    </row>
    <row r="7466" spans="1:53" x14ac:dyDescent="0.25">
      <c r="A7466" s="9" t="str">
        <f>IF(B7466&lt;&gt;"",COUNTA($B$3:B7466)+$A$2,"")</f>
        <v/>
      </c>
      <c r="R7466" s="42"/>
      <c r="AB7466" s="13"/>
      <c r="AC7466" s="8"/>
      <c r="AF7466" s="13"/>
      <c r="AG7466" s="8"/>
      <c r="AH7466" s="8"/>
      <c r="AI7466" s="8"/>
      <c r="AJ7466" s="8"/>
      <c r="AK7466" s="8"/>
      <c r="AN7466" s="13"/>
      <c r="AO7466" s="8"/>
      <c r="AR7466" s="13"/>
      <c r="AS7466" s="8"/>
      <c r="AV7466" s="13"/>
      <c r="AW7466" s="8"/>
      <c r="AX7466" s="19" t="str">
        <f t="shared" si="488"/>
        <v/>
      </c>
      <c r="AY7466" s="55">
        <f t="shared" si="489"/>
        <v>0</v>
      </c>
      <c r="AZ7466" s="8"/>
      <c r="BA7466" s="8"/>
    </row>
    <row r="7467" spans="1:53" x14ac:dyDescent="0.25">
      <c r="A7467" s="9" t="str">
        <f>IF(B7467&lt;&gt;"",COUNTA($B$3:B7467)+$A$2,"")</f>
        <v/>
      </c>
      <c r="R7467" s="42"/>
      <c r="AB7467" s="13"/>
      <c r="AC7467" s="8"/>
      <c r="AF7467" s="13"/>
      <c r="AG7467" s="8"/>
      <c r="AH7467" s="8"/>
      <c r="AI7467" s="8"/>
      <c r="AJ7467" s="8"/>
      <c r="AK7467" s="8"/>
      <c r="AN7467" s="13"/>
      <c r="AO7467" s="8"/>
      <c r="AR7467" s="13"/>
      <c r="AS7467" s="8"/>
      <c r="AV7467" s="13"/>
      <c r="AW7467" s="8"/>
      <c r="AX7467" s="19" t="str">
        <f t="shared" si="488"/>
        <v/>
      </c>
      <c r="AY7467" s="55">
        <f t="shared" si="489"/>
        <v>0</v>
      </c>
      <c r="AZ7467" s="8"/>
      <c r="BA7467" s="8"/>
    </row>
    <row r="7468" spans="1:53" x14ac:dyDescent="0.25">
      <c r="A7468" s="9" t="str">
        <f>IF(B7468&lt;&gt;"",COUNTA($B$3:B7468)+$A$2,"")</f>
        <v/>
      </c>
      <c r="R7468" s="42"/>
      <c r="AB7468" s="13"/>
      <c r="AC7468" s="8"/>
      <c r="AF7468" s="13"/>
      <c r="AG7468" s="8"/>
      <c r="AH7468" s="8"/>
      <c r="AI7468" s="8"/>
      <c r="AJ7468" s="8"/>
      <c r="AK7468" s="8"/>
      <c r="AN7468" s="13"/>
      <c r="AO7468" s="8"/>
      <c r="AR7468" s="13"/>
      <c r="AS7468" s="8"/>
      <c r="AV7468" s="13"/>
      <c r="AW7468" s="8"/>
      <c r="AX7468" s="19" t="str">
        <f t="shared" si="488"/>
        <v/>
      </c>
      <c r="AY7468" s="55">
        <f t="shared" si="489"/>
        <v>0</v>
      </c>
      <c r="AZ7468" s="8"/>
      <c r="BA7468" s="8"/>
    </row>
    <row r="7469" spans="1:53" x14ac:dyDescent="0.25">
      <c r="A7469" s="9" t="str">
        <f>IF(B7469&lt;&gt;"",COUNTA($B$3:B7469)+$A$2,"")</f>
        <v/>
      </c>
      <c r="R7469" s="42"/>
      <c r="AB7469" s="13"/>
      <c r="AC7469" s="8"/>
      <c r="AF7469" s="13"/>
      <c r="AG7469" s="8"/>
      <c r="AH7469" s="8"/>
      <c r="AI7469" s="8"/>
      <c r="AJ7469" s="8"/>
      <c r="AK7469" s="8"/>
      <c r="AN7469" s="13"/>
      <c r="AO7469" s="8"/>
      <c r="AR7469" s="13"/>
      <c r="AS7469" s="8"/>
      <c r="AV7469" s="13"/>
      <c r="AW7469" s="8"/>
      <c r="AX7469" s="19" t="str">
        <f t="shared" si="488"/>
        <v/>
      </c>
      <c r="AY7469" s="55">
        <f t="shared" si="489"/>
        <v>0</v>
      </c>
      <c r="AZ7469" s="8"/>
      <c r="BA7469" s="8"/>
    </row>
    <row r="7470" spans="1:53" x14ac:dyDescent="0.25">
      <c r="A7470" s="9" t="str">
        <f>IF(B7470&lt;&gt;"",COUNTA($B$3:B7470)+$A$2,"")</f>
        <v/>
      </c>
      <c r="R7470" s="42"/>
      <c r="AB7470" s="13"/>
      <c r="AC7470" s="8"/>
      <c r="AF7470" s="13"/>
      <c r="AG7470" s="8"/>
      <c r="AH7470" s="8"/>
      <c r="AI7470" s="8"/>
      <c r="AJ7470" s="8"/>
      <c r="AK7470" s="8"/>
      <c r="AN7470" s="13"/>
      <c r="AO7470" s="8"/>
      <c r="AR7470" s="13"/>
      <c r="AS7470" s="8"/>
      <c r="AV7470" s="13"/>
      <c r="AW7470" s="8"/>
      <c r="AX7470" s="19" t="str">
        <f t="shared" si="488"/>
        <v/>
      </c>
      <c r="AY7470" s="55">
        <f t="shared" si="489"/>
        <v>0</v>
      </c>
      <c r="AZ7470" s="8"/>
      <c r="BA7470" s="8"/>
    </row>
    <row r="7471" spans="1:53" x14ac:dyDescent="0.25">
      <c r="A7471" s="9" t="str">
        <f>IF(B7471&lt;&gt;"",COUNTA($B$3:B7471)+$A$2,"")</f>
        <v/>
      </c>
      <c r="R7471" s="42"/>
      <c r="AB7471" s="13"/>
      <c r="AC7471" s="8"/>
      <c r="AF7471" s="13"/>
      <c r="AG7471" s="8"/>
      <c r="AH7471" s="8"/>
      <c r="AI7471" s="8"/>
      <c r="AJ7471" s="8"/>
      <c r="AK7471" s="8"/>
      <c r="AN7471" s="13"/>
      <c r="AO7471" s="8"/>
      <c r="AR7471" s="13"/>
      <c r="AS7471" s="8"/>
      <c r="AV7471" s="13"/>
      <c r="AW7471" s="8"/>
      <c r="AX7471" s="19" t="str">
        <f t="shared" si="488"/>
        <v/>
      </c>
      <c r="AY7471" s="55">
        <f t="shared" si="489"/>
        <v>0</v>
      </c>
      <c r="AZ7471" s="8"/>
      <c r="BA7471" s="8"/>
    </row>
    <row r="7472" spans="1:53" x14ac:dyDescent="0.25">
      <c r="A7472" s="9" t="str">
        <f>IF(B7472&lt;&gt;"",COUNTA($B$3:B7472)+$A$2,"")</f>
        <v/>
      </c>
      <c r="R7472" s="42"/>
      <c r="AB7472" s="13"/>
      <c r="AC7472" s="8"/>
      <c r="AF7472" s="13"/>
      <c r="AG7472" s="8"/>
      <c r="AH7472" s="8"/>
      <c r="AI7472" s="8"/>
      <c r="AJ7472" s="8"/>
      <c r="AK7472" s="8"/>
      <c r="AN7472" s="13"/>
      <c r="AO7472" s="8"/>
      <c r="AR7472" s="13"/>
      <c r="AS7472" s="8"/>
      <c r="AV7472" s="13"/>
      <c r="AW7472" s="8"/>
      <c r="AX7472" s="19" t="str">
        <f t="shared" si="488"/>
        <v/>
      </c>
      <c r="AY7472" s="55">
        <f t="shared" si="489"/>
        <v>0</v>
      </c>
      <c r="AZ7472" s="8"/>
      <c r="BA7472" s="8"/>
    </row>
    <row r="7473" spans="1:53" x14ac:dyDescent="0.25">
      <c r="A7473" s="9" t="str">
        <f>IF(B7473&lt;&gt;"",COUNTA($B$3:B7473)+$A$2,"")</f>
        <v/>
      </c>
      <c r="R7473" s="42"/>
      <c r="AB7473" s="13"/>
      <c r="AC7473" s="8"/>
      <c r="AF7473" s="13"/>
      <c r="AG7473" s="8"/>
      <c r="AH7473" s="8"/>
      <c r="AI7473" s="8"/>
      <c r="AJ7473" s="8"/>
      <c r="AK7473" s="8"/>
      <c r="AN7473" s="13"/>
      <c r="AO7473" s="8"/>
      <c r="AR7473" s="13"/>
      <c r="AS7473" s="8"/>
      <c r="AV7473" s="13"/>
      <c r="AW7473" s="8"/>
      <c r="AX7473" s="19" t="str">
        <f t="shared" si="488"/>
        <v/>
      </c>
      <c r="AY7473" s="55">
        <f t="shared" si="489"/>
        <v>0</v>
      </c>
      <c r="AZ7473" s="8"/>
      <c r="BA7473" s="8"/>
    </row>
    <row r="7474" spans="1:53" x14ac:dyDescent="0.25">
      <c r="A7474" s="9" t="str">
        <f>IF(B7474&lt;&gt;"",COUNTA($B$3:B7474)+$A$2,"")</f>
        <v/>
      </c>
      <c r="R7474" s="42"/>
      <c r="AB7474" s="13"/>
      <c r="AC7474" s="8"/>
      <c r="AF7474" s="13"/>
      <c r="AG7474" s="8"/>
      <c r="AH7474" s="8"/>
      <c r="AI7474" s="8"/>
      <c r="AJ7474" s="8"/>
      <c r="AK7474" s="8"/>
      <c r="AN7474" s="13"/>
      <c r="AO7474" s="8"/>
      <c r="AR7474" s="13"/>
      <c r="AS7474" s="8"/>
      <c r="AV7474" s="13"/>
      <c r="AW7474" s="8"/>
      <c r="AX7474" s="19" t="str">
        <f t="shared" si="488"/>
        <v/>
      </c>
      <c r="AY7474" s="55">
        <f t="shared" si="489"/>
        <v>0</v>
      </c>
      <c r="AZ7474" s="8"/>
      <c r="BA7474" s="8"/>
    </row>
    <row r="7475" spans="1:53" x14ac:dyDescent="0.25">
      <c r="A7475" s="9" t="str">
        <f>IF(B7475&lt;&gt;"",COUNTA($B$3:B7475)+$A$2,"")</f>
        <v/>
      </c>
      <c r="R7475" s="42"/>
      <c r="AB7475" s="13"/>
      <c r="AC7475" s="8"/>
      <c r="AF7475" s="13"/>
      <c r="AG7475" s="8"/>
      <c r="AH7475" s="8"/>
      <c r="AI7475" s="8"/>
      <c r="AJ7475" s="8"/>
      <c r="AK7475" s="8"/>
      <c r="AN7475" s="13"/>
      <c r="AO7475" s="8"/>
      <c r="AR7475" s="13"/>
      <c r="AS7475" s="8"/>
      <c r="AV7475" s="13"/>
      <c r="AW7475" s="8"/>
      <c r="AX7475" s="19" t="str">
        <f t="shared" si="488"/>
        <v/>
      </c>
      <c r="AY7475" s="55">
        <f t="shared" si="489"/>
        <v>0</v>
      </c>
      <c r="AZ7475" s="8"/>
      <c r="BA7475" s="8"/>
    </row>
    <row r="7476" spans="1:53" x14ac:dyDescent="0.25">
      <c r="A7476" s="9" t="str">
        <f>IF(B7476&lt;&gt;"",COUNTA($B$3:B7476)+$A$2,"")</f>
        <v/>
      </c>
      <c r="R7476" s="42"/>
      <c r="AB7476" s="13"/>
      <c r="AC7476" s="8"/>
      <c r="AF7476" s="13"/>
      <c r="AG7476" s="8"/>
      <c r="AH7476" s="8"/>
      <c r="AI7476" s="8"/>
      <c r="AJ7476" s="8"/>
      <c r="AK7476" s="8"/>
      <c r="AN7476" s="13"/>
      <c r="AO7476" s="8"/>
      <c r="AR7476" s="13"/>
      <c r="AS7476" s="8"/>
      <c r="AV7476" s="13"/>
      <c r="AW7476" s="8"/>
      <c r="AX7476" s="19" t="str">
        <f t="shared" si="488"/>
        <v/>
      </c>
      <c r="AY7476" s="55">
        <f t="shared" si="489"/>
        <v>0</v>
      </c>
      <c r="AZ7476" s="8"/>
      <c r="BA7476" s="8"/>
    </row>
    <row r="7477" spans="1:53" x14ac:dyDescent="0.25">
      <c r="A7477" s="9" t="str">
        <f>IF(B7477&lt;&gt;"",COUNTA($B$3:B7477)+$A$2,"")</f>
        <v/>
      </c>
      <c r="R7477" s="42"/>
      <c r="AB7477" s="13"/>
      <c r="AC7477" s="8"/>
      <c r="AF7477" s="13"/>
      <c r="AG7477" s="8"/>
      <c r="AH7477" s="8"/>
      <c r="AI7477" s="8"/>
      <c r="AJ7477" s="8"/>
      <c r="AK7477" s="8"/>
      <c r="AN7477" s="13"/>
      <c r="AO7477" s="8"/>
      <c r="AR7477" s="13"/>
      <c r="AS7477" s="8"/>
      <c r="AV7477" s="13"/>
      <c r="AW7477" s="8"/>
      <c r="AX7477" s="19" t="str">
        <f t="shared" si="488"/>
        <v/>
      </c>
      <c r="AY7477" s="55">
        <f t="shared" si="489"/>
        <v>0</v>
      </c>
      <c r="AZ7477" s="8"/>
      <c r="BA7477" s="8"/>
    </row>
    <row r="7478" spans="1:53" x14ac:dyDescent="0.25">
      <c r="A7478" s="9" t="str">
        <f>IF(B7478&lt;&gt;"",COUNTA($B$3:B7478)+$A$2,"")</f>
        <v/>
      </c>
      <c r="R7478" s="42"/>
      <c r="AB7478" s="13"/>
      <c r="AC7478" s="8"/>
      <c r="AF7478" s="13"/>
      <c r="AG7478" s="8"/>
      <c r="AH7478" s="8"/>
      <c r="AI7478" s="8"/>
      <c r="AJ7478" s="8"/>
      <c r="AK7478" s="8"/>
      <c r="AN7478" s="13"/>
      <c r="AO7478" s="8"/>
      <c r="AR7478" s="13"/>
      <c r="AS7478" s="8"/>
      <c r="AV7478" s="13"/>
      <c r="AW7478" s="8"/>
      <c r="AX7478" s="19" t="str">
        <f t="shared" si="488"/>
        <v/>
      </c>
      <c r="AY7478" s="55">
        <f t="shared" si="489"/>
        <v>0</v>
      </c>
      <c r="AZ7478" s="8"/>
      <c r="BA7478" s="8"/>
    </row>
    <row r="7479" spans="1:53" x14ac:dyDescent="0.25">
      <c r="A7479" s="9" t="str">
        <f>IF(B7479&lt;&gt;"",COUNTA($B$3:B7479)+$A$2,"")</f>
        <v/>
      </c>
      <c r="R7479" s="42"/>
      <c r="AB7479" s="13"/>
      <c r="AC7479" s="8"/>
      <c r="AF7479" s="13"/>
      <c r="AG7479" s="8"/>
      <c r="AH7479" s="8"/>
      <c r="AI7479" s="8"/>
      <c r="AJ7479" s="8"/>
      <c r="AK7479" s="8"/>
      <c r="AN7479" s="13"/>
      <c r="AO7479" s="8"/>
      <c r="AR7479" s="13"/>
      <c r="AS7479" s="8"/>
      <c r="AV7479" s="13"/>
      <c r="AW7479" s="8"/>
      <c r="AX7479" s="19" t="str">
        <f t="shared" si="488"/>
        <v/>
      </c>
      <c r="AY7479" s="55">
        <f t="shared" si="489"/>
        <v>0</v>
      </c>
      <c r="AZ7479" s="8"/>
      <c r="BA7479" s="8"/>
    </row>
    <row r="7480" spans="1:53" x14ac:dyDescent="0.25">
      <c r="A7480" s="9" t="str">
        <f>IF(B7480&lt;&gt;"",COUNTA($B$3:B7480)+$A$2,"")</f>
        <v/>
      </c>
      <c r="R7480" s="42"/>
      <c r="AB7480" s="13"/>
      <c r="AC7480" s="8"/>
      <c r="AF7480" s="13"/>
      <c r="AG7480" s="8"/>
      <c r="AH7480" s="8"/>
      <c r="AI7480" s="8"/>
      <c r="AJ7480" s="8"/>
      <c r="AK7480" s="8"/>
      <c r="AN7480" s="13"/>
      <c r="AO7480" s="8"/>
      <c r="AR7480" s="13"/>
      <c r="AS7480" s="8"/>
      <c r="AV7480" s="13"/>
      <c r="AW7480" s="8"/>
      <c r="AX7480" s="19" t="str">
        <f t="shared" si="488"/>
        <v/>
      </c>
      <c r="AY7480" s="55">
        <f t="shared" si="489"/>
        <v>0</v>
      </c>
      <c r="AZ7480" s="8"/>
      <c r="BA7480" s="8"/>
    </row>
    <row r="7481" spans="1:53" x14ac:dyDescent="0.25">
      <c r="A7481" s="9" t="str">
        <f>IF(B7481&lt;&gt;"",COUNTA($B$3:B7481)+$A$2,"")</f>
        <v/>
      </c>
      <c r="R7481" s="42"/>
      <c r="AB7481" s="13"/>
      <c r="AC7481" s="8"/>
      <c r="AF7481" s="13"/>
      <c r="AG7481" s="8"/>
      <c r="AH7481" s="8"/>
      <c r="AI7481" s="8"/>
      <c r="AJ7481" s="8"/>
      <c r="AK7481" s="8"/>
      <c r="AN7481" s="13"/>
      <c r="AO7481" s="8"/>
      <c r="AR7481" s="13"/>
      <c r="AS7481" s="8"/>
      <c r="AV7481" s="13"/>
      <c r="AW7481" s="8"/>
      <c r="AX7481" s="19" t="str">
        <f t="shared" si="488"/>
        <v/>
      </c>
      <c r="AY7481" s="55">
        <f t="shared" si="489"/>
        <v>0</v>
      </c>
      <c r="AZ7481" s="8"/>
      <c r="BA7481" s="8"/>
    </row>
    <row r="7482" spans="1:53" x14ac:dyDescent="0.25">
      <c r="A7482" s="9" t="str">
        <f>IF(B7482&lt;&gt;"",COUNTA($B$3:B7482)+$A$2,"")</f>
        <v/>
      </c>
      <c r="R7482" s="42"/>
      <c r="AB7482" s="13"/>
      <c r="AC7482" s="8"/>
      <c r="AF7482" s="13"/>
      <c r="AG7482" s="8"/>
      <c r="AH7482" s="8"/>
      <c r="AI7482" s="8"/>
      <c r="AJ7482" s="8"/>
      <c r="AK7482" s="8"/>
      <c r="AN7482" s="13"/>
      <c r="AO7482" s="8"/>
      <c r="AR7482" s="13"/>
      <c r="AS7482" s="8"/>
      <c r="AV7482" s="13"/>
      <c r="AW7482" s="8"/>
      <c r="AX7482" s="19" t="str">
        <f t="shared" si="488"/>
        <v/>
      </c>
      <c r="AY7482" s="55">
        <f t="shared" si="489"/>
        <v>0</v>
      </c>
      <c r="AZ7482" s="8"/>
      <c r="BA7482" s="8"/>
    </row>
    <row r="7483" spans="1:53" x14ac:dyDescent="0.25">
      <c r="A7483" s="9" t="str">
        <f>IF(B7483&lt;&gt;"",COUNTA($B$3:B7483)+$A$2,"")</f>
        <v/>
      </c>
      <c r="R7483" s="42"/>
      <c r="AB7483" s="13"/>
      <c r="AC7483" s="8"/>
      <c r="AF7483" s="13"/>
      <c r="AG7483" s="8"/>
      <c r="AH7483" s="8"/>
      <c r="AI7483" s="8"/>
      <c r="AJ7483" s="8"/>
      <c r="AK7483" s="8"/>
      <c r="AN7483" s="13"/>
      <c r="AO7483" s="8"/>
      <c r="AR7483" s="13"/>
      <c r="AS7483" s="8"/>
      <c r="AV7483" s="13"/>
      <c r="AW7483" s="8"/>
      <c r="AX7483" s="19" t="str">
        <f t="shared" si="488"/>
        <v/>
      </c>
      <c r="AY7483" s="55">
        <f t="shared" si="489"/>
        <v>0</v>
      </c>
      <c r="AZ7483" s="8"/>
      <c r="BA7483" s="8"/>
    </row>
    <row r="7484" spans="1:53" x14ac:dyDescent="0.25">
      <c r="A7484" s="9" t="str">
        <f>IF(B7484&lt;&gt;"",COUNTA($B$3:B7484)+$A$2,"")</f>
        <v/>
      </c>
      <c r="R7484" s="42"/>
      <c r="AB7484" s="13"/>
      <c r="AC7484" s="8"/>
      <c r="AF7484" s="13"/>
      <c r="AG7484" s="8"/>
      <c r="AH7484" s="8"/>
      <c r="AI7484" s="8"/>
      <c r="AJ7484" s="8"/>
      <c r="AK7484" s="8"/>
      <c r="AN7484" s="13"/>
      <c r="AO7484" s="8"/>
      <c r="AR7484" s="13"/>
      <c r="AS7484" s="8"/>
      <c r="AV7484" s="13"/>
      <c r="AW7484" s="8"/>
      <c r="AX7484" s="19" t="str">
        <f t="shared" si="488"/>
        <v/>
      </c>
      <c r="AY7484" s="55">
        <f t="shared" si="489"/>
        <v>0</v>
      </c>
      <c r="AZ7484" s="8"/>
      <c r="BA7484" s="8"/>
    </row>
    <row r="7485" spans="1:53" x14ac:dyDescent="0.25">
      <c r="A7485" s="9" t="str">
        <f>IF(B7485&lt;&gt;"",COUNTA($B$3:B7485)+$A$2,"")</f>
        <v/>
      </c>
      <c r="R7485" s="42"/>
      <c r="AB7485" s="13"/>
      <c r="AC7485" s="8"/>
      <c r="AF7485" s="13"/>
      <c r="AG7485" s="8"/>
      <c r="AH7485" s="8"/>
      <c r="AI7485" s="8"/>
      <c r="AJ7485" s="8"/>
      <c r="AK7485" s="8"/>
      <c r="AN7485" s="13"/>
      <c r="AO7485" s="8"/>
      <c r="AR7485" s="13"/>
      <c r="AS7485" s="8"/>
      <c r="AV7485" s="13"/>
      <c r="AW7485" s="8"/>
      <c r="AX7485" s="19" t="str">
        <f t="shared" si="488"/>
        <v/>
      </c>
      <c r="AY7485" s="55">
        <f t="shared" si="489"/>
        <v>0</v>
      </c>
      <c r="AZ7485" s="8"/>
      <c r="BA7485" s="8"/>
    </row>
    <row r="7486" spans="1:53" x14ac:dyDescent="0.25">
      <c r="A7486" s="9" t="str">
        <f>IF(B7486&lt;&gt;"",COUNTA($B$3:B7486)+$A$2,"")</f>
        <v/>
      </c>
      <c r="R7486" s="42"/>
      <c r="AB7486" s="13"/>
      <c r="AC7486" s="8"/>
      <c r="AF7486" s="13"/>
      <c r="AG7486" s="8"/>
      <c r="AH7486" s="8"/>
      <c r="AI7486" s="8"/>
      <c r="AJ7486" s="8"/>
      <c r="AK7486" s="8"/>
      <c r="AN7486" s="13"/>
      <c r="AO7486" s="8"/>
      <c r="AR7486" s="13"/>
      <c r="AS7486" s="8"/>
      <c r="AV7486" s="13"/>
      <c r="AW7486" s="8"/>
      <c r="AX7486" s="19" t="str">
        <f t="shared" si="488"/>
        <v/>
      </c>
      <c r="AY7486" s="55">
        <f t="shared" si="489"/>
        <v>0</v>
      </c>
      <c r="AZ7486" s="8"/>
      <c r="BA7486" s="8"/>
    </row>
    <row r="7487" spans="1:53" x14ac:dyDescent="0.25">
      <c r="A7487" s="9" t="str">
        <f>IF(B7487&lt;&gt;"",COUNTA($B$3:B7487)+$A$2,"")</f>
        <v/>
      </c>
      <c r="R7487" s="42"/>
      <c r="AB7487" s="13"/>
      <c r="AC7487" s="8"/>
      <c r="AF7487" s="13"/>
      <c r="AG7487" s="8"/>
      <c r="AH7487" s="8"/>
      <c r="AI7487" s="8"/>
      <c r="AJ7487" s="8"/>
      <c r="AK7487" s="8"/>
      <c r="AN7487" s="13"/>
      <c r="AO7487" s="8"/>
      <c r="AR7487" s="13"/>
      <c r="AS7487" s="8"/>
      <c r="AV7487" s="13"/>
      <c r="AW7487" s="8"/>
      <c r="AX7487" s="19" t="str">
        <f t="shared" si="488"/>
        <v/>
      </c>
      <c r="AY7487" s="55">
        <f t="shared" si="489"/>
        <v>0</v>
      </c>
      <c r="AZ7487" s="8"/>
      <c r="BA7487" s="8"/>
    </row>
    <row r="7488" spans="1:53" x14ac:dyDescent="0.25">
      <c r="A7488" s="9" t="str">
        <f>IF(B7488&lt;&gt;"",COUNTA($B$3:B7488)+$A$2,"")</f>
        <v/>
      </c>
      <c r="R7488" s="42"/>
      <c r="AB7488" s="13"/>
      <c r="AC7488" s="8"/>
      <c r="AF7488" s="13"/>
      <c r="AG7488" s="8"/>
      <c r="AH7488" s="8"/>
      <c r="AI7488" s="8"/>
      <c r="AJ7488" s="8"/>
      <c r="AK7488" s="8"/>
      <c r="AN7488" s="13"/>
      <c r="AO7488" s="8"/>
      <c r="AR7488" s="13"/>
      <c r="AS7488" s="8"/>
      <c r="AV7488" s="13"/>
      <c r="AW7488" s="8"/>
      <c r="AX7488" s="19" t="str">
        <f t="shared" si="488"/>
        <v/>
      </c>
      <c r="AY7488" s="55">
        <f t="shared" si="489"/>
        <v>0</v>
      </c>
      <c r="AZ7488" s="8"/>
      <c r="BA7488" s="8"/>
    </row>
    <row r="7489" spans="1:53" x14ac:dyDescent="0.25">
      <c r="A7489" s="9" t="str">
        <f>IF(B7489&lt;&gt;"",COUNTA($B$3:B7489)+$A$2,"")</f>
        <v/>
      </c>
      <c r="R7489" s="42"/>
      <c r="AB7489" s="13"/>
      <c r="AC7489" s="8"/>
      <c r="AF7489" s="13"/>
      <c r="AG7489" s="8"/>
      <c r="AH7489" s="8"/>
      <c r="AI7489" s="8"/>
      <c r="AJ7489" s="8"/>
      <c r="AK7489" s="8"/>
      <c r="AN7489" s="13"/>
      <c r="AO7489" s="8"/>
      <c r="AR7489" s="13"/>
      <c r="AS7489" s="8"/>
      <c r="AV7489" s="13"/>
      <c r="AW7489" s="8"/>
      <c r="AX7489" s="19" t="str">
        <f t="shared" si="488"/>
        <v/>
      </c>
      <c r="AY7489" s="55">
        <f t="shared" si="489"/>
        <v>0</v>
      </c>
      <c r="AZ7489" s="8"/>
      <c r="BA7489" s="8"/>
    </row>
    <row r="7490" spans="1:53" x14ac:dyDescent="0.25">
      <c r="A7490" s="9" t="str">
        <f>IF(B7490&lt;&gt;"",COUNTA($B$3:B7490)+$A$2,"")</f>
        <v/>
      </c>
      <c r="R7490" s="42"/>
      <c r="AB7490" s="13"/>
      <c r="AC7490" s="8"/>
      <c r="AF7490" s="13"/>
      <c r="AG7490" s="8"/>
      <c r="AH7490" s="8"/>
      <c r="AI7490" s="8"/>
      <c r="AJ7490" s="8"/>
      <c r="AK7490" s="8"/>
      <c r="AN7490" s="13"/>
      <c r="AO7490" s="8"/>
      <c r="AR7490" s="13"/>
      <c r="AS7490" s="8"/>
      <c r="AV7490" s="13"/>
      <c r="AW7490" s="8"/>
      <c r="AX7490" s="19" t="str">
        <f t="shared" si="488"/>
        <v/>
      </c>
      <c r="AY7490" s="55">
        <f t="shared" si="489"/>
        <v>0</v>
      </c>
      <c r="AZ7490" s="8"/>
      <c r="BA7490" s="8"/>
    </row>
    <row r="7491" spans="1:53" x14ac:dyDescent="0.25">
      <c r="A7491" s="9" t="str">
        <f>IF(B7491&lt;&gt;"",COUNTA($B$3:B7491)+$A$2,"")</f>
        <v/>
      </c>
      <c r="R7491" s="42"/>
      <c r="AB7491" s="13"/>
      <c r="AC7491" s="8"/>
      <c r="AF7491" s="13"/>
      <c r="AG7491" s="8"/>
      <c r="AH7491" s="8"/>
      <c r="AI7491" s="8"/>
      <c r="AJ7491" s="8"/>
      <c r="AK7491" s="8"/>
      <c r="AN7491" s="13"/>
      <c r="AO7491" s="8"/>
      <c r="AR7491" s="13"/>
      <c r="AS7491" s="8"/>
      <c r="AV7491" s="13"/>
      <c r="AW7491" s="8"/>
      <c r="AX7491" s="19" t="str">
        <f t="shared" ref="AX7491:AX7554" si="490">IF(R7491="","",AY7491/(1+0.025))</f>
        <v/>
      </c>
      <c r="AY7491" s="55">
        <f t="shared" ref="AY7491:AY7554" si="491">BC7491-AZ7491</f>
        <v>0</v>
      </c>
      <c r="AZ7491" s="8"/>
      <c r="BA7491" s="8"/>
    </row>
    <row r="7492" spans="1:53" x14ac:dyDescent="0.25">
      <c r="A7492" s="9" t="str">
        <f>IF(B7492&lt;&gt;"",COUNTA($B$3:B7492)+$A$2,"")</f>
        <v/>
      </c>
      <c r="R7492" s="42"/>
      <c r="AB7492" s="13"/>
      <c r="AC7492" s="8"/>
      <c r="AF7492" s="13"/>
      <c r="AG7492" s="8"/>
      <c r="AH7492" s="8"/>
      <c r="AI7492" s="8"/>
      <c r="AJ7492" s="8"/>
      <c r="AK7492" s="8"/>
      <c r="AN7492" s="13"/>
      <c r="AO7492" s="8"/>
      <c r="AR7492" s="13"/>
      <c r="AS7492" s="8"/>
      <c r="AV7492" s="13"/>
      <c r="AW7492" s="8"/>
      <c r="AX7492" s="19" t="str">
        <f t="shared" si="490"/>
        <v/>
      </c>
      <c r="AY7492" s="55">
        <f t="shared" si="491"/>
        <v>0</v>
      </c>
      <c r="AZ7492" s="8"/>
      <c r="BA7492" s="8"/>
    </row>
    <row r="7493" spans="1:53" x14ac:dyDescent="0.25">
      <c r="A7493" s="9" t="str">
        <f>IF(B7493&lt;&gt;"",COUNTA($B$3:B7493)+$A$2,"")</f>
        <v/>
      </c>
      <c r="R7493" s="42"/>
      <c r="AB7493" s="13"/>
      <c r="AC7493" s="8"/>
      <c r="AF7493" s="13"/>
      <c r="AG7493" s="8"/>
      <c r="AH7493" s="8"/>
      <c r="AI7493" s="8"/>
      <c r="AJ7493" s="8"/>
      <c r="AK7493" s="8"/>
      <c r="AN7493" s="13"/>
      <c r="AO7493" s="8"/>
      <c r="AR7493" s="13"/>
      <c r="AS7493" s="8"/>
      <c r="AV7493" s="13"/>
      <c r="AW7493" s="8"/>
      <c r="AX7493" s="19" t="str">
        <f t="shared" si="490"/>
        <v/>
      </c>
      <c r="AY7493" s="55">
        <f t="shared" si="491"/>
        <v>0</v>
      </c>
      <c r="AZ7493" s="8"/>
      <c r="BA7493" s="8"/>
    </row>
    <row r="7494" spans="1:53" x14ac:dyDescent="0.25">
      <c r="A7494" s="9" t="str">
        <f>IF(B7494&lt;&gt;"",COUNTA($B$3:B7494)+$A$2,"")</f>
        <v/>
      </c>
      <c r="R7494" s="42"/>
      <c r="AB7494" s="13"/>
      <c r="AC7494" s="8"/>
      <c r="AF7494" s="13"/>
      <c r="AG7494" s="8"/>
      <c r="AH7494" s="8"/>
      <c r="AI7494" s="8"/>
      <c r="AJ7494" s="8"/>
      <c r="AK7494" s="8"/>
      <c r="AN7494" s="13"/>
      <c r="AO7494" s="8"/>
      <c r="AR7494" s="13"/>
      <c r="AS7494" s="8"/>
      <c r="AV7494" s="13"/>
      <c r="AW7494" s="8"/>
      <c r="AX7494" s="19" t="str">
        <f t="shared" si="490"/>
        <v/>
      </c>
      <c r="AY7494" s="55">
        <f t="shared" si="491"/>
        <v>0</v>
      </c>
      <c r="AZ7494" s="8"/>
      <c r="BA7494" s="8"/>
    </row>
    <row r="7495" spans="1:53" x14ac:dyDescent="0.25">
      <c r="A7495" s="9" t="str">
        <f>IF(B7495&lt;&gt;"",COUNTA($B$3:B7495)+$A$2,"")</f>
        <v/>
      </c>
      <c r="R7495" s="42"/>
      <c r="AB7495" s="13"/>
      <c r="AC7495" s="8"/>
      <c r="AF7495" s="13"/>
      <c r="AG7495" s="8"/>
      <c r="AH7495" s="8"/>
      <c r="AI7495" s="8"/>
      <c r="AJ7495" s="8"/>
      <c r="AK7495" s="8"/>
      <c r="AN7495" s="13"/>
      <c r="AO7495" s="8"/>
      <c r="AR7495" s="13"/>
      <c r="AS7495" s="8"/>
      <c r="AV7495" s="13"/>
      <c r="AW7495" s="8"/>
      <c r="AX7495" s="19" t="str">
        <f t="shared" si="490"/>
        <v/>
      </c>
      <c r="AY7495" s="55">
        <f t="shared" si="491"/>
        <v>0</v>
      </c>
      <c r="AZ7495" s="8"/>
      <c r="BA7495" s="8"/>
    </row>
    <row r="7496" spans="1:53" x14ac:dyDescent="0.25">
      <c r="A7496" s="9" t="str">
        <f>IF(B7496&lt;&gt;"",COUNTA($B$3:B7496)+$A$2,"")</f>
        <v/>
      </c>
      <c r="R7496" s="42"/>
      <c r="AB7496" s="13"/>
      <c r="AC7496" s="8"/>
      <c r="AF7496" s="13"/>
      <c r="AG7496" s="8"/>
      <c r="AH7496" s="8"/>
      <c r="AI7496" s="8"/>
      <c r="AJ7496" s="8"/>
      <c r="AK7496" s="8"/>
      <c r="AN7496" s="13"/>
      <c r="AO7496" s="8"/>
      <c r="AR7496" s="13"/>
      <c r="AS7496" s="8"/>
      <c r="AV7496" s="13"/>
      <c r="AW7496" s="8"/>
      <c r="AX7496" s="19" t="str">
        <f t="shared" si="490"/>
        <v/>
      </c>
      <c r="AY7496" s="55">
        <f t="shared" si="491"/>
        <v>0</v>
      </c>
      <c r="AZ7496" s="8"/>
      <c r="BA7496" s="8"/>
    </row>
    <row r="7497" spans="1:53" x14ac:dyDescent="0.25">
      <c r="A7497" s="9" t="str">
        <f>IF(B7497&lt;&gt;"",COUNTA($B$3:B7497)+$A$2,"")</f>
        <v/>
      </c>
      <c r="R7497" s="42"/>
      <c r="AB7497" s="13"/>
      <c r="AC7497" s="8"/>
      <c r="AF7497" s="13"/>
      <c r="AG7497" s="8"/>
      <c r="AH7497" s="8"/>
      <c r="AI7497" s="8"/>
      <c r="AJ7497" s="8"/>
      <c r="AK7497" s="8"/>
      <c r="AN7497" s="13"/>
      <c r="AO7497" s="8"/>
      <c r="AR7497" s="13"/>
      <c r="AS7497" s="8"/>
      <c r="AV7497" s="13"/>
      <c r="AW7497" s="8"/>
      <c r="AX7497" s="19" t="str">
        <f t="shared" si="490"/>
        <v/>
      </c>
      <c r="AY7497" s="55">
        <f t="shared" si="491"/>
        <v>0</v>
      </c>
      <c r="AZ7497" s="8"/>
      <c r="BA7497" s="8"/>
    </row>
    <row r="7498" spans="1:53" x14ac:dyDescent="0.25">
      <c r="A7498" s="9" t="str">
        <f>IF(B7498&lt;&gt;"",COUNTA($B$3:B7498)+$A$2,"")</f>
        <v/>
      </c>
      <c r="R7498" s="42"/>
      <c r="AB7498" s="13"/>
      <c r="AC7498" s="8"/>
      <c r="AF7498" s="13"/>
      <c r="AG7498" s="8"/>
      <c r="AH7498" s="8"/>
      <c r="AI7498" s="8"/>
      <c r="AJ7498" s="8"/>
      <c r="AK7498" s="8"/>
      <c r="AN7498" s="13"/>
      <c r="AO7498" s="8"/>
      <c r="AR7498" s="13"/>
      <c r="AS7498" s="8"/>
      <c r="AV7498" s="13"/>
      <c r="AW7498" s="8"/>
      <c r="AX7498" s="19" t="str">
        <f t="shared" si="490"/>
        <v/>
      </c>
      <c r="AY7498" s="55">
        <f t="shared" si="491"/>
        <v>0</v>
      </c>
      <c r="AZ7498" s="8"/>
      <c r="BA7498" s="8"/>
    </row>
    <row r="7499" spans="1:53" x14ac:dyDescent="0.25">
      <c r="A7499" s="9" t="str">
        <f>IF(B7499&lt;&gt;"",COUNTA($B$3:B7499)+$A$2,"")</f>
        <v/>
      </c>
      <c r="R7499" s="42"/>
      <c r="AB7499" s="13"/>
      <c r="AC7499" s="8"/>
      <c r="AF7499" s="13"/>
      <c r="AG7499" s="8"/>
      <c r="AH7499" s="8"/>
      <c r="AI7499" s="8"/>
      <c r="AJ7499" s="8"/>
      <c r="AK7499" s="8"/>
      <c r="AN7499" s="13"/>
      <c r="AO7499" s="8"/>
      <c r="AR7499" s="13"/>
      <c r="AS7499" s="8"/>
      <c r="AV7499" s="13"/>
      <c r="AW7499" s="8"/>
      <c r="AX7499" s="19" t="str">
        <f t="shared" si="490"/>
        <v/>
      </c>
      <c r="AY7499" s="55">
        <f t="shared" si="491"/>
        <v>0</v>
      </c>
      <c r="AZ7499" s="8"/>
      <c r="BA7499" s="8"/>
    </row>
    <row r="7500" spans="1:53" x14ac:dyDescent="0.25">
      <c r="A7500" s="9" t="str">
        <f>IF(B7500&lt;&gt;"",COUNTA($B$3:B7500)+$A$2,"")</f>
        <v/>
      </c>
      <c r="R7500" s="42"/>
      <c r="AB7500" s="13"/>
      <c r="AC7500" s="8"/>
      <c r="AF7500" s="13"/>
      <c r="AG7500" s="8"/>
      <c r="AH7500" s="8"/>
      <c r="AI7500" s="8"/>
      <c r="AJ7500" s="8"/>
      <c r="AK7500" s="8"/>
      <c r="AN7500" s="13"/>
      <c r="AO7500" s="8"/>
      <c r="AR7500" s="13"/>
      <c r="AS7500" s="8"/>
      <c r="AV7500" s="13"/>
      <c r="AW7500" s="8"/>
      <c r="AX7500" s="19" t="str">
        <f t="shared" si="490"/>
        <v/>
      </c>
      <c r="AY7500" s="55">
        <f t="shared" si="491"/>
        <v>0</v>
      </c>
      <c r="AZ7500" s="8"/>
      <c r="BA7500" s="8"/>
    </row>
    <row r="7501" spans="1:53" x14ac:dyDescent="0.25">
      <c r="A7501" s="9" t="str">
        <f>IF(B7501&lt;&gt;"",COUNTA($B$3:B7501)+$A$2,"")</f>
        <v/>
      </c>
      <c r="R7501" s="42"/>
      <c r="AB7501" s="13"/>
      <c r="AC7501" s="8"/>
      <c r="AF7501" s="13"/>
      <c r="AG7501" s="8"/>
      <c r="AH7501" s="8"/>
      <c r="AI7501" s="8"/>
      <c r="AJ7501" s="8"/>
      <c r="AK7501" s="8"/>
      <c r="AN7501" s="13"/>
      <c r="AO7501" s="8"/>
      <c r="AR7501" s="13"/>
      <c r="AS7501" s="8"/>
      <c r="AV7501" s="13"/>
      <c r="AW7501" s="8"/>
      <c r="AX7501" s="19" t="str">
        <f t="shared" si="490"/>
        <v/>
      </c>
      <c r="AY7501" s="55">
        <f t="shared" si="491"/>
        <v>0</v>
      </c>
      <c r="AZ7501" s="8"/>
      <c r="BA7501" s="8"/>
    </row>
    <row r="7502" spans="1:53" x14ac:dyDescent="0.25">
      <c r="A7502" s="9" t="str">
        <f>IF(B7502&lt;&gt;"",COUNTA($B$3:B7502)+$A$2,"")</f>
        <v/>
      </c>
      <c r="R7502" s="42"/>
      <c r="AB7502" s="13"/>
      <c r="AC7502" s="8"/>
      <c r="AF7502" s="13"/>
      <c r="AG7502" s="8"/>
      <c r="AH7502" s="8"/>
      <c r="AI7502" s="8"/>
      <c r="AJ7502" s="8"/>
      <c r="AK7502" s="8"/>
      <c r="AN7502" s="13"/>
      <c r="AO7502" s="8"/>
      <c r="AR7502" s="13"/>
      <c r="AS7502" s="8"/>
      <c r="AV7502" s="13"/>
      <c r="AW7502" s="8"/>
      <c r="AX7502" s="19" t="str">
        <f t="shared" si="490"/>
        <v/>
      </c>
      <c r="AY7502" s="55">
        <f t="shared" si="491"/>
        <v>0</v>
      </c>
      <c r="AZ7502" s="8"/>
      <c r="BA7502" s="8"/>
    </row>
    <row r="7503" spans="1:53" x14ac:dyDescent="0.25">
      <c r="A7503" s="9" t="str">
        <f>IF(B7503&lt;&gt;"",COUNTA($B$3:B7503)+$A$2,"")</f>
        <v/>
      </c>
      <c r="R7503" s="42"/>
      <c r="AB7503" s="13"/>
      <c r="AC7503" s="8"/>
      <c r="AF7503" s="13"/>
      <c r="AG7503" s="8"/>
      <c r="AH7503" s="8"/>
      <c r="AI7503" s="8"/>
      <c r="AJ7503" s="8"/>
      <c r="AK7503" s="8"/>
      <c r="AN7503" s="13"/>
      <c r="AO7503" s="8"/>
      <c r="AR7503" s="13"/>
      <c r="AS7503" s="8"/>
      <c r="AV7503" s="13"/>
      <c r="AW7503" s="8"/>
      <c r="AX7503" s="19" t="str">
        <f t="shared" si="490"/>
        <v/>
      </c>
      <c r="AY7503" s="55">
        <f t="shared" si="491"/>
        <v>0</v>
      </c>
      <c r="AZ7503" s="8"/>
      <c r="BA7503" s="8"/>
    </row>
    <row r="7504" spans="1:53" x14ac:dyDescent="0.25">
      <c r="A7504" s="9" t="str">
        <f>IF(B7504&lt;&gt;"",COUNTA($B$3:B7504)+$A$2,"")</f>
        <v/>
      </c>
      <c r="R7504" s="42"/>
      <c r="AB7504" s="13"/>
      <c r="AC7504" s="8"/>
      <c r="AF7504" s="13"/>
      <c r="AG7504" s="8"/>
      <c r="AH7504" s="8"/>
      <c r="AI7504" s="8"/>
      <c r="AJ7504" s="8"/>
      <c r="AK7504" s="8"/>
      <c r="AN7504" s="13"/>
      <c r="AO7504" s="8"/>
      <c r="AR7504" s="13"/>
      <c r="AS7504" s="8"/>
      <c r="AV7504" s="13"/>
      <c r="AW7504" s="8"/>
      <c r="AX7504" s="19" t="str">
        <f t="shared" si="490"/>
        <v/>
      </c>
      <c r="AY7504" s="55">
        <f t="shared" si="491"/>
        <v>0</v>
      </c>
      <c r="AZ7504" s="8"/>
      <c r="BA7504" s="8"/>
    </row>
    <row r="7505" spans="1:53" x14ac:dyDescent="0.25">
      <c r="A7505" s="9" t="str">
        <f>IF(B7505&lt;&gt;"",COUNTA($B$3:B7505)+$A$2,"")</f>
        <v/>
      </c>
      <c r="R7505" s="42"/>
      <c r="AB7505" s="13"/>
      <c r="AC7505" s="8"/>
      <c r="AF7505" s="13"/>
      <c r="AG7505" s="8"/>
      <c r="AH7505" s="8"/>
      <c r="AI7505" s="8"/>
      <c r="AJ7505" s="8"/>
      <c r="AK7505" s="8"/>
      <c r="AN7505" s="13"/>
      <c r="AO7505" s="8"/>
      <c r="AR7505" s="13"/>
      <c r="AS7505" s="8"/>
      <c r="AV7505" s="13"/>
      <c r="AW7505" s="8"/>
      <c r="AX7505" s="19" t="str">
        <f t="shared" si="490"/>
        <v/>
      </c>
      <c r="AY7505" s="55">
        <f t="shared" si="491"/>
        <v>0</v>
      </c>
      <c r="AZ7505" s="8"/>
      <c r="BA7505" s="8"/>
    </row>
    <row r="7506" spans="1:53" x14ac:dyDescent="0.25">
      <c r="A7506" s="9" t="str">
        <f>IF(B7506&lt;&gt;"",COUNTA($B$3:B7506)+$A$2,"")</f>
        <v/>
      </c>
      <c r="R7506" s="42"/>
      <c r="AB7506" s="13"/>
      <c r="AC7506" s="8"/>
      <c r="AF7506" s="13"/>
      <c r="AG7506" s="8"/>
      <c r="AH7506" s="8"/>
      <c r="AI7506" s="8"/>
      <c r="AJ7506" s="8"/>
      <c r="AK7506" s="8"/>
      <c r="AN7506" s="13"/>
      <c r="AO7506" s="8"/>
      <c r="AR7506" s="13"/>
      <c r="AS7506" s="8"/>
      <c r="AV7506" s="13"/>
      <c r="AW7506" s="8"/>
      <c r="AX7506" s="19" t="str">
        <f t="shared" si="490"/>
        <v/>
      </c>
      <c r="AY7506" s="55">
        <f t="shared" si="491"/>
        <v>0</v>
      </c>
      <c r="AZ7506" s="8"/>
      <c r="BA7506" s="8"/>
    </row>
    <row r="7507" spans="1:53" x14ac:dyDescent="0.25">
      <c r="A7507" s="9" t="str">
        <f>IF(B7507&lt;&gt;"",COUNTA($B$3:B7507)+$A$2,"")</f>
        <v/>
      </c>
      <c r="R7507" s="42"/>
      <c r="AB7507" s="13"/>
      <c r="AC7507" s="8"/>
      <c r="AF7507" s="13"/>
      <c r="AG7507" s="8"/>
      <c r="AH7507" s="8"/>
      <c r="AI7507" s="8"/>
      <c r="AJ7507" s="8"/>
      <c r="AK7507" s="8"/>
      <c r="AN7507" s="13"/>
      <c r="AO7507" s="8"/>
      <c r="AR7507" s="13"/>
      <c r="AS7507" s="8"/>
      <c r="AV7507" s="13"/>
      <c r="AW7507" s="8"/>
      <c r="AX7507" s="19" t="str">
        <f t="shared" si="490"/>
        <v/>
      </c>
      <c r="AY7507" s="55">
        <f t="shared" si="491"/>
        <v>0</v>
      </c>
      <c r="AZ7507" s="8"/>
      <c r="BA7507" s="8"/>
    </row>
    <row r="7508" spans="1:53" x14ac:dyDescent="0.25">
      <c r="A7508" s="9" t="str">
        <f>IF(B7508&lt;&gt;"",COUNTA($B$3:B7508)+$A$2,"")</f>
        <v/>
      </c>
      <c r="R7508" s="42"/>
      <c r="AB7508" s="13"/>
      <c r="AC7508" s="8"/>
      <c r="AF7508" s="13"/>
      <c r="AG7508" s="8"/>
      <c r="AH7508" s="8"/>
      <c r="AI7508" s="8"/>
      <c r="AJ7508" s="8"/>
      <c r="AK7508" s="8"/>
      <c r="AN7508" s="13"/>
      <c r="AO7508" s="8"/>
      <c r="AR7508" s="13"/>
      <c r="AS7508" s="8"/>
      <c r="AV7508" s="13"/>
      <c r="AW7508" s="8"/>
      <c r="AX7508" s="19" t="str">
        <f t="shared" si="490"/>
        <v/>
      </c>
      <c r="AY7508" s="55">
        <f t="shared" si="491"/>
        <v>0</v>
      </c>
      <c r="AZ7508" s="8"/>
      <c r="BA7508" s="8"/>
    </row>
    <row r="7509" spans="1:53" x14ac:dyDescent="0.25">
      <c r="A7509" s="9" t="str">
        <f>IF(B7509&lt;&gt;"",COUNTA($B$3:B7509)+$A$2,"")</f>
        <v/>
      </c>
      <c r="R7509" s="42"/>
      <c r="AB7509" s="13"/>
      <c r="AC7509" s="8"/>
      <c r="AF7509" s="13"/>
      <c r="AG7509" s="8"/>
      <c r="AH7509" s="8"/>
      <c r="AI7509" s="8"/>
      <c r="AJ7509" s="8"/>
      <c r="AK7509" s="8"/>
      <c r="AN7509" s="13"/>
      <c r="AO7509" s="8"/>
      <c r="AR7509" s="13"/>
      <c r="AS7509" s="8"/>
      <c r="AV7509" s="13"/>
      <c r="AW7509" s="8"/>
      <c r="AX7509" s="19" t="str">
        <f t="shared" si="490"/>
        <v/>
      </c>
      <c r="AY7509" s="55">
        <f t="shared" si="491"/>
        <v>0</v>
      </c>
      <c r="AZ7509" s="8"/>
      <c r="BA7509" s="8"/>
    </row>
    <row r="7510" spans="1:53" x14ac:dyDescent="0.25">
      <c r="A7510" s="9" t="str">
        <f>IF(B7510&lt;&gt;"",COUNTA($B$3:B7510)+$A$2,"")</f>
        <v/>
      </c>
      <c r="R7510" s="42"/>
      <c r="AB7510" s="13"/>
      <c r="AC7510" s="8"/>
      <c r="AF7510" s="13"/>
      <c r="AG7510" s="8"/>
      <c r="AH7510" s="8"/>
      <c r="AI7510" s="8"/>
      <c r="AJ7510" s="8"/>
      <c r="AK7510" s="8"/>
      <c r="AN7510" s="13"/>
      <c r="AO7510" s="8"/>
      <c r="AR7510" s="13"/>
      <c r="AS7510" s="8"/>
      <c r="AV7510" s="13"/>
      <c r="AW7510" s="8"/>
      <c r="AX7510" s="19" t="str">
        <f t="shared" si="490"/>
        <v/>
      </c>
      <c r="AY7510" s="55">
        <f t="shared" si="491"/>
        <v>0</v>
      </c>
      <c r="AZ7510" s="8"/>
      <c r="BA7510" s="8"/>
    </row>
    <row r="7511" spans="1:53" x14ac:dyDescent="0.25">
      <c r="A7511" s="9" t="str">
        <f>IF(B7511&lt;&gt;"",COUNTA($B$3:B7511)+$A$2,"")</f>
        <v/>
      </c>
      <c r="R7511" s="42"/>
      <c r="AB7511" s="13"/>
      <c r="AC7511" s="8"/>
      <c r="AF7511" s="13"/>
      <c r="AG7511" s="8"/>
      <c r="AH7511" s="8"/>
      <c r="AI7511" s="8"/>
      <c r="AJ7511" s="8"/>
      <c r="AK7511" s="8"/>
      <c r="AN7511" s="13"/>
      <c r="AO7511" s="8"/>
      <c r="AR7511" s="13"/>
      <c r="AS7511" s="8"/>
      <c r="AV7511" s="13"/>
      <c r="AW7511" s="8"/>
      <c r="AX7511" s="19" t="str">
        <f t="shared" si="490"/>
        <v/>
      </c>
      <c r="AY7511" s="55">
        <f t="shared" si="491"/>
        <v>0</v>
      </c>
      <c r="AZ7511" s="8"/>
      <c r="BA7511" s="8"/>
    </row>
    <row r="7512" spans="1:53" x14ac:dyDescent="0.25">
      <c r="A7512" s="9" t="str">
        <f>IF(B7512&lt;&gt;"",COUNTA($B$3:B7512)+$A$2,"")</f>
        <v/>
      </c>
      <c r="R7512" s="42"/>
      <c r="AB7512" s="13"/>
      <c r="AC7512" s="8"/>
      <c r="AF7512" s="13"/>
      <c r="AG7512" s="8"/>
      <c r="AH7512" s="8"/>
      <c r="AI7512" s="8"/>
      <c r="AJ7512" s="8"/>
      <c r="AK7512" s="8"/>
      <c r="AN7512" s="13"/>
      <c r="AO7512" s="8"/>
      <c r="AR7512" s="13"/>
      <c r="AS7512" s="8"/>
      <c r="AV7512" s="13"/>
      <c r="AW7512" s="8"/>
      <c r="AX7512" s="19" t="str">
        <f t="shared" si="490"/>
        <v/>
      </c>
      <c r="AY7512" s="55">
        <f t="shared" si="491"/>
        <v>0</v>
      </c>
      <c r="AZ7512" s="8"/>
      <c r="BA7512" s="8"/>
    </row>
    <row r="7513" spans="1:53" x14ac:dyDescent="0.25">
      <c r="A7513" s="9" t="str">
        <f>IF(B7513&lt;&gt;"",COUNTA($B$3:B7513)+$A$2,"")</f>
        <v/>
      </c>
      <c r="R7513" s="42"/>
      <c r="AB7513" s="13"/>
      <c r="AC7513" s="8"/>
      <c r="AF7513" s="13"/>
      <c r="AG7513" s="8"/>
      <c r="AH7513" s="8"/>
      <c r="AI7513" s="8"/>
      <c r="AJ7513" s="8"/>
      <c r="AK7513" s="8"/>
      <c r="AN7513" s="13"/>
      <c r="AO7513" s="8"/>
      <c r="AR7513" s="13"/>
      <c r="AS7513" s="8"/>
      <c r="AV7513" s="13"/>
      <c r="AW7513" s="8"/>
      <c r="AX7513" s="19" t="str">
        <f t="shared" si="490"/>
        <v/>
      </c>
      <c r="AY7513" s="55">
        <f t="shared" si="491"/>
        <v>0</v>
      </c>
      <c r="AZ7513" s="8"/>
      <c r="BA7513" s="8"/>
    </row>
    <row r="7514" spans="1:53" x14ac:dyDescent="0.25">
      <c r="A7514" s="9" t="str">
        <f>IF(B7514&lt;&gt;"",COUNTA($B$3:B7514)+$A$2,"")</f>
        <v/>
      </c>
      <c r="R7514" s="42"/>
      <c r="AB7514" s="13"/>
      <c r="AC7514" s="8"/>
      <c r="AF7514" s="13"/>
      <c r="AG7514" s="8"/>
      <c r="AH7514" s="8"/>
      <c r="AI7514" s="8"/>
      <c r="AJ7514" s="8"/>
      <c r="AK7514" s="8"/>
      <c r="AN7514" s="13"/>
      <c r="AO7514" s="8"/>
      <c r="AR7514" s="13"/>
      <c r="AS7514" s="8"/>
      <c r="AV7514" s="13"/>
      <c r="AW7514" s="8"/>
      <c r="AX7514" s="19" t="str">
        <f t="shared" si="490"/>
        <v/>
      </c>
      <c r="AY7514" s="55">
        <f t="shared" si="491"/>
        <v>0</v>
      </c>
      <c r="AZ7514" s="8"/>
      <c r="BA7514" s="8"/>
    </row>
    <row r="7515" spans="1:53" x14ac:dyDescent="0.25">
      <c r="A7515" s="9" t="str">
        <f>IF(B7515&lt;&gt;"",COUNTA($B$3:B7515)+$A$2,"")</f>
        <v/>
      </c>
      <c r="R7515" s="42"/>
      <c r="AB7515" s="13"/>
      <c r="AC7515" s="8"/>
      <c r="AF7515" s="13"/>
      <c r="AG7515" s="8"/>
      <c r="AH7515" s="8"/>
      <c r="AI7515" s="8"/>
      <c r="AJ7515" s="8"/>
      <c r="AK7515" s="8"/>
      <c r="AN7515" s="13"/>
      <c r="AO7515" s="8"/>
      <c r="AR7515" s="13"/>
      <c r="AS7515" s="8"/>
      <c r="AV7515" s="13"/>
      <c r="AW7515" s="8"/>
      <c r="AX7515" s="19" t="str">
        <f t="shared" si="490"/>
        <v/>
      </c>
      <c r="AY7515" s="55">
        <f t="shared" si="491"/>
        <v>0</v>
      </c>
      <c r="AZ7515" s="8"/>
      <c r="BA7515" s="8"/>
    </row>
    <row r="7516" spans="1:53" x14ac:dyDescent="0.25">
      <c r="A7516" s="9" t="str">
        <f>IF(B7516&lt;&gt;"",COUNTA($B$3:B7516)+$A$2,"")</f>
        <v/>
      </c>
      <c r="R7516" s="42"/>
      <c r="AB7516" s="13"/>
      <c r="AC7516" s="8"/>
      <c r="AF7516" s="13"/>
      <c r="AG7516" s="8"/>
      <c r="AH7516" s="8"/>
      <c r="AI7516" s="8"/>
      <c r="AJ7516" s="8"/>
      <c r="AK7516" s="8"/>
      <c r="AN7516" s="13"/>
      <c r="AO7516" s="8"/>
      <c r="AR7516" s="13"/>
      <c r="AS7516" s="8"/>
      <c r="AV7516" s="13"/>
      <c r="AW7516" s="8"/>
      <c r="AX7516" s="19" t="str">
        <f t="shared" si="490"/>
        <v/>
      </c>
      <c r="AY7516" s="55">
        <f t="shared" si="491"/>
        <v>0</v>
      </c>
      <c r="AZ7516" s="8"/>
      <c r="BA7516" s="8"/>
    </row>
    <row r="7517" spans="1:53" x14ac:dyDescent="0.25">
      <c r="A7517" s="9" t="str">
        <f>IF(B7517&lt;&gt;"",COUNTA($B$3:B7517)+$A$2,"")</f>
        <v/>
      </c>
      <c r="R7517" s="42"/>
      <c r="AB7517" s="13"/>
      <c r="AC7517" s="8"/>
      <c r="AF7517" s="13"/>
      <c r="AG7517" s="8"/>
      <c r="AH7517" s="8"/>
      <c r="AI7517" s="8"/>
      <c r="AJ7517" s="8"/>
      <c r="AK7517" s="8"/>
      <c r="AN7517" s="13"/>
      <c r="AO7517" s="8"/>
      <c r="AR7517" s="13"/>
      <c r="AS7517" s="8"/>
      <c r="AV7517" s="13"/>
      <c r="AW7517" s="8"/>
      <c r="AX7517" s="19" t="str">
        <f t="shared" si="490"/>
        <v/>
      </c>
      <c r="AY7517" s="55">
        <f t="shared" si="491"/>
        <v>0</v>
      </c>
      <c r="AZ7517" s="8"/>
      <c r="BA7517" s="8"/>
    </row>
    <row r="7518" spans="1:53" x14ac:dyDescent="0.25">
      <c r="A7518" s="9" t="str">
        <f>IF(B7518&lt;&gt;"",COUNTA($B$3:B7518)+$A$2,"")</f>
        <v/>
      </c>
      <c r="R7518" s="42"/>
      <c r="AB7518" s="13"/>
      <c r="AC7518" s="8"/>
      <c r="AF7518" s="13"/>
      <c r="AG7518" s="8"/>
      <c r="AH7518" s="8"/>
      <c r="AI7518" s="8"/>
      <c r="AJ7518" s="8"/>
      <c r="AK7518" s="8"/>
      <c r="AN7518" s="13"/>
      <c r="AO7518" s="8"/>
      <c r="AR7518" s="13"/>
      <c r="AS7518" s="8"/>
      <c r="AV7518" s="13"/>
      <c r="AW7518" s="8"/>
      <c r="AX7518" s="19" t="str">
        <f t="shared" si="490"/>
        <v/>
      </c>
      <c r="AY7518" s="55">
        <f t="shared" si="491"/>
        <v>0</v>
      </c>
      <c r="AZ7518" s="8"/>
      <c r="BA7518" s="8"/>
    </row>
    <row r="7519" spans="1:53" x14ac:dyDescent="0.25">
      <c r="A7519" s="9" t="str">
        <f>IF(B7519&lt;&gt;"",COUNTA($B$3:B7519)+$A$2,"")</f>
        <v/>
      </c>
      <c r="R7519" s="42"/>
      <c r="AB7519" s="13"/>
      <c r="AC7519" s="8"/>
      <c r="AF7519" s="13"/>
      <c r="AG7519" s="8"/>
      <c r="AH7519" s="8"/>
      <c r="AI7519" s="8"/>
      <c r="AJ7519" s="8"/>
      <c r="AK7519" s="8"/>
      <c r="AN7519" s="13"/>
      <c r="AO7519" s="8"/>
      <c r="AR7519" s="13"/>
      <c r="AS7519" s="8"/>
      <c r="AV7519" s="13"/>
      <c r="AW7519" s="8"/>
      <c r="AX7519" s="19" t="str">
        <f t="shared" si="490"/>
        <v/>
      </c>
      <c r="AY7519" s="55">
        <f t="shared" si="491"/>
        <v>0</v>
      </c>
      <c r="AZ7519" s="8"/>
      <c r="BA7519" s="8"/>
    </row>
    <row r="7520" spans="1:53" x14ac:dyDescent="0.25">
      <c r="A7520" s="9" t="str">
        <f>IF(B7520&lt;&gt;"",COUNTA($B$3:B7520)+$A$2,"")</f>
        <v/>
      </c>
      <c r="R7520" s="42"/>
      <c r="AB7520" s="13"/>
      <c r="AC7520" s="8"/>
      <c r="AF7520" s="13"/>
      <c r="AG7520" s="8"/>
      <c r="AH7520" s="8"/>
      <c r="AI7520" s="8"/>
      <c r="AJ7520" s="8"/>
      <c r="AK7520" s="8"/>
      <c r="AN7520" s="13"/>
      <c r="AO7520" s="8"/>
      <c r="AR7520" s="13"/>
      <c r="AS7520" s="8"/>
      <c r="AV7520" s="13"/>
      <c r="AW7520" s="8"/>
      <c r="AX7520" s="19" t="str">
        <f t="shared" si="490"/>
        <v/>
      </c>
      <c r="AY7520" s="55">
        <f t="shared" si="491"/>
        <v>0</v>
      </c>
      <c r="AZ7520" s="8"/>
      <c r="BA7520" s="8"/>
    </row>
    <row r="7521" spans="1:53" x14ac:dyDescent="0.25">
      <c r="A7521" s="9" t="str">
        <f>IF(B7521&lt;&gt;"",COUNTA($B$3:B7521)+$A$2,"")</f>
        <v/>
      </c>
      <c r="R7521" s="42"/>
      <c r="AB7521" s="13"/>
      <c r="AC7521" s="8"/>
      <c r="AF7521" s="13"/>
      <c r="AG7521" s="8"/>
      <c r="AH7521" s="8"/>
      <c r="AI7521" s="8"/>
      <c r="AJ7521" s="8"/>
      <c r="AK7521" s="8"/>
      <c r="AN7521" s="13"/>
      <c r="AO7521" s="8"/>
      <c r="AR7521" s="13"/>
      <c r="AS7521" s="8"/>
      <c r="AV7521" s="13"/>
      <c r="AW7521" s="8"/>
      <c r="AX7521" s="19" t="str">
        <f t="shared" si="490"/>
        <v/>
      </c>
      <c r="AY7521" s="55">
        <f t="shared" si="491"/>
        <v>0</v>
      </c>
      <c r="AZ7521" s="8"/>
      <c r="BA7521" s="8"/>
    </row>
    <row r="7522" spans="1:53" x14ac:dyDescent="0.25">
      <c r="A7522" s="9" t="str">
        <f>IF(B7522&lt;&gt;"",COUNTA($B$3:B7522)+$A$2,"")</f>
        <v/>
      </c>
      <c r="R7522" s="42"/>
      <c r="AB7522" s="13"/>
      <c r="AC7522" s="8"/>
      <c r="AF7522" s="13"/>
      <c r="AG7522" s="8"/>
      <c r="AH7522" s="8"/>
      <c r="AI7522" s="8"/>
      <c r="AJ7522" s="8"/>
      <c r="AK7522" s="8"/>
      <c r="AN7522" s="13"/>
      <c r="AO7522" s="8"/>
      <c r="AR7522" s="13"/>
      <c r="AS7522" s="8"/>
      <c r="AV7522" s="13"/>
      <c r="AW7522" s="8"/>
      <c r="AX7522" s="19" t="str">
        <f t="shared" si="490"/>
        <v/>
      </c>
      <c r="AY7522" s="55">
        <f t="shared" si="491"/>
        <v>0</v>
      </c>
      <c r="AZ7522" s="8"/>
      <c r="BA7522" s="8"/>
    </row>
    <row r="7523" spans="1:53" x14ac:dyDescent="0.25">
      <c r="A7523" s="9" t="str">
        <f>IF(B7523&lt;&gt;"",COUNTA($B$3:B7523)+$A$2,"")</f>
        <v/>
      </c>
      <c r="R7523" s="42"/>
      <c r="AB7523" s="13"/>
      <c r="AC7523" s="8"/>
      <c r="AF7523" s="13"/>
      <c r="AG7523" s="8"/>
      <c r="AH7523" s="8"/>
      <c r="AI7523" s="8"/>
      <c r="AJ7523" s="8"/>
      <c r="AK7523" s="8"/>
      <c r="AN7523" s="13"/>
      <c r="AO7523" s="8"/>
      <c r="AR7523" s="13"/>
      <c r="AS7523" s="8"/>
      <c r="AV7523" s="13"/>
      <c r="AW7523" s="8"/>
      <c r="AX7523" s="19" t="str">
        <f t="shared" si="490"/>
        <v/>
      </c>
      <c r="AY7523" s="55">
        <f t="shared" si="491"/>
        <v>0</v>
      </c>
      <c r="AZ7523" s="8"/>
      <c r="BA7523" s="8"/>
    </row>
    <row r="7524" spans="1:53" x14ac:dyDescent="0.25">
      <c r="A7524" s="9" t="str">
        <f>IF(B7524&lt;&gt;"",COUNTA($B$3:B7524)+$A$2,"")</f>
        <v/>
      </c>
      <c r="R7524" s="42"/>
      <c r="AB7524" s="13"/>
      <c r="AC7524" s="8"/>
      <c r="AF7524" s="13"/>
      <c r="AG7524" s="8"/>
      <c r="AH7524" s="8"/>
      <c r="AI7524" s="8"/>
      <c r="AJ7524" s="8"/>
      <c r="AK7524" s="8"/>
      <c r="AN7524" s="13"/>
      <c r="AO7524" s="8"/>
      <c r="AR7524" s="13"/>
      <c r="AS7524" s="8"/>
      <c r="AV7524" s="13"/>
      <c r="AW7524" s="8"/>
      <c r="AX7524" s="19" t="str">
        <f t="shared" si="490"/>
        <v/>
      </c>
      <c r="AY7524" s="55">
        <f t="shared" si="491"/>
        <v>0</v>
      </c>
      <c r="AZ7524" s="8"/>
      <c r="BA7524" s="8"/>
    </row>
    <row r="7525" spans="1:53" x14ac:dyDescent="0.25">
      <c r="A7525" s="9" t="str">
        <f>IF(B7525&lt;&gt;"",COUNTA($B$3:B7525)+$A$2,"")</f>
        <v/>
      </c>
      <c r="R7525" s="42"/>
      <c r="AB7525" s="13"/>
      <c r="AC7525" s="8"/>
      <c r="AF7525" s="13"/>
      <c r="AG7525" s="8"/>
      <c r="AH7525" s="8"/>
      <c r="AI7525" s="8"/>
      <c r="AJ7525" s="8"/>
      <c r="AK7525" s="8"/>
      <c r="AN7525" s="13"/>
      <c r="AO7525" s="8"/>
      <c r="AR7525" s="13"/>
      <c r="AS7525" s="8"/>
      <c r="AV7525" s="13"/>
      <c r="AW7525" s="8"/>
      <c r="AX7525" s="19" t="str">
        <f t="shared" si="490"/>
        <v/>
      </c>
      <c r="AY7525" s="55">
        <f t="shared" si="491"/>
        <v>0</v>
      </c>
      <c r="AZ7525" s="8"/>
      <c r="BA7525" s="8"/>
    </row>
    <row r="7526" spans="1:53" x14ac:dyDescent="0.25">
      <c r="A7526" s="9" t="str">
        <f>IF(B7526&lt;&gt;"",COUNTA($B$3:B7526)+$A$2,"")</f>
        <v/>
      </c>
      <c r="R7526" s="42"/>
      <c r="AB7526" s="13"/>
      <c r="AC7526" s="8"/>
      <c r="AF7526" s="13"/>
      <c r="AG7526" s="8"/>
      <c r="AH7526" s="8"/>
      <c r="AI7526" s="8"/>
      <c r="AJ7526" s="8"/>
      <c r="AK7526" s="8"/>
      <c r="AN7526" s="13"/>
      <c r="AO7526" s="8"/>
      <c r="AR7526" s="13"/>
      <c r="AS7526" s="8"/>
      <c r="AV7526" s="13"/>
      <c r="AW7526" s="8"/>
      <c r="AX7526" s="19" t="str">
        <f t="shared" si="490"/>
        <v/>
      </c>
      <c r="AY7526" s="55">
        <f t="shared" si="491"/>
        <v>0</v>
      </c>
      <c r="AZ7526" s="8"/>
      <c r="BA7526" s="8"/>
    </row>
    <row r="7527" spans="1:53" x14ac:dyDescent="0.25">
      <c r="A7527" s="9" t="str">
        <f>IF(B7527&lt;&gt;"",COUNTA($B$3:B7527)+$A$2,"")</f>
        <v/>
      </c>
      <c r="R7527" s="42"/>
      <c r="AB7527" s="13"/>
      <c r="AC7527" s="8"/>
      <c r="AF7527" s="13"/>
      <c r="AG7527" s="8"/>
      <c r="AH7527" s="8"/>
      <c r="AI7527" s="8"/>
      <c r="AJ7527" s="8"/>
      <c r="AK7527" s="8"/>
      <c r="AN7527" s="13"/>
      <c r="AO7527" s="8"/>
      <c r="AR7527" s="13"/>
      <c r="AS7527" s="8"/>
      <c r="AV7527" s="13"/>
      <c r="AW7527" s="8"/>
      <c r="AX7527" s="19" t="str">
        <f t="shared" si="490"/>
        <v/>
      </c>
      <c r="AY7527" s="55">
        <f t="shared" si="491"/>
        <v>0</v>
      </c>
      <c r="AZ7527" s="8"/>
      <c r="BA7527" s="8"/>
    </row>
    <row r="7528" spans="1:53" x14ac:dyDescent="0.25">
      <c r="A7528" s="9" t="str">
        <f>IF(B7528&lt;&gt;"",COUNTA($B$3:B7528)+$A$2,"")</f>
        <v/>
      </c>
      <c r="R7528" s="42"/>
      <c r="AB7528" s="13"/>
      <c r="AC7528" s="8"/>
      <c r="AF7528" s="13"/>
      <c r="AG7528" s="8"/>
      <c r="AH7528" s="8"/>
      <c r="AI7528" s="8"/>
      <c r="AJ7528" s="8"/>
      <c r="AK7528" s="8"/>
      <c r="AN7528" s="13"/>
      <c r="AO7528" s="8"/>
      <c r="AR7528" s="13"/>
      <c r="AS7528" s="8"/>
      <c r="AV7528" s="13"/>
      <c r="AW7528" s="8"/>
      <c r="AX7528" s="19" t="str">
        <f t="shared" si="490"/>
        <v/>
      </c>
      <c r="AY7528" s="55">
        <f t="shared" si="491"/>
        <v>0</v>
      </c>
      <c r="AZ7528" s="8"/>
      <c r="BA7528" s="8"/>
    </row>
    <row r="7529" spans="1:53" x14ac:dyDescent="0.25">
      <c r="A7529" s="9" t="str">
        <f>IF(B7529&lt;&gt;"",COUNTA($B$3:B7529)+$A$2,"")</f>
        <v/>
      </c>
      <c r="R7529" s="42"/>
      <c r="AB7529" s="13"/>
      <c r="AC7529" s="8"/>
      <c r="AF7529" s="13"/>
      <c r="AG7529" s="8"/>
      <c r="AH7529" s="8"/>
      <c r="AI7529" s="8"/>
      <c r="AJ7529" s="8"/>
      <c r="AK7529" s="8"/>
      <c r="AN7529" s="13"/>
      <c r="AO7529" s="8"/>
      <c r="AR7529" s="13"/>
      <c r="AS7529" s="8"/>
      <c r="AV7529" s="13"/>
      <c r="AW7529" s="8"/>
      <c r="AX7529" s="19" t="str">
        <f t="shared" si="490"/>
        <v/>
      </c>
      <c r="AY7529" s="55">
        <f t="shared" si="491"/>
        <v>0</v>
      </c>
      <c r="AZ7529" s="8"/>
      <c r="BA7529" s="8"/>
    </row>
    <row r="7530" spans="1:53" x14ac:dyDescent="0.25">
      <c r="A7530" s="9" t="str">
        <f>IF(B7530&lt;&gt;"",COUNTA($B$3:B7530)+$A$2,"")</f>
        <v/>
      </c>
      <c r="R7530" s="42"/>
      <c r="AB7530" s="13"/>
      <c r="AC7530" s="8"/>
      <c r="AF7530" s="13"/>
      <c r="AG7530" s="8"/>
      <c r="AH7530" s="8"/>
      <c r="AI7530" s="8"/>
      <c r="AJ7530" s="8"/>
      <c r="AK7530" s="8"/>
      <c r="AN7530" s="13"/>
      <c r="AO7530" s="8"/>
      <c r="AR7530" s="13"/>
      <c r="AS7530" s="8"/>
      <c r="AV7530" s="13"/>
      <c r="AW7530" s="8"/>
      <c r="AX7530" s="19" t="str">
        <f t="shared" si="490"/>
        <v/>
      </c>
      <c r="AY7530" s="55">
        <f t="shared" si="491"/>
        <v>0</v>
      </c>
      <c r="AZ7530" s="8"/>
      <c r="BA7530" s="8"/>
    </row>
    <row r="7531" spans="1:53" x14ac:dyDescent="0.25">
      <c r="A7531" s="9" t="str">
        <f>IF(B7531&lt;&gt;"",COUNTA($B$3:B7531)+$A$2,"")</f>
        <v/>
      </c>
      <c r="R7531" s="42"/>
      <c r="AB7531" s="13"/>
      <c r="AC7531" s="8"/>
      <c r="AF7531" s="13"/>
      <c r="AG7531" s="8"/>
      <c r="AH7531" s="8"/>
      <c r="AI7531" s="8"/>
      <c r="AJ7531" s="8"/>
      <c r="AK7531" s="8"/>
      <c r="AN7531" s="13"/>
      <c r="AO7531" s="8"/>
      <c r="AR7531" s="13"/>
      <c r="AS7531" s="8"/>
      <c r="AV7531" s="13"/>
      <c r="AW7531" s="8"/>
      <c r="AX7531" s="19" t="str">
        <f t="shared" si="490"/>
        <v/>
      </c>
      <c r="AY7531" s="55">
        <f t="shared" si="491"/>
        <v>0</v>
      </c>
      <c r="AZ7531" s="8"/>
      <c r="BA7531" s="8"/>
    </row>
    <row r="7532" spans="1:53" x14ac:dyDescent="0.25">
      <c r="A7532" s="9" t="str">
        <f>IF(B7532&lt;&gt;"",COUNTA($B$3:B7532)+$A$2,"")</f>
        <v/>
      </c>
      <c r="R7532" s="42"/>
      <c r="AB7532" s="13"/>
      <c r="AC7532" s="8"/>
      <c r="AF7532" s="13"/>
      <c r="AG7532" s="8"/>
      <c r="AH7532" s="8"/>
      <c r="AI7532" s="8"/>
      <c r="AJ7532" s="8"/>
      <c r="AK7532" s="8"/>
      <c r="AN7532" s="13"/>
      <c r="AO7532" s="8"/>
      <c r="AR7532" s="13"/>
      <c r="AS7532" s="8"/>
      <c r="AV7532" s="13"/>
      <c r="AW7532" s="8"/>
      <c r="AX7532" s="19" t="str">
        <f t="shared" si="490"/>
        <v/>
      </c>
      <c r="AY7532" s="55">
        <f t="shared" si="491"/>
        <v>0</v>
      </c>
      <c r="AZ7532" s="8"/>
      <c r="BA7532" s="8"/>
    </row>
    <row r="7533" spans="1:53" x14ac:dyDescent="0.25">
      <c r="A7533" s="9" t="str">
        <f>IF(B7533&lt;&gt;"",COUNTA($B$3:B7533)+$A$2,"")</f>
        <v/>
      </c>
      <c r="R7533" s="42"/>
      <c r="AB7533" s="13"/>
      <c r="AC7533" s="8"/>
      <c r="AF7533" s="13"/>
      <c r="AG7533" s="8"/>
      <c r="AH7533" s="8"/>
      <c r="AI7533" s="8"/>
      <c r="AJ7533" s="8"/>
      <c r="AK7533" s="8"/>
      <c r="AN7533" s="13"/>
      <c r="AO7533" s="8"/>
      <c r="AR7533" s="13"/>
      <c r="AS7533" s="8"/>
      <c r="AV7533" s="13"/>
      <c r="AW7533" s="8"/>
      <c r="AX7533" s="19" t="str">
        <f t="shared" si="490"/>
        <v/>
      </c>
      <c r="AY7533" s="55">
        <f t="shared" si="491"/>
        <v>0</v>
      </c>
      <c r="AZ7533" s="8"/>
      <c r="BA7533" s="8"/>
    </row>
    <row r="7534" spans="1:53" x14ac:dyDescent="0.25">
      <c r="A7534" s="9" t="str">
        <f>IF(B7534&lt;&gt;"",COUNTA($B$3:B7534)+$A$2,"")</f>
        <v/>
      </c>
      <c r="R7534" s="42"/>
      <c r="AB7534" s="13"/>
      <c r="AC7534" s="8"/>
      <c r="AF7534" s="13"/>
      <c r="AG7534" s="8"/>
      <c r="AH7534" s="8"/>
      <c r="AI7534" s="8"/>
      <c r="AJ7534" s="8"/>
      <c r="AK7534" s="8"/>
      <c r="AN7534" s="13"/>
      <c r="AO7534" s="8"/>
      <c r="AR7534" s="13"/>
      <c r="AS7534" s="8"/>
      <c r="AV7534" s="13"/>
      <c r="AW7534" s="8"/>
      <c r="AX7534" s="19" t="str">
        <f t="shared" si="490"/>
        <v/>
      </c>
      <c r="AY7534" s="55">
        <f t="shared" si="491"/>
        <v>0</v>
      </c>
      <c r="AZ7534" s="8"/>
      <c r="BA7534" s="8"/>
    </row>
    <row r="7535" spans="1:53" x14ac:dyDescent="0.25">
      <c r="A7535" s="9" t="str">
        <f>IF(B7535&lt;&gt;"",COUNTA($B$3:B7535)+$A$2,"")</f>
        <v/>
      </c>
      <c r="R7535" s="42"/>
      <c r="AB7535" s="13"/>
      <c r="AC7535" s="8"/>
      <c r="AF7535" s="13"/>
      <c r="AG7535" s="8"/>
      <c r="AH7535" s="8"/>
      <c r="AI7535" s="8"/>
      <c r="AJ7535" s="8"/>
      <c r="AK7535" s="8"/>
      <c r="AN7535" s="13"/>
      <c r="AO7535" s="8"/>
      <c r="AR7535" s="13"/>
      <c r="AS7535" s="8"/>
      <c r="AV7535" s="13"/>
      <c r="AW7535" s="8"/>
      <c r="AX7535" s="19" t="str">
        <f t="shared" si="490"/>
        <v/>
      </c>
      <c r="AY7535" s="55">
        <f t="shared" si="491"/>
        <v>0</v>
      </c>
      <c r="AZ7535" s="8"/>
      <c r="BA7535" s="8"/>
    </row>
    <row r="7536" spans="1:53" x14ac:dyDescent="0.25">
      <c r="A7536" s="9" t="str">
        <f>IF(B7536&lt;&gt;"",COUNTA($B$3:B7536)+$A$2,"")</f>
        <v/>
      </c>
      <c r="R7536" s="42"/>
      <c r="AB7536" s="13"/>
      <c r="AC7536" s="8"/>
      <c r="AF7536" s="13"/>
      <c r="AG7536" s="8"/>
      <c r="AH7536" s="8"/>
      <c r="AI7536" s="8"/>
      <c r="AJ7536" s="8"/>
      <c r="AK7536" s="8"/>
      <c r="AN7536" s="13"/>
      <c r="AO7536" s="8"/>
      <c r="AR7536" s="13"/>
      <c r="AS7536" s="8"/>
      <c r="AV7536" s="13"/>
      <c r="AW7536" s="8"/>
      <c r="AX7536" s="19" t="str">
        <f t="shared" si="490"/>
        <v/>
      </c>
      <c r="AY7536" s="55">
        <f t="shared" si="491"/>
        <v>0</v>
      </c>
      <c r="AZ7536" s="8"/>
      <c r="BA7536" s="8"/>
    </row>
    <row r="7537" spans="1:53" x14ac:dyDescent="0.25">
      <c r="A7537" s="9" t="str">
        <f>IF(B7537&lt;&gt;"",COUNTA($B$3:B7537)+$A$2,"")</f>
        <v/>
      </c>
      <c r="R7537" s="42"/>
      <c r="AB7537" s="13"/>
      <c r="AC7537" s="8"/>
      <c r="AF7537" s="13"/>
      <c r="AG7537" s="8"/>
      <c r="AH7537" s="8"/>
      <c r="AI7537" s="8"/>
      <c r="AJ7537" s="8"/>
      <c r="AK7537" s="8"/>
      <c r="AN7537" s="13"/>
      <c r="AO7537" s="8"/>
      <c r="AR7537" s="13"/>
      <c r="AS7537" s="8"/>
      <c r="AV7537" s="13"/>
      <c r="AW7537" s="8"/>
      <c r="AX7537" s="19" t="str">
        <f t="shared" si="490"/>
        <v/>
      </c>
      <c r="AY7537" s="55">
        <f t="shared" si="491"/>
        <v>0</v>
      </c>
      <c r="AZ7537" s="8"/>
      <c r="BA7537" s="8"/>
    </row>
    <row r="7538" spans="1:53" x14ac:dyDescent="0.25">
      <c r="A7538" s="9" t="str">
        <f>IF(B7538&lt;&gt;"",COUNTA($B$3:B7538)+$A$2,"")</f>
        <v/>
      </c>
      <c r="R7538" s="42"/>
      <c r="AB7538" s="13"/>
      <c r="AC7538" s="8"/>
      <c r="AF7538" s="13"/>
      <c r="AG7538" s="8"/>
      <c r="AH7538" s="8"/>
      <c r="AI7538" s="8"/>
      <c r="AJ7538" s="8"/>
      <c r="AK7538" s="8"/>
      <c r="AN7538" s="13"/>
      <c r="AO7538" s="8"/>
      <c r="AR7538" s="13"/>
      <c r="AS7538" s="8"/>
      <c r="AV7538" s="13"/>
      <c r="AW7538" s="8"/>
      <c r="AX7538" s="19" t="str">
        <f t="shared" si="490"/>
        <v/>
      </c>
      <c r="AY7538" s="55">
        <f t="shared" si="491"/>
        <v>0</v>
      </c>
      <c r="AZ7538" s="8"/>
      <c r="BA7538" s="8"/>
    </row>
    <row r="7539" spans="1:53" x14ac:dyDescent="0.25">
      <c r="A7539" s="9" t="str">
        <f>IF(B7539&lt;&gt;"",COUNTA($B$3:B7539)+$A$2,"")</f>
        <v/>
      </c>
      <c r="R7539" s="42"/>
      <c r="AB7539" s="13"/>
      <c r="AC7539" s="8"/>
      <c r="AF7539" s="13"/>
      <c r="AG7539" s="8"/>
      <c r="AH7539" s="8"/>
      <c r="AI7539" s="8"/>
      <c r="AJ7539" s="8"/>
      <c r="AK7539" s="8"/>
      <c r="AN7539" s="13"/>
      <c r="AO7539" s="8"/>
      <c r="AR7539" s="13"/>
      <c r="AS7539" s="8"/>
      <c r="AV7539" s="13"/>
      <c r="AW7539" s="8"/>
      <c r="AX7539" s="19" t="str">
        <f t="shared" si="490"/>
        <v/>
      </c>
      <c r="AY7539" s="55">
        <f t="shared" si="491"/>
        <v>0</v>
      </c>
      <c r="AZ7539" s="8"/>
      <c r="BA7539" s="8"/>
    </row>
    <row r="7540" spans="1:53" x14ac:dyDescent="0.25">
      <c r="A7540" s="9" t="str">
        <f>IF(B7540&lt;&gt;"",COUNTA($B$3:B7540)+$A$2,"")</f>
        <v/>
      </c>
      <c r="R7540" s="42"/>
      <c r="AB7540" s="13"/>
      <c r="AC7540" s="8"/>
      <c r="AF7540" s="13"/>
      <c r="AG7540" s="8"/>
      <c r="AH7540" s="8"/>
      <c r="AI7540" s="8"/>
      <c r="AJ7540" s="8"/>
      <c r="AK7540" s="8"/>
      <c r="AN7540" s="13"/>
      <c r="AO7540" s="8"/>
      <c r="AR7540" s="13"/>
      <c r="AS7540" s="8"/>
      <c r="AV7540" s="13"/>
      <c r="AW7540" s="8"/>
      <c r="AX7540" s="19" t="str">
        <f t="shared" si="490"/>
        <v/>
      </c>
      <c r="AY7540" s="55">
        <f t="shared" si="491"/>
        <v>0</v>
      </c>
      <c r="AZ7540" s="8"/>
      <c r="BA7540" s="8"/>
    </row>
    <row r="7541" spans="1:53" x14ac:dyDescent="0.25">
      <c r="A7541" s="9" t="str">
        <f>IF(B7541&lt;&gt;"",COUNTA($B$3:B7541)+$A$2,"")</f>
        <v/>
      </c>
      <c r="R7541" s="42"/>
      <c r="AB7541" s="13"/>
      <c r="AC7541" s="8"/>
      <c r="AF7541" s="13"/>
      <c r="AG7541" s="8"/>
      <c r="AH7541" s="8"/>
      <c r="AI7541" s="8"/>
      <c r="AJ7541" s="8"/>
      <c r="AK7541" s="8"/>
      <c r="AN7541" s="13"/>
      <c r="AO7541" s="8"/>
      <c r="AR7541" s="13"/>
      <c r="AS7541" s="8"/>
      <c r="AV7541" s="13"/>
      <c r="AW7541" s="8"/>
      <c r="AX7541" s="19" t="str">
        <f t="shared" si="490"/>
        <v/>
      </c>
      <c r="AY7541" s="55">
        <f t="shared" si="491"/>
        <v>0</v>
      </c>
      <c r="AZ7541" s="8"/>
      <c r="BA7541" s="8"/>
    </row>
    <row r="7542" spans="1:53" x14ac:dyDescent="0.25">
      <c r="A7542" s="9" t="str">
        <f>IF(B7542&lt;&gt;"",COUNTA($B$3:B7542)+$A$2,"")</f>
        <v/>
      </c>
      <c r="R7542" s="42"/>
      <c r="AB7542" s="13"/>
      <c r="AC7542" s="8"/>
      <c r="AF7542" s="13"/>
      <c r="AG7542" s="8"/>
      <c r="AH7542" s="8"/>
      <c r="AI7542" s="8"/>
      <c r="AJ7542" s="8"/>
      <c r="AK7542" s="8"/>
      <c r="AN7542" s="13"/>
      <c r="AO7542" s="8"/>
      <c r="AR7542" s="13"/>
      <c r="AS7542" s="8"/>
      <c r="AV7542" s="13"/>
      <c r="AW7542" s="8"/>
      <c r="AX7542" s="19" t="str">
        <f t="shared" si="490"/>
        <v/>
      </c>
      <c r="AY7542" s="55">
        <f t="shared" si="491"/>
        <v>0</v>
      </c>
      <c r="AZ7542" s="8"/>
      <c r="BA7542" s="8"/>
    </row>
    <row r="7543" spans="1:53" x14ac:dyDescent="0.25">
      <c r="A7543" s="9" t="str">
        <f>IF(B7543&lt;&gt;"",COUNTA($B$3:B7543)+$A$2,"")</f>
        <v/>
      </c>
      <c r="R7543" s="42"/>
      <c r="AB7543" s="13"/>
      <c r="AC7543" s="8"/>
      <c r="AF7543" s="13"/>
      <c r="AG7543" s="8"/>
      <c r="AH7543" s="8"/>
      <c r="AI7543" s="8"/>
      <c r="AJ7543" s="8"/>
      <c r="AK7543" s="8"/>
      <c r="AN7543" s="13"/>
      <c r="AO7543" s="8"/>
      <c r="AR7543" s="13"/>
      <c r="AS7543" s="8"/>
      <c r="AV7543" s="13"/>
      <c r="AW7543" s="8"/>
      <c r="AX7543" s="19" t="str">
        <f t="shared" si="490"/>
        <v/>
      </c>
      <c r="AY7543" s="55">
        <f t="shared" si="491"/>
        <v>0</v>
      </c>
      <c r="AZ7543" s="8"/>
      <c r="BA7543" s="8"/>
    </row>
    <row r="7544" spans="1:53" x14ac:dyDescent="0.25">
      <c r="A7544" s="9" t="str">
        <f>IF(B7544&lt;&gt;"",COUNTA($B$3:B7544)+$A$2,"")</f>
        <v/>
      </c>
      <c r="R7544" s="42"/>
      <c r="AB7544" s="13"/>
      <c r="AC7544" s="8"/>
      <c r="AF7544" s="13"/>
      <c r="AG7544" s="8"/>
      <c r="AH7544" s="8"/>
      <c r="AI7544" s="8"/>
      <c r="AJ7544" s="8"/>
      <c r="AK7544" s="8"/>
      <c r="AN7544" s="13"/>
      <c r="AO7544" s="8"/>
      <c r="AR7544" s="13"/>
      <c r="AS7544" s="8"/>
      <c r="AV7544" s="13"/>
      <c r="AW7544" s="8"/>
      <c r="AX7544" s="19" t="str">
        <f t="shared" si="490"/>
        <v/>
      </c>
      <c r="AY7544" s="55">
        <f t="shared" si="491"/>
        <v>0</v>
      </c>
      <c r="AZ7544" s="8"/>
      <c r="BA7544" s="8"/>
    </row>
    <row r="7545" spans="1:53" x14ac:dyDescent="0.25">
      <c r="A7545" s="9" t="str">
        <f>IF(B7545&lt;&gt;"",COUNTA($B$3:B7545)+$A$2,"")</f>
        <v/>
      </c>
      <c r="R7545" s="42"/>
      <c r="AB7545" s="13"/>
      <c r="AC7545" s="8"/>
      <c r="AF7545" s="13"/>
      <c r="AG7545" s="8"/>
      <c r="AH7545" s="8"/>
      <c r="AI7545" s="8"/>
      <c r="AJ7545" s="8"/>
      <c r="AK7545" s="8"/>
      <c r="AN7545" s="13"/>
      <c r="AO7545" s="8"/>
      <c r="AR7545" s="13"/>
      <c r="AS7545" s="8"/>
      <c r="AV7545" s="13"/>
      <c r="AW7545" s="8"/>
      <c r="AX7545" s="19" t="str">
        <f t="shared" si="490"/>
        <v/>
      </c>
      <c r="AY7545" s="55">
        <f t="shared" si="491"/>
        <v>0</v>
      </c>
      <c r="AZ7545" s="8"/>
      <c r="BA7545" s="8"/>
    </row>
    <row r="7546" spans="1:53" x14ac:dyDescent="0.25">
      <c r="A7546" s="9" t="str">
        <f>IF(B7546&lt;&gt;"",COUNTA($B$3:B7546)+$A$2,"")</f>
        <v/>
      </c>
      <c r="R7546" s="42"/>
      <c r="AB7546" s="13"/>
      <c r="AC7546" s="8"/>
      <c r="AF7546" s="13"/>
      <c r="AG7546" s="8"/>
      <c r="AH7546" s="8"/>
      <c r="AI7546" s="8"/>
      <c r="AJ7546" s="8"/>
      <c r="AK7546" s="8"/>
      <c r="AN7546" s="13"/>
      <c r="AO7546" s="8"/>
      <c r="AR7546" s="13"/>
      <c r="AS7546" s="8"/>
      <c r="AV7546" s="13"/>
      <c r="AW7546" s="8"/>
      <c r="AX7546" s="19" t="str">
        <f t="shared" si="490"/>
        <v/>
      </c>
      <c r="AY7546" s="55">
        <f t="shared" si="491"/>
        <v>0</v>
      </c>
      <c r="AZ7546" s="8"/>
      <c r="BA7546" s="8"/>
    </row>
    <row r="7547" spans="1:53" x14ac:dyDescent="0.25">
      <c r="A7547" s="9" t="str">
        <f>IF(B7547&lt;&gt;"",COUNTA($B$3:B7547)+$A$2,"")</f>
        <v/>
      </c>
      <c r="R7547" s="42"/>
      <c r="AB7547" s="13"/>
      <c r="AC7547" s="8"/>
      <c r="AF7547" s="13"/>
      <c r="AG7547" s="8"/>
      <c r="AH7547" s="8"/>
      <c r="AI7547" s="8"/>
      <c r="AJ7547" s="8"/>
      <c r="AK7547" s="8"/>
      <c r="AN7547" s="13"/>
      <c r="AO7547" s="8"/>
      <c r="AR7547" s="13"/>
      <c r="AS7547" s="8"/>
      <c r="AV7547" s="13"/>
      <c r="AW7547" s="8"/>
      <c r="AX7547" s="19" t="str">
        <f t="shared" si="490"/>
        <v/>
      </c>
      <c r="AY7547" s="55">
        <f t="shared" si="491"/>
        <v>0</v>
      </c>
      <c r="AZ7547" s="8"/>
      <c r="BA7547" s="8"/>
    </row>
    <row r="7548" spans="1:53" x14ac:dyDescent="0.25">
      <c r="A7548" s="9" t="str">
        <f>IF(B7548&lt;&gt;"",COUNTA($B$3:B7548)+$A$2,"")</f>
        <v/>
      </c>
      <c r="R7548" s="42"/>
      <c r="AB7548" s="13"/>
      <c r="AC7548" s="8"/>
      <c r="AF7548" s="13"/>
      <c r="AG7548" s="8"/>
      <c r="AH7548" s="8"/>
      <c r="AI7548" s="8"/>
      <c r="AJ7548" s="8"/>
      <c r="AK7548" s="8"/>
      <c r="AN7548" s="13"/>
      <c r="AO7548" s="8"/>
      <c r="AR7548" s="13"/>
      <c r="AS7548" s="8"/>
      <c r="AV7548" s="13"/>
      <c r="AW7548" s="8"/>
      <c r="AX7548" s="19" t="str">
        <f t="shared" si="490"/>
        <v/>
      </c>
      <c r="AY7548" s="55">
        <f t="shared" si="491"/>
        <v>0</v>
      </c>
      <c r="AZ7548" s="8"/>
      <c r="BA7548" s="8"/>
    </row>
    <row r="7549" spans="1:53" x14ac:dyDescent="0.25">
      <c r="A7549" s="9" t="str">
        <f>IF(B7549&lt;&gt;"",COUNTA($B$3:B7549)+$A$2,"")</f>
        <v/>
      </c>
      <c r="R7549" s="42"/>
      <c r="AB7549" s="13"/>
      <c r="AC7549" s="8"/>
      <c r="AF7549" s="13"/>
      <c r="AG7549" s="8"/>
      <c r="AH7549" s="8"/>
      <c r="AI7549" s="8"/>
      <c r="AJ7549" s="8"/>
      <c r="AK7549" s="8"/>
      <c r="AN7549" s="13"/>
      <c r="AO7549" s="8"/>
      <c r="AR7549" s="13"/>
      <c r="AS7549" s="8"/>
      <c r="AV7549" s="13"/>
      <c r="AW7549" s="8"/>
      <c r="AX7549" s="19" t="str">
        <f t="shared" si="490"/>
        <v/>
      </c>
      <c r="AY7549" s="55">
        <f t="shared" si="491"/>
        <v>0</v>
      </c>
      <c r="AZ7549" s="8"/>
      <c r="BA7549" s="8"/>
    </row>
    <row r="7550" spans="1:53" x14ac:dyDescent="0.25">
      <c r="A7550" s="9" t="str">
        <f>IF(B7550&lt;&gt;"",COUNTA($B$3:B7550)+$A$2,"")</f>
        <v/>
      </c>
      <c r="R7550" s="42"/>
      <c r="AB7550" s="13"/>
      <c r="AC7550" s="8"/>
      <c r="AF7550" s="13"/>
      <c r="AG7550" s="8"/>
      <c r="AH7550" s="8"/>
      <c r="AI7550" s="8"/>
      <c r="AJ7550" s="8"/>
      <c r="AK7550" s="8"/>
      <c r="AN7550" s="13"/>
      <c r="AO7550" s="8"/>
      <c r="AR7550" s="13"/>
      <c r="AS7550" s="8"/>
      <c r="AV7550" s="13"/>
      <c r="AW7550" s="8"/>
      <c r="AX7550" s="19" t="str">
        <f t="shared" si="490"/>
        <v/>
      </c>
      <c r="AY7550" s="55">
        <f t="shared" si="491"/>
        <v>0</v>
      </c>
      <c r="AZ7550" s="8"/>
      <c r="BA7550" s="8"/>
    </row>
    <row r="7551" spans="1:53" x14ac:dyDescent="0.25">
      <c r="A7551" s="9" t="str">
        <f>IF(B7551&lt;&gt;"",COUNTA($B$3:B7551)+$A$2,"")</f>
        <v/>
      </c>
      <c r="R7551" s="42"/>
      <c r="AB7551" s="13"/>
      <c r="AC7551" s="8"/>
      <c r="AF7551" s="13"/>
      <c r="AG7551" s="8"/>
      <c r="AH7551" s="8"/>
      <c r="AI7551" s="8"/>
      <c r="AJ7551" s="8"/>
      <c r="AK7551" s="8"/>
      <c r="AN7551" s="13"/>
      <c r="AO7551" s="8"/>
      <c r="AR7551" s="13"/>
      <c r="AS7551" s="8"/>
      <c r="AV7551" s="13"/>
      <c r="AW7551" s="8"/>
      <c r="AX7551" s="19" t="str">
        <f t="shared" si="490"/>
        <v/>
      </c>
      <c r="AY7551" s="55">
        <f t="shared" si="491"/>
        <v>0</v>
      </c>
      <c r="AZ7551" s="8"/>
      <c r="BA7551" s="8"/>
    </row>
    <row r="7552" spans="1:53" x14ac:dyDescent="0.25">
      <c r="A7552" s="9" t="str">
        <f>IF(B7552&lt;&gt;"",COUNTA($B$3:B7552)+$A$2,"")</f>
        <v/>
      </c>
      <c r="R7552" s="42"/>
      <c r="AB7552" s="13"/>
      <c r="AC7552" s="8"/>
      <c r="AF7552" s="13"/>
      <c r="AG7552" s="8"/>
      <c r="AH7552" s="8"/>
      <c r="AI7552" s="8"/>
      <c r="AJ7552" s="8"/>
      <c r="AK7552" s="8"/>
      <c r="AN7552" s="13"/>
      <c r="AO7552" s="8"/>
      <c r="AR7552" s="13"/>
      <c r="AS7552" s="8"/>
      <c r="AV7552" s="13"/>
      <c r="AW7552" s="8"/>
      <c r="AX7552" s="19" t="str">
        <f t="shared" si="490"/>
        <v/>
      </c>
      <c r="AY7552" s="55">
        <f t="shared" si="491"/>
        <v>0</v>
      </c>
      <c r="AZ7552" s="8"/>
      <c r="BA7552" s="8"/>
    </row>
    <row r="7553" spans="1:53" x14ac:dyDescent="0.25">
      <c r="A7553" s="9" t="str">
        <f>IF(B7553&lt;&gt;"",COUNTA($B$3:B7553)+$A$2,"")</f>
        <v/>
      </c>
      <c r="R7553" s="42"/>
      <c r="AB7553" s="13"/>
      <c r="AC7553" s="8"/>
      <c r="AF7553" s="13"/>
      <c r="AG7553" s="8"/>
      <c r="AH7553" s="8"/>
      <c r="AI7553" s="8"/>
      <c r="AJ7553" s="8"/>
      <c r="AK7553" s="8"/>
      <c r="AN7553" s="13"/>
      <c r="AO7553" s="8"/>
      <c r="AR7553" s="13"/>
      <c r="AS7553" s="8"/>
      <c r="AV7553" s="13"/>
      <c r="AW7553" s="8"/>
      <c r="AX7553" s="19" t="str">
        <f t="shared" si="490"/>
        <v/>
      </c>
      <c r="AY7553" s="55">
        <f t="shared" si="491"/>
        <v>0</v>
      </c>
      <c r="AZ7553" s="8"/>
      <c r="BA7553" s="8"/>
    </row>
    <row r="7554" spans="1:53" x14ac:dyDescent="0.25">
      <c r="A7554" s="9" t="str">
        <f>IF(B7554&lt;&gt;"",COUNTA($B$3:B7554)+$A$2,"")</f>
        <v/>
      </c>
      <c r="R7554" s="42"/>
      <c r="AB7554" s="13"/>
      <c r="AC7554" s="8"/>
      <c r="AF7554" s="13"/>
      <c r="AG7554" s="8"/>
      <c r="AH7554" s="8"/>
      <c r="AI7554" s="8"/>
      <c r="AJ7554" s="8"/>
      <c r="AK7554" s="8"/>
      <c r="AN7554" s="13"/>
      <c r="AO7554" s="8"/>
      <c r="AR7554" s="13"/>
      <c r="AS7554" s="8"/>
      <c r="AV7554" s="13"/>
      <c r="AW7554" s="8"/>
      <c r="AX7554" s="19" t="str">
        <f t="shared" si="490"/>
        <v/>
      </c>
      <c r="AY7554" s="55">
        <f t="shared" si="491"/>
        <v>0</v>
      </c>
      <c r="AZ7554" s="8"/>
      <c r="BA7554" s="8"/>
    </row>
    <row r="7555" spans="1:53" x14ac:dyDescent="0.25">
      <c r="A7555" s="9" t="str">
        <f>IF(B7555&lt;&gt;"",COUNTA($B$3:B7555)+$A$2,"")</f>
        <v/>
      </c>
      <c r="R7555" s="42"/>
      <c r="AB7555" s="13"/>
      <c r="AC7555" s="8"/>
      <c r="AF7555" s="13"/>
      <c r="AG7555" s="8"/>
      <c r="AH7555" s="8"/>
      <c r="AI7555" s="8"/>
      <c r="AJ7555" s="8"/>
      <c r="AK7555" s="8"/>
      <c r="AN7555" s="13"/>
      <c r="AO7555" s="8"/>
      <c r="AR7555" s="13"/>
      <c r="AS7555" s="8"/>
      <c r="AV7555" s="13"/>
      <c r="AW7555" s="8"/>
      <c r="AX7555" s="19" t="str">
        <f t="shared" ref="AX7555:AX7618" si="492">IF(R7555="","",AY7555/(1+0.025))</f>
        <v/>
      </c>
      <c r="AY7555" s="55">
        <f t="shared" ref="AY7555:AY7618" si="493">BC7555-AZ7555</f>
        <v>0</v>
      </c>
      <c r="AZ7555" s="8"/>
      <c r="BA7555" s="8"/>
    </row>
    <row r="7556" spans="1:53" x14ac:dyDescent="0.25">
      <c r="A7556" s="9" t="str">
        <f>IF(B7556&lt;&gt;"",COUNTA($B$3:B7556)+$A$2,"")</f>
        <v/>
      </c>
      <c r="R7556" s="42"/>
      <c r="AB7556" s="13"/>
      <c r="AC7556" s="8"/>
      <c r="AF7556" s="13"/>
      <c r="AG7556" s="8"/>
      <c r="AH7556" s="8"/>
      <c r="AI7556" s="8"/>
      <c r="AJ7556" s="8"/>
      <c r="AK7556" s="8"/>
      <c r="AN7556" s="13"/>
      <c r="AO7556" s="8"/>
      <c r="AR7556" s="13"/>
      <c r="AS7556" s="8"/>
      <c r="AV7556" s="13"/>
      <c r="AW7556" s="8"/>
      <c r="AX7556" s="19" t="str">
        <f t="shared" si="492"/>
        <v/>
      </c>
      <c r="AY7556" s="55">
        <f t="shared" si="493"/>
        <v>0</v>
      </c>
      <c r="AZ7556" s="8"/>
      <c r="BA7556" s="8"/>
    </row>
    <row r="7557" spans="1:53" x14ac:dyDescent="0.25">
      <c r="A7557" s="9" t="str">
        <f>IF(B7557&lt;&gt;"",COUNTA($B$3:B7557)+$A$2,"")</f>
        <v/>
      </c>
      <c r="R7557" s="42"/>
      <c r="AB7557" s="13"/>
      <c r="AC7557" s="8"/>
      <c r="AF7557" s="13"/>
      <c r="AG7557" s="8"/>
      <c r="AH7557" s="8"/>
      <c r="AI7557" s="8"/>
      <c r="AJ7557" s="8"/>
      <c r="AK7557" s="8"/>
      <c r="AN7557" s="13"/>
      <c r="AO7557" s="8"/>
      <c r="AR7557" s="13"/>
      <c r="AS7557" s="8"/>
      <c r="AV7557" s="13"/>
      <c r="AW7557" s="8"/>
      <c r="AX7557" s="19" t="str">
        <f t="shared" si="492"/>
        <v/>
      </c>
      <c r="AY7557" s="55">
        <f t="shared" si="493"/>
        <v>0</v>
      </c>
      <c r="AZ7557" s="8"/>
      <c r="BA7557" s="8"/>
    </row>
    <row r="7558" spans="1:53" x14ac:dyDescent="0.25">
      <c r="A7558" s="9" t="str">
        <f>IF(B7558&lt;&gt;"",COUNTA($B$3:B7558)+$A$2,"")</f>
        <v/>
      </c>
      <c r="R7558" s="42"/>
      <c r="AB7558" s="13"/>
      <c r="AC7558" s="8"/>
      <c r="AF7558" s="13"/>
      <c r="AG7558" s="8"/>
      <c r="AH7558" s="8"/>
      <c r="AI7558" s="8"/>
      <c r="AJ7558" s="8"/>
      <c r="AK7558" s="8"/>
      <c r="AN7558" s="13"/>
      <c r="AO7558" s="8"/>
      <c r="AR7558" s="13"/>
      <c r="AS7558" s="8"/>
      <c r="AV7558" s="13"/>
      <c r="AW7558" s="8"/>
      <c r="AX7558" s="19" t="str">
        <f t="shared" si="492"/>
        <v/>
      </c>
      <c r="AY7558" s="55">
        <f t="shared" si="493"/>
        <v>0</v>
      </c>
      <c r="AZ7558" s="8"/>
      <c r="BA7558" s="8"/>
    </row>
    <row r="7559" spans="1:53" x14ac:dyDescent="0.25">
      <c r="A7559" s="9" t="str">
        <f>IF(B7559&lt;&gt;"",COUNTA($B$3:B7559)+$A$2,"")</f>
        <v/>
      </c>
      <c r="R7559" s="42"/>
      <c r="AB7559" s="13"/>
      <c r="AC7559" s="8"/>
      <c r="AF7559" s="13"/>
      <c r="AG7559" s="8"/>
      <c r="AH7559" s="8"/>
      <c r="AI7559" s="8"/>
      <c r="AJ7559" s="8"/>
      <c r="AK7559" s="8"/>
      <c r="AN7559" s="13"/>
      <c r="AO7559" s="8"/>
      <c r="AR7559" s="13"/>
      <c r="AS7559" s="8"/>
      <c r="AV7559" s="13"/>
      <c r="AW7559" s="8"/>
      <c r="AX7559" s="19" t="str">
        <f t="shared" si="492"/>
        <v/>
      </c>
      <c r="AY7559" s="55">
        <f t="shared" si="493"/>
        <v>0</v>
      </c>
      <c r="AZ7559" s="8"/>
      <c r="BA7559" s="8"/>
    </row>
    <row r="7560" spans="1:53" x14ac:dyDescent="0.25">
      <c r="A7560" s="9" t="str">
        <f>IF(B7560&lt;&gt;"",COUNTA($B$3:B7560)+$A$2,"")</f>
        <v/>
      </c>
      <c r="R7560" s="42"/>
      <c r="AB7560" s="13"/>
      <c r="AC7560" s="8"/>
      <c r="AF7560" s="13"/>
      <c r="AG7560" s="8"/>
      <c r="AH7560" s="8"/>
      <c r="AI7560" s="8"/>
      <c r="AJ7560" s="8"/>
      <c r="AK7560" s="8"/>
      <c r="AN7560" s="13"/>
      <c r="AO7560" s="8"/>
      <c r="AR7560" s="13"/>
      <c r="AS7560" s="8"/>
      <c r="AV7560" s="13"/>
      <c r="AW7560" s="8"/>
      <c r="AX7560" s="19" t="str">
        <f t="shared" si="492"/>
        <v/>
      </c>
      <c r="AY7560" s="55">
        <f t="shared" si="493"/>
        <v>0</v>
      </c>
      <c r="AZ7560" s="8"/>
      <c r="BA7560" s="8"/>
    </row>
    <row r="7561" spans="1:53" x14ac:dyDescent="0.25">
      <c r="A7561" s="9" t="str">
        <f>IF(B7561&lt;&gt;"",COUNTA($B$3:B7561)+$A$2,"")</f>
        <v/>
      </c>
      <c r="R7561" s="42"/>
      <c r="AB7561" s="13"/>
      <c r="AC7561" s="8"/>
      <c r="AF7561" s="13"/>
      <c r="AG7561" s="8"/>
      <c r="AH7561" s="8"/>
      <c r="AI7561" s="8"/>
      <c r="AJ7561" s="8"/>
      <c r="AK7561" s="8"/>
      <c r="AN7561" s="13"/>
      <c r="AO7561" s="8"/>
      <c r="AR7561" s="13"/>
      <c r="AS7561" s="8"/>
      <c r="AV7561" s="13"/>
      <c r="AW7561" s="8"/>
      <c r="AX7561" s="19" t="str">
        <f t="shared" si="492"/>
        <v/>
      </c>
      <c r="AY7561" s="55">
        <f t="shared" si="493"/>
        <v>0</v>
      </c>
      <c r="AZ7561" s="8"/>
      <c r="BA7561" s="8"/>
    </row>
    <row r="7562" spans="1:53" x14ac:dyDescent="0.25">
      <c r="A7562" s="9" t="str">
        <f>IF(B7562&lt;&gt;"",COUNTA($B$3:B7562)+$A$2,"")</f>
        <v/>
      </c>
      <c r="R7562" s="42"/>
      <c r="AB7562" s="13"/>
      <c r="AC7562" s="8"/>
      <c r="AF7562" s="13"/>
      <c r="AG7562" s="8"/>
      <c r="AH7562" s="8"/>
      <c r="AI7562" s="8"/>
      <c r="AJ7562" s="8"/>
      <c r="AK7562" s="8"/>
      <c r="AN7562" s="13"/>
      <c r="AO7562" s="8"/>
      <c r="AR7562" s="13"/>
      <c r="AS7562" s="8"/>
      <c r="AV7562" s="13"/>
      <c r="AW7562" s="8"/>
      <c r="AX7562" s="19" t="str">
        <f t="shared" si="492"/>
        <v/>
      </c>
      <c r="AY7562" s="55">
        <f t="shared" si="493"/>
        <v>0</v>
      </c>
      <c r="AZ7562" s="8"/>
      <c r="BA7562" s="8"/>
    </row>
    <row r="7563" spans="1:53" x14ac:dyDescent="0.25">
      <c r="A7563" s="9" t="str">
        <f>IF(B7563&lt;&gt;"",COUNTA($B$3:B7563)+$A$2,"")</f>
        <v/>
      </c>
      <c r="R7563" s="42"/>
      <c r="AB7563" s="13"/>
      <c r="AC7563" s="8"/>
      <c r="AF7563" s="13"/>
      <c r="AG7563" s="8"/>
      <c r="AH7563" s="8"/>
      <c r="AI7563" s="8"/>
      <c r="AJ7563" s="8"/>
      <c r="AK7563" s="8"/>
      <c r="AN7563" s="13"/>
      <c r="AO7563" s="8"/>
      <c r="AR7563" s="13"/>
      <c r="AS7563" s="8"/>
      <c r="AV7563" s="13"/>
      <c r="AW7563" s="8"/>
      <c r="AX7563" s="19" t="str">
        <f t="shared" si="492"/>
        <v/>
      </c>
      <c r="AY7563" s="55">
        <f t="shared" si="493"/>
        <v>0</v>
      </c>
      <c r="AZ7563" s="8"/>
      <c r="BA7563" s="8"/>
    </row>
    <row r="7564" spans="1:53" x14ac:dyDescent="0.25">
      <c r="A7564" s="9" t="str">
        <f>IF(B7564&lt;&gt;"",COUNTA($B$3:B7564)+$A$2,"")</f>
        <v/>
      </c>
      <c r="R7564" s="42"/>
      <c r="AB7564" s="13"/>
      <c r="AC7564" s="8"/>
      <c r="AF7564" s="13"/>
      <c r="AG7564" s="8"/>
      <c r="AH7564" s="8"/>
      <c r="AI7564" s="8"/>
      <c r="AJ7564" s="8"/>
      <c r="AK7564" s="8"/>
      <c r="AN7564" s="13"/>
      <c r="AO7564" s="8"/>
      <c r="AR7564" s="13"/>
      <c r="AS7564" s="8"/>
      <c r="AV7564" s="13"/>
      <c r="AW7564" s="8"/>
      <c r="AX7564" s="19" t="str">
        <f t="shared" si="492"/>
        <v/>
      </c>
      <c r="AY7564" s="55">
        <f t="shared" si="493"/>
        <v>0</v>
      </c>
      <c r="AZ7564" s="8"/>
      <c r="BA7564" s="8"/>
    </row>
    <row r="7565" spans="1:53" x14ac:dyDescent="0.25">
      <c r="A7565" s="9" t="str">
        <f>IF(B7565&lt;&gt;"",COUNTA($B$3:B7565)+$A$2,"")</f>
        <v/>
      </c>
      <c r="R7565" s="42"/>
      <c r="AB7565" s="13"/>
      <c r="AC7565" s="8"/>
      <c r="AF7565" s="13"/>
      <c r="AG7565" s="8"/>
      <c r="AH7565" s="8"/>
      <c r="AI7565" s="8"/>
      <c r="AJ7565" s="8"/>
      <c r="AK7565" s="8"/>
      <c r="AN7565" s="13"/>
      <c r="AO7565" s="8"/>
      <c r="AR7565" s="13"/>
      <c r="AS7565" s="8"/>
      <c r="AV7565" s="13"/>
      <c r="AW7565" s="8"/>
      <c r="AX7565" s="19" t="str">
        <f t="shared" si="492"/>
        <v/>
      </c>
      <c r="AY7565" s="55">
        <f t="shared" si="493"/>
        <v>0</v>
      </c>
      <c r="AZ7565" s="8"/>
      <c r="BA7565" s="8"/>
    </row>
    <row r="7566" spans="1:53" x14ac:dyDescent="0.25">
      <c r="A7566" s="9" t="str">
        <f>IF(B7566&lt;&gt;"",COUNTA($B$3:B7566)+$A$2,"")</f>
        <v/>
      </c>
      <c r="R7566" s="42"/>
      <c r="AB7566" s="13"/>
      <c r="AC7566" s="8"/>
      <c r="AF7566" s="13"/>
      <c r="AG7566" s="8"/>
      <c r="AH7566" s="8"/>
      <c r="AI7566" s="8"/>
      <c r="AJ7566" s="8"/>
      <c r="AK7566" s="8"/>
      <c r="AN7566" s="13"/>
      <c r="AO7566" s="8"/>
      <c r="AR7566" s="13"/>
      <c r="AS7566" s="8"/>
      <c r="AV7566" s="13"/>
      <c r="AW7566" s="8"/>
      <c r="AX7566" s="19" t="str">
        <f t="shared" si="492"/>
        <v/>
      </c>
      <c r="AY7566" s="55">
        <f t="shared" si="493"/>
        <v>0</v>
      </c>
      <c r="AZ7566" s="8"/>
      <c r="BA7566" s="8"/>
    </row>
    <row r="7567" spans="1:53" x14ac:dyDescent="0.25">
      <c r="A7567" s="9" t="str">
        <f>IF(B7567&lt;&gt;"",COUNTA($B$3:B7567)+$A$2,"")</f>
        <v/>
      </c>
      <c r="R7567" s="42"/>
      <c r="AB7567" s="13"/>
      <c r="AC7567" s="8"/>
      <c r="AF7567" s="13"/>
      <c r="AG7567" s="8"/>
      <c r="AH7567" s="8"/>
      <c r="AI7567" s="8"/>
      <c r="AJ7567" s="8"/>
      <c r="AK7567" s="8"/>
      <c r="AN7567" s="13"/>
      <c r="AO7567" s="8"/>
      <c r="AR7567" s="13"/>
      <c r="AS7567" s="8"/>
      <c r="AV7567" s="13"/>
      <c r="AW7567" s="8"/>
      <c r="AX7567" s="19" t="str">
        <f t="shared" si="492"/>
        <v/>
      </c>
      <c r="AY7567" s="55">
        <f t="shared" si="493"/>
        <v>0</v>
      </c>
      <c r="AZ7567" s="8"/>
      <c r="BA7567" s="8"/>
    </row>
    <row r="7568" spans="1:53" x14ac:dyDescent="0.25">
      <c r="A7568" s="9" t="str">
        <f>IF(B7568&lt;&gt;"",COUNTA($B$3:B7568)+$A$2,"")</f>
        <v/>
      </c>
      <c r="R7568" s="42"/>
      <c r="AB7568" s="13"/>
      <c r="AC7568" s="8"/>
      <c r="AF7568" s="13"/>
      <c r="AG7568" s="8"/>
      <c r="AH7568" s="8"/>
      <c r="AI7568" s="8"/>
      <c r="AJ7568" s="8"/>
      <c r="AK7568" s="8"/>
      <c r="AN7568" s="13"/>
      <c r="AO7568" s="8"/>
      <c r="AR7568" s="13"/>
      <c r="AS7568" s="8"/>
      <c r="AV7568" s="13"/>
      <c r="AW7568" s="8"/>
      <c r="AX7568" s="19" t="str">
        <f t="shared" si="492"/>
        <v/>
      </c>
      <c r="AY7568" s="55">
        <f t="shared" si="493"/>
        <v>0</v>
      </c>
      <c r="AZ7568" s="8"/>
      <c r="BA7568" s="8"/>
    </row>
    <row r="7569" spans="1:53" x14ac:dyDescent="0.25">
      <c r="A7569" s="9" t="str">
        <f>IF(B7569&lt;&gt;"",COUNTA($B$3:B7569)+$A$2,"")</f>
        <v/>
      </c>
      <c r="R7569" s="42"/>
      <c r="AB7569" s="13"/>
      <c r="AC7569" s="8"/>
      <c r="AF7569" s="13"/>
      <c r="AG7569" s="8"/>
      <c r="AH7569" s="8"/>
      <c r="AI7569" s="8"/>
      <c r="AJ7569" s="8"/>
      <c r="AK7569" s="8"/>
      <c r="AN7569" s="13"/>
      <c r="AO7569" s="8"/>
      <c r="AR7569" s="13"/>
      <c r="AS7569" s="8"/>
      <c r="AV7569" s="13"/>
      <c r="AW7569" s="8"/>
      <c r="AX7569" s="19" t="str">
        <f t="shared" si="492"/>
        <v/>
      </c>
      <c r="AY7569" s="55">
        <f t="shared" si="493"/>
        <v>0</v>
      </c>
      <c r="AZ7569" s="8"/>
      <c r="BA7569" s="8"/>
    </row>
    <row r="7570" spans="1:53" x14ac:dyDescent="0.25">
      <c r="A7570" s="9" t="str">
        <f>IF(B7570&lt;&gt;"",COUNTA($B$3:B7570)+$A$2,"")</f>
        <v/>
      </c>
      <c r="R7570" s="42"/>
      <c r="AB7570" s="13"/>
      <c r="AC7570" s="8"/>
      <c r="AF7570" s="13"/>
      <c r="AG7570" s="8"/>
      <c r="AH7570" s="8"/>
      <c r="AI7570" s="8"/>
      <c r="AJ7570" s="8"/>
      <c r="AK7570" s="8"/>
      <c r="AN7570" s="13"/>
      <c r="AO7570" s="8"/>
      <c r="AR7570" s="13"/>
      <c r="AS7570" s="8"/>
      <c r="AV7570" s="13"/>
      <c r="AW7570" s="8"/>
      <c r="AX7570" s="19" t="str">
        <f t="shared" si="492"/>
        <v/>
      </c>
      <c r="AY7570" s="55">
        <f t="shared" si="493"/>
        <v>0</v>
      </c>
      <c r="AZ7570" s="8"/>
      <c r="BA7570" s="8"/>
    </row>
    <row r="7571" spans="1:53" x14ac:dyDescent="0.25">
      <c r="A7571" s="9" t="str">
        <f>IF(B7571&lt;&gt;"",COUNTA($B$3:B7571)+$A$2,"")</f>
        <v/>
      </c>
      <c r="R7571" s="42"/>
      <c r="AB7571" s="13"/>
      <c r="AC7571" s="8"/>
      <c r="AF7571" s="13"/>
      <c r="AG7571" s="8"/>
      <c r="AH7571" s="8"/>
      <c r="AI7571" s="8"/>
      <c r="AJ7571" s="8"/>
      <c r="AK7571" s="8"/>
      <c r="AN7571" s="13"/>
      <c r="AO7571" s="8"/>
      <c r="AR7571" s="13"/>
      <c r="AS7571" s="8"/>
      <c r="AV7571" s="13"/>
      <c r="AW7571" s="8"/>
      <c r="AX7571" s="19" t="str">
        <f t="shared" si="492"/>
        <v/>
      </c>
      <c r="AY7571" s="55">
        <f t="shared" si="493"/>
        <v>0</v>
      </c>
      <c r="AZ7571" s="8"/>
      <c r="BA7571" s="8"/>
    </row>
    <row r="7572" spans="1:53" x14ac:dyDescent="0.25">
      <c r="A7572" s="9" t="str">
        <f>IF(B7572&lt;&gt;"",COUNTA($B$3:B7572)+$A$2,"")</f>
        <v/>
      </c>
      <c r="R7572" s="42"/>
      <c r="AB7572" s="13"/>
      <c r="AC7572" s="8"/>
      <c r="AF7572" s="13"/>
      <c r="AG7572" s="8"/>
      <c r="AH7572" s="8"/>
      <c r="AI7572" s="8"/>
      <c r="AJ7572" s="8"/>
      <c r="AK7572" s="8"/>
      <c r="AN7572" s="13"/>
      <c r="AO7572" s="8"/>
      <c r="AR7572" s="13"/>
      <c r="AS7572" s="8"/>
      <c r="AV7572" s="13"/>
      <c r="AW7572" s="8"/>
      <c r="AX7572" s="19" t="str">
        <f t="shared" si="492"/>
        <v/>
      </c>
      <c r="AY7572" s="55">
        <f t="shared" si="493"/>
        <v>0</v>
      </c>
      <c r="AZ7572" s="8"/>
      <c r="BA7572" s="8"/>
    </row>
    <row r="7573" spans="1:53" x14ac:dyDescent="0.25">
      <c r="A7573" s="9" t="str">
        <f>IF(B7573&lt;&gt;"",COUNTA($B$3:B7573)+$A$2,"")</f>
        <v/>
      </c>
      <c r="R7573" s="42"/>
      <c r="AB7573" s="13"/>
      <c r="AC7573" s="8"/>
      <c r="AF7573" s="13"/>
      <c r="AG7573" s="8"/>
      <c r="AH7573" s="8"/>
      <c r="AI7573" s="8"/>
      <c r="AJ7573" s="8"/>
      <c r="AK7573" s="8"/>
      <c r="AN7573" s="13"/>
      <c r="AO7573" s="8"/>
      <c r="AR7573" s="13"/>
      <c r="AS7573" s="8"/>
      <c r="AV7573" s="13"/>
      <c r="AW7573" s="8"/>
      <c r="AX7573" s="19" t="str">
        <f t="shared" si="492"/>
        <v/>
      </c>
      <c r="AY7573" s="55">
        <f t="shared" si="493"/>
        <v>0</v>
      </c>
      <c r="AZ7573" s="8"/>
      <c r="BA7573" s="8"/>
    </row>
    <row r="7574" spans="1:53" x14ac:dyDescent="0.25">
      <c r="A7574" s="9" t="str">
        <f>IF(B7574&lt;&gt;"",COUNTA($B$3:B7574)+$A$2,"")</f>
        <v/>
      </c>
      <c r="R7574" s="42"/>
      <c r="AB7574" s="13"/>
      <c r="AC7574" s="8"/>
      <c r="AF7574" s="13"/>
      <c r="AG7574" s="8"/>
      <c r="AH7574" s="8"/>
      <c r="AI7574" s="8"/>
      <c r="AJ7574" s="8"/>
      <c r="AK7574" s="8"/>
      <c r="AN7574" s="13"/>
      <c r="AO7574" s="8"/>
      <c r="AR7574" s="13"/>
      <c r="AS7574" s="8"/>
      <c r="AV7574" s="13"/>
      <c r="AW7574" s="8"/>
      <c r="AX7574" s="19" t="str">
        <f t="shared" si="492"/>
        <v/>
      </c>
      <c r="AY7574" s="55">
        <f t="shared" si="493"/>
        <v>0</v>
      </c>
      <c r="AZ7574" s="8"/>
      <c r="BA7574" s="8"/>
    </row>
    <row r="7575" spans="1:53" x14ac:dyDescent="0.25">
      <c r="A7575" s="9" t="str">
        <f>IF(B7575&lt;&gt;"",COUNTA($B$3:B7575)+$A$2,"")</f>
        <v/>
      </c>
      <c r="R7575" s="42"/>
      <c r="AB7575" s="13"/>
      <c r="AC7575" s="8"/>
      <c r="AF7575" s="13"/>
      <c r="AG7575" s="8"/>
      <c r="AH7575" s="8"/>
      <c r="AI7575" s="8"/>
      <c r="AJ7575" s="8"/>
      <c r="AK7575" s="8"/>
      <c r="AN7575" s="13"/>
      <c r="AO7575" s="8"/>
      <c r="AR7575" s="13"/>
      <c r="AS7575" s="8"/>
      <c r="AV7575" s="13"/>
      <c r="AW7575" s="8"/>
      <c r="AX7575" s="19" t="str">
        <f t="shared" si="492"/>
        <v/>
      </c>
      <c r="AY7575" s="55">
        <f t="shared" si="493"/>
        <v>0</v>
      </c>
      <c r="AZ7575" s="8"/>
      <c r="BA7575" s="8"/>
    </row>
    <row r="7576" spans="1:53" x14ac:dyDescent="0.25">
      <c r="A7576" s="9" t="str">
        <f>IF(B7576&lt;&gt;"",COUNTA($B$3:B7576)+$A$2,"")</f>
        <v/>
      </c>
      <c r="R7576" s="42"/>
      <c r="AB7576" s="13"/>
      <c r="AC7576" s="8"/>
      <c r="AF7576" s="13"/>
      <c r="AG7576" s="8"/>
      <c r="AH7576" s="8"/>
      <c r="AI7576" s="8"/>
      <c r="AJ7576" s="8"/>
      <c r="AK7576" s="8"/>
      <c r="AN7576" s="13"/>
      <c r="AO7576" s="8"/>
      <c r="AR7576" s="13"/>
      <c r="AS7576" s="8"/>
      <c r="AV7576" s="13"/>
      <c r="AW7576" s="8"/>
      <c r="AX7576" s="19" t="str">
        <f t="shared" si="492"/>
        <v/>
      </c>
      <c r="AY7576" s="55">
        <f t="shared" si="493"/>
        <v>0</v>
      </c>
      <c r="AZ7576" s="8"/>
      <c r="BA7576" s="8"/>
    </row>
    <row r="7577" spans="1:53" x14ac:dyDescent="0.25">
      <c r="A7577" s="9" t="str">
        <f>IF(B7577&lt;&gt;"",COUNTA($B$3:B7577)+$A$2,"")</f>
        <v/>
      </c>
      <c r="R7577" s="42"/>
      <c r="AB7577" s="13"/>
      <c r="AC7577" s="8"/>
      <c r="AF7577" s="13"/>
      <c r="AG7577" s="8"/>
      <c r="AH7577" s="8"/>
      <c r="AI7577" s="8"/>
      <c r="AJ7577" s="8"/>
      <c r="AK7577" s="8"/>
      <c r="AN7577" s="13"/>
      <c r="AO7577" s="8"/>
      <c r="AR7577" s="13"/>
      <c r="AS7577" s="8"/>
      <c r="AV7577" s="13"/>
      <c r="AW7577" s="8"/>
      <c r="AX7577" s="19" t="str">
        <f t="shared" si="492"/>
        <v/>
      </c>
      <c r="AY7577" s="55">
        <f t="shared" si="493"/>
        <v>0</v>
      </c>
      <c r="AZ7577" s="8"/>
      <c r="BA7577" s="8"/>
    </row>
    <row r="7578" spans="1:53" x14ac:dyDescent="0.25">
      <c r="A7578" s="9" t="str">
        <f>IF(B7578&lt;&gt;"",COUNTA($B$3:B7578)+$A$2,"")</f>
        <v/>
      </c>
      <c r="R7578" s="42"/>
      <c r="AB7578" s="13"/>
      <c r="AC7578" s="8"/>
      <c r="AF7578" s="13"/>
      <c r="AG7578" s="8"/>
      <c r="AH7578" s="8"/>
      <c r="AI7578" s="8"/>
      <c r="AJ7578" s="8"/>
      <c r="AK7578" s="8"/>
      <c r="AN7578" s="13"/>
      <c r="AO7578" s="8"/>
      <c r="AR7578" s="13"/>
      <c r="AS7578" s="8"/>
      <c r="AV7578" s="13"/>
      <c r="AW7578" s="8"/>
      <c r="AX7578" s="19" t="str">
        <f t="shared" si="492"/>
        <v/>
      </c>
      <c r="AY7578" s="55">
        <f t="shared" si="493"/>
        <v>0</v>
      </c>
      <c r="AZ7578" s="8"/>
      <c r="BA7578" s="8"/>
    </row>
    <row r="7579" spans="1:53" x14ac:dyDescent="0.25">
      <c r="A7579" s="9" t="str">
        <f>IF(B7579&lt;&gt;"",COUNTA($B$3:B7579)+$A$2,"")</f>
        <v/>
      </c>
      <c r="R7579" s="42"/>
      <c r="AB7579" s="13"/>
      <c r="AC7579" s="8"/>
      <c r="AF7579" s="13"/>
      <c r="AG7579" s="8"/>
      <c r="AH7579" s="8"/>
      <c r="AI7579" s="8"/>
      <c r="AJ7579" s="8"/>
      <c r="AK7579" s="8"/>
      <c r="AN7579" s="13"/>
      <c r="AO7579" s="8"/>
      <c r="AR7579" s="13"/>
      <c r="AS7579" s="8"/>
      <c r="AV7579" s="13"/>
      <c r="AW7579" s="8"/>
      <c r="AX7579" s="19" t="str">
        <f t="shared" si="492"/>
        <v/>
      </c>
      <c r="AY7579" s="55">
        <f t="shared" si="493"/>
        <v>0</v>
      </c>
      <c r="AZ7579" s="8"/>
      <c r="BA7579" s="8"/>
    </row>
    <row r="7580" spans="1:53" x14ac:dyDescent="0.25">
      <c r="A7580" s="9" t="str">
        <f>IF(B7580&lt;&gt;"",COUNTA($B$3:B7580)+$A$2,"")</f>
        <v/>
      </c>
      <c r="R7580" s="42"/>
      <c r="AB7580" s="13"/>
      <c r="AC7580" s="8"/>
      <c r="AF7580" s="13"/>
      <c r="AG7580" s="8"/>
      <c r="AH7580" s="8"/>
      <c r="AI7580" s="8"/>
      <c r="AJ7580" s="8"/>
      <c r="AK7580" s="8"/>
      <c r="AN7580" s="13"/>
      <c r="AO7580" s="8"/>
      <c r="AR7580" s="13"/>
      <c r="AS7580" s="8"/>
      <c r="AV7580" s="13"/>
      <c r="AW7580" s="8"/>
      <c r="AX7580" s="19" t="str">
        <f t="shared" si="492"/>
        <v/>
      </c>
      <c r="AY7580" s="55">
        <f t="shared" si="493"/>
        <v>0</v>
      </c>
      <c r="AZ7580" s="8"/>
      <c r="BA7580" s="8"/>
    </row>
    <row r="7581" spans="1:53" x14ac:dyDescent="0.25">
      <c r="A7581" s="9" t="str">
        <f>IF(B7581&lt;&gt;"",COUNTA($B$3:B7581)+$A$2,"")</f>
        <v/>
      </c>
      <c r="R7581" s="42"/>
      <c r="AB7581" s="13"/>
      <c r="AC7581" s="8"/>
      <c r="AF7581" s="13"/>
      <c r="AG7581" s="8"/>
      <c r="AH7581" s="8"/>
      <c r="AI7581" s="8"/>
      <c r="AJ7581" s="8"/>
      <c r="AK7581" s="8"/>
      <c r="AN7581" s="13"/>
      <c r="AO7581" s="8"/>
      <c r="AR7581" s="13"/>
      <c r="AS7581" s="8"/>
      <c r="AV7581" s="13"/>
      <c r="AW7581" s="8"/>
      <c r="AX7581" s="19" t="str">
        <f t="shared" si="492"/>
        <v/>
      </c>
      <c r="AY7581" s="55">
        <f t="shared" si="493"/>
        <v>0</v>
      </c>
      <c r="AZ7581" s="8"/>
      <c r="BA7581" s="8"/>
    </row>
    <row r="7582" spans="1:53" x14ac:dyDescent="0.25">
      <c r="A7582" s="9" t="str">
        <f>IF(B7582&lt;&gt;"",COUNTA($B$3:B7582)+$A$2,"")</f>
        <v/>
      </c>
      <c r="R7582" s="42"/>
      <c r="AB7582" s="13"/>
      <c r="AC7582" s="8"/>
      <c r="AF7582" s="13"/>
      <c r="AG7582" s="8"/>
      <c r="AH7582" s="8"/>
      <c r="AI7582" s="8"/>
      <c r="AJ7582" s="8"/>
      <c r="AK7582" s="8"/>
      <c r="AN7582" s="13"/>
      <c r="AO7582" s="8"/>
      <c r="AR7582" s="13"/>
      <c r="AS7582" s="8"/>
      <c r="AV7582" s="13"/>
      <c r="AW7582" s="8"/>
      <c r="AX7582" s="19" t="str">
        <f t="shared" si="492"/>
        <v/>
      </c>
      <c r="AY7582" s="55">
        <f t="shared" si="493"/>
        <v>0</v>
      </c>
      <c r="AZ7582" s="8"/>
      <c r="BA7582" s="8"/>
    </row>
    <row r="7583" spans="1:53" x14ac:dyDescent="0.25">
      <c r="A7583" s="9" t="str">
        <f>IF(B7583&lt;&gt;"",COUNTA($B$3:B7583)+$A$2,"")</f>
        <v/>
      </c>
      <c r="R7583" s="42"/>
      <c r="AB7583" s="13"/>
      <c r="AC7583" s="8"/>
      <c r="AF7583" s="13"/>
      <c r="AG7583" s="8"/>
      <c r="AH7583" s="8"/>
      <c r="AI7583" s="8"/>
      <c r="AJ7583" s="8"/>
      <c r="AK7583" s="8"/>
      <c r="AN7583" s="13"/>
      <c r="AO7583" s="8"/>
      <c r="AR7583" s="13"/>
      <c r="AS7583" s="8"/>
      <c r="AV7583" s="13"/>
      <c r="AW7583" s="8"/>
      <c r="AX7583" s="19" t="str">
        <f t="shared" si="492"/>
        <v/>
      </c>
      <c r="AY7583" s="55">
        <f t="shared" si="493"/>
        <v>0</v>
      </c>
      <c r="AZ7583" s="8"/>
      <c r="BA7583" s="8"/>
    </row>
    <row r="7584" spans="1:53" x14ac:dyDescent="0.25">
      <c r="A7584" s="9" t="str">
        <f>IF(B7584&lt;&gt;"",COUNTA($B$3:B7584)+$A$2,"")</f>
        <v/>
      </c>
      <c r="R7584" s="42"/>
      <c r="AB7584" s="13"/>
      <c r="AC7584" s="8"/>
      <c r="AF7584" s="13"/>
      <c r="AG7584" s="8"/>
      <c r="AH7584" s="8"/>
      <c r="AI7584" s="8"/>
      <c r="AJ7584" s="8"/>
      <c r="AK7584" s="8"/>
      <c r="AN7584" s="13"/>
      <c r="AO7584" s="8"/>
      <c r="AR7584" s="13"/>
      <c r="AS7584" s="8"/>
      <c r="AV7584" s="13"/>
      <c r="AW7584" s="8"/>
      <c r="AX7584" s="19" t="str">
        <f t="shared" si="492"/>
        <v/>
      </c>
      <c r="AY7584" s="55">
        <f t="shared" si="493"/>
        <v>0</v>
      </c>
      <c r="AZ7584" s="8"/>
      <c r="BA7584" s="8"/>
    </row>
    <row r="7585" spans="1:53" x14ac:dyDescent="0.25">
      <c r="A7585" s="9" t="str">
        <f>IF(B7585&lt;&gt;"",COUNTA($B$3:B7585)+$A$2,"")</f>
        <v/>
      </c>
      <c r="R7585" s="42"/>
      <c r="AB7585" s="13"/>
      <c r="AC7585" s="8"/>
      <c r="AF7585" s="13"/>
      <c r="AG7585" s="8"/>
      <c r="AH7585" s="8"/>
      <c r="AI7585" s="8"/>
      <c r="AJ7585" s="8"/>
      <c r="AK7585" s="8"/>
      <c r="AN7585" s="13"/>
      <c r="AO7585" s="8"/>
      <c r="AR7585" s="13"/>
      <c r="AS7585" s="8"/>
      <c r="AV7585" s="13"/>
      <c r="AW7585" s="8"/>
      <c r="AX7585" s="19" t="str">
        <f t="shared" si="492"/>
        <v/>
      </c>
      <c r="AY7585" s="55">
        <f t="shared" si="493"/>
        <v>0</v>
      </c>
      <c r="AZ7585" s="8"/>
      <c r="BA7585" s="8"/>
    </row>
    <row r="7586" spans="1:53" x14ac:dyDescent="0.25">
      <c r="A7586" s="9" t="str">
        <f>IF(B7586&lt;&gt;"",COUNTA($B$3:B7586)+$A$2,"")</f>
        <v/>
      </c>
      <c r="R7586" s="42"/>
      <c r="AB7586" s="13"/>
      <c r="AC7586" s="8"/>
      <c r="AF7586" s="13"/>
      <c r="AG7586" s="8"/>
      <c r="AH7586" s="8"/>
      <c r="AI7586" s="8"/>
      <c r="AJ7586" s="8"/>
      <c r="AK7586" s="8"/>
      <c r="AN7586" s="13"/>
      <c r="AO7586" s="8"/>
      <c r="AR7586" s="13"/>
      <c r="AS7586" s="8"/>
      <c r="AV7586" s="13"/>
      <c r="AW7586" s="8"/>
      <c r="AX7586" s="19" t="str">
        <f t="shared" si="492"/>
        <v/>
      </c>
      <c r="AY7586" s="55">
        <f t="shared" si="493"/>
        <v>0</v>
      </c>
      <c r="AZ7586" s="8"/>
      <c r="BA7586" s="8"/>
    </row>
    <row r="7587" spans="1:53" x14ac:dyDescent="0.25">
      <c r="A7587" s="9" t="str">
        <f>IF(B7587&lt;&gt;"",COUNTA($B$3:B7587)+$A$2,"")</f>
        <v/>
      </c>
      <c r="R7587" s="42"/>
      <c r="AB7587" s="13"/>
      <c r="AC7587" s="8"/>
      <c r="AF7587" s="13"/>
      <c r="AG7587" s="8"/>
      <c r="AH7587" s="8"/>
      <c r="AI7587" s="8"/>
      <c r="AJ7587" s="8"/>
      <c r="AK7587" s="8"/>
      <c r="AN7587" s="13"/>
      <c r="AO7587" s="8"/>
      <c r="AR7587" s="13"/>
      <c r="AS7587" s="8"/>
      <c r="AV7587" s="13"/>
      <c r="AW7587" s="8"/>
      <c r="AX7587" s="19" t="str">
        <f t="shared" si="492"/>
        <v/>
      </c>
      <c r="AY7587" s="55">
        <f t="shared" si="493"/>
        <v>0</v>
      </c>
      <c r="AZ7587" s="8"/>
      <c r="BA7587" s="8"/>
    </row>
    <row r="7588" spans="1:53" x14ac:dyDescent="0.25">
      <c r="A7588" s="9" t="str">
        <f>IF(B7588&lt;&gt;"",COUNTA($B$3:B7588)+$A$2,"")</f>
        <v/>
      </c>
      <c r="R7588" s="42"/>
      <c r="AB7588" s="13"/>
      <c r="AC7588" s="8"/>
      <c r="AF7588" s="13"/>
      <c r="AG7588" s="8"/>
      <c r="AH7588" s="8"/>
      <c r="AI7588" s="8"/>
      <c r="AJ7588" s="8"/>
      <c r="AK7588" s="8"/>
      <c r="AN7588" s="13"/>
      <c r="AO7588" s="8"/>
      <c r="AR7588" s="13"/>
      <c r="AS7588" s="8"/>
      <c r="AV7588" s="13"/>
      <c r="AW7588" s="8"/>
      <c r="AX7588" s="19" t="str">
        <f t="shared" si="492"/>
        <v/>
      </c>
      <c r="AY7588" s="55">
        <f t="shared" si="493"/>
        <v>0</v>
      </c>
      <c r="AZ7588" s="8"/>
      <c r="BA7588" s="8"/>
    </row>
    <row r="7589" spans="1:53" x14ac:dyDescent="0.25">
      <c r="A7589" s="9" t="str">
        <f>IF(B7589&lt;&gt;"",COUNTA($B$3:B7589)+$A$2,"")</f>
        <v/>
      </c>
      <c r="R7589" s="42"/>
      <c r="AB7589" s="13"/>
      <c r="AC7589" s="8"/>
      <c r="AF7589" s="13"/>
      <c r="AG7589" s="8"/>
      <c r="AH7589" s="8"/>
      <c r="AI7589" s="8"/>
      <c r="AJ7589" s="8"/>
      <c r="AK7589" s="8"/>
      <c r="AN7589" s="13"/>
      <c r="AO7589" s="8"/>
      <c r="AR7589" s="13"/>
      <c r="AS7589" s="8"/>
      <c r="AV7589" s="13"/>
      <c r="AW7589" s="8"/>
      <c r="AX7589" s="19" t="str">
        <f t="shared" si="492"/>
        <v/>
      </c>
      <c r="AY7589" s="55">
        <f t="shared" si="493"/>
        <v>0</v>
      </c>
      <c r="AZ7589" s="8"/>
      <c r="BA7589" s="8"/>
    </row>
    <row r="7590" spans="1:53" x14ac:dyDescent="0.25">
      <c r="A7590" s="9" t="str">
        <f>IF(B7590&lt;&gt;"",COUNTA($B$3:B7590)+$A$2,"")</f>
        <v/>
      </c>
      <c r="R7590" s="42"/>
      <c r="AB7590" s="13"/>
      <c r="AC7590" s="8"/>
      <c r="AF7590" s="13"/>
      <c r="AG7590" s="8"/>
      <c r="AH7590" s="8"/>
      <c r="AI7590" s="8"/>
      <c r="AJ7590" s="8"/>
      <c r="AK7590" s="8"/>
      <c r="AN7590" s="13"/>
      <c r="AO7590" s="8"/>
      <c r="AR7590" s="13"/>
      <c r="AS7590" s="8"/>
      <c r="AV7590" s="13"/>
      <c r="AW7590" s="8"/>
      <c r="AX7590" s="19" t="str">
        <f t="shared" si="492"/>
        <v/>
      </c>
      <c r="AY7590" s="55">
        <f t="shared" si="493"/>
        <v>0</v>
      </c>
      <c r="AZ7590" s="8"/>
      <c r="BA7590" s="8"/>
    </row>
    <row r="7591" spans="1:53" x14ac:dyDescent="0.25">
      <c r="A7591" s="9" t="str">
        <f>IF(B7591&lt;&gt;"",COUNTA($B$3:B7591)+$A$2,"")</f>
        <v/>
      </c>
      <c r="R7591" s="42"/>
      <c r="AB7591" s="13"/>
      <c r="AC7591" s="8"/>
      <c r="AF7591" s="13"/>
      <c r="AG7591" s="8"/>
      <c r="AH7591" s="8"/>
      <c r="AI7591" s="8"/>
      <c r="AJ7591" s="8"/>
      <c r="AK7591" s="8"/>
      <c r="AN7591" s="13"/>
      <c r="AO7591" s="8"/>
      <c r="AR7591" s="13"/>
      <c r="AS7591" s="8"/>
      <c r="AV7591" s="13"/>
      <c r="AW7591" s="8"/>
      <c r="AX7591" s="19" t="str">
        <f t="shared" si="492"/>
        <v/>
      </c>
      <c r="AY7591" s="55">
        <f t="shared" si="493"/>
        <v>0</v>
      </c>
      <c r="AZ7591" s="8"/>
      <c r="BA7591" s="8"/>
    </row>
    <row r="7592" spans="1:53" x14ac:dyDescent="0.25">
      <c r="A7592" s="9" t="str">
        <f>IF(B7592&lt;&gt;"",COUNTA($B$3:B7592)+$A$2,"")</f>
        <v/>
      </c>
      <c r="R7592" s="42"/>
      <c r="AB7592" s="13"/>
      <c r="AC7592" s="8"/>
      <c r="AF7592" s="13"/>
      <c r="AG7592" s="8"/>
      <c r="AH7592" s="8"/>
      <c r="AI7592" s="8"/>
      <c r="AJ7592" s="8"/>
      <c r="AK7592" s="8"/>
      <c r="AN7592" s="13"/>
      <c r="AO7592" s="8"/>
      <c r="AR7592" s="13"/>
      <c r="AS7592" s="8"/>
      <c r="AV7592" s="13"/>
      <c r="AW7592" s="8"/>
      <c r="AX7592" s="19" t="str">
        <f t="shared" si="492"/>
        <v/>
      </c>
      <c r="AY7592" s="55">
        <f t="shared" si="493"/>
        <v>0</v>
      </c>
      <c r="AZ7592" s="8"/>
      <c r="BA7592" s="8"/>
    </row>
    <row r="7593" spans="1:53" x14ac:dyDescent="0.25">
      <c r="A7593" s="9" t="str">
        <f>IF(B7593&lt;&gt;"",COUNTA($B$3:B7593)+$A$2,"")</f>
        <v/>
      </c>
      <c r="R7593" s="42"/>
      <c r="AB7593" s="13"/>
      <c r="AC7593" s="8"/>
      <c r="AF7593" s="13"/>
      <c r="AG7593" s="8"/>
      <c r="AH7593" s="8"/>
      <c r="AI7593" s="8"/>
      <c r="AJ7593" s="8"/>
      <c r="AK7593" s="8"/>
      <c r="AN7593" s="13"/>
      <c r="AO7593" s="8"/>
      <c r="AR7593" s="13"/>
      <c r="AS7593" s="8"/>
      <c r="AV7593" s="13"/>
      <c r="AW7593" s="8"/>
      <c r="AX7593" s="19" t="str">
        <f t="shared" si="492"/>
        <v/>
      </c>
      <c r="AY7593" s="55">
        <f t="shared" si="493"/>
        <v>0</v>
      </c>
      <c r="AZ7593" s="8"/>
      <c r="BA7593" s="8"/>
    </row>
    <row r="7594" spans="1:53" x14ac:dyDescent="0.25">
      <c r="A7594" s="9" t="str">
        <f>IF(B7594&lt;&gt;"",COUNTA($B$3:B7594)+$A$2,"")</f>
        <v/>
      </c>
      <c r="R7594" s="42"/>
      <c r="AB7594" s="13"/>
      <c r="AC7594" s="8"/>
      <c r="AF7594" s="13"/>
      <c r="AG7594" s="8"/>
      <c r="AH7594" s="8"/>
      <c r="AI7594" s="8"/>
      <c r="AJ7594" s="8"/>
      <c r="AK7594" s="8"/>
      <c r="AN7594" s="13"/>
      <c r="AO7594" s="8"/>
      <c r="AR7594" s="13"/>
      <c r="AS7594" s="8"/>
      <c r="AV7594" s="13"/>
      <c r="AW7594" s="8"/>
      <c r="AX7594" s="19" t="str">
        <f t="shared" si="492"/>
        <v/>
      </c>
      <c r="AY7594" s="55">
        <f t="shared" si="493"/>
        <v>0</v>
      </c>
      <c r="AZ7594" s="8"/>
      <c r="BA7594" s="8"/>
    </row>
    <row r="7595" spans="1:53" x14ac:dyDescent="0.25">
      <c r="A7595" s="9" t="str">
        <f>IF(B7595&lt;&gt;"",COUNTA($B$3:B7595)+$A$2,"")</f>
        <v/>
      </c>
      <c r="R7595" s="42"/>
      <c r="AB7595" s="13"/>
      <c r="AC7595" s="8"/>
      <c r="AF7595" s="13"/>
      <c r="AG7595" s="8"/>
      <c r="AH7595" s="8"/>
      <c r="AI7595" s="8"/>
      <c r="AJ7595" s="8"/>
      <c r="AK7595" s="8"/>
      <c r="AN7595" s="13"/>
      <c r="AO7595" s="8"/>
      <c r="AR7595" s="13"/>
      <c r="AS7595" s="8"/>
      <c r="AV7595" s="13"/>
      <c r="AW7595" s="8"/>
      <c r="AX7595" s="19" t="str">
        <f t="shared" si="492"/>
        <v/>
      </c>
      <c r="AY7595" s="55">
        <f t="shared" si="493"/>
        <v>0</v>
      </c>
      <c r="AZ7595" s="8"/>
      <c r="BA7595" s="8"/>
    </row>
    <row r="7596" spans="1:53" x14ac:dyDescent="0.25">
      <c r="A7596" s="9" t="str">
        <f>IF(B7596&lt;&gt;"",COUNTA($B$3:B7596)+$A$2,"")</f>
        <v/>
      </c>
      <c r="R7596" s="42"/>
      <c r="AB7596" s="13"/>
      <c r="AC7596" s="8"/>
      <c r="AF7596" s="13"/>
      <c r="AG7596" s="8"/>
      <c r="AH7596" s="8"/>
      <c r="AI7596" s="8"/>
      <c r="AJ7596" s="8"/>
      <c r="AK7596" s="8"/>
      <c r="AN7596" s="13"/>
      <c r="AO7596" s="8"/>
      <c r="AR7596" s="13"/>
      <c r="AS7596" s="8"/>
      <c r="AV7596" s="13"/>
      <c r="AW7596" s="8"/>
      <c r="AX7596" s="19" t="str">
        <f t="shared" si="492"/>
        <v/>
      </c>
      <c r="AY7596" s="55">
        <f t="shared" si="493"/>
        <v>0</v>
      </c>
      <c r="AZ7596" s="8"/>
      <c r="BA7596" s="8"/>
    </row>
    <row r="7597" spans="1:53" x14ac:dyDescent="0.25">
      <c r="A7597" s="9" t="str">
        <f>IF(B7597&lt;&gt;"",COUNTA($B$3:B7597)+$A$2,"")</f>
        <v/>
      </c>
      <c r="R7597" s="42"/>
      <c r="AB7597" s="13"/>
      <c r="AC7597" s="8"/>
      <c r="AF7597" s="13"/>
      <c r="AG7597" s="8"/>
      <c r="AH7597" s="8"/>
      <c r="AI7597" s="8"/>
      <c r="AJ7597" s="8"/>
      <c r="AK7597" s="8"/>
      <c r="AN7597" s="13"/>
      <c r="AO7597" s="8"/>
      <c r="AR7597" s="13"/>
      <c r="AS7597" s="8"/>
      <c r="AV7597" s="13"/>
      <c r="AW7597" s="8"/>
      <c r="AX7597" s="19" t="str">
        <f t="shared" si="492"/>
        <v/>
      </c>
      <c r="AY7597" s="55">
        <f t="shared" si="493"/>
        <v>0</v>
      </c>
      <c r="AZ7597" s="8"/>
      <c r="BA7597" s="8"/>
    </row>
    <row r="7598" spans="1:53" x14ac:dyDescent="0.25">
      <c r="A7598" s="9" t="str">
        <f>IF(B7598&lt;&gt;"",COUNTA($B$3:B7598)+$A$2,"")</f>
        <v/>
      </c>
      <c r="R7598" s="42"/>
      <c r="AB7598" s="13"/>
      <c r="AC7598" s="8"/>
      <c r="AF7598" s="13"/>
      <c r="AG7598" s="8"/>
      <c r="AH7598" s="8"/>
      <c r="AI7598" s="8"/>
      <c r="AJ7598" s="8"/>
      <c r="AK7598" s="8"/>
      <c r="AN7598" s="13"/>
      <c r="AO7598" s="8"/>
      <c r="AR7598" s="13"/>
      <c r="AS7598" s="8"/>
      <c r="AV7598" s="13"/>
      <c r="AW7598" s="8"/>
      <c r="AX7598" s="19" t="str">
        <f t="shared" si="492"/>
        <v/>
      </c>
      <c r="AY7598" s="55">
        <f t="shared" si="493"/>
        <v>0</v>
      </c>
      <c r="AZ7598" s="8"/>
      <c r="BA7598" s="8"/>
    </row>
    <row r="7599" spans="1:53" x14ac:dyDescent="0.25">
      <c r="A7599" s="9" t="str">
        <f>IF(B7599&lt;&gt;"",COUNTA($B$3:B7599)+$A$2,"")</f>
        <v/>
      </c>
      <c r="R7599" s="42"/>
      <c r="AB7599" s="13"/>
      <c r="AC7599" s="8"/>
      <c r="AF7599" s="13"/>
      <c r="AG7599" s="8"/>
      <c r="AH7599" s="8"/>
      <c r="AI7599" s="8"/>
      <c r="AJ7599" s="8"/>
      <c r="AK7599" s="8"/>
      <c r="AN7599" s="13"/>
      <c r="AO7599" s="8"/>
      <c r="AR7599" s="13"/>
      <c r="AS7599" s="8"/>
      <c r="AV7599" s="13"/>
      <c r="AW7599" s="8"/>
      <c r="AX7599" s="19" t="str">
        <f t="shared" si="492"/>
        <v/>
      </c>
      <c r="AY7599" s="55">
        <f t="shared" si="493"/>
        <v>0</v>
      </c>
      <c r="AZ7599" s="8"/>
      <c r="BA7599" s="8"/>
    </row>
    <row r="7600" spans="1:53" x14ac:dyDescent="0.25">
      <c r="A7600" s="9" t="str">
        <f>IF(B7600&lt;&gt;"",COUNTA($B$3:B7600)+$A$2,"")</f>
        <v/>
      </c>
      <c r="R7600" s="42"/>
      <c r="AB7600" s="13"/>
      <c r="AC7600" s="8"/>
      <c r="AF7600" s="13"/>
      <c r="AG7600" s="8"/>
      <c r="AH7600" s="8"/>
      <c r="AI7600" s="8"/>
      <c r="AJ7600" s="8"/>
      <c r="AK7600" s="8"/>
      <c r="AN7600" s="13"/>
      <c r="AO7600" s="8"/>
      <c r="AR7600" s="13"/>
      <c r="AS7600" s="8"/>
      <c r="AV7600" s="13"/>
      <c r="AW7600" s="8"/>
      <c r="AX7600" s="19" t="str">
        <f t="shared" si="492"/>
        <v/>
      </c>
      <c r="AY7600" s="55">
        <f t="shared" si="493"/>
        <v>0</v>
      </c>
      <c r="AZ7600" s="8"/>
      <c r="BA7600" s="8"/>
    </row>
    <row r="7601" spans="1:53" x14ac:dyDescent="0.25">
      <c r="A7601" s="9" t="str">
        <f>IF(B7601&lt;&gt;"",COUNTA($B$3:B7601)+$A$2,"")</f>
        <v/>
      </c>
      <c r="R7601" s="42"/>
      <c r="AB7601" s="13"/>
      <c r="AC7601" s="8"/>
      <c r="AF7601" s="13"/>
      <c r="AG7601" s="8"/>
      <c r="AH7601" s="8"/>
      <c r="AI7601" s="8"/>
      <c r="AJ7601" s="8"/>
      <c r="AK7601" s="8"/>
      <c r="AN7601" s="13"/>
      <c r="AO7601" s="8"/>
      <c r="AR7601" s="13"/>
      <c r="AS7601" s="8"/>
      <c r="AV7601" s="13"/>
      <c r="AW7601" s="8"/>
      <c r="AX7601" s="19" t="str">
        <f t="shared" si="492"/>
        <v/>
      </c>
      <c r="AY7601" s="55">
        <f t="shared" si="493"/>
        <v>0</v>
      </c>
      <c r="AZ7601" s="8"/>
      <c r="BA7601" s="8"/>
    </row>
    <row r="7602" spans="1:53" x14ac:dyDescent="0.25">
      <c r="A7602" s="9" t="str">
        <f>IF(B7602&lt;&gt;"",COUNTA($B$3:B7602)+$A$2,"")</f>
        <v/>
      </c>
      <c r="R7602" s="42"/>
      <c r="AB7602" s="13"/>
      <c r="AC7602" s="8"/>
      <c r="AF7602" s="13"/>
      <c r="AG7602" s="8"/>
      <c r="AH7602" s="8"/>
      <c r="AI7602" s="8"/>
      <c r="AJ7602" s="8"/>
      <c r="AK7602" s="8"/>
      <c r="AN7602" s="13"/>
      <c r="AO7602" s="8"/>
      <c r="AR7602" s="13"/>
      <c r="AS7602" s="8"/>
      <c r="AV7602" s="13"/>
      <c r="AW7602" s="8"/>
      <c r="AX7602" s="19" t="str">
        <f t="shared" si="492"/>
        <v/>
      </c>
      <c r="AY7602" s="55">
        <f t="shared" si="493"/>
        <v>0</v>
      </c>
      <c r="AZ7602" s="8"/>
      <c r="BA7602" s="8"/>
    </row>
    <row r="7603" spans="1:53" x14ac:dyDescent="0.25">
      <c r="A7603" s="9" t="str">
        <f>IF(B7603&lt;&gt;"",COUNTA($B$3:B7603)+$A$2,"")</f>
        <v/>
      </c>
      <c r="R7603" s="42"/>
      <c r="AB7603" s="13"/>
      <c r="AC7603" s="8"/>
      <c r="AF7603" s="13"/>
      <c r="AG7603" s="8"/>
      <c r="AH7603" s="8"/>
      <c r="AI7603" s="8"/>
      <c r="AJ7603" s="8"/>
      <c r="AK7603" s="8"/>
      <c r="AN7603" s="13"/>
      <c r="AO7603" s="8"/>
      <c r="AR7603" s="13"/>
      <c r="AS7603" s="8"/>
      <c r="AV7603" s="13"/>
      <c r="AW7603" s="8"/>
      <c r="AX7603" s="19" t="str">
        <f t="shared" si="492"/>
        <v/>
      </c>
      <c r="AY7603" s="55">
        <f t="shared" si="493"/>
        <v>0</v>
      </c>
      <c r="AZ7603" s="8"/>
      <c r="BA7603" s="8"/>
    </row>
    <row r="7604" spans="1:53" x14ac:dyDescent="0.25">
      <c r="A7604" s="9" t="str">
        <f>IF(B7604&lt;&gt;"",COUNTA($B$3:B7604)+$A$2,"")</f>
        <v/>
      </c>
      <c r="R7604" s="42"/>
      <c r="AB7604" s="13"/>
      <c r="AC7604" s="8"/>
      <c r="AF7604" s="13"/>
      <c r="AG7604" s="8"/>
      <c r="AH7604" s="8"/>
      <c r="AI7604" s="8"/>
      <c r="AJ7604" s="8"/>
      <c r="AK7604" s="8"/>
      <c r="AN7604" s="13"/>
      <c r="AO7604" s="8"/>
      <c r="AR7604" s="13"/>
      <c r="AS7604" s="8"/>
      <c r="AV7604" s="13"/>
      <c r="AW7604" s="8"/>
      <c r="AX7604" s="19" t="str">
        <f t="shared" si="492"/>
        <v/>
      </c>
      <c r="AY7604" s="55">
        <f t="shared" si="493"/>
        <v>0</v>
      </c>
      <c r="AZ7604" s="8"/>
      <c r="BA7604" s="8"/>
    </row>
    <row r="7605" spans="1:53" x14ac:dyDescent="0.25">
      <c r="A7605" s="9" t="str">
        <f>IF(B7605&lt;&gt;"",COUNTA($B$3:B7605)+$A$2,"")</f>
        <v/>
      </c>
      <c r="R7605" s="42"/>
      <c r="AB7605" s="13"/>
      <c r="AC7605" s="8"/>
      <c r="AF7605" s="13"/>
      <c r="AG7605" s="8"/>
      <c r="AH7605" s="8"/>
      <c r="AI7605" s="8"/>
      <c r="AJ7605" s="8"/>
      <c r="AK7605" s="8"/>
      <c r="AN7605" s="13"/>
      <c r="AO7605" s="8"/>
      <c r="AR7605" s="13"/>
      <c r="AS7605" s="8"/>
      <c r="AV7605" s="13"/>
      <c r="AW7605" s="8"/>
      <c r="AX7605" s="19" t="str">
        <f t="shared" si="492"/>
        <v/>
      </c>
      <c r="AY7605" s="55">
        <f t="shared" si="493"/>
        <v>0</v>
      </c>
      <c r="AZ7605" s="8"/>
      <c r="BA7605" s="8"/>
    </row>
    <row r="7606" spans="1:53" x14ac:dyDescent="0.25">
      <c r="A7606" s="9" t="str">
        <f>IF(B7606&lt;&gt;"",COUNTA($B$3:B7606)+$A$2,"")</f>
        <v/>
      </c>
      <c r="R7606" s="42"/>
      <c r="AB7606" s="13"/>
      <c r="AC7606" s="8"/>
      <c r="AF7606" s="13"/>
      <c r="AG7606" s="8"/>
      <c r="AH7606" s="8"/>
      <c r="AI7606" s="8"/>
      <c r="AJ7606" s="8"/>
      <c r="AK7606" s="8"/>
      <c r="AN7606" s="13"/>
      <c r="AO7606" s="8"/>
      <c r="AR7606" s="13"/>
      <c r="AS7606" s="8"/>
      <c r="AV7606" s="13"/>
      <c r="AW7606" s="8"/>
      <c r="AX7606" s="19" t="str">
        <f t="shared" si="492"/>
        <v/>
      </c>
      <c r="AY7606" s="55">
        <f t="shared" si="493"/>
        <v>0</v>
      </c>
      <c r="AZ7606" s="8"/>
      <c r="BA7606" s="8"/>
    </row>
    <row r="7607" spans="1:53" x14ac:dyDescent="0.25">
      <c r="A7607" s="9" t="str">
        <f>IF(B7607&lt;&gt;"",COUNTA($B$3:B7607)+$A$2,"")</f>
        <v/>
      </c>
      <c r="R7607" s="42"/>
      <c r="AB7607" s="13"/>
      <c r="AC7607" s="8"/>
      <c r="AF7607" s="13"/>
      <c r="AG7607" s="8"/>
      <c r="AH7607" s="8"/>
      <c r="AI7607" s="8"/>
      <c r="AJ7607" s="8"/>
      <c r="AK7607" s="8"/>
      <c r="AN7607" s="13"/>
      <c r="AO7607" s="8"/>
      <c r="AR7607" s="13"/>
      <c r="AS7607" s="8"/>
      <c r="AV7607" s="13"/>
      <c r="AW7607" s="8"/>
      <c r="AX7607" s="19" t="str">
        <f t="shared" si="492"/>
        <v/>
      </c>
      <c r="AY7607" s="55">
        <f t="shared" si="493"/>
        <v>0</v>
      </c>
      <c r="AZ7607" s="8"/>
      <c r="BA7607" s="8"/>
    </row>
    <row r="7608" spans="1:53" x14ac:dyDescent="0.25">
      <c r="A7608" s="9" t="str">
        <f>IF(B7608&lt;&gt;"",COUNTA($B$3:B7608)+$A$2,"")</f>
        <v/>
      </c>
      <c r="R7608" s="42"/>
      <c r="AB7608" s="13"/>
      <c r="AC7608" s="8"/>
      <c r="AF7608" s="13"/>
      <c r="AG7608" s="8"/>
      <c r="AH7608" s="8"/>
      <c r="AI7608" s="8"/>
      <c r="AJ7608" s="8"/>
      <c r="AK7608" s="8"/>
      <c r="AN7608" s="13"/>
      <c r="AO7608" s="8"/>
      <c r="AR7608" s="13"/>
      <c r="AS7608" s="8"/>
      <c r="AV7608" s="13"/>
      <c r="AW7608" s="8"/>
      <c r="AX7608" s="19" t="str">
        <f t="shared" si="492"/>
        <v/>
      </c>
      <c r="AY7608" s="55">
        <f t="shared" si="493"/>
        <v>0</v>
      </c>
      <c r="AZ7608" s="8"/>
      <c r="BA7608" s="8"/>
    </row>
    <row r="7609" spans="1:53" x14ac:dyDescent="0.25">
      <c r="A7609" s="9" t="str">
        <f>IF(B7609&lt;&gt;"",COUNTA($B$3:B7609)+$A$2,"")</f>
        <v/>
      </c>
      <c r="R7609" s="42"/>
      <c r="AB7609" s="13"/>
      <c r="AC7609" s="8"/>
      <c r="AF7609" s="13"/>
      <c r="AG7609" s="8"/>
      <c r="AH7609" s="8"/>
      <c r="AI7609" s="8"/>
      <c r="AJ7609" s="8"/>
      <c r="AK7609" s="8"/>
      <c r="AN7609" s="13"/>
      <c r="AO7609" s="8"/>
      <c r="AR7609" s="13"/>
      <c r="AS7609" s="8"/>
      <c r="AV7609" s="13"/>
      <c r="AW7609" s="8"/>
      <c r="AX7609" s="19" t="str">
        <f t="shared" si="492"/>
        <v/>
      </c>
      <c r="AY7609" s="55">
        <f t="shared" si="493"/>
        <v>0</v>
      </c>
      <c r="AZ7609" s="8"/>
      <c r="BA7609" s="8"/>
    </row>
    <row r="7610" spans="1:53" x14ac:dyDescent="0.25">
      <c r="A7610" s="9" t="str">
        <f>IF(B7610&lt;&gt;"",COUNTA($B$3:B7610)+$A$2,"")</f>
        <v/>
      </c>
      <c r="R7610" s="42"/>
      <c r="AB7610" s="13"/>
      <c r="AC7610" s="8"/>
      <c r="AF7610" s="13"/>
      <c r="AG7610" s="8"/>
      <c r="AH7610" s="8"/>
      <c r="AI7610" s="8"/>
      <c r="AJ7610" s="8"/>
      <c r="AK7610" s="8"/>
      <c r="AN7610" s="13"/>
      <c r="AO7610" s="8"/>
      <c r="AR7610" s="13"/>
      <c r="AS7610" s="8"/>
      <c r="AV7610" s="13"/>
      <c r="AW7610" s="8"/>
      <c r="AX7610" s="19" t="str">
        <f t="shared" si="492"/>
        <v/>
      </c>
      <c r="AY7610" s="55">
        <f t="shared" si="493"/>
        <v>0</v>
      </c>
      <c r="AZ7610" s="8"/>
      <c r="BA7610" s="8"/>
    </row>
    <row r="7611" spans="1:53" x14ac:dyDescent="0.25">
      <c r="A7611" s="9" t="str">
        <f>IF(B7611&lt;&gt;"",COUNTA($B$3:B7611)+$A$2,"")</f>
        <v/>
      </c>
      <c r="R7611" s="42"/>
      <c r="AB7611" s="13"/>
      <c r="AC7611" s="8"/>
      <c r="AF7611" s="13"/>
      <c r="AG7611" s="8"/>
      <c r="AH7611" s="8"/>
      <c r="AI7611" s="8"/>
      <c r="AJ7611" s="8"/>
      <c r="AK7611" s="8"/>
      <c r="AN7611" s="13"/>
      <c r="AO7611" s="8"/>
      <c r="AR7611" s="13"/>
      <c r="AS7611" s="8"/>
      <c r="AV7611" s="13"/>
      <c r="AW7611" s="8"/>
      <c r="AX7611" s="19" t="str">
        <f t="shared" si="492"/>
        <v/>
      </c>
      <c r="AY7611" s="55">
        <f t="shared" si="493"/>
        <v>0</v>
      </c>
      <c r="AZ7611" s="8"/>
      <c r="BA7611" s="8"/>
    </row>
    <row r="7612" spans="1:53" x14ac:dyDescent="0.25">
      <c r="A7612" s="9" t="str">
        <f>IF(B7612&lt;&gt;"",COUNTA($B$3:B7612)+$A$2,"")</f>
        <v/>
      </c>
      <c r="R7612" s="42"/>
      <c r="AB7612" s="13"/>
      <c r="AC7612" s="8"/>
      <c r="AF7612" s="13"/>
      <c r="AG7612" s="8"/>
      <c r="AH7612" s="8"/>
      <c r="AI7612" s="8"/>
      <c r="AJ7612" s="8"/>
      <c r="AK7612" s="8"/>
      <c r="AN7612" s="13"/>
      <c r="AO7612" s="8"/>
      <c r="AR7612" s="13"/>
      <c r="AS7612" s="8"/>
      <c r="AV7612" s="13"/>
      <c r="AW7612" s="8"/>
      <c r="AX7612" s="19" t="str">
        <f t="shared" si="492"/>
        <v/>
      </c>
      <c r="AY7612" s="55">
        <f t="shared" si="493"/>
        <v>0</v>
      </c>
      <c r="AZ7612" s="8"/>
      <c r="BA7612" s="8"/>
    </row>
    <row r="7613" spans="1:53" x14ac:dyDescent="0.25">
      <c r="A7613" s="9" t="str">
        <f>IF(B7613&lt;&gt;"",COUNTA($B$3:B7613)+$A$2,"")</f>
        <v/>
      </c>
      <c r="R7613" s="42"/>
      <c r="AB7613" s="13"/>
      <c r="AC7613" s="8"/>
      <c r="AF7613" s="13"/>
      <c r="AG7613" s="8"/>
      <c r="AH7613" s="8"/>
      <c r="AI7613" s="8"/>
      <c r="AJ7613" s="8"/>
      <c r="AK7613" s="8"/>
      <c r="AN7613" s="13"/>
      <c r="AO7613" s="8"/>
      <c r="AR7613" s="13"/>
      <c r="AS7613" s="8"/>
      <c r="AV7613" s="13"/>
      <c r="AW7613" s="8"/>
      <c r="AX7613" s="19" t="str">
        <f t="shared" si="492"/>
        <v/>
      </c>
      <c r="AY7613" s="55">
        <f t="shared" si="493"/>
        <v>0</v>
      </c>
      <c r="AZ7613" s="8"/>
      <c r="BA7613" s="8"/>
    </row>
    <row r="7614" spans="1:53" x14ac:dyDescent="0.25">
      <c r="A7614" s="9" t="str">
        <f>IF(B7614&lt;&gt;"",COUNTA($B$3:B7614)+$A$2,"")</f>
        <v/>
      </c>
      <c r="R7614" s="42"/>
      <c r="AB7614" s="13"/>
      <c r="AC7614" s="8"/>
      <c r="AF7614" s="13"/>
      <c r="AG7614" s="8"/>
      <c r="AH7614" s="8"/>
      <c r="AI7614" s="8"/>
      <c r="AJ7614" s="8"/>
      <c r="AK7614" s="8"/>
      <c r="AN7614" s="13"/>
      <c r="AO7614" s="8"/>
      <c r="AR7614" s="13"/>
      <c r="AS7614" s="8"/>
      <c r="AV7614" s="13"/>
      <c r="AW7614" s="8"/>
      <c r="AX7614" s="19" t="str">
        <f t="shared" si="492"/>
        <v/>
      </c>
      <c r="AY7614" s="55">
        <f t="shared" si="493"/>
        <v>0</v>
      </c>
      <c r="AZ7614" s="8"/>
      <c r="BA7614" s="8"/>
    </row>
    <row r="7615" spans="1:53" x14ac:dyDescent="0.25">
      <c r="A7615" s="9" t="str">
        <f>IF(B7615&lt;&gt;"",COUNTA($B$3:B7615)+$A$2,"")</f>
        <v/>
      </c>
      <c r="R7615" s="42"/>
      <c r="AB7615" s="13"/>
      <c r="AC7615" s="8"/>
      <c r="AF7615" s="13"/>
      <c r="AG7615" s="8"/>
      <c r="AH7615" s="8"/>
      <c r="AI7615" s="8"/>
      <c r="AJ7615" s="8"/>
      <c r="AK7615" s="8"/>
      <c r="AN7615" s="13"/>
      <c r="AO7615" s="8"/>
      <c r="AR7615" s="13"/>
      <c r="AS7615" s="8"/>
      <c r="AV7615" s="13"/>
      <c r="AW7615" s="8"/>
      <c r="AX7615" s="19" t="str">
        <f t="shared" si="492"/>
        <v/>
      </c>
      <c r="AY7615" s="55">
        <f t="shared" si="493"/>
        <v>0</v>
      </c>
      <c r="AZ7615" s="8"/>
      <c r="BA7615" s="8"/>
    </row>
    <row r="7616" spans="1:53" x14ac:dyDescent="0.25">
      <c r="A7616" s="9" t="str">
        <f>IF(B7616&lt;&gt;"",COUNTA($B$3:B7616)+$A$2,"")</f>
        <v/>
      </c>
      <c r="R7616" s="42"/>
      <c r="AB7616" s="13"/>
      <c r="AC7616" s="8"/>
      <c r="AF7616" s="13"/>
      <c r="AG7616" s="8"/>
      <c r="AH7616" s="8"/>
      <c r="AI7616" s="8"/>
      <c r="AJ7616" s="8"/>
      <c r="AK7616" s="8"/>
      <c r="AN7616" s="13"/>
      <c r="AO7616" s="8"/>
      <c r="AR7616" s="13"/>
      <c r="AS7616" s="8"/>
      <c r="AV7616" s="13"/>
      <c r="AW7616" s="8"/>
      <c r="AX7616" s="19" t="str">
        <f t="shared" si="492"/>
        <v/>
      </c>
      <c r="AY7616" s="55">
        <f t="shared" si="493"/>
        <v>0</v>
      </c>
      <c r="AZ7616" s="8"/>
      <c r="BA7616" s="8"/>
    </row>
    <row r="7617" spans="1:53" x14ac:dyDescent="0.25">
      <c r="A7617" s="9" t="str">
        <f>IF(B7617&lt;&gt;"",COUNTA($B$3:B7617)+$A$2,"")</f>
        <v/>
      </c>
      <c r="R7617" s="42"/>
      <c r="AB7617" s="13"/>
      <c r="AC7617" s="8"/>
      <c r="AF7617" s="13"/>
      <c r="AG7617" s="8"/>
      <c r="AH7617" s="8"/>
      <c r="AI7617" s="8"/>
      <c r="AJ7617" s="8"/>
      <c r="AK7617" s="8"/>
      <c r="AN7617" s="13"/>
      <c r="AO7617" s="8"/>
      <c r="AR7617" s="13"/>
      <c r="AS7617" s="8"/>
      <c r="AV7617" s="13"/>
      <c r="AW7617" s="8"/>
      <c r="AX7617" s="19" t="str">
        <f t="shared" si="492"/>
        <v/>
      </c>
      <c r="AY7617" s="55">
        <f t="shared" si="493"/>
        <v>0</v>
      </c>
      <c r="AZ7617" s="8"/>
      <c r="BA7617" s="8"/>
    </row>
    <row r="7618" spans="1:53" x14ac:dyDescent="0.25">
      <c r="A7618" s="9" t="str">
        <f>IF(B7618&lt;&gt;"",COUNTA($B$3:B7618)+$A$2,"")</f>
        <v/>
      </c>
      <c r="R7618" s="42"/>
      <c r="AB7618" s="13"/>
      <c r="AC7618" s="8"/>
      <c r="AF7618" s="13"/>
      <c r="AG7618" s="8"/>
      <c r="AH7618" s="8"/>
      <c r="AI7618" s="8"/>
      <c r="AJ7618" s="8"/>
      <c r="AK7618" s="8"/>
      <c r="AN7618" s="13"/>
      <c r="AO7618" s="8"/>
      <c r="AR7618" s="13"/>
      <c r="AS7618" s="8"/>
      <c r="AV7618" s="13"/>
      <c r="AW7618" s="8"/>
      <c r="AX7618" s="19" t="str">
        <f t="shared" si="492"/>
        <v/>
      </c>
      <c r="AY7618" s="55">
        <f t="shared" si="493"/>
        <v>0</v>
      </c>
      <c r="AZ7618" s="8"/>
      <c r="BA7618" s="8"/>
    </row>
    <row r="7619" spans="1:53" x14ac:dyDescent="0.25">
      <c r="A7619" s="9" t="str">
        <f>IF(B7619&lt;&gt;"",COUNTA($B$3:B7619)+$A$2,"")</f>
        <v/>
      </c>
      <c r="R7619" s="42"/>
      <c r="AB7619" s="13"/>
      <c r="AC7619" s="8"/>
      <c r="AF7619" s="13"/>
      <c r="AG7619" s="8"/>
      <c r="AH7619" s="8"/>
      <c r="AI7619" s="8"/>
      <c r="AJ7619" s="8"/>
      <c r="AK7619" s="8"/>
      <c r="AN7619" s="13"/>
      <c r="AO7619" s="8"/>
      <c r="AR7619" s="13"/>
      <c r="AS7619" s="8"/>
      <c r="AV7619" s="13"/>
      <c r="AW7619" s="8"/>
      <c r="AX7619" s="19" t="str">
        <f t="shared" ref="AX7619:AX7682" si="494">IF(R7619="","",AY7619/(1+0.025))</f>
        <v/>
      </c>
      <c r="AY7619" s="55">
        <f t="shared" ref="AY7619:AY7682" si="495">BC7619-AZ7619</f>
        <v>0</v>
      </c>
      <c r="AZ7619" s="8"/>
      <c r="BA7619" s="8"/>
    </row>
    <row r="7620" spans="1:53" x14ac:dyDescent="0.25">
      <c r="A7620" s="9" t="str">
        <f>IF(B7620&lt;&gt;"",COUNTA($B$3:B7620)+$A$2,"")</f>
        <v/>
      </c>
      <c r="R7620" s="42"/>
      <c r="AB7620" s="13"/>
      <c r="AC7620" s="8"/>
      <c r="AF7620" s="13"/>
      <c r="AG7620" s="8"/>
      <c r="AH7620" s="8"/>
      <c r="AI7620" s="8"/>
      <c r="AJ7620" s="8"/>
      <c r="AK7620" s="8"/>
      <c r="AN7620" s="13"/>
      <c r="AO7620" s="8"/>
      <c r="AR7620" s="13"/>
      <c r="AS7620" s="8"/>
      <c r="AV7620" s="13"/>
      <c r="AW7620" s="8"/>
      <c r="AX7620" s="19" t="str">
        <f t="shared" si="494"/>
        <v/>
      </c>
      <c r="AY7620" s="55">
        <f t="shared" si="495"/>
        <v>0</v>
      </c>
      <c r="AZ7620" s="8"/>
      <c r="BA7620" s="8"/>
    </row>
    <row r="7621" spans="1:53" x14ac:dyDescent="0.25">
      <c r="A7621" s="9" t="str">
        <f>IF(B7621&lt;&gt;"",COUNTA($B$3:B7621)+$A$2,"")</f>
        <v/>
      </c>
      <c r="R7621" s="42"/>
      <c r="AB7621" s="13"/>
      <c r="AC7621" s="8"/>
      <c r="AF7621" s="13"/>
      <c r="AG7621" s="8"/>
      <c r="AH7621" s="8"/>
      <c r="AI7621" s="8"/>
      <c r="AJ7621" s="8"/>
      <c r="AK7621" s="8"/>
      <c r="AN7621" s="13"/>
      <c r="AO7621" s="8"/>
      <c r="AR7621" s="13"/>
      <c r="AS7621" s="8"/>
      <c r="AV7621" s="13"/>
      <c r="AW7621" s="8"/>
      <c r="AX7621" s="19" t="str">
        <f t="shared" si="494"/>
        <v/>
      </c>
      <c r="AY7621" s="55">
        <f t="shared" si="495"/>
        <v>0</v>
      </c>
      <c r="AZ7621" s="8"/>
      <c r="BA7621" s="8"/>
    </row>
    <row r="7622" spans="1:53" x14ac:dyDescent="0.25">
      <c r="A7622" s="9" t="str">
        <f>IF(B7622&lt;&gt;"",COUNTA($B$3:B7622)+$A$2,"")</f>
        <v/>
      </c>
      <c r="R7622" s="42"/>
      <c r="AB7622" s="13"/>
      <c r="AC7622" s="8"/>
      <c r="AF7622" s="13"/>
      <c r="AG7622" s="8"/>
      <c r="AH7622" s="8"/>
      <c r="AI7622" s="8"/>
      <c r="AJ7622" s="8"/>
      <c r="AK7622" s="8"/>
      <c r="AN7622" s="13"/>
      <c r="AO7622" s="8"/>
      <c r="AR7622" s="13"/>
      <c r="AS7622" s="8"/>
      <c r="AV7622" s="13"/>
      <c r="AW7622" s="8"/>
      <c r="AX7622" s="19" t="str">
        <f t="shared" si="494"/>
        <v/>
      </c>
      <c r="AY7622" s="55">
        <f t="shared" si="495"/>
        <v>0</v>
      </c>
      <c r="AZ7622" s="8"/>
      <c r="BA7622" s="8"/>
    </row>
    <row r="7623" spans="1:53" x14ac:dyDescent="0.25">
      <c r="A7623" s="9" t="str">
        <f>IF(B7623&lt;&gt;"",COUNTA($B$3:B7623)+$A$2,"")</f>
        <v/>
      </c>
      <c r="R7623" s="42"/>
      <c r="AB7623" s="13"/>
      <c r="AC7623" s="8"/>
      <c r="AF7623" s="13"/>
      <c r="AG7623" s="8"/>
      <c r="AH7623" s="8"/>
      <c r="AI7623" s="8"/>
      <c r="AJ7623" s="8"/>
      <c r="AK7623" s="8"/>
      <c r="AN7623" s="13"/>
      <c r="AO7623" s="8"/>
      <c r="AR7623" s="13"/>
      <c r="AS7623" s="8"/>
      <c r="AV7623" s="13"/>
      <c r="AW7623" s="8"/>
      <c r="AX7623" s="19" t="str">
        <f t="shared" si="494"/>
        <v/>
      </c>
      <c r="AY7623" s="55">
        <f t="shared" si="495"/>
        <v>0</v>
      </c>
      <c r="AZ7623" s="8"/>
      <c r="BA7623" s="8"/>
    </row>
    <row r="7624" spans="1:53" x14ac:dyDescent="0.25">
      <c r="A7624" s="9" t="str">
        <f>IF(B7624&lt;&gt;"",COUNTA($B$3:B7624)+$A$2,"")</f>
        <v/>
      </c>
      <c r="R7624" s="42"/>
      <c r="AB7624" s="13"/>
      <c r="AC7624" s="8"/>
      <c r="AF7624" s="13"/>
      <c r="AG7624" s="8"/>
      <c r="AH7624" s="8"/>
      <c r="AI7624" s="8"/>
      <c r="AJ7624" s="8"/>
      <c r="AK7624" s="8"/>
      <c r="AN7624" s="13"/>
      <c r="AO7624" s="8"/>
      <c r="AR7624" s="13"/>
      <c r="AS7624" s="8"/>
      <c r="AV7624" s="13"/>
      <c r="AW7624" s="8"/>
      <c r="AX7624" s="19" t="str">
        <f t="shared" si="494"/>
        <v/>
      </c>
      <c r="AY7624" s="55">
        <f t="shared" si="495"/>
        <v>0</v>
      </c>
      <c r="AZ7624" s="8"/>
      <c r="BA7624" s="8"/>
    </row>
    <row r="7625" spans="1:53" x14ac:dyDescent="0.25">
      <c r="A7625" s="9" t="str">
        <f>IF(B7625&lt;&gt;"",COUNTA($B$3:B7625)+$A$2,"")</f>
        <v/>
      </c>
      <c r="R7625" s="42"/>
      <c r="AB7625" s="13"/>
      <c r="AC7625" s="8"/>
      <c r="AF7625" s="13"/>
      <c r="AG7625" s="8"/>
      <c r="AH7625" s="8"/>
      <c r="AI7625" s="8"/>
      <c r="AJ7625" s="8"/>
      <c r="AK7625" s="8"/>
      <c r="AN7625" s="13"/>
      <c r="AO7625" s="8"/>
      <c r="AR7625" s="13"/>
      <c r="AS7625" s="8"/>
      <c r="AV7625" s="13"/>
      <c r="AW7625" s="8"/>
      <c r="AX7625" s="19" t="str">
        <f t="shared" si="494"/>
        <v/>
      </c>
      <c r="AY7625" s="55">
        <f t="shared" si="495"/>
        <v>0</v>
      </c>
      <c r="AZ7625" s="8"/>
      <c r="BA7625" s="8"/>
    </row>
    <row r="7626" spans="1:53" x14ac:dyDescent="0.25">
      <c r="A7626" s="9" t="str">
        <f>IF(B7626&lt;&gt;"",COUNTA($B$3:B7626)+$A$2,"")</f>
        <v/>
      </c>
      <c r="R7626" s="42"/>
      <c r="AB7626" s="13"/>
      <c r="AC7626" s="8"/>
      <c r="AF7626" s="13"/>
      <c r="AG7626" s="8"/>
      <c r="AH7626" s="8"/>
      <c r="AI7626" s="8"/>
      <c r="AJ7626" s="8"/>
      <c r="AK7626" s="8"/>
      <c r="AN7626" s="13"/>
      <c r="AO7626" s="8"/>
      <c r="AR7626" s="13"/>
      <c r="AS7626" s="8"/>
      <c r="AV7626" s="13"/>
      <c r="AW7626" s="8"/>
      <c r="AX7626" s="19" t="str">
        <f t="shared" si="494"/>
        <v/>
      </c>
      <c r="AY7626" s="55">
        <f t="shared" si="495"/>
        <v>0</v>
      </c>
      <c r="AZ7626" s="8"/>
      <c r="BA7626" s="8"/>
    </row>
    <row r="7627" spans="1:53" x14ac:dyDescent="0.25">
      <c r="A7627" s="9" t="str">
        <f>IF(B7627&lt;&gt;"",COUNTA($B$3:B7627)+$A$2,"")</f>
        <v/>
      </c>
      <c r="R7627" s="42"/>
      <c r="AB7627" s="13"/>
      <c r="AC7627" s="8"/>
      <c r="AF7627" s="13"/>
      <c r="AG7627" s="8"/>
      <c r="AH7627" s="8"/>
      <c r="AI7627" s="8"/>
      <c r="AJ7627" s="8"/>
      <c r="AK7627" s="8"/>
      <c r="AN7627" s="13"/>
      <c r="AO7627" s="8"/>
      <c r="AR7627" s="13"/>
      <c r="AS7627" s="8"/>
      <c r="AV7627" s="13"/>
      <c r="AW7627" s="8"/>
      <c r="AX7627" s="19" t="str">
        <f t="shared" si="494"/>
        <v/>
      </c>
      <c r="AY7627" s="55">
        <f t="shared" si="495"/>
        <v>0</v>
      </c>
      <c r="AZ7627" s="8"/>
      <c r="BA7627" s="8"/>
    </row>
    <row r="7628" spans="1:53" x14ac:dyDescent="0.25">
      <c r="A7628" s="9" t="str">
        <f>IF(B7628&lt;&gt;"",COUNTA($B$3:B7628)+$A$2,"")</f>
        <v/>
      </c>
      <c r="R7628" s="42"/>
      <c r="AB7628" s="13"/>
      <c r="AC7628" s="8"/>
      <c r="AF7628" s="13"/>
      <c r="AG7628" s="8"/>
      <c r="AH7628" s="8"/>
      <c r="AI7628" s="8"/>
      <c r="AJ7628" s="8"/>
      <c r="AK7628" s="8"/>
      <c r="AN7628" s="13"/>
      <c r="AO7628" s="8"/>
      <c r="AR7628" s="13"/>
      <c r="AS7628" s="8"/>
      <c r="AV7628" s="13"/>
      <c r="AW7628" s="8"/>
      <c r="AX7628" s="19" t="str">
        <f t="shared" si="494"/>
        <v/>
      </c>
      <c r="AY7628" s="55">
        <f t="shared" si="495"/>
        <v>0</v>
      </c>
      <c r="AZ7628" s="8"/>
      <c r="BA7628" s="8"/>
    </row>
    <row r="7629" spans="1:53" x14ac:dyDescent="0.25">
      <c r="A7629" s="9" t="str">
        <f>IF(B7629&lt;&gt;"",COUNTA($B$3:B7629)+$A$2,"")</f>
        <v/>
      </c>
      <c r="R7629" s="42"/>
      <c r="AB7629" s="13"/>
      <c r="AC7629" s="8"/>
      <c r="AF7629" s="13"/>
      <c r="AG7629" s="8"/>
      <c r="AH7629" s="8"/>
      <c r="AI7629" s="8"/>
      <c r="AJ7629" s="8"/>
      <c r="AK7629" s="8"/>
      <c r="AN7629" s="13"/>
      <c r="AO7629" s="8"/>
      <c r="AR7629" s="13"/>
      <c r="AS7629" s="8"/>
      <c r="AV7629" s="13"/>
      <c r="AW7629" s="8"/>
      <c r="AX7629" s="19" t="str">
        <f t="shared" si="494"/>
        <v/>
      </c>
      <c r="AY7629" s="55">
        <f t="shared" si="495"/>
        <v>0</v>
      </c>
      <c r="AZ7629" s="8"/>
      <c r="BA7629" s="8"/>
    </row>
    <row r="7630" spans="1:53" x14ac:dyDescent="0.25">
      <c r="A7630" s="9" t="str">
        <f>IF(B7630&lt;&gt;"",COUNTA($B$3:B7630)+$A$2,"")</f>
        <v/>
      </c>
      <c r="R7630" s="42"/>
      <c r="AB7630" s="13"/>
      <c r="AC7630" s="8"/>
      <c r="AF7630" s="13"/>
      <c r="AG7630" s="8"/>
      <c r="AH7630" s="8"/>
      <c r="AI7630" s="8"/>
      <c r="AJ7630" s="8"/>
      <c r="AK7630" s="8"/>
      <c r="AN7630" s="13"/>
      <c r="AO7630" s="8"/>
      <c r="AR7630" s="13"/>
      <c r="AS7630" s="8"/>
      <c r="AV7630" s="13"/>
      <c r="AW7630" s="8"/>
      <c r="AX7630" s="19" t="str">
        <f t="shared" si="494"/>
        <v/>
      </c>
      <c r="AY7630" s="55">
        <f t="shared" si="495"/>
        <v>0</v>
      </c>
      <c r="AZ7630" s="8"/>
      <c r="BA7630" s="8"/>
    </row>
    <row r="7631" spans="1:53" x14ac:dyDescent="0.25">
      <c r="A7631" s="9" t="str">
        <f>IF(B7631&lt;&gt;"",COUNTA($B$3:B7631)+$A$2,"")</f>
        <v/>
      </c>
      <c r="R7631" s="42"/>
      <c r="AB7631" s="13"/>
      <c r="AC7631" s="8"/>
      <c r="AF7631" s="13"/>
      <c r="AG7631" s="8"/>
      <c r="AH7631" s="8"/>
      <c r="AI7631" s="8"/>
      <c r="AJ7631" s="8"/>
      <c r="AK7631" s="8"/>
      <c r="AN7631" s="13"/>
      <c r="AO7631" s="8"/>
      <c r="AR7631" s="13"/>
      <c r="AS7631" s="8"/>
      <c r="AV7631" s="13"/>
      <c r="AW7631" s="8"/>
      <c r="AX7631" s="19" t="str">
        <f t="shared" si="494"/>
        <v/>
      </c>
      <c r="AY7631" s="55">
        <f t="shared" si="495"/>
        <v>0</v>
      </c>
      <c r="AZ7631" s="8"/>
      <c r="BA7631" s="8"/>
    </row>
    <row r="7632" spans="1:53" x14ac:dyDescent="0.25">
      <c r="A7632" s="9" t="str">
        <f>IF(B7632&lt;&gt;"",COUNTA($B$3:B7632)+$A$2,"")</f>
        <v/>
      </c>
      <c r="R7632" s="42"/>
      <c r="AB7632" s="13"/>
      <c r="AC7632" s="8"/>
      <c r="AF7632" s="13"/>
      <c r="AG7632" s="8"/>
      <c r="AH7632" s="8"/>
      <c r="AI7632" s="8"/>
      <c r="AJ7632" s="8"/>
      <c r="AK7632" s="8"/>
      <c r="AN7632" s="13"/>
      <c r="AO7632" s="8"/>
      <c r="AR7632" s="13"/>
      <c r="AS7632" s="8"/>
      <c r="AV7632" s="13"/>
      <c r="AW7632" s="8"/>
      <c r="AX7632" s="19" t="str">
        <f t="shared" si="494"/>
        <v/>
      </c>
      <c r="AY7632" s="55">
        <f t="shared" si="495"/>
        <v>0</v>
      </c>
      <c r="AZ7632" s="8"/>
      <c r="BA7632" s="8"/>
    </row>
    <row r="7633" spans="1:53" x14ac:dyDescent="0.25">
      <c r="A7633" s="9" t="str">
        <f>IF(B7633&lt;&gt;"",COUNTA($B$3:B7633)+$A$2,"")</f>
        <v/>
      </c>
      <c r="R7633" s="42"/>
      <c r="AB7633" s="13"/>
      <c r="AC7633" s="8"/>
      <c r="AF7633" s="13"/>
      <c r="AG7633" s="8"/>
      <c r="AH7633" s="8"/>
      <c r="AI7633" s="8"/>
      <c r="AJ7633" s="8"/>
      <c r="AK7633" s="8"/>
      <c r="AN7633" s="13"/>
      <c r="AO7633" s="8"/>
      <c r="AR7633" s="13"/>
      <c r="AS7633" s="8"/>
      <c r="AV7633" s="13"/>
      <c r="AW7633" s="8"/>
      <c r="AX7633" s="19" t="str">
        <f t="shared" si="494"/>
        <v/>
      </c>
      <c r="AY7633" s="55">
        <f t="shared" si="495"/>
        <v>0</v>
      </c>
      <c r="AZ7633" s="8"/>
      <c r="BA7633" s="8"/>
    </row>
    <row r="7634" spans="1:53" x14ac:dyDescent="0.25">
      <c r="A7634" s="9" t="str">
        <f>IF(B7634&lt;&gt;"",COUNTA($B$3:B7634)+$A$2,"")</f>
        <v/>
      </c>
      <c r="R7634" s="42"/>
      <c r="AB7634" s="13"/>
      <c r="AC7634" s="8"/>
      <c r="AF7634" s="13"/>
      <c r="AG7634" s="8"/>
      <c r="AH7634" s="8"/>
      <c r="AI7634" s="8"/>
      <c r="AJ7634" s="8"/>
      <c r="AK7634" s="8"/>
      <c r="AN7634" s="13"/>
      <c r="AO7634" s="8"/>
      <c r="AR7634" s="13"/>
      <c r="AS7634" s="8"/>
      <c r="AV7634" s="13"/>
      <c r="AW7634" s="8"/>
      <c r="AX7634" s="19" t="str">
        <f t="shared" si="494"/>
        <v/>
      </c>
      <c r="AY7634" s="55">
        <f t="shared" si="495"/>
        <v>0</v>
      </c>
      <c r="AZ7634" s="8"/>
      <c r="BA7634" s="8"/>
    </row>
    <row r="7635" spans="1:53" x14ac:dyDescent="0.25">
      <c r="A7635" s="9" t="str">
        <f>IF(B7635&lt;&gt;"",COUNTA($B$3:B7635)+$A$2,"")</f>
        <v/>
      </c>
      <c r="R7635" s="42"/>
      <c r="AB7635" s="13"/>
      <c r="AC7635" s="8"/>
      <c r="AF7635" s="13"/>
      <c r="AG7635" s="8"/>
      <c r="AH7635" s="8"/>
      <c r="AI7635" s="8"/>
      <c r="AJ7635" s="8"/>
      <c r="AK7635" s="8"/>
      <c r="AN7635" s="13"/>
      <c r="AO7635" s="8"/>
      <c r="AR7635" s="13"/>
      <c r="AS7635" s="8"/>
      <c r="AV7635" s="13"/>
      <c r="AW7635" s="8"/>
      <c r="AX7635" s="19" t="str">
        <f t="shared" si="494"/>
        <v/>
      </c>
      <c r="AY7635" s="55">
        <f t="shared" si="495"/>
        <v>0</v>
      </c>
      <c r="AZ7635" s="8"/>
      <c r="BA7635" s="8"/>
    </row>
    <row r="7636" spans="1:53" x14ac:dyDescent="0.25">
      <c r="A7636" s="9" t="str">
        <f>IF(B7636&lt;&gt;"",COUNTA($B$3:B7636)+$A$2,"")</f>
        <v/>
      </c>
      <c r="R7636" s="42"/>
      <c r="AB7636" s="13"/>
      <c r="AC7636" s="8"/>
      <c r="AF7636" s="13"/>
      <c r="AG7636" s="8"/>
      <c r="AH7636" s="8"/>
      <c r="AI7636" s="8"/>
      <c r="AJ7636" s="8"/>
      <c r="AK7636" s="8"/>
      <c r="AN7636" s="13"/>
      <c r="AO7636" s="8"/>
      <c r="AR7636" s="13"/>
      <c r="AS7636" s="8"/>
      <c r="AV7636" s="13"/>
      <c r="AW7636" s="8"/>
      <c r="AX7636" s="19" t="str">
        <f t="shared" si="494"/>
        <v/>
      </c>
      <c r="AY7636" s="55">
        <f t="shared" si="495"/>
        <v>0</v>
      </c>
      <c r="AZ7636" s="8"/>
      <c r="BA7636" s="8"/>
    </row>
    <row r="7637" spans="1:53" x14ac:dyDescent="0.25">
      <c r="A7637" s="9" t="str">
        <f>IF(B7637&lt;&gt;"",COUNTA($B$3:B7637)+$A$2,"")</f>
        <v/>
      </c>
      <c r="R7637" s="42"/>
      <c r="AB7637" s="13"/>
      <c r="AC7637" s="8"/>
      <c r="AF7637" s="13"/>
      <c r="AG7637" s="8"/>
      <c r="AH7637" s="8"/>
      <c r="AI7637" s="8"/>
      <c r="AJ7637" s="8"/>
      <c r="AK7637" s="8"/>
      <c r="AN7637" s="13"/>
      <c r="AO7637" s="8"/>
      <c r="AR7637" s="13"/>
      <c r="AS7637" s="8"/>
      <c r="AV7637" s="13"/>
      <c r="AW7637" s="8"/>
      <c r="AX7637" s="19" t="str">
        <f t="shared" si="494"/>
        <v/>
      </c>
      <c r="AY7637" s="55">
        <f t="shared" si="495"/>
        <v>0</v>
      </c>
      <c r="AZ7637" s="8"/>
      <c r="BA7637" s="8"/>
    </row>
    <row r="7638" spans="1:53" x14ac:dyDescent="0.25">
      <c r="A7638" s="9" t="str">
        <f>IF(B7638&lt;&gt;"",COUNTA($B$3:B7638)+$A$2,"")</f>
        <v/>
      </c>
      <c r="R7638" s="42"/>
      <c r="AB7638" s="13"/>
      <c r="AC7638" s="8"/>
      <c r="AF7638" s="13"/>
      <c r="AG7638" s="8"/>
      <c r="AH7638" s="8"/>
      <c r="AI7638" s="8"/>
      <c r="AJ7638" s="8"/>
      <c r="AK7638" s="8"/>
      <c r="AN7638" s="13"/>
      <c r="AO7638" s="8"/>
      <c r="AR7638" s="13"/>
      <c r="AS7638" s="8"/>
      <c r="AV7638" s="13"/>
      <c r="AW7638" s="8"/>
      <c r="AX7638" s="19" t="str">
        <f t="shared" si="494"/>
        <v/>
      </c>
      <c r="AY7638" s="55">
        <f t="shared" si="495"/>
        <v>0</v>
      </c>
      <c r="AZ7638" s="8"/>
      <c r="BA7638" s="8"/>
    </row>
    <row r="7639" spans="1:53" x14ac:dyDescent="0.25">
      <c r="A7639" s="9" t="str">
        <f>IF(B7639&lt;&gt;"",COUNTA($B$3:B7639)+$A$2,"")</f>
        <v/>
      </c>
      <c r="R7639" s="42"/>
      <c r="AB7639" s="13"/>
      <c r="AC7639" s="8"/>
      <c r="AF7639" s="13"/>
      <c r="AG7639" s="8"/>
      <c r="AH7639" s="8"/>
      <c r="AI7639" s="8"/>
      <c r="AJ7639" s="8"/>
      <c r="AK7639" s="8"/>
      <c r="AN7639" s="13"/>
      <c r="AO7639" s="8"/>
      <c r="AR7639" s="13"/>
      <c r="AS7639" s="8"/>
      <c r="AV7639" s="13"/>
      <c r="AW7639" s="8"/>
      <c r="AX7639" s="19" t="str">
        <f t="shared" si="494"/>
        <v/>
      </c>
      <c r="AY7639" s="55">
        <f t="shared" si="495"/>
        <v>0</v>
      </c>
      <c r="AZ7639" s="8"/>
      <c r="BA7639" s="8"/>
    </row>
    <row r="7640" spans="1:53" x14ac:dyDescent="0.25">
      <c r="A7640" s="9" t="str">
        <f>IF(B7640&lt;&gt;"",COUNTA($B$3:B7640)+$A$2,"")</f>
        <v/>
      </c>
      <c r="R7640" s="42"/>
      <c r="AB7640" s="13"/>
      <c r="AC7640" s="8"/>
      <c r="AF7640" s="13"/>
      <c r="AG7640" s="8"/>
      <c r="AH7640" s="8"/>
      <c r="AI7640" s="8"/>
      <c r="AJ7640" s="8"/>
      <c r="AK7640" s="8"/>
      <c r="AN7640" s="13"/>
      <c r="AO7640" s="8"/>
      <c r="AR7640" s="13"/>
      <c r="AS7640" s="8"/>
      <c r="AV7640" s="13"/>
      <c r="AW7640" s="8"/>
      <c r="AX7640" s="19" t="str">
        <f t="shared" si="494"/>
        <v/>
      </c>
      <c r="AY7640" s="55">
        <f t="shared" si="495"/>
        <v>0</v>
      </c>
      <c r="AZ7640" s="8"/>
      <c r="BA7640" s="8"/>
    </row>
    <row r="7641" spans="1:53" x14ac:dyDescent="0.25">
      <c r="A7641" s="9" t="str">
        <f>IF(B7641&lt;&gt;"",COUNTA($B$3:B7641)+$A$2,"")</f>
        <v/>
      </c>
      <c r="R7641" s="42"/>
      <c r="AB7641" s="13"/>
      <c r="AC7641" s="8"/>
      <c r="AF7641" s="13"/>
      <c r="AG7641" s="8"/>
      <c r="AH7641" s="8"/>
      <c r="AI7641" s="8"/>
      <c r="AJ7641" s="8"/>
      <c r="AK7641" s="8"/>
      <c r="AN7641" s="13"/>
      <c r="AO7641" s="8"/>
      <c r="AR7641" s="13"/>
      <c r="AS7641" s="8"/>
      <c r="AV7641" s="13"/>
      <c r="AW7641" s="8"/>
      <c r="AX7641" s="19" t="str">
        <f t="shared" si="494"/>
        <v/>
      </c>
      <c r="AY7641" s="55">
        <f t="shared" si="495"/>
        <v>0</v>
      </c>
      <c r="AZ7641" s="8"/>
      <c r="BA7641" s="8"/>
    </row>
    <row r="7642" spans="1:53" x14ac:dyDescent="0.25">
      <c r="A7642" s="9" t="str">
        <f>IF(B7642&lt;&gt;"",COUNTA($B$3:B7642)+$A$2,"")</f>
        <v/>
      </c>
      <c r="R7642" s="42"/>
      <c r="AB7642" s="13"/>
      <c r="AC7642" s="8"/>
      <c r="AF7642" s="13"/>
      <c r="AG7642" s="8"/>
      <c r="AH7642" s="8"/>
      <c r="AI7642" s="8"/>
      <c r="AJ7642" s="8"/>
      <c r="AK7642" s="8"/>
      <c r="AN7642" s="13"/>
      <c r="AO7642" s="8"/>
      <c r="AR7642" s="13"/>
      <c r="AS7642" s="8"/>
      <c r="AV7642" s="13"/>
      <c r="AW7642" s="8"/>
      <c r="AX7642" s="19" t="str">
        <f t="shared" si="494"/>
        <v/>
      </c>
      <c r="AY7642" s="55">
        <f t="shared" si="495"/>
        <v>0</v>
      </c>
      <c r="AZ7642" s="8"/>
      <c r="BA7642" s="8"/>
    </row>
    <row r="7643" spans="1:53" x14ac:dyDescent="0.25">
      <c r="A7643" s="9" t="str">
        <f>IF(B7643&lt;&gt;"",COUNTA($B$3:B7643)+$A$2,"")</f>
        <v/>
      </c>
      <c r="R7643" s="42"/>
      <c r="AB7643" s="13"/>
      <c r="AC7643" s="8"/>
      <c r="AF7643" s="13"/>
      <c r="AG7643" s="8"/>
      <c r="AH7643" s="8"/>
      <c r="AI7643" s="8"/>
      <c r="AJ7643" s="8"/>
      <c r="AK7643" s="8"/>
      <c r="AN7643" s="13"/>
      <c r="AO7643" s="8"/>
      <c r="AR7643" s="13"/>
      <c r="AS7643" s="8"/>
      <c r="AV7643" s="13"/>
      <c r="AW7643" s="8"/>
      <c r="AX7643" s="19" t="str">
        <f t="shared" si="494"/>
        <v/>
      </c>
      <c r="AY7643" s="55">
        <f t="shared" si="495"/>
        <v>0</v>
      </c>
      <c r="AZ7643" s="8"/>
      <c r="BA7643" s="8"/>
    </row>
    <row r="7644" spans="1:53" x14ac:dyDescent="0.25">
      <c r="A7644" s="9" t="str">
        <f>IF(B7644&lt;&gt;"",COUNTA($B$3:B7644)+$A$2,"")</f>
        <v/>
      </c>
      <c r="R7644" s="42"/>
      <c r="AB7644" s="13"/>
      <c r="AC7644" s="8"/>
      <c r="AF7644" s="13"/>
      <c r="AG7644" s="8"/>
      <c r="AH7644" s="8"/>
      <c r="AI7644" s="8"/>
      <c r="AJ7644" s="8"/>
      <c r="AK7644" s="8"/>
      <c r="AN7644" s="13"/>
      <c r="AO7644" s="8"/>
      <c r="AR7644" s="13"/>
      <c r="AS7644" s="8"/>
      <c r="AV7644" s="13"/>
      <c r="AW7644" s="8"/>
      <c r="AX7644" s="19" t="str">
        <f t="shared" si="494"/>
        <v/>
      </c>
      <c r="AY7644" s="55">
        <f t="shared" si="495"/>
        <v>0</v>
      </c>
      <c r="AZ7644" s="8"/>
      <c r="BA7644" s="8"/>
    </row>
    <row r="7645" spans="1:53" x14ac:dyDescent="0.25">
      <c r="A7645" s="9" t="str">
        <f>IF(B7645&lt;&gt;"",COUNTA($B$3:B7645)+$A$2,"")</f>
        <v/>
      </c>
      <c r="R7645" s="42"/>
      <c r="AB7645" s="13"/>
      <c r="AC7645" s="8"/>
      <c r="AF7645" s="13"/>
      <c r="AG7645" s="8"/>
      <c r="AH7645" s="8"/>
      <c r="AI7645" s="8"/>
      <c r="AJ7645" s="8"/>
      <c r="AK7645" s="8"/>
      <c r="AN7645" s="13"/>
      <c r="AO7645" s="8"/>
      <c r="AR7645" s="13"/>
      <c r="AS7645" s="8"/>
      <c r="AV7645" s="13"/>
      <c r="AW7645" s="8"/>
      <c r="AX7645" s="19" t="str">
        <f t="shared" si="494"/>
        <v/>
      </c>
      <c r="AY7645" s="55">
        <f t="shared" si="495"/>
        <v>0</v>
      </c>
      <c r="AZ7645" s="8"/>
      <c r="BA7645" s="8"/>
    </row>
    <row r="7646" spans="1:53" x14ac:dyDescent="0.25">
      <c r="A7646" s="9" t="str">
        <f>IF(B7646&lt;&gt;"",COUNTA($B$3:B7646)+$A$2,"")</f>
        <v/>
      </c>
      <c r="R7646" s="42"/>
      <c r="AB7646" s="13"/>
      <c r="AC7646" s="8"/>
      <c r="AF7646" s="13"/>
      <c r="AG7646" s="8"/>
      <c r="AH7646" s="8"/>
      <c r="AI7646" s="8"/>
      <c r="AJ7646" s="8"/>
      <c r="AK7646" s="8"/>
      <c r="AN7646" s="13"/>
      <c r="AO7646" s="8"/>
      <c r="AR7646" s="13"/>
      <c r="AS7646" s="8"/>
      <c r="AV7646" s="13"/>
      <c r="AW7646" s="8"/>
      <c r="AX7646" s="19" t="str">
        <f t="shared" si="494"/>
        <v/>
      </c>
      <c r="AY7646" s="55">
        <f t="shared" si="495"/>
        <v>0</v>
      </c>
      <c r="AZ7646" s="8"/>
      <c r="BA7646" s="8"/>
    </row>
    <row r="7647" spans="1:53" x14ac:dyDescent="0.25">
      <c r="A7647" s="9" t="str">
        <f>IF(B7647&lt;&gt;"",COUNTA($B$3:B7647)+$A$2,"")</f>
        <v/>
      </c>
      <c r="R7647" s="42"/>
      <c r="AB7647" s="13"/>
      <c r="AC7647" s="8"/>
      <c r="AF7647" s="13"/>
      <c r="AG7647" s="8"/>
      <c r="AH7647" s="8"/>
      <c r="AI7647" s="8"/>
      <c r="AJ7647" s="8"/>
      <c r="AK7647" s="8"/>
      <c r="AN7647" s="13"/>
      <c r="AO7647" s="8"/>
      <c r="AR7647" s="13"/>
      <c r="AS7647" s="8"/>
      <c r="AV7647" s="13"/>
      <c r="AW7647" s="8"/>
      <c r="AX7647" s="19" t="str">
        <f t="shared" si="494"/>
        <v/>
      </c>
      <c r="AY7647" s="55">
        <f t="shared" si="495"/>
        <v>0</v>
      </c>
      <c r="AZ7647" s="8"/>
      <c r="BA7647" s="8"/>
    </row>
    <row r="7648" spans="1:53" x14ac:dyDescent="0.25">
      <c r="A7648" s="9" t="str">
        <f>IF(B7648&lt;&gt;"",COUNTA($B$3:B7648)+$A$2,"")</f>
        <v/>
      </c>
      <c r="R7648" s="42"/>
      <c r="AB7648" s="13"/>
      <c r="AC7648" s="8"/>
      <c r="AF7648" s="13"/>
      <c r="AG7648" s="8"/>
      <c r="AH7648" s="8"/>
      <c r="AI7648" s="8"/>
      <c r="AJ7648" s="8"/>
      <c r="AK7648" s="8"/>
      <c r="AN7648" s="13"/>
      <c r="AO7648" s="8"/>
      <c r="AR7648" s="13"/>
      <c r="AS7648" s="8"/>
      <c r="AV7648" s="13"/>
      <c r="AW7648" s="8"/>
      <c r="AX7648" s="19" t="str">
        <f t="shared" si="494"/>
        <v/>
      </c>
      <c r="AY7648" s="55">
        <f t="shared" si="495"/>
        <v>0</v>
      </c>
      <c r="AZ7648" s="8"/>
      <c r="BA7648" s="8"/>
    </row>
    <row r="7649" spans="1:53" x14ac:dyDescent="0.25">
      <c r="A7649" s="9" t="str">
        <f>IF(B7649&lt;&gt;"",COUNTA($B$3:B7649)+$A$2,"")</f>
        <v/>
      </c>
      <c r="R7649" s="42"/>
      <c r="AB7649" s="13"/>
      <c r="AC7649" s="8"/>
      <c r="AF7649" s="13"/>
      <c r="AG7649" s="8"/>
      <c r="AH7649" s="8"/>
      <c r="AI7649" s="8"/>
      <c r="AJ7649" s="8"/>
      <c r="AK7649" s="8"/>
      <c r="AN7649" s="13"/>
      <c r="AO7649" s="8"/>
      <c r="AR7649" s="13"/>
      <c r="AS7649" s="8"/>
      <c r="AV7649" s="13"/>
      <c r="AW7649" s="8"/>
      <c r="AX7649" s="19" t="str">
        <f t="shared" si="494"/>
        <v/>
      </c>
      <c r="AY7649" s="55">
        <f t="shared" si="495"/>
        <v>0</v>
      </c>
      <c r="AZ7649" s="8"/>
      <c r="BA7649" s="8"/>
    </row>
    <row r="7650" spans="1:53" x14ac:dyDescent="0.25">
      <c r="A7650" s="9" t="str">
        <f>IF(B7650&lt;&gt;"",COUNTA($B$3:B7650)+$A$2,"")</f>
        <v/>
      </c>
      <c r="R7650" s="42"/>
      <c r="AB7650" s="13"/>
      <c r="AC7650" s="8"/>
      <c r="AF7650" s="13"/>
      <c r="AG7650" s="8"/>
      <c r="AH7650" s="8"/>
      <c r="AI7650" s="8"/>
      <c r="AJ7650" s="8"/>
      <c r="AK7650" s="8"/>
      <c r="AN7650" s="13"/>
      <c r="AO7650" s="8"/>
      <c r="AR7650" s="13"/>
      <c r="AS7650" s="8"/>
      <c r="AV7650" s="13"/>
      <c r="AW7650" s="8"/>
      <c r="AX7650" s="19" t="str">
        <f t="shared" si="494"/>
        <v/>
      </c>
      <c r="AY7650" s="55">
        <f t="shared" si="495"/>
        <v>0</v>
      </c>
      <c r="AZ7650" s="8"/>
      <c r="BA7650" s="8"/>
    </row>
    <row r="7651" spans="1:53" x14ac:dyDescent="0.25">
      <c r="A7651" s="9" t="str">
        <f>IF(B7651&lt;&gt;"",COUNTA($B$3:B7651)+$A$2,"")</f>
        <v/>
      </c>
      <c r="R7651" s="42"/>
      <c r="AB7651" s="13"/>
      <c r="AC7651" s="8"/>
      <c r="AF7651" s="13"/>
      <c r="AG7651" s="8"/>
      <c r="AH7651" s="8"/>
      <c r="AI7651" s="8"/>
      <c r="AJ7651" s="8"/>
      <c r="AK7651" s="8"/>
      <c r="AN7651" s="13"/>
      <c r="AO7651" s="8"/>
      <c r="AR7651" s="13"/>
      <c r="AS7651" s="8"/>
      <c r="AV7651" s="13"/>
      <c r="AW7651" s="8"/>
      <c r="AX7651" s="19" t="str">
        <f t="shared" si="494"/>
        <v/>
      </c>
      <c r="AY7651" s="55">
        <f t="shared" si="495"/>
        <v>0</v>
      </c>
      <c r="AZ7651" s="8"/>
      <c r="BA7651" s="8"/>
    </row>
    <row r="7652" spans="1:53" x14ac:dyDescent="0.25">
      <c r="A7652" s="9" t="str">
        <f>IF(B7652&lt;&gt;"",COUNTA($B$3:B7652)+$A$2,"")</f>
        <v/>
      </c>
      <c r="R7652" s="42"/>
      <c r="AB7652" s="13"/>
      <c r="AC7652" s="8"/>
      <c r="AF7652" s="13"/>
      <c r="AG7652" s="8"/>
      <c r="AH7652" s="8"/>
      <c r="AI7652" s="8"/>
      <c r="AJ7652" s="8"/>
      <c r="AK7652" s="8"/>
      <c r="AN7652" s="13"/>
      <c r="AO7652" s="8"/>
      <c r="AR7652" s="13"/>
      <c r="AS7652" s="8"/>
      <c r="AV7652" s="13"/>
      <c r="AW7652" s="8"/>
      <c r="AX7652" s="19" t="str">
        <f t="shared" si="494"/>
        <v/>
      </c>
      <c r="AY7652" s="55">
        <f t="shared" si="495"/>
        <v>0</v>
      </c>
      <c r="AZ7652" s="8"/>
      <c r="BA7652" s="8"/>
    </row>
    <row r="7653" spans="1:53" x14ac:dyDescent="0.25">
      <c r="A7653" s="9" t="str">
        <f>IF(B7653&lt;&gt;"",COUNTA($B$3:B7653)+$A$2,"")</f>
        <v/>
      </c>
      <c r="R7653" s="42"/>
      <c r="AB7653" s="13"/>
      <c r="AC7653" s="8"/>
      <c r="AF7653" s="13"/>
      <c r="AG7653" s="8"/>
      <c r="AH7653" s="8"/>
      <c r="AI7653" s="8"/>
      <c r="AJ7653" s="8"/>
      <c r="AK7653" s="8"/>
      <c r="AN7653" s="13"/>
      <c r="AO7653" s="8"/>
      <c r="AR7653" s="13"/>
      <c r="AS7653" s="8"/>
      <c r="AV7653" s="13"/>
      <c r="AW7653" s="8"/>
      <c r="AX7653" s="19" t="str">
        <f t="shared" si="494"/>
        <v/>
      </c>
      <c r="AY7653" s="55">
        <f t="shared" si="495"/>
        <v>0</v>
      </c>
      <c r="AZ7653" s="8"/>
      <c r="BA7653" s="8"/>
    </row>
    <row r="7654" spans="1:53" x14ac:dyDescent="0.25">
      <c r="A7654" s="9" t="str">
        <f>IF(B7654&lt;&gt;"",COUNTA($B$3:B7654)+$A$2,"")</f>
        <v/>
      </c>
      <c r="R7654" s="42"/>
      <c r="AB7654" s="13"/>
      <c r="AC7654" s="8"/>
      <c r="AF7654" s="13"/>
      <c r="AG7654" s="8"/>
      <c r="AH7654" s="8"/>
      <c r="AI7654" s="8"/>
      <c r="AJ7654" s="8"/>
      <c r="AK7654" s="8"/>
      <c r="AN7654" s="13"/>
      <c r="AO7654" s="8"/>
      <c r="AR7654" s="13"/>
      <c r="AS7654" s="8"/>
      <c r="AV7654" s="13"/>
      <c r="AW7654" s="8"/>
      <c r="AX7654" s="19" t="str">
        <f t="shared" si="494"/>
        <v/>
      </c>
      <c r="AY7654" s="55">
        <f t="shared" si="495"/>
        <v>0</v>
      </c>
      <c r="AZ7654" s="8"/>
      <c r="BA7654" s="8"/>
    </row>
    <row r="7655" spans="1:53" x14ac:dyDescent="0.25">
      <c r="A7655" s="9" t="str">
        <f>IF(B7655&lt;&gt;"",COUNTA($B$3:B7655)+$A$2,"")</f>
        <v/>
      </c>
      <c r="R7655" s="42"/>
      <c r="AB7655" s="13"/>
      <c r="AC7655" s="8"/>
      <c r="AF7655" s="13"/>
      <c r="AG7655" s="8"/>
      <c r="AH7655" s="8"/>
      <c r="AI7655" s="8"/>
      <c r="AJ7655" s="8"/>
      <c r="AK7655" s="8"/>
      <c r="AN7655" s="13"/>
      <c r="AO7655" s="8"/>
      <c r="AR7655" s="13"/>
      <c r="AS7655" s="8"/>
      <c r="AV7655" s="13"/>
      <c r="AW7655" s="8"/>
      <c r="AX7655" s="19" t="str">
        <f t="shared" si="494"/>
        <v/>
      </c>
      <c r="AY7655" s="55">
        <f t="shared" si="495"/>
        <v>0</v>
      </c>
      <c r="AZ7655" s="8"/>
      <c r="BA7655" s="8"/>
    </row>
    <row r="7656" spans="1:53" x14ac:dyDescent="0.25">
      <c r="A7656" s="9" t="str">
        <f>IF(B7656&lt;&gt;"",COUNTA($B$3:B7656)+$A$2,"")</f>
        <v/>
      </c>
      <c r="R7656" s="42"/>
      <c r="AB7656" s="13"/>
      <c r="AC7656" s="8"/>
      <c r="AF7656" s="13"/>
      <c r="AG7656" s="8"/>
      <c r="AH7656" s="8"/>
      <c r="AI7656" s="8"/>
      <c r="AJ7656" s="8"/>
      <c r="AK7656" s="8"/>
      <c r="AN7656" s="13"/>
      <c r="AO7656" s="8"/>
      <c r="AR7656" s="13"/>
      <c r="AS7656" s="8"/>
      <c r="AV7656" s="13"/>
      <c r="AW7656" s="8"/>
      <c r="AX7656" s="19" t="str">
        <f t="shared" si="494"/>
        <v/>
      </c>
      <c r="AY7656" s="55">
        <f t="shared" si="495"/>
        <v>0</v>
      </c>
      <c r="AZ7656" s="8"/>
      <c r="BA7656" s="8"/>
    </row>
    <row r="7657" spans="1:53" x14ac:dyDescent="0.25">
      <c r="A7657" s="9" t="str">
        <f>IF(B7657&lt;&gt;"",COUNTA($B$3:B7657)+$A$2,"")</f>
        <v/>
      </c>
      <c r="R7657" s="42"/>
      <c r="AB7657" s="13"/>
      <c r="AC7657" s="8"/>
      <c r="AF7657" s="13"/>
      <c r="AG7657" s="8"/>
      <c r="AH7657" s="8"/>
      <c r="AI7657" s="8"/>
      <c r="AJ7657" s="8"/>
      <c r="AK7657" s="8"/>
      <c r="AN7657" s="13"/>
      <c r="AO7657" s="8"/>
      <c r="AR7657" s="13"/>
      <c r="AS7657" s="8"/>
      <c r="AV7657" s="13"/>
      <c r="AW7657" s="8"/>
      <c r="AX7657" s="19" t="str">
        <f t="shared" si="494"/>
        <v/>
      </c>
      <c r="AY7657" s="55">
        <f t="shared" si="495"/>
        <v>0</v>
      </c>
      <c r="AZ7657" s="8"/>
      <c r="BA7657" s="8"/>
    </row>
    <row r="7658" spans="1:53" x14ac:dyDescent="0.25">
      <c r="A7658" s="9" t="str">
        <f>IF(B7658&lt;&gt;"",COUNTA($B$3:B7658)+$A$2,"")</f>
        <v/>
      </c>
      <c r="R7658" s="42"/>
      <c r="AB7658" s="13"/>
      <c r="AC7658" s="8"/>
      <c r="AF7658" s="13"/>
      <c r="AG7658" s="8"/>
      <c r="AH7658" s="8"/>
      <c r="AI7658" s="8"/>
      <c r="AJ7658" s="8"/>
      <c r="AK7658" s="8"/>
      <c r="AN7658" s="13"/>
      <c r="AO7658" s="8"/>
      <c r="AR7658" s="13"/>
      <c r="AS7658" s="8"/>
      <c r="AV7658" s="13"/>
      <c r="AW7658" s="8"/>
      <c r="AX7658" s="19" t="str">
        <f t="shared" si="494"/>
        <v/>
      </c>
      <c r="AY7658" s="55">
        <f t="shared" si="495"/>
        <v>0</v>
      </c>
      <c r="AZ7658" s="8"/>
      <c r="BA7658" s="8"/>
    </row>
    <row r="7659" spans="1:53" x14ac:dyDescent="0.25">
      <c r="A7659" s="9" t="str">
        <f>IF(B7659&lt;&gt;"",COUNTA($B$3:B7659)+$A$2,"")</f>
        <v/>
      </c>
      <c r="R7659" s="42"/>
      <c r="AB7659" s="13"/>
      <c r="AC7659" s="8"/>
      <c r="AF7659" s="13"/>
      <c r="AG7659" s="8"/>
      <c r="AH7659" s="8"/>
      <c r="AI7659" s="8"/>
      <c r="AJ7659" s="8"/>
      <c r="AK7659" s="8"/>
      <c r="AN7659" s="13"/>
      <c r="AO7659" s="8"/>
      <c r="AR7659" s="13"/>
      <c r="AS7659" s="8"/>
      <c r="AV7659" s="13"/>
      <c r="AW7659" s="8"/>
      <c r="AX7659" s="19" t="str">
        <f t="shared" si="494"/>
        <v/>
      </c>
      <c r="AY7659" s="55">
        <f t="shared" si="495"/>
        <v>0</v>
      </c>
      <c r="AZ7659" s="8"/>
      <c r="BA7659" s="8"/>
    </row>
    <row r="7660" spans="1:53" x14ac:dyDescent="0.25">
      <c r="A7660" s="9" t="str">
        <f>IF(B7660&lt;&gt;"",COUNTA($B$3:B7660)+$A$2,"")</f>
        <v/>
      </c>
      <c r="R7660" s="42"/>
      <c r="AB7660" s="13"/>
      <c r="AC7660" s="8"/>
      <c r="AF7660" s="13"/>
      <c r="AG7660" s="8"/>
      <c r="AH7660" s="8"/>
      <c r="AI7660" s="8"/>
      <c r="AJ7660" s="8"/>
      <c r="AK7660" s="8"/>
      <c r="AN7660" s="13"/>
      <c r="AO7660" s="8"/>
      <c r="AR7660" s="13"/>
      <c r="AS7660" s="8"/>
      <c r="AV7660" s="13"/>
      <c r="AW7660" s="8"/>
      <c r="AX7660" s="19" t="str">
        <f t="shared" si="494"/>
        <v/>
      </c>
      <c r="AY7660" s="55">
        <f t="shared" si="495"/>
        <v>0</v>
      </c>
      <c r="AZ7660" s="8"/>
      <c r="BA7660" s="8"/>
    </row>
    <row r="7661" spans="1:53" x14ac:dyDescent="0.25">
      <c r="A7661" s="9" t="str">
        <f>IF(B7661&lt;&gt;"",COUNTA($B$3:B7661)+$A$2,"")</f>
        <v/>
      </c>
      <c r="R7661" s="42"/>
      <c r="AB7661" s="13"/>
      <c r="AC7661" s="8"/>
      <c r="AF7661" s="13"/>
      <c r="AG7661" s="8"/>
      <c r="AH7661" s="8"/>
      <c r="AI7661" s="8"/>
      <c r="AJ7661" s="8"/>
      <c r="AK7661" s="8"/>
      <c r="AN7661" s="13"/>
      <c r="AO7661" s="8"/>
      <c r="AR7661" s="13"/>
      <c r="AS7661" s="8"/>
      <c r="AV7661" s="13"/>
      <c r="AW7661" s="8"/>
      <c r="AX7661" s="19" t="str">
        <f t="shared" si="494"/>
        <v/>
      </c>
      <c r="AY7661" s="55">
        <f t="shared" si="495"/>
        <v>0</v>
      </c>
      <c r="AZ7661" s="8"/>
      <c r="BA7661" s="8"/>
    </row>
    <row r="7662" spans="1:53" x14ac:dyDescent="0.25">
      <c r="A7662" s="9" t="str">
        <f>IF(B7662&lt;&gt;"",COUNTA($B$3:B7662)+$A$2,"")</f>
        <v/>
      </c>
      <c r="R7662" s="42"/>
      <c r="AB7662" s="13"/>
      <c r="AC7662" s="8"/>
      <c r="AF7662" s="13"/>
      <c r="AG7662" s="8"/>
      <c r="AH7662" s="8"/>
      <c r="AI7662" s="8"/>
      <c r="AJ7662" s="8"/>
      <c r="AK7662" s="8"/>
      <c r="AN7662" s="13"/>
      <c r="AO7662" s="8"/>
      <c r="AR7662" s="13"/>
      <c r="AS7662" s="8"/>
      <c r="AV7662" s="13"/>
      <c r="AW7662" s="8"/>
      <c r="AX7662" s="19" t="str">
        <f t="shared" si="494"/>
        <v/>
      </c>
      <c r="AY7662" s="55">
        <f t="shared" si="495"/>
        <v>0</v>
      </c>
      <c r="AZ7662" s="8"/>
      <c r="BA7662" s="8"/>
    </row>
    <row r="7663" spans="1:53" x14ac:dyDescent="0.25">
      <c r="A7663" s="9" t="str">
        <f>IF(B7663&lt;&gt;"",COUNTA($B$3:B7663)+$A$2,"")</f>
        <v/>
      </c>
      <c r="R7663" s="42"/>
      <c r="AB7663" s="13"/>
      <c r="AC7663" s="8"/>
      <c r="AF7663" s="13"/>
      <c r="AG7663" s="8"/>
      <c r="AH7663" s="8"/>
      <c r="AI7663" s="8"/>
      <c r="AJ7663" s="8"/>
      <c r="AK7663" s="8"/>
      <c r="AN7663" s="13"/>
      <c r="AO7663" s="8"/>
      <c r="AR7663" s="13"/>
      <c r="AS7663" s="8"/>
      <c r="AV7663" s="13"/>
      <c r="AW7663" s="8"/>
      <c r="AX7663" s="19" t="str">
        <f t="shared" si="494"/>
        <v/>
      </c>
      <c r="AY7663" s="55">
        <f t="shared" si="495"/>
        <v>0</v>
      </c>
      <c r="AZ7663" s="8"/>
      <c r="BA7663" s="8"/>
    </row>
    <row r="7664" spans="1:53" x14ac:dyDescent="0.25">
      <c r="A7664" s="9" t="str">
        <f>IF(B7664&lt;&gt;"",COUNTA($B$3:B7664)+$A$2,"")</f>
        <v/>
      </c>
      <c r="R7664" s="42"/>
      <c r="AB7664" s="13"/>
      <c r="AC7664" s="8"/>
      <c r="AF7664" s="13"/>
      <c r="AG7664" s="8"/>
      <c r="AH7664" s="8"/>
      <c r="AI7664" s="8"/>
      <c r="AJ7664" s="8"/>
      <c r="AK7664" s="8"/>
      <c r="AN7664" s="13"/>
      <c r="AO7664" s="8"/>
      <c r="AR7664" s="13"/>
      <c r="AS7664" s="8"/>
      <c r="AV7664" s="13"/>
      <c r="AW7664" s="8"/>
      <c r="AX7664" s="19" t="str">
        <f t="shared" si="494"/>
        <v/>
      </c>
      <c r="AY7664" s="55">
        <f t="shared" si="495"/>
        <v>0</v>
      </c>
      <c r="AZ7664" s="8"/>
      <c r="BA7664" s="8"/>
    </row>
    <row r="7665" spans="1:53" x14ac:dyDescent="0.25">
      <c r="A7665" s="9" t="str">
        <f>IF(B7665&lt;&gt;"",COUNTA($B$3:B7665)+$A$2,"")</f>
        <v/>
      </c>
      <c r="R7665" s="42"/>
      <c r="AB7665" s="13"/>
      <c r="AC7665" s="8"/>
      <c r="AF7665" s="13"/>
      <c r="AG7665" s="8"/>
      <c r="AH7665" s="8"/>
      <c r="AI7665" s="8"/>
      <c r="AJ7665" s="8"/>
      <c r="AK7665" s="8"/>
      <c r="AN7665" s="13"/>
      <c r="AO7665" s="8"/>
      <c r="AR7665" s="13"/>
      <c r="AS7665" s="8"/>
      <c r="AV7665" s="13"/>
      <c r="AW7665" s="8"/>
      <c r="AX7665" s="19" t="str">
        <f t="shared" si="494"/>
        <v/>
      </c>
      <c r="AY7665" s="55">
        <f t="shared" si="495"/>
        <v>0</v>
      </c>
      <c r="AZ7665" s="8"/>
      <c r="BA7665" s="8"/>
    </row>
    <row r="7666" spans="1:53" x14ac:dyDescent="0.25">
      <c r="A7666" s="9" t="str">
        <f>IF(B7666&lt;&gt;"",COUNTA($B$3:B7666)+$A$2,"")</f>
        <v/>
      </c>
      <c r="R7666" s="42"/>
      <c r="AB7666" s="13"/>
      <c r="AC7666" s="8"/>
      <c r="AF7666" s="13"/>
      <c r="AG7666" s="8"/>
      <c r="AH7666" s="8"/>
      <c r="AI7666" s="8"/>
      <c r="AJ7666" s="8"/>
      <c r="AK7666" s="8"/>
      <c r="AN7666" s="13"/>
      <c r="AO7666" s="8"/>
      <c r="AR7666" s="13"/>
      <c r="AS7666" s="8"/>
      <c r="AV7666" s="13"/>
      <c r="AW7666" s="8"/>
      <c r="AX7666" s="19" t="str">
        <f t="shared" si="494"/>
        <v/>
      </c>
      <c r="AY7666" s="55">
        <f t="shared" si="495"/>
        <v>0</v>
      </c>
      <c r="AZ7666" s="8"/>
      <c r="BA7666" s="8"/>
    </row>
    <row r="7667" spans="1:53" x14ac:dyDescent="0.25">
      <c r="A7667" s="9" t="str">
        <f>IF(B7667&lt;&gt;"",COUNTA($B$3:B7667)+$A$2,"")</f>
        <v/>
      </c>
      <c r="R7667" s="42"/>
      <c r="AB7667" s="13"/>
      <c r="AC7667" s="8"/>
      <c r="AF7667" s="13"/>
      <c r="AG7667" s="8"/>
      <c r="AH7667" s="8"/>
      <c r="AI7667" s="8"/>
      <c r="AJ7667" s="8"/>
      <c r="AK7667" s="8"/>
      <c r="AN7667" s="13"/>
      <c r="AO7667" s="8"/>
      <c r="AR7667" s="13"/>
      <c r="AS7667" s="8"/>
      <c r="AV7667" s="13"/>
      <c r="AW7667" s="8"/>
      <c r="AX7667" s="19" t="str">
        <f t="shared" si="494"/>
        <v/>
      </c>
      <c r="AY7667" s="55">
        <f t="shared" si="495"/>
        <v>0</v>
      </c>
      <c r="AZ7667" s="8"/>
      <c r="BA7667" s="8"/>
    </row>
    <row r="7668" spans="1:53" x14ac:dyDescent="0.25">
      <c r="A7668" s="9" t="str">
        <f>IF(B7668&lt;&gt;"",COUNTA($B$3:B7668)+$A$2,"")</f>
        <v/>
      </c>
      <c r="R7668" s="42"/>
      <c r="AB7668" s="13"/>
      <c r="AC7668" s="8"/>
      <c r="AF7668" s="13"/>
      <c r="AG7668" s="8"/>
      <c r="AH7668" s="8"/>
      <c r="AI7668" s="8"/>
      <c r="AJ7668" s="8"/>
      <c r="AK7668" s="8"/>
      <c r="AN7668" s="13"/>
      <c r="AO7668" s="8"/>
      <c r="AR7668" s="13"/>
      <c r="AS7668" s="8"/>
      <c r="AV7668" s="13"/>
      <c r="AW7668" s="8"/>
      <c r="AX7668" s="19" t="str">
        <f t="shared" si="494"/>
        <v/>
      </c>
      <c r="AY7668" s="55">
        <f t="shared" si="495"/>
        <v>0</v>
      </c>
      <c r="AZ7668" s="8"/>
      <c r="BA7668" s="8"/>
    </row>
    <row r="7669" spans="1:53" x14ac:dyDescent="0.25">
      <c r="A7669" s="9" t="str">
        <f>IF(B7669&lt;&gt;"",COUNTA($B$3:B7669)+$A$2,"")</f>
        <v/>
      </c>
      <c r="R7669" s="42"/>
      <c r="AB7669" s="13"/>
      <c r="AC7669" s="8"/>
      <c r="AF7669" s="13"/>
      <c r="AG7669" s="8"/>
      <c r="AH7669" s="8"/>
      <c r="AI7669" s="8"/>
      <c r="AJ7669" s="8"/>
      <c r="AK7669" s="8"/>
      <c r="AN7669" s="13"/>
      <c r="AO7669" s="8"/>
      <c r="AR7669" s="13"/>
      <c r="AS7669" s="8"/>
      <c r="AV7669" s="13"/>
      <c r="AW7669" s="8"/>
      <c r="AX7669" s="19" t="str">
        <f t="shared" si="494"/>
        <v/>
      </c>
      <c r="AY7669" s="55">
        <f t="shared" si="495"/>
        <v>0</v>
      </c>
      <c r="AZ7669" s="8"/>
      <c r="BA7669" s="8"/>
    </row>
    <row r="7670" spans="1:53" x14ac:dyDescent="0.25">
      <c r="A7670" s="9" t="str">
        <f>IF(B7670&lt;&gt;"",COUNTA($B$3:B7670)+$A$2,"")</f>
        <v/>
      </c>
      <c r="R7670" s="42"/>
      <c r="AB7670" s="13"/>
      <c r="AC7670" s="8"/>
      <c r="AF7670" s="13"/>
      <c r="AG7670" s="8"/>
      <c r="AH7670" s="8"/>
      <c r="AI7670" s="8"/>
      <c r="AJ7670" s="8"/>
      <c r="AK7670" s="8"/>
      <c r="AN7670" s="13"/>
      <c r="AO7670" s="8"/>
      <c r="AR7670" s="13"/>
      <c r="AS7670" s="8"/>
      <c r="AV7670" s="13"/>
      <c r="AW7670" s="8"/>
      <c r="AX7670" s="19" t="str">
        <f t="shared" si="494"/>
        <v/>
      </c>
      <c r="AY7670" s="55">
        <f t="shared" si="495"/>
        <v>0</v>
      </c>
      <c r="AZ7670" s="8"/>
      <c r="BA7670" s="8"/>
    </row>
    <row r="7671" spans="1:53" x14ac:dyDescent="0.25">
      <c r="A7671" s="9" t="str">
        <f>IF(B7671&lt;&gt;"",COUNTA($B$3:B7671)+$A$2,"")</f>
        <v/>
      </c>
      <c r="R7671" s="42"/>
      <c r="AB7671" s="13"/>
      <c r="AC7671" s="8"/>
      <c r="AF7671" s="13"/>
      <c r="AG7671" s="8"/>
      <c r="AH7671" s="8"/>
      <c r="AI7671" s="8"/>
      <c r="AJ7671" s="8"/>
      <c r="AK7671" s="8"/>
      <c r="AN7671" s="13"/>
      <c r="AO7671" s="8"/>
      <c r="AR7671" s="13"/>
      <c r="AS7671" s="8"/>
      <c r="AV7671" s="13"/>
      <c r="AW7671" s="8"/>
      <c r="AX7671" s="19" t="str">
        <f t="shared" si="494"/>
        <v/>
      </c>
      <c r="AY7671" s="55">
        <f t="shared" si="495"/>
        <v>0</v>
      </c>
      <c r="AZ7671" s="8"/>
      <c r="BA7671" s="8"/>
    </row>
    <row r="7672" spans="1:53" x14ac:dyDescent="0.25">
      <c r="A7672" s="9" t="str">
        <f>IF(B7672&lt;&gt;"",COUNTA($B$3:B7672)+$A$2,"")</f>
        <v/>
      </c>
      <c r="R7672" s="42"/>
      <c r="AB7672" s="13"/>
      <c r="AC7672" s="8"/>
      <c r="AF7672" s="13"/>
      <c r="AG7672" s="8"/>
      <c r="AH7672" s="8"/>
      <c r="AI7672" s="8"/>
      <c r="AJ7672" s="8"/>
      <c r="AK7672" s="8"/>
      <c r="AN7672" s="13"/>
      <c r="AO7672" s="8"/>
      <c r="AR7672" s="13"/>
      <c r="AS7672" s="8"/>
      <c r="AV7672" s="13"/>
      <c r="AW7672" s="8"/>
      <c r="AX7672" s="19" t="str">
        <f t="shared" si="494"/>
        <v/>
      </c>
      <c r="AY7672" s="55">
        <f t="shared" si="495"/>
        <v>0</v>
      </c>
      <c r="AZ7672" s="8"/>
      <c r="BA7672" s="8"/>
    </row>
    <row r="7673" spans="1:53" x14ac:dyDescent="0.25">
      <c r="A7673" s="9" t="str">
        <f>IF(B7673&lt;&gt;"",COUNTA($B$3:B7673)+$A$2,"")</f>
        <v/>
      </c>
      <c r="R7673" s="42"/>
      <c r="AB7673" s="13"/>
      <c r="AC7673" s="8"/>
      <c r="AF7673" s="13"/>
      <c r="AG7673" s="8"/>
      <c r="AH7673" s="8"/>
      <c r="AI7673" s="8"/>
      <c r="AJ7673" s="8"/>
      <c r="AK7673" s="8"/>
      <c r="AN7673" s="13"/>
      <c r="AO7673" s="8"/>
      <c r="AR7673" s="13"/>
      <c r="AS7673" s="8"/>
      <c r="AV7673" s="13"/>
      <c r="AW7673" s="8"/>
      <c r="AX7673" s="19" t="str">
        <f t="shared" si="494"/>
        <v/>
      </c>
      <c r="AY7673" s="55">
        <f t="shared" si="495"/>
        <v>0</v>
      </c>
      <c r="AZ7673" s="8"/>
      <c r="BA7673" s="8"/>
    </row>
    <row r="7674" spans="1:53" x14ac:dyDescent="0.25">
      <c r="A7674" s="9" t="str">
        <f>IF(B7674&lt;&gt;"",COUNTA($B$3:B7674)+$A$2,"")</f>
        <v/>
      </c>
      <c r="R7674" s="42"/>
      <c r="AB7674" s="13"/>
      <c r="AC7674" s="8"/>
      <c r="AF7674" s="13"/>
      <c r="AG7674" s="8"/>
      <c r="AH7674" s="8"/>
      <c r="AI7674" s="8"/>
      <c r="AJ7674" s="8"/>
      <c r="AK7674" s="8"/>
      <c r="AN7674" s="13"/>
      <c r="AO7674" s="8"/>
      <c r="AR7674" s="13"/>
      <c r="AS7674" s="8"/>
      <c r="AV7674" s="13"/>
      <c r="AW7674" s="8"/>
      <c r="AX7674" s="19" t="str">
        <f t="shared" si="494"/>
        <v/>
      </c>
      <c r="AY7674" s="55">
        <f t="shared" si="495"/>
        <v>0</v>
      </c>
      <c r="AZ7674" s="8"/>
      <c r="BA7674" s="8"/>
    </row>
    <row r="7675" spans="1:53" x14ac:dyDescent="0.25">
      <c r="A7675" s="9" t="str">
        <f>IF(B7675&lt;&gt;"",COUNTA($B$3:B7675)+$A$2,"")</f>
        <v/>
      </c>
      <c r="R7675" s="42"/>
      <c r="AB7675" s="13"/>
      <c r="AC7675" s="8"/>
      <c r="AF7675" s="13"/>
      <c r="AG7675" s="8"/>
      <c r="AH7675" s="8"/>
      <c r="AI7675" s="8"/>
      <c r="AJ7675" s="8"/>
      <c r="AK7675" s="8"/>
      <c r="AN7675" s="13"/>
      <c r="AO7675" s="8"/>
      <c r="AR7675" s="13"/>
      <c r="AS7675" s="8"/>
      <c r="AV7675" s="13"/>
      <c r="AW7675" s="8"/>
      <c r="AX7675" s="19" t="str">
        <f t="shared" si="494"/>
        <v/>
      </c>
      <c r="AY7675" s="55">
        <f t="shared" si="495"/>
        <v>0</v>
      </c>
      <c r="AZ7675" s="8"/>
      <c r="BA7675" s="8"/>
    </row>
    <row r="7676" spans="1:53" x14ac:dyDescent="0.25">
      <c r="A7676" s="9" t="str">
        <f>IF(B7676&lt;&gt;"",COUNTA($B$3:B7676)+$A$2,"")</f>
        <v/>
      </c>
      <c r="R7676" s="42"/>
      <c r="AB7676" s="13"/>
      <c r="AC7676" s="8"/>
      <c r="AF7676" s="13"/>
      <c r="AG7676" s="8"/>
      <c r="AH7676" s="8"/>
      <c r="AI7676" s="8"/>
      <c r="AJ7676" s="8"/>
      <c r="AK7676" s="8"/>
      <c r="AN7676" s="13"/>
      <c r="AO7676" s="8"/>
      <c r="AR7676" s="13"/>
      <c r="AS7676" s="8"/>
      <c r="AV7676" s="13"/>
      <c r="AW7676" s="8"/>
      <c r="AX7676" s="19" t="str">
        <f t="shared" si="494"/>
        <v/>
      </c>
      <c r="AY7676" s="55">
        <f t="shared" si="495"/>
        <v>0</v>
      </c>
      <c r="AZ7676" s="8"/>
      <c r="BA7676" s="8"/>
    </row>
    <row r="7677" spans="1:53" x14ac:dyDescent="0.25">
      <c r="A7677" s="9" t="str">
        <f>IF(B7677&lt;&gt;"",COUNTA($B$3:B7677)+$A$2,"")</f>
        <v/>
      </c>
      <c r="R7677" s="42"/>
      <c r="AB7677" s="13"/>
      <c r="AC7677" s="8"/>
      <c r="AF7677" s="13"/>
      <c r="AG7677" s="8"/>
      <c r="AH7677" s="8"/>
      <c r="AI7677" s="8"/>
      <c r="AJ7677" s="8"/>
      <c r="AK7677" s="8"/>
      <c r="AN7677" s="13"/>
      <c r="AO7677" s="8"/>
      <c r="AR7677" s="13"/>
      <c r="AS7677" s="8"/>
      <c r="AV7677" s="13"/>
      <c r="AW7677" s="8"/>
      <c r="AX7677" s="19" t="str">
        <f t="shared" si="494"/>
        <v/>
      </c>
      <c r="AY7677" s="55">
        <f t="shared" si="495"/>
        <v>0</v>
      </c>
      <c r="AZ7677" s="8"/>
      <c r="BA7677" s="8"/>
    </row>
    <row r="7678" spans="1:53" x14ac:dyDescent="0.25">
      <c r="A7678" s="9" t="str">
        <f>IF(B7678&lt;&gt;"",COUNTA($B$3:B7678)+$A$2,"")</f>
        <v/>
      </c>
      <c r="R7678" s="42"/>
      <c r="AB7678" s="13"/>
      <c r="AC7678" s="8"/>
      <c r="AF7678" s="13"/>
      <c r="AG7678" s="8"/>
      <c r="AH7678" s="8"/>
      <c r="AI7678" s="8"/>
      <c r="AJ7678" s="8"/>
      <c r="AK7678" s="8"/>
      <c r="AN7678" s="13"/>
      <c r="AO7678" s="8"/>
      <c r="AR7678" s="13"/>
      <c r="AS7678" s="8"/>
      <c r="AV7678" s="13"/>
      <c r="AW7678" s="8"/>
      <c r="AX7678" s="19" t="str">
        <f t="shared" si="494"/>
        <v/>
      </c>
      <c r="AY7678" s="55">
        <f t="shared" si="495"/>
        <v>0</v>
      </c>
      <c r="AZ7678" s="8"/>
      <c r="BA7678" s="8"/>
    </row>
    <row r="7679" spans="1:53" x14ac:dyDescent="0.25">
      <c r="A7679" s="9" t="str">
        <f>IF(B7679&lt;&gt;"",COUNTA($B$3:B7679)+$A$2,"")</f>
        <v/>
      </c>
      <c r="R7679" s="42"/>
      <c r="AB7679" s="13"/>
      <c r="AC7679" s="8"/>
      <c r="AF7679" s="13"/>
      <c r="AG7679" s="8"/>
      <c r="AH7679" s="8"/>
      <c r="AI7679" s="8"/>
      <c r="AJ7679" s="8"/>
      <c r="AK7679" s="8"/>
      <c r="AN7679" s="13"/>
      <c r="AO7679" s="8"/>
      <c r="AR7679" s="13"/>
      <c r="AS7679" s="8"/>
      <c r="AV7679" s="13"/>
      <c r="AW7679" s="8"/>
      <c r="AX7679" s="19" t="str">
        <f t="shared" si="494"/>
        <v/>
      </c>
      <c r="AY7679" s="55">
        <f t="shared" si="495"/>
        <v>0</v>
      </c>
      <c r="AZ7679" s="8"/>
      <c r="BA7679" s="8"/>
    </row>
    <row r="7680" spans="1:53" x14ac:dyDescent="0.25">
      <c r="A7680" s="9" t="str">
        <f>IF(B7680&lt;&gt;"",COUNTA($B$3:B7680)+$A$2,"")</f>
        <v/>
      </c>
      <c r="R7680" s="42"/>
      <c r="AB7680" s="13"/>
      <c r="AC7680" s="8"/>
      <c r="AF7680" s="13"/>
      <c r="AG7680" s="8"/>
      <c r="AH7680" s="8"/>
      <c r="AI7680" s="8"/>
      <c r="AJ7680" s="8"/>
      <c r="AK7680" s="8"/>
      <c r="AN7680" s="13"/>
      <c r="AO7680" s="8"/>
      <c r="AR7680" s="13"/>
      <c r="AS7680" s="8"/>
      <c r="AV7680" s="13"/>
      <c r="AW7680" s="8"/>
      <c r="AX7680" s="19" t="str">
        <f t="shared" si="494"/>
        <v/>
      </c>
      <c r="AY7680" s="55">
        <f t="shared" si="495"/>
        <v>0</v>
      </c>
      <c r="AZ7680" s="8"/>
      <c r="BA7680" s="8"/>
    </row>
    <row r="7681" spans="1:53" x14ac:dyDescent="0.25">
      <c r="A7681" s="9" t="str">
        <f>IF(B7681&lt;&gt;"",COUNTA($B$3:B7681)+$A$2,"")</f>
        <v/>
      </c>
      <c r="R7681" s="42"/>
      <c r="AB7681" s="13"/>
      <c r="AC7681" s="8"/>
      <c r="AF7681" s="13"/>
      <c r="AG7681" s="8"/>
      <c r="AH7681" s="8"/>
      <c r="AI7681" s="8"/>
      <c r="AJ7681" s="8"/>
      <c r="AK7681" s="8"/>
      <c r="AN7681" s="13"/>
      <c r="AO7681" s="8"/>
      <c r="AR7681" s="13"/>
      <c r="AS7681" s="8"/>
      <c r="AV7681" s="13"/>
      <c r="AW7681" s="8"/>
      <c r="AX7681" s="19" t="str">
        <f t="shared" si="494"/>
        <v/>
      </c>
      <c r="AY7681" s="55">
        <f t="shared" si="495"/>
        <v>0</v>
      </c>
      <c r="AZ7681" s="8"/>
      <c r="BA7681" s="8"/>
    </row>
    <row r="7682" spans="1:53" x14ac:dyDescent="0.25">
      <c r="A7682" s="9" t="str">
        <f>IF(B7682&lt;&gt;"",COUNTA($B$3:B7682)+$A$2,"")</f>
        <v/>
      </c>
      <c r="R7682" s="42"/>
      <c r="AB7682" s="13"/>
      <c r="AC7682" s="8"/>
      <c r="AF7682" s="13"/>
      <c r="AG7682" s="8"/>
      <c r="AH7682" s="8"/>
      <c r="AI7682" s="8"/>
      <c r="AJ7682" s="8"/>
      <c r="AK7682" s="8"/>
      <c r="AN7682" s="13"/>
      <c r="AO7682" s="8"/>
      <c r="AR7682" s="13"/>
      <c r="AS7682" s="8"/>
      <c r="AV7682" s="13"/>
      <c r="AW7682" s="8"/>
      <c r="AX7682" s="19" t="str">
        <f t="shared" si="494"/>
        <v/>
      </c>
      <c r="AY7682" s="55">
        <f t="shared" si="495"/>
        <v>0</v>
      </c>
      <c r="AZ7682" s="8"/>
      <c r="BA7682" s="8"/>
    </row>
    <row r="7683" spans="1:53" x14ac:dyDescent="0.25">
      <c r="A7683" s="9" t="str">
        <f>IF(B7683&lt;&gt;"",COUNTA($B$3:B7683)+$A$2,"")</f>
        <v/>
      </c>
      <c r="R7683" s="42"/>
      <c r="AB7683" s="13"/>
      <c r="AC7683" s="8"/>
      <c r="AF7683" s="13"/>
      <c r="AG7683" s="8"/>
      <c r="AH7683" s="8"/>
      <c r="AI7683" s="8"/>
      <c r="AJ7683" s="8"/>
      <c r="AK7683" s="8"/>
      <c r="AN7683" s="13"/>
      <c r="AO7683" s="8"/>
      <c r="AR7683" s="13"/>
      <c r="AS7683" s="8"/>
      <c r="AV7683" s="13"/>
      <c r="AW7683" s="8"/>
      <c r="AX7683" s="19" t="str">
        <f t="shared" ref="AX7683:AX7746" si="496">IF(R7683="","",AY7683/(1+0.025))</f>
        <v/>
      </c>
      <c r="AY7683" s="55">
        <f t="shared" ref="AY7683:AY7746" si="497">BC7683-AZ7683</f>
        <v>0</v>
      </c>
      <c r="AZ7683" s="8"/>
      <c r="BA7683" s="8"/>
    </row>
    <row r="7684" spans="1:53" x14ac:dyDescent="0.25">
      <c r="A7684" s="9" t="str">
        <f>IF(B7684&lt;&gt;"",COUNTA($B$3:B7684)+$A$2,"")</f>
        <v/>
      </c>
      <c r="R7684" s="42"/>
      <c r="AB7684" s="13"/>
      <c r="AC7684" s="8"/>
      <c r="AF7684" s="13"/>
      <c r="AG7684" s="8"/>
      <c r="AH7684" s="8"/>
      <c r="AI7684" s="8"/>
      <c r="AJ7684" s="8"/>
      <c r="AK7684" s="8"/>
      <c r="AN7684" s="13"/>
      <c r="AO7684" s="8"/>
      <c r="AR7684" s="13"/>
      <c r="AS7684" s="8"/>
      <c r="AV7684" s="13"/>
      <c r="AW7684" s="8"/>
      <c r="AX7684" s="19" t="str">
        <f t="shared" si="496"/>
        <v/>
      </c>
      <c r="AY7684" s="55">
        <f t="shared" si="497"/>
        <v>0</v>
      </c>
      <c r="AZ7684" s="8"/>
      <c r="BA7684" s="8"/>
    </row>
    <row r="7685" spans="1:53" x14ac:dyDescent="0.25">
      <c r="A7685" s="9" t="str">
        <f>IF(B7685&lt;&gt;"",COUNTA($B$3:B7685)+$A$2,"")</f>
        <v/>
      </c>
      <c r="R7685" s="42"/>
      <c r="AB7685" s="13"/>
      <c r="AC7685" s="8"/>
      <c r="AF7685" s="13"/>
      <c r="AG7685" s="8"/>
      <c r="AH7685" s="8"/>
      <c r="AI7685" s="8"/>
      <c r="AJ7685" s="8"/>
      <c r="AK7685" s="8"/>
      <c r="AN7685" s="13"/>
      <c r="AO7685" s="8"/>
      <c r="AR7685" s="13"/>
      <c r="AS7685" s="8"/>
      <c r="AV7685" s="13"/>
      <c r="AW7685" s="8"/>
      <c r="AX7685" s="19" t="str">
        <f t="shared" si="496"/>
        <v/>
      </c>
      <c r="AY7685" s="55">
        <f t="shared" si="497"/>
        <v>0</v>
      </c>
      <c r="AZ7685" s="8"/>
      <c r="BA7685" s="8"/>
    </row>
    <row r="7686" spans="1:53" x14ac:dyDescent="0.25">
      <c r="A7686" s="9" t="str">
        <f>IF(B7686&lt;&gt;"",COUNTA($B$3:B7686)+$A$2,"")</f>
        <v/>
      </c>
      <c r="R7686" s="42"/>
      <c r="AB7686" s="13"/>
      <c r="AC7686" s="8"/>
      <c r="AF7686" s="13"/>
      <c r="AG7686" s="8"/>
      <c r="AH7686" s="8"/>
      <c r="AI7686" s="8"/>
      <c r="AJ7686" s="8"/>
      <c r="AK7686" s="8"/>
      <c r="AN7686" s="13"/>
      <c r="AO7686" s="8"/>
      <c r="AR7686" s="13"/>
      <c r="AS7686" s="8"/>
      <c r="AV7686" s="13"/>
      <c r="AW7686" s="8"/>
      <c r="AX7686" s="19" t="str">
        <f t="shared" si="496"/>
        <v/>
      </c>
      <c r="AY7686" s="55">
        <f t="shared" si="497"/>
        <v>0</v>
      </c>
      <c r="AZ7686" s="8"/>
      <c r="BA7686" s="8"/>
    </row>
    <row r="7687" spans="1:53" x14ac:dyDescent="0.25">
      <c r="A7687" s="9" t="str">
        <f>IF(B7687&lt;&gt;"",COUNTA($B$3:B7687)+$A$2,"")</f>
        <v/>
      </c>
      <c r="R7687" s="42"/>
      <c r="AB7687" s="13"/>
      <c r="AC7687" s="8"/>
      <c r="AF7687" s="13"/>
      <c r="AG7687" s="8"/>
      <c r="AH7687" s="8"/>
      <c r="AI7687" s="8"/>
      <c r="AJ7687" s="8"/>
      <c r="AK7687" s="8"/>
      <c r="AN7687" s="13"/>
      <c r="AO7687" s="8"/>
      <c r="AR7687" s="13"/>
      <c r="AS7687" s="8"/>
      <c r="AV7687" s="13"/>
      <c r="AW7687" s="8"/>
      <c r="AX7687" s="19" t="str">
        <f t="shared" si="496"/>
        <v/>
      </c>
      <c r="AY7687" s="55">
        <f t="shared" si="497"/>
        <v>0</v>
      </c>
      <c r="AZ7687" s="8"/>
      <c r="BA7687" s="8"/>
    </row>
    <row r="7688" spans="1:53" x14ac:dyDescent="0.25">
      <c r="A7688" s="9" t="str">
        <f>IF(B7688&lt;&gt;"",COUNTA($B$3:B7688)+$A$2,"")</f>
        <v/>
      </c>
      <c r="R7688" s="42"/>
      <c r="AB7688" s="13"/>
      <c r="AC7688" s="8"/>
      <c r="AF7688" s="13"/>
      <c r="AG7688" s="8"/>
      <c r="AH7688" s="8"/>
      <c r="AI7688" s="8"/>
      <c r="AJ7688" s="8"/>
      <c r="AK7688" s="8"/>
      <c r="AN7688" s="13"/>
      <c r="AO7688" s="8"/>
      <c r="AR7688" s="13"/>
      <c r="AS7688" s="8"/>
      <c r="AV7688" s="13"/>
      <c r="AW7688" s="8"/>
      <c r="AX7688" s="19" t="str">
        <f t="shared" si="496"/>
        <v/>
      </c>
      <c r="AY7688" s="55">
        <f t="shared" si="497"/>
        <v>0</v>
      </c>
      <c r="AZ7688" s="8"/>
      <c r="BA7688" s="8"/>
    </row>
    <row r="7689" spans="1:53" x14ac:dyDescent="0.25">
      <c r="A7689" s="9" t="str">
        <f>IF(B7689&lt;&gt;"",COUNTA($B$3:B7689)+$A$2,"")</f>
        <v/>
      </c>
      <c r="R7689" s="42"/>
      <c r="AB7689" s="13"/>
      <c r="AC7689" s="8"/>
      <c r="AF7689" s="13"/>
      <c r="AG7689" s="8"/>
      <c r="AH7689" s="8"/>
      <c r="AI7689" s="8"/>
      <c r="AJ7689" s="8"/>
      <c r="AK7689" s="8"/>
      <c r="AN7689" s="13"/>
      <c r="AO7689" s="8"/>
      <c r="AR7689" s="13"/>
      <c r="AS7689" s="8"/>
      <c r="AV7689" s="13"/>
      <c r="AW7689" s="8"/>
      <c r="AX7689" s="19" t="str">
        <f t="shared" si="496"/>
        <v/>
      </c>
      <c r="AY7689" s="55">
        <f t="shared" si="497"/>
        <v>0</v>
      </c>
      <c r="AZ7689" s="8"/>
      <c r="BA7689" s="8"/>
    </row>
    <row r="7690" spans="1:53" x14ac:dyDescent="0.25">
      <c r="A7690" s="9" t="str">
        <f>IF(B7690&lt;&gt;"",COUNTA($B$3:B7690)+$A$2,"")</f>
        <v/>
      </c>
      <c r="R7690" s="42"/>
      <c r="AB7690" s="13"/>
      <c r="AC7690" s="8"/>
      <c r="AF7690" s="13"/>
      <c r="AG7690" s="8"/>
      <c r="AH7690" s="8"/>
      <c r="AI7690" s="8"/>
      <c r="AJ7690" s="8"/>
      <c r="AK7690" s="8"/>
      <c r="AN7690" s="13"/>
      <c r="AO7690" s="8"/>
      <c r="AR7690" s="13"/>
      <c r="AS7690" s="8"/>
      <c r="AV7690" s="13"/>
      <c r="AW7690" s="8"/>
      <c r="AX7690" s="19" t="str">
        <f t="shared" si="496"/>
        <v/>
      </c>
      <c r="AY7690" s="55">
        <f t="shared" si="497"/>
        <v>0</v>
      </c>
      <c r="AZ7690" s="8"/>
      <c r="BA7690" s="8"/>
    </row>
    <row r="7691" spans="1:53" x14ac:dyDescent="0.25">
      <c r="A7691" s="9" t="str">
        <f>IF(B7691&lt;&gt;"",COUNTA($B$3:B7691)+$A$2,"")</f>
        <v/>
      </c>
      <c r="R7691" s="42"/>
      <c r="AB7691" s="13"/>
      <c r="AC7691" s="8"/>
      <c r="AF7691" s="13"/>
      <c r="AG7691" s="8"/>
      <c r="AH7691" s="8"/>
      <c r="AI7691" s="8"/>
      <c r="AJ7691" s="8"/>
      <c r="AK7691" s="8"/>
      <c r="AN7691" s="13"/>
      <c r="AO7691" s="8"/>
      <c r="AR7691" s="13"/>
      <c r="AS7691" s="8"/>
      <c r="AV7691" s="13"/>
      <c r="AW7691" s="8"/>
      <c r="AX7691" s="19" t="str">
        <f t="shared" si="496"/>
        <v/>
      </c>
      <c r="AY7691" s="55">
        <f t="shared" si="497"/>
        <v>0</v>
      </c>
      <c r="AZ7691" s="8"/>
      <c r="BA7691" s="8"/>
    </row>
    <row r="7692" spans="1:53" x14ac:dyDescent="0.25">
      <c r="A7692" s="9" t="str">
        <f>IF(B7692&lt;&gt;"",COUNTA($B$3:B7692)+$A$2,"")</f>
        <v/>
      </c>
      <c r="R7692" s="42"/>
      <c r="AB7692" s="13"/>
      <c r="AC7692" s="8"/>
      <c r="AF7692" s="13"/>
      <c r="AG7692" s="8"/>
      <c r="AH7692" s="8"/>
      <c r="AI7692" s="8"/>
      <c r="AJ7692" s="8"/>
      <c r="AK7692" s="8"/>
      <c r="AN7692" s="13"/>
      <c r="AO7692" s="8"/>
      <c r="AR7692" s="13"/>
      <c r="AS7692" s="8"/>
      <c r="AV7692" s="13"/>
      <c r="AW7692" s="8"/>
      <c r="AX7692" s="19" t="str">
        <f t="shared" si="496"/>
        <v/>
      </c>
      <c r="AY7692" s="55">
        <f t="shared" si="497"/>
        <v>0</v>
      </c>
      <c r="AZ7692" s="8"/>
      <c r="BA7692" s="8"/>
    </row>
    <row r="7693" spans="1:53" x14ac:dyDescent="0.25">
      <c r="A7693" s="9" t="str">
        <f>IF(B7693&lt;&gt;"",COUNTA($B$3:B7693)+$A$2,"")</f>
        <v/>
      </c>
      <c r="R7693" s="42"/>
      <c r="AB7693" s="13"/>
      <c r="AC7693" s="8"/>
      <c r="AF7693" s="13"/>
      <c r="AG7693" s="8"/>
      <c r="AH7693" s="8"/>
      <c r="AI7693" s="8"/>
      <c r="AJ7693" s="8"/>
      <c r="AK7693" s="8"/>
      <c r="AN7693" s="13"/>
      <c r="AO7693" s="8"/>
      <c r="AR7693" s="13"/>
      <c r="AS7693" s="8"/>
      <c r="AV7693" s="13"/>
      <c r="AW7693" s="8"/>
      <c r="AX7693" s="19" t="str">
        <f t="shared" si="496"/>
        <v/>
      </c>
      <c r="AY7693" s="55">
        <f t="shared" si="497"/>
        <v>0</v>
      </c>
      <c r="AZ7693" s="8"/>
      <c r="BA7693" s="8"/>
    </row>
    <row r="7694" spans="1:53" x14ac:dyDescent="0.25">
      <c r="A7694" s="9" t="str">
        <f>IF(B7694&lt;&gt;"",COUNTA($B$3:B7694)+$A$2,"")</f>
        <v/>
      </c>
      <c r="R7694" s="42"/>
      <c r="AB7694" s="13"/>
      <c r="AC7694" s="8"/>
      <c r="AF7694" s="13"/>
      <c r="AG7694" s="8"/>
      <c r="AH7694" s="8"/>
      <c r="AI7694" s="8"/>
      <c r="AJ7694" s="8"/>
      <c r="AK7694" s="8"/>
      <c r="AN7694" s="13"/>
      <c r="AO7694" s="8"/>
      <c r="AR7694" s="13"/>
      <c r="AS7694" s="8"/>
      <c r="AV7694" s="13"/>
      <c r="AW7694" s="8"/>
      <c r="AX7694" s="19" t="str">
        <f t="shared" si="496"/>
        <v/>
      </c>
      <c r="AY7694" s="55">
        <f t="shared" si="497"/>
        <v>0</v>
      </c>
      <c r="AZ7694" s="8"/>
      <c r="BA7694" s="8"/>
    </row>
    <row r="7695" spans="1:53" x14ac:dyDescent="0.25">
      <c r="A7695" s="9" t="str">
        <f>IF(B7695&lt;&gt;"",COUNTA($B$3:B7695)+$A$2,"")</f>
        <v/>
      </c>
      <c r="R7695" s="42"/>
      <c r="AB7695" s="13"/>
      <c r="AC7695" s="8"/>
      <c r="AF7695" s="13"/>
      <c r="AG7695" s="8"/>
      <c r="AH7695" s="8"/>
      <c r="AI7695" s="8"/>
      <c r="AJ7695" s="8"/>
      <c r="AK7695" s="8"/>
      <c r="AN7695" s="13"/>
      <c r="AO7695" s="8"/>
      <c r="AR7695" s="13"/>
      <c r="AS7695" s="8"/>
      <c r="AV7695" s="13"/>
      <c r="AW7695" s="8"/>
      <c r="AX7695" s="19" t="str">
        <f t="shared" si="496"/>
        <v/>
      </c>
      <c r="AY7695" s="55">
        <f t="shared" si="497"/>
        <v>0</v>
      </c>
      <c r="AZ7695" s="8"/>
      <c r="BA7695" s="8"/>
    </row>
    <row r="7696" spans="1:53" x14ac:dyDescent="0.25">
      <c r="A7696" s="9" t="str">
        <f>IF(B7696&lt;&gt;"",COUNTA($B$3:B7696)+$A$2,"")</f>
        <v/>
      </c>
      <c r="R7696" s="42"/>
      <c r="AB7696" s="13"/>
      <c r="AC7696" s="8"/>
      <c r="AF7696" s="13"/>
      <c r="AG7696" s="8"/>
      <c r="AH7696" s="8"/>
      <c r="AI7696" s="8"/>
      <c r="AJ7696" s="8"/>
      <c r="AK7696" s="8"/>
      <c r="AN7696" s="13"/>
      <c r="AO7696" s="8"/>
      <c r="AR7696" s="13"/>
      <c r="AS7696" s="8"/>
      <c r="AV7696" s="13"/>
      <c r="AW7696" s="8"/>
      <c r="AX7696" s="19" t="str">
        <f t="shared" si="496"/>
        <v/>
      </c>
      <c r="AY7696" s="55">
        <f t="shared" si="497"/>
        <v>0</v>
      </c>
      <c r="AZ7696" s="8"/>
      <c r="BA7696" s="8"/>
    </row>
    <row r="7697" spans="1:53" x14ac:dyDescent="0.25">
      <c r="A7697" s="9" t="str">
        <f>IF(B7697&lt;&gt;"",COUNTA($B$3:B7697)+$A$2,"")</f>
        <v/>
      </c>
      <c r="R7697" s="42"/>
      <c r="AB7697" s="13"/>
      <c r="AC7697" s="8"/>
      <c r="AF7697" s="13"/>
      <c r="AG7697" s="8"/>
      <c r="AH7697" s="8"/>
      <c r="AI7697" s="8"/>
      <c r="AJ7697" s="8"/>
      <c r="AK7697" s="8"/>
      <c r="AN7697" s="13"/>
      <c r="AO7697" s="8"/>
      <c r="AR7697" s="13"/>
      <c r="AS7697" s="8"/>
      <c r="AV7697" s="13"/>
      <c r="AW7697" s="8"/>
      <c r="AX7697" s="19" t="str">
        <f t="shared" si="496"/>
        <v/>
      </c>
      <c r="AY7697" s="55">
        <f t="shared" si="497"/>
        <v>0</v>
      </c>
      <c r="AZ7697" s="8"/>
      <c r="BA7697" s="8"/>
    </row>
    <row r="7698" spans="1:53" x14ac:dyDescent="0.25">
      <c r="A7698" s="9" t="str">
        <f>IF(B7698&lt;&gt;"",COUNTA($B$3:B7698)+$A$2,"")</f>
        <v/>
      </c>
      <c r="R7698" s="42"/>
      <c r="AB7698" s="13"/>
      <c r="AC7698" s="8"/>
      <c r="AF7698" s="13"/>
      <c r="AG7698" s="8"/>
      <c r="AH7698" s="8"/>
      <c r="AI7698" s="8"/>
      <c r="AJ7698" s="8"/>
      <c r="AK7698" s="8"/>
      <c r="AN7698" s="13"/>
      <c r="AO7698" s="8"/>
      <c r="AR7698" s="13"/>
      <c r="AS7698" s="8"/>
      <c r="AV7698" s="13"/>
      <c r="AW7698" s="8"/>
      <c r="AX7698" s="19" t="str">
        <f t="shared" si="496"/>
        <v/>
      </c>
      <c r="AY7698" s="55">
        <f t="shared" si="497"/>
        <v>0</v>
      </c>
      <c r="AZ7698" s="8"/>
      <c r="BA7698" s="8"/>
    </row>
    <row r="7699" spans="1:53" x14ac:dyDescent="0.25">
      <c r="A7699" s="9" t="str">
        <f>IF(B7699&lt;&gt;"",COUNTA($B$3:B7699)+$A$2,"")</f>
        <v/>
      </c>
      <c r="R7699" s="42"/>
      <c r="AB7699" s="13"/>
      <c r="AC7699" s="8"/>
      <c r="AF7699" s="13"/>
      <c r="AG7699" s="8"/>
      <c r="AH7699" s="8"/>
      <c r="AI7699" s="8"/>
      <c r="AJ7699" s="8"/>
      <c r="AK7699" s="8"/>
      <c r="AN7699" s="13"/>
      <c r="AO7699" s="8"/>
      <c r="AR7699" s="13"/>
      <c r="AS7699" s="8"/>
      <c r="AV7699" s="13"/>
      <c r="AW7699" s="8"/>
      <c r="AX7699" s="19" t="str">
        <f t="shared" si="496"/>
        <v/>
      </c>
      <c r="AY7699" s="55">
        <f t="shared" si="497"/>
        <v>0</v>
      </c>
      <c r="AZ7699" s="8"/>
      <c r="BA7699" s="8"/>
    </row>
    <row r="7700" spans="1:53" x14ac:dyDescent="0.25">
      <c r="A7700" s="9" t="str">
        <f>IF(B7700&lt;&gt;"",COUNTA($B$3:B7700)+$A$2,"")</f>
        <v/>
      </c>
      <c r="R7700" s="42"/>
      <c r="AB7700" s="13"/>
      <c r="AC7700" s="8"/>
      <c r="AF7700" s="13"/>
      <c r="AG7700" s="8"/>
      <c r="AH7700" s="8"/>
      <c r="AI7700" s="8"/>
      <c r="AJ7700" s="8"/>
      <c r="AK7700" s="8"/>
      <c r="AN7700" s="13"/>
      <c r="AO7700" s="8"/>
      <c r="AR7700" s="13"/>
      <c r="AS7700" s="8"/>
      <c r="AV7700" s="13"/>
      <c r="AW7700" s="8"/>
      <c r="AX7700" s="19" t="str">
        <f t="shared" si="496"/>
        <v/>
      </c>
      <c r="AY7700" s="55">
        <f t="shared" si="497"/>
        <v>0</v>
      </c>
      <c r="AZ7700" s="8"/>
      <c r="BA7700" s="8"/>
    </row>
    <row r="7701" spans="1:53" x14ac:dyDescent="0.25">
      <c r="A7701" s="9" t="str">
        <f>IF(B7701&lt;&gt;"",COUNTA($B$3:B7701)+$A$2,"")</f>
        <v/>
      </c>
      <c r="R7701" s="42"/>
      <c r="AB7701" s="13"/>
      <c r="AC7701" s="8"/>
      <c r="AF7701" s="13"/>
      <c r="AG7701" s="8"/>
      <c r="AH7701" s="8"/>
      <c r="AI7701" s="8"/>
      <c r="AJ7701" s="8"/>
      <c r="AK7701" s="8"/>
      <c r="AN7701" s="13"/>
      <c r="AO7701" s="8"/>
      <c r="AR7701" s="13"/>
      <c r="AS7701" s="8"/>
      <c r="AV7701" s="13"/>
      <c r="AW7701" s="8"/>
      <c r="AX7701" s="19" t="str">
        <f t="shared" si="496"/>
        <v/>
      </c>
      <c r="AY7701" s="55">
        <f t="shared" si="497"/>
        <v>0</v>
      </c>
      <c r="AZ7701" s="8"/>
      <c r="BA7701" s="8"/>
    </row>
    <row r="7702" spans="1:53" x14ac:dyDescent="0.25">
      <c r="A7702" s="9" t="str">
        <f>IF(B7702&lt;&gt;"",COUNTA($B$3:B7702)+$A$2,"")</f>
        <v/>
      </c>
      <c r="R7702" s="42"/>
      <c r="AB7702" s="13"/>
      <c r="AC7702" s="8"/>
      <c r="AF7702" s="13"/>
      <c r="AG7702" s="8"/>
      <c r="AH7702" s="8"/>
      <c r="AI7702" s="8"/>
      <c r="AJ7702" s="8"/>
      <c r="AK7702" s="8"/>
      <c r="AN7702" s="13"/>
      <c r="AO7702" s="8"/>
      <c r="AR7702" s="13"/>
      <c r="AS7702" s="8"/>
      <c r="AV7702" s="13"/>
      <c r="AW7702" s="8"/>
      <c r="AX7702" s="19" t="str">
        <f t="shared" si="496"/>
        <v/>
      </c>
      <c r="AY7702" s="55">
        <f t="shared" si="497"/>
        <v>0</v>
      </c>
      <c r="AZ7702" s="8"/>
      <c r="BA7702" s="8"/>
    </row>
    <row r="7703" spans="1:53" x14ac:dyDescent="0.25">
      <c r="A7703" s="9" t="str">
        <f>IF(B7703&lt;&gt;"",COUNTA($B$3:B7703)+$A$2,"")</f>
        <v/>
      </c>
      <c r="R7703" s="42"/>
      <c r="AB7703" s="13"/>
      <c r="AC7703" s="8"/>
      <c r="AF7703" s="13"/>
      <c r="AG7703" s="8"/>
      <c r="AH7703" s="8"/>
      <c r="AI7703" s="8"/>
      <c r="AJ7703" s="8"/>
      <c r="AK7703" s="8"/>
      <c r="AN7703" s="13"/>
      <c r="AO7703" s="8"/>
      <c r="AR7703" s="13"/>
      <c r="AS7703" s="8"/>
      <c r="AV7703" s="13"/>
      <c r="AW7703" s="8"/>
      <c r="AX7703" s="19" t="str">
        <f t="shared" si="496"/>
        <v/>
      </c>
      <c r="AY7703" s="55">
        <f t="shared" si="497"/>
        <v>0</v>
      </c>
      <c r="AZ7703" s="8"/>
      <c r="BA7703" s="8"/>
    </row>
    <row r="7704" spans="1:53" x14ac:dyDescent="0.25">
      <c r="A7704" s="9" t="str">
        <f>IF(B7704&lt;&gt;"",COUNTA($B$3:B7704)+$A$2,"")</f>
        <v/>
      </c>
      <c r="R7704" s="42"/>
      <c r="AB7704" s="13"/>
      <c r="AC7704" s="8"/>
      <c r="AF7704" s="13"/>
      <c r="AG7704" s="8"/>
      <c r="AH7704" s="8"/>
      <c r="AI7704" s="8"/>
      <c r="AJ7704" s="8"/>
      <c r="AK7704" s="8"/>
      <c r="AN7704" s="13"/>
      <c r="AO7704" s="8"/>
      <c r="AR7704" s="13"/>
      <c r="AS7704" s="8"/>
      <c r="AV7704" s="13"/>
      <c r="AW7704" s="8"/>
      <c r="AX7704" s="19" t="str">
        <f t="shared" si="496"/>
        <v/>
      </c>
      <c r="AY7704" s="55">
        <f t="shared" si="497"/>
        <v>0</v>
      </c>
      <c r="AZ7704" s="8"/>
      <c r="BA7704" s="8"/>
    </row>
    <row r="7705" spans="1:53" x14ac:dyDescent="0.25">
      <c r="A7705" s="9" t="str">
        <f>IF(B7705&lt;&gt;"",COUNTA($B$3:B7705)+$A$2,"")</f>
        <v/>
      </c>
      <c r="R7705" s="42"/>
      <c r="AB7705" s="13"/>
      <c r="AC7705" s="8"/>
      <c r="AF7705" s="13"/>
      <c r="AG7705" s="8"/>
      <c r="AH7705" s="8"/>
      <c r="AI7705" s="8"/>
      <c r="AJ7705" s="8"/>
      <c r="AK7705" s="8"/>
      <c r="AN7705" s="13"/>
      <c r="AO7705" s="8"/>
      <c r="AR7705" s="13"/>
      <c r="AS7705" s="8"/>
      <c r="AV7705" s="13"/>
      <c r="AW7705" s="8"/>
      <c r="AX7705" s="19" t="str">
        <f t="shared" si="496"/>
        <v/>
      </c>
      <c r="AY7705" s="55">
        <f t="shared" si="497"/>
        <v>0</v>
      </c>
      <c r="AZ7705" s="8"/>
      <c r="BA7705" s="8"/>
    </row>
    <row r="7706" spans="1:53" x14ac:dyDescent="0.25">
      <c r="A7706" s="9" t="str">
        <f>IF(B7706&lt;&gt;"",COUNTA($B$3:B7706)+$A$2,"")</f>
        <v/>
      </c>
      <c r="R7706" s="42"/>
      <c r="AB7706" s="13"/>
      <c r="AC7706" s="8"/>
      <c r="AF7706" s="13"/>
      <c r="AG7706" s="8"/>
      <c r="AH7706" s="8"/>
      <c r="AI7706" s="8"/>
      <c r="AJ7706" s="8"/>
      <c r="AK7706" s="8"/>
      <c r="AN7706" s="13"/>
      <c r="AO7706" s="8"/>
      <c r="AR7706" s="13"/>
      <c r="AS7706" s="8"/>
      <c r="AV7706" s="13"/>
      <c r="AW7706" s="8"/>
      <c r="AX7706" s="19" t="str">
        <f t="shared" si="496"/>
        <v/>
      </c>
      <c r="AY7706" s="55">
        <f t="shared" si="497"/>
        <v>0</v>
      </c>
      <c r="AZ7706" s="8"/>
      <c r="BA7706" s="8"/>
    </row>
    <row r="7707" spans="1:53" x14ac:dyDescent="0.25">
      <c r="A7707" s="9" t="str">
        <f>IF(B7707&lt;&gt;"",COUNTA($B$3:B7707)+$A$2,"")</f>
        <v/>
      </c>
      <c r="R7707" s="42"/>
      <c r="AB7707" s="13"/>
      <c r="AC7707" s="8"/>
      <c r="AF7707" s="13"/>
      <c r="AG7707" s="8"/>
      <c r="AH7707" s="8"/>
      <c r="AI7707" s="8"/>
      <c r="AJ7707" s="8"/>
      <c r="AK7707" s="8"/>
      <c r="AN7707" s="13"/>
      <c r="AO7707" s="8"/>
      <c r="AR7707" s="13"/>
      <c r="AS7707" s="8"/>
      <c r="AV7707" s="13"/>
      <c r="AW7707" s="8"/>
      <c r="AX7707" s="19" t="str">
        <f t="shared" si="496"/>
        <v/>
      </c>
      <c r="AY7707" s="55">
        <f t="shared" si="497"/>
        <v>0</v>
      </c>
      <c r="AZ7707" s="8"/>
      <c r="BA7707" s="8"/>
    </row>
    <row r="7708" spans="1:53" x14ac:dyDescent="0.25">
      <c r="A7708" s="9" t="str">
        <f>IF(B7708&lt;&gt;"",COUNTA($B$3:B7708)+$A$2,"")</f>
        <v/>
      </c>
      <c r="R7708" s="42"/>
      <c r="AB7708" s="13"/>
      <c r="AC7708" s="8"/>
      <c r="AF7708" s="13"/>
      <c r="AG7708" s="8"/>
      <c r="AH7708" s="8"/>
      <c r="AI7708" s="8"/>
      <c r="AJ7708" s="8"/>
      <c r="AK7708" s="8"/>
      <c r="AN7708" s="13"/>
      <c r="AO7708" s="8"/>
      <c r="AR7708" s="13"/>
      <c r="AS7708" s="8"/>
      <c r="AV7708" s="13"/>
      <c r="AW7708" s="8"/>
      <c r="AX7708" s="19" t="str">
        <f t="shared" si="496"/>
        <v/>
      </c>
      <c r="AY7708" s="55">
        <f t="shared" si="497"/>
        <v>0</v>
      </c>
      <c r="AZ7708" s="8"/>
      <c r="BA7708" s="8"/>
    </row>
    <row r="7709" spans="1:53" x14ac:dyDescent="0.25">
      <c r="A7709" s="9" t="str">
        <f>IF(B7709&lt;&gt;"",COUNTA($B$3:B7709)+$A$2,"")</f>
        <v/>
      </c>
      <c r="R7709" s="42"/>
      <c r="AB7709" s="13"/>
      <c r="AC7709" s="8"/>
      <c r="AF7709" s="13"/>
      <c r="AG7709" s="8"/>
      <c r="AH7709" s="8"/>
      <c r="AI7709" s="8"/>
      <c r="AJ7709" s="8"/>
      <c r="AK7709" s="8"/>
      <c r="AN7709" s="13"/>
      <c r="AO7709" s="8"/>
      <c r="AR7709" s="13"/>
      <c r="AS7709" s="8"/>
      <c r="AV7709" s="13"/>
      <c r="AW7709" s="8"/>
      <c r="AX7709" s="19" t="str">
        <f t="shared" si="496"/>
        <v/>
      </c>
      <c r="AY7709" s="55">
        <f t="shared" si="497"/>
        <v>0</v>
      </c>
      <c r="AZ7709" s="8"/>
      <c r="BA7709" s="8"/>
    </row>
    <row r="7710" spans="1:53" x14ac:dyDescent="0.25">
      <c r="A7710" s="9" t="str">
        <f>IF(B7710&lt;&gt;"",COUNTA($B$3:B7710)+$A$2,"")</f>
        <v/>
      </c>
      <c r="R7710" s="42"/>
      <c r="AB7710" s="13"/>
      <c r="AC7710" s="8"/>
      <c r="AF7710" s="13"/>
      <c r="AG7710" s="8"/>
      <c r="AH7710" s="8"/>
      <c r="AI7710" s="8"/>
      <c r="AJ7710" s="8"/>
      <c r="AK7710" s="8"/>
      <c r="AN7710" s="13"/>
      <c r="AO7710" s="8"/>
      <c r="AR7710" s="13"/>
      <c r="AS7710" s="8"/>
      <c r="AV7710" s="13"/>
      <c r="AW7710" s="8"/>
      <c r="AX7710" s="19" t="str">
        <f t="shared" si="496"/>
        <v/>
      </c>
      <c r="AY7710" s="55">
        <f t="shared" si="497"/>
        <v>0</v>
      </c>
      <c r="AZ7710" s="8"/>
      <c r="BA7710" s="8"/>
    </row>
    <row r="7711" spans="1:53" x14ac:dyDescent="0.25">
      <c r="A7711" s="9" t="str">
        <f>IF(B7711&lt;&gt;"",COUNTA($B$3:B7711)+$A$2,"")</f>
        <v/>
      </c>
      <c r="R7711" s="42"/>
      <c r="AB7711" s="13"/>
      <c r="AC7711" s="8"/>
      <c r="AF7711" s="13"/>
      <c r="AG7711" s="8"/>
      <c r="AH7711" s="8"/>
      <c r="AI7711" s="8"/>
      <c r="AJ7711" s="8"/>
      <c r="AK7711" s="8"/>
      <c r="AN7711" s="13"/>
      <c r="AO7711" s="8"/>
      <c r="AR7711" s="13"/>
      <c r="AS7711" s="8"/>
      <c r="AV7711" s="13"/>
      <c r="AW7711" s="8"/>
      <c r="AX7711" s="19" t="str">
        <f t="shared" si="496"/>
        <v/>
      </c>
      <c r="AY7711" s="55">
        <f t="shared" si="497"/>
        <v>0</v>
      </c>
      <c r="AZ7711" s="8"/>
      <c r="BA7711" s="8"/>
    </row>
    <row r="7712" spans="1:53" x14ac:dyDescent="0.25">
      <c r="A7712" s="9" t="str">
        <f>IF(B7712&lt;&gt;"",COUNTA($B$3:B7712)+$A$2,"")</f>
        <v/>
      </c>
      <c r="R7712" s="42"/>
      <c r="AB7712" s="13"/>
      <c r="AC7712" s="8"/>
      <c r="AF7712" s="13"/>
      <c r="AG7712" s="8"/>
      <c r="AH7712" s="8"/>
      <c r="AI7712" s="8"/>
      <c r="AJ7712" s="8"/>
      <c r="AK7712" s="8"/>
      <c r="AN7712" s="13"/>
      <c r="AO7712" s="8"/>
      <c r="AR7712" s="13"/>
      <c r="AS7712" s="8"/>
      <c r="AV7712" s="13"/>
      <c r="AW7712" s="8"/>
      <c r="AX7712" s="19" t="str">
        <f t="shared" si="496"/>
        <v/>
      </c>
      <c r="AY7712" s="55">
        <f t="shared" si="497"/>
        <v>0</v>
      </c>
      <c r="AZ7712" s="8"/>
      <c r="BA7712" s="8"/>
    </row>
    <row r="7713" spans="1:53" x14ac:dyDescent="0.25">
      <c r="A7713" s="9" t="str">
        <f>IF(B7713&lt;&gt;"",COUNTA($B$3:B7713)+$A$2,"")</f>
        <v/>
      </c>
      <c r="R7713" s="42"/>
      <c r="AB7713" s="13"/>
      <c r="AC7713" s="8"/>
      <c r="AF7713" s="13"/>
      <c r="AG7713" s="8"/>
      <c r="AH7713" s="8"/>
      <c r="AI7713" s="8"/>
      <c r="AJ7713" s="8"/>
      <c r="AK7713" s="8"/>
      <c r="AN7713" s="13"/>
      <c r="AO7713" s="8"/>
      <c r="AR7713" s="13"/>
      <c r="AS7713" s="8"/>
      <c r="AV7713" s="13"/>
      <c r="AW7713" s="8"/>
      <c r="AX7713" s="19" t="str">
        <f t="shared" si="496"/>
        <v/>
      </c>
      <c r="AY7713" s="55">
        <f t="shared" si="497"/>
        <v>0</v>
      </c>
      <c r="AZ7713" s="8"/>
      <c r="BA7713" s="8"/>
    </row>
    <row r="7714" spans="1:53" x14ac:dyDescent="0.25">
      <c r="A7714" s="9" t="str">
        <f>IF(B7714&lt;&gt;"",COUNTA($B$3:B7714)+$A$2,"")</f>
        <v/>
      </c>
      <c r="R7714" s="42"/>
      <c r="AB7714" s="13"/>
      <c r="AC7714" s="8"/>
      <c r="AF7714" s="13"/>
      <c r="AG7714" s="8"/>
      <c r="AH7714" s="8"/>
      <c r="AI7714" s="8"/>
      <c r="AJ7714" s="8"/>
      <c r="AK7714" s="8"/>
      <c r="AN7714" s="13"/>
      <c r="AO7714" s="8"/>
      <c r="AR7714" s="13"/>
      <c r="AS7714" s="8"/>
      <c r="AV7714" s="13"/>
      <c r="AW7714" s="8"/>
      <c r="AX7714" s="19" t="str">
        <f t="shared" si="496"/>
        <v/>
      </c>
      <c r="AY7714" s="55">
        <f t="shared" si="497"/>
        <v>0</v>
      </c>
      <c r="AZ7714" s="8"/>
      <c r="BA7714" s="8"/>
    </row>
    <row r="7715" spans="1:53" x14ac:dyDescent="0.25">
      <c r="A7715" s="9" t="str">
        <f>IF(B7715&lt;&gt;"",COUNTA($B$3:B7715)+$A$2,"")</f>
        <v/>
      </c>
      <c r="R7715" s="42"/>
      <c r="AB7715" s="13"/>
      <c r="AC7715" s="8"/>
      <c r="AF7715" s="13"/>
      <c r="AG7715" s="8"/>
      <c r="AH7715" s="8"/>
      <c r="AI7715" s="8"/>
      <c r="AJ7715" s="8"/>
      <c r="AK7715" s="8"/>
      <c r="AN7715" s="13"/>
      <c r="AO7715" s="8"/>
      <c r="AR7715" s="13"/>
      <c r="AS7715" s="8"/>
      <c r="AV7715" s="13"/>
      <c r="AW7715" s="8"/>
      <c r="AX7715" s="19" t="str">
        <f t="shared" si="496"/>
        <v/>
      </c>
      <c r="AY7715" s="55">
        <f t="shared" si="497"/>
        <v>0</v>
      </c>
      <c r="AZ7715" s="8"/>
      <c r="BA7715" s="8"/>
    </row>
    <row r="7716" spans="1:53" x14ac:dyDescent="0.25">
      <c r="A7716" s="9" t="str">
        <f>IF(B7716&lt;&gt;"",COUNTA($B$3:B7716)+$A$2,"")</f>
        <v/>
      </c>
      <c r="R7716" s="42"/>
      <c r="AB7716" s="13"/>
      <c r="AC7716" s="8"/>
      <c r="AF7716" s="13"/>
      <c r="AG7716" s="8"/>
      <c r="AH7716" s="8"/>
      <c r="AI7716" s="8"/>
      <c r="AJ7716" s="8"/>
      <c r="AK7716" s="8"/>
      <c r="AN7716" s="13"/>
      <c r="AO7716" s="8"/>
      <c r="AR7716" s="13"/>
      <c r="AS7716" s="8"/>
      <c r="AV7716" s="13"/>
      <c r="AW7716" s="8"/>
      <c r="AX7716" s="19" t="str">
        <f t="shared" si="496"/>
        <v/>
      </c>
      <c r="AY7716" s="55">
        <f t="shared" si="497"/>
        <v>0</v>
      </c>
      <c r="AZ7716" s="8"/>
      <c r="BA7716" s="8"/>
    </row>
    <row r="7717" spans="1:53" x14ac:dyDescent="0.25">
      <c r="A7717" s="9" t="str">
        <f>IF(B7717&lt;&gt;"",COUNTA($B$3:B7717)+$A$2,"")</f>
        <v/>
      </c>
      <c r="R7717" s="42"/>
      <c r="AB7717" s="13"/>
      <c r="AC7717" s="8"/>
      <c r="AF7717" s="13"/>
      <c r="AG7717" s="8"/>
      <c r="AH7717" s="8"/>
      <c r="AI7717" s="8"/>
      <c r="AJ7717" s="8"/>
      <c r="AK7717" s="8"/>
      <c r="AN7717" s="13"/>
      <c r="AO7717" s="8"/>
      <c r="AR7717" s="13"/>
      <c r="AS7717" s="8"/>
      <c r="AV7717" s="13"/>
      <c r="AW7717" s="8"/>
      <c r="AX7717" s="19" t="str">
        <f t="shared" si="496"/>
        <v/>
      </c>
      <c r="AY7717" s="55">
        <f t="shared" si="497"/>
        <v>0</v>
      </c>
      <c r="AZ7717" s="8"/>
      <c r="BA7717" s="8"/>
    </row>
    <row r="7718" spans="1:53" x14ac:dyDescent="0.25">
      <c r="A7718" s="9" t="str">
        <f>IF(B7718&lt;&gt;"",COUNTA($B$3:B7718)+$A$2,"")</f>
        <v/>
      </c>
      <c r="R7718" s="42"/>
      <c r="AB7718" s="13"/>
      <c r="AC7718" s="8"/>
      <c r="AF7718" s="13"/>
      <c r="AG7718" s="8"/>
      <c r="AH7718" s="8"/>
      <c r="AI7718" s="8"/>
      <c r="AJ7718" s="8"/>
      <c r="AK7718" s="8"/>
      <c r="AN7718" s="13"/>
      <c r="AO7718" s="8"/>
      <c r="AR7718" s="13"/>
      <c r="AS7718" s="8"/>
      <c r="AV7718" s="13"/>
      <c r="AW7718" s="8"/>
      <c r="AX7718" s="19" t="str">
        <f t="shared" si="496"/>
        <v/>
      </c>
      <c r="AY7718" s="55">
        <f t="shared" si="497"/>
        <v>0</v>
      </c>
      <c r="AZ7718" s="8"/>
      <c r="BA7718" s="8"/>
    </row>
    <row r="7719" spans="1:53" x14ac:dyDescent="0.25">
      <c r="A7719" s="9" t="str">
        <f>IF(B7719&lt;&gt;"",COUNTA($B$3:B7719)+$A$2,"")</f>
        <v/>
      </c>
      <c r="R7719" s="42"/>
      <c r="AB7719" s="13"/>
      <c r="AC7719" s="8"/>
      <c r="AF7719" s="13"/>
      <c r="AG7719" s="8"/>
      <c r="AH7719" s="8"/>
      <c r="AI7719" s="8"/>
      <c r="AJ7719" s="8"/>
      <c r="AK7719" s="8"/>
      <c r="AN7719" s="13"/>
      <c r="AO7719" s="8"/>
      <c r="AR7719" s="13"/>
      <c r="AS7719" s="8"/>
      <c r="AV7719" s="13"/>
      <c r="AW7719" s="8"/>
      <c r="AX7719" s="19" t="str">
        <f t="shared" si="496"/>
        <v/>
      </c>
      <c r="AY7719" s="55">
        <f t="shared" si="497"/>
        <v>0</v>
      </c>
      <c r="AZ7719" s="8"/>
      <c r="BA7719" s="8"/>
    </row>
    <row r="7720" spans="1:53" x14ac:dyDescent="0.25">
      <c r="A7720" s="9" t="str">
        <f>IF(B7720&lt;&gt;"",COUNTA($B$3:B7720)+$A$2,"")</f>
        <v/>
      </c>
      <c r="R7720" s="42"/>
      <c r="AB7720" s="13"/>
      <c r="AC7720" s="8"/>
      <c r="AF7720" s="13"/>
      <c r="AG7720" s="8"/>
      <c r="AH7720" s="8"/>
      <c r="AI7720" s="8"/>
      <c r="AJ7720" s="8"/>
      <c r="AK7720" s="8"/>
      <c r="AN7720" s="13"/>
      <c r="AO7720" s="8"/>
      <c r="AR7720" s="13"/>
      <c r="AS7720" s="8"/>
      <c r="AV7720" s="13"/>
      <c r="AW7720" s="8"/>
      <c r="AX7720" s="19" t="str">
        <f t="shared" si="496"/>
        <v/>
      </c>
      <c r="AY7720" s="55">
        <f t="shared" si="497"/>
        <v>0</v>
      </c>
      <c r="AZ7720" s="8"/>
      <c r="BA7720" s="8"/>
    </row>
    <row r="7721" spans="1:53" x14ac:dyDescent="0.25">
      <c r="A7721" s="9" t="str">
        <f>IF(B7721&lt;&gt;"",COUNTA($B$3:B7721)+$A$2,"")</f>
        <v/>
      </c>
      <c r="R7721" s="42"/>
      <c r="AB7721" s="13"/>
      <c r="AC7721" s="8"/>
      <c r="AF7721" s="13"/>
      <c r="AG7721" s="8"/>
      <c r="AH7721" s="8"/>
      <c r="AI7721" s="8"/>
      <c r="AJ7721" s="8"/>
      <c r="AK7721" s="8"/>
      <c r="AN7721" s="13"/>
      <c r="AO7721" s="8"/>
      <c r="AR7721" s="13"/>
      <c r="AS7721" s="8"/>
      <c r="AV7721" s="13"/>
      <c r="AW7721" s="8"/>
      <c r="AX7721" s="19" t="str">
        <f t="shared" si="496"/>
        <v/>
      </c>
      <c r="AY7721" s="55">
        <f t="shared" si="497"/>
        <v>0</v>
      </c>
      <c r="AZ7721" s="8"/>
      <c r="BA7721" s="8"/>
    </row>
    <row r="7722" spans="1:53" x14ac:dyDescent="0.25">
      <c r="A7722" s="9" t="str">
        <f>IF(B7722&lt;&gt;"",COUNTA($B$3:B7722)+$A$2,"")</f>
        <v/>
      </c>
      <c r="R7722" s="42"/>
      <c r="AB7722" s="13"/>
      <c r="AC7722" s="8"/>
      <c r="AF7722" s="13"/>
      <c r="AG7722" s="8"/>
      <c r="AH7722" s="8"/>
      <c r="AI7722" s="8"/>
      <c r="AJ7722" s="8"/>
      <c r="AK7722" s="8"/>
      <c r="AN7722" s="13"/>
      <c r="AO7722" s="8"/>
      <c r="AR7722" s="13"/>
      <c r="AS7722" s="8"/>
      <c r="AV7722" s="13"/>
      <c r="AW7722" s="8"/>
      <c r="AX7722" s="19" t="str">
        <f t="shared" si="496"/>
        <v/>
      </c>
      <c r="AY7722" s="55">
        <f t="shared" si="497"/>
        <v>0</v>
      </c>
      <c r="AZ7722" s="8"/>
      <c r="BA7722" s="8"/>
    </row>
    <row r="7723" spans="1:53" x14ac:dyDescent="0.25">
      <c r="A7723" s="9" t="str">
        <f>IF(B7723&lt;&gt;"",COUNTA($B$3:B7723)+$A$2,"")</f>
        <v/>
      </c>
      <c r="R7723" s="42"/>
      <c r="AB7723" s="13"/>
      <c r="AC7723" s="8"/>
      <c r="AF7723" s="13"/>
      <c r="AG7723" s="8"/>
      <c r="AH7723" s="8"/>
      <c r="AI7723" s="8"/>
      <c r="AJ7723" s="8"/>
      <c r="AK7723" s="8"/>
      <c r="AN7723" s="13"/>
      <c r="AO7723" s="8"/>
      <c r="AR7723" s="13"/>
      <c r="AS7723" s="8"/>
      <c r="AV7723" s="13"/>
      <c r="AW7723" s="8"/>
      <c r="AX7723" s="19" t="str">
        <f t="shared" si="496"/>
        <v/>
      </c>
      <c r="AY7723" s="55">
        <f t="shared" si="497"/>
        <v>0</v>
      </c>
      <c r="AZ7723" s="8"/>
      <c r="BA7723" s="8"/>
    </row>
    <row r="7724" spans="1:53" x14ac:dyDescent="0.25">
      <c r="A7724" s="9" t="str">
        <f>IF(B7724&lt;&gt;"",COUNTA($B$3:B7724)+$A$2,"")</f>
        <v/>
      </c>
      <c r="R7724" s="42"/>
      <c r="AB7724" s="13"/>
      <c r="AC7724" s="8"/>
      <c r="AF7724" s="13"/>
      <c r="AG7724" s="8"/>
      <c r="AH7724" s="8"/>
      <c r="AI7724" s="8"/>
      <c r="AJ7724" s="8"/>
      <c r="AK7724" s="8"/>
      <c r="AN7724" s="13"/>
      <c r="AO7724" s="8"/>
      <c r="AR7724" s="13"/>
      <c r="AS7724" s="8"/>
      <c r="AV7724" s="13"/>
      <c r="AW7724" s="8"/>
      <c r="AX7724" s="19" t="str">
        <f t="shared" si="496"/>
        <v/>
      </c>
      <c r="AY7724" s="55">
        <f t="shared" si="497"/>
        <v>0</v>
      </c>
      <c r="AZ7724" s="8"/>
      <c r="BA7724" s="8"/>
    </row>
    <row r="7725" spans="1:53" x14ac:dyDescent="0.25">
      <c r="A7725" s="9" t="str">
        <f>IF(B7725&lt;&gt;"",COUNTA($B$3:B7725)+$A$2,"")</f>
        <v/>
      </c>
      <c r="R7725" s="42"/>
      <c r="AB7725" s="13"/>
      <c r="AC7725" s="8"/>
      <c r="AF7725" s="13"/>
      <c r="AG7725" s="8"/>
      <c r="AH7725" s="8"/>
      <c r="AI7725" s="8"/>
      <c r="AJ7725" s="8"/>
      <c r="AK7725" s="8"/>
      <c r="AN7725" s="13"/>
      <c r="AO7725" s="8"/>
      <c r="AR7725" s="13"/>
      <c r="AS7725" s="8"/>
      <c r="AV7725" s="13"/>
      <c r="AW7725" s="8"/>
      <c r="AX7725" s="19" t="str">
        <f t="shared" si="496"/>
        <v/>
      </c>
      <c r="AY7725" s="55">
        <f t="shared" si="497"/>
        <v>0</v>
      </c>
      <c r="AZ7725" s="8"/>
      <c r="BA7725" s="8"/>
    </row>
    <row r="7726" spans="1:53" x14ac:dyDescent="0.25">
      <c r="A7726" s="9" t="str">
        <f>IF(B7726&lt;&gt;"",COUNTA($B$3:B7726)+$A$2,"")</f>
        <v/>
      </c>
      <c r="R7726" s="42"/>
      <c r="AB7726" s="13"/>
      <c r="AC7726" s="8"/>
      <c r="AF7726" s="13"/>
      <c r="AG7726" s="8"/>
      <c r="AH7726" s="8"/>
      <c r="AI7726" s="8"/>
      <c r="AJ7726" s="8"/>
      <c r="AK7726" s="8"/>
      <c r="AN7726" s="13"/>
      <c r="AO7726" s="8"/>
      <c r="AR7726" s="13"/>
      <c r="AS7726" s="8"/>
      <c r="AV7726" s="13"/>
      <c r="AW7726" s="8"/>
      <c r="AX7726" s="19" t="str">
        <f t="shared" si="496"/>
        <v/>
      </c>
      <c r="AY7726" s="55">
        <f t="shared" si="497"/>
        <v>0</v>
      </c>
      <c r="AZ7726" s="8"/>
      <c r="BA7726" s="8"/>
    </row>
    <row r="7727" spans="1:53" x14ac:dyDescent="0.25">
      <c r="A7727" s="9" t="str">
        <f>IF(B7727&lt;&gt;"",COUNTA($B$3:B7727)+$A$2,"")</f>
        <v/>
      </c>
      <c r="R7727" s="42"/>
      <c r="AB7727" s="13"/>
      <c r="AC7727" s="8"/>
      <c r="AF7727" s="13"/>
      <c r="AG7727" s="8"/>
      <c r="AH7727" s="8"/>
      <c r="AI7727" s="8"/>
      <c r="AJ7727" s="8"/>
      <c r="AK7727" s="8"/>
      <c r="AN7727" s="13"/>
      <c r="AO7727" s="8"/>
      <c r="AR7727" s="13"/>
      <c r="AS7727" s="8"/>
      <c r="AV7727" s="13"/>
      <c r="AW7727" s="8"/>
      <c r="AX7727" s="19" t="str">
        <f t="shared" si="496"/>
        <v/>
      </c>
      <c r="AY7727" s="55">
        <f t="shared" si="497"/>
        <v>0</v>
      </c>
      <c r="AZ7727" s="8"/>
      <c r="BA7727" s="8"/>
    </row>
    <row r="7728" spans="1:53" x14ac:dyDescent="0.25">
      <c r="A7728" s="9" t="str">
        <f>IF(B7728&lt;&gt;"",COUNTA($B$3:B7728)+$A$2,"")</f>
        <v/>
      </c>
      <c r="R7728" s="42"/>
      <c r="AB7728" s="13"/>
      <c r="AC7728" s="8"/>
      <c r="AF7728" s="13"/>
      <c r="AG7728" s="8"/>
      <c r="AH7728" s="8"/>
      <c r="AI7728" s="8"/>
      <c r="AJ7728" s="8"/>
      <c r="AK7728" s="8"/>
      <c r="AN7728" s="13"/>
      <c r="AO7728" s="8"/>
      <c r="AR7728" s="13"/>
      <c r="AS7728" s="8"/>
      <c r="AV7728" s="13"/>
      <c r="AW7728" s="8"/>
      <c r="AX7728" s="19" t="str">
        <f t="shared" si="496"/>
        <v/>
      </c>
      <c r="AY7728" s="55">
        <f t="shared" si="497"/>
        <v>0</v>
      </c>
      <c r="AZ7728" s="8"/>
      <c r="BA7728" s="8"/>
    </row>
    <row r="7729" spans="1:53" x14ac:dyDescent="0.25">
      <c r="A7729" s="9" t="str">
        <f>IF(B7729&lt;&gt;"",COUNTA($B$3:B7729)+$A$2,"")</f>
        <v/>
      </c>
      <c r="R7729" s="42"/>
      <c r="AB7729" s="13"/>
      <c r="AC7729" s="8"/>
      <c r="AF7729" s="13"/>
      <c r="AG7729" s="8"/>
      <c r="AH7729" s="8"/>
      <c r="AI7729" s="8"/>
      <c r="AJ7729" s="8"/>
      <c r="AK7729" s="8"/>
      <c r="AN7729" s="13"/>
      <c r="AO7729" s="8"/>
      <c r="AR7729" s="13"/>
      <c r="AS7729" s="8"/>
      <c r="AV7729" s="13"/>
      <c r="AW7729" s="8"/>
      <c r="AX7729" s="19" t="str">
        <f t="shared" si="496"/>
        <v/>
      </c>
      <c r="AY7729" s="55">
        <f t="shared" si="497"/>
        <v>0</v>
      </c>
      <c r="AZ7729" s="8"/>
      <c r="BA7729" s="8"/>
    </row>
    <row r="7730" spans="1:53" x14ac:dyDescent="0.25">
      <c r="A7730" s="9" t="str">
        <f>IF(B7730&lt;&gt;"",COUNTA($B$3:B7730)+$A$2,"")</f>
        <v/>
      </c>
      <c r="R7730" s="42"/>
      <c r="AB7730" s="13"/>
      <c r="AC7730" s="8"/>
      <c r="AF7730" s="13"/>
      <c r="AG7730" s="8"/>
      <c r="AH7730" s="8"/>
      <c r="AI7730" s="8"/>
      <c r="AJ7730" s="8"/>
      <c r="AK7730" s="8"/>
      <c r="AN7730" s="13"/>
      <c r="AO7730" s="8"/>
      <c r="AR7730" s="13"/>
      <c r="AS7730" s="8"/>
      <c r="AV7730" s="13"/>
      <c r="AW7730" s="8"/>
      <c r="AX7730" s="19" t="str">
        <f t="shared" si="496"/>
        <v/>
      </c>
      <c r="AY7730" s="55">
        <f t="shared" si="497"/>
        <v>0</v>
      </c>
      <c r="AZ7730" s="8"/>
      <c r="BA7730" s="8"/>
    </row>
    <row r="7731" spans="1:53" x14ac:dyDescent="0.25">
      <c r="A7731" s="9" t="str">
        <f>IF(B7731&lt;&gt;"",COUNTA($B$3:B7731)+$A$2,"")</f>
        <v/>
      </c>
      <c r="R7731" s="42"/>
      <c r="AB7731" s="13"/>
      <c r="AC7731" s="8"/>
      <c r="AF7731" s="13"/>
      <c r="AG7731" s="8"/>
      <c r="AH7731" s="8"/>
      <c r="AI7731" s="8"/>
      <c r="AJ7731" s="8"/>
      <c r="AK7731" s="8"/>
      <c r="AN7731" s="13"/>
      <c r="AO7731" s="8"/>
      <c r="AR7731" s="13"/>
      <c r="AS7731" s="8"/>
      <c r="AV7731" s="13"/>
      <c r="AW7731" s="8"/>
      <c r="AX7731" s="19" t="str">
        <f t="shared" si="496"/>
        <v/>
      </c>
      <c r="AY7731" s="55">
        <f t="shared" si="497"/>
        <v>0</v>
      </c>
      <c r="AZ7731" s="8"/>
      <c r="BA7731" s="8"/>
    </row>
    <row r="7732" spans="1:53" x14ac:dyDescent="0.25">
      <c r="A7732" s="9" t="str">
        <f>IF(B7732&lt;&gt;"",COUNTA($B$3:B7732)+$A$2,"")</f>
        <v/>
      </c>
      <c r="R7732" s="42"/>
      <c r="AB7732" s="13"/>
      <c r="AC7732" s="8"/>
      <c r="AF7732" s="13"/>
      <c r="AG7732" s="8"/>
      <c r="AH7732" s="8"/>
      <c r="AI7732" s="8"/>
      <c r="AJ7732" s="8"/>
      <c r="AK7732" s="8"/>
      <c r="AN7732" s="13"/>
      <c r="AO7732" s="8"/>
      <c r="AR7732" s="13"/>
      <c r="AS7732" s="8"/>
      <c r="AV7732" s="13"/>
      <c r="AW7732" s="8"/>
      <c r="AX7732" s="19" t="str">
        <f t="shared" si="496"/>
        <v/>
      </c>
      <c r="AY7732" s="55">
        <f t="shared" si="497"/>
        <v>0</v>
      </c>
      <c r="AZ7732" s="8"/>
      <c r="BA7732" s="8"/>
    </row>
    <row r="7733" spans="1:53" x14ac:dyDescent="0.25">
      <c r="A7733" s="9" t="str">
        <f>IF(B7733&lt;&gt;"",COUNTA($B$3:B7733)+$A$2,"")</f>
        <v/>
      </c>
      <c r="R7733" s="42"/>
      <c r="AB7733" s="13"/>
      <c r="AC7733" s="8"/>
      <c r="AF7733" s="13"/>
      <c r="AG7733" s="8"/>
      <c r="AH7733" s="8"/>
      <c r="AI7733" s="8"/>
      <c r="AJ7733" s="8"/>
      <c r="AK7733" s="8"/>
      <c r="AN7733" s="13"/>
      <c r="AO7733" s="8"/>
      <c r="AR7733" s="13"/>
      <c r="AS7733" s="8"/>
      <c r="AV7733" s="13"/>
      <c r="AW7733" s="8"/>
      <c r="AX7733" s="19" t="str">
        <f t="shared" si="496"/>
        <v/>
      </c>
      <c r="AY7733" s="55">
        <f t="shared" si="497"/>
        <v>0</v>
      </c>
      <c r="AZ7733" s="8"/>
      <c r="BA7733" s="8"/>
    </row>
    <row r="7734" spans="1:53" x14ac:dyDescent="0.25">
      <c r="A7734" s="9" t="str">
        <f>IF(B7734&lt;&gt;"",COUNTA($B$3:B7734)+$A$2,"")</f>
        <v/>
      </c>
      <c r="R7734" s="42"/>
      <c r="AB7734" s="13"/>
      <c r="AC7734" s="8"/>
      <c r="AF7734" s="13"/>
      <c r="AG7734" s="8"/>
      <c r="AH7734" s="8"/>
      <c r="AI7734" s="8"/>
      <c r="AJ7734" s="8"/>
      <c r="AK7734" s="8"/>
      <c r="AN7734" s="13"/>
      <c r="AO7734" s="8"/>
      <c r="AR7734" s="13"/>
      <c r="AS7734" s="8"/>
      <c r="AV7734" s="13"/>
      <c r="AW7734" s="8"/>
      <c r="AX7734" s="19" t="str">
        <f t="shared" si="496"/>
        <v/>
      </c>
      <c r="AY7734" s="55">
        <f t="shared" si="497"/>
        <v>0</v>
      </c>
      <c r="AZ7734" s="8"/>
      <c r="BA7734" s="8"/>
    </row>
    <row r="7735" spans="1:53" x14ac:dyDescent="0.25">
      <c r="A7735" s="9" t="str">
        <f>IF(B7735&lt;&gt;"",COUNTA($B$3:B7735)+$A$2,"")</f>
        <v/>
      </c>
      <c r="R7735" s="42"/>
      <c r="AB7735" s="13"/>
      <c r="AC7735" s="8"/>
      <c r="AF7735" s="13"/>
      <c r="AG7735" s="8"/>
      <c r="AH7735" s="8"/>
      <c r="AI7735" s="8"/>
      <c r="AJ7735" s="8"/>
      <c r="AK7735" s="8"/>
      <c r="AN7735" s="13"/>
      <c r="AO7735" s="8"/>
      <c r="AR7735" s="13"/>
      <c r="AS7735" s="8"/>
      <c r="AV7735" s="13"/>
      <c r="AW7735" s="8"/>
      <c r="AX7735" s="19" t="str">
        <f t="shared" si="496"/>
        <v/>
      </c>
      <c r="AY7735" s="55">
        <f t="shared" si="497"/>
        <v>0</v>
      </c>
      <c r="AZ7735" s="8"/>
      <c r="BA7735" s="8"/>
    </row>
    <row r="7736" spans="1:53" x14ac:dyDescent="0.25">
      <c r="A7736" s="9" t="str">
        <f>IF(B7736&lt;&gt;"",COUNTA($B$3:B7736)+$A$2,"")</f>
        <v/>
      </c>
      <c r="R7736" s="42"/>
      <c r="AB7736" s="13"/>
      <c r="AC7736" s="8"/>
      <c r="AF7736" s="13"/>
      <c r="AG7736" s="8"/>
      <c r="AH7736" s="8"/>
      <c r="AI7736" s="8"/>
      <c r="AJ7736" s="8"/>
      <c r="AK7736" s="8"/>
      <c r="AN7736" s="13"/>
      <c r="AO7736" s="8"/>
      <c r="AR7736" s="13"/>
      <c r="AS7736" s="8"/>
      <c r="AV7736" s="13"/>
      <c r="AW7736" s="8"/>
      <c r="AX7736" s="19" t="str">
        <f t="shared" si="496"/>
        <v/>
      </c>
      <c r="AY7736" s="55">
        <f t="shared" si="497"/>
        <v>0</v>
      </c>
      <c r="AZ7736" s="8"/>
      <c r="BA7736" s="8"/>
    </row>
    <row r="7737" spans="1:53" x14ac:dyDescent="0.25">
      <c r="A7737" s="9" t="str">
        <f>IF(B7737&lt;&gt;"",COUNTA($B$3:B7737)+$A$2,"")</f>
        <v/>
      </c>
      <c r="R7737" s="42"/>
      <c r="AB7737" s="13"/>
      <c r="AC7737" s="8"/>
      <c r="AF7737" s="13"/>
      <c r="AG7737" s="8"/>
      <c r="AH7737" s="8"/>
      <c r="AI7737" s="8"/>
      <c r="AJ7737" s="8"/>
      <c r="AK7737" s="8"/>
      <c r="AN7737" s="13"/>
      <c r="AO7737" s="8"/>
      <c r="AR7737" s="13"/>
      <c r="AS7737" s="8"/>
      <c r="AV7737" s="13"/>
      <c r="AW7737" s="8"/>
      <c r="AX7737" s="19" t="str">
        <f t="shared" si="496"/>
        <v/>
      </c>
      <c r="AY7737" s="55">
        <f t="shared" si="497"/>
        <v>0</v>
      </c>
      <c r="AZ7737" s="8"/>
      <c r="BA7737" s="8"/>
    </row>
    <row r="7738" spans="1:53" x14ac:dyDescent="0.25">
      <c r="A7738" s="9" t="str">
        <f>IF(B7738&lt;&gt;"",COUNTA($B$3:B7738)+$A$2,"")</f>
        <v/>
      </c>
      <c r="R7738" s="42"/>
      <c r="AB7738" s="13"/>
      <c r="AC7738" s="8"/>
      <c r="AF7738" s="13"/>
      <c r="AG7738" s="8"/>
      <c r="AH7738" s="8"/>
      <c r="AI7738" s="8"/>
      <c r="AJ7738" s="8"/>
      <c r="AK7738" s="8"/>
      <c r="AN7738" s="13"/>
      <c r="AO7738" s="8"/>
      <c r="AR7738" s="13"/>
      <c r="AS7738" s="8"/>
      <c r="AV7738" s="13"/>
      <c r="AW7738" s="8"/>
      <c r="AX7738" s="19" t="str">
        <f t="shared" si="496"/>
        <v/>
      </c>
      <c r="AY7738" s="55">
        <f t="shared" si="497"/>
        <v>0</v>
      </c>
      <c r="AZ7738" s="8"/>
      <c r="BA7738" s="8"/>
    </row>
    <row r="7739" spans="1:53" x14ac:dyDescent="0.25">
      <c r="A7739" s="9" t="str">
        <f>IF(B7739&lt;&gt;"",COUNTA($B$3:B7739)+$A$2,"")</f>
        <v/>
      </c>
      <c r="R7739" s="42"/>
      <c r="AB7739" s="13"/>
      <c r="AC7739" s="8"/>
      <c r="AF7739" s="13"/>
      <c r="AG7739" s="8"/>
      <c r="AH7739" s="8"/>
      <c r="AI7739" s="8"/>
      <c r="AJ7739" s="8"/>
      <c r="AK7739" s="8"/>
      <c r="AN7739" s="13"/>
      <c r="AO7739" s="8"/>
      <c r="AR7739" s="13"/>
      <c r="AS7739" s="8"/>
      <c r="AV7739" s="13"/>
      <c r="AW7739" s="8"/>
      <c r="AX7739" s="19" t="str">
        <f t="shared" si="496"/>
        <v/>
      </c>
      <c r="AY7739" s="55">
        <f t="shared" si="497"/>
        <v>0</v>
      </c>
      <c r="AZ7739" s="8"/>
      <c r="BA7739" s="8"/>
    </row>
    <row r="7740" spans="1:53" x14ac:dyDescent="0.25">
      <c r="A7740" s="9" t="str">
        <f>IF(B7740&lt;&gt;"",COUNTA($B$3:B7740)+$A$2,"")</f>
        <v/>
      </c>
      <c r="R7740" s="42"/>
      <c r="AB7740" s="13"/>
      <c r="AC7740" s="8"/>
      <c r="AF7740" s="13"/>
      <c r="AG7740" s="8"/>
      <c r="AH7740" s="8"/>
      <c r="AI7740" s="8"/>
      <c r="AJ7740" s="8"/>
      <c r="AK7740" s="8"/>
      <c r="AN7740" s="13"/>
      <c r="AO7740" s="8"/>
      <c r="AR7740" s="13"/>
      <c r="AS7740" s="8"/>
      <c r="AV7740" s="13"/>
      <c r="AW7740" s="8"/>
      <c r="AX7740" s="19" t="str">
        <f t="shared" si="496"/>
        <v/>
      </c>
      <c r="AY7740" s="55">
        <f t="shared" si="497"/>
        <v>0</v>
      </c>
      <c r="AZ7740" s="8"/>
      <c r="BA7740" s="8"/>
    </row>
    <row r="7741" spans="1:53" x14ac:dyDescent="0.25">
      <c r="A7741" s="9" t="str">
        <f>IF(B7741&lt;&gt;"",COUNTA($B$3:B7741)+$A$2,"")</f>
        <v/>
      </c>
      <c r="R7741" s="42"/>
      <c r="AB7741" s="13"/>
      <c r="AC7741" s="8"/>
      <c r="AF7741" s="13"/>
      <c r="AG7741" s="8"/>
      <c r="AH7741" s="8"/>
      <c r="AI7741" s="8"/>
      <c r="AJ7741" s="8"/>
      <c r="AK7741" s="8"/>
      <c r="AN7741" s="13"/>
      <c r="AO7741" s="8"/>
      <c r="AR7741" s="13"/>
      <c r="AS7741" s="8"/>
      <c r="AV7741" s="13"/>
      <c r="AW7741" s="8"/>
      <c r="AX7741" s="19" t="str">
        <f t="shared" si="496"/>
        <v/>
      </c>
      <c r="AY7741" s="55">
        <f t="shared" si="497"/>
        <v>0</v>
      </c>
      <c r="AZ7741" s="8"/>
      <c r="BA7741" s="8"/>
    </row>
    <row r="7742" spans="1:53" x14ac:dyDescent="0.25">
      <c r="A7742" s="9" t="str">
        <f>IF(B7742&lt;&gt;"",COUNTA($B$3:B7742)+$A$2,"")</f>
        <v/>
      </c>
      <c r="R7742" s="42"/>
      <c r="AB7742" s="13"/>
      <c r="AC7742" s="8"/>
      <c r="AF7742" s="13"/>
      <c r="AG7742" s="8"/>
      <c r="AH7742" s="8"/>
      <c r="AI7742" s="8"/>
      <c r="AJ7742" s="8"/>
      <c r="AK7742" s="8"/>
      <c r="AN7742" s="13"/>
      <c r="AO7742" s="8"/>
      <c r="AR7742" s="13"/>
      <c r="AS7742" s="8"/>
      <c r="AV7742" s="13"/>
      <c r="AW7742" s="8"/>
      <c r="AX7742" s="19" t="str">
        <f t="shared" si="496"/>
        <v/>
      </c>
      <c r="AY7742" s="55">
        <f t="shared" si="497"/>
        <v>0</v>
      </c>
      <c r="AZ7742" s="8"/>
      <c r="BA7742" s="8"/>
    </row>
    <row r="7743" spans="1:53" x14ac:dyDescent="0.25">
      <c r="A7743" s="9" t="str">
        <f>IF(B7743&lt;&gt;"",COUNTA($B$3:B7743)+$A$2,"")</f>
        <v/>
      </c>
      <c r="R7743" s="42"/>
      <c r="AB7743" s="13"/>
      <c r="AC7743" s="8"/>
      <c r="AF7743" s="13"/>
      <c r="AG7743" s="8"/>
      <c r="AH7743" s="8"/>
      <c r="AI7743" s="8"/>
      <c r="AJ7743" s="8"/>
      <c r="AK7743" s="8"/>
      <c r="AN7743" s="13"/>
      <c r="AO7743" s="8"/>
      <c r="AR7743" s="13"/>
      <c r="AS7743" s="8"/>
      <c r="AV7743" s="13"/>
      <c r="AW7743" s="8"/>
      <c r="AX7743" s="19" t="str">
        <f t="shared" si="496"/>
        <v/>
      </c>
      <c r="AY7743" s="55">
        <f t="shared" si="497"/>
        <v>0</v>
      </c>
      <c r="AZ7743" s="8"/>
      <c r="BA7743" s="8"/>
    </row>
    <row r="7744" spans="1:53" x14ac:dyDescent="0.25">
      <c r="A7744" s="9" t="str">
        <f>IF(B7744&lt;&gt;"",COUNTA($B$3:B7744)+$A$2,"")</f>
        <v/>
      </c>
      <c r="R7744" s="42"/>
      <c r="AB7744" s="13"/>
      <c r="AC7744" s="8"/>
      <c r="AF7744" s="13"/>
      <c r="AG7744" s="8"/>
      <c r="AH7744" s="8"/>
      <c r="AI7744" s="8"/>
      <c r="AJ7744" s="8"/>
      <c r="AK7744" s="8"/>
      <c r="AN7744" s="13"/>
      <c r="AO7744" s="8"/>
      <c r="AR7744" s="13"/>
      <c r="AS7744" s="8"/>
      <c r="AV7744" s="13"/>
      <c r="AW7744" s="8"/>
      <c r="AX7744" s="19" t="str">
        <f t="shared" si="496"/>
        <v/>
      </c>
      <c r="AY7744" s="55">
        <f t="shared" si="497"/>
        <v>0</v>
      </c>
      <c r="AZ7744" s="8"/>
      <c r="BA7744" s="8"/>
    </row>
    <row r="7745" spans="1:53" x14ac:dyDescent="0.25">
      <c r="A7745" s="9" t="str">
        <f>IF(B7745&lt;&gt;"",COUNTA($B$3:B7745)+$A$2,"")</f>
        <v/>
      </c>
      <c r="R7745" s="42"/>
      <c r="AB7745" s="13"/>
      <c r="AC7745" s="8"/>
      <c r="AF7745" s="13"/>
      <c r="AG7745" s="8"/>
      <c r="AH7745" s="8"/>
      <c r="AI7745" s="8"/>
      <c r="AJ7745" s="8"/>
      <c r="AK7745" s="8"/>
      <c r="AN7745" s="13"/>
      <c r="AO7745" s="8"/>
      <c r="AR7745" s="13"/>
      <c r="AS7745" s="8"/>
      <c r="AV7745" s="13"/>
      <c r="AW7745" s="8"/>
      <c r="AX7745" s="19" t="str">
        <f t="shared" si="496"/>
        <v/>
      </c>
      <c r="AY7745" s="55">
        <f t="shared" si="497"/>
        <v>0</v>
      </c>
      <c r="AZ7745" s="8"/>
      <c r="BA7745" s="8"/>
    </row>
    <row r="7746" spans="1:53" x14ac:dyDescent="0.25">
      <c r="A7746" s="9" t="str">
        <f>IF(B7746&lt;&gt;"",COUNTA($B$3:B7746)+$A$2,"")</f>
        <v/>
      </c>
      <c r="R7746" s="42"/>
      <c r="AB7746" s="13"/>
      <c r="AC7746" s="8"/>
      <c r="AF7746" s="13"/>
      <c r="AG7746" s="8"/>
      <c r="AH7746" s="8"/>
      <c r="AI7746" s="8"/>
      <c r="AJ7746" s="8"/>
      <c r="AK7746" s="8"/>
      <c r="AN7746" s="13"/>
      <c r="AO7746" s="8"/>
      <c r="AR7746" s="13"/>
      <c r="AS7746" s="8"/>
      <c r="AV7746" s="13"/>
      <c r="AW7746" s="8"/>
      <c r="AX7746" s="19" t="str">
        <f t="shared" si="496"/>
        <v/>
      </c>
      <c r="AY7746" s="55">
        <f t="shared" si="497"/>
        <v>0</v>
      </c>
      <c r="AZ7746" s="8"/>
      <c r="BA7746" s="8"/>
    </row>
    <row r="7747" spans="1:53" x14ac:dyDescent="0.25">
      <c r="A7747" s="9" t="str">
        <f>IF(B7747&lt;&gt;"",COUNTA($B$3:B7747)+$A$2,"")</f>
        <v/>
      </c>
      <c r="R7747" s="42"/>
      <c r="AB7747" s="13"/>
      <c r="AC7747" s="8"/>
      <c r="AF7747" s="13"/>
      <c r="AG7747" s="8"/>
      <c r="AH7747" s="8"/>
      <c r="AI7747" s="8"/>
      <c r="AJ7747" s="8"/>
      <c r="AK7747" s="8"/>
      <c r="AN7747" s="13"/>
      <c r="AO7747" s="8"/>
      <c r="AR7747" s="13"/>
      <c r="AS7747" s="8"/>
      <c r="AV7747" s="13"/>
      <c r="AW7747" s="8"/>
      <c r="AX7747" s="19" t="str">
        <f t="shared" ref="AX7747:AX7810" si="498">IF(R7747="","",AY7747/(1+0.025))</f>
        <v/>
      </c>
      <c r="AY7747" s="55">
        <f t="shared" ref="AY7747:AY7810" si="499">BC7747-AZ7747</f>
        <v>0</v>
      </c>
      <c r="AZ7747" s="8"/>
      <c r="BA7747" s="8"/>
    </row>
    <row r="7748" spans="1:53" x14ac:dyDescent="0.25">
      <c r="A7748" s="9" t="str">
        <f>IF(B7748&lt;&gt;"",COUNTA($B$3:B7748)+$A$2,"")</f>
        <v/>
      </c>
      <c r="R7748" s="42"/>
      <c r="AB7748" s="13"/>
      <c r="AC7748" s="8"/>
      <c r="AF7748" s="13"/>
      <c r="AG7748" s="8"/>
      <c r="AH7748" s="8"/>
      <c r="AI7748" s="8"/>
      <c r="AJ7748" s="8"/>
      <c r="AK7748" s="8"/>
      <c r="AN7748" s="13"/>
      <c r="AO7748" s="8"/>
      <c r="AR7748" s="13"/>
      <c r="AS7748" s="8"/>
      <c r="AV7748" s="13"/>
      <c r="AW7748" s="8"/>
      <c r="AX7748" s="19" t="str">
        <f t="shared" si="498"/>
        <v/>
      </c>
      <c r="AY7748" s="55">
        <f t="shared" si="499"/>
        <v>0</v>
      </c>
      <c r="AZ7748" s="8"/>
      <c r="BA7748" s="8"/>
    </row>
    <row r="7749" spans="1:53" x14ac:dyDescent="0.25">
      <c r="A7749" s="9" t="str">
        <f>IF(B7749&lt;&gt;"",COUNTA($B$3:B7749)+$A$2,"")</f>
        <v/>
      </c>
      <c r="R7749" s="42"/>
      <c r="AB7749" s="13"/>
      <c r="AC7749" s="8"/>
      <c r="AF7749" s="13"/>
      <c r="AG7749" s="8"/>
      <c r="AH7749" s="8"/>
      <c r="AI7749" s="8"/>
      <c r="AJ7749" s="8"/>
      <c r="AK7749" s="8"/>
      <c r="AN7749" s="13"/>
      <c r="AO7749" s="8"/>
      <c r="AR7749" s="13"/>
      <c r="AS7749" s="8"/>
      <c r="AV7749" s="13"/>
      <c r="AW7749" s="8"/>
      <c r="AX7749" s="19" t="str">
        <f t="shared" si="498"/>
        <v/>
      </c>
      <c r="AY7749" s="55">
        <f t="shared" si="499"/>
        <v>0</v>
      </c>
      <c r="AZ7749" s="8"/>
      <c r="BA7749" s="8"/>
    </row>
    <row r="7750" spans="1:53" x14ac:dyDescent="0.25">
      <c r="A7750" s="9" t="str">
        <f>IF(B7750&lt;&gt;"",COUNTA($B$3:B7750)+$A$2,"")</f>
        <v/>
      </c>
      <c r="R7750" s="42"/>
      <c r="AB7750" s="13"/>
      <c r="AC7750" s="8"/>
      <c r="AF7750" s="13"/>
      <c r="AG7750" s="8"/>
      <c r="AH7750" s="8"/>
      <c r="AI7750" s="8"/>
      <c r="AJ7750" s="8"/>
      <c r="AK7750" s="8"/>
      <c r="AN7750" s="13"/>
      <c r="AO7750" s="8"/>
      <c r="AR7750" s="13"/>
      <c r="AS7750" s="8"/>
      <c r="AV7750" s="13"/>
      <c r="AW7750" s="8"/>
      <c r="AX7750" s="19" t="str">
        <f t="shared" si="498"/>
        <v/>
      </c>
      <c r="AY7750" s="55">
        <f t="shared" si="499"/>
        <v>0</v>
      </c>
      <c r="AZ7750" s="8"/>
      <c r="BA7750" s="8"/>
    </row>
    <row r="7751" spans="1:53" x14ac:dyDescent="0.25">
      <c r="A7751" s="9" t="str">
        <f>IF(B7751&lt;&gt;"",COUNTA($B$3:B7751)+$A$2,"")</f>
        <v/>
      </c>
      <c r="R7751" s="42"/>
      <c r="AB7751" s="13"/>
      <c r="AC7751" s="8"/>
      <c r="AF7751" s="13"/>
      <c r="AG7751" s="8"/>
      <c r="AH7751" s="8"/>
      <c r="AI7751" s="8"/>
      <c r="AJ7751" s="8"/>
      <c r="AK7751" s="8"/>
      <c r="AN7751" s="13"/>
      <c r="AO7751" s="8"/>
      <c r="AR7751" s="13"/>
      <c r="AS7751" s="8"/>
      <c r="AV7751" s="13"/>
      <c r="AW7751" s="8"/>
      <c r="AX7751" s="19" t="str">
        <f t="shared" si="498"/>
        <v/>
      </c>
      <c r="AY7751" s="55">
        <f t="shared" si="499"/>
        <v>0</v>
      </c>
      <c r="AZ7751" s="8"/>
      <c r="BA7751" s="8"/>
    </row>
    <row r="7752" spans="1:53" x14ac:dyDescent="0.25">
      <c r="A7752" s="9" t="str">
        <f>IF(B7752&lt;&gt;"",COUNTA($B$3:B7752)+$A$2,"")</f>
        <v/>
      </c>
      <c r="R7752" s="42"/>
      <c r="AB7752" s="13"/>
      <c r="AC7752" s="8"/>
      <c r="AF7752" s="13"/>
      <c r="AG7752" s="8"/>
      <c r="AH7752" s="8"/>
      <c r="AI7752" s="8"/>
      <c r="AJ7752" s="8"/>
      <c r="AK7752" s="8"/>
      <c r="AN7752" s="13"/>
      <c r="AO7752" s="8"/>
      <c r="AR7752" s="13"/>
      <c r="AS7752" s="8"/>
      <c r="AV7752" s="13"/>
      <c r="AW7752" s="8"/>
      <c r="AX7752" s="19" t="str">
        <f t="shared" si="498"/>
        <v/>
      </c>
      <c r="AY7752" s="55">
        <f t="shared" si="499"/>
        <v>0</v>
      </c>
      <c r="AZ7752" s="8"/>
      <c r="BA7752" s="8"/>
    </row>
    <row r="7753" spans="1:53" x14ac:dyDescent="0.25">
      <c r="A7753" s="9" t="str">
        <f>IF(B7753&lt;&gt;"",COUNTA($B$3:B7753)+$A$2,"")</f>
        <v/>
      </c>
      <c r="R7753" s="42"/>
      <c r="AB7753" s="13"/>
      <c r="AC7753" s="8"/>
      <c r="AF7753" s="13"/>
      <c r="AG7753" s="8"/>
      <c r="AH7753" s="8"/>
      <c r="AI7753" s="8"/>
      <c r="AJ7753" s="8"/>
      <c r="AK7753" s="8"/>
      <c r="AN7753" s="13"/>
      <c r="AO7753" s="8"/>
      <c r="AR7753" s="13"/>
      <c r="AS7753" s="8"/>
      <c r="AV7753" s="13"/>
      <c r="AW7753" s="8"/>
      <c r="AX7753" s="19" t="str">
        <f t="shared" si="498"/>
        <v/>
      </c>
      <c r="AY7753" s="55">
        <f t="shared" si="499"/>
        <v>0</v>
      </c>
      <c r="AZ7753" s="8"/>
      <c r="BA7753" s="8"/>
    </row>
    <row r="7754" spans="1:53" x14ac:dyDescent="0.25">
      <c r="A7754" s="9" t="str">
        <f>IF(B7754&lt;&gt;"",COUNTA($B$3:B7754)+$A$2,"")</f>
        <v/>
      </c>
      <c r="R7754" s="42"/>
      <c r="AB7754" s="13"/>
      <c r="AC7754" s="8"/>
      <c r="AF7754" s="13"/>
      <c r="AG7754" s="8"/>
      <c r="AH7754" s="8"/>
      <c r="AI7754" s="8"/>
      <c r="AJ7754" s="8"/>
      <c r="AK7754" s="8"/>
      <c r="AN7754" s="13"/>
      <c r="AO7754" s="8"/>
      <c r="AR7754" s="13"/>
      <c r="AS7754" s="8"/>
      <c r="AV7754" s="13"/>
      <c r="AW7754" s="8"/>
      <c r="AX7754" s="19" t="str">
        <f t="shared" si="498"/>
        <v/>
      </c>
      <c r="AY7754" s="55">
        <f t="shared" si="499"/>
        <v>0</v>
      </c>
      <c r="AZ7754" s="8"/>
      <c r="BA7754" s="8"/>
    </row>
    <row r="7755" spans="1:53" x14ac:dyDescent="0.25">
      <c r="A7755" s="9" t="str">
        <f>IF(B7755&lt;&gt;"",COUNTA($B$3:B7755)+$A$2,"")</f>
        <v/>
      </c>
      <c r="R7755" s="42"/>
      <c r="AB7755" s="13"/>
      <c r="AC7755" s="8"/>
      <c r="AF7755" s="13"/>
      <c r="AG7755" s="8"/>
      <c r="AH7755" s="8"/>
      <c r="AI7755" s="8"/>
      <c r="AJ7755" s="8"/>
      <c r="AK7755" s="8"/>
      <c r="AN7755" s="13"/>
      <c r="AO7755" s="8"/>
      <c r="AR7755" s="13"/>
      <c r="AS7755" s="8"/>
      <c r="AV7755" s="13"/>
      <c r="AW7755" s="8"/>
      <c r="AX7755" s="19" t="str">
        <f t="shared" si="498"/>
        <v/>
      </c>
      <c r="AY7755" s="55">
        <f t="shared" si="499"/>
        <v>0</v>
      </c>
      <c r="AZ7755" s="8"/>
      <c r="BA7755" s="8"/>
    </row>
    <row r="7756" spans="1:53" x14ac:dyDescent="0.25">
      <c r="A7756" s="9" t="str">
        <f>IF(B7756&lt;&gt;"",COUNTA($B$3:B7756)+$A$2,"")</f>
        <v/>
      </c>
      <c r="R7756" s="42"/>
      <c r="AB7756" s="13"/>
      <c r="AC7756" s="8"/>
      <c r="AF7756" s="13"/>
      <c r="AG7756" s="8"/>
      <c r="AH7756" s="8"/>
      <c r="AI7756" s="8"/>
      <c r="AJ7756" s="8"/>
      <c r="AK7756" s="8"/>
      <c r="AN7756" s="13"/>
      <c r="AO7756" s="8"/>
      <c r="AR7756" s="13"/>
      <c r="AS7756" s="8"/>
      <c r="AV7756" s="13"/>
      <c r="AW7756" s="8"/>
      <c r="AX7756" s="19" t="str">
        <f t="shared" si="498"/>
        <v/>
      </c>
      <c r="AY7756" s="55">
        <f t="shared" si="499"/>
        <v>0</v>
      </c>
      <c r="AZ7756" s="8"/>
      <c r="BA7756" s="8"/>
    </row>
    <row r="7757" spans="1:53" x14ac:dyDescent="0.25">
      <c r="A7757" s="9" t="str">
        <f>IF(B7757&lt;&gt;"",COUNTA($B$3:B7757)+$A$2,"")</f>
        <v/>
      </c>
      <c r="R7757" s="42"/>
      <c r="AB7757" s="13"/>
      <c r="AC7757" s="8"/>
      <c r="AF7757" s="13"/>
      <c r="AG7757" s="8"/>
      <c r="AH7757" s="8"/>
      <c r="AI7757" s="8"/>
      <c r="AJ7757" s="8"/>
      <c r="AK7757" s="8"/>
      <c r="AN7757" s="13"/>
      <c r="AO7757" s="8"/>
      <c r="AR7757" s="13"/>
      <c r="AS7757" s="8"/>
      <c r="AV7757" s="13"/>
      <c r="AW7757" s="8"/>
      <c r="AX7757" s="19" t="str">
        <f t="shared" si="498"/>
        <v/>
      </c>
      <c r="AY7757" s="55">
        <f t="shared" si="499"/>
        <v>0</v>
      </c>
      <c r="AZ7757" s="8"/>
      <c r="BA7757" s="8"/>
    </row>
    <row r="7758" spans="1:53" x14ac:dyDescent="0.25">
      <c r="A7758" s="9" t="str">
        <f>IF(B7758&lt;&gt;"",COUNTA($B$3:B7758)+$A$2,"")</f>
        <v/>
      </c>
      <c r="R7758" s="42"/>
      <c r="AB7758" s="13"/>
      <c r="AC7758" s="8"/>
      <c r="AF7758" s="13"/>
      <c r="AG7758" s="8"/>
      <c r="AH7758" s="8"/>
      <c r="AI7758" s="8"/>
      <c r="AJ7758" s="8"/>
      <c r="AK7758" s="8"/>
      <c r="AN7758" s="13"/>
      <c r="AO7758" s="8"/>
      <c r="AR7758" s="13"/>
      <c r="AS7758" s="8"/>
      <c r="AV7758" s="13"/>
      <c r="AW7758" s="8"/>
      <c r="AX7758" s="19" t="str">
        <f t="shared" si="498"/>
        <v/>
      </c>
      <c r="AY7758" s="55">
        <f t="shared" si="499"/>
        <v>0</v>
      </c>
      <c r="AZ7758" s="8"/>
      <c r="BA7758" s="8"/>
    </row>
    <row r="7759" spans="1:53" x14ac:dyDescent="0.25">
      <c r="A7759" s="9" t="str">
        <f>IF(B7759&lt;&gt;"",COUNTA($B$3:B7759)+$A$2,"")</f>
        <v/>
      </c>
      <c r="R7759" s="42"/>
      <c r="AB7759" s="13"/>
      <c r="AC7759" s="8"/>
      <c r="AF7759" s="13"/>
      <c r="AG7759" s="8"/>
      <c r="AH7759" s="8"/>
      <c r="AI7759" s="8"/>
      <c r="AJ7759" s="8"/>
      <c r="AK7759" s="8"/>
      <c r="AN7759" s="13"/>
      <c r="AO7759" s="8"/>
      <c r="AR7759" s="13"/>
      <c r="AS7759" s="8"/>
      <c r="AV7759" s="13"/>
      <c r="AW7759" s="8"/>
      <c r="AX7759" s="19" t="str">
        <f t="shared" si="498"/>
        <v/>
      </c>
      <c r="AY7759" s="55">
        <f t="shared" si="499"/>
        <v>0</v>
      </c>
      <c r="AZ7759" s="8"/>
      <c r="BA7759" s="8"/>
    </row>
    <row r="7760" spans="1:53" x14ac:dyDescent="0.25">
      <c r="A7760" s="9" t="str">
        <f>IF(B7760&lt;&gt;"",COUNTA($B$3:B7760)+$A$2,"")</f>
        <v/>
      </c>
      <c r="R7760" s="42"/>
      <c r="AB7760" s="13"/>
      <c r="AC7760" s="8"/>
      <c r="AF7760" s="13"/>
      <c r="AG7760" s="8"/>
      <c r="AH7760" s="8"/>
      <c r="AI7760" s="8"/>
      <c r="AJ7760" s="8"/>
      <c r="AK7760" s="8"/>
      <c r="AN7760" s="13"/>
      <c r="AO7760" s="8"/>
      <c r="AR7760" s="13"/>
      <c r="AS7760" s="8"/>
      <c r="AV7760" s="13"/>
      <c r="AW7760" s="8"/>
      <c r="AX7760" s="19" t="str">
        <f t="shared" si="498"/>
        <v/>
      </c>
      <c r="AY7760" s="55">
        <f t="shared" si="499"/>
        <v>0</v>
      </c>
      <c r="AZ7760" s="8"/>
      <c r="BA7760" s="8"/>
    </row>
    <row r="7761" spans="1:53" x14ac:dyDescent="0.25">
      <c r="A7761" s="9" t="str">
        <f>IF(B7761&lt;&gt;"",COUNTA($B$3:B7761)+$A$2,"")</f>
        <v/>
      </c>
      <c r="R7761" s="42"/>
      <c r="AB7761" s="13"/>
      <c r="AC7761" s="8"/>
      <c r="AF7761" s="13"/>
      <c r="AG7761" s="8"/>
      <c r="AH7761" s="8"/>
      <c r="AI7761" s="8"/>
      <c r="AJ7761" s="8"/>
      <c r="AK7761" s="8"/>
      <c r="AN7761" s="13"/>
      <c r="AO7761" s="8"/>
      <c r="AR7761" s="13"/>
      <c r="AS7761" s="8"/>
      <c r="AV7761" s="13"/>
      <c r="AW7761" s="8"/>
      <c r="AX7761" s="19" t="str">
        <f t="shared" si="498"/>
        <v/>
      </c>
      <c r="AY7761" s="55">
        <f t="shared" si="499"/>
        <v>0</v>
      </c>
      <c r="AZ7761" s="8"/>
      <c r="BA7761" s="8"/>
    </row>
    <row r="7762" spans="1:53" x14ac:dyDescent="0.25">
      <c r="A7762" s="9" t="str">
        <f>IF(B7762&lt;&gt;"",COUNTA($B$3:B7762)+$A$2,"")</f>
        <v/>
      </c>
      <c r="R7762" s="42"/>
      <c r="AB7762" s="13"/>
      <c r="AC7762" s="8"/>
      <c r="AF7762" s="13"/>
      <c r="AG7762" s="8"/>
      <c r="AH7762" s="8"/>
      <c r="AI7762" s="8"/>
      <c r="AJ7762" s="8"/>
      <c r="AK7762" s="8"/>
      <c r="AN7762" s="13"/>
      <c r="AO7762" s="8"/>
      <c r="AR7762" s="13"/>
      <c r="AS7762" s="8"/>
      <c r="AV7762" s="13"/>
      <c r="AW7762" s="8"/>
      <c r="AX7762" s="19" t="str">
        <f t="shared" si="498"/>
        <v/>
      </c>
      <c r="AY7762" s="55">
        <f t="shared" si="499"/>
        <v>0</v>
      </c>
      <c r="AZ7762" s="8"/>
      <c r="BA7762" s="8"/>
    </row>
    <row r="7763" spans="1:53" x14ac:dyDescent="0.25">
      <c r="A7763" s="9" t="str">
        <f>IF(B7763&lt;&gt;"",COUNTA($B$3:B7763)+$A$2,"")</f>
        <v/>
      </c>
      <c r="R7763" s="42"/>
      <c r="AB7763" s="13"/>
      <c r="AC7763" s="8"/>
      <c r="AF7763" s="13"/>
      <c r="AG7763" s="8"/>
      <c r="AH7763" s="8"/>
      <c r="AI7763" s="8"/>
      <c r="AJ7763" s="8"/>
      <c r="AK7763" s="8"/>
      <c r="AN7763" s="13"/>
      <c r="AO7763" s="8"/>
      <c r="AR7763" s="13"/>
      <c r="AS7763" s="8"/>
      <c r="AV7763" s="13"/>
      <c r="AW7763" s="8"/>
      <c r="AX7763" s="19" t="str">
        <f t="shared" si="498"/>
        <v/>
      </c>
      <c r="AY7763" s="55">
        <f t="shared" si="499"/>
        <v>0</v>
      </c>
      <c r="AZ7763" s="8"/>
      <c r="BA7763" s="8"/>
    </row>
    <row r="7764" spans="1:53" x14ac:dyDescent="0.25">
      <c r="A7764" s="9" t="str">
        <f>IF(B7764&lt;&gt;"",COUNTA($B$3:B7764)+$A$2,"")</f>
        <v/>
      </c>
      <c r="R7764" s="42"/>
      <c r="AB7764" s="13"/>
      <c r="AC7764" s="8"/>
      <c r="AF7764" s="13"/>
      <c r="AG7764" s="8"/>
      <c r="AH7764" s="8"/>
      <c r="AI7764" s="8"/>
      <c r="AJ7764" s="8"/>
      <c r="AK7764" s="8"/>
      <c r="AN7764" s="13"/>
      <c r="AO7764" s="8"/>
      <c r="AR7764" s="13"/>
      <c r="AS7764" s="8"/>
      <c r="AV7764" s="13"/>
      <c r="AW7764" s="8"/>
      <c r="AX7764" s="19" t="str">
        <f t="shared" si="498"/>
        <v/>
      </c>
      <c r="AY7764" s="55">
        <f t="shared" si="499"/>
        <v>0</v>
      </c>
      <c r="AZ7764" s="8"/>
      <c r="BA7764" s="8"/>
    </row>
    <row r="7765" spans="1:53" x14ac:dyDescent="0.25">
      <c r="A7765" s="9" t="str">
        <f>IF(B7765&lt;&gt;"",COUNTA($B$3:B7765)+$A$2,"")</f>
        <v/>
      </c>
      <c r="R7765" s="42"/>
      <c r="AB7765" s="13"/>
      <c r="AC7765" s="8"/>
      <c r="AF7765" s="13"/>
      <c r="AG7765" s="8"/>
      <c r="AH7765" s="8"/>
      <c r="AI7765" s="8"/>
      <c r="AJ7765" s="8"/>
      <c r="AK7765" s="8"/>
      <c r="AN7765" s="13"/>
      <c r="AO7765" s="8"/>
      <c r="AR7765" s="13"/>
      <c r="AS7765" s="8"/>
      <c r="AV7765" s="13"/>
      <c r="AW7765" s="8"/>
      <c r="AX7765" s="19" t="str">
        <f t="shared" si="498"/>
        <v/>
      </c>
      <c r="AY7765" s="55">
        <f t="shared" si="499"/>
        <v>0</v>
      </c>
      <c r="AZ7765" s="8"/>
      <c r="BA7765" s="8"/>
    </row>
    <row r="7766" spans="1:53" x14ac:dyDescent="0.25">
      <c r="A7766" s="9" t="str">
        <f>IF(B7766&lt;&gt;"",COUNTA($B$3:B7766)+$A$2,"")</f>
        <v/>
      </c>
      <c r="R7766" s="42"/>
      <c r="AB7766" s="13"/>
      <c r="AC7766" s="8"/>
      <c r="AF7766" s="13"/>
      <c r="AG7766" s="8"/>
      <c r="AH7766" s="8"/>
      <c r="AI7766" s="8"/>
      <c r="AJ7766" s="8"/>
      <c r="AK7766" s="8"/>
      <c r="AN7766" s="13"/>
      <c r="AO7766" s="8"/>
      <c r="AR7766" s="13"/>
      <c r="AS7766" s="8"/>
      <c r="AV7766" s="13"/>
      <c r="AW7766" s="8"/>
      <c r="AX7766" s="19" t="str">
        <f t="shared" si="498"/>
        <v/>
      </c>
      <c r="AY7766" s="55">
        <f t="shared" si="499"/>
        <v>0</v>
      </c>
      <c r="AZ7766" s="8"/>
      <c r="BA7766" s="8"/>
    </row>
    <row r="7767" spans="1:53" x14ac:dyDescent="0.25">
      <c r="A7767" s="9" t="str">
        <f>IF(B7767&lt;&gt;"",COUNTA($B$3:B7767)+$A$2,"")</f>
        <v/>
      </c>
      <c r="R7767" s="42"/>
      <c r="AB7767" s="13"/>
      <c r="AC7767" s="8"/>
      <c r="AF7767" s="13"/>
      <c r="AG7767" s="8"/>
      <c r="AH7767" s="8"/>
      <c r="AI7767" s="8"/>
      <c r="AJ7767" s="8"/>
      <c r="AK7767" s="8"/>
      <c r="AN7767" s="13"/>
      <c r="AO7767" s="8"/>
      <c r="AR7767" s="13"/>
      <c r="AS7767" s="8"/>
      <c r="AV7767" s="13"/>
      <c r="AW7767" s="8"/>
      <c r="AX7767" s="19" t="str">
        <f t="shared" si="498"/>
        <v/>
      </c>
      <c r="AY7767" s="55">
        <f t="shared" si="499"/>
        <v>0</v>
      </c>
      <c r="AZ7767" s="8"/>
      <c r="BA7767" s="8"/>
    </row>
    <row r="7768" spans="1:53" x14ac:dyDescent="0.25">
      <c r="A7768" s="9" t="str">
        <f>IF(B7768&lt;&gt;"",COUNTA($B$3:B7768)+$A$2,"")</f>
        <v/>
      </c>
      <c r="R7768" s="42"/>
      <c r="AB7768" s="13"/>
      <c r="AC7768" s="8"/>
      <c r="AF7768" s="13"/>
      <c r="AG7768" s="8"/>
      <c r="AH7768" s="8"/>
      <c r="AI7768" s="8"/>
      <c r="AJ7768" s="8"/>
      <c r="AK7768" s="8"/>
      <c r="AN7768" s="13"/>
      <c r="AO7768" s="8"/>
      <c r="AR7768" s="13"/>
      <c r="AS7768" s="8"/>
      <c r="AV7768" s="13"/>
      <c r="AW7768" s="8"/>
      <c r="AX7768" s="19" t="str">
        <f t="shared" si="498"/>
        <v/>
      </c>
      <c r="AY7768" s="55">
        <f t="shared" si="499"/>
        <v>0</v>
      </c>
      <c r="AZ7768" s="8"/>
      <c r="BA7768" s="8"/>
    </row>
    <row r="7769" spans="1:53" x14ac:dyDescent="0.25">
      <c r="A7769" s="9" t="str">
        <f>IF(B7769&lt;&gt;"",COUNTA($B$3:B7769)+$A$2,"")</f>
        <v/>
      </c>
      <c r="R7769" s="42"/>
      <c r="AB7769" s="13"/>
      <c r="AC7769" s="8"/>
      <c r="AF7769" s="13"/>
      <c r="AG7769" s="8"/>
      <c r="AH7769" s="8"/>
      <c r="AI7769" s="8"/>
      <c r="AJ7769" s="8"/>
      <c r="AK7769" s="8"/>
      <c r="AN7769" s="13"/>
      <c r="AO7769" s="8"/>
      <c r="AR7769" s="13"/>
      <c r="AS7769" s="8"/>
      <c r="AV7769" s="13"/>
      <c r="AW7769" s="8"/>
      <c r="AX7769" s="19" t="str">
        <f t="shared" si="498"/>
        <v/>
      </c>
      <c r="AY7769" s="55">
        <f t="shared" si="499"/>
        <v>0</v>
      </c>
      <c r="AZ7769" s="8"/>
      <c r="BA7769" s="8"/>
    </row>
    <row r="7770" spans="1:53" x14ac:dyDescent="0.25">
      <c r="A7770" s="9" t="str">
        <f>IF(B7770&lt;&gt;"",COUNTA($B$3:B7770)+$A$2,"")</f>
        <v/>
      </c>
      <c r="R7770" s="42"/>
      <c r="AB7770" s="13"/>
      <c r="AC7770" s="8"/>
      <c r="AF7770" s="13"/>
      <c r="AG7770" s="8"/>
      <c r="AH7770" s="8"/>
      <c r="AI7770" s="8"/>
      <c r="AJ7770" s="8"/>
      <c r="AK7770" s="8"/>
      <c r="AN7770" s="13"/>
      <c r="AO7770" s="8"/>
      <c r="AR7770" s="13"/>
      <c r="AS7770" s="8"/>
      <c r="AV7770" s="13"/>
      <c r="AW7770" s="8"/>
      <c r="AX7770" s="19" t="str">
        <f t="shared" si="498"/>
        <v/>
      </c>
      <c r="AY7770" s="55">
        <f t="shared" si="499"/>
        <v>0</v>
      </c>
      <c r="AZ7770" s="8"/>
      <c r="BA7770" s="8"/>
    </row>
    <row r="7771" spans="1:53" x14ac:dyDescent="0.25">
      <c r="A7771" s="9" t="str">
        <f>IF(B7771&lt;&gt;"",COUNTA($B$3:B7771)+$A$2,"")</f>
        <v/>
      </c>
      <c r="R7771" s="42"/>
      <c r="AB7771" s="13"/>
      <c r="AC7771" s="8"/>
      <c r="AF7771" s="13"/>
      <c r="AG7771" s="8"/>
      <c r="AH7771" s="8"/>
      <c r="AI7771" s="8"/>
      <c r="AJ7771" s="8"/>
      <c r="AK7771" s="8"/>
      <c r="AN7771" s="13"/>
      <c r="AO7771" s="8"/>
      <c r="AR7771" s="13"/>
      <c r="AS7771" s="8"/>
      <c r="AV7771" s="13"/>
      <c r="AW7771" s="8"/>
      <c r="AX7771" s="19" t="str">
        <f t="shared" si="498"/>
        <v/>
      </c>
      <c r="AY7771" s="55">
        <f t="shared" si="499"/>
        <v>0</v>
      </c>
      <c r="AZ7771" s="8"/>
      <c r="BA7771" s="8"/>
    </row>
    <row r="7772" spans="1:53" x14ac:dyDescent="0.25">
      <c r="A7772" s="9" t="str">
        <f>IF(B7772&lt;&gt;"",COUNTA($B$3:B7772)+$A$2,"")</f>
        <v/>
      </c>
      <c r="R7772" s="42"/>
      <c r="AB7772" s="13"/>
      <c r="AC7772" s="8"/>
      <c r="AF7772" s="13"/>
      <c r="AG7772" s="8"/>
      <c r="AH7772" s="8"/>
      <c r="AI7772" s="8"/>
      <c r="AJ7772" s="8"/>
      <c r="AK7772" s="8"/>
      <c r="AN7772" s="13"/>
      <c r="AO7772" s="8"/>
      <c r="AR7772" s="13"/>
      <c r="AS7772" s="8"/>
      <c r="AV7772" s="13"/>
      <c r="AW7772" s="8"/>
      <c r="AX7772" s="19" t="str">
        <f t="shared" si="498"/>
        <v/>
      </c>
      <c r="AY7772" s="55">
        <f t="shared" si="499"/>
        <v>0</v>
      </c>
      <c r="AZ7772" s="8"/>
      <c r="BA7772" s="8"/>
    </row>
    <row r="7773" spans="1:53" x14ac:dyDescent="0.25">
      <c r="A7773" s="9" t="str">
        <f>IF(B7773&lt;&gt;"",COUNTA($B$3:B7773)+$A$2,"")</f>
        <v/>
      </c>
      <c r="R7773" s="42"/>
      <c r="AB7773" s="13"/>
      <c r="AC7773" s="8"/>
      <c r="AF7773" s="13"/>
      <c r="AG7773" s="8"/>
      <c r="AH7773" s="8"/>
      <c r="AI7773" s="8"/>
      <c r="AJ7773" s="8"/>
      <c r="AK7773" s="8"/>
      <c r="AN7773" s="13"/>
      <c r="AO7773" s="8"/>
      <c r="AR7773" s="13"/>
      <c r="AS7773" s="8"/>
      <c r="AV7773" s="13"/>
      <c r="AW7773" s="8"/>
      <c r="AX7773" s="19" t="str">
        <f t="shared" si="498"/>
        <v/>
      </c>
      <c r="AY7773" s="55">
        <f t="shared" si="499"/>
        <v>0</v>
      </c>
      <c r="AZ7773" s="8"/>
      <c r="BA7773" s="8"/>
    </row>
    <row r="7774" spans="1:53" x14ac:dyDescent="0.25">
      <c r="A7774" s="9" t="str">
        <f>IF(B7774&lt;&gt;"",COUNTA($B$3:B7774)+$A$2,"")</f>
        <v/>
      </c>
      <c r="R7774" s="42"/>
      <c r="AB7774" s="13"/>
      <c r="AC7774" s="8"/>
      <c r="AF7774" s="13"/>
      <c r="AG7774" s="8"/>
      <c r="AH7774" s="8"/>
      <c r="AI7774" s="8"/>
      <c r="AJ7774" s="8"/>
      <c r="AK7774" s="8"/>
      <c r="AN7774" s="13"/>
      <c r="AO7774" s="8"/>
      <c r="AR7774" s="13"/>
      <c r="AS7774" s="8"/>
      <c r="AV7774" s="13"/>
      <c r="AW7774" s="8"/>
      <c r="AX7774" s="19" t="str">
        <f t="shared" si="498"/>
        <v/>
      </c>
      <c r="AY7774" s="55">
        <f t="shared" si="499"/>
        <v>0</v>
      </c>
      <c r="AZ7774" s="8"/>
      <c r="BA7774" s="8"/>
    </row>
    <row r="7775" spans="1:53" x14ac:dyDescent="0.25">
      <c r="A7775" s="9" t="str">
        <f>IF(B7775&lt;&gt;"",COUNTA($B$3:B7775)+$A$2,"")</f>
        <v/>
      </c>
      <c r="R7775" s="42"/>
      <c r="AB7775" s="13"/>
      <c r="AC7775" s="8"/>
      <c r="AF7775" s="13"/>
      <c r="AG7775" s="8"/>
      <c r="AH7775" s="8"/>
      <c r="AI7775" s="8"/>
      <c r="AJ7775" s="8"/>
      <c r="AK7775" s="8"/>
      <c r="AN7775" s="13"/>
      <c r="AO7775" s="8"/>
      <c r="AR7775" s="13"/>
      <c r="AS7775" s="8"/>
      <c r="AV7775" s="13"/>
      <c r="AW7775" s="8"/>
      <c r="AX7775" s="19" t="str">
        <f t="shared" si="498"/>
        <v/>
      </c>
      <c r="AY7775" s="55">
        <f t="shared" si="499"/>
        <v>0</v>
      </c>
      <c r="AZ7775" s="8"/>
      <c r="BA7775" s="8"/>
    </row>
    <row r="7776" spans="1:53" x14ac:dyDescent="0.25">
      <c r="A7776" s="9" t="str">
        <f>IF(B7776&lt;&gt;"",COUNTA($B$3:B7776)+$A$2,"")</f>
        <v/>
      </c>
      <c r="R7776" s="42"/>
      <c r="AB7776" s="13"/>
      <c r="AC7776" s="8"/>
      <c r="AF7776" s="13"/>
      <c r="AG7776" s="8"/>
      <c r="AH7776" s="8"/>
      <c r="AI7776" s="8"/>
      <c r="AJ7776" s="8"/>
      <c r="AK7776" s="8"/>
      <c r="AN7776" s="13"/>
      <c r="AO7776" s="8"/>
      <c r="AR7776" s="13"/>
      <c r="AS7776" s="8"/>
      <c r="AV7776" s="13"/>
      <c r="AW7776" s="8"/>
      <c r="AX7776" s="19" t="str">
        <f t="shared" si="498"/>
        <v/>
      </c>
      <c r="AY7776" s="55">
        <f t="shared" si="499"/>
        <v>0</v>
      </c>
      <c r="AZ7776" s="8"/>
      <c r="BA7776" s="8"/>
    </row>
    <row r="7777" spans="1:53" x14ac:dyDescent="0.25">
      <c r="A7777" s="9" t="str">
        <f>IF(B7777&lt;&gt;"",COUNTA($B$3:B7777)+$A$2,"")</f>
        <v/>
      </c>
      <c r="R7777" s="42"/>
      <c r="AB7777" s="13"/>
      <c r="AC7777" s="8"/>
      <c r="AF7777" s="13"/>
      <c r="AG7777" s="8"/>
      <c r="AH7777" s="8"/>
      <c r="AI7777" s="8"/>
      <c r="AJ7777" s="8"/>
      <c r="AK7777" s="8"/>
      <c r="AN7777" s="13"/>
      <c r="AO7777" s="8"/>
      <c r="AR7777" s="13"/>
      <c r="AS7777" s="8"/>
      <c r="AV7777" s="13"/>
      <c r="AW7777" s="8"/>
      <c r="AX7777" s="19" t="str">
        <f t="shared" si="498"/>
        <v/>
      </c>
      <c r="AY7777" s="55">
        <f t="shared" si="499"/>
        <v>0</v>
      </c>
      <c r="AZ7777" s="8"/>
      <c r="BA7777" s="8"/>
    </row>
    <row r="7778" spans="1:53" x14ac:dyDescent="0.25">
      <c r="A7778" s="9" t="str">
        <f>IF(B7778&lt;&gt;"",COUNTA($B$3:B7778)+$A$2,"")</f>
        <v/>
      </c>
      <c r="R7778" s="42"/>
      <c r="AB7778" s="13"/>
      <c r="AC7778" s="8"/>
      <c r="AF7778" s="13"/>
      <c r="AG7778" s="8"/>
      <c r="AH7778" s="8"/>
      <c r="AI7778" s="8"/>
      <c r="AJ7778" s="8"/>
      <c r="AK7778" s="8"/>
      <c r="AN7778" s="13"/>
      <c r="AO7778" s="8"/>
      <c r="AR7778" s="13"/>
      <c r="AS7778" s="8"/>
      <c r="AV7778" s="13"/>
      <c r="AW7778" s="8"/>
      <c r="AX7778" s="19" t="str">
        <f t="shared" si="498"/>
        <v/>
      </c>
      <c r="AY7778" s="55">
        <f t="shared" si="499"/>
        <v>0</v>
      </c>
      <c r="AZ7778" s="8"/>
      <c r="BA7778" s="8"/>
    </row>
    <row r="7779" spans="1:53" x14ac:dyDescent="0.25">
      <c r="A7779" s="9" t="str">
        <f>IF(B7779&lt;&gt;"",COUNTA($B$3:B7779)+$A$2,"")</f>
        <v/>
      </c>
      <c r="R7779" s="42"/>
      <c r="AB7779" s="13"/>
      <c r="AC7779" s="8"/>
      <c r="AF7779" s="13"/>
      <c r="AG7779" s="8"/>
      <c r="AH7779" s="8"/>
      <c r="AI7779" s="8"/>
      <c r="AJ7779" s="8"/>
      <c r="AK7779" s="8"/>
      <c r="AN7779" s="13"/>
      <c r="AO7779" s="8"/>
      <c r="AR7779" s="13"/>
      <c r="AS7779" s="8"/>
      <c r="AV7779" s="13"/>
      <c r="AW7779" s="8"/>
      <c r="AX7779" s="19" t="str">
        <f t="shared" si="498"/>
        <v/>
      </c>
      <c r="AY7779" s="55">
        <f t="shared" si="499"/>
        <v>0</v>
      </c>
      <c r="AZ7779" s="8"/>
      <c r="BA7779" s="8"/>
    </row>
    <row r="7780" spans="1:53" x14ac:dyDescent="0.25">
      <c r="A7780" s="9" t="str">
        <f>IF(B7780&lt;&gt;"",COUNTA($B$3:B7780)+$A$2,"")</f>
        <v/>
      </c>
      <c r="R7780" s="42"/>
      <c r="AB7780" s="13"/>
      <c r="AC7780" s="8"/>
      <c r="AF7780" s="13"/>
      <c r="AG7780" s="8"/>
      <c r="AH7780" s="8"/>
      <c r="AI7780" s="8"/>
      <c r="AJ7780" s="8"/>
      <c r="AK7780" s="8"/>
      <c r="AN7780" s="13"/>
      <c r="AO7780" s="8"/>
      <c r="AR7780" s="13"/>
      <c r="AS7780" s="8"/>
      <c r="AV7780" s="13"/>
      <c r="AW7780" s="8"/>
      <c r="AX7780" s="19" t="str">
        <f t="shared" si="498"/>
        <v/>
      </c>
      <c r="AY7780" s="55">
        <f t="shared" si="499"/>
        <v>0</v>
      </c>
      <c r="AZ7780" s="8"/>
      <c r="BA7780" s="8"/>
    </row>
    <row r="7781" spans="1:53" x14ac:dyDescent="0.25">
      <c r="A7781" s="9" t="str">
        <f>IF(B7781&lt;&gt;"",COUNTA($B$3:B7781)+$A$2,"")</f>
        <v/>
      </c>
      <c r="R7781" s="42"/>
      <c r="AB7781" s="13"/>
      <c r="AC7781" s="8"/>
      <c r="AF7781" s="13"/>
      <c r="AG7781" s="8"/>
      <c r="AH7781" s="8"/>
      <c r="AI7781" s="8"/>
      <c r="AJ7781" s="8"/>
      <c r="AK7781" s="8"/>
      <c r="AN7781" s="13"/>
      <c r="AO7781" s="8"/>
      <c r="AR7781" s="13"/>
      <c r="AS7781" s="8"/>
      <c r="AV7781" s="13"/>
      <c r="AW7781" s="8"/>
      <c r="AX7781" s="19" t="str">
        <f t="shared" si="498"/>
        <v/>
      </c>
      <c r="AY7781" s="55">
        <f t="shared" si="499"/>
        <v>0</v>
      </c>
      <c r="AZ7781" s="8"/>
      <c r="BA7781" s="8"/>
    </row>
    <row r="7782" spans="1:53" x14ac:dyDescent="0.25">
      <c r="A7782" s="9" t="str">
        <f>IF(B7782&lt;&gt;"",COUNTA($B$3:B7782)+$A$2,"")</f>
        <v/>
      </c>
      <c r="R7782" s="42"/>
      <c r="AB7782" s="13"/>
      <c r="AC7782" s="8"/>
      <c r="AF7782" s="13"/>
      <c r="AG7782" s="8"/>
      <c r="AH7782" s="8"/>
      <c r="AI7782" s="8"/>
      <c r="AJ7782" s="8"/>
      <c r="AK7782" s="8"/>
      <c r="AN7782" s="13"/>
      <c r="AO7782" s="8"/>
      <c r="AR7782" s="13"/>
      <c r="AS7782" s="8"/>
      <c r="AV7782" s="13"/>
      <c r="AW7782" s="8"/>
      <c r="AX7782" s="19" t="str">
        <f t="shared" si="498"/>
        <v/>
      </c>
      <c r="AY7782" s="55">
        <f t="shared" si="499"/>
        <v>0</v>
      </c>
      <c r="AZ7782" s="8"/>
      <c r="BA7782" s="8"/>
    </row>
    <row r="7783" spans="1:53" x14ac:dyDescent="0.25">
      <c r="A7783" s="9" t="str">
        <f>IF(B7783&lt;&gt;"",COUNTA($B$3:B7783)+$A$2,"")</f>
        <v/>
      </c>
      <c r="R7783" s="42"/>
      <c r="AB7783" s="13"/>
      <c r="AC7783" s="8"/>
      <c r="AF7783" s="13"/>
      <c r="AG7783" s="8"/>
      <c r="AH7783" s="8"/>
      <c r="AI7783" s="8"/>
      <c r="AJ7783" s="8"/>
      <c r="AK7783" s="8"/>
      <c r="AN7783" s="13"/>
      <c r="AO7783" s="8"/>
      <c r="AR7783" s="13"/>
      <c r="AS7783" s="8"/>
      <c r="AV7783" s="13"/>
      <c r="AW7783" s="8"/>
      <c r="AX7783" s="19" t="str">
        <f t="shared" si="498"/>
        <v/>
      </c>
      <c r="AY7783" s="55">
        <f t="shared" si="499"/>
        <v>0</v>
      </c>
      <c r="AZ7783" s="8"/>
      <c r="BA7783" s="8"/>
    </row>
    <row r="7784" spans="1:53" x14ac:dyDescent="0.25">
      <c r="A7784" s="9" t="str">
        <f>IF(B7784&lt;&gt;"",COUNTA($B$3:B7784)+$A$2,"")</f>
        <v/>
      </c>
      <c r="R7784" s="42"/>
      <c r="AB7784" s="13"/>
      <c r="AC7784" s="8"/>
      <c r="AF7784" s="13"/>
      <c r="AG7784" s="8"/>
      <c r="AH7784" s="8"/>
      <c r="AI7784" s="8"/>
      <c r="AJ7784" s="8"/>
      <c r="AK7784" s="8"/>
      <c r="AN7784" s="13"/>
      <c r="AO7784" s="8"/>
      <c r="AR7784" s="13"/>
      <c r="AS7784" s="8"/>
      <c r="AV7784" s="13"/>
      <c r="AW7784" s="8"/>
      <c r="AX7784" s="19" t="str">
        <f t="shared" si="498"/>
        <v/>
      </c>
      <c r="AY7784" s="55">
        <f t="shared" si="499"/>
        <v>0</v>
      </c>
      <c r="AZ7784" s="8"/>
      <c r="BA7784" s="8"/>
    </row>
    <row r="7785" spans="1:53" x14ac:dyDescent="0.25">
      <c r="A7785" s="9" t="str">
        <f>IF(B7785&lt;&gt;"",COUNTA($B$3:B7785)+$A$2,"")</f>
        <v/>
      </c>
      <c r="R7785" s="42"/>
      <c r="AB7785" s="13"/>
      <c r="AC7785" s="8"/>
      <c r="AF7785" s="13"/>
      <c r="AG7785" s="8"/>
      <c r="AH7785" s="8"/>
      <c r="AI7785" s="8"/>
      <c r="AJ7785" s="8"/>
      <c r="AK7785" s="8"/>
      <c r="AN7785" s="13"/>
      <c r="AO7785" s="8"/>
      <c r="AR7785" s="13"/>
      <c r="AS7785" s="8"/>
      <c r="AV7785" s="13"/>
      <c r="AW7785" s="8"/>
      <c r="AX7785" s="19" t="str">
        <f t="shared" si="498"/>
        <v/>
      </c>
      <c r="AY7785" s="55">
        <f t="shared" si="499"/>
        <v>0</v>
      </c>
      <c r="AZ7785" s="8"/>
      <c r="BA7785" s="8"/>
    </row>
    <row r="7786" spans="1:53" x14ac:dyDescent="0.25">
      <c r="A7786" s="9" t="str">
        <f>IF(B7786&lt;&gt;"",COUNTA($B$3:B7786)+$A$2,"")</f>
        <v/>
      </c>
      <c r="R7786" s="42"/>
      <c r="AB7786" s="13"/>
      <c r="AC7786" s="8"/>
      <c r="AF7786" s="13"/>
      <c r="AG7786" s="8"/>
      <c r="AH7786" s="8"/>
      <c r="AI7786" s="8"/>
      <c r="AJ7786" s="8"/>
      <c r="AK7786" s="8"/>
      <c r="AN7786" s="13"/>
      <c r="AO7786" s="8"/>
      <c r="AR7786" s="13"/>
      <c r="AS7786" s="8"/>
      <c r="AV7786" s="13"/>
      <c r="AW7786" s="8"/>
      <c r="AX7786" s="19" t="str">
        <f t="shared" si="498"/>
        <v/>
      </c>
      <c r="AY7786" s="55">
        <f t="shared" si="499"/>
        <v>0</v>
      </c>
      <c r="AZ7786" s="8"/>
      <c r="BA7786" s="8"/>
    </row>
    <row r="7787" spans="1:53" x14ac:dyDescent="0.25">
      <c r="A7787" s="9" t="str">
        <f>IF(B7787&lt;&gt;"",COUNTA($B$3:B7787)+$A$2,"")</f>
        <v/>
      </c>
      <c r="R7787" s="42"/>
      <c r="AB7787" s="13"/>
      <c r="AC7787" s="8"/>
      <c r="AF7787" s="13"/>
      <c r="AG7787" s="8"/>
      <c r="AH7787" s="8"/>
      <c r="AI7787" s="8"/>
      <c r="AJ7787" s="8"/>
      <c r="AK7787" s="8"/>
      <c r="AN7787" s="13"/>
      <c r="AO7787" s="8"/>
      <c r="AR7787" s="13"/>
      <c r="AS7787" s="8"/>
      <c r="AV7787" s="13"/>
      <c r="AW7787" s="8"/>
      <c r="AX7787" s="19" t="str">
        <f t="shared" si="498"/>
        <v/>
      </c>
      <c r="AY7787" s="55">
        <f t="shared" si="499"/>
        <v>0</v>
      </c>
      <c r="AZ7787" s="8"/>
      <c r="BA7787" s="8"/>
    </row>
    <row r="7788" spans="1:53" x14ac:dyDescent="0.25">
      <c r="A7788" s="9" t="str">
        <f>IF(B7788&lt;&gt;"",COUNTA($B$3:B7788)+$A$2,"")</f>
        <v/>
      </c>
      <c r="R7788" s="42"/>
      <c r="AB7788" s="13"/>
      <c r="AC7788" s="8"/>
      <c r="AF7788" s="13"/>
      <c r="AG7788" s="8"/>
      <c r="AH7788" s="8"/>
      <c r="AI7788" s="8"/>
      <c r="AJ7788" s="8"/>
      <c r="AK7788" s="8"/>
      <c r="AN7788" s="13"/>
      <c r="AO7788" s="8"/>
      <c r="AR7788" s="13"/>
      <c r="AS7788" s="8"/>
      <c r="AV7788" s="13"/>
      <c r="AW7788" s="8"/>
      <c r="AX7788" s="19" t="str">
        <f t="shared" si="498"/>
        <v/>
      </c>
      <c r="AY7788" s="55">
        <f t="shared" si="499"/>
        <v>0</v>
      </c>
      <c r="AZ7788" s="8"/>
      <c r="BA7788" s="8"/>
    </row>
    <row r="7789" spans="1:53" x14ac:dyDescent="0.25">
      <c r="A7789" s="9" t="str">
        <f>IF(B7789&lt;&gt;"",COUNTA($B$3:B7789)+$A$2,"")</f>
        <v/>
      </c>
      <c r="R7789" s="42"/>
      <c r="AB7789" s="13"/>
      <c r="AC7789" s="8"/>
      <c r="AF7789" s="13"/>
      <c r="AG7789" s="8"/>
      <c r="AH7789" s="8"/>
      <c r="AI7789" s="8"/>
      <c r="AJ7789" s="8"/>
      <c r="AK7789" s="8"/>
      <c r="AN7789" s="13"/>
      <c r="AO7789" s="8"/>
      <c r="AR7789" s="13"/>
      <c r="AS7789" s="8"/>
      <c r="AV7789" s="13"/>
      <c r="AW7789" s="8"/>
      <c r="AX7789" s="19" t="str">
        <f t="shared" si="498"/>
        <v/>
      </c>
      <c r="AY7789" s="55">
        <f t="shared" si="499"/>
        <v>0</v>
      </c>
      <c r="AZ7789" s="8"/>
      <c r="BA7789" s="8"/>
    </row>
    <row r="7790" spans="1:53" x14ac:dyDescent="0.25">
      <c r="A7790" s="9" t="str">
        <f>IF(B7790&lt;&gt;"",COUNTA($B$3:B7790)+$A$2,"")</f>
        <v/>
      </c>
      <c r="R7790" s="42"/>
      <c r="AB7790" s="13"/>
      <c r="AC7790" s="8"/>
      <c r="AF7790" s="13"/>
      <c r="AG7790" s="8"/>
      <c r="AH7790" s="8"/>
      <c r="AI7790" s="8"/>
      <c r="AJ7790" s="8"/>
      <c r="AK7790" s="8"/>
      <c r="AN7790" s="13"/>
      <c r="AO7790" s="8"/>
      <c r="AR7790" s="13"/>
      <c r="AS7790" s="8"/>
      <c r="AV7790" s="13"/>
      <c r="AW7790" s="8"/>
      <c r="AX7790" s="19" t="str">
        <f t="shared" si="498"/>
        <v/>
      </c>
      <c r="AY7790" s="55">
        <f t="shared" si="499"/>
        <v>0</v>
      </c>
      <c r="AZ7790" s="8"/>
      <c r="BA7790" s="8"/>
    </row>
    <row r="7791" spans="1:53" x14ac:dyDescent="0.25">
      <c r="A7791" s="9" t="str">
        <f>IF(B7791&lt;&gt;"",COUNTA($B$3:B7791)+$A$2,"")</f>
        <v/>
      </c>
      <c r="R7791" s="42"/>
      <c r="AB7791" s="13"/>
      <c r="AC7791" s="8"/>
      <c r="AF7791" s="13"/>
      <c r="AG7791" s="8"/>
      <c r="AH7791" s="8"/>
      <c r="AI7791" s="8"/>
      <c r="AJ7791" s="8"/>
      <c r="AK7791" s="8"/>
      <c r="AN7791" s="13"/>
      <c r="AO7791" s="8"/>
      <c r="AR7791" s="13"/>
      <c r="AS7791" s="8"/>
      <c r="AV7791" s="13"/>
      <c r="AW7791" s="8"/>
      <c r="AX7791" s="19" t="str">
        <f t="shared" si="498"/>
        <v/>
      </c>
      <c r="AY7791" s="55">
        <f t="shared" si="499"/>
        <v>0</v>
      </c>
      <c r="AZ7791" s="8"/>
      <c r="BA7791" s="8"/>
    </row>
    <row r="7792" spans="1:53" x14ac:dyDescent="0.25">
      <c r="A7792" s="9" t="str">
        <f>IF(B7792&lt;&gt;"",COUNTA($B$3:B7792)+$A$2,"")</f>
        <v/>
      </c>
      <c r="R7792" s="42"/>
      <c r="AB7792" s="13"/>
      <c r="AC7792" s="8"/>
      <c r="AF7792" s="13"/>
      <c r="AG7792" s="8"/>
      <c r="AH7792" s="8"/>
      <c r="AI7792" s="8"/>
      <c r="AJ7792" s="8"/>
      <c r="AK7792" s="8"/>
      <c r="AN7792" s="13"/>
      <c r="AO7792" s="8"/>
      <c r="AR7792" s="13"/>
      <c r="AS7792" s="8"/>
      <c r="AV7792" s="13"/>
      <c r="AW7792" s="8"/>
      <c r="AX7792" s="19" t="str">
        <f t="shared" si="498"/>
        <v/>
      </c>
      <c r="AY7792" s="55">
        <f t="shared" si="499"/>
        <v>0</v>
      </c>
      <c r="AZ7792" s="8"/>
      <c r="BA7792" s="8"/>
    </row>
    <row r="7793" spans="1:53" x14ac:dyDescent="0.25">
      <c r="A7793" s="9" t="str">
        <f>IF(B7793&lt;&gt;"",COUNTA($B$3:B7793)+$A$2,"")</f>
        <v/>
      </c>
      <c r="R7793" s="42"/>
      <c r="AB7793" s="13"/>
      <c r="AC7793" s="8"/>
      <c r="AF7793" s="13"/>
      <c r="AG7793" s="8"/>
      <c r="AH7793" s="8"/>
      <c r="AI7793" s="8"/>
      <c r="AJ7793" s="8"/>
      <c r="AK7793" s="8"/>
      <c r="AN7793" s="13"/>
      <c r="AO7793" s="8"/>
      <c r="AR7793" s="13"/>
      <c r="AS7793" s="8"/>
      <c r="AV7793" s="13"/>
      <c r="AW7793" s="8"/>
      <c r="AX7793" s="19" t="str">
        <f t="shared" si="498"/>
        <v/>
      </c>
      <c r="AY7793" s="55">
        <f t="shared" si="499"/>
        <v>0</v>
      </c>
      <c r="AZ7793" s="8"/>
      <c r="BA7793" s="8"/>
    </row>
    <row r="7794" spans="1:53" x14ac:dyDescent="0.25">
      <c r="A7794" s="9" t="str">
        <f>IF(B7794&lt;&gt;"",COUNTA($B$3:B7794)+$A$2,"")</f>
        <v/>
      </c>
      <c r="R7794" s="42"/>
      <c r="AB7794" s="13"/>
      <c r="AC7794" s="8"/>
      <c r="AF7794" s="13"/>
      <c r="AG7794" s="8"/>
      <c r="AH7794" s="8"/>
      <c r="AI7794" s="8"/>
      <c r="AJ7794" s="8"/>
      <c r="AK7794" s="8"/>
      <c r="AN7794" s="13"/>
      <c r="AO7794" s="8"/>
      <c r="AR7794" s="13"/>
      <c r="AS7794" s="8"/>
      <c r="AV7794" s="13"/>
      <c r="AW7794" s="8"/>
      <c r="AX7794" s="19" t="str">
        <f t="shared" si="498"/>
        <v/>
      </c>
      <c r="AY7794" s="55">
        <f t="shared" si="499"/>
        <v>0</v>
      </c>
      <c r="AZ7794" s="8"/>
      <c r="BA7794" s="8"/>
    </row>
    <row r="7795" spans="1:53" x14ac:dyDescent="0.25">
      <c r="A7795" s="9" t="str">
        <f>IF(B7795&lt;&gt;"",COUNTA($B$3:B7795)+$A$2,"")</f>
        <v/>
      </c>
      <c r="R7795" s="42"/>
      <c r="AB7795" s="13"/>
      <c r="AC7795" s="8"/>
      <c r="AF7795" s="13"/>
      <c r="AG7795" s="8"/>
      <c r="AH7795" s="8"/>
      <c r="AI7795" s="8"/>
      <c r="AJ7795" s="8"/>
      <c r="AK7795" s="8"/>
      <c r="AN7795" s="13"/>
      <c r="AO7795" s="8"/>
      <c r="AR7795" s="13"/>
      <c r="AS7795" s="8"/>
      <c r="AV7795" s="13"/>
      <c r="AW7795" s="8"/>
      <c r="AX7795" s="19" t="str">
        <f t="shared" si="498"/>
        <v/>
      </c>
      <c r="AY7795" s="55">
        <f t="shared" si="499"/>
        <v>0</v>
      </c>
      <c r="AZ7795" s="8"/>
      <c r="BA7795" s="8"/>
    </row>
    <row r="7796" spans="1:53" x14ac:dyDescent="0.25">
      <c r="A7796" s="9" t="str">
        <f>IF(B7796&lt;&gt;"",COUNTA($B$3:B7796)+$A$2,"")</f>
        <v/>
      </c>
      <c r="R7796" s="42"/>
      <c r="AB7796" s="13"/>
      <c r="AC7796" s="8"/>
      <c r="AF7796" s="13"/>
      <c r="AG7796" s="8"/>
      <c r="AH7796" s="8"/>
      <c r="AI7796" s="8"/>
      <c r="AJ7796" s="8"/>
      <c r="AK7796" s="8"/>
      <c r="AN7796" s="13"/>
      <c r="AO7796" s="8"/>
      <c r="AR7796" s="13"/>
      <c r="AS7796" s="8"/>
      <c r="AV7796" s="13"/>
      <c r="AW7796" s="8"/>
      <c r="AX7796" s="19" t="str">
        <f t="shared" si="498"/>
        <v/>
      </c>
      <c r="AY7796" s="55">
        <f t="shared" si="499"/>
        <v>0</v>
      </c>
      <c r="AZ7796" s="8"/>
      <c r="BA7796" s="8"/>
    </row>
    <row r="7797" spans="1:53" x14ac:dyDescent="0.25">
      <c r="A7797" s="9" t="str">
        <f>IF(B7797&lt;&gt;"",COUNTA($B$3:B7797)+$A$2,"")</f>
        <v/>
      </c>
      <c r="R7797" s="42"/>
      <c r="AB7797" s="13"/>
      <c r="AC7797" s="8"/>
      <c r="AF7797" s="13"/>
      <c r="AG7797" s="8"/>
      <c r="AH7797" s="8"/>
      <c r="AI7797" s="8"/>
      <c r="AJ7797" s="8"/>
      <c r="AK7797" s="8"/>
      <c r="AN7797" s="13"/>
      <c r="AO7797" s="8"/>
      <c r="AR7797" s="13"/>
      <c r="AS7797" s="8"/>
      <c r="AV7797" s="13"/>
      <c r="AW7797" s="8"/>
      <c r="AX7797" s="19" t="str">
        <f t="shared" si="498"/>
        <v/>
      </c>
      <c r="AY7797" s="55">
        <f t="shared" si="499"/>
        <v>0</v>
      </c>
      <c r="AZ7797" s="8"/>
      <c r="BA7797" s="8"/>
    </row>
    <row r="7798" spans="1:53" x14ac:dyDescent="0.25">
      <c r="A7798" s="9" t="str">
        <f>IF(B7798&lt;&gt;"",COUNTA($B$3:B7798)+$A$2,"")</f>
        <v/>
      </c>
      <c r="R7798" s="42"/>
      <c r="AB7798" s="13"/>
      <c r="AC7798" s="8"/>
      <c r="AF7798" s="13"/>
      <c r="AG7798" s="8"/>
      <c r="AH7798" s="8"/>
      <c r="AI7798" s="8"/>
      <c r="AJ7798" s="8"/>
      <c r="AK7798" s="8"/>
      <c r="AN7798" s="13"/>
      <c r="AO7798" s="8"/>
      <c r="AR7798" s="13"/>
      <c r="AS7798" s="8"/>
      <c r="AV7798" s="13"/>
      <c r="AW7798" s="8"/>
      <c r="AX7798" s="19" t="str">
        <f t="shared" si="498"/>
        <v/>
      </c>
      <c r="AY7798" s="55">
        <f t="shared" si="499"/>
        <v>0</v>
      </c>
      <c r="AZ7798" s="8"/>
      <c r="BA7798" s="8"/>
    </row>
    <row r="7799" spans="1:53" x14ac:dyDescent="0.25">
      <c r="A7799" s="9" t="str">
        <f>IF(B7799&lt;&gt;"",COUNTA($B$3:B7799)+$A$2,"")</f>
        <v/>
      </c>
      <c r="R7799" s="42"/>
      <c r="AB7799" s="13"/>
      <c r="AC7799" s="8"/>
      <c r="AF7799" s="13"/>
      <c r="AG7799" s="8"/>
      <c r="AH7799" s="8"/>
      <c r="AI7799" s="8"/>
      <c r="AJ7799" s="8"/>
      <c r="AK7799" s="8"/>
      <c r="AN7799" s="13"/>
      <c r="AO7799" s="8"/>
      <c r="AR7799" s="13"/>
      <c r="AS7799" s="8"/>
      <c r="AV7799" s="13"/>
      <c r="AW7799" s="8"/>
      <c r="AX7799" s="19" t="str">
        <f t="shared" si="498"/>
        <v/>
      </c>
      <c r="AY7799" s="55">
        <f t="shared" si="499"/>
        <v>0</v>
      </c>
      <c r="AZ7799" s="8"/>
      <c r="BA7799" s="8"/>
    </row>
    <row r="7800" spans="1:53" x14ac:dyDescent="0.25">
      <c r="A7800" s="9" t="str">
        <f>IF(B7800&lt;&gt;"",COUNTA($B$3:B7800)+$A$2,"")</f>
        <v/>
      </c>
      <c r="R7800" s="42"/>
      <c r="AB7800" s="13"/>
      <c r="AC7800" s="8"/>
      <c r="AF7800" s="13"/>
      <c r="AG7800" s="8"/>
      <c r="AH7800" s="8"/>
      <c r="AI7800" s="8"/>
      <c r="AJ7800" s="8"/>
      <c r="AK7800" s="8"/>
      <c r="AN7800" s="13"/>
      <c r="AO7800" s="8"/>
      <c r="AR7800" s="13"/>
      <c r="AS7800" s="8"/>
      <c r="AV7800" s="13"/>
      <c r="AW7800" s="8"/>
      <c r="AX7800" s="19" t="str">
        <f t="shared" si="498"/>
        <v/>
      </c>
      <c r="AY7800" s="55">
        <f t="shared" si="499"/>
        <v>0</v>
      </c>
      <c r="AZ7800" s="8"/>
      <c r="BA7800" s="8"/>
    </row>
    <row r="7801" spans="1:53" x14ac:dyDescent="0.25">
      <c r="A7801" s="9" t="str">
        <f>IF(B7801&lt;&gt;"",COUNTA($B$3:B7801)+$A$2,"")</f>
        <v/>
      </c>
      <c r="R7801" s="42"/>
      <c r="AB7801" s="13"/>
      <c r="AC7801" s="8"/>
      <c r="AF7801" s="13"/>
      <c r="AG7801" s="8"/>
      <c r="AH7801" s="8"/>
      <c r="AI7801" s="8"/>
      <c r="AJ7801" s="8"/>
      <c r="AK7801" s="8"/>
      <c r="AN7801" s="13"/>
      <c r="AO7801" s="8"/>
      <c r="AR7801" s="13"/>
      <c r="AS7801" s="8"/>
      <c r="AV7801" s="13"/>
      <c r="AW7801" s="8"/>
      <c r="AX7801" s="19" t="str">
        <f t="shared" si="498"/>
        <v/>
      </c>
      <c r="AY7801" s="55">
        <f t="shared" si="499"/>
        <v>0</v>
      </c>
      <c r="AZ7801" s="8"/>
      <c r="BA7801" s="8"/>
    </row>
    <row r="7802" spans="1:53" x14ac:dyDescent="0.25">
      <c r="A7802" s="9" t="str">
        <f>IF(B7802&lt;&gt;"",COUNTA($B$3:B7802)+$A$2,"")</f>
        <v/>
      </c>
      <c r="R7802" s="42"/>
      <c r="AB7802" s="13"/>
      <c r="AC7802" s="8"/>
      <c r="AF7802" s="13"/>
      <c r="AG7802" s="8"/>
      <c r="AH7802" s="8"/>
      <c r="AI7802" s="8"/>
      <c r="AJ7802" s="8"/>
      <c r="AK7802" s="8"/>
      <c r="AN7802" s="13"/>
      <c r="AO7802" s="8"/>
      <c r="AR7802" s="13"/>
      <c r="AS7802" s="8"/>
      <c r="AV7802" s="13"/>
      <c r="AW7802" s="8"/>
      <c r="AX7802" s="19" t="str">
        <f t="shared" si="498"/>
        <v/>
      </c>
      <c r="AY7802" s="55">
        <f t="shared" si="499"/>
        <v>0</v>
      </c>
      <c r="AZ7802" s="8"/>
      <c r="BA7802" s="8"/>
    </row>
    <row r="7803" spans="1:53" x14ac:dyDescent="0.25">
      <c r="A7803" s="9" t="str">
        <f>IF(B7803&lt;&gt;"",COUNTA($B$3:B7803)+$A$2,"")</f>
        <v/>
      </c>
      <c r="R7803" s="42"/>
      <c r="AB7803" s="13"/>
      <c r="AC7803" s="8"/>
      <c r="AF7803" s="13"/>
      <c r="AG7803" s="8"/>
      <c r="AH7803" s="8"/>
      <c r="AI7803" s="8"/>
      <c r="AJ7803" s="8"/>
      <c r="AK7803" s="8"/>
      <c r="AN7803" s="13"/>
      <c r="AO7803" s="8"/>
      <c r="AR7803" s="13"/>
      <c r="AS7803" s="8"/>
      <c r="AV7803" s="13"/>
      <c r="AW7803" s="8"/>
      <c r="AX7803" s="19" t="str">
        <f t="shared" si="498"/>
        <v/>
      </c>
      <c r="AY7803" s="55">
        <f t="shared" si="499"/>
        <v>0</v>
      </c>
      <c r="AZ7803" s="8"/>
      <c r="BA7803" s="8"/>
    </row>
    <row r="7804" spans="1:53" x14ac:dyDescent="0.25">
      <c r="A7804" s="9" t="str">
        <f>IF(B7804&lt;&gt;"",COUNTA($B$3:B7804)+$A$2,"")</f>
        <v/>
      </c>
      <c r="R7804" s="42"/>
      <c r="AB7804" s="13"/>
      <c r="AC7804" s="8"/>
      <c r="AF7804" s="13"/>
      <c r="AG7804" s="8"/>
      <c r="AH7804" s="8"/>
      <c r="AI7804" s="8"/>
      <c r="AJ7804" s="8"/>
      <c r="AK7804" s="8"/>
      <c r="AN7804" s="13"/>
      <c r="AO7804" s="8"/>
      <c r="AR7804" s="13"/>
      <c r="AS7804" s="8"/>
      <c r="AV7804" s="13"/>
      <c r="AW7804" s="8"/>
      <c r="AX7804" s="19" t="str">
        <f t="shared" si="498"/>
        <v/>
      </c>
      <c r="AY7804" s="55">
        <f t="shared" si="499"/>
        <v>0</v>
      </c>
      <c r="AZ7804" s="8"/>
      <c r="BA7804" s="8"/>
    </row>
    <row r="7805" spans="1:53" x14ac:dyDescent="0.25">
      <c r="A7805" s="9" t="str">
        <f>IF(B7805&lt;&gt;"",COUNTA($B$3:B7805)+$A$2,"")</f>
        <v/>
      </c>
      <c r="R7805" s="42"/>
      <c r="AB7805" s="13"/>
      <c r="AC7805" s="8"/>
      <c r="AF7805" s="13"/>
      <c r="AG7805" s="8"/>
      <c r="AH7805" s="8"/>
      <c r="AI7805" s="8"/>
      <c r="AJ7805" s="8"/>
      <c r="AK7805" s="8"/>
      <c r="AN7805" s="13"/>
      <c r="AO7805" s="8"/>
      <c r="AR7805" s="13"/>
      <c r="AS7805" s="8"/>
      <c r="AV7805" s="13"/>
      <c r="AW7805" s="8"/>
      <c r="AX7805" s="19" t="str">
        <f t="shared" si="498"/>
        <v/>
      </c>
      <c r="AY7805" s="55">
        <f t="shared" si="499"/>
        <v>0</v>
      </c>
      <c r="AZ7805" s="8"/>
      <c r="BA7805" s="8"/>
    </row>
    <row r="7806" spans="1:53" x14ac:dyDescent="0.25">
      <c r="A7806" s="9" t="str">
        <f>IF(B7806&lt;&gt;"",COUNTA($B$3:B7806)+$A$2,"")</f>
        <v/>
      </c>
      <c r="R7806" s="42"/>
      <c r="AB7806" s="13"/>
      <c r="AC7806" s="8"/>
      <c r="AF7806" s="13"/>
      <c r="AG7806" s="8"/>
      <c r="AH7806" s="8"/>
      <c r="AI7806" s="8"/>
      <c r="AJ7806" s="8"/>
      <c r="AK7806" s="8"/>
      <c r="AN7806" s="13"/>
      <c r="AO7806" s="8"/>
      <c r="AR7806" s="13"/>
      <c r="AS7806" s="8"/>
      <c r="AV7806" s="13"/>
      <c r="AW7806" s="8"/>
      <c r="AX7806" s="19" t="str">
        <f t="shared" si="498"/>
        <v/>
      </c>
      <c r="AY7806" s="55">
        <f t="shared" si="499"/>
        <v>0</v>
      </c>
      <c r="AZ7806" s="8"/>
      <c r="BA7806" s="8"/>
    </row>
    <row r="7807" spans="1:53" x14ac:dyDescent="0.25">
      <c r="A7807" s="9" t="str">
        <f>IF(B7807&lt;&gt;"",COUNTA($B$3:B7807)+$A$2,"")</f>
        <v/>
      </c>
      <c r="R7807" s="42"/>
      <c r="AB7807" s="13"/>
      <c r="AC7807" s="8"/>
      <c r="AF7807" s="13"/>
      <c r="AG7807" s="8"/>
      <c r="AH7807" s="8"/>
      <c r="AI7807" s="8"/>
      <c r="AJ7807" s="8"/>
      <c r="AK7807" s="8"/>
      <c r="AN7807" s="13"/>
      <c r="AO7807" s="8"/>
      <c r="AR7807" s="13"/>
      <c r="AS7807" s="8"/>
      <c r="AV7807" s="13"/>
      <c r="AW7807" s="8"/>
      <c r="AX7807" s="19" t="str">
        <f t="shared" si="498"/>
        <v/>
      </c>
      <c r="AY7807" s="55">
        <f t="shared" si="499"/>
        <v>0</v>
      </c>
      <c r="AZ7807" s="8"/>
      <c r="BA7807" s="8"/>
    </row>
    <row r="7808" spans="1:53" x14ac:dyDescent="0.25">
      <c r="A7808" s="9" t="str">
        <f>IF(B7808&lt;&gt;"",COUNTA($B$3:B7808)+$A$2,"")</f>
        <v/>
      </c>
      <c r="R7808" s="42"/>
      <c r="AB7808" s="13"/>
      <c r="AC7808" s="8"/>
      <c r="AF7808" s="13"/>
      <c r="AG7808" s="8"/>
      <c r="AH7808" s="8"/>
      <c r="AI7808" s="8"/>
      <c r="AJ7808" s="8"/>
      <c r="AK7808" s="8"/>
      <c r="AN7808" s="13"/>
      <c r="AO7808" s="8"/>
      <c r="AR7808" s="13"/>
      <c r="AS7808" s="8"/>
      <c r="AV7808" s="13"/>
      <c r="AW7808" s="8"/>
      <c r="AX7808" s="19" t="str">
        <f t="shared" si="498"/>
        <v/>
      </c>
      <c r="AY7808" s="55">
        <f t="shared" si="499"/>
        <v>0</v>
      </c>
      <c r="AZ7808" s="8"/>
      <c r="BA7808" s="8"/>
    </row>
    <row r="7809" spans="1:53" x14ac:dyDescent="0.25">
      <c r="A7809" s="9" t="str">
        <f>IF(B7809&lt;&gt;"",COUNTA($B$3:B7809)+$A$2,"")</f>
        <v/>
      </c>
      <c r="R7809" s="42"/>
      <c r="AB7809" s="13"/>
      <c r="AC7809" s="8"/>
      <c r="AF7809" s="13"/>
      <c r="AG7809" s="8"/>
      <c r="AH7809" s="8"/>
      <c r="AI7809" s="8"/>
      <c r="AJ7809" s="8"/>
      <c r="AK7809" s="8"/>
      <c r="AN7809" s="13"/>
      <c r="AO7809" s="8"/>
      <c r="AR7809" s="13"/>
      <c r="AS7809" s="8"/>
      <c r="AV7809" s="13"/>
      <c r="AW7809" s="8"/>
      <c r="AX7809" s="19" t="str">
        <f t="shared" si="498"/>
        <v/>
      </c>
      <c r="AY7809" s="55">
        <f t="shared" si="499"/>
        <v>0</v>
      </c>
      <c r="AZ7809" s="8"/>
      <c r="BA7809" s="8"/>
    </row>
    <row r="7810" spans="1:53" x14ac:dyDescent="0.25">
      <c r="A7810" s="9" t="str">
        <f>IF(B7810&lt;&gt;"",COUNTA($B$3:B7810)+$A$2,"")</f>
        <v/>
      </c>
      <c r="R7810" s="42"/>
      <c r="AB7810" s="13"/>
      <c r="AC7810" s="8"/>
      <c r="AF7810" s="13"/>
      <c r="AG7810" s="8"/>
      <c r="AH7810" s="8"/>
      <c r="AI7810" s="8"/>
      <c r="AJ7810" s="8"/>
      <c r="AK7810" s="8"/>
      <c r="AN7810" s="13"/>
      <c r="AO7810" s="8"/>
      <c r="AR7810" s="13"/>
      <c r="AS7810" s="8"/>
      <c r="AV7810" s="13"/>
      <c r="AW7810" s="8"/>
      <c r="AX7810" s="19" t="str">
        <f t="shared" si="498"/>
        <v/>
      </c>
      <c r="AY7810" s="55">
        <f t="shared" si="499"/>
        <v>0</v>
      </c>
      <c r="AZ7810" s="8"/>
      <c r="BA7810" s="8"/>
    </row>
    <row r="7811" spans="1:53" x14ac:dyDescent="0.25">
      <c r="A7811" s="9" t="str">
        <f>IF(B7811&lt;&gt;"",COUNTA($B$3:B7811)+$A$2,"")</f>
        <v/>
      </c>
      <c r="R7811" s="42"/>
      <c r="AB7811" s="13"/>
      <c r="AC7811" s="8"/>
      <c r="AF7811" s="13"/>
      <c r="AG7811" s="8"/>
      <c r="AH7811" s="8"/>
      <c r="AI7811" s="8"/>
      <c r="AJ7811" s="8"/>
      <c r="AK7811" s="8"/>
      <c r="AN7811" s="13"/>
      <c r="AO7811" s="8"/>
      <c r="AR7811" s="13"/>
      <c r="AS7811" s="8"/>
      <c r="AV7811" s="13"/>
      <c r="AW7811" s="8"/>
      <c r="AX7811" s="19" t="str">
        <f t="shared" ref="AX7811:AX7874" si="500">IF(R7811="","",AY7811/(1+0.025))</f>
        <v/>
      </c>
      <c r="AY7811" s="55">
        <f t="shared" ref="AY7811:AY7874" si="501">BC7811-AZ7811</f>
        <v>0</v>
      </c>
      <c r="AZ7811" s="8"/>
      <c r="BA7811" s="8"/>
    </row>
    <row r="7812" spans="1:53" x14ac:dyDescent="0.25">
      <c r="A7812" s="9" t="str">
        <f>IF(B7812&lt;&gt;"",COUNTA($B$3:B7812)+$A$2,"")</f>
        <v/>
      </c>
      <c r="R7812" s="42"/>
      <c r="AB7812" s="13"/>
      <c r="AC7812" s="8"/>
      <c r="AF7812" s="13"/>
      <c r="AG7812" s="8"/>
      <c r="AH7812" s="8"/>
      <c r="AI7812" s="8"/>
      <c r="AJ7812" s="8"/>
      <c r="AK7812" s="8"/>
      <c r="AN7812" s="13"/>
      <c r="AO7812" s="8"/>
      <c r="AR7812" s="13"/>
      <c r="AS7812" s="8"/>
      <c r="AV7812" s="13"/>
      <c r="AW7812" s="8"/>
      <c r="AX7812" s="19" t="str">
        <f t="shared" si="500"/>
        <v/>
      </c>
      <c r="AY7812" s="55">
        <f t="shared" si="501"/>
        <v>0</v>
      </c>
      <c r="AZ7812" s="8"/>
      <c r="BA7812" s="8"/>
    </row>
    <row r="7813" spans="1:53" x14ac:dyDescent="0.25">
      <c r="A7813" s="9" t="str">
        <f>IF(B7813&lt;&gt;"",COUNTA($B$3:B7813)+$A$2,"")</f>
        <v/>
      </c>
      <c r="R7813" s="42"/>
      <c r="AB7813" s="13"/>
      <c r="AC7813" s="8"/>
      <c r="AF7813" s="13"/>
      <c r="AG7813" s="8"/>
      <c r="AH7813" s="8"/>
      <c r="AI7813" s="8"/>
      <c r="AJ7813" s="8"/>
      <c r="AK7813" s="8"/>
      <c r="AN7813" s="13"/>
      <c r="AO7813" s="8"/>
      <c r="AR7813" s="13"/>
      <c r="AS7813" s="8"/>
      <c r="AV7813" s="13"/>
      <c r="AW7813" s="8"/>
      <c r="AX7813" s="19" t="str">
        <f t="shared" si="500"/>
        <v/>
      </c>
      <c r="AY7813" s="55">
        <f t="shared" si="501"/>
        <v>0</v>
      </c>
      <c r="AZ7813" s="8"/>
      <c r="BA7813" s="8"/>
    </row>
    <row r="7814" spans="1:53" x14ac:dyDescent="0.25">
      <c r="A7814" s="9" t="str">
        <f>IF(B7814&lt;&gt;"",COUNTA($B$3:B7814)+$A$2,"")</f>
        <v/>
      </c>
      <c r="R7814" s="42"/>
      <c r="AB7814" s="13"/>
      <c r="AC7814" s="8"/>
      <c r="AF7814" s="13"/>
      <c r="AG7814" s="8"/>
      <c r="AH7814" s="8"/>
      <c r="AI7814" s="8"/>
      <c r="AJ7814" s="8"/>
      <c r="AK7814" s="8"/>
      <c r="AN7814" s="13"/>
      <c r="AO7814" s="8"/>
      <c r="AR7814" s="13"/>
      <c r="AS7814" s="8"/>
      <c r="AV7814" s="13"/>
      <c r="AW7814" s="8"/>
      <c r="AX7814" s="19" t="str">
        <f t="shared" si="500"/>
        <v/>
      </c>
      <c r="AY7814" s="55">
        <f t="shared" si="501"/>
        <v>0</v>
      </c>
      <c r="AZ7814" s="8"/>
      <c r="BA7814" s="8"/>
    </row>
    <row r="7815" spans="1:53" x14ac:dyDescent="0.25">
      <c r="A7815" s="9" t="str">
        <f>IF(B7815&lt;&gt;"",COUNTA($B$3:B7815)+$A$2,"")</f>
        <v/>
      </c>
      <c r="R7815" s="42"/>
      <c r="AB7815" s="13"/>
      <c r="AC7815" s="8"/>
      <c r="AF7815" s="13"/>
      <c r="AG7815" s="8"/>
      <c r="AH7815" s="8"/>
      <c r="AI7815" s="8"/>
      <c r="AJ7815" s="8"/>
      <c r="AK7815" s="8"/>
      <c r="AN7815" s="13"/>
      <c r="AO7815" s="8"/>
      <c r="AR7815" s="13"/>
      <c r="AS7815" s="8"/>
      <c r="AV7815" s="13"/>
      <c r="AW7815" s="8"/>
      <c r="AX7815" s="19" t="str">
        <f t="shared" si="500"/>
        <v/>
      </c>
      <c r="AY7815" s="55">
        <f t="shared" si="501"/>
        <v>0</v>
      </c>
      <c r="AZ7815" s="8"/>
      <c r="BA7815" s="8"/>
    </row>
    <row r="7816" spans="1:53" x14ac:dyDescent="0.25">
      <c r="A7816" s="9" t="str">
        <f>IF(B7816&lt;&gt;"",COUNTA($B$3:B7816)+$A$2,"")</f>
        <v/>
      </c>
      <c r="R7816" s="42"/>
      <c r="AB7816" s="13"/>
      <c r="AC7816" s="8"/>
      <c r="AF7816" s="13"/>
      <c r="AG7816" s="8"/>
      <c r="AH7816" s="8"/>
      <c r="AI7816" s="8"/>
      <c r="AJ7816" s="8"/>
      <c r="AK7816" s="8"/>
      <c r="AN7816" s="13"/>
      <c r="AO7816" s="8"/>
      <c r="AR7816" s="13"/>
      <c r="AS7816" s="8"/>
      <c r="AV7816" s="13"/>
      <c r="AW7816" s="8"/>
      <c r="AX7816" s="19" t="str">
        <f t="shared" si="500"/>
        <v/>
      </c>
      <c r="AY7816" s="55">
        <f t="shared" si="501"/>
        <v>0</v>
      </c>
      <c r="AZ7816" s="8"/>
      <c r="BA7816" s="8"/>
    </row>
    <row r="7817" spans="1:53" x14ac:dyDescent="0.25">
      <c r="A7817" s="9" t="str">
        <f>IF(B7817&lt;&gt;"",COUNTA($B$3:B7817)+$A$2,"")</f>
        <v/>
      </c>
      <c r="R7817" s="42"/>
      <c r="AB7817" s="13"/>
      <c r="AC7817" s="8"/>
      <c r="AF7817" s="13"/>
      <c r="AG7817" s="8"/>
      <c r="AH7817" s="8"/>
      <c r="AI7817" s="8"/>
      <c r="AJ7817" s="8"/>
      <c r="AK7817" s="8"/>
      <c r="AN7817" s="13"/>
      <c r="AO7817" s="8"/>
      <c r="AR7817" s="13"/>
      <c r="AS7817" s="8"/>
      <c r="AV7817" s="13"/>
      <c r="AW7817" s="8"/>
      <c r="AX7817" s="19" t="str">
        <f t="shared" si="500"/>
        <v/>
      </c>
      <c r="AY7817" s="55">
        <f t="shared" si="501"/>
        <v>0</v>
      </c>
      <c r="AZ7817" s="8"/>
      <c r="BA7817" s="8"/>
    </row>
    <row r="7818" spans="1:53" x14ac:dyDescent="0.25">
      <c r="A7818" s="9" t="str">
        <f>IF(B7818&lt;&gt;"",COUNTA($B$3:B7818)+$A$2,"")</f>
        <v/>
      </c>
      <c r="R7818" s="42"/>
      <c r="AB7818" s="13"/>
      <c r="AC7818" s="8"/>
      <c r="AF7818" s="13"/>
      <c r="AG7818" s="8"/>
      <c r="AH7818" s="8"/>
      <c r="AI7818" s="8"/>
      <c r="AJ7818" s="8"/>
      <c r="AK7818" s="8"/>
      <c r="AN7818" s="13"/>
      <c r="AO7818" s="8"/>
      <c r="AR7818" s="13"/>
      <c r="AS7818" s="8"/>
      <c r="AV7818" s="13"/>
      <c r="AW7818" s="8"/>
      <c r="AX7818" s="19" t="str">
        <f t="shared" si="500"/>
        <v/>
      </c>
      <c r="AY7818" s="55">
        <f t="shared" si="501"/>
        <v>0</v>
      </c>
      <c r="AZ7818" s="8"/>
      <c r="BA7818" s="8"/>
    </row>
    <row r="7819" spans="1:53" x14ac:dyDescent="0.25">
      <c r="A7819" s="9" t="str">
        <f>IF(B7819&lt;&gt;"",COUNTA($B$3:B7819)+$A$2,"")</f>
        <v/>
      </c>
      <c r="R7819" s="42"/>
      <c r="AB7819" s="13"/>
      <c r="AC7819" s="8"/>
      <c r="AF7819" s="13"/>
      <c r="AG7819" s="8"/>
      <c r="AH7819" s="8"/>
      <c r="AI7819" s="8"/>
      <c r="AJ7819" s="8"/>
      <c r="AK7819" s="8"/>
      <c r="AN7819" s="13"/>
      <c r="AO7819" s="8"/>
      <c r="AR7819" s="13"/>
      <c r="AS7819" s="8"/>
      <c r="AV7819" s="13"/>
      <c r="AW7819" s="8"/>
      <c r="AX7819" s="19" t="str">
        <f t="shared" si="500"/>
        <v/>
      </c>
      <c r="AY7819" s="55">
        <f t="shared" si="501"/>
        <v>0</v>
      </c>
      <c r="AZ7819" s="8"/>
      <c r="BA7819" s="8"/>
    </row>
    <row r="7820" spans="1:53" x14ac:dyDescent="0.25">
      <c r="A7820" s="9" t="str">
        <f>IF(B7820&lt;&gt;"",COUNTA($B$3:B7820)+$A$2,"")</f>
        <v/>
      </c>
      <c r="R7820" s="42"/>
      <c r="AB7820" s="13"/>
      <c r="AC7820" s="8"/>
      <c r="AF7820" s="13"/>
      <c r="AG7820" s="8"/>
      <c r="AH7820" s="8"/>
      <c r="AI7820" s="8"/>
      <c r="AJ7820" s="8"/>
      <c r="AK7820" s="8"/>
      <c r="AN7820" s="13"/>
      <c r="AO7820" s="8"/>
      <c r="AR7820" s="13"/>
      <c r="AS7820" s="8"/>
      <c r="AV7820" s="13"/>
      <c r="AW7820" s="8"/>
      <c r="AX7820" s="19" t="str">
        <f t="shared" si="500"/>
        <v/>
      </c>
      <c r="AY7820" s="55">
        <f t="shared" si="501"/>
        <v>0</v>
      </c>
      <c r="AZ7820" s="8"/>
      <c r="BA7820" s="8"/>
    </row>
    <row r="7821" spans="1:53" x14ac:dyDescent="0.25">
      <c r="A7821" s="9" t="str">
        <f>IF(B7821&lt;&gt;"",COUNTA($B$3:B7821)+$A$2,"")</f>
        <v/>
      </c>
      <c r="R7821" s="42"/>
      <c r="AB7821" s="13"/>
      <c r="AC7821" s="8"/>
      <c r="AF7821" s="13"/>
      <c r="AG7821" s="8"/>
      <c r="AH7821" s="8"/>
      <c r="AI7821" s="8"/>
      <c r="AJ7821" s="8"/>
      <c r="AK7821" s="8"/>
      <c r="AN7821" s="13"/>
      <c r="AO7821" s="8"/>
      <c r="AR7821" s="13"/>
      <c r="AS7821" s="8"/>
      <c r="AV7821" s="13"/>
      <c r="AW7821" s="8"/>
      <c r="AX7821" s="19" t="str">
        <f t="shared" si="500"/>
        <v/>
      </c>
      <c r="AY7821" s="55">
        <f t="shared" si="501"/>
        <v>0</v>
      </c>
      <c r="AZ7821" s="8"/>
      <c r="BA7821" s="8"/>
    </row>
    <row r="7822" spans="1:53" x14ac:dyDescent="0.25">
      <c r="A7822" s="9" t="str">
        <f>IF(B7822&lt;&gt;"",COUNTA($B$3:B7822)+$A$2,"")</f>
        <v/>
      </c>
      <c r="R7822" s="42"/>
      <c r="AB7822" s="13"/>
      <c r="AC7822" s="8"/>
      <c r="AF7822" s="13"/>
      <c r="AG7822" s="8"/>
      <c r="AH7822" s="8"/>
      <c r="AI7822" s="8"/>
      <c r="AJ7822" s="8"/>
      <c r="AK7822" s="8"/>
      <c r="AN7822" s="13"/>
      <c r="AO7822" s="8"/>
      <c r="AR7822" s="13"/>
      <c r="AS7822" s="8"/>
      <c r="AV7822" s="13"/>
      <c r="AW7822" s="8"/>
      <c r="AX7822" s="19" t="str">
        <f t="shared" si="500"/>
        <v/>
      </c>
      <c r="AY7822" s="55">
        <f t="shared" si="501"/>
        <v>0</v>
      </c>
      <c r="AZ7822" s="8"/>
      <c r="BA7822" s="8"/>
    </row>
    <row r="7823" spans="1:53" x14ac:dyDescent="0.25">
      <c r="A7823" s="9" t="str">
        <f>IF(B7823&lt;&gt;"",COUNTA($B$3:B7823)+$A$2,"")</f>
        <v/>
      </c>
      <c r="R7823" s="42"/>
      <c r="AB7823" s="13"/>
      <c r="AC7823" s="8"/>
      <c r="AF7823" s="13"/>
      <c r="AG7823" s="8"/>
      <c r="AH7823" s="8"/>
      <c r="AI7823" s="8"/>
      <c r="AJ7823" s="8"/>
      <c r="AK7823" s="8"/>
      <c r="AN7823" s="13"/>
      <c r="AO7823" s="8"/>
      <c r="AR7823" s="13"/>
      <c r="AS7823" s="8"/>
      <c r="AV7823" s="13"/>
      <c r="AW7823" s="8"/>
      <c r="AX7823" s="19" t="str">
        <f t="shared" si="500"/>
        <v/>
      </c>
      <c r="AY7823" s="55">
        <f t="shared" si="501"/>
        <v>0</v>
      </c>
      <c r="AZ7823" s="8"/>
      <c r="BA7823" s="8"/>
    </row>
    <row r="7824" spans="1:53" x14ac:dyDescent="0.25">
      <c r="A7824" s="9" t="str">
        <f>IF(B7824&lt;&gt;"",COUNTA($B$3:B7824)+$A$2,"")</f>
        <v/>
      </c>
      <c r="R7824" s="42"/>
      <c r="AB7824" s="13"/>
      <c r="AC7824" s="8"/>
      <c r="AF7824" s="13"/>
      <c r="AG7824" s="8"/>
      <c r="AH7824" s="8"/>
      <c r="AI7824" s="8"/>
      <c r="AJ7824" s="8"/>
      <c r="AK7824" s="8"/>
      <c r="AN7824" s="13"/>
      <c r="AO7824" s="8"/>
      <c r="AR7824" s="13"/>
      <c r="AS7824" s="8"/>
      <c r="AV7824" s="13"/>
      <c r="AW7824" s="8"/>
      <c r="AX7824" s="19" t="str">
        <f t="shared" si="500"/>
        <v/>
      </c>
      <c r="AY7824" s="55">
        <f t="shared" si="501"/>
        <v>0</v>
      </c>
      <c r="AZ7824" s="8"/>
      <c r="BA7824" s="8"/>
    </row>
    <row r="7825" spans="1:53" x14ac:dyDescent="0.25">
      <c r="A7825" s="9" t="str">
        <f>IF(B7825&lt;&gt;"",COUNTA($B$3:B7825)+$A$2,"")</f>
        <v/>
      </c>
      <c r="R7825" s="42"/>
      <c r="AB7825" s="13"/>
      <c r="AC7825" s="8"/>
      <c r="AF7825" s="13"/>
      <c r="AG7825" s="8"/>
      <c r="AH7825" s="8"/>
      <c r="AI7825" s="8"/>
      <c r="AJ7825" s="8"/>
      <c r="AK7825" s="8"/>
      <c r="AN7825" s="13"/>
      <c r="AO7825" s="8"/>
      <c r="AR7825" s="13"/>
      <c r="AS7825" s="8"/>
      <c r="AV7825" s="13"/>
      <c r="AW7825" s="8"/>
      <c r="AX7825" s="19" t="str">
        <f t="shared" si="500"/>
        <v/>
      </c>
      <c r="AY7825" s="55">
        <f t="shared" si="501"/>
        <v>0</v>
      </c>
      <c r="AZ7825" s="8"/>
      <c r="BA7825" s="8"/>
    </row>
    <row r="7826" spans="1:53" x14ac:dyDescent="0.25">
      <c r="A7826" s="9" t="str">
        <f>IF(B7826&lt;&gt;"",COUNTA($B$3:B7826)+$A$2,"")</f>
        <v/>
      </c>
      <c r="R7826" s="42"/>
      <c r="AB7826" s="13"/>
      <c r="AC7826" s="8"/>
      <c r="AF7826" s="13"/>
      <c r="AG7826" s="8"/>
      <c r="AH7826" s="8"/>
      <c r="AI7826" s="8"/>
      <c r="AJ7826" s="8"/>
      <c r="AK7826" s="8"/>
      <c r="AN7826" s="13"/>
      <c r="AO7826" s="8"/>
      <c r="AR7826" s="13"/>
      <c r="AS7826" s="8"/>
      <c r="AV7826" s="13"/>
      <c r="AW7826" s="8"/>
      <c r="AX7826" s="19" t="str">
        <f t="shared" si="500"/>
        <v/>
      </c>
      <c r="AY7826" s="55">
        <f t="shared" si="501"/>
        <v>0</v>
      </c>
      <c r="AZ7826" s="8"/>
      <c r="BA7826" s="8"/>
    </row>
    <row r="7827" spans="1:53" x14ac:dyDescent="0.25">
      <c r="A7827" s="9" t="str">
        <f>IF(B7827&lt;&gt;"",COUNTA($B$3:B7827)+$A$2,"")</f>
        <v/>
      </c>
      <c r="R7827" s="42"/>
      <c r="AB7827" s="13"/>
      <c r="AC7827" s="8"/>
      <c r="AF7827" s="13"/>
      <c r="AG7827" s="8"/>
      <c r="AH7827" s="8"/>
      <c r="AI7827" s="8"/>
      <c r="AJ7827" s="8"/>
      <c r="AK7827" s="8"/>
      <c r="AN7827" s="13"/>
      <c r="AO7827" s="8"/>
      <c r="AR7827" s="13"/>
      <c r="AS7827" s="8"/>
      <c r="AV7827" s="13"/>
      <c r="AW7827" s="8"/>
      <c r="AX7827" s="19" t="str">
        <f t="shared" si="500"/>
        <v/>
      </c>
      <c r="AY7827" s="55">
        <f t="shared" si="501"/>
        <v>0</v>
      </c>
      <c r="AZ7827" s="8"/>
      <c r="BA7827" s="8"/>
    </row>
    <row r="7828" spans="1:53" x14ac:dyDescent="0.25">
      <c r="A7828" s="9" t="str">
        <f>IF(B7828&lt;&gt;"",COUNTA($B$3:B7828)+$A$2,"")</f>
        <v/>
      </c>
      <c r="R7828" s="42"/>
      <c r="AB7828" s="13"/>
      <c r="AC7828" s="8"/>
      <c r="AF7828" s="13"/>
      <c r="AG7828" s="8"/>
      <c r="AH7828" s="8"/>
      <c r="AI7828" s="8"/>
      <c r="AJ7828" s="8"/>
      <c r="AK7828" s="8"/>
      <c r="AN7828" s="13"/>
      <c r="AO7828" s="8"/>
      <c r="AR7828" s="13"/>
      <c r="AS7828" s="8"/>
      <c r="AV7828" s="13"/>
      <c r="AW7828" s="8"/>
      <c r="AX7828" s="19" t="str">
        <f t="shared" si="500"/>
        <v/>
      </c>
      <c r="AY7828" s="55">
        <f t="shared" si="501"/>
        <v>0</v>
      </c>
      <c r="AZ7828" s="8"/>
      <c r="BA7828" s="8"/>
    </row>
    <row r="7829" spans="1:53" x14ac:dyDescent="0.25">
      <c r="A7829" s="9" t="str">
        <f>IF(B7829&lt;&gt;"",COUNTA($B$3:B7829)+$A$2,"")</f>
        <v/>
      </c>
      <c r="R7829" s="42"/>
      <c r="AB7829" s="13"/>
      <c r="AC7829" s="8"/>
      <c r="AF7829" s="13"/>
      <c r="AG7829" s="8"/>
      <c r="AH7829" s="8"/>
      <c r="AI7829" s="8"/>
      <c r="AJ7829" s="8"/>
      <c r="AK7829" s="8"/>
      <c r="AN7829" s="13"/>
      <c r="AO7829" s="8"/>
      <c r="AR7829" s="13"/>
      <c r="AS7829" s="8"/>
      <c r="AV7829" s="13"/>
      <c r="AW7829" s="8"/>
      <c r="AX7829" s="19" t="str">
        <f t="shared" si="500"/>
        <v/>
      </c>
      <c r="AY7829" s="55">
        <f t="shared" si="501"/>
        <v>0</v>
      </c>
      <c r="AZ7829" s="8"/>
      <c r="BA7829" s="8"/>
    </row>
    <row r="7830" spans="1:53" x14ac:dyDescent="0.25">
      <c r="A7830" s="9" t="str">
        <f>IF(B7830&lt;&gt;"",COUNTA($B$3:B7830)+$A$2,"")</f>
        <v/>
      </c>
      <c r="R7830" s="42"/>
      <c r="AB7830" s="13"/>
      <c r="AC7830" s="8"/>
      <c r="AF7830" s="13"/>
      <c r="AG7830" s="8"/>
      <c r="AH7830" s="8"/>
      <c r="AI7830" s="8"/>
      <c r="AJ7830" s="8"/>
      <c r="AK7830" s="8"/>
      <c r="AN7830" s="13"/>
      <c r="AO7830" s="8"/>
      <c r="AR7830" s="13"/>
      <c r="AS7830" s="8"/>
      <c r="AV7830" s="13"/>
      <c r="AW7830" s="8"/>
      <c r="AX7830" s="19" t="str">
        <f t="shared" si="500"/>
        <v/>
      </c>
      <c r="AY7830" s="55">
        <f t="shared" si="501"/>
        <v>0</v>
      </c>
      <c r="AZ7830" s="8"/>
      <c r="BA7830" s="8"/>
    </row>
    <row r="7831" spans="1:53" x14ac:dyDescent="0.25">
      <c r="A7831" s="9" t="str">
        <f>IF(B7831&lt;&gt;"",COUNTA($B$3:B7831)+$A$2,"")</f>
        <v/>
      </c>
      <c r="R7831" s="42"/>
      <c r="AB7831" s="13"/>
      <c r="AC7831" s="8"/>
      <c r="AF7831" s="13"/>
      <c r="AG7831" s="8"/>
      <c r="AH7831" s="8"/>
      <c r="AI7831" s="8"/>
      <c r="AJ7831" s="8"/>
      <c r="AK7831" s="8"/>
      <c r="AN7831" s="13"/>
      <c r="AO7831" s="8"/>
      <c r="AR7831" s="13"/>
      <c r="AS7831" s="8"/>
      <c r="AV7831" s="13"/>
      <c r="AW7831" s="8"/>
      <c r="AX7831" s="19" t="str">
        <f t="shared" si="500"/>
        <v/>
      </c>
      <c r="AY7831" s="55">
        <f t="shared" si="501"/>
        <v>0</v>
      </c>
      <c r="AZ7831" s="8"/>
      <c r="BA7831" s="8"/>
    </row>
    <row r="7832" spans="1:53" x14ac:dyDescent="0.25">
      <c r="A7832" s="9" t="str">
        <f>IF(B7832&lt;&gt;"",COUNTA($B$3:B7832)+$A$2,"")</f>
        <v/>
      </c>
      <c r="R7832" s="42"/>
      <c r="AB7832" s="13"/>
      <c r="AC7832" s="8"/>
      <c r="AF7832" s="13"/>
      <c r="AG7832" s="8"/>
      <c r="AH7832" s="8"/>
      <c r="AI7832" s="8"/>
      <c r="AJ7832" s="8"/>
      <c r="AK7832" s="8"/>
      <c r="AN7832" s="13"/>
      <c r="AO7832" s="8"/>
      <c r="AR7832" s="13"/>
      <c r="AS7832" s="8"/>
      <c r="AV7832" s="13"/>
      <c r="AW7832" s="8"/>
      <c r="AX7832" s="19" t="str">
        <f t="shared" si="500"/>
        <v/>
      </c>
      <c r="AY7832" s="55">
        <f t="shared" si="501"/>
        <v>0</v>
      </c>
      <c r="AZ7832" s="8"/>
      <c r="BA7832" s="8"/>
    </row>
    <row r="7833" spans="1:53" x14ac:dyDescent="0.25">
      <c r="A7833" s="9" t="str">
        <f>IF(B7833&lt;&gt;"",COUNTA($B$3:B7833)+$A$2,"")</f>
        <v/>
      </c>
      <c r="R7833" s="42"/>
      <c r="AB7833" s="13"/>
      <c r="AC7833" s="8"/>
      <c r="AF7833" s="13"/>
      <c r="AG7833" s="8"/>
      <c r="AH7833" s="8"/>
      <c r="AI7833" s="8"/>
      <c r="AJ7833" s="8"/>
      <c r="AK7833" s="8"/>
      <c r="AN7833" s="13"/>
      <c r="AO7833" s="8"/>
      <c r="AR7833" s="13"/>
      <c r="AS7833" s="8"/>
      <c r="AV7833" s="13"/>
      <c r="AW7833" s="8"/>
      <c r="AX7833" s="19" t="str">
        <f t="shared" si="500"/>
        <v/>
      </c>
      <c r="AY7833" s="55">
        <f t="shared" si="501"/>
        <v>0</v>
      </c>
      <c r="AZ7833" s="8"/>
      <c r="BA7833" s="8"/>
    </row>
    <row r="7834" spans="1:53" x14ac:dyDescent="0.25">
      <c r="A7834" s="9" t="str">
        <f>IF(B7834&lt;&gt;"",COUNTA($B$3:B7834)+$A$2,"")</f>
        <v/>
      </c>
      <c r="R7834" s="42"/>
      <c r="AB7834" s="13"/>
      <c r="AC7834" s="8"/>
      <c r="AF7834" s="13"/>
      <c r="AG7834" s="8"/>
      <c r="AH7834" s="8"/>
      <c r="AI7834" s="8"/>
      <c r="AJ7834" s="8"/>
      <c r="AK7834" s="8"/>
      <c r="AN7834" s="13"/>
      <c r="AO7834" s="8"/>
      <c r="AR7834" s="13"/>
      <c r="AS7834" s="8"/>
      <c r="AV7834" s="13"/>
      <c r="AW7834" s="8"/>
      <c r="AX7834" s="19" t="str">
        <f t="shared" si="500"/>
        <v/>
      </c>
      <c r="AY7834" s="55">
        <f t="shared" si="501"/>
        <v>0</v>
      </c>
      <c r="AZ7834" s="8"/>
      <c r="BA7834" s="8"/>
    </row>
    <row r="7835" spans="1:53" x14ac:dyDescent="0.25">
      <c r="A7835" s="9" t="str">
        <f>IF(B7835&lt;&gt;"",COUNTA($B$3:B7835)+$A$2,"")</f>
        <v/>
      </c>
      <c r="R7835" s="42"/>
      <c r="AB7835" s="13"/>
      <c r="AC7835" s="8"/>
      <c r="AF7835" s="13"/>
      <c r="AG7835" s="8"/>
      <c r="AH7835" s="8"/>
      <c r="AI7835" s="8"/>
      <c r="AJ7835" s="8"/>
      <c r="AK7835" s="8"/>
      <c r="AN7835" s="13"/>
      <c r="AO7835" s="8"/>
      <c r="AR7835" s="13"/>
      <c r="AS7835" s="8"/>
      <c r="AV7835" s="13"/>
      <c r="AW7835" s="8"/>
      <c r="AX7835" s="19" t="str">
        <f t="shared" si="500"/>
        <v/>
      </c>
      <c r="AY7835" s="55">
        <f t="shared" si="501"/>
        <v>0</v>
      </c>
      <c r="AZ7835" s="8"/>
      <c r="BA7835" s="8"/>
    </row>
    <row r="7836" spans="1:53" x14ac:dyDescent="0.25">
      <c r="A7836" s="9" t="str">
        <f>IF(B7836&lt;&gt;"",COUNTA($B$3:B7836)+$A$2,"")</f>
        <v/>
      </c>
      <c r="R7836" s="42"/>
      <c r="AB7836" s="13"/>
      <c r="AC7836" s="8"/>
      <c r="AF7836" s="13"/>
      <c r="AG7836" s="8"/>
      <c r="AH7836" s="8"/>
      <c r="AI7836" s="8"/>
      <c r="AJ7836" s="8"/>
      <c r="AK7836" s="8"/>
      <c r="AN7836" s="13"/>
      <c r="AO7836" s="8"/>
      <c r="AR7836" s="13"/>
      <c r="AS7836" s="8"/>
      <c r="AV7836" s="13"/>
      <c r="AW7836" s="8"/>
      <c r="AX7836" s="19" t="str">
        <f t="shared" si="500"/>
        <v/>
      </c>
      <c r="AY7836" s="55">
        <f t="shared" si="501"/>
        <v>0</v>
      </c>
      <c r="AZ7836" s="8"/>
      <c r="BA7836" s="8"/>
    </row>
    <row r="7837" spans="1:53" x14ac:dyDescent="0.25">
      <c r="A7837" s="9" t="str">
        <f>IF(B7837&lt;&gt;"",COUNTA($B$3:B7837)+$A$2,"")</f>
        <v/>
      </c>
      <c r="R7837" s="42"/>
      <c r="AB7837" s="13"/>
      <c r="AC7837" s="8"/>
      <c r="AF7837" s="13"/>
      <c r="AG7837" s="8"/>
      <c r="AH7837" s="8"/>
      <c r="AI7837" s="8"/>
      <c r="AJ7837" s="8"/>
      <c r="AK7837" s="8"/>
      <c r="AN7837" s="13"/>
      <c r="AO7837" s="8"/>
      <c r="AR7837" s="13"/>
      <c r="AS7837" s="8"/>
      <c r="AV7837" s="13"/>
      <c r="AW7837" s="8"/>
      <c r="AX7837" s="19" t="str">
        <f t="shared" si="500"/>
        <v/>
      </c>
      <c r="AY7837" s="55">
        <f t="shared" si="501"/>
        <v>0</v>
      </c>
      <c r="AZ7837" s="8"/>
      <c r="BA7837" s="8"/>
    </row>
    <row r="7838" spans="1:53" x14ac:dyDescent="0.25">
      <c r="A7838" s="9" t="str">
        <f>IF(B7838&lt;&gt;"",COUNTA($B$3:B7838)+$A$2,"")</f>
        <v/>
      </c>
      <c r="R7838" s="42"/>
      <c r="AB7838" s="13"/>
      <c r="AC7838" s="8"/>
      <c r="AF7838" s="13"/>
      <c r="AG7838" s="8"/>
      <c r="AH7838" s="8"/>
      <c r="AI7838" s="8"/>
      <c r="AJ7838" s="8"/>
      <c r="AK7838" s="8"/>
      <c r="AN7838" s="13"/>
      <c r="AO7838" s="8"/>
      <c r="AR7838" s="13"/>
      <c r="AS7838" s="8"/>
      <c r="AV7838" s="13"/>
      <c r="AW7838" s="8"/>
      <c r="AX7838" s="19" t="str">
        <f t="shared" si="500"/>
        <v/>
      </c>
      <c r="AY7838" s="55">
        <f t="shared" si="501"/>
        <v>0</v>
      </c>
      <c r="AZ7838" s="8"/>
      <c r="BA7838" s="8"/>
    </row>
    <row r="7839" spans="1:53" x14ac:dyDescent="0.25">
      <c r="A7839" s="9" t="str">
        <f>IF(B7839&lt;&gt;"",COUNTA($B$3:B7839)+$A$2,"")</f>
        <v/>
      </c>
      <c r="R7839" s="42"/>
      <c r="AB7839" s="13"/>
      <c r="AC7839" s="8"/>
      <c r="AF7839" s="13"/>
      <c r="AG7839" s="8"/>
      <c r="AH7839" s="8"/>
      <c r="AI7839" s="8"/>
      <c r="AJ7839" s="8"/>
      <c r="AK7839" s="8"/>
      <c r="AN7839" s="13"/>
      <c r="AO7839" s="8"/>
      <c r="AR7839" s="13"/>
      <c r="AS7839" s="8"/>
      <c r="AV7839" s="13"/>
      <c r="AW7839" s="8"/>
      <c r="AX7839" s="19" t="str">
        <f t="shared" si="500"/>
        <v/>
      </c>
      <c r="AY7839" s="55">
        <f t="shared" si="501"/>
        <v>0</v>
      </c>
      <c r="AZ7839" s="8"/>
      <c r="BA7839" s="8"/>
    </row>
    <row r="7840" spans="1:53" x14ac:dyDescent="0.25">
      <c r="A7840" s="9" t="str">
        <f>IF(B7840&lt;&gt;"",COUNTA($B$3:B7840)+$A$2,"")</f>
        <v/>
      </c>
      <c r="R7840" s="42"/>
      <c r="AB7840" s="13"/>
      <c r="AC7840" s="8"/>
      <c r="AF7840" s="13"/>
      <c r="AG7840" s="8"/>
      <c r="AH7840" s="8"/>
      <c r="AI7840" s="8"/>
      <c r="AJ7840" s="8"/>
      <c r="AK7840" s="8"/>
      <c r="AN7840" s="13"/>
      <c r="AO7840" s="8"/>
      <c r="AR7840" s="13"/>
      <c r="AS7840" s="8"/>
      <c r="AV7840" s="13"/>
      <c r="AW7840" s="8"/>
      <c r="AX7840" s="19" t="str">
        <f t="shared" si="500"/>
        <v/>
      </c>
      <c r="AY7840" s="55">
        <f t="shared" si="501"/>
        <v>0</v>
      </c>
      <c r="AZ7840" s="8"/>
      <c r="BA7840" s="8"/>
    </row>
    <row r="7841" spans="1:53" x14ac:dyDescent="0.25">
      <c r="A7841" s="9" t="str">
        <f>IF(B7841&lt;&gt;"",COUNTA($B$3:B7841)+$A$2,"")</f>
        <v/>
      </c>
      <c r="R7841" s="42"/>
      <c r="AB7841" s="13"/>
      <c r="AC7841" s="8"/>
      <c r="AF7841" s="13"/>
      <c r="AG7841" s="8"/>
      <c r="AH7841" s="8"/>
      <c r="AI7841" s="8"/>
      <c r="AJ7841" s="8"/>
      <c r="AK7841" s="8"/>
      <c r="AN7841" s="13"/>
      <c r="AO7841" s="8"/>
      <c r="AR7841" s="13"/>
      <c r="AS7841" s="8"/>
      <c r="AV7841" s="13"/>
      <c r="AW7841" s="8"/>
      <c r="AX7841" s="19" t="str">
        <f t="shared" si="500"/>
        <v/>
      </c>
      <c r="AY7841" s="55">
        <f t="shared" si="501"/>
        <v>0</v>
      </c>
      <c r="AZ7841" s="8"/>
      <c r="BA7841" s="8"/>
    </row>
    <row r="7842" spans="1:53" x14ac:dyDescent="0.25">
      <c r="A7842" s="9" t="str">
        <f>IF(B7842&lt;&gt;"",COUNTA($B$3:B7842)+$A$2,"")</f>
        <v/>
      </c>
      <c r="R7842" s="42"/>
      <c r="AB7842" s="13"/>
      <c r="AC7842" s="8"/>
      <c r="AF7842" s="13"/>
      <c r="AG7842" s="8"/>
      <c r="AH7842" s="8"/>
      <c r="AI7842" s="8"/>
      <c r="AJ7842" s="8"/>
      <c r="AK7842" s="8"/>
      <c r="AN7842" s="13"/>
      <c r="AO7842" s="8"/>
      <c r="AR7842" s="13"/>
      <c r="AS7842" s="8"/>
      <c r="AV7842" s="13"/>
      <c r="AW7842" s="8"/>
      <c r="AX7842" s="19" t="str">
        <f t="shared" si="500"/>
        <v/>
      </c>
      <c r="AY7842" s="55">
        <f t="shared" si="501"/>
        <v>0</v>
      </c>
      <c r="AZ7842" s="8"/>
      <c r="BA7842" s="8"/>
    </row>
    <row r="7843" spans="1:53" x14ac:dyDescent="0.25">
      <c r="A7843" s="9" t="str">
        <f>IF(B7843&lt;&gt;"",COUNTA($B$3:B7843)+$A$2,"")</f>
        <v/>
      </c>
      <c r="R7843" s="42"/>
      <c r="AB7843" s="13"/>
      <c r="AC7843" s="8"/>
      <c r="AF7843" s="13"/>
      <c r="AG7843" s="8"/>
      <c r="AH7843" s="8"/>
      <c r="AI7843" s="8"/>
      <c r="AJ7843" s="8"/>
      <c r="AK7843" s="8"/>
      <c r="AN7843" s="13"/>
      <c r="AO7843" s="8"/>
      <c r="AR7843" s="13"/>
      <c r="AS7843" s="8"/>
      <c r="AV7843" s="13"/>
      <c r="AW7843" s="8"/>
      <c r="AX7843" s="19" t="str">
        <f t="shared" si="500"/>
        <v/>
      </c>
      <c r="AY7843" s="55">
        <f t="shared" si="501"/>
        <v>0</v>
      </c>
      <c r="AZ7843" s="8"/>
      <c r="BA7843" s="8"/>
    </row>
    <row r="7844" spans="1:53" x14ac:dyDescent="0.25">
      <c r="A7844" s="9" t="str">
        <f>IF(B7844&lt;&gt;"",COUNTA($B$3:B7844)+$A$2,"")</f>
        <v/>
      </c>
      <c r="R7844" s="42"/>
      <c r="AB7844" s="13"/>
      <c r="AC7844" s="8"/>
      <c r="AF7844" s="13"/>
      <c r="AG7844" s="8"/>
      <c r="AH7844" s="8"/>
      <c r="AI7844" s="8"/>
      <c r="AJ7844" s="8"/>
      <c r="AK7844" s="8"/>
      <c r="AN7844" s="13"/>
      <c r="AO7844" s="8"/>
      <c r="AR7844" s="13"/>
      <c r="AS7844" s="8"/>
      <c r="AV7844" s="13"/>
      <c r="AW7844" s="8"/>
      <c r="AX7844" s="19" t="str">
        <f t="shared" si="500"/>
        <v/>
      </c>
      <c r="AY7844" s="55">
        <f t="shared" si="501"/>
        <v>0</v>
      </c>
      <c r="AZ7844" s="8"/>
      <c r="BA7844" s="8"/>
    </row>
    <row r="7845" spans="1:53" x14ac:dyDescent="0.25">
      <c r="A7845" s="9" t="str">
        <f>IF(B7845&lt;&gt;"",COUNTA($B$3:B7845)+$A$2,"")</f>
        <v/>
      </c>
      <c r="R7845" s="42"/>
      <c r="AB7845" s="13"/>
      <c r="AC7845" s="8"/>
      <c r="AF7845" s="13"/>
      <c r="AG7845" s="8"/>
      <c r="AH7845" s="8"/>
      <c r="AI7845" s="8"/>
      <c r="AJ7845" s="8"/>
      <c r="AK7845" s="8"/>
      <c r="AN7845" s="13"/>
      <c r="AO7845" s="8"/>
      <c r="AR7845" s="13"/>
      <c r="AS7845" s="8"/>
      <c r="AV7845" s="13"/>
      <c r="AW7845" s="8"/>
      <c r="AX7845" s="19" t="str">
        <f t="shared" si="500"/>
        <v/>
      </c>
      <c r="AY7845" s="55">
        <f t="shared" si="501"/>
        <v>0</v>
      </c>
      <c r="AZ7845" s="8"/>
      <c r="BA7845" s="8"/>
    </row>
    <row r="7846" spans="1:53" x14ac:dyDescent="0.25">
      <c r="A7846" s="9" t="str">
        <f>IF(B7846&lt;&gt;"",COUNTA($B$3:B7846)+$A$2,"")</f>
        <v/>
      </c>
      <c r="R7846" s="42"/>
      <c r="AB7846" s="13"/>
      <c r="AC7846" s="8"/>
      <c r="AF7846" s="13"/>
      <c r="AG7846" s="8"/>
      <c r="AH7846" s="8"/>
      <c r="AI7846" s="8"/>
      <c r="AJ7846" s="8"/>
      <c r="AK7846" s="8"/>
      <c r="AN7846" s="13"/>
      <c r="AO7846" s="8"/>
      <c r="AR7846" s="13"/>
      <c r="AS7846" s="8"/>
      <c r="AV7846" s="13"/>
      <c r="AW7846" s="8"/>
      <c r="AX7846" s="19" t="str">
        <f t="shared" si="500"/>
        <v/>
      </c>
      <c r="AY7846" s="55">
        <f t="shared" si="501"/>
        <v>0</v>
      </c>
      <c r="AZ7846" s="8"/>
      <c r="BA7846" s="8"/>
    </row>
    <row r="7847" spans="1:53" x14ac:dyDescent="0.25">
      <c r="A7847" s="9" t="str">
        <f>IF(B7847&lt;&gt;"",COUNTA($B$3:B7847)+$A$2,"")</f>
        <v/>
      </c>
      <c r="R7847" s="42"/>
      <c r="AB7847" s="13"/>
      <c r="AC7847" s="8"/>
      <c r="AF7847" s="13"/>
      <c r="AG7847" s="8"/>
      <c r="AH7847" s="8"/>
      <c r="AI7847" s="8"/>
      <c r="AJ7847" s="8"/>
      <c r="AK7847" s="8"/>
      <c r="AN7847" s="13"/>
      <c r="AO7847" s="8"/>
      <c r="AR7847" s="13"/>
      <c r="AS7847" s="8"/>
      <c r="AV7847" s="13"/>
      <c r="AW7847" s="8"/>
      <c r="AX7847" s="19" t="str">
        <f t="shared" si="500"/>
        <v/>
      </c>
      <c r="AY7847" s="55">
        <f t="shared" si="501"/>
        <v>0</v>
      </c>
      <c r="AZ7847" s="8"/>
      <c r="BA7847" s="8"/>
    </row>
    <row r="7848" spans="1:53" x14ac:dyDescent="0.25">
      <c r="A7848" s="9" t="str">
        <f>IF(B7848&lt;&gt;"",COUNTA($B$3:B7848)+$A$2,"")</f>
        <v/>
      </c>
      <c r="R7848" s="42"/>
      <c r="AB7848" s="13"/>
      <c r="AC7848" s="8"/>
      <c r="AF7848" s="13"/>
      <c r="AG7848" s="8"/>
      <c r="AH7848" s="8"/>
      <c r="AI7848" s="8"/>
      <c r="AJ7848" s="8"/>
      <c r="AK7848" s="8"/>
      <c r="AN7848" s="13"/>
      <c r="AO7848" s="8"/>
      <c r="AR7848" s="13"/>
      <c r="AS7848" s="8"/>
      <c r="AV7848" s="13"/>
      <c r="AW7848" s="8"/>
      <c r="AX7848" s="19" t="str">
        <f t="shared" si="500"/>
        <v/>
      </c>
      <c r="AY7848" s="55">
        <f t="shared" si="501"/>
        <v>0</v>
      </c>
      <c r="AZ7848" s="8"/>
      <c r="BA7848" s="8"/>
    </row>
    <row r="7849" spans="1:53" x14ac:dyDescent="0.25">
      <c r="A7849" s="9" t="str">
        <f>IF(B7849&lt;&gt;"",COUNTA($B$3:B7849)+$A$2,"")</f>
        <v/>
      </c>
      <c r="R7849" s="42"/>
      <c r="AB7849" s="13"/>
      <c r="AC7849" s="8"/>
      <c r="AF7849" s="13"/>
      <c r="AG7849" s="8"/>
      <c r="AH7849" s="8"/>
      <c r="AI7849" s="8"/>
      <c r="AJ7849" s="8"/>
      <c r="AK7849" s="8"/>
      <c r="AN7849" s="13"/>
      <c r="AO7849" s="8"/>
      <c r="AR7849" s="13"/>
      <c r="AS7849" s="8"/>
      <c r="AV7849" s="13"/>
      <c r="AW7849" s="8"/>
      <c r="AX7849" s="19" t="str">
        <f t="shared" si="500"/>
        <v/>
      </c>
      <c r="AY7849" s="55">
        <f t="shared" si="501"/>
        <v>0</v>
      </c>
      <c r="AZ7849" s="8"/>
      <c r="BA7849" s="8"/>
    </row>
    <row r="7850" spans="1:53" x14ac:dyDescent="0.25">
      <c r="A7850" s="9" t="str">
        <f>IF(B7850&lt;&gt;"",COUNTA($B$3:B7850)+$A$2,"")</f>
        <v/>
      </c>
      <c r="R7850" s="42"/>
      <c r="AB7850" s="13"/>
      <c r="AC7850" s="8"/>
      <c r="AF7850" s="13"/>
      <c r="AG7850" s="8"/>
      <c r="AH7850" s="8"/>
      <c r="AI7850" s="8"/>
      <c r="AJ7850" s="8"/>
      <c r="AK7850" s="8"/>
      <c r="AN7850" s="13"/>
      <c r="AO7850" s="8"/>
      <c r="AR7850" s="13"/>
      <c r="AS7850" s="8"/>
      <c r="AV7850" s="13"/>
      <c r="AW7850" s="8"/>
      <c r="AX7850" s="19" t="str">
        <f t="shared" si="500"/>
        <v/>
      </c>
      <c r="AY7850" s="55">
        <f t="shared" si="501"/>
        <v>0</v>
      </c>
      <c r="AZ7850" s="8"/>
      <c r="BA7850" s="8"/>
    </row>
    <row r="7851" spans="1:53" x14ac:dyDescent="0.25">
      <c r="A7851" s="9" t="str">
        <f>IF(B7851&lt;&gt;"",COUNTA($B$3:B7851)+$A$2,"")</f>
        <v/>
      </c>
      <c r="R7851" s="42"/>
      <c r="AB7851" s="13"/>
      <c r="AC7851" s="8"/>
      <c r="AF7851" s="13"/>
      <c r="AG7851" s="8"/>
      <c r="AH7851" s="8"/>
      <c r="AI7851" s="8"/>
      <c r="AJ7851" s="8"/>
      <c r="AK7851" s="8"/>
      <c r="AN7851" s="13"/>
      <c r="AO7851" s="8"/>
      <c r="AR7851" s="13"/>
      <c r="AS7851" s="8"/>
      <c r="AV7851" s="13"/>
      <c r="AW7851" s="8"/>
      <c r="AX7851" s="19" t="str">
        <f t="shared" si="500"/>
        <v/>
      </c>
      <c r="AY7851" s="55">
        <f t="shared" si="501"/>
        <v>0</v>
      </c>
      <c r="AZ7851" s="8"/>
      <c r="BA7851" s="8"/>
    </row>
    <row r="7852" spans="1:53" x14ac:dyDescent="0.25">
      <c r="A7852" s="9" t="str">
        <f>IF(B7852&lt;&gt;"",COUNTA($B$3:B7852)+$A$2,"")</f>
        <v/>
      </c>
      <c r="R7852" s="42"/>
      <c r="AB7852" s="13"/>
      <c r="AC7852" s="8"/>
      <c r="AF7852" s="13"/>
      <c r="AG7852" s="8"/>
      <c r="AH7852" s="8"/>
      <c r="AI7852" s="8"/>
      <c r="AJ7852" s="8"/>
      <c r="AK7852" s="8"/>
      <c r="AN7852" s="13"/>
      <c r="AO7852" s="8"/>
      <c r="AR7852" s="13"/>
      <c r="AS7852" s="8"/>
      <c r="AV7852" s="13"/>
      <c r="AW7852" s="8"/>
      <c r="AX7852" s="19" t="str">
        <f t="shared" si="500"/>
        <v/>
      </c>
      <c r="AY7852" s="55">
        <f t="shared" si="501"/>
        <v>0</v>
      </c>
      <c r="AZ7852" s="8"/>
      <c r="BA7852" s="8"/>
    </row>
    <row r="7853" spans="1:53" x14ac:dyDescent="0.25">
      <c r="A7853" s="9" t="str">
        <f>IF(B7853&lt;&gt;"",COUNTA($B$3:B7853)+$A$2,"")</f>
        <v/>
      </c>
      <c r="R7853" s="42"/>
      <c r="AB7853" s="13"/>
      <c r="AC7853" s="8"/>
      <c r="AF7853" s="13"/>
      <c r="AG7853" s="8"/>
      <c r="AH7853" s="8"/>
      <c r="AI7853" s="8"/>
      <c r="AJ7853" s="8"/>
      <c r="AK7853" s="8"/>
      <c r="AN7853" s="13"/>
      <c r="AO7853" s="8"/>
      <c r="AR7853" s="13"/>
      <c r="AS7853" s="8"/>
      <c r="AV7853" s="13"/>
      <c r="AW7853" s="8"/>
      <c r="AX7853" s="19" t="str">
        <f t="shared" si="500"/>
        <v/>
      </c>
      <c r="AY7853" s="55">
        <f t="shared" si="501"/>
        <v>0</v>
      </c>
      <c r="AZ7853" s="8"/>
      <c r="BA7853" s="8"/>
    </row>
    <row r="7854" spans="1:53" x14ac:dyDescent="0.25">
      <c r="A7854" s="9" t="str">
        <f>IF(B7854&lt;&gt;"",COUNTA($B$3:B7854)+$A$2,"")</f>
        <v/>
      </c>
      <c r="R7854" s="42"/>
      <c r="AB7854" s="13"/>
      <c r="AC7854" s="8"/>
      <c r="AF7854" s="13"/>
      <c r="AG7854" s="8"/>
      <c r="AH7854" s="8"/>
      <c r="AI7854" s="8"/>
      <c r="AJ7854" s="8"/>
      <c r="AK7854" s="8"/>
      <c r="AN7854" s="13"/>
      <c r="AO7854" s="8"/>
      <c r="AR7854" s="13"/>
      <c r="AS7854" s="8"/>
      <c r="AV7854" s="13"/>
      <c r="AW7854" s="8"/>
      <c r="AX7854" s="19" t="str">
        <f t="shared" si="500"/>
        <v/>
      </c>
      <c r="AY7854" s="55">
        <f t="shared" si="501"/>
        <v>0</v>
      </c>
      <c r="AZ7854" s="8"/>
      <c r="BA7854" s="8"/>
    </row>
    <row r="7855" spans="1:53" x14ac:dyDescent="0.25">
      <c r="A7855" s="9" t="str">
        <f>IF(B7855&lt;&gt;"",COUNTA($B$3:B7855)+$A$2,"")</f>
        <v/>
      </c>
      <c r="R7855" s="42"/>
      <c r="AB7855" s="13"/>
      <c r="AC7855" s="8"/>
      <c r="AF7855" s="13"/>
      <c r="AG7855" s="8"/>
      <c r="AH7855" s="8"/>
      <c r="AI7855" s="8"/>
      <c r="AJ7855" s="8"/>
      <c r="AK7855" s="8"/>
      <c r="AN7855" s="13"/>
      <c r="AO7855" s="8"/>
      <c r="AR7855" s="13"/>
      <c r="AS7855" s="8"/>
      <c r="AV7855" s="13"/>
      <c r="AW7855" s="8"/>
      <c r="AX7855" s="19" t="str">
        <f t="shared" si="500"/>
        <v/>
      </c>
      <c r="AY7855" s="55">
        <f t="shared" si="501"/>
        <v>0</v>
      </c>
      <c r="AZ7855" s="8"/>
      <c r="BA7855" s="8"/>
    </row>
    <row r="7856" spans="1:53" x14ac:dyDescent="0.25">
      <c r="A7856" s="9" t="str">
        <f>IF(B7856&lt;&gt;"",COUNTA($B$3:B7856)+$A$2,"")</f>
        <v/>
      </c>
      <c r="R7856" s="42"/>
      <c r="AB7856" s="13"/>
      <c r="AC7856" s="8"/>
      <c r="AF7856" s="13"/>
      <c r="AG7856" s="8"/>
      <c r="AH7856" s="8"/>
      <c r="AI7856" s="8"/>
      <c r="AJ7856" s="8"/>
      <c r="AK7856" s="8"/>
      <c r="AN7856" s="13"/>
      <c r="AO7856" s="8"/>
      <c r="AR7856" s="13"/>
      <c r="AS7856" s="8"/>
      <c r="AV7856" s="13"/>
      <c r="AW7856" s="8"/>
      <c r="AX7856" s="19" t="str">
        <f t="shared" si="500"/>
        <v/>
      </c>
      <c r="AY7856" s="55">
        <f t="shared" si="501"/>
        <v>0</v>
      </c>
      <c r="AZ7856" s="8"/>
      <c r="BA7856" s="8"/>
    </row>
    <row r="7857" spans="1:53" x14ac:dyDescent="0.25">
      <c r="A7857" s="9" t="str">
        <f>IF(B7857&lt;&gt;"",COUNTA($B$3:B7857)+$A$2,"")</f>
        <v/>
      </c>
      <c r="R7857" s="42"/>
      <c r="AB7857" s="13"/>
      <c r="AC7857" s="8"/>
      <c r="AF7857" s="13"/>
      <c r="AG7857" s="8"/>
      <c r="AH7857" s="8"/>
      <c r="AI7857" s="8"/>
      <c r="AJ7857" s="8"/>
      <c r="AK7857" s="8"/>
      <c r="AN7857" s="13"/>
      <c r="AO7857" s="8"/>
      <c r="AR7857" s="13"/>
      <c r="AS7857" s="8"/>
      <c r="AV7857" s="13"/>
      <c r="AW7857" s="8"/>
      <c r="AX7857" s="19" t="str">
        <f t="shared" si="500"/>
        <v/>
      </c>
      <c r="AY7857" s="55">
        <f t="shared" si="501"/>
        <v>0</v>
      </c>
      <c r="AZ7857" s="8"/>
      <c r="BA7857" s="8"/>
    </row>
    <row r="7858" spans="1:53" x14ac:dyDescent="0.25">
      <c r="A7858" s="9" t="str">
        <f>IF(B7858&lt;&gt;"",COUNTA($B$3:B7858)+$A$2,"")</f>
        <v/>
      </c>
      <c r="R7858" s="42"/>
      <c r="AB7858" s="13"/>
      <c r="AC7858" s="8"/>
      <c r="AF7858" s="13"/>
      <c r="AG7858" s="8"/>
      <c r="AH7858" s="8"/>
      <c r="AI7858" s="8"/>
      <c r="AJ7858" s="8"/>
      <c r="AK7858" s="8"/>
      <c r="AN7858" s="13"/>
      <c r="AO7858" s="8"/>
      <c r="AR7858" s="13"/>
      <c r="AS7858" s="8"/>
      <c r="AV7858" s="13"/>
      <c r="AW7858" s="8"/>
      <c r="AX7858" s="19" t="str">
        <f t="shared" si="500"/>
        <v/>
      </c>
      <c r="AY7858" s="55">
        <f t="shared" si="501"/>
        <v>0</v>
      </c>
      <c r="AZ7858" s="8"/>
      <c r="BA7858" s="8"/>
    </row>
    <row r="7859" spans="1:53" x14ac:dyDescent="0.25">
      <c r="A7859" s="9" t="str">
        <f>IF(B7859&lt;&gt;"",COUNTA($B$3:B7859)+$A$2,"")</f>
        <v/>
      </c>
      <c r="R7859" s="42"/>
      <c r="AB7859" s="13"/>
      <c r="AC7859" s="8"/>
      <c r="AF7859" s="13"/>
      <c r="AG7859" s="8"/>
      <c r="AH7859" s="8"/>
      <c r="AI7859" s="8"/>
      <c r="AJ7859" s="8"/>
      <c r="AK7859" s="8"/>
      <c r="AN7859" s="13"/>
      <c r="AO7859" s="8"/>
      <c r="AR7859" s="13"/>
      <c r="AS7859" s="8"/>
      <c r="AV7859" s="13"/>
      <c r="AW7859" s="8"/>
      <c r="AX7859" s="19" t="str">
        <f t="shared" si="500"/>
        <v/>
      </c>
      <c r="AY7859" s="55">
        <f t="shared" si="501"/>
        <v>0</v>
      </c>
      <c r="AZ7859" s="8"/>
      <c r="BA7859" s="8"/>
    </row>
    <row r="7860" spans="1:53" x14ac:dyDescent="0.25">
      <c r="A7860" s="9" t="str">
        <f>IF(B7860&lt;&gt;"",COUNTA($B$3:B7860)+$A$2,"")</f>
        <v/>
      </c>
      <c r="R7860" s="42"/>
      <c r="AB7860" s="13"/>
      <c r="AC7860" s="8"/>
      <c r="AF7860" s="13"/>
      <c r="AG7860" s="8"/>
      <c r="AH7860" s="8"/>
      <c r="AI7860" s="8"/>
      <c r="AJ7860" s="8"/>
      <c r="AK7860" s="8"/>
      <c r="AN7860" s="13"/>
      <c r="AO7860" s="8"/>
      <c r="AR7860" s="13"/>
      <c r="AS7860" s="8"/>
      <c r="AV7860" s="13"/>
      <c r="AW7860" s="8"/>
      <c r="AX7860" s="19" t="str">
        <f t="shared" si="500"/>
        <v/>
      </c>
      <c r="AY7860" s="55">
        <f t="shared" si="501"/>
        <v>0</v>
      </c>
      <c r="AZ7860" s="8"/>
      <c r="BA7860" s="8"/>
    </row>
    <row r="7861" spans="1:53" x14ac:dyDescent="0.25">
      <c r="A7861" s="9" t="str">
        <f>IF(B7861&lt;&gt;"",COUNTA($B$3:B7861)+$A$2,"")</f>
        <v/>
      </c>
      <c r="R7861" s="42"/>
      <c r="AB7861" s="13"/>
      <c r="AC7861" s="8"/>
      <c r="AF7861" s="13"/>
      <c r="AG7861" s="8"/>
      <c r="AH7861" s="8"/>
      <c r="AI7861" s="8"/>
      <c r="AJ7861" s="8"/>
      <c r="AK7861" s="8"/>
      <c r="AN7861" s="13"/>
      <c r="AO7861" s="8"/>
      <c r="AR7861" s="13"/>
      <c r="AS7861" s="8"/>
      <c r="AV7861" s="13"/>
      <c r="AW7861" s="8"/>
      <c r="AX7861" s="19" t="str">
        <f t="shared" si="500"/>
        <v/>
      </c>
      <c r="AY7861" s="55">
        <f t="shared" si="501"/>
        <v>0</v>
      </c>
      <c r="AZ7861" s="8"/>
      <c r="BA7861" s="8"/>
    </row>
    <row r="7862" spans="1:53" x14ac:dyDescent="0.25">
      <c r="A7862" s="9" t="str">
        <f>IF(B7862&lt;&gt;"",COUNTA($B$3:B7862)+$A$2,"")</f>
        <v/>
      </c>
      <c r="R7862" s="42"/>
      <c r="AB7862" s="13"/>
      <c r="AC7862" s="8"/>
      <c r="AF7862" s="13"/>
      <c r="AG7862" s="8"/>
      <c r="AH7862" s="8"/>
      <c r="AI7862" s="8"/>
      <c r="AJ7862" s="8"/>
      <c r="AK7862" s="8"/>
      <c r="AN7862" s="13"/>
      <c r="AO7862" s="8"/>
      <c r="AR7862" s="13"/>
      <c r="AS7862" s="8"/>
      <c r="AV7862" s="13"/>
      <c r="AW7862" s="8"/>
      <c r="AX7862" s="19" t="str">
        <f t="shared" si="500"/>
        <v/>
      </c>
      <c r="AY7862" s="55">
        <f t="shared" si="501"/>
        <v>0</v>
      </c>
      <c r="AZ7862" s="8"/>
      <c r="BA7862" s="8"/>
    </row>
    <row r="7863" spans="1:53" x14ac:dyDescent="0.25">
      <c r="A7863" s="9" t="str">
        <f>IF(B7863&lt;&gt;"",COUNTA($B$3:B7863)+$A$2,"")</f>
        <v/>
      </c>
      <c r="R7863" s="42"/>
      <c r="AB7863" s="13"/>
      <c r="AC7863" s="8"/>
      <c r="AF7863" s="13"/>
      <c r="AG7863" s="8"/>
      <c r="AH7863" s="8"/>
      <c r="AI7863" s="8"/>
      <c r="AJ7863" s="8"/>
      <c r="AK7863" s="8"/>
      <c r="AN7863" s="13"/>
      <c r="AO7863" s="8"/>
      <c r="AR7863" s="13"/>
      <c r="AS7863" s="8"/>
      <c r="AV7863" s="13"/>
      <c r="AW7863" s="8"/>
      <c r="AX7863" s="19" t="str">
        <f t="shared" si="500"/>
        <v/>
      </c>
      <c r="AY7863" s="55">
        <f t="shared" si="501"/>
        <v>0</v>
      </c>
      <c r="AZ7863" s="8"/>
      <c r="BA7863" s="8"/>
    </row>
    <row r="7864" spans="1:53" x14ac:dyDescent="0.25">
      <c r="A7864" s="9" t="str">
        <f>IF(B7864&lt;&gt;"",COUNTA($B$3:B7864)+$A$2,"")</f>
        <v/>
      </c>
      <c r="R7864" s="42"/>
      <c r="AB7864" s="13"/>
      <c r="AC7864" s="8"/>
      <c r="AF7864" s="13"/>
      <c r="AG7864" s="8"/>
      <c r="AH7864" s="8"/>
      <c r="AI7864" s="8"/>
      <c r="AJ7864" s="8"/>
      <c r="AK7864" s="8"/>
      <c r="AN7864" s="13"/>
      <c r="AO7864" s="8"/>
      <c r="AR7864" s="13"/>
      <c r="AS7864" s="8"/>
      <c r="AV7864" s="13"/>
      <c r="AW7864" s="8"/>
      <c r="AX7864" s="19" t="str">
        <f t="shared" si="500"/>
        <v/>
      </c>
      <c r="AY7864" s="55">
        <f t="shared" si="501"/>
        <v>0</v>
      </c>
      <c r="AZ7864" s="8"/>
      <c r="BA7864" s="8"/>
    </row>
    <row r="7865" spans="1:53" x14ac:dyDescent="0.25">
      <c r="A7865" s="9" t="str">
        <f>IF(B7865&lt;&gt;"",COUNTA($B$3:B7865)+$A$2,"")</f>
        <v/>
      </c>
      <c r="R7865" s="42"/>
      <c r="AB7865" s="13"/>
      <c r="AC7865" s="8"/>
      <c r="AF7865" s="13"/>
      <c r="AG7865" s="8"/>
      <c r="AH7865" s="8"/>
      <c r="AI7865" s="8"/>
      <c r="AJ7865" s="8"/>
      <c r="AK7865" s="8"/>
      <c r="AN7865" s="13"/>
      <c r="AO7865" s="8"/>
      <c r="AR7865" s="13"/>
      <c r="AS7865" s="8"/>
      <c r="AV7865" s="13"/>
      <c r="AW7865" s="8"/>
      <c r="AX7865" s="19" t="str">
        <f t="shared" si="500"/>
        <v/>
      </c>
      <c r="AY7865" s="55">
        <f t="shared" si="501"/>
        <v>0</v>
      </c>
      <c r="AZ7865" s="8"/>
      <c r="BA7865" s="8"/>
    </row>
    <row r="7866" spans="1:53" x14ac:dyDescent="0.25">
      <c r="A7866" s="9" t="str">
        <f>IF(B7866&lt;&gt;"",COUNTA($B$3:B7866)+$A$2,"")</f>
        <v/>
      </c>
      <c r="R7866" s="42"/>
      <c r="AB7866" s="13"/>
      <c r="AC7866" s="8"/>
      <c r="AF7866" s="13"/>
      <c r="AG7866" s="8"/>
      <c r="AH7866" s="8"/>
      <c r="AI7866" s="8"/>
      <c r="AJ7866" s="8"/>
      <c r="AK7866" s="8"/>
      <c r="AN7866" s="13"/>
      <c r="AO7866" s="8"/>
      <c r="AR7866" s="13"/>
      <c r="AS7866" s="8"/>
      <c r="AV7866" s="13"/>
      <c r="AW7866" s="8"/>
      <c r="AX7866" s="19" t="str">
        <f t="shared" si="500"/>
        <v/>
      </c>
      <c r="AY7866" s="55">
        <f t="shared" si="501"/>
        <v>0</v>
      </c>
      <c r="AZ7866" s="8"/>
      <c r="BA7866" s="8"/>
    </row>
    <row r="7867" spans="1:53" x14ac:dyDescent="0.25">
      <c r="A7867" s="9" t="str">
        <f>IF(B7867&lt;&gt;"",COUNTA($B$3:B7867)+$A$2,"")</f>
        <v/>
      </c>
      <c r="R7867" s="42"/>
      <c r="AB7867" s="13"/>
      <c r="AC7867" s="8"/>
      <c r="AF7867" s="13"/>
      <c r="AG7867" s="8"/>
      <c r="AH7867" s="8"/>
      <c r="AI7867" s="8"/>
      <c r="AJ7867" s="8"/>
      <c r="AK7867" s="8"/>
      <c r="AN7867" s="13"/>
      <c r="AO7867" s="8"/>
      <c r="AR7867" s="13"/>
      <c r="AS7867" s="8"/>
      <c r="AV7867" s="13"/>
      <c r="AW7867" s="8"/>
      <c r="AX7867" s="19" t="str">
        <f t="shared" si="500"/>
        <v/>
      </c>
      <c r="AY7867" s="55">
        <f t="shared" si="501"/>
        <v>0</v>
      </c>
      <c r="AZ7867" s="8"/>
      <c r="BA7867" s="8"/>
    </row>
    <row r="7868" spans="1:53" x14ac:dyDescent="0.25">
      <c r="A7868" s="9" t="str">
        <f>IF(B7868&lt;&gt;"",COUNTA($B$3:B7868)+$A$2,"")</f>
        <v/>
      </c>
      <c r="R7868" s="42"/>
      <c r="AB7868" s="13"/>
      <c r="AC7868" s="8"/>
      <c r="AF7868" s="13"/>
      <c r="AG7868" s="8"/>
      <c r="AH7868" s="8"/>
      <c r="AI7868" s="8"/>
      <c r="AJ7868" s="8"/>
      <c r="AK7868" s="8"/>
      <c r="AN7868" s="13"/>
      <c r="AO7868" s="8"/>
      <c r="AR7868" s="13"/>
      <c r="AS7868" s="8"/>
      <c r="AV7868" s="13"/>
      <c r="AW7868" s="8"/>
      <c r="AX7868" s="19" t="str">
        <f t="shared" si="500"/>
        <v/>
      </c>
      <c r="AY7868" s="55">
        <f t="shared" si="501"/>
        <v>0</v>
      </c>
      <c r="AZ7868" s="8"/>
      <c r="BA7868" s="8"/>
    </row>
    <row r="7869" spans="1:53" x14ac:dyDescent="0.25">
      <c r="A7869" s="9" t="str">
        <f>IF(B7869&lt;&gt;"",COUNTA($B$3:B7869)+$A$2,"")</f>
        <v/>
      </c>
      <c r="R7869" s="42"/>
      <c r="AB7869" s="13"/>
      <c r="AC7869" s="8"/>
      <c r="AF7869" s="13"/>
      <c r="AG7869" s="8"/>
      <c r="AH7869" s="8"/>
      <c r="AI7869" s="8"/>
      <c r="AJ7869" s="8"/>
      <c r="AK7869" s="8"/>
      <c r="AN7869" s="13"/>
      <c r="AO7869" s="8"/>
      <c r="AR7869" s="13"/>
      <c r="AS7869" s="8"/>
      <c r="AV7869" s="13"/>
      <c r="AW7869" s="8"/>
      <c r="AX7869" s="19" t="str">
        <f t="shared" si="500"/>
        <v/>
      </c>
      <c r="AY7869" s="55">
        <f t="shared" si="501"/>
        <v>0</v>
      </c>
      <c r="AZ7869" s="8"/>
      <c r="BA7869" s="8"/>
    </row>
    <row r="7870" spans="1:53" x14ac:dyDescent="0.25">
      <c r="A7870" s="9" t="str">
        <f>IF(B7870&lt;&gt;"",COUNTA($B$3:B7870)+$A$2,"")</f>
        <v/>
      </c>
      <c r="R7870" s="42"/>
      <c r="AB7870" s="13"/>
      <c r="AC7870" s="8"/>
      <c r="AF7870" s="13"/>
      <c r="AG7870" s="8"/>
      <c r="AH7870" s="8"/>
      <c r="AI7870" s="8"/>
      <c r="AJ7870" s="8"/>
      <c r="AK7870" s="8"/>
      <c r="AN7870" s="13"/>
      <c r="AO7870" s="8"/>
      <c r="AR7870" s="13"/>
      <c r="AS7870" s="8"/>
      <c r="AV7870" s="13"/>
      <c r="AW7870" s="8"/>
      <c r="AX7870" s="19" t="str">
        <f t="shared" si="500"/>
        <v/>
      </c>
      <c r="AY7870" s="55">
        <f t="shared" si="501"/>
        <v>0</v>
      </c>
      <c r="AZ7870" s="8"/>
      <c r="BA7870" s="8"/>
    </row>
    <row r="7871" spans="1:53" x14ac:dyDescent="0.25">
      <c r="A7871" s="9" t="str">
        <f>IF(B7871&lt;&gt;"",COUNTA($B$3:B7871)+$A$2,"")</f>
        <v/>
      </c>
      <c r="R7871" s="42"/>
      <c r="AB7871" s="13"/>
      <c r="AC7871" s="8"/>
      <c r="AF7871" s="13"/>
      <c r="AG7871" s="8"/>
      <c r="AH7871" s="8"/>
      <c r="AI7871" s="8"/>
      <c r="AJ7871" s="8"/>
      <c r="AK7871" s="8"/>
      <c r="AN7871" s="13"/>
      <c r="AO7871" s="8"/>
      <c r="AR7871" s="13"/>
      <c r="AS7871" s="8"/>
      <c r="AV7871" s="13"/>
      <c r="AW7871" s="8"/>
      <c r="AX7871" s="19" t="str">
        <f t="shared" si="500"/>
        <v/>
      </c>
      <c r="AY7871" s="55">
        <f t="shared" si="501"/>
        <v>0</v>
      </c>
      <c r="AZ7871" s="8"/>
      <c r="BA7871" s="8"/>
    </row>
    <row r="7872" spans="1:53" x14ac:dyDescent="0.25">
      <c r="A7872" s="9" t="str">
        <f>IF(B7872&lt;&gt;"",COUNTA($B$3:B7872)+$A$2,"")</f>
        <v/>
      </c>
      <c r="R7872" s="42"/>
      <c r="AB7872" s="13"/>
      <c r="AC7872" s="8"/>
      <c r="AF7872" s="13"/>
      <c r="AG7872" s="8"/>
      <c r="AH7872" s="8"/>
      <c r="AI7872" s="8"/>
      <c r="AJ7872" s="8"/>
      <c r="AK7872" s="8"/>
      <c r="AN7872" s="13"/>
      <c r="AO7872" s="8"/>
      <c r="AR7872" s="13"/>
      <c r="AS7872" s="8"/>
      <c r="AV7872" s="13"/>
      <c r="AW7872" s="8"/>
      <c r="AX7872" s="19" t="str">
        <f t="shared" si="500"/>
        <v/>
      </c>
      <c r="AY7872" s="55">
        <f t="shared" si="501"/>
        <v>0</v>
      </c>
      <c r="AZ7872" s="8"/>
      <c r="BA7872" s="8"/>
    </row>
    <row r="7873" spans="1:53" x14ac:dyDescent="0.25">
      <c r="A7873" s="9" t="str">
        <f>IF(B7873&lt;&gt;"",COUNTA($B$3:B7873)+$A$2,"")</f>
        <v/>
      </c>
      <c r="R7873" s="42"/>
      <c r="AB7873" s="13"/>
      <c r="AC7873" s="8"/>
      <c r="AF7873" s="13"/>
      <c r="AG7873" s="8"/>
      <c r="AH7873" s="8"/>
      <c r="AI7873" s="8"/>
      <c r="AJ7873" s="8"/>
      <c r="AK7873" s="8"/>
      <c r="AN7873" s="13"/>
      <c r="AO7873" s="8"/>
      <c r="AR7873" s="13"/>
      <c r="AS7873" s="8"/>
      <c r="AV7873" s="13"/>
      <c r="AW7873" s="8"/>
      <c r="AX7873" s="19" t="str">
        <f t="shared" si="500"/>
        <v/>
      </c>
      <c r="AY7873" s="55">
        <f t="shared" si="501"/>
        <v>0</v>
      </c>
      <c r="AZ7873" s="8"/>
      <c r="BA7873" s="8"/>
    </row>
    <row r="7874" spans="1:53" x14ac:dyDescent="0.25">
      <c r="A7874" s="9" t="str">
        <f>IF(B7874&lt;&gt;"",COUNTA($B$3:B7874)+$A$2,"")</f>
        <v/>
      </c>
      <c r="R7874" s="42"/>
      <c r="AB7874" s="13"/>
      <c r="AC7874" s="8"/>
      <c r="AF7874" s="13"/>
      <c r="AG7874" s="8"/>
      <c r="AH7874" s="8"/>
      <c r="AI7874" s="8"/>
      <c r="AJ7874" s="8"/>
      <c r="AK7874" s="8"/>
      <c r="AN7874" s="13"/>
      <c r="AO7874" s="8"/>
      <c r="AR7874" s="13"/>
      <c r="AS7874" s="8"/>
      <c r="AV7874" s="13"/>
      <c r="AW7874" s="8"/>
      <c r="AX7874" s="19" t="str">
        <f t="shared" si="500"/>
        <v/>
      </c>
      <c r="AY7874" s="55">
        <f t="shared" si="501"/>
        <v>0</v>
      </c>
      <c r="AZ7874" s="8"/>
      <c r="BA7874" s="8"/>
    </row>
    <row r="7875" spans="1:53" x14ac:dyDescent="0.25">
      <c r="A7875" s="9" t="str">
        <f>IF(B7875&lt;&gt;"",COUNTA($B$3:B7875)+$A$2,"")</f>
        <v/>
      </c>
      <c r="R7875" s="42"/>
      <c r="AB7875" s="13"/>
      <c r="AC7875" s="8"/>
      <c r="AF7875" s="13"/>
      <c r="AG7875" s="8"/>
      <c r="AH7875" s="8"/>
      <c r="AI7875" s="8"/>
      <c r="AJ7875" s="8"/>
      <c r="AK7875" s="8"/>
      <c r="AN7875" s="13"/>
      <c r="AO7875" s="8"/>
      <c r="AR7875" s="13"/>
      <c r="AS7875" s="8"/>
      <c r="AV7875" s="13"/>
      <c r="AW7875" s="8"/>
      <c r="AX7875" s="19" t="str">
        <f t="shared" ref="AX7875:AX7938" si="502">IF(R7875="","",AY7875/(1+0.025))</f>
        <v/>
      </c>
      <c r="AY7875" s="55">
        <f t="shared" ref="AY7875:AY7938" si="503">BC7875-AZ7875</f>
        <v>0</v>
      </c>
      <c r="AZ7875" s="8"/>
      <c r="BA7875" s="8"/>
    </row>
    <row r="7876" spans="1:53" x14ac:dyDescent="0.25">
      <c r="A7876" s="9" t="str">
        <f>IF(B7876&lt;&gt;"",COUNTA($B$3:B7876)+$A$2,"")</f>
        <v/>
      </c>
      <c r="R7876" s="42"/>
      <c r="AB7876" s="13"/>
      <c r="AC7876" s="8"/>
      <c r="AF7876" s="13"/>
      <c r="AG7876" s="8"/>
      <c r="AH7876" s="8"/>
      <c r="AI7876" s="8"/>
      <c r="AJ7876" s="8"/>
      <c r="AK7876" s="8"/>
      <c r="AN7876" s="13"/>
      <c r="AO7876" s="8"/>
      <c r="AR7876" s="13"/>
      <c r="AS7876" s="8"/>
      <c r="AV7876" s="13"/>
      <c r="AW7876" s="8"/>
      <c r="AX7876" s="19" t="str">
        <f t="shared" si="502"/>
        <v/>
      </c>
      <c r="AY7876" s="55">
        <f t="shared" si="503"/>
        <v>0</v>
      </c>
      <c r="AZ7876" s="8"/>
      <c r="BA7876" s="8"/>
    </row>
    <row r="7877" spans="1:53" x14ac:dyDescent="0.25">
      <c r="A7877" s="9" t="str">
        <f>IF(B7877&lt;&gt;"",COUNTA($B$3:B7877)+$A$2,"")</f>
        <v/>
      </c>
      <c r="R7877" s="42"/>
      <c r="AB7877" s="13"/>
      <c r="AC7877" s="8"/>
      <c r="AF7877" s="13"/>
      <c r="AG7877" s="8"/>
      <c r="AH7877" s="8"/>
      <c r="AI7877" s="8"/>
      <c r="AJ7877" s="8"/>
      <c r="AK7877" s="8"/>
      <c r="AN7877" s="13"/>
      <c r="AO7877" s="8"/>
      <c r="AR7877" s="13"/>
      <c r="AS7877" s="8"/>
      <c r="AV7877" s="13"/>
      <c r="AW7877" s="8"/>
      <c r="AX7877" s="19" t="str">
        <f t="shared" si="502"/>
        <v/>
      </c>
      <c r="AY7877" s="55">
        <f t="shared" si="503"/>
        <v>0</v>
      </c>
      <c r="AZ7877" s="8"/>
      <c r="BA7877" s="8"/>
    </row>
    <row r="7878" spans="1:53" x14ac:dyDescent="0.25">
      <c r="A7878" s="9" t="str">
        <f>IF(B7878&lt;&gt;"",COUNTA($B$3:B7878)+$A$2,"")</f>
        <v/>
      </c>
      <c r="R7878" s="42"/>
      <c r="AB7878" s="13"/>
      <c r="AC7878" s="8"/>
      <c r="AF7878" s="13"/>
      <c r="AG7878" s="8"/>
      <c r="AH7878" s="8"/>
      <c r="AI7878" s="8"/>
      <c r="AJ7878" s="8"/>
      <c r="AK7878" s="8"/>
      <c r="AN7878" s="13"/>
      <c r="AO7878" s="8"/>
      <c r="AR7878" s="13"/>
      <c r="AS7878" s="8"/>
      <c r="AV7878" s="13"/>
      <c r="AW7878" s="8"/>
      <c r="AX7878" s="19" t="str">
        <f t="shared" si="502"/>
        <v/>
      </c>
      <c r="AY7878" s="55">
        <f t="shared" si="503"/>
        <v>0</v>
      </c>
      <c r="AZ7878" s="8"/>
      <c r="BA7878" s="8"/>
    </row>
    <row r="7879" spans="1:53" x14ac:dyDescent="0.25">
      <c r="A7879" s="9" t="str">
        <f>IF(B7879&lt;&gt;"",COUNTA($B$3:B7879)+$A$2,"")</f>
        <v/>
      </c>
      <c r="R7879" s="42"/>
      <c r="AB7879" s="13"/>
      <c r="AC7879" s="8"/>
      <c r="AF7879" s="13"/>
      <c r="AG7879" s="8"/>
      <c r="AH7879" s="8"/>
      <c r="AI7879" s="8"/>
      <c r="AJ7879" s="8"/>
      <c r="AK7879" s="8"/>
      <c r="AN7879" s="13"/>
      <c r="AO7879" s="8"/>
      <c r="AR7879" s="13"/>
      <c r="AS7879" s="8"/>
      <c r="AV7879" s="13"/>
      <c r="AW7879" s="8"/>
      <c r="AX7879" s="19" t="str">
        <f t="shared" si="502"/>
        <v/>
      </c>
      <c r="AY7879" s="55">
        <f t="shared" si="503"/>
        <v>0</v>
      </c>
      <c r="AZ7879" s="8"/>
      <c r="BA7879" s="8"/>
    </row>
    <row r="7880" spans="1:53" x14ac:dyDescent="0.25">
      <c r="A7880" s="9" t="str">
        <f>IF(B7880&lt;&gt;"",COUNTA($B$3:B7880)+$A$2,"")</f>
        <v/>
      </c>
      <c r="R7880" s="42"/>
      <c r="AB7880" s="13"/>
      <c r="AC7880" s="8"/>
      <c r="AF7880" s="13"/>
      <c r="AG7880" s="8"/>
      <c r="AH7880" s="8"/>
      <c r="AI7880" s="8"/>
      <c r="AJ7880" s="8"/>
      <c r="AK7880" s="8"/>
      <c r="AN7880" s="13"/>
      <c r="AO7880" s="8"/>
      <c r="AR7880" s="13"/>
      <c r="AS7880" s="8"/>
      <c r="AV7880" s="13"/>
      <c r="AW7880" s="8"/>
      <c r="AX7880" s="19" t="str">
        <f t="shared" si="502"/>
        <v/>
      </c>
      <c r="AY7880" s="55">
        <f t="shared" si="503"/>
        <v>0</v>
      </c>
      <c r="AZ7880" s="8"/>
      <c r="BA7880" s="8"/>
    </row>
    <row r="7881" spans="1:53" x14ac:dyDescent="0.25">
      <c r="A7881" s="9" t="str">
        <f>IF(B7881&lt;&gt;"",COUNTA($B$3:B7881)+$A$2,"")</f>
        <v/>
      </c>
      <c r="R7881" s="42"/>
      <c r="AB7881" s="13"/>
      <c r="AC7881" s="8"/>
      <c r="AF7881" s="13"/>
      <c r="AG7881" s="8"/>
      <c r="AH7881" s="8"/>
      <c r="AI7881" s="8"/>
      <c r="AJ7881" s="8"/>
      <c r="AK7881" s="8"/>
      <c r="AN7881" s="13"/>
      <c r="AO7881" s="8"/>
      <c r="AR7881" s="13"/>
      <c r="AS7881" s="8"/>
      <c r="AV7881" s="13"/>
      <c r="AW7881" s="8"/>
      <c r="AX7881" s="19" t="str">
        <f t="shared" si="502"/>
        <v/>
      </c>
      <c r="AY7881" s="55">
        <f t="shared" si="503"/>
        <v>0</v>
      </c>
      <c r="AZ7881" s="8"/>
      <c r="BA7881" s="8"/>
    </row>
    <row r="7882" spans="1:53" x14ac:dyDescent="0.25">
      <c r="A7882" s="9" t="str">
        <f>IF(B7882&lt;&gt;"",COUNTA($B$3:B7882)+$A$2,"")</f>
        <v/>
      </c>
      <c r="R7882" s="42"/>
      <c r="AB7882" s="13"/>
      <c r="AC7882" s="8"/>
      <c r="AF7882" s="13"/>
      <c r="AG7882" s="8"/>
      <c r="AH7882" s="8"/>
      <c r="AI7882" s="8"/>
      <c r="AJ7882" s="8"/>
      <c r="AK7882" s="8"/>
      <c r="AN7882" s="13"/>
      <c r="AO7882" s="8"/>
      <c r="AR7882" s="13"/>
      <c r="AS7882" s="8"/>
      <c r="AV7882" s="13"/>
      <c r="AW7882" s="8"/>
      <c r="AX7882" s="19" t="str">
        <f t="shared" si="502"/>
        <v/>
      </c>
      <c r="AY7882" s="55">
        <f t="shared" si="503"/>
        <v>0</v>
      </c>
      <c r="AZ7882" s="8"/>
      <c r="BA7882" s="8"/>
    </row>
    <row r="7883" spans="1:53" x14ac:dyDescent="0.25">
      <c r="A7883" s="9" t="str">
        <f>IF(B7883&lt;&gt;"",COUNTA($B$3:B7883)+$A$2,"")</f>
        <v/>
      </c>
      <c r="R7883" s="42"/>
      <c r="AB7883" s="13"/>
      <c r="AC7883" s="8"/>
      <c r="AF7883" s="13"/>
      <c r="AG7883" s="8"/>
      <c r="AH7883" s="8"/>
      <c r="AI7883" s="8"/>
      <c r="AJ7883" s="8"/>
      <c r="AK7883" s="8"/>
      <c r="AN7883" s="13"/>
      <c r="AO7883" s="8"/>
      <c r="AR7883" s="13"/>
      <c r="AS7883" s="8"/>
      <c r="AV7883" s="13"/>
      <c r="AW7883" s="8"/>
      <c r="AX7883" s="19" t="str">
        <f t="shared" si="502"/>
        <v/>
      </c>
      <c r="AY7883" s="55">
        <f t="shared" si="503"/>
        <v>0</v>
      </c>
      <c r="AZ7883" s="8"/>
      <c r="BA7883" s="8"/>
    </row>
    <row r="7884" spans="1:53" x14ac:dyDescent="0.25">
      <c r="A7884" s="9" t="str">
        <f>IF(B7884&lt;&gt;"",COUNTA($B$3:B7884)+$A$2,"")</f>
        <v/>
      </c>
      <c r="R7884" s="42"/>
      <c r="AB7884" s="13"/>
      <c r="AC7884" s="8"/>
      <c r="AF7884" s="13"/>
      <c r="AG7884" s="8"/>
      <c r="AH7884" s="8"/>
      <c r="AI7884" s="8"/>
      <c r="AJ7884" s="8"/>
      <c r="AK7884" s="8"/>
      <c r="AN7884" s="13"/>
      <c r="AO7884" s="8"/>
      <c r="AR7884" s="13"/>
      <c r="AS7884" s="8"/>
      <c r="AV7884" s="13"/>
      <c r="AW7884" s="8"/>
      <c r="AX7884" s="19" t="str">
        <f t="shared" si="502"/>
        <v/>
      </c>
      <c r="AY7884" s="55">
        <f t="shared" si="503"/>
        <v>0</v>
      </c>
      <c r="AZ7884" s="8"/>
      <c r="BA7884" s="8"/>
    </row>
    <row r="7885" spans="1:53" x14ac:dyDescent="0.25">
      <c r="A7885" s="9" t="str">
        <f>IF(B7885&lt;&gt;"",COUNTA($B$3:B7885)+$A$2,"")</f>
        <v/>
      </c>
      <c r="R7885" s="42"/>
      <c r="AB7885" s="13"/>
      <c r="AC7885" s="8"/>
      <c r="AF7885" s="13"/>
      <c r="AG7885" s="8"/>
      <c r="AH7885" s="8"/>
      <c r="AI7885" s="8"/>
      <c r="AJ7885" s="8"/>
      <c r="AK7885" s="8"/>
      <c r="AN7885" s="13"/>
      <c r="AO7885" s="8"/>
      <c r="AR7885" s="13"/>
      <c r="AS7885" s="8"/>
      <c r="AV7885" s="13"/>
      <c r="AW7885" s="8"/>
      <c r="AX7885" s="19" t="str">
        <f t="shared" si="502"/>
        <v/>
      </c>
      <c r="AY7885" s="55">
        <f t="shared" si="503"/>
        <v>0</v>
      </c>
      <c r="AZ7885" s="8"/>
      <c r="BA7885" s="8"/>
    </row>
    <row r="7886" spans="1:53" x14ac:dyDescent="0.25">
      <c r="A7886" s="9" t="str">
        <f>IF(B7886&lt;&gt;"",COUNTA($B$3:B7886)+$A$2,"")</f>
        <v/>
      </c>
      <c r="R7886" s="42"/>
      <c r="AB7886" s="13"/>
      <c r="AC7886" s="8"/>
      <c r="AF7886" s="13"/>
      <c r="AG7886" s="8"/>
      <c r="AH7886" s="8"/>
      <c r="AI7886" s="8"/>
      <c r="AJ7886" s="8"/>
      <c r="AK7886" s="8"/>
      <c r="AN7886" s="13"/>
      <c r="AO7886" s="8"/>
      <c r="AR7886" s="13"/>
      <c r="AS7886" s="8"/>
      <c r="AV7886" s="13"/>
      <c r="AW7886" s="8"/>
      <c r="AX7886" s="19" t="str">
        <f t="shared" si="502"/>
        <v/>
      </c>
      <c r="AY7886" s="55">
        <f t="shared" si="503"/>
        <v>0</v>
      </c>
      <c r="AZ7886" s="8"/>
      <c r="BA7886" s="8"/>
    </row>
    <row r="7887" spans="1:53" x14ac:dyDescent="0.25">
      <c r="A7887" s="9" t="str">
        <f>IF(B7887&lt;&gt;"",COUNTA($B$3:B7887)+$A$2,"")</f>
        <v/>
      </c>
      <c r="R7887" s="42"/>
      <c r="AB7887" s="13"/>
      <c r="AC7887" s="8"/>
      <c r="AF7887" s="13"/>
      <c r="AG7887" s="8"/>
      <c r="AH7887" s="8"/>
      <c r="AI7887" s="8"/>
      <c r="AJ7887" s="8"/>
      <c r="AK7887" s="8"/>
      <c r="AN7887" s="13"/>
      <c r="AO7887" s="8"/>
      <c r="AR7887" s="13"/>
      <c r="AS7887" s="8"/>
      <c r="AV7887" s="13"/>
      <c r="AW7887" s="8"/>
      <c r="AX7887" s="19" t="str">
        <f t="shared" si="502"/>
        <v/>
      </c>
      <c r="AY7887" s="55">
        <f t="shared" si="503"/>
        <v>0</v>
      </c>
      <c r="AZ7887" s="8"/>
      <c r="BA7887" s="8"/>
    </row>
    <row r="7888" spans="1:53" x14ac:dyDescent="0.25">
      <c r="A7888" s="9" t="str">
        <f>IF(B7888&lt;&gt;"",COUNTA($B$3:B7888)+$A$2,"")</f>
        <v/>
      </c>
      <c r="R7888" s="42"/>
      <c r="AB7888" s="13"/>
      <c r="AC7888" s="8"/>
      <c r="AF7888" s="13"/>
      <c r="AG7888" s="8"/>
      <c r="AH7888" s="8"/>
      <c r="AI7888" s="8"/>
      <c r="AJ7888" s="8"/>
      <c r="AK7888" s="8"/>
      <c r="AN7888" s="13"/>
      <c r="AO7888" s="8"/>
      <c r="AR7888" s="13"/>
      <c r="AS7888" s="8"/>
      <c r="AV7888" s="13"/>
      <c r="AW7888" s="8"/>
      <c r="AX7888" s="19" t="str">
        <f t="shared" si="502"/>
        <v/>
      </c>
      <c r="AY7888" s="55">
        <f t="shared" si="503"/>
        <v>0</v>
      </c>
      <c r="AZ7888" s="8"/>
      <c r="BA7888" s="8"/>
    </row>
    <row r="7889" spans="1:53" x14ac:dyDescent="0.25">
      <c r="A7889" s="9" t="str">
        <f>IF(B7889&lt;&gt;"",COUNTA($B$3:B7889)+$A$2,"")</f>
        <v/>
      </c>
      <c r="R7889" s="42"/>
      <c r="AB7889" s="13"/>
      <c r="AC7889" s="8"/>
      <c r="AF7889" s="13"/>
      <c r="AG7889" s="8"/>
      <c r="AH7889" s="8"/>
      <c r="AI7889" s="8"/>
      <c r="AJ7889" s="8"/>
      <c r="AK7889" s="8"/>
      <c r="AN7889" s="13"/>
      <c r="AO7889" s="8"/>
      <c r="AR7889" s="13"/>
      <c r="AS7889" s="8"/>
      <c r="AV7889" s="13"/>
      <c r="AW7889" s="8"/>
      <c r="AX7889" s="19" t="str">
        <f t="shared" si="502"/>
        <v/>
      </c>
      <c r="AY7889" s="55">
        <f t="shared" si="503"/>
        <v>0</v>
      </c>
      <c r="AZ7889" s="8"/>
      <c r="BA7889" s="8"/>
    </row>
    <row r="7890" spans="1:53" x14ac:dyDescent="0.25">
      <c r="A7890" s="9" t="str">
        <f>IF(B7890&lt;&gt;"",COUNTA($B$3:B7890)+$A$2,"")</f>
        <v/>
      </c>
      <c r="R7890" s="42"/>
      <c r="AB7890" s="13"/>
      <c r="AC7890" s="8"/>
      <c r="AF7890" s="13"/>
      <c r="AG7890" s="8"/>
      <c r="AH7890" s="8"/>
      <c r="AI7890" s="8"/>
      <c r="AJ7890" s="8"/>
      <c r="AK7890" s="8"/>
      <c r="AN7890" s="13"/>
      <c r="AO7890" s="8"/>
      <c r="AR7890" s="13"/>
      <c r="AS7890" s="8"/>
      <c r="AV7890" s="13"/>
      <c r="AW7890" s="8"/>
      <c r="AX7890" s="19" t="str">
        <f t="shared" si="502"/>
        <v/>
      </c>
      <c r="AY7890" s="55">
        <f t="shared" si="503"/>
        <v>0</v>
      </c>
      <c r="AZ7890" s="8"/>
      <c r="BA7890" s="8"/>
    </row>
    <row r="7891" spans="1:53" x14ac:dyDescent="0.25">
      <c r="A7891" s="9" t="str">
        <f>IF(B7891&lt;&gt;"",COUNTA($B$3:B7891)+$A$2,"")</f>
        <v/>
      </c>
      <c r="R7891" s="42"/>
      <c r="AB7891" s="13"/>
      <c r="AC7891" s="8"/>
      <c r="AF7891" s="13"/>
      <c r="AG7891" s="8"/>
      <c r="AH7891" s="8"/>
      <c r="AI7891" s="8"/>
      <c r="AJ7891" s="8"/>
      <c r="AK7891" s="8"/>
      <c r="AN7891" s="13"/>
      <c r="AO7891" s="8"/>
      <c r="AR7891" s="13"/>
      <c r="AS7891" s="8"/>
      <c r="AV7891" s="13"/>
      <c r="AW7891" s="8"/>
      <c r="AX7891" s="19" t="str">
        <f t="shared" si="502"/>
        <v/>
      </c>
      <c r="AY7891" s="55">
        <f t="shared" si="503"/>
        <v>0</v>
      </c>
      <c r="AZ7891" s="8"/>
      <c r="BA7891" s="8"/>
    </row>
    <row r="7892" spans="1:53" x14ac:dyDescent="0.25">
      <c r="A7892" s="9" t="str">
        <f>IF(B7892&lt;&gt;"",COUNTA($B$3:B7892)+$A$2,"")</f>
        <v/>
      </c>
      <c r="R7892" s="42"/>
      <c r="AB7892" s="13"/>
      <c r="AC7892" s="8"/>
      <c r="AF7892" s="13"/>
      <c r="AG7892" s="8"/>
      <c r="AH7892" s="8"/>
      <c r="AI7892" s="8"/>
      <c r="AJ7892" s="8"/>
      <c r="AK7892" s="8"/>
      <c r="AN7892" s="13"/>
      <c r="AO7892" s="8"/>
      <c r="AR7892" s="13"/>
      <c r="AS7892" s="8"/>
      <c r="AV7892" s="13"/>
      <c r="AW7892" s="8"/>
      <c r="AX7892" s="19" t="str">
        <f t="shared" si="502"/>
        <v/>
      </c>
      <c r="AY7892" s="55">
        <f t="shared" si="503"/>
        <v>0</v>
      </c>
      <c r="AZ7892" s="8"/>
      <c r="BA7892" s="8"/>
    </row>
    <row r="7893" spans="1:53" x14ac:dyDescent="0.25">
      <c r="A7893" s="9" t="str">
        <f>IF(B7893&lt;&gt;"",COUNTA($B$3:B7893)+$A$2,"")</f>
        <v/>
      </c>
      <c r="R7893" s="42"/>
      <c r="AB7893" s="13"/>
      <c r="AC7893" s="8"/>
      <c r="AF7893" s="13"/>
      <c r="AG7893" s="8"/>
      <c r="AH7893" s="8"/>
      <c r="AI7893" s="8"/>
      <c r="AJ7893" s="8"/>
      <c r="AK7893" s="8"/>
      <c r="AN7893" s="13"/>
      <c r="AO7893" s="8"/>
      <c r="AR7893" s="13"/>
      <c r="AS7893" s="8"/>
      <c r="AV7893" s="13"/>
      <c r="AW7893" s="8"/>
      <c r="AX7893" s="19" t="str">
        <f t="shared" si="502"/>
        <v/>
      </c>
      <c r="AY7893" s="55">
        <f t="shared" si="503"/>
        <v>0</v>
      </c>
      <c r="AZ7893" s="8"/>
      <c r="BA7893" s="8"/>
    </row>
    <row r="7894" spans="1:53" x14ac:dyDescent="0.25">
      <c r="A7894" s="9" t="str">
        <f>IF(B7894&lt;&gt;"",COUNTA($B$3:B7894)+$A$2,"")</f>
        <v/>
      </c>
      <c r="R7894" s="42"/>
      <c r="AB7894" s="13"/>
      <c r="AC7894" s="8"/>
      <c r="AF7894" s="13"/>
      <c r="AG7894" s="8"/>
      <c r="AH7894" s="8"/>
      <c r="AI7894" s="8"/>
      <c r="AJ7894" s="8"/>
      <c r="AK7894" s="8"/>
      <c r="AN7894" s="13"/>
      <c r="AO7894" s="8"/>
      <c r="AR7894" s="13"/>
      <c r="AS7894" s="8"/>
      <c r="AV7894" s="13"/>
      <c r="AW7894" s="8"/>
      <c r="AX7894" s="19" t="str">
        <f t="shared" si="502"/>
        <v/>
      </c>
      <c r="AY7894" s="55">
        <f t="shared" si="503"/>
        <v>0</v>
      </c>
      <c r="AZ7894" s="8"/>
      <c r="BA7894" s="8"/>
    </row>
    <row r="7895" spans="1:53" x14ac:dyDescent="0.25">
      <c r="A7895" s="9" t="str">
        <f>IF(B7895&lt;&gt;"",COUNTA($B$3:B7895)+$A$2,"")</f>
        <v/>
      </c>
      <c r="R7895" s="42"/>
      <c r="AB7895" s="13"/>
      <c r="AC7895" s="8"/>
      <c r="AF7895" s="13"/>
      <c r="AG7895" s="8"/>
      <c r="AH7895" s="8"/>
      <c r="AI7895" s="8"/>
      <c r="AJ7895" s="8"/>
      <c r="AK7895" s="8"/>
      <c r="AN7895" s="13"/>
      <c r="AO7895" s="8"/>
      <c r="AR7895" s="13"/>
      <c r="AS7895" s="8"/>
      <c r="AV7895" s="13"/>
      <c r="AW7895" s="8"/>
      <c r="AX7895" s="19" t="str">
        <f t="shared" si="502"/>
        <v/>
      </c>
      <c r="AY7895" s="55">
        <f t="shared" si="503"/>
        <v>0</v>
      </c>
      <c r="AZ7895" s="8"/>
      <c r="BA7895" s="8"/>
    </row>
    <row r="7896" spans="1:53" x14ac:dyDescent="0.25">
      <c r="A7896" s="9" t="str">
        <f>IF(B7896&lt;&gt;"",COUNTA($B$3:B7896)+$A$2,"")</f>
        <v/>
      </c>
      <c r="R7896" s="42"/>
      <c r="AB7896" s="13"/>
      <c r="AC7896" s="8"/>
      <c r="AF7896" s="13"/>
      <c r="AG7896" s="8"/>
      <c r="AH7896" s="8"/>
      <c r="AI7896" s="8"/>
      <c r="AJ7896" s="8"/>
      <c r="AK7896" s="8"/>
      <c r="AN7896" s="13"/>
      <c r="AO7896" s="8"/>
      <c r="AR7896" s="13"/>
      <c r="AS7896" s="8"/>
      <c r="AV7896" s="13"/>
      <c r="AW7896" s="8"/>
      <c r="AX7896" s="19" t="str">
        <f t="shared" si="502"/>
        <v/>
      </c>
      <c r="AY7896" s="55">
        <f t="shared" si="503"/>
        <v>0</v>
      </c>
      <c r="AZ7896" s="8"/>
      <c r="BA7896" s="8"/>
    </row>
    <row r="7897" spans="1:53" x14ac:dyDescent="0.25">
      <c r="A7897" s="9" t="str">
        <f>IF(B7897&lt;&gt;"",COUNTA($B$3:B7897)+$A$2,"")</f>
        <v/>
      </c>
      <c r="R7897" s="42"/>
      <c r="AB7897" s="13"/>
      <c r="AC7897" s="8"/>
      <c r="AF7897" s="13"/>
      <c r="AG7897" s="8"/>
      <c r="AH7897" s="8"/>
      <c r="AI7897" s="8"/>
      <c r="AJ7897" s="8"/>
      <c r="AK7897" s="8"/>
      <c r="AN7897" s="13"/>
      <c r="AO7897" s="8"/>
      <c r="AR7897" s="13"/>
      <c r="AS7897" s="8"/>
      <c r="AV7897" s="13"/>
      <c r="AW7897" s="8"/>
      <c r="AX7897" s="19" t="str">
        <f t="shared" si="502"/>
        <v/>
      </c>
      <c r="AY7897" s="55">
        <f t="shared" si="503"/>
        <v>0</v>
      </c>
      <c r="AZ7897" s="8"/>
      <c r="BA7897" s="8"/>
    </row>
    <row r="7898" spans="1:53" x14ac:dyDescent="0.25">
      <c r="A7898" s="9" t="str">
        <f>IF(B7898&lt;&gt;"",COUNTA($B$3:B7898)+$A$2,"")</f>
        <v/>
      </c>
      <c r="R7898" s="42"/>
      <c r="AB7898" s="13"/>
      <c r="AC7898" s="8"/>
      <c r="AF7898" s="13"/>
      <c r="AG7898" s="8"/>
      <c r="AH7898" s="8"/>
      <c r="AI7898" s="8"/>
      <c r="AJ7898" s="8"/>
      <c r="AK7898" s="8"/>
      <c r="AN7898" s="13"/>
      <c r="AO7898" s="8"/>
      <c r="AR7898" s="13"/>
      <c r="AS7898" s="8"/>
      <c r="AV7898" s="13"/>
      <c r="AW7898" s="8"/>
      <c r="AX7898" s="19" t="str">
        <f t="shared" si="502"/>
        <v/>
      </c>
      <c r="AY7898" s="55">
        <f t="shared" si="503"/>
        <v>0</v>
      </c>
      <c r="AZ7898" s="8"/>
      <c r="BA7898" s="8"/>
    </row>
    <row r="7899" spans="1:53" x14ac:dyDescent="0.25">
      <c r="A7899" s="9" t="str">
        <f>IF(B7899&lt;&gt;"",COUNTA($B$3:B7899)+$A$2,"")</f>
        <v/>
      </c>
      <c r="R7899" s="42"/>
      <c r="AB7899" s="13"/>
      <c r="AC7899" s="8"/>
      <c r="AF7899" s="13"/>
      <c r="AG7899" s="8"/>
      <c r="AH7899" s="8"/>
      <c r="AI7899" s="8"/>
      <c r="AJ7899" s="8"/>
      <c r="AK7899" s="8"/>
      <c r="AN7899" s="13"/>
      <c r="AO7899" s="8"/>
      <c r="AR7899" s="13"/>
      <c r="AS7899" s="8"/>
      <c r="AV7899" s="13"/>
      <c r="AW7899" s="8"/>
      <c r="AX7899" s="19" t="str">
        <f t="shared" si="502"/>
        <v/>
      </c>
      <c r="AY7899" s="55">
        <f t="shared" si="503"/>
        <v>0</v>
      </c>
      <c r="AZ7899" s="8"/>
      <c r="BA7899" s="8"/>
    </row>
    <row r="7900" spans="1:53" x14ac:dyDescent="0.25">
      <c r="A7900" s="9" t="str">
        <f>IF(B7900&lt;&gt;"",COUNTA($B$3:B7900)+$A$2,"")</f>
        <v/>
      </c>
      <c r="R7900" s="42"/>
      <c r="AB7900" s="13"/>
      <c r="AC7900" s="8"/>
      <c r="AF7900" s="13"/>
      <c r="AG7900" s="8"/>
      <c r="AH7900" s="8"/>
      <c r="AI7900" s="8"/>
      <c r="AJ7900" s="8"/>
      <c r="AK7900" s="8"/>
      <c r="AN7900" s="13"/>
      <c r="AO7900" s="8"/>
      <c r="AR7900" s="13"/>
      <c r="AS7900" s="8"/>
      <c r="AV7900" s="13"/>
      <c r="AW7900" s="8"/>
      <c r="AX7900" s="19" t="str">
        <f t="shared" si="502"/>
        <v/>
      </c>
      <c r="AY7900" s="55">
        <f t="shared" si="503"/>
        <v>0</v>
      </c>
      <c r="AZ7900" s="8"/>
      <c r="BA7900" s="8"/>
    </row>
    <row r="7901" spans="1:53" x14ac:dyDescent="0.25">
      <c r="A7901" s="9" t="str">
        <f>IF(B7901&lt;&gt;"",COUNTA($B$3:B7901)+$A$2,"")</f>
        <v/>
      </c>
      <c r="R7901" s="42"/>
      <c r="AB7901" s="13"/>
      <c r="AC7901" s="8"/>
      <c r="AF7901" s="13"/>
      <c r="AG7901" s="8"/>
      <c r="AH7901" s="8"/>
      <c r="AI7901" s="8"/>
      <c r="AJ7901" s="8"/>
      <c r="AK7901" s="8"/>
      <c r="AN7901" s="13"/>
      <c r="AO7901" s="8"/>
      <c r="AR7901" s="13"/>
      <c r="AS7901" s="8"/>
      <c r="AV7901" s="13"/>
      <c r="AW7901" s="8"/>
      <c r="AX7901" s="19" t="str">
        <f t="shared" si="502"/>
        <v/>
      </c>
      <c r="AY7901" s="55">
        <f t="shared" si="503"/>
        <v>0</v>
      </c>
      <c r="AZ7901" s="8"/>
      <c r="BA7901" s="8"/>
    </row>
    <row r="7902" spans="1:53" x14ac:dyDescent="0.25">
      <c r="A7902" s="9" t="str">
        <f>IF(B7902&lt;&gt;"",COUNTA($B$3:B7902)+$A$2,"")</f>
        <v/>
      </c>
      <c r="R7902" s="42"/>
      <c r="AB7902" s="13"/>
      <c r="AC7902" s="8"/>
      <c r="AF7902" s="13"/>
      <c r="AG7902" s="8"/>
      <c r="AH7902" s="8"/>
      <c r="AI7902" s="8"/>
      <c r="AJ7902" s="8"/>
      <c r="AK7902" s="8"/>
      <c r="AN7902" s="13"/>
      <c r="AO7902" s="8"/>
      <c r="AR7902" s="13"/>
      <c r="AS7902" s="8"/>
      <c r="AV7902" s="13"/>
      <c r="AW7902" s="8"/>
      <c r="AX7902" s="19" t="str">
        <f t="shared" si="502"/>
        <v/>
      </c>
      <c r="AY7902" s="55">
        <f t="shared" si="503"/>
        <v>0</v>
      </c>
      <c r="AZ7902" s="8"/>
      <c r="BA7902" s="8"/>
    </row>
    <row r="7903" spans="1:53" x14ac:dyDescent="0.25">
      <c r="A7903" s="9" t="str">
        <f>IF(B7903&lt;&gt;"",COUNTA($B$3:B7903)+$A$2,"")</f>
        <v/>
      </c>
      <c r="R7903" s="42"/>
      <c r="AB7903" s="13"/>
      <c r="AC7903" s="8"/>
      <c r="AF7903" s="13"/>
      <c r="AG7903" s="8"/>
      <c r="AH7903" s="8"/>
      <c r="AI7903" s="8"/>
      <c r="AJ7903" s="8"/>
      <c r="AK7903" s="8"/>
      <c r="AN7903" s="13"/>
      <c r="AO7903" s="8"/>
      <c r="AR7903" s="13"/>
      <c r="AS7903" s="8"/>
      <c r="AV7903" s="13"/>
      <c r="AW7903" s="8"/>
      <c r="AX7903" s="19" t="str">
        <f t="shared" si="502"/>
        <v/>
      </c>
      <c r="AY7903" s="55">
        <f t="shared" si="503"/>
        <v>0</v>
      </c>
      <c r="AZ7903" s="8"/>
      <c r="BA7903" s="8"/>
    </row>
    <row r="7904" spans="1:53" x14ac:dyDescent="0.25">
      <c r="A7904" s="9" t="str">
        <f>IF(B7904&lt;&gt;"",COUNTA($B$3:B7904)+$A$2,"")</f>
        <v/>
      </c>
      <c r="R7904" s="42"/>
      <c r="AB7904" s="13"/>
      <c r="AC7904" s="8"/>
      <c r="AF7904" s="13"/>
      <c r="AG7904" s="8"/>
      <c r="AH7904" s="8"/>
      <c r="AI7904" s="8"/>
      <c r="AJ7904" s="8"/>
      <c r="AK7904" s="8"/>
      <c r="AN7904" s="13"/>
      <c r="AO7904" s="8"/>
      <c r="AR7904" s="13"/>
      <c r="AS7904" s="8"/>
      <c r="AV7904" s="13"/>
      <c r="AW7904" s="8"/>
      <c r="AX7904" s="19" t="str">
        <f t="shared" si="502"/>
        <v/>
      </c>
      <c r="AY7904" s="55">
        <f t="shared" si="503"/>
        <v>0</v>
      </c>
      <c r="AZ7904" s="8"/>
      <c r="BA7904" s="8"/>
    </row>
    <row r="7905" spans="1:53" x14ac:dyDescent="0.25">
      <c r="A7905" s="9" t="str">
        <f>IF(B7905&lt;&gt;"",COUNTA($B$3:B7905)+$A$2,"")</f>
        <v/>
      </c>
      <c r="R7905" s="42"/>
      <c r="AB7905" s="13"/>
      <c r="AC7905" s="8"/>
      <c r="AF7905" s="13"/>
      <c r="AG7905" s="8"/>
      <c r="AH7905" s="8"/>
      <c r="AI7905" s="8"/>
      <c r="AJ7905" s="8"/>
      <c r="AK7905" s="8"/>
      <c r="AN7905" s="13"/>
      <c r="AO7905" s="8"/>
      <c r="AR7905" s="13"/>
      <c r="AS7905" s="8"/>
      <c r="AV7905" s="13"/>
      <c r="AW7905" s="8"/>
      <c r="AX7905" s="19" t="str">
        <f t="shared" si="502"/>
        <v/>
      </c>
      <c r="AY7905" s="55">
        <f t="shared" si="503"/>
        <v>0</v>
      </c>
      <c r="AZ7905" s="8"/>
      <c r="BA7905" s="8"/>
    </row>
    <row r="7906" spans="1:53" x14ac:dyDescent="0.25">
      <c r="A7906" s="9" t="str">
        <f>IF(B7906&lt;&gt;"",COUNTA($B$3:B7906)+$A$2,"")</f>
        <v/>
      </c>
      <c r="R7906" s="42"/>
      <c r="AB7906" s="13"/>
      <c r="AC7906" s="8"/>
      <c r="AF7906" s="13"/>
      <c r="AG7906" s="8"/>
      <c r="AH7906" s="8"/>
      <c r="AI7906" s="8"/>
      <c r="AJ7906" s="8"/>
      <c r="AK7906" s="8"/>
      <c r="AN7906" s="13"/>
      <c r="AO7906" s="8"/>
      <c r="AR7906" s="13"/>
      <c r="AS7906" s="8"/>
      <c r="AV7906" s="13"/>
      <c r="AW7906" s="8"/>
      <c r="AX7906" s="19" t="str">
        <f t="shared" si="502"/>
        <v/>
      </c>
      <c r="AY7906" s="55">
        <f t="shared" si="503"/>
        <v>0</v>
      </c>
      <c r="AZ7906" s="8"/>
      <c r="BA7906" s="8"/>
    </row>
    <row r="7907" spans="1:53" x14ac:dyDescent="0.25">
      <c r="A7907" s="9" t="str">
        <f>IF(B7907&lt;&gt;"",COUNTA($B$3:B7907)+$A$2,"")</f>
        <v/>
      </c>
      <c r="R7907" s="42"/>
      <c r="AB7907" s="13"/>
      <c r="AC7907" s="8"/>
      <c r="AF7907" s="13"/>
      <c r="AG7907" s="8"/>
      <c r="AH7907" s="8"/>
      <c r="AI7907" s="8"/>
      <c r="AJ7907" s="8"/>
      <c r="AK7907" s="8"/>
      <c r="AN7907" s="13"/>
      <c r="AO7907" s="8"/>
      <c r="AR7907" s="13"/>
      <c r="AS7907" s="8"/>
      <c r="AV7907" s="13"/>
      <c r="AW7907" s="8"/>
      <c r="AX7907" s="19" t="str">
        <f t="shared" si="502"/>
        <v/>
      </c>
      <c r="AY7907" s="55">
        <f t="shared" si="503"/>
        <v>0</v>
      </c>
      <c r="AZ7907" s="8"/>
      <c r="BA7907" s="8"/>
    </row>
    <row r="7908" spans="1:53" x14ac:dyDescent="0.25">
      <c r="A7908" s="9" t="str">
        <f>IF(B7908&lt;&gt;"",COUNTA($B$3:B7908)+$A$2,"")</f>
        <v/>
      </c>
      <c r="R7908" s="42"/>
      <c r="AB7908" s="13"/>
      <c r="AC7908" s="8"/>
      <c r="AF7908" s="13"/>
      <c r="AG7908" s="8"/>
      <c r="AH7908" s="8"/>
      <c r="AI7908" s="8"/>
      <c r="AJ7908" s="8"/>
      <c r="AK7908" s="8"/>
      <c r="AN7908" s="13"/>
      <c r="AO7908" s="8"/>
      <c r="AR7908" s="13"/>
      <c r="AS7908" s="8"/>
      <c r="AV7908" s="13"/>
      <c r="AW7908" s="8"/>
      <c r="AX7908" s="19" t="str">
        <f t="shared" si="502"/>
        <v/>
      </c>
      <c r="AY7908" s="55">
        <f t="shared" si="503"/>
        <v>0</v>
      </c>
      <c r="AZ7908" s="8"/>
      <c r="BA7908" s="8"/>
    </row>
    <row r="7909" spans="1:53" x14ac:dyDescent="0.25">
      <c r="A7909" s="9" t="str">
        <f>IF(B7909&lt;&gt;"",COUNTA($B$3:B7909)+$A$2,"")</f>
        <v/>
      </c>
      <c r="R7909" s="42"/>
      <c r="AB7909" s="13"/>
      <c r="AC7909" s="8"/>
      <c r="AF7909" s="13"/>
      <c r="AG7909" s="8"/>
      <c r="AH7909" s="8"/>
      <c r="AI7909" s="8"/>
      <c r="AJ7909" s="8"/>
      <c r="AK7909" s="8"/>
      <c r="AN7909" s="13"/>
      <c r="AO7909" s="8"/>
      <c r="AR7909" s="13"/>
      <c r="AS7909" s="8"/>
      <c r="AV7909" s="13"/>
      <c r="AW7909" s="8"/>
      <c r="AX7909" s="19" t="str">
        <f t="shared" si="502"/>
        <v/>
      </c>
      <c r="AY7909" s="55">
        <f t="shared" si="503"/>
        <v>0</v>
      </c>
      <c r="AZ7909" s="8"/>
      <c r="BA7909" s="8"/>
    </row>
    <row r="7910" spans="1:53" x14ac:dyDescent="0.25">
      <c r="A7910" s="9" t="str">
        <f>IF(B7910&lt;&gt;"",COUNTA($B$3:B7910)+$A$2,"")</f>
        <v/>
      </c>
      <c r="R7910" s="42"/>
      <c r="AB7910" s="13"/>
      <c r="AC7910" s="8"/>
      <c r="AF7910" s="13"/>
      <c r="AG7910" s="8"/>
      <c r="AH7910" s="8"/>
      <c r="AI7910" s="8"/>
      <c r="AJ7910" s="8"/>
      <c r="AK7910" s="8"/>
      <c r="AN7910" s="13"/>
      <c r="AO7910" s="8"/>
      <c r="AR7910" s="13"/>
      <c r="AS7910" s="8"/>
      <c r="AV7910" s="13"/>
      <c r="AW7910" s="8"/>
      <c r="AX7910" s="19" t="str">
        <f t="shared" si="502"/>
        <v/>
      </c>
      <c r="AY7910" s="55">
        <f t="shared" si="503"/>
        <v>0</v>
      </c>
      <c r="AZ7910" s="8"/>
      <c r="BA7910" s="8"/>
    </row>
    <row r="7911" spans="1:53" x14ac:dyDescent="0.25">
      <c r="A7911" s="9" t="str">
        <f>IF(B7911&lt;&gt;"",COUNTA($B$3:B7911)+$A$2,"")</f>
        <v/>
      </c>
      <c r="R7911" s="42"/>
      <c r="AB7911" s="13"/>
      <c r="AC7911" s="8"/>
      <c r="AF7911" s="13"/>
      <c r="AG7911" s="8"/>
      <c r="AH7911" s="8"/>
      <c r="AI7911" s="8"/>
      <c r="AJ7911" s="8"/>
      <c r="AK7911" s="8"/>
      <c r="AN7911" s="13"/>
      <c r="AO7911" s="8"/>
      <c r="AR7911" s="13"/>
      <c r="AS7911" s="8"/>
      <c r="AV7911" s="13"/>
      <c r="AW7911" s="8"/>
      <c r="AX7911" s="19" t="str">
        <f t="shared" si="502"/>
        <v/>
      </c>
      <c r="AY7911" s="55">
        <f t="shared" si="503"/>
        <v>0</v>
      </c>
      <c r="AZ7911" s="8"/>
      <c r="BA7911" s="8"/>
    </row>
    <row r="7912" spans="1:53" x14ac:dyDescent="0.25">
      <c r="A7912" s="9" t="str">
        <f>IF(B7912&lt;&gt;"",COUNTA($B$3:B7912)+$A$2,"")</f>
        <v/>
      </c>
      <c r="R7912" s="42"/>
      <c r="AB7912" s="13"/>
      <c r="AC7912" s="8"/>
      <c r="AF7912" s="13"/>
      <c r="AG7912" s="8"/>
      <c r="AH7912" s="8"/>
      <c r="AI7912" s="8"/>
      <c r="AJ7912" s="8"/>
      <c r="AK7912" s="8"/>
      <c r="AN7912" s="13"/>
      <c r="AO7912" s="8"/>
      <c r="AR7912" s="13"/>
      <c r="AS7912" s="8"/>
      <c r="AV7912" s="13"/>
      <c r="AW7912" s="8"/>
      <c r="AX7912" s="19" t="str">
        <f t="shared" si="502"/>
        <v/>
      </c>
      <c r="AY7912" s="55">
        <f t="shared" si="503"/>
        <v>0</v>
      </c>
      <c r="AZ7912" s="8"/>
      <c r="BA7912" s="8"/>
    </row>
    <row r="7913" spans="1:53" x14ac:dyDescent="0.25">
      <c r="A7913" s="9" t="str">
        <f>IF(B7913&lt;&gt;"",COUNTA($B$3:B7913)+$A$2,"")</f>
        <v/>
      </c>
      <c r="R7913" s="42"/>
      <c r="AB7913" s="13"/>
      <c r="AC7913" s="8"/>
      <c r="AF7913" s="13"/>
      <c r="AG7913" s="8"/>
      <c r="AH7913" s="8"/>
      <c r="AI7913" s="8"/>
      <c r="AJ7913" s="8"/>
      <c r="AK7913" s="8"/>
      <c r="AN7913" s="13"/>
      <c r="AO7913" s="8"/>
      <c r="AR7913" s="13"/>
      <c r="AS7913" s="8"/>
      <c r="AV7913" s="13"/>
      <c r="AW7913" s="8"/>
      <c r="AX7913" s="19" t="str">
        <f t="shared" si="502"/>
        <v/>
      </c>
      <c r="AY7913" s="55">
        <f t="shared" si="503"/>
        <v>0</v>
      </c>
      <c r="AZ7913" s="8"/>
      <c r="BA7913" s="8"/>
    </row>
    <row r="7914" spans="1:53" x14ac:dyDescent="0.25">
      <c r="A7914" s="9" t="str">
        <f>IF(B7914&lt;&gt;"",COUNTA($B$3:B7914)+$A$2,"")</f>
        <v/>
      </c>
      <c r="R7914" s="42"/>
      <c r="AB7914" s="13"/>
      <c r="AC7914" s="8"/>
      <c r="AF7914" s="13"/>
      <c r="AG7914" s="8"/>
      <c r="AH7914" s="8"/>
      <c r="AI7914" s="8"/>
      <c r="AJ7914" s="8"/>
      <c r="AK7914" s="8"/>
      <c r="AN7914" s="13"/>
      <c r="AO7914" s="8"/>
      <c r="AR7914" s="13"/>
      <c r="AS7914" s="8"/>
      <c r="AV7914" s="13"/>
      <c r="AW7914" s="8"/>
      <c r="AX7914" s="19" t="str">
        <f t="shared" si="502"/>
        <v/>
      </c>
      <c r="AY7914" s="55">
        <f t="shared" si="503"/>
        <v>0</v>
      </c>
      <c r="AZ7914" s="8"/>
      <c r="BA7914" s="8"/>
    </row>
    <row r="7915" spans="1:53" x14ac:dyDescent="0.25">
      <c r="A7915" s="9" t="str">
        <f>IF(B7915&lt;&gt;"",COUNTA($B$3:B7915)+$A$2,"")</f>
        <v/>
      </c>
      <c r="R7915" s="42"/>
      <c r="AB7915" s="13"/>
      <c r="AC7915" s="8"/>
      <c r="AF7915" s="13"/>
      <c r="AG7915" s="8"/>
      <c r="AH7915" s="8"/>
      <c r="AI7915" s="8"/>
      <c r="AJ7915" s="8"/>
      <c r="AK7915" s="8"/>
      <c r="AN7915" s="13"/>
      <c r="AO7915" s="8"/>
      <c r="AR7915" s="13"/>
      <c r="AS7915" s="8"/>
      <c r="AV7915" s="13"/>
      <c r="AW7915" s="8"/>
      <c r="AX7915" s="19" t="str">
        <f t="shared" si="502"/>
        <v/>
      </c>
      <c r="AY7915" s="55">
        <f t="shared" si="503"/>
        <v>0</v>
      </c>
      <c r="AZ7915" s="8"/>
      <c r="BA7915" s="8"/>
    </row>
    <row r="7916" spans="1:53" x14ac:dyDescent="0.25">
      <c r="A7916" s="9" t="str">
        <f>IF(B7916&lt;&gt;"",COUNTA($B$3:B7916)+$A$2,"")</f>
        <v/>
      </c>
      <c r="R7916" s="42"/>
      <c r="AB7916" s="13"/>
      <c r="AC7916" s="8"/>
      <c r="AF7916" s="13"/>
      <c r="AG7916" s="8"/>
      <c r="AH7916" s="8"/>
      <c r="AI7916" s="8"/>
      <c r="AJ7916" s="8"/>
      <c r="AK7916" s="8"/>
      <c r="AN7916" s="13"/>
      <c r="AO7916" s="8"/>
      <c r="AR7916" s="13"/>
      <c r="AS7916" s="8"/>
      <c r="AV7916" s="13"/>
      <c r="AW7916" s="8"/>
      <c r="AX7916" s="19" t="str">
        <f t="shared" si="502"/>
        <v/>
      </c>
      <c r="AY7916" s="55">
        <f t="shared" si="503"/>
        <v>0</v>
      </c>
      <c r="AZ7916" s="8"/>
      <c r="BA7916" s="8"/>
    </row>
    <row r="7917" spans="1:53" x14ac:dyDescent="0.25">
      <c r="A7917" s="9" t="str">
        <f>IF(B7917&lt;&gt;"",COUNTA($B$3:B7917)+$A$2,"")</f>
        <v/>
      </c>
      <c r="R7917" s="42"/>
      <c r="AB7917" s="13"/>
      <c r="AC7917" s="8"/>
      <c r="AF7917" s="13"/>
      <c r="AG7917" s="8"/>
      <c r="AH7917" s="8"/>
      <c r="AI7917" s="8"/>
      <c r="AJ7917" s="8"/>
      <c r="AK7917" s="8"/>
      <c r="AN7917" s="13"/>
      <c r="AO7917" s="8"/>
      <c r="AR7917" s="13"/>
      <c r="AS7917" s="8"/>
      <c r="AV7917" s="13"/>
      <c r="AW7917" s="8"/>
      <c r="AX7917" s="19" t="str">
        <f t="shared" si="502"/>
        <v/>
      </c>
      <c r="AY7917" s="55">
        <f t="shared" si="503"/>
        <v>0</v>
      </c>
      <c r="AZ7917" s="8"/>
      <c r="BA7917" s="8"/>
    </row>
    <row r="7918" spans="1:53" x14ac:dyDescent="0.25">
      <c r="A7918" s="9" t="str">
        <f>IF(B7918&lt;&gt;"",COUNTA($B$3:B7918)+$A$2,"")</f>
        <v/>
      </c>
      <c r="R7918" s="42"/>
      <c r="AB7918" s="13"/>
      <c r="AC7918" s="8"/>
      <c r="AF7918" s="13"/>
      <c r="AG7918" s="8"/>
      <c r="AH7918" s="8"/>
      <c r="AI7918" s="8"/>
      <c r="AJ7918" s="8"/>
      <c r="AK7918" s="8"/>
      <c r="AN7918" s="13"/>
      <c r="AO7918" s="8"/>
      <c r="AR7918" s="13"/>
      <c r="AS7918" s="8"/>
      <c r="AV7918" s="13"/>
      <c r="AW7918" s="8"/>
      <c r="AX7918" s="19" t="str">
        <f t="shared" si="502"/>
        <v/>
      </c>
      <c r="AY7918" s="55">
        <f t="shared" si="503"/>
        <v>0</v>
      </c>
      <c r="AZ7918" s="8"/>
      <c r="BA7918" s="8"/>
    </row>
    <row r="7919" spans="1:53" x14ac:dyDescent="0.25">
      <c r="A7919" s="9" t="str">
        <f>IF(B7919&lt;&gt;"",COUNTA($B$3:B7919)+$A$2,"")</f>
        <v/>
      </c>
      <c r="R7919" s="42"/>
      <c r="AB7919" s="13"/>
      <c r="AC7919" s="8"/>
      <c r="AF7919" s="13"/>
      <c r="AG7919" s="8"/>
      <c r="AH7919" s="8"/>
      <c r="AI7919" s="8"/>
      <c r="AJ7919" s="8"/>
      <c r="AK7919" s="8"/>
      <c r="AN7919" s="13"/>
      <c r="AO7919" s="8"/>
      <c r="AR7919" s="13"/>
      <c r="AS7919" s="8"/>
      <c r="AV7919" s="13"/>
      <c r="AW7919" s="8"/>
      <c r="AX7919" s="19" t="str">
        <f t="shared" si="502"/>
        <v/>
      </c>
      <c r="AY7919" s="55">
        <f t="shared" si="503"/>
        <v>0</v>
      </c>
      <c r="AZ7919" s="8"/>
      <c r="BA7919" s="8"/>
    </row>
    <row r="7920" spans="1:53" x14ac:dyDescent="0.25">
      <c r="A7920" s="9" t="str">
        <f>IF(B7920&lt;&gt;"",COUNTA($B$3:B7920)+$A$2,"")</f>
        <v/>
      </c>
      <c r="R7920" s="42"/>
      <c r="AB7920" s="13"/>
      <c r="AC7920" s="8"/>
      <c r="AF7920" s="13"/>
      <c r="AG7920" s="8"/>
      <c r="AH7920" s="8"/>
      <c r="AI7920" s="8"/>
      <c r="AJ7920" s="8"/>
      <c r="AK7920" s="8"/>
      <c r="AN7920" s="13"/>
      <c r="AO7920" s="8"/>
      <c r="AR7920" s="13"/>
      <c r="AS7920" s="8"/>
      <c r="AV7920" s="13"/>
      <c r="AW7920" s="8"/>
      <c r="AX7920" s="19" t="str">
        <f t="shared" si="502"/>
        <v/>
      </c>
      <c r="AY7920" s="55">
        <f t="shared" si="503"/>
        <v>0</v>
      </c>
      <c r="AZ7920" s="8"/>
      <c r="BA7920" s="8"/>
    </row>
    <row r="7921" spans="1:53" x14ac:dyDescent="0.25">
      <c r="A7921" s="9" t="str">
        <f>IF(B7921&lt;&gt;"",COUNTA($B$3:B7921)+$A$2,"")</f>
        <v/>
      </c>
      <c r="R7921" s="42"/>
      <c r="AB7921" s="13"/>
      <c r="AC7921" s="8"/>
      <c r="AF7921" s="13"/>
      <c r="AG7921" s="8"/>
      <c r="AH7921" s="8"/>
      <c r="AI7921" s="8"/>
      <c r="AJ7921" s="8"/>
      <c r="AK7921" s="8"/>
      <c r="AN7921" s="13"/>
      <c r="AO7921" s="8"/>
      <c r="AR7921" s="13"/>
      <c r="AS7921" s="8"/>
      <c r="AV7921" s="13"/>
      <c r="AW7921" s="8"/>
      <c r="AX7921" s="19" t="str">
        <f t="shared" si="502"/>
        <v/>
      </c>
      <c r="AY7921" s="55">
        <f t="shared" si="503"/>
        <v>0</v>
      </c>
      <c r="AZ7921" s="8"/>
      <c r="BA7921" s="8"/>
    </row>
    <row r="7922" spans="1:53" x14ac:dyDescent="0.25">
      <c r="A7922" s="9" t="str">
        <f>IF(B7922&lt;&gt;"",COUNTA($B$3:B7922)+$A$2,"")</f>
        <v/>
      </c>
      <c r="R7922" s="42"/>
      <c r="AB7922" s="13"/>
      <c r="AC7922" s="8"/>
      <c r="AF7922" s="13"/>
      <c r="AG7922" s="8"/>
      <c r="AH7922" s="8"/>
      <c r="AI7922" s="8"/>
      <c r="AJ7922" s="8"/>
      <c r="AK7922" s="8"/>
      <c r="AN7922" s="13"/>
      <c r="AO7922" s="8"/>
      <c r="AR7922" s="13"/>
      <c r="AS7922" s="8"/>
      <c r="AV7922" s="13"/>
      <c r="AW7922" s="8"/>
      <c r="AX7922" s="19" t="str">
        <f t="shared" si="502"/>
        <v/>
      </c>
      <c r="AY7922" s="55">
        <f t="shared" si="503"/>
        <v>0</v>
      </c>
      <c r="AZ7922" s="8"/>
      <c r="BA7922" s="8"/>
    </row>
    <row r="7923" spans="1:53" x14ac:dyDescent="0.25">
      <c r="A7923" s="9" t="str">
        <f>IF(B7923&lt;&gt;"",COUNTA($B$3:B7923)+$A$2,"")</f>
        <v/>
      </c>
      <c r="R7923" s="42"/>
      <c r="AB7923" s="13"/>
      <c r="AC7923" s="8"/>
      <c r="AF7923" s="13"/>
      <c r="AG7923" s="8"/>
      <c r="AH7923" s="8"/>
      <c r="AI7923" s="8"/>
      <c r="AJ7923" s="8"/>
      <c r="AK7923" s="8"/>
      <c r="AN7923" s="13"/>
      <c r="AO7923" s="8"/>
      <c r="AR7923" s="13"/>
      <c r="AS7923" s="8"/>
      <c r="AV7923" s="13"/>
      <c r="AW7923" s="8"/>
      <c r="AX7923" s="19" t="str">
        <f t="shared" si="502"/>
        <v/>
      </c>
      <c r="AY7923" s="55">
        <f t="shared" si="503"/>
        <v>0</v>
      </c>
      <c r="AZ7923" s="8"/>
      <c r="BA7923" s="8"/>
    </row>
    <row r="7924" spans="1:53" x14ac:dyDescent="0.25">
      <c r="A7924" s="9" t="str">
        <f>IF(B7924&lt;&gt;"",COUNTA($B$3:B7924)+$A$2,"")</f>
        <v/>
      </c>
      <c r="R7924" s="42"/>
      <c r="AB7924" s="13"/>
      <c r="AC7924" s="8"/>
      <c r="AF7924" s="13"/>
      <c r="AG7924" s="8"/>
      <c r="AH7924" s="8"/>
      <c r="AI7924" s="8"/>
      <c r="AJ7924" s="8"/>
      <c r="AK7924" s="8"/>
      <c r="AN7924" s="13"/>
      <c r="AO7924" s="8"/>
      <c r="AR7924" s="13"/>
      <c r="AS7924" s="8"/>
      <c r="AV7924" s="13"/>
      <c r="AW7924" s="8"/>
      <c r="AX7924" s="19" t="str">
        <f t="shared" si="502"/>
        <v/>
      </c>
      <c r="AY7924" s="55">
        <f t="shared" si="503"/>
        <v>0</v>
      </c>
      <c r="AZ7924" s="8"/>
      <c r="BA7924" s="8"/>
    </row>
    <row r="7925" spans="1:53" x14ac:dyDescent="0.25">
      <c r="A7925" s="9" t="str">
        <f>IF(B7925&lt;&gt;"",COUNTA($B$3:B7925)+$A$2,"")</f>
        <v/>
      </c>
      <c r="R7925" s="42"/>
      <c r="AB7925" s="13"/>
      <c r="AC7925" s="8"/>
      <c r="AF7925" s="13"/>
      <c r="AG7925" s="8"/>
      <c r="AH7925" s="8"/>
      <c r="AI7925" s="8"/>
      <c r="AJ7925" s="8"/>
      <c r="AK7925" s="8"/>
      <c r="AN7925" s="13"/>
      <c r="AO7925" s="8"/>
      <c r="AR7925" s="13"/>
      <c r="AS7925" s="8"/>
      <c r="AV7925" s="13"/>
      <c r="AW7925" s="8"/>
      <c r="AX7925" s="19" t="str">
        <f t="shared" si="502"/>
        <v/>
      </c>
      <c r="AY7925" s="55">
        <f t="shared" si="503"/>
        <v>0</v>
      </c>
      <c r="AZ7925" s="8"/>
      <c r="BA7925" s="8"/>
    </row>
    <row r="7926" spans="1:53" x14ac:dyDescent="0.25">
      <c r="A7926" s="9" t="str">
        <f>IF(B7926&lt;&gt;"",COUNTA($B$3:B7926)+$A$2,"")</f>
        <v/>
      </c>
      <c r="R7926" s="42"/>
      <c r="AB7926" s="13"/>
      <c r="AC7926" s="8"/>
      <c r="AF7926" s="13"/>
      <c r="AG7926" s="8"/>
      <c r="AH7926" s="8"/>
      <c r="AI7926" s="8"/>
      <c r="AJ7926" s="8"/>
      <c r="AK7926" s="8"/>
      <c r="AN7926" s="13"/>
      <c r="AO7926" s="8"/>
      <c r="AR7926" s="13"/>
      <c r="AS7926" s="8"/>
      <c r="AV7926" s="13"/>
      <c r="AW7926" s="8"/>
      <c r="AX7926" s="19" t="str">
        <f t="shared" si="502"/>
        <v/>
      </c>
      <c r="AY7926" s="55">
        <f t="shared" si="503"/>
        <v>0</v>
      </c>
      <c r="AZ7926" s="8"/>
      <c r="BA7926" s="8"/>
    </row>
    <row r="7927" spans="1:53" x14ac:dyDescent="0.25">
      <c r="A7927" s="9" t="str">
        <f>IF(B7927&lt;&gt;"",COUNTA($B$3:B7927)+$A$2,"")</f>
        <v/>
      </c>
      <c r="R7927" s="42"/>
      <c r="AB7927" s="13"/>
      <c r="AC7927" s="8"/>
      <c r="AF7927" s="13"/>
      <c r="AG7927" s="8"/>
      <c r="AH7927" s="8"/>
      <c r="AI7927" s="8"/>
      <c r="AJ7927" s="8"/>
      <c r="AK7927" s="8"/>
      <c r="AN7927" s="13"/>
      <c r="AO7927" s="8"/>
      <c r="AR7927" s="13"/>
      <c r="AS7927" s="8"/>
      <c r="AV7927" s="13"/>
      <c r="AW7927" s="8"/>
      <c r="AX7927" s="19" t="str">
        <f t="shared" si="502"/>
        <v/>
      </c>
      <c r="AY7927" s="55">
        <f t="shared" si="503"/>
        <v>0</v>
      </c>
      <c r="AZ7927" s="8"/>
      <c r="BA7927" s="8"/>
    </row>
    <row r="7928" spans="1:53" x14ac:dyDescent="0.25">
      <c r="A7928" s="9" t="str">
        <f>IF(B7928&lt;&gt;"",COUNTA($B$3:B7928)+$A$2,"")</f>
        <v/>
      </c>
      <c r="R7928" s="42"/>
      <c r="AB7928" s="13"/>
      <c r="AC7928" s="8"/>
      <c r="AF7928" s="13"/>
      <c r="AG7928" s="8"/>
      <c r="AH7928" s="8"/>
      <c r="AI7928" s="8"/>
      <c r="AJ7928" s="8"/>
      <c r="AK7928" s="8"/>
      <c r="AN7928" s="13"/>
      <c r="AO7928" s="8"/>
      <c r="AR7928" s="13"/>
      <c r="AS7928" s="8"/>
      <c r="AV7928" s="13"/>
      <c r="AW7928" s="8"/>
      <c r="AX7928" s="19" t="str">
        <f t="shared" si="502"/>
        <v/>
      </c>
      <c r="AY7928" s="55">
        <f t="shared" si="503"/>
        <v>0</v>
      </c>
      <c r="AZ7928" s="8"/>
      <c r="BA7928" s="8"/>
    </row>
    <row r="7929" spans="1:53" x14ac:dyDescent="0.25">
      <c r="A7929" s="9" t="str">
        <f>IF(B7929&lt;&gt;"",COUNTA($B$3:B7929)+$A$2,"")</f>
        <v/>
      </c>
      <c r="R7929" s="42"/>
      <c r="AB7929" s="13"/>
      <c r="AC7929" s="8"/>
      <c r="AF7929" s="13"/>
      <c r="AG7929" s="8"/>
      <c r="AH7929" s="8"/>
      <c r="AI7929" s="8"/>
      <c r="AJ7929" s="8"/>
      <c r="AK7929" s="8"/>
      <c r="AN7929" s="13"/>
      <c r="AO7929" s="8"/>
      <c r="AR7929" s="13"/>
      <c r="AS7929" s="8"/>
      <c r="AV7929" s="13"/>
      <c r="AW7929" s="8"/>
      <c r="AX7929" s="19" t="str">
        <f t="shared" si="502"/>
        <v/>
      </c>
      <c r="AY7929" s="55">
        <f t="shared" si="503"/>
        <v>0</v>
      </c>
      <c r="AZ7929" s="8"/>
      <c r="BA7929" s="8"/>
    </row>
    <row r="7930" spans="1:53" x14ac:dyDescent="0.25">
      <c r="A7930" s="9" t="str">
        <f>IF(B7930&lt;&gt;"",COUNTA($B$3:B7930)+$A$2,"")</f>
        <v/>
      </c>
      <c r="R7930" s="42"/>
      <c r="AB7930" s="13"/>
      <c r="AC7930" s="8"/>
      <c r="AF7930" s="13"/>
      <c r="AG7930" s="8"/>
      <c r="AH7930" s="8"/>
      <c r="AI7930" s="8"/>
      <c r="AJ7930" s="8"/>
      <c r="AK7930" s="8"/>
      <c r="AN7930" s="13"/>
      <c r="AO7930" s="8"/>
      <c r="AR7930" s="13"/>
      <c r="AS7930" s="8"/>
      <c r="AV7930" s="13"/>
      <c r="AW7930" s="8"/>
      <c r="AX7930" s="19" t="str">
        <f t="shared" si="502"/>
        <v/>
      </c>
      <c r="AY7930" s="55">
        <f t="shared" si="503"/>
        <v>0</v>
      </c>
      <c r="AZ7930" s="8"/>
      <c r="BA7930" s="8"/>
    </row>
    <row r="7931" spans="1:53" x14ac:dyDescent="0.25">
      <c r="A7931" s="9" t="str">
        <f>IF(B7931&lt;&gt;"",COUNTA($B$3:B7931)+$A$2,"")</f>
        <v/>
      </c>
      <c r="R7931" s="42"/>
      <c r="AB7931" s="13"/>
      <c r="AC7931" s="8"/>
      <c r="AF7931" s="13"/>
      <c r="AG7931" s="8"/>
      <c r="AH7931" s="8"/>
      <c r="AI7931" s="8"/>
      <c r="AJ7931" s="8"/>
      <c r="AK7931" s="8"/>
      <c r="AN7931" s="13"/>
      <c r="AO7931" s="8"/>
      <c r="AR7931" s="13"/>
      <c r="AS7931" s="8"/>
      <c r="AV7931" s="13"/>
      <c r="AW7931" s="8"/>
      <c r="AX7931" s="19" t="str">
        <f t="shared" si="502"/>
        <v/>
      </c>
      <c r="AY7931" s="55">
        <f t="shared" si="503"/>
        <v>0</v>
      </c>
      <c r="AZ7931" s="8"/>
      <c r="BA7931" s="8"/>
    </row>
    <row r="7932" spans="1:53" x14ac:dyDescent="0.25">
      <c r="A7932" s="9" t="str">
        <f>IF(B7932&lt;&gt;"",COUNTA($B$3:B7932)+$A$2,"")</f>
        <v/>
      </c>
      <c r="R7932" s="42"/>
      <c r="AB7932" s="13"/>
      <c r="AC7932" s="8"/>
      <c r="AF7932" s="13"/>
      <c r="AG7932" s="8"/>
      <c r="AH7932" s="8"/>
      <c r="AI7932" s="8"/>
      <c r="AJ7932" s="8"/>
      <c r="AK7932" s="8"/>
      <c r="AN7932" s="13"/>
      <c r="AO7932" s="8"/>
      <c r="AR7932" s="13"/>
      <c r="AS7932" s="8"/>
      <c r="AV7932" s="13"/>
      <c r="AW7932" s="8"/>
      <c r="AX7932" s="19" t="str">
        <f t="shared" si="502"/>
        <v/>
      </c>
      <c r="AY7932" s="55">
        <f t="shared" si="503"/>
        <v>0</v>
      </c>
      <c r="AZ7932" s="8"/>
      <c r="BA7932" s="8"/>
    </row>
    <row r="7933" spans="1:53" x14ac:dyDescent="0.25">
      <c r="A7933" s="9" t="str">
        <f>IF(B7933&lt;&gt;"",COUNTA($B$3:B7933)+$A$2,"")</f>
        <v/>
      </c>
      <c r="R7933" s="42"/>
      <c r="AB7933" s="13"/>
      <c r="AC7933" s="8"/>
      <c r="AF7933" s="13"/>
      <c r="AG7933" s="8"/>
      <c r="AH7933" s="8"/>
      <c r="AI7933" s="8"/>
      <c r="AJ7933" s="8"/>
      <c r="AK7933" s="8"/>
      <c r="AN7933" s="13"/>
      <c r="AO7933" s="8"/>
      <c r="AR7933" s="13"/>
      <c r="AS7933" s="8"/>
      <c r="AV7933" s="13"/>
      <c r="AW7933" s="8"/>
      <c r="AX7933" s="19" t="str">
        <f t="shared" si="502"/>
        <v/>
      </c>
      <c r="AY7933" s="55">
        <f t="shared" si="503"/>
        <v>0</v>
      </c>
      <c r="AZ7933" s="8"/>
      <c r="BA7933" s="8"/>
    </row>
    <row r="7934" spans="1:53" x14ac:dyDescent="0.25">
      <c r="A7934" s="9" t="str">
        <f>IF(B7934&lt;&gt;"",COUNTA($B$3:B7934)+$A$2,"")</f>
        <v/>
      </c>
      <c r="R7934" s="42"/>
      <c r="AB7934" s="13"/>
      <c r="AC7934" s="8"/>
      <c r="AF7934" s="13"/>
      <c r="AG7934" s="8"/>
      <c r="AH7934" s="8"/>
      <c r="AI7934" s="8"/>
      <c r="AJ7934" s="8"/>
      <c r="AK7934" s="8"/>
      <c r="AN7934" s="13"/>
      <c r="AO7934" s="8"/>
      <c r="AR7934" s="13"/>
      <c r="AS7934" s="8"/>
      <c r="AV7934" s="13"/>
      <c r="AW7934" s="8"/>
      <c r="AX7934" s="19" t="str">
        <f t="shared" si="502"/>
        <v/>
      </c>
      <c r="AY7934" s="55">
        <f t="shared" si="503"/>
        <v>0</v>
      </c>
      <c r="AZ7934" s="8"/>
      <c r="BA7934" s="8"/>
    </row>
    <row r="7935" spans="1:53" x14ac:dyDescent="0.25">
      <c r="A7935" s="9" t="str">
        <f>IF(B7935&lt;&gt;"",COUNTA($B$3:B7935)+$A$2,"")</f>
        <v/>
      </c>
      <c r="R7935" s="42"/>
      <c r="AB7935" s="13"/>
      <c r="AC7935" s="8"/>
      <c r="AF7935" s="13"/>
      <c r="AG7935" s="8"/>
      <c r="AH7935" s="8"/>
      <c r="AI7935" s="8"/>
      <c r="AJ7935" s="8"/>
      <c r="AK7935" s="8"/>
      <c r="AN7935" s="13"/>
      <c r="AO7935" s="8"/>
      <c r="AR7935" s="13"/>
      <c r="AS7935" s="8"/>
      <c r="AV7935" s="13"/>
      <c r="AW7935" s="8"/>
      <c r="AX7935" s="19" t="str">
        <f t="shared" si="502"/>
        <v/>
      </c>
      <c r="AY7935" s="55">
        <f t="shared" si="503"/>
        <v>0</v>
      </c>
      <c r="AZ7935" s="8"/>
      <c r="BA7935" s="8"/>
    </row>
    <row r="7936" spans="1:53" x14ac:dyDescent="0.25">
      <c r="A7936" s="9" t="str">
        <f>IF(B7936&lt;&gt;"",COUNTA($B$3:B7936)+$A$2,"")</f>
        <v/>
      </c>
      <c r="R7936" s="42"/>
      <c r="AB7936" s="13"/>
      <c r="AC7936" s="8"/>
      <c r="AF7936" s="13"/>
      <c r="AG7936" s="8"/>
      <c r="AH7936" s="8"/>
      <c r="AI7936" s="8"/>
      <c r="AJ7936" s="8"/>
      <c r="AK7936" s="8"/>
      <c r="AN7936" s="13"/>
      <c r="AO7936" s="8"/>
      <c r="AR7936" s="13"/>
      <c r="AS7936" s="8"/>
      <c r="AV7936" s="13"/>
      <c r="AW7936" s="8"/>
      <c r="AX7936" s="19" t="str">
        <f t="shared" si="502"/>
        <v/>
      </c>
      <c r="AY7936" s="55">
        <f t="shared" si="503"/>
        <v>0</v>
      </c>
      <c r="AZ7936" s="8"/>
      <c r="BA7936" s="8"/>
    </row>
    <row r="7937" spans="1:53" x14ac:dyDescent="0.25">
      <c r="A7937" s="9" t="str">
        <f>IF(B7937&lt;&gt;"",COUNTA($B$3:B7937)+$A$2,"")</f>
        <v/>
      </c>
      <c r="R7937" s="42"/>
      <c r="AB7937" s="13"/>
      <c r="AC7937" s="8"/>
      <c r="AF7937" s="13"/>
      <c r="AG7937" s="8"/>
      <c r="AH7937" s="8"/>
      <c r="AI7937" s="8"/>
      <c r="AJ7937" s="8"/>
      <c r="AK7937" s="8"/>
      <c r="AN7937" s="13"/>
      <c r="AO7937" s="8"/>
      <c r="AR7937" s="13"/>
      <c r="AS7937" s="8"/>
      <c r="AV7937" s="13"/>
      <c r="AW7937" s="8"/>
      <c r="AX7937" s="19" t="str">
        <f t="shared" si="502"/>
        <v/>
      </c>
      <c r="AY7937" s="55">
        <f t="shared" si="503"/>
        <v>0</v>
      </c>
      <c r="AZ7937" s="8"/>
      <c r="BA7937" s="8"/>
    </row>
    <row r="7938" spans="1:53" x14ac:dyDescent="0.25">
      <c r="A7938" s="9" t="str">
        <f>IF(B7938&lt;&gt;"",COUNTA($B$3:B7938)+$A$2,"")</f>
        <v/>
      </c>
      <c r="R7938" s="42"/>
      <c r="AB7938" s="13"/>
      <c r="AC7938" s="8"/>
      <c r="AF7938" s="13"/>
      <c r="AG7938" s="8"/>
      <c r="AH7938" s="8"/>
      <c r="AI7938" s="8"/>
      <c r="AJ7938" s="8"/>
      <c r="AK7938" s="8"/>
      <c r="AN7938" s="13"/>
      <c r="AO7938" s="8"/>
      <c r="AR7938" s="13"/>
      <c r="AS7938" s="8"/>
      <c r="AV7938" s="13"/>
      <c r="AW7938" s="8"/>
      <c r="AX7938" s="19" t="str">
        <f t="shared" si="502"/>
        <v/>
      </c>
      <c r="AY7938" s="55">
        <f t="shared" si="503"/>
        <v>0</v>
      </c>
      <c r="AZ7938" s="8"/>
      <c r="BA7938" s="8"/>
    </row>
    <row r="7939" spans="1:53" x14ac:dyDescent="0.25">
      <c r="A7939" s="9" t="str">
        <f>IF(B7939&lt;&gt;"",COUNTA($B$3:B7939)+$A$2,"")</f>
        <v/>
      </c>
      <c r="R7939" s="42"/>
      <c r="AB7939" s="13"/>
      <c r="AC7939" s="8"/>
      <c r="AF7939" s="13"/>
      <c r="AG7939" s="8"/>
      <c r="AH7939" s="8"/>
      <c r="AI7939" s="8"/>
      <c r="AJ7939" s="8"/>
      <c r="AK7939" s="8"/>
      <c r="AN7939" s="13"/>
      <c r="AO7939" s="8"/>
      <c r="AR7939" s="13"/>
      <c r="AS7939" s="8"/>
      <c r="AV7939" s="13"/>
      <c r="AW7939" s="8"/>
      <c r="AX7939" s="19" t="str">
        <f t="shared" ref="AX7939:AX8002" si="504">IF(R7939="","",AY7939/(1+0.025))</f>
        <v/>
      </c>
      <c r="AY7939" s="55">
        <f t="shared" ref="AY7939:AY8002" si="505">BC7939-AZ7939</f>
        <v>0</v>
      </c>
      <c r="AZ7939" s="8"/>
      <c r="BA7939" s="8"/>
    </row>
    <row r="7940" spans="1:53" x14ac:dyDescent="0.25">
      <c r="A7940" s="9" t="str">
        <f>IF(B7940&lt;&gt;"",COUNTA($B$3:B7940)+$A$2,"")</f>
        <v/>
      </c>
      <c r="R7940" s="42"/>
      <c r="AB7940" s="13"/>
      <c r="AC7940" s="8"/>
      <c r="AF7940" s="13"/>
      <c r="AG7940" s="8"/>
      <c r="AH7940" s="8"/>
      <c r="AI7940" s="8"/>
      <c r="AJ7940" s="8"/>
      <c r="AK7940" s="8"/>
      <c r="AN7940" s="13"/>
      <c r="AO7940" s="8"/>
      <c r="AR7940" s="13"/>
      <c r="AS7940" s="8"/>
      <c r="AV7940" s="13"/>
      <c r="AW7940" s="8"/>
      <c r="AX7940" s="19" t="str">
        <f t="shared" si="504"/>
        <v/>
      </c>
      <c r="AY7940" s="55">
        <f t="shared" si="505"/>
        <v>0</v>
      </c>
      <c r="AZ7940" s="8"/>
      <c r="BA7940" s="8"/>
    </row>
    <row r="7941" spans="1:53" x14ac:dyDescent="0.25">
      <c r="A7941" s="9" t="str">
        <f>IF(B7941&lt;&gt;"",COUNTA($B$3:B7941)+$A$2,"")</f>
        <v/>
      </c>
      <c r="R7941" s="42"/>
      <c r="AB7941" s="13"/>
      <c r="AC7941" s="8"/>
      <c r="AF7941" s="13"/>
      <c r="AG7941" s="8"/>
      <c r="AH7941" s="8"/>
      <c r="AI7941" s="8"/>
      <c r="AJ7941" s="8"/>
      <c r="AK7941" s="8"/>
      <c r="AN7941" s="13"/>
      <c r="AO7941" s="8"/>
      <c r="AR7941" s="13"/>
      <c r="AS7941" s="8"/>
      <c r="AV7941" s="13"/>
      <c r="AW7941" s="8"/>
      <c r="AX7941" s="19" t="str">
        <f t="shared" si="504"/>
        <v/>
      </c>
      <c r="AY7941" s="55">
        <f t="shared" si="505"/>
        <v>0</v>
      </c>
      <c r="AZ7941" s="8"/>
      <c r="BA7941" s="8"/>
    </row>
    <row r="7942" spans="1:53" x14ac:dyDescent="0.25">
      <c r="A7942" s="9" t="str">
        <f>IF(B7942&lt;&gt;"",COUNTA($B$3:B7942)+$A$2,"")</f>
        <v/>
      </c>
      <c r="R7942" s="42"/>
      <c r="AB7942" s="13"/>
      <c r="AC7942" s="8"/>
      <c r="AF7942" s="13"/>
      <c r="AG7942" s="8"/>
      <c r="AH7942" s="8"/>
      <c r="AI7942" s="8"/>
      <c r="AJ7942" s="8"/>
      <c r="AK7942" s="8"/>
      <c r="AN7942" s="13"/>
      <c r="AO7942" s="8"/>
      <c r="AR7942" s="13"/>
      <c r="AS7942" s="8"/>
      <c r="AV7942" s="13"/>
      <c r="AW7942" s="8"/>
      <c r="AX7942" s="19" t="str">
        <f t="shared" si="504"/>
        <v/>
      </c>
      <c r="AY7942" s="55">
        <f t="shared" si="505"/>
        <v>0</v>
      </c>
      <c r="AZ7942" s="8"/>
      <c r="BA7942" s="8"/>
    </row>
    <row r="7943" spans="1:53" x14ac:dyDescent="0.25">
      <c r="A7943" s="9" t="str">
        <f>IF(B7943&lt;&gt;"",COUNTA($B$3:B7943)+$A$2,"")</f>
        <v/>
      </c>
      <c r="R7943" s="42"/>
      <c r="AB7943" s="13"/>
      <c r="AC7943" s="8"/>
      <c r="AF7943" s="13"/>
      <c r="AG7943" s="8"/>
      <c r="AH7943" s="8"/>
      <c r="AI7943" s="8"/>
      <c r="AJ7943" s="8"/>
      <c r="AK7943" s="8"/>
      <c r="AN7943" s="13"/>
      <c r="AO7943" s="8"/>
      <c r="AR7943" s="13"/>
      <c r="AS7943" s="8"/>
      <c r="AV7943" s="13"/>
      <c r="AW7943" s="8"/>
      <c r="AX7943" s="19" t="str">
        <f t="shared" si="504"/>
        <v/>
      </c>
      <c r="AY7943" s="55">
        <f t="shared" si="505"/>
        <v>0</v>
      </c>
      <c r="AZ7943" s="8"/>
      <c r="BA7943" s="8"/>
    </row>
    <row r="7944" spans="1:53" x14ac:dyDescent="0.25">
      <c r="A7944" s="9" t="str">
        <f>IF(B7944&lt;&gt;"",COUNTA($B$3:B7944)+$A$2,"")</f>
        <v/>
      </c>
      <c r="R7944" s="42"/>
      <c r="AB7944" s="13"/>
      <c r="AC7944" s="8"/>
      <c r="AF7944" s="13"/>
      <c r="AG7944" s="8"/>
      <c r="AH7944" s="8"/>
      <c r="AI7944" s="8"/>
      <c r="AJ7944" s="8"/>
      <c r="AK7944" s="8"/>
      <c r="AN7944" s="13"/>
      <c r="AO7944" s="8"/>
      <c r="AR7944" s="13"/>
      <c r="AS7944" s="8"/>
      <c r="AV7944" s="13"/>
      <c r="AW7944" s="8"/>
      <c r="AX7944" s="19" t="str">
        <f t="shared" si="504"/>
        <v/>
      </c>
      <c r="AY7944" s="55">
        <f t="shared" si="505"/>
        <v>0</v>
      </c>
      <c r="AZ7944" s="8"/>
      <c r="BA7944" s="8"/>
    </row>
    <row r="7945" spans="1:53" x14ac:dyDescent="0.25">
      <c r="A7945" s="9" t="str">
        <f>IF(B7945&lt;&gt;"",COUNTA($B$3:B7945)+$A$2,"")</f>
        <v/>
      </c>
      <c r="R7945" s="42"/>
      <c r="AB7945" s="13"/>
      <c r="AC7945" s="8"/>
      <c r="AF7945" s="13"/>
      <c r="AG7945" s="8"/>
      <c r="AH7945" s="8"/>
      <c r="AI7945" s="8"/>
      <c r="AJ7945" s="8"/>
      <c r="AK7945" s="8"/>
      <c r="AN7945" s="13"/>
      <c r="AO7945" s="8"/>
      <c r="AR7945" s="13"/>
      <c r="AS7945" s="8"/>
      <c r="AV7945" s="13"/>
      <c r="AW7945" s="8"/>
      <c r="AX7945" s="19" t="str">
        <f t="shared" si="504"/>
        <v/>
      </c>
      <c r="AY7945" s="55">
        <f t="shared" si="505"/>
        <v>0</v>
      </c>
      <c r="AZ7945" s="8"/>
      <c r="BA7945" s="8"/>
    </row>
    <row r="7946" spans="1:53" x14ac:dyDescent="0.25">
      <c r="A7946" s="9" t="str">
        <f>IF(B7946&lt;&gt;"",COUNTA($B$3:B7946)+$A$2,"")</f>
        <v/>
      </c>
      <c r="R7946" s="42"/>
      <c r="AB7946" s="13"/>
      <c r="AC7946" s="8"/>
      <c r="AF7946" s="13"/>
      <c r="AG7946" s="8"/>
      <c r="AH7946" s="8"/>
      <c r="AI7946" s="8"/>
      <c r="AJ7946" s="8"/>
      <c r="AK7946" s="8"/>
      <c r="AN7946" s="13"/>
      <c r="AO7946" s="8"/>
      <c r="AR7946" s="13"/>
      <c r="AS7946" s="8"/>
      <c r="AV7946" s="13"/>
      <c r="AW7946" s="8"/>
      <c r="AX7946" s="19" t="str">
        <f t="shared" si="504"/>
        <v/>
      </c>
      <c r="AY7946" s="55">
        <f t="shared" si="505"/>
        <v>0</v>
      </c>
      <c r="AZ7946" s="8"/>
      <c r="BA7946" s="8"/>
    </row>
    <row r="7947" spans="1:53" x14ac:dyDescent="0.25">
      <c r="A7947" s="9" t="str">
        <f>IF(B7947&lt;&gt;"",COUNTA($B$3:B7947)+$A$2,"")</f>
        <v/>
      </c>
      <c r="R7947" s="42"/>
      <c r="AB7947" s="13"/>
      <c r="AC7947" s="8"/>
      <c r="AF7947" s="13"/>
      <c r="AG7947" s="8"/>
      <c r="AH7947" s="8"/>
      <c r="AI7947" s="8"/>
      <c r="AJ7947" s="8"/>
      <c r="AK7947" s="8"/>
      <c r="AN7947" s="13"/>
      <c r="AO7947" s="8"/>
      <c r="AR7947" s="13"/>
      <c r="AS7947" s="8"/>
      <c r="AV7947" s="13"/>
      <c r="AW7947" s="8"/>
      <c r="AX7947" s="19" t="str">
        <f t="shared" si="504"/>
        <v/>
      </c>
      <c r="AY7947" s="55">
        <f t="shared" si="505"/>
        <v>0</v>
      </c>
      <c r="AZ7947" s="8"/>
      <c r="BA7947" s="8"/>
    </row>
    <row r="7948" spans="1:53" x14ac:dyDescent="0.25">
      <c r="A7948" s="9" t="str">
        <f>IF(B7948&lt;&gt;"",COUNTA($B$3:B7948)+$A$2,"")</f>
        <v/>
      </c>
      <c r="R7948" s="42"/>
      <c r="AB7948" s="13"/>
      <c r="AC7948" s="8"/>
      <c r="AF7948" s="13"/>
      <c r="AG7948" s="8"/>
      <c r="AH7948" s="8"/>
      <c r="AI7948" s="8"/>
      <c r="AJ7948" s="8"/>
      <c r="AK7948" s="8"/>
      <c r="AN7948" s="13"/>
      <c r="AO7948" s="8"/>
      <c r="AR7948" s="13"/>
      <c r="AS7948" s="8"/>
      <c r="AV7948" s="13"/>
      <c r="AW7948" s="8"/>
      <c r="AX7948" s="19" t="str">
        <f t="shared" si="504"/>
        <v/>
      </c>
      <c r="AY7948" s="55">
        <f t="shared" si="505"/>
        <v>0</v>
      </c>
      <c r="AZ7948" s="8"/>
      <c r="BA7948" s="8"/>
    </row>
    <row r="7949" spans="1:53" x14ac:dyDescent="0.25">
      <c r="A7949" s="9" t="str">
        <f>IF(B7949&lt;&gt;"",COUNTA($B$3:B7949)+$A$2,"")</f>
        <v/>
      </c>
      <c r="R7949" s="42"/>
      <c r="AB7949" s="13"/>
      <c r="AC7949" s="8"/>
      <c r="AF7949" s="13"/>
      <c r="AG7949" s="8"/>
      <c r="AH7949" s="8"/>
      <c r="AI7949" s="8"/>
      <c r="AJ7949" s="8"/>
      <c r="AK7949" s="8"/>
      <c r="AN7949" s="13"/>
      <c r="AO7949" s="8"/>
      <c r="AR7949" s="13"/>
      <c r="AS7949" s="8"/>
      <c r="AV7949" s="13"/>
      <c r="AW7949" s="8"/>
      <c r="AX7949" s="19" t="str">
        <f t="shared" si="504"/>
        <v/>
      </c>
      <c r="AY7949" s="55">
        <f t="shared" si="505"/>
        <v>0</v>
      </c>
      <c r="AZ7949" s="8"/>
      <c r="BA7949" s="8"/>
    </row>
    <row r="7950" spans="1:53" x14ac:dyDescent="0.25">
      <c r="A7950" s="9" t="str">
        <f>IF(B7950&lt;&gt;"",COUNTA($B$3:B7950)+$A$2,"")</f>
        <v/>
      </c>
      <c r="R7950" s="42"/>
      <c r="AB7950" s="13"/>
      <c r="AC7950" s="8"/>
      <c r="AF7950" s="13"/>
      <c r="AG7950" s="8"/>
      <c r="AH7950" s="8"/>
      <c r="AI7950" s="8"/>
      <c r="AJ7950" s="8"/>
      <c r="AK7950" s="8"/>
      <c r="AN7950" s="13"/>
      <c r="AO7950" s="8"/>
      <c r="AR7950" s="13"/>
      <c r="AS7950" s="8"/>
      <c r="AV7950" s="13"/>
      <c r="AW7950" s="8"/>
      <c r="AX7950" s="19" t="str">
        <f t="shared" si="504"/>
        <v/>
      </c>
      <c r="AY7950" s="55">
        <f t="shared" si="505"/>
        <v>0</v>
      </c>
      <c r="AZ7950" s="8"/>
      <c r="BA7950" s="8"/>
    </row>
    <row r="7951" spans="1:53" x14ac:dyDescent="0.25">
      <c r="A7951" s="9" t="str">
        <f>IF(B7951&lt;&gt;"",COUNTA($B$3:B7951)+$A$2,"")</f>
        <v/>
      </c>
      <c r="R7951" s="42"/>
      <c r="AB7951" s="13"/>
      <c r="AC7951" s="8"/>
      <c r="AF7951" s="13"/>
      <c r="AG7951" s="8"/>
      <c r="AH7951" s="8"/>
      <c r="AI7951" s="8"/>
      <c r="AJ7951" s="8"/>
      <c r="AK7951" s="8"/>
      <c r="AN7951" s="13"/>
      <c r="AO7951" s="8"/>
      <c r="AR7951" s="13"/>
      <c r="AS7951" s="8"/>
      <c r="AV7951" s="13"/>
      <c r="AW7951" s="8"/>
      <c r="AX7951" s="19" t="str">
        <f t="shared" si="504"/>
        <v/>
      </c>
      <c r="AY7951" s="55">
        <f t="shared" si="505"/>
        <v>0</v>
      </c>
      <c r="AZ7951" s="8"/>
      <c r="BA7951" s="8"/>
    </row>
    <row r="7952" spans="1:53" x14ac:dyDescent="0.25">
      <c r="A7952" s="9" t="str">
        <f>IF(B7952&lt;&gt;"",COUNTA($B$3:B7952)+$A$2,"")</f>
        <v/>
      </c>
      <c r="R7952" s="42"/>
      <c r="AB7952" s="13"/>
      <c r="AC7952" s="8"/>
      <c r="AF7952" s="13"/>
      <c r="AG7952" s="8"/>
      <c r="AH7952" s="8"/>
      <c r="AI7952" s="8"/>
      <c r="AJ7952" s="8"/>
      <c r="AK7952" s="8"/>
      <c r="AN7952" s="13"/>
      <c r="AO7952" s="8"/>
      <c r="AR7952" s="13"/>
      <c r="AS7952" s="8"/>
      <c r="AV7952" s="13"/>
      <c r="AW7952" s="8"/>
      <c r="AX7952" s="19" t="str">
        <f t="shared" si="504"/>
        <v/>
      </c>
      <c r="AY7952" s="55">
        <f t="shared" si="505"/>
        <v>0</v>
      </c>
      <c r="AZ7952" s="8"/>
      <c r="BA7952" s="8"/>
    </row>
    <row r="7953" spans="1:53" x14ac:dyDescent="0.25">
      <c r="A7953" s="9" t="str">
        <f>IF(B7953&lt;&gt;"",COUNTA($B$3:B7953)+$A$2,"")</f>
        <v/>
      </c>
      <c r="R7953" s="42"/>
      <c r="AB7953" s="13"/>
      <c r="AC7953" s="8"/>
      <c r="AF7953" s="13"/>
      <c r="AG7953" s="8"/>
      <c r="AH7953" s="8"/>
      <c r="AI7953" s="8"/>
      <c r="AJ7953" s="8"/>
      <c r="AK7953" s="8"/>
      <c r="AN7953" s="13"/>
      <c r="AO7953" s="8"/>
      <c r="AR7953" s="13"/>
      <c r="AS7953" s="8"/>
      <c r="AV7953" s="13"/>
      <c r="AW7953" s="8"/>
      <c r="AX7953" s="19" t="str">
        <f t="shared" si="504"/>
        <v/>
      </c>
      <c r="AY7953" s="55">
        <f t="shared" si="505"/>
        <v>0</v>
      </c>
      <c r="AZ7953" s="8"/>
      <c r="BA7953" s="8"/>
    </row>
    <row r="7954" spans="1:53" x14ac:dyDescent="0.25">
      <c r="A7954" s="9" t="str">
        <f>IF(B7954&lt;&gt;"",COUNTA($B$3:B7954)+$A$2,"")</f>
        <v/>
      </c>
      <c r="R7954" s="42"/>
      <c r="AB7954" s="13"/>
      <c r="AC7954" s="8"/>
      <c r="AF7954" s="13"/>
      <c r="AG7954" s="8"/>
      <c r="AH7954" s="8"/>
      <c r="AI7954" s="8"/>
      <c r="AJ7954" s="8"/>
      <c r="AK7954" s="8"/>
      <c r="AN7954" s="13"/>
      <c r="AO7954" s="8"/>
      <c r="AR7954" s="13"/>
      <c r="AS7954" s="8"/>
      <c r="AV7954" s="13"/>
      <c r="AW7954" s="8"/>
      <c r="AX7954" s="19" t="str">
        <f t="shared" si="504"/>
        <v/>
      </c>
      <c r="AY7954" s="55">
        <f t="shared" si="505"/>
        <v>0</v>
      </c>
      <c r="AZ7954" s="8"/>
      <c r="BA7954" s="8"/>
    </row>
    <row r="7955" spans="1:53" x14ac:dyDescent="0.25">
      <c r="A7955" s="9" t="str">
        <f>IF(B7955&lt;&gt;"",COUNTA($B$3:B7955)+$A$2,"")</f>
        <v/>
      </c>
      <c r="R7955" s="42"/>
      <c r="AB7955" s="13"/>
      <c r="AC7955" s="8"/>
      <c r="AF7955" s="13"/>
      <c r="AG7955" s="8"/>
      <c r="AH7955" s="8"/>
      <c r="AI7955" s="8"/>
      <c r="AJ7955" s="8"/>
      <c r="AK7955" s="8"/>
      <c r="AN7955" s="13"/>
      <c r="AO7955" s="8"/>
      <c r="AR7955" s="13"/>
      <c r="AS7955" s="8"/>
      <c r="AV7955" s="13"/>
      <c r="AW7955" s="8"/>
      <c r="AX7955" s="19" t="str">
        <f t="shared" si="504"/>
        <v/>
      </c>
      <c r="AY7955" s="55">
        <f t="shared" si="505"/>
        <v>0</v>
      </c>
      <c r="AZ7955" s="8"/>
      <c r="BA7955" s="8"/>
    </row>
    <row r="7956" spans="1:53" x14ac:dyDescent="0.25">
      <c r="A7956" s="9" t="str">
        <f>IF(B7956&lt;&gt;"",COUNTA($B$3:B7956)+$A$2,"")</f>
        <v/>
      </c>
      <c r="R7956" s="42"/>
      <c r="AB7956" s="13"/>
      <c r="AC7956" s="8"/>
      <c r="AF7956" s="13"/>
      <c r="AG7956" s="8"/>
      <c r="AH7956" s="8"/>
      <c r="AI7956" s="8"/>
      <c r="AJ7956" s="8"/>
      <c r="AK7956" s="8"/>
      <c r="AN7956" s="13"/>
      <c r="AO7956" s="8"/>
      <c r="AR7956" s="13"/>
      <c r="AS7956" s="8"/>
      <c r="AV7956" s="13"/>
      <c r="AW7956" s="8"/>
      <c r="AX7956" s="19" t="str">
        <f t="shared" si="504"/>
        <v/>
      </c>
      <c r="AY7956" s="55">
        <f t="shared" si="505"/>
        <v>0</v>
      </c>
      <c r="AZ7956" s="8"/>
      <c r="BA7956" s="8"/>
    </row>
    <row r="7957" spans="1:53" x14ac:dyDescent="0.25">
      <c r="A7957" s="9" t="str">
        <f>IF(B7957&lt;&gt;"",COUNTA($B$3:B7957)+$A$2,"")</f>
        <v/>
      </c>
      <c r="R7957" s="42"/>
      <c r="AB7957" s="13"/>
      <c r="AC7957" s="8"/>
      <c r="AF7957" s="13"/>
      <c r="AG7957" s="8"/>
      <c r="AH7957" s="8"/>
      <c r="AI7957" s="8"/>
      <c r="AJ7957" s="8"/>
      <c r="AK7957" s="8"/>
      <c r="AN7957" s="13"/>
      <c r="AO7957" s="8"/>
      <c r="AR7957" s="13"/>
      <c r="AS7957" s="8"/>
      <c r="AV7957" s="13"/>
      <c r="AW7957" s="8"/>
      <c r="AX7957" s="19" t="str">
        <f t="shared" si="504"/>
        <v/>
      </c>
      <c r="AY7957" s="55">
        <f t="shared" si="505"/>
        <v>0</v>
      </c>
      <c r="AZ7957" s="8"/>
      <c r="BA7957" s="8"/>
    </row>
    <row r="7958" spans="1:53" x14ac:dyDescent="0.25">
      <c r="A7958" s="9" t="str">
        <f>IF(B7958&lt;&gt;"",COUNTA($B$3:B7958)+$A$2,"")</f>
        <v/>
      </c>
      <c r="R7958" s="42"/>
      <c r="AB7958" s="13"/>
      <c r="AC7958" s="8"/>
      <c r="AF7958" s="13"/>
      <c r="AG7958" s="8"/>
      <c r="AH7958" s="8"/>
      <c r="AI7958" s="8"/>
      <c r="AJ7958" s="8"/>
      <c r="AK7958" s="8"/>
      <c r="AN7958" s="13"/>
      <c r="AO7958" s="8"/>
      <c r="AR7958" s="13"/>
      <c r="AS7958" s="8"/>
      <c r="AV7958" s="13"/>
      <c r="AW7958" s="8"/>
      <c r="AX7958" s="19" t="str">
        <f t="shared" si="504"/>
        <v/>
      </c>
      <c r="AY7958" s="55">
        <f t="shared" si="505"/>
        <v>0</v>
      </c>
      <c r="AZ7958" s="8"/>
      <c r="BA7958" s="8"/>
    </row>
    <row r="7959" spans="1:53" x14ac:dyDescent="0.25">
      <c r="A7959" s="9" t="str">
        <f>IF(B7959&lt;&gt;"",COUNTA($B$3:B7959)+$A$2,"")</f>
        <v/>
      </c>
      <c r="R7959" s="42"/>
      <c r="AB7959" s="13"/>
      <c r="AC7959" s="8"/>
      <c r="AF7959" s="13"/>
      <c r="AG7959" s="8"/>
      <c r="AH7959" s="8"/>
      <c r="AI7959" s="8"/>
      <c r="AJ7959" s="8"/>
      <c r="AK7959" s="8"/>
      <c r="AN7959" s="13"/>
      <c r="AO7959" s="8"/>
      <c r="AR7959" s="13"/>
      <c r="AS7959" s="8"/>
      <c r="AV7959" s="13"/>
      <c r="AW7959" s="8"/>
      <c r="AX7959" s="19" t="str">
        <f t="shared" si="504"/>
        <v/>
      </c>
      <c r="AY7959" s="55">
        <f t="shared" si="505"/>
        <v>0</v>
      </c>
      <c r="AZ7959" s="8"/>
      <c r="BA7959" s="8"/>
    </row>
    <row r="7960" spans="1:53" x14ac:dyDescent="0.25">
      <c r="A7960" s="9" t="str">
        <f>IF(B7960&lt;&gt;"",COUNTA($B$3:B7960)+$A$2,"")</f>
        <v/>
      </c>
      <c r="R7960" s="42"/>
      <c r="AB7960" s="13"/>
      <c r="AC7960" s="8"/>
      <c r="AF7960" s="13"/>
      <c r="AG7960" s="8"/>
      <c r="AH7960" s="8"/>
      <c r="AI7960" s="8"/>
      <c r="AJ7960" s="8"/>
      <c r="AK7960" s="8"/>
      <c r="AN7960" s="13"/>
      <c r="AO7960" s="8"/>
      <c r="AR7960" s="13"/>
      <c r="AS7960" s="8"/>
      <c r="AV7960" s="13"/>
      <c r="AW7960" s="8"/>
      <c r="AX7960" s="19" t="str">
        <f t="shared" si="504"/>
        <v/>
      </c>
      <c r="AY7960" s="55">
        <f t="shared" si="505"/>
        <v>0</v>
      </c>
      <c r="AZ7960" s="8"/>
      <c r="BA7960" s="8"/>
    </row>
    <row r="7961" spans="1:53" x14ac:dyDescent="0.25">
      <c r="A7961" s="9" t="str">
        <f>IF(B7961&lt;&gt;"",COUNTA($B$3:B7961)+$A$2,"")</f>
        <v/>
      </c>
      <c r="R7961" s="42"/>
      <c r="AB7961" s="13"/>
      <c r="AC7961" s="8"/>
      <c r="AF7961" s="13"/>
      <c r="AG7961" s="8"/>
      <c r="AH7961" s="8"/>
      <c r="AI7961" s="8"/>
      <c r="AJ7961" s="8"/>
      <c r="AK7961" s="8"/>
      <c r="AN7961" s="13"/>
      <c r="AO7961" s="8"/>
      <c r="AR7961" s="13"/>
      <c r="AS7961" s="8"/>
      <c r="AV7961" s="13"/>
      <c r="AW7961" s="8"/>
      <c r="AX7961" s="19" t="str">
        <f t="shared" si="504"/>
        <v/>
      </c>
      <c r="AY7961" s="55">
        <f t="shared" si="505"/>
        <v>0</v>
      </c>
      <c r="AZ7961" s="8"/>
      <c r="BA7961" s="8"/>
    </row>
    <row r="7962" spans="1:53" x14ac:dyDescent="0.25">
      <c r="A7962" s="9" t="str">
        <f>IF(B7962&lt;&gt;"",COUNTA($B$3:B7962)+$A$2,"")</f>
        <v/>
      </c>
      <c r="R7962" s="42"/>
      <c r="AB7962" s="13"/>
      <c r="AC7962" s="8"/>
      <c r="AF7962" s="13"/>
      <c r="AG7962" s="8"/>
      <c r="AH7962" s="8"/>
      <c r="AI7962" s="8"/>
      <c r="AJ7962" s="8"/>
      <c r="AK7962" s="8"/>
      <c r="AN7962" s="13"/>
      <c r="AO7962" s="8"/>
      <c r="AR7962" s="13"/>
      <c r="AS7962" s="8"/>
      <c r="AV7962" s="13"/>
      <c r="AW7962" s="8"/>
      <c r="AX7962" s="19" t="str">
        <f t="shared" si="504"/>
        <v/>
      </c>
      <c r="AY7962" s="55">
        <f t="shared" si="505"/>
        <v>0</v>
      </c>
      <c r="AZ7962" s="8"/>
      <c r="BA7962" s="8"/>
    </row>
    <row r="7963" spans="1:53" x14ac:dyDescent="0.25">
      <c r="A7963" s="9" t="str">
        <f>IF(B7963&lt;&gt;"",COUNTA($B$3:B7963)+$A$2,"")</f>
        <v/>
      </c>
      <c r="R7963" s="42"/>
      <c r="AB7963" s="13"/>
      <c r="AC7963" s="8"/>
      <c r="AF7963" s="13"/>
      <c r="AG7963" s="8"/>
      <c r="AH7963" s="8"/>
      <c r="AI7963" s="8"/>
      <c r="AJ7963" s="8"/>
      <c r="AK7963" s="8"/>
      <c r="AN7963" s="13"/>
      <c r="AO7963" s="8"/>
      <c r="AR7963" s="13"/>
      <c r="AS7963" s="8"/>
      <c r="AV7963" s="13"/>
      <c r="AW7963" s="8"/>
      <c r="AX7963" s="19" t="str">
        <f t="shared" si="504"/>
        <v/>
      </c>
      <c r="AY7963" s="55">
        <f t="shared" si="505"/>
        <v>0</v>
      </c>
      <c r="AZ7963" s="8"/>
      <c r="BA7963" s="8"/>
    </row>
    <row r="7964" spans="1:53" x14ac:dyDescent="0.25">
      <c r="A7964" s="9" t="str">
        <f>IF(B7964&lt;&gt;"",COUNTA($B$3:B7964)+$A$2,"")</f>
        <v/>
      </c>
      <c r="R7964" s="42"/>
      <c r="AB7964" s="13"/>
      <c r="AC7964" s="8"/>
      <c r="AF7964" s="13"/>
      <c r="AG7964" s="8"/>
      <c r="AH7964" s="8"/>
      <c r="AI7964" s="8"/>
      <c r="AJ7964" s="8"/>
      <c r="AK7964" s="8"/>
      <c r="AN7964" s="13"/>
      <c r="AO7964" s="8"/>
      <c r="AR7964" s="13"/>
      <c r="AS7964" s="8"/>
      <c r="AV7964" s="13"/>
      <c r="AW7964" s="8"/>
      <c r="AX7964" s="19" t="str">
        <f t="shared" si="504"/>
        <v/>
      </c>
      <c r="AY7964" s="55">
        <f t="shared" si="505"/>
        <v>0</v>
      </c>
      <c r="AZ7964" s="8"/>
      <c r="BA7964" s="8"/>
    </row>
    <row r="7965" spans="1:53" x14ac:dyDescent="0.25">
      <c r="A7965" s="9" t="str">
        <f>IF(B7965&lt;&gt;"",COUNTA($B$3:B7965)+$A$2,"")</f>
        <v/>
      </c>
      <c r="R7965" s="42"/>
      <c r="AB7965" s="13"/>
      <c r="AC7965" s="8"/>
      <c r="AF7965" s="13"/>
      <c r="AG7965" s="8"/>
      <c r="AH7965" s="8"/>
      <c r="AI7965" s="8"/>
      <c r="AJ7965" s="8"/>
      <c r="AK7965" s="8"/>
      <c r="AN7965" s="13"/>
      <c r="AO7965" s="8"/>
      <c r="AR7965" s="13"/>
      <c r="AS7965" s="8"/>
      <c r="AV7965" s="13"/>
      <c r="AW7965" s="8"/>
      <c r="AX7965" s="19" t="str">
        <f t="shared" si="504"/>
        <v/>
      </c>
      <c r="AY7965" s="55">
        <f t="shared" si="505"/>
        <v>0</v>
      </c>
      <c r="AZ7965" s="8"/>
      <c r="BA7965" s="8"/>
    </row>
    <row r="7966" spans="1:53" x14ac:dyDescent="0.25">
      <c r="A7966" s="9" t="str">
        <f>IF(B7966&lt;&gt;"",COUNTA($B$3:B7966)+$A$2,"")</f>
        <v/>
      </c>
      <c r="R7966" s="42"/>
      <c r="AB7966" s="13"/>
      <c r="AC7966" s="8"/>
      <c r="AF7966" s="13"/>
      <c r="AG7966" s="8"/>
      <c r="AH7966" s="8"/>
      <c r="AI7966" s="8"/>
      <c r="AJ7966" s="8"/>
      <c r="AK7966" s="8"/>
      <c r="AN7966" s="13"/>
      <c r="AO7966" s="8"/>
      <c r="AR7966" s="13"/>
      <c r="AS7966" s="8"/>
      <c r="AV7966" s="13"/>
      <c r="AW7966" s="8"/>
      <c r="AX7966" s="19" t="str">
        <f t="shared" si="504"/>
        <v/>
      </c>
      <c r="AY7966" s="55">
        <f t="shared" si="505"/>
        <v>0</v>
      </c>
      <c r="AZ7966" s="8"/>
      <c r="BA7966" s="8"/>
    </row>
    <row r="7967" spans="1:53" x14ac:dyDescent="0.25">
      <c r="A7967" s="9" t="str">
        <f>IF(B7967&lt;&gt;"",COUNTA($B$3:B7967)+$A$2,"")</f>
        <v/>
      </c>
      <c r="R7967" s="42"/>
      <c r="AB7967" s="13"/>
      <c r="AC7967" s="8"/>
      <c r="AF7967" s="13"/>
      <c r="AG7967" s="8"/>
      <c r="AH7967" s="8"/>
      <c r="AI7967" s="8"/>
      <c r="AJ7967" s="8"/>
      <c r="AK7967" s="8"/>
      <c r="AN7967" s="13"/>
      <c r="AO7967" s="8"/>
      <c r="AR7967" s="13"/>
      <c r="AS7967" s="8"/>
      <c r="AV7967" s="13"/>
      <c r="AW7967" s="8"/>
      <c r="AX7967" s="19" t="str">
        <f t="shared" si="504"/>
        <v/>
      </c>
      <c r="AY7967" s="55">
        <f t="shared" si="505"/>
        <v>0</v>
      </c>
      <c r="AZ7967" s="8"/>
      <c r="BA7967" s="8"/>
    </row>
    <row r="7968" spans="1:53" x14ac:dyDescent="0.25">
      <c r="A7968" s="9" t="str">
        <f>IF(B7968&lt;&gt;"",COUNTA($B$3:B7968)+$A$2,"")</f>
        <v/>
      </c>
      <c r="R7968" s="42"/>
      <c r="AB7968" s="13"/>
      <c r="AC7968" s="8"/>
      <c r="AF7968" s="13"/>
      <c r="AG7968" s="8"/>
      <c r="AH7968" s="8"/>
      <c r="AI7968" s="8"/>
      <c r="AJ7968" s="8"/>
      <c r="AK7968" s="8"/>
      <c r="AN7968" s="13"/>
      <c r="AO7968" s="8"/>
      <c r="AR7968" s="13"/>
      <c r="AS7968" s="8"/>
      <c r="AV7968" s="13"/>
      <c r="AW7968" s="8"/>
      <c r="AX7968" s="19" t="str">
        <f t="shared" si="504"/>
        <v/>
      </c>
      <c r="AY7968" s="55">
        <f t="shared" si="505"/>
        <v>0</v>
      </c>
      <c r="AZ7968" s="8"/>
      <c r="BA7968" s="8"/>
    </row>
    <row r="7969" spans="1:53" x14ac:dyDescent="0.25">
      <c r="A7969" s="9" t="str">
        <f>IF(B7969&lt;&gt;"",COUNTA($B$3:B7969)+$A$2,"")</f>
        <v/>
      </c>
      <c r="R7969" s="42"/>
      <c r="AB7969" s="13"/>
      <c r="AC7969" s="8"/>
      <c r="AF7969" s="13"/>
      <c r="AG7969" s="8"/>
      <c r="AH7969" s="8"/>
      <c r="AI7969" s="8"/>
      <c r="AJ7969" s="8"/>
      <c r="AK7969" s="8"/>
      <c r="AN7969" s="13"/>
      <c r="AO7969" s="8"/>
      <c r="AR7969" s="13"/>
      <c r="AS7969" s="8"/>
      <c r="AV7969" s="13"/>
      <c r="AW7969" s="8"/>
      <c r="AX7969" s="19" t="str">
        <f t="shared" si="504"/>
        <v/>
      </c>
      <c r="AY7969" s="55">
        <f t="shared" si="505"/>
        <v>0</v>
      </c>
      <c r="AZ7969" s="8"/>
      <c r="BA7969" s="8"/>
    </row>
    <row r="7970" spans="1:53" x14ac:dyDescent="0.25">
      <c r="A7970" s="9" t="str">
        <f>IF(B7970&lt;&gt;"",COUNTA($B$3:B7970)+$A$2,"")</f>
        <v/>
      </c>
      <c r="R7970" s="42"/>
      <c r="AB7970" s="13"/>
      <c r="AC7970" s="8"/>
      <c r="AF7970" s="13"/>
      <c r="AG7970" s="8"/>
      <c r="AH7970" s="8"/>
      <c r="AI7970" s="8"/>
      <c r="AJ7970" s="8"/>
      <c r="AK7970" s="8"/>
      <c r="AN7970" s="13"/>
      <c r="AO7970" s="8"/>
      <c r="AR7970" s="13"/>
      <c r="AS7970" s="8"/>
      <c r="AV7970" s="13"/>
      <c r="AW7970" s="8"/>
      <c r="AX7970" s="19" t="str">
        <f t="shared" si="504"/>
        <v/>
      </c>
      <c r="AY7970" s="55">
        <f t="shared" si="505"/>
        <v>0</v>
      </c>
      <c r="AZ7970" s="8"/>
      <c r="BA7970" s="8"/>
    </row>
    <row r="7971" spans="1:53" x14ac:dyDescent="0.25">
      <c r="A7971" s="9" t="str">
        <f>IF(B7971&lt;&gt;"",COUNTA($B$3:B7971)+$A$2,"")</f>
        <v/>
      </c>
      <c r="R7971" s="42"/>
      <c r="AB7971" s="13"/>
      <c r="AC7971" s="8"/>
      <c r="AF7971" s="13"/>
      <c r="AG7971" s="8"/>
      <c r="AH7971" s="8"/>
      <c r="AI7971" s="8"/>
      <c r="AJ7971" s="8"/>
      <c r="AK7971" s="8"/>
      <c r="AN7971" s="13"/>
      <c r="AO7971" s="8"/>
      <c r="AR7971" s="13"/>
      <c r="AS7971" s="8"/>
      <c r="AV7971" s="13"/>
      <c r="AW7971" s="8"/>
      <c r="AX7971" s="19" t="str">
        <f t="shared" si="504"/>
        <v/>
      </c>
      <c r="AY7971" s="55">
        <f t="shared" si="505"/>
        <v>0</v>
      </c>
      <c r="AZ7971" s="8"/>
      <c r="BA7971" s="8"/>
    </row>
    <row r="7972" spans="1:53" x14ac:dyDescent="0.25">
      <c r="A7972" s="9" t="str">
        <f>IF(B7972&lt;&gt;"",COUNTA($B$3:B7972)+$A$2,"")</f>
        <v/>
      </c>
      <c r="R7972" s="42"/>
      <c r="AB7972" s="13"/>
      <c r="AC7972" s="8"/>
      <c r="AF7972" s="13"/>
      <c r="AG7972" s="8"/>
      <c r="AH7972" s="8"/>
      <c r="AI7972" s="8"/>
      <c r="AJ7972" s="8"/>
      <c r="AK7972" s="8"/>
      <c r="AN7972" s="13"/>
      <c r="AO7972" s="8"/>
      <c r="AR7972" s="13"/>
      <c r="AS7972" s="8"/>
      <c r="AV7972" s="13"/>
      <c r="AW7972" s="8"/>
      <c r="AX7972" s="19" t="str">
        <f t="shared" si="504"/>
        <v/>
      </c>
      <c r="AY7972" s="55">
        <f t="shared" si="505"/>
        <v>0</v>
      </c>
      <c r="AZ7972" s="8"/>
      <c r="BA7972" s="8"/>
    </row>
    <row r="7973" spans="1:53" x14ac:dyDescent="0.25">
      <c r="A7973" s="9" t="str">
        <f>IF(B7973&lt;&gt;"",COUNTA($B$3:B7973)+$A$2,"")</f>
        <v/>
      </c>
      <c r="R7973" s="42"/>
      <c r="AB7973" s="13"/>
      <c r="AC7973" s="8"/>
      <c r="AF7973" s="13"/>
      <c r="AG7973" s="8"/>
      <c r="AH7973" s="8"/>
      <c r="AI7973" s="8"/>
      <c r="AJ7973" s="8"/>
      <c r="AK7973" s="8"/>
      <c r="AN7973" s="13"/>
      <c r="AO7973" s="8"/>
      <c r="AR7973" s="13"/>
      <c r="AS7973" s="8"/>
      <c r="AV7973" s="13"/>
      <c r="AW7973" s="8"/>
      <c r="AX7973" s="19" t="str">
        <f t="shared" si="504"/>
        <v/>
      </c>
      <c r="AY7973" s="55">
        <f t="shared" si="505"/>
        <v>0</v>
      </c>
      <c r="AZ7973" s="8"/>
      <c r="BA7973" s="8"/>
    </row>
    <row r="7974" spans="1:53" x14ac:dyDescent="0.25">
      <c r="A7974" s="9" t="str">
        <f>IF(B7974&lt;&gt;"",COUNTA($B$3:B7974)+$A$2,"")</f>
        <v/>
      </c>
      <c r="R7974" s="42"/>
      <c r="AB7974" s="13"/>
      <c r="AC7974" s="8"/>
      <c r="AF7974" s="13"/>
      <c r="AG7974" s="8"/>
      <c r="AH7974" s="8"/>
      <c r="AI7974" s="8"/>
      <c r="AJ7974" s="8"/>
      <c r="AK7974" s="8"/>
      <c r="AN7974" s="13"/>
      <c r="AO7974" s="8"/>
      <c r="AR7974" s="13"/>
      <c r="AS7974" s="8"/>
      <c r="AV7974" s="13"/>
      <c r="AW7974" s="8"/>
      <c r="AX7974" s="19" t="str">
        <f t="shared" si="504"/>
        <v/>
      </c>
      <c r="AY7974" s="55">
        <f t="shared" si="505"/>
        <v>0</v>
      </c>
      <c r="AZ7974" s="8"/>
      <c r="BA7974" s="8"/>
    </row>
    <row r="7975" spans="1:53" x14ac:dyDescent="0.25">
      <c r="A7975" s="9" t="str">
        <f>IF(B7975&lt;&gt;"",COUNTA($B$3:B7975)+$A$2,"")</f>
        <v/>
      </c>
      <c r="R7975" s="42"/>
      <c r="AB7975" s="13"/>
      <c r="AC7975" s="8"/>
      <c r="AF7975" s="13"/>
      <c r="AG7975" s="8"/>
      <c r="AH7975" s="8"/>
      <c r="AI7975" s="8"/>
      <c r="AJ7975" s="8"/>
      <c r="AK7975" s="8"/>
      <c r="AN7975" s="13"/>
      <c r="AO7975" s="8"/>
      <c r="AR7975" s="13"/>
      <c r="AS7975" s="8"/>
      <c r="AV7975" s="13"/>
      <c r="AW7975" s="8"/>
      <c r="AX7975" s="19" t="str">
        <f t="shared" si="504"/>
        <v/>
      </c>
      <c r="AY7975" s="55">
        <f t="shared" si="505"/>
        <v>0</v>
      </c>
      <c r="AZ7975" s="8"/>
      <c r="BA7975" s="8"/>
    </row>
    <row r="7976" spans="1:53" x14ac:dyDescent="0.25">
      <c r="A7976" s="9" t="str">
        <f>IF(B7976&lt;&gt;"",COUNTA($B$3:B7976)+$A$2,"")</f>
        <v/>
      </c>
      <c r="R7976" s="42"/>
      <c r="AB7976" s="13"/>
      <c r="AC7976" s="8"/>
      <c r="AF7976" s="13"/>
      <c r="AG7976" s="8"/>
      <c r="AH7976" s="8"/>
      <c r="AI7976" s="8"/>
      <c r="AJ7976" s="8"/>
      <c r="AK7976" s="8"/>
      <c r="AN7976" s="13"/>
      <c r="AO7976" s="8"/>
      <c r="AR7976" s="13"/>
      <c r="AS7976" s="8"/>
      <c r="AV7976" s="13"/>
      <c r="AW7976" s="8"/>
      <c r="AX7976" s="19" t="str">
        <f t="shared" si="504"/>
        <v/>
      </c>
      <c r="AY7976" s="55">
        <f t="shared" si="505"/>
        <v>0</v>
      </c>
      <c r="AZ7976" s="8"/>
      <c r="BA7976" s="8"/>
    </row>
    <row r="7977" spans="1:53" x14ac:dyDescent="0.25">
      <c r="A7977" s="9" t="str">
        <f>IF(B7977&lt;&gt;"",COUNTA($B$3:B7977)+$A$2,"")</f>
        <v/>
      </c>
      <c r="R7977" s="42"/>
      <c r="AB7977" s="13"/>
      <c r="AC7977" s="8"/>
      <c r="AF7977" s="13"/>
      <c r="AG7977" s="8"/>
      <c r="AH7977" s="8"/>
      <c r="AI7977" s="8"/>
      <c r="AJ7977" s="8"/>
      <c r="AK7977" s="8"/>
      <c r="AN7977" s="13"/>
      <c r="AO7977" s="8"/>
      <c r="AR7977" s="13"/>
      <c r="AS7977" s="8"/>
      <c r="AV7977" s="13"/>
      <c r="AW7977" s="8"/>
      <c r="AX7977" s="19" t="str">
        <f t="shared" si="504"/>
        <v/>
      </c>
      <c r="AY7977" s="55">
        <f t="shared" si="505"/>
        <v>0</v>
      </c>
      <c r="AZ7977" s="8"/>
      <c r="BA7977" s="8"/>
    </row>
    <row r="7978" spans="1:53" x14ac:dyDescent="0.25">
      <c r="A7978" s="9" t="str">
        <f>IF(B7978&lt;&gt;"",COUNTA($B$3:B7978)+$A$2,"")</f>
        <v/>
      </c>
      <c r="R7978" s="42"/>
      <c r="AB7978" s="13"/>
      <c r="AC7978" s="8"/>
      <c r="AF7978" s="13"/>
      <c r="AG7978" s="8"/>
      <c r="AH7978" s="8"/>
      <c r="AI7978" s="8"/>
      <c r="AJ7978" s="8"/>
      <c r="AK7978" s="8"/>
      <c r="AN7978" s="13"/>
      <c r="AO7978" s="8"/>
      <c r="AR7978" s="13"/>
      <c r="AS7978" s="8"/>
      <c r="AV7978" s="13"/>
      <c r="AW7978" s="8"/>
      <c r="AX7978" s="19" t="str">
        <f t="shared" si="504"/>
        <v/>
      </c>
      <c r="AY7978" s="55">
        <f t="shared" si="505"/>
        <v>0</v>
      </c>
      <c r="AZ7978" s="8"/>
      <c r="BA7978" s="8"/>
    </row>
    <row r="7979" spans="1:53" x14ac:dyDescent="0.25">
      <c r="A7979" s="9" t="str">
        <f>IF(B7979&lt;&gt;"",COUNTA($B$3:B7979)+$A$2,"")</f>
        <v/>
      </c>
      <c r="R7979" s="42"/>
      <c r="AB7979" s="13"/>
      <c r="AC7979" s="8"/>
      <c r="AF7979" s="13"/>
      <c r="AG7979" s="8"/>
      <c r="AH7979" s="8"/>
      <c r="AI7979" s="8"/>
      <c r="AJ7979" s="8"/>
      <c r="AK7979" s="8"/>
      <c r="AN7979" s="13"/>
      <c r="AO7979" s="8"/>
      <c r="AR7979" s="13"/>
      <c r="AS7979" s="8"/>
      <c r="AV7979" s="13"/>
      <c r="AW7979" s="8"/>
      <c r="AX7979" s="19" t="str">
        <f t="shared" si="504"/>
        <v/>
      </c>
      <c r="AY7979" s="55">
        <f t="shared" si="505"/>
        <v>0</v>
      </c>
      <c r="AZ7979" s="8"/>
      <c r="BA7979" s="8"/>
    </row>
    <row r="7980" spans="1:53" x14ac:dyDescent="0.25">
      <c r="A7980" s="9" t="str">
        <f>IF(B7980&lt;&gt;"",COUNTA($B$3:B7980)+$A$2,"")</f>
        <v/>
      </c>
      <c r="R7980" s="42"/>
      <c r="AB7980" s="13"/>
      <c r="AC7980" s="8"/>
      <c r="AF7980" s="13"/>
      <c r="AG7980" s="8"/>
      <c r="AH7980" s="8"/>
      <c r="AI7980" s="8"/>
      <c r="AJ7980" s="8"/>
      <c r="AK7980" s="8"/>
      <c r="AN7980" s="13"/>
      <c r="AO7980" s="8"/>
      <c r="AR7980" s="13"/>
      <c r="AS7980" s="8"/>
      <c r="AV7980" s="13"/>
      <c r="AW7980" s="8"/>
      <c r="AX7980" s="19" t="str">
        <f t="shared" si="504"/>
        <v/>
      </c>
      <c r="AY7980" s="55">
        <f t="shared" si="505"/>
        <v>0</v>
      </c>
      <c r="AZ7980" s="8"/>
      <c r="BA7980" s="8"/>
    </row>
    <row r="7981" spans="1:53" x14ac:dyDescent="0.25">
      <c r="A7981" s="9" t="str">
        <f>IF(B7981&lt;&gt;"",COUNTA($B$3:B7981)+$A$2,"")</f>
        <v/>
      </c>
      <c r="R7981" s="42"/>
      <c r="AB7981" s="13"/>
      <c r="AC7981" s="8"/>
      <c r="AF7981" s="13"/>
      <c r="AG7981" s="8"/>
      <c r="AH7981" s="8"/>
      <c r="AI7981" s="8"/>
      <c r="AJ7981" s="8"/>
      <c r="AK7981" s="8"/>
      <c r="AN7981" s="13"/>
      <c r="AO7981" s="8"/>
      <c r="AR7981" s="13"/>
      <c r="AS7981" s="8"/>
      <c r="AV7981" s="13"/>
      <c r="AW7981" s="8"/>
      <c r="AX7981" s="19" t="str">
        <f t="shared" si="504"/>
        <v/>
      </c>
      <c r="AY7981" s="55">
        <f t="shared" si="505"/>
        <v>0</v>
      </c>
      <c r="AZ7981" s="8"/>
      <c r="BA7981" s="8"/>
    </row>
    <row r="7982" spans="1:53" x14ac:dyDescent="0.25">
      <c r="A7982" s="9" t="str">
        <f>IF(B7982&lt;&gt;"",COUNTA($B$3:B7982)+$A$2,"")</f>
        <v/>
      </c>
      <c r="R7982" s="42"/>
      <c r="AB7982" s="13"/>
      <c r="AC7982" s="8"/>
      <c r="AF7982" s="13"/>
      <c r="AG7982" s="8"/>
      <c r="AH7982" s="8"/>
      <c r="AI7982" s="8"/>
      <c r="AJ7982" s="8"/>
      <c r="AK7982" s="8"/>
      <c r="AN7982" s="13"/>
      <c r="AO7982" s="8"/>
      <c r="AR7982" s="13"/>
      <c r="AS7982" s="8"/>
      <c r="AV7982" s="13"/>
      <c r="AW7982" s="8"/>
      <c r="AX7982" s="19" t="str">
        <f t="shared" si="504"/>
        <v/>
      </c>
      <c r="AY7982" s="55">
        <f t="shared" si="505"/>
        <v>0</v>
      </c>
      <c r="AZ7982" s="8"/>
      <c r="BA7982" s="8"/>
    </row>
    <row r="7983" spans="1:53" x14ac:dyDescent="0.25">
      <c r="A7983" s="9" t="str">
        <f>IF(B7983&lt;&gt;"",COUNTA($B$3:B7983)+$A$2,"")</f>
        <v/>
      </c>
      <c r="R7983" s="42"/>
      <c r="AB7983" s="13"/>
      <c r="AC7983" s="8"/>
      <c r="AF7983" s="13"/>
      <c r="AG7983" s="8"/>
      <c r="AH7983" s="8"/>
      <c r="AI7983" s="8"/>
      <c r="AJ7983" s="8"/>
      <c r="AK7983" s="8"/>
      <c r="AN7983" s="13"/>
      <c r="AO7983" s="8"/>
      <c r="AR7983" s="13"/>
      <c r="AS7983" s="8"/>
      <c r="AV7983" s="13"/>
      <c r="AW7983" s="8"/>
      <c r="AX7983" s="19" t="str">
        <f t="shared" si="504"/>
        <v/>
      </c>
      <c r="AY7983" s="55">
        <f t="shared" si="505"/>
        <v>0</v>
      </c>
      <c r="AZ7983" s="8"/>
      <c r="BA7983" s="8"/>
    </row>
    <row r="7984" spans="1:53" x14ac:dyDescent="0.25">
      <c r="A7984" s="9" t="str">
        <f>IF(B7984&lt;&gt;"",COUNTA($B$3:B7984)+$A$2,"")</f>
        <v/>
      </c>
      <c r="R7984" s="42"/>
      <c r="AB7984" s="13"/>
      <c r="AC7984" s="8"/>
      <c r="AF7984" s="13"/>
      <c r="AG7984" s="8"/>
      <c r="AH7984" s="8"/>
      <c r="AI7984" s="8"/>
      <c r="AJ7984" s="8"/>
      <c r="AK7984" s="8"/>
      <c r="AN7984" s="13"/>
      <c r="AO7984" s="8"/>
      <c r="AR7984" s="13"/>
      <c r="AS7984" s="8"/>
      <c r="AV7984" s="13"/>
      <c r="AW7984" s="8"/>
      <c r="AX7984" s="19" t="str">
        <f t="shared" si="504"/>
        <v/>
      </c>
      <c r="AY7984" s="55">
        <f t="shared" si="505"/>
        <v>0</v>
      </c>
      <c r="AZ7984" s="8"/>
      <c r="BA7984" s="8"/>
    </row>
    <row r="7985" spans="1:53" x14ac:dyDescent="0.25">
      <c r="A7985" s="9" t="str">
        <f>IF(B7985&lt;&gt;"",COUNTA($B$3:B7985)+$A$2,"")</f>
        <v/>
      </c>
      <c r="R7985" s="42"/>
      <c r="AB7985" s="13"/>
      <c r="AC7985" s="8"/>
      <c r="AF7985" s="13"/>
      <c r="AG7985" s="8"/>
      <c r="AH7985" s="8"/>
      <c r="AI7985" s="8"/>
      <c r="AJ7985" s="8"/>
      <c r="AK7985" s="8"/>
      <c r="AN7985" s="13"/>
      <c r="AO7985" s="8"/>
      <c r="AR7985" s="13"/>
      <c r="AS7985" s="8"/>
      <c r="AV7985" s="13"/>
      <c r="AW7985" s="8"/>
      <c r="AX7985" s="19" t="str">
        <f t="shared" si="504"/>
        <v/>
      </c>
      <c r="AY7985" s="55">
        <f t="shared" si="505"/>
        <v>0</v>
      </c>
      <c r="AZ7985" s="8"/>
      <c r="BA7985" s="8"/>
    </row>
    <row r="7986" spans="1:53" x14ac:dyDescent="0.25">
      <c r="A7986" s="9" t="str">
        <f>IF(B7986&lt;&gt;"",COUNTA($B$3:B7986)+$A$2,"")</f>
        <v/>
      </c>
      <c r="R7986" s="42"/>
      <c r="AB7986" s="13"/>
      <c r="AC7986" s="8"/>
      <c r="AF7986" s="13"/>
      <c r="AG7986" s="8"/>
      <c r="AH7986" s="8"/>
      <c r="AI7986" s="8"/>
      <c r="AJ7986" s="8"/>
      <c r="AK7986" s="8"/>
      <c r="AN7986" s="13"/>
      <c r="AO7986" s="8"/>
      <c r="AR7986" s="13"/>
      <c r="AS7986" s="8"/>
      <c r="AV7986" s="13"/>
      <c r="AW7986" s="8"/>
      <c r="AX7986" s="19" t="str">
        <f t="shared" si="504"/>
        <v/>
      </c>
      <c r="AY7986" s="55">
        <f t="shared" si="505"/>
        <v>0</v>
      </c>
      <c r="AZ7986" s="8"/>
      <c r="BA7986" s="8"/>
    </row>
    <row r="7987" spans="1:53" x14ac:dyDescent="0.25">
      <c r="A7987" s="9" t="str">
        <f>IF(B7987&lt;&gt;"",COUNTA($B$3:B7987)+$A$2,"")</f>
        <v/>
      </c>
      <c r="R7987" s="42"/>
      <c r="AB7987" s="13"/>
      <c r="AC7987" s="8"/>
      <c r="AF7987" s="13"/>
      <c r="AG7987" s="8"/>
      <c r="AH7987" s="8"/>
      <c r="AI7987" s="8"/>
      <c r="AJ7987" s="8"/>
      <c r="AK7987" s="8"/>
      <c r="AN7987" s="13"/>
      <c r="AO7987" s="8"/>
      <c r="AR7987" s="13"/>
      <c r="AS7987" s="8"/>
      <c r="AV7987" s="13"/>
      <c r="AW7987" s="8"/>
      <c r="AX7987" s="19" t="str">
        <f t="shared" si="504"/>
        <v/>
      </c>
      <c r="AY7987" s="55">
        <f t="shared" si="505"/>
        <v>0</v>
      </c>
      <c r="AZ7987" s="8"/>
      <c r="BA7987" s="8"/>
    </row>
    <row r="7988" spans="1:53" x14ac:dyDescent="0.25">
      <c r="A7988" s="9" t="str">
        <f>IF(B7988&lt;&gt;"",COUNTA($B$3:B7988)+$A$2,"")</f>
        <v/>
      </c>
      <c r="R7988" s="42"/>
      <c r="AB7988" s="13"/>
      <c r="AC7988" s="8"/>
      <c r="AF7988" s="13"/>
      <c r="AG7988" s="8"/>
      <c r="AH7988" s="8"/>
      <c r="AI7988" s="8"/>
      <c r="AJ7988" s="8"/>
      <c r="AK7988" s="8"/>
      <c r="AN7988" s="13"/>
      <c r="AO7988" s="8"/>
      <c r="AR7988" s="13"/>
      <c r="AS7988" s="8"/>
      <c r="AV7988" s="13"/>
      <c r="AW7988" s="8"/>
      <c r="AX7988" s="19" t="str">
        <f t="shared" si="504"/>
        <v/>
      </c>
      <c r="AY7988" s="55">
        <f t="shared" si="505"/>
        <v>0</v>
      </c>
      <c r="AZ7988" s="8"/>
      <c r="BA7988" s="8"/>
    </row>
    <row r="7989" spans="1:53" x14ac:dyDescent="0.25">
      <c r="A7989" s="9" t="str">
        <f>IF(B7989&lt;&gt;"",COUNTA($B$3:B7989)+$A$2,"")</f>
        <v/>
      </c>
      <c r="R7989" s="42"/>
      <c r="AB7989" s="13"/>
      <c r="AC7989" s="8"/>
      <c r="AF7989" s="13"/>
      <c r="AG7989" s="8"/>
      <c r="AH7989" s="8"/>
      <c r="AI7989" s="8"/>
      <c r="AJ7989" s="8"/>
      <c r="AK7989" s="8"/>
      <c r="AN7989" s="13"/>
      <c r="AO7989" s="8"/>
      <c r="AR7989" s="13"/>
      <c r="AS7989" s="8"/>
      <c r="AV7989" s="13"/>
      <c r="AW7989" s="8"/>
      <c r="AX7989" s="19" t="str">
        <f t="shared" si="504"/>
        <v/>
      </c>
      <c r="AY7989" s="55">
        <f t="shared" si="505"/>
        <v>0</v>
      </c>
      <c r="AZ7989" s="8"/>
      <c r="BA7989" s="8"/>
    </row>
    <row r="7990" spans="1:53" x14ac:dyDescent="0.25">
      <c r="A7990" s="9" t="str">
        <f>IF(B7990&lt;&gt;"",COUNTA($B$3:B7990)+$A$2,"")</f>
        <v/>
      </c>
      <c r="R7990" s="42"/>
      <c r="AB7990" s="13"/>
      <c r="AC7990" s="8"/>
      <c r="AF7990" s="13"/>
      <c r="AG7990" s="8"/>
      <c r="AH7990" s="8"/>
      <c r="AI7990" s="8"/>
      <c r="AJ7990" s="8"/>
      <c r="AK7990" s="8"/>
      <c r="AN7990" s="13"/>
      <c r="AO7990" s="8"/>
      <c r="AR7990" s="13"/>
      <c r="AS7990" s="8"/>
      <c r="AV7990" s="13"/>
      <c r="AW7990" s="8"/>
      <c r="AX7990" s="19" t="str">
        <f t="shared" si="504"/>
        <v/>
      </c>
      <c r="AY7990" s="55">
        <f t="shared" si="505"/>
        <v>0</v>
      </c>
      <c r="AZ7990" s="8"/>
      <c r="BA7990" s="8"/>
    </row>
    <row r="7991" spans="1:53" x14ac:dyDescent="0.25">
      <c r="A7991" s="9" t="str">
        <f>IF(B7991&lt;&gt;"",COUNTA($B$3:B7991)+$A$2,"")</f>
        <v/>
      </c>
      <c r="R7991" s="42"/>
      <c r="AB7991" s="13"/>
      <c r="AC7991" s="8"/>
      <c r="AF7991" s="13"/>
      <c r="AG7991" s="8"/>
      <c r="AH7991" s="8"/>
      <c r="AI7991" s="8"/>
      <c r="AJ7991" s="8"/>
      <c r="AK7991" s="8"/>
      <c r="AN7991" s="13"/>
      <c r="AO7991" s="8"/>
      <c r="AR7991" s="13"/>
      <c r="AS7991" s="8"/>
      <c r="AV7991" s="13"/>
      <c r="AW7991" s="8"/>
      <c r="AX7991" s="19" t="str">
        <f t="shared" si="504"/>
        <v/>
      </c>
      <c r="AY7991" s="55">
        <f t="shared" si="505"/>
        <v>0</v>
      </c>
      <c r="AZ7991" s="8"/>
      <c r="BA7991" s="8"/>
    </row>
    <row r="7992" spans="1:53" x14ac:dyDescent="0.25">
      <c r="A7992" s="9" t="str">
        <f>IF(B7992&lt;&gt;"",COUNTA($B$3:B7992)+$A$2,"")</f>
        <v/>
      </c>
      <c r="R7992" s="42"/>
      <c r="AB7992" s="13"/>
      <c r="AC7992" s="8"/>
      <c r="AF7992" s="13"/>
      <c r="AG7992" s="8"/>
      <c r="AH7992" s="8"/>
      <c r="AI7992" s="8"/>
      <c r="AJ7992" s="8"/>
      <c r="AK7992" s="8"/>
      <c r="AN7992" s="13"/>
      <c r="AO7992" s="8"/>
      <c r="AR7992" s="13"/>
      <c r="AS7992" s="8"/>
      <c r="AV7992" s="13"/>
      <c r="AW7992" s="8"/>
      <c r="AX7992" s="19" t="str">
        <f t="shared" si="504"/>
        <v/>
      </c>
      <c r="AY7992" s="55">
        <f t="shared" si="505"/>
        <v>0</v>
      </c>
      <c r="AZ7992" s="8"/>
      <c r="BA7992" s="8"/>
    </row>
    <row r="7993" spans="1:53" x14ac:dyDescent="0.25">
      <c r="A7993" s="9" t="str">
        <f>IF(B7993&lt;&gt;"",COUNTA($B$3:B7993)+$A$2,"")</f>
        <v/>
      </c>
      <c r="R7993" s="42"/>
      <c r="AB7993" s="13"/>
      <c r="AC7993" s="8"/>
      <c r="AF7993" s="13"/>
      <c r="AG7993" s="8"/>
      <c r="AH7993" s="8"/>
      <c r="AI7993" s="8"/>
      <c r="AJ7993" s="8"/>
      <c r="AK7993" s="8"/>
      <c r="AN7993" s="13"/>
      <c r="AO7993" s="8"/>
      <c r="AR7993" s="13"/>
      <c r="AS7993" s="8"/>
      <c r="AV7993" s="13"/>
      <c r="AW7993" s="8"/>
      <c r="AX7993" s="19" t="str">
        <f t="shared" si="504"/>
        <v/>
      </c>
      <c r="AY7993" s="55">
        <f t="shared" si="505"/>
        <v>0</v>
      </c>
      <c r="AZ7993" s="8"/>
      <c r="BA7993" s="8"/>
    </row>
    <row r="7994" spans="1:53" x14ac:dyDescent="0.25">
      <c r="A7994" s="9" t="str">
        <f>IF(B7994&lt;&gt;"",COUNTA($B$3:B7994)+$A$2,"")</f>
        <v/>
      </c>
      <c r="R7994" s="42"/>
      <c r="AB7994" s="13"/>
      <c r="AC7994" s="8"/>
      <c r="AF7994" s="13"/>
      <c r="AG7994" s="8"/>
      <c r="AH7994" s="8"/>
      <c r="AI7994" s="8"/>
      <c r="AJ7994" s="8"/>
      <c r="AK7994" s="8"/>
      <c r="AN7994" s="13"/>
      <c r="AO7994" s="8"/>
      <c r="AR7994" s="13"/>
      <c r="AS7994" s="8"/>
      <c r="AV7994" s="13"/>
      <c r="AW7994" s="8"/>
      <c r="AX7994" s="19" t="str">
        <f t="shared" si="504"/>
        <v/>
      </c>
      <c r="AY7994" s="55">
        <f t="shared" si="505"/>
        <v>0</v>
      </c>
      <c r="AZ7994" s="8"/>
      <c r="BA7994" s="8"/>
    </row>
    <row r="7995" spans="1:53" x14ac:dyDescent="0.25">
      <c r="A7995" s="9" t="str">
        <f>IF(B7995&lt;&gt;"",COUNTA($B$3:B7995)+$A$2,"")</f>
        <v/>
      </c>
      <c r="R7995" s="42"/>
      <c r="AB7995" s="13"/>
      <c r="AC7995" s="8"/>
      <c r="AF7995" s="13"/>
      <c r="AG7995" s="8"/>
      <c r="AH7995" s="8"/>
      <c r="AI7995" s="8"/>
      <c r="AJ7995" s="8"/>
      <c r="AK7995" s="8"/>
      <c r="AN7995" s="13"/>
      <c r="AO7995" s="8"/>
      <c r="AR7995" s="13"/>
      <c r="AS7995" s="8"/>
      <c r="AV7995" s="13"/>
      <c r="AW7995" s="8"/>
      <c r="AX7995" s="19" t="str">
        <f t="shared" si="504"/>
        <v/>
      </c>
      <c r="AY7995" s="55">
        <f t="shared" si="505"/>
        <v>0</v>
      </c>
      <c r="AZ7995" s="8"/>
      <c r="BA7995" s="8"/>
    </row>
    <row r="7996" spans="1:53" x14ac:dyDescent="0.25">
      <c r="A7996" s="9" t="str">
        <f>IF(B7996&lt;&gt;"",COUNTA($B$3:B7996)+$A$2,"")</f>
        <v/>
      </c>
      <c r="R7996" s="42"/>
      <c r="AB7996" s="13"/>
      <c r="AC7996" s="8"/>
      <c r="AF7996" s="13"/>
      <c r="AG7996" s="8"/>
      <c r="AH7996" s="8"/>
      <c r="AI7996" s="8"/>
      <c r="AJ7996" s="8"/>
      <c r="AK7996" s="8"/>
      <c r="AN7996" s="13"/>
      <c r="AO7996" s="8"/>
      <c r="AR7996" s="13"/>
      <c r="AS7996" s="8"/>
      <c r="AV7996" s="13"/>
      <c r="AW7996" s="8"/>
      <c r="AX7996" s="19" t="str">
        <f t="shared" si="504"/>
        <v/>
      </c>
      <c r="AY7996" s="55">
        <f t="shared" si="505"/>
        <v>0</v>
      </c>
      <c r="AZ7996" s="8"/>
      <c r="BA7996" s="8"/>
    </row>
    <row r="7997" spans="1:53" x14ac:dyDescent="0.25">
      <c r="A7997" s="9" t="str">
        <f>IF(B7997&lt;&gt;"",COUNTA($B$3:B7997)+$A$2,"")</f>
        <v/>
      </c>
      <c r="R7997" s="42"/>
      <c r="AB7997" s="13"/>
      <c r="AC7997" s="8"/>
      <c r="AF7997" s="13"/>
      <c r="AG7997" s="8"/>
      <c r="AH7997" s="8"/>
      <c r="AI7997" s="8"/>
      <c r="AJ7997" s="8"/>
      <c r="AK7997" s="8"/>
      <c r="AN7997" s="13"/>
      <c r="AO7997" s="8"/>
      <c r="AR7997" s="13"/>
      <c r="AS7997" s="8"/>
      <c r="AV7997" s="13"/>
      <c r="AW7997" s="8"/>
      <c r="AX7997" s="19" t="str">
        <f t="shared" si="504"/>
        <v/>
      </c>
      <c r="AY7997" s="55">
        <f t="shared" si="505"/>
        <v>0</v>
      </c>
      <c r="AZ7997" s="8"/>
      <c r="BA7997" s="8"/>
    </row>
    <row r="7998" spans="1:53" x14ac:dyDescent="0.25">
      <c r="A7998" s="9" t="str">
        <f>IF(B7998&lt;&gt;"",COUNTA($B$3:B7998)+$A$2,"")</f>
        <v/>
      </c>
      <c r="R7998" s="42"/>
      <c r="AB7998" s="13"/>
      <c r="AC7998" s="8"/>
      <c r="AF7998" s="13"/>
      <c r="AG7998" s="8"/>
      <c r="AH7998" s="8"/>
      <c r="AI7998" s="8"/>
      <c r="AJ7998" s="8"/>
      <c r="AK7998" s="8"/>
      <c r="AN7998" s="13"/>
      <c r="AO7998" s="8"/>
      <c r="AR7998" s="13"/>
      <c r="AS7998" s="8"/>
      <c r="AV7998" s="13"/>
      <c r="AW7998" s="8"/>
      <c r="AX7998" s="19" t="str">
        <f t="shared" si="504"/>
        <v/>
      </c>
      <c r="AY7998" s="55">
        <f t="shared" si="505"/>
        <v>0</v>
      </c>
      <c r="AZ7998" s="8"/>
      <c r="BA7998" s="8"/>
    </row>
    <row r="7999" spans="1:53" x14ac:dyDescent="0.25">
      <c r="A7999" s="9" t="str">
        <f>IF(B7999&lt;&gt;"",COUNTA($B$3:B7999)+$A$2,"")</f>
        <v/>
      </c>
      <c r="R7999" s="42"/>
      <c r="AB7999" s="13"/>
      <c r="AC7999" s="8"/>
      <c r="AF7999" s="13"/>
      <c r="AG7999" s="8"/>
      <c r="AH7999" s="8"/>
      <c r="AI7999" s="8"/>
      <c r="AJ7999" s="8"/>
      <c r="AK7999" s="8"/>
      <c r="AN7999" s="13"/>
      <c r="AO7999" s="8"/>
      <c r="AR7999" s="13"/>
      <c r="AS7999" s="8"/>
      <c r="AV7999" s="13"/>
      <c r="AW7999" s="8"/>
      <c r="AX7999" s="19" t="str">
        <f t="shared" si="504"/>
        <v/>
      </c>
      <c r="AY7999" s="55">
        <f t="shared" si="505"/>
        <v>0</v>
      </c>
      <c r="AZ7999" s="8"/>
      <c r="BA7999" s="8"/>
    </row>
    <row r="8000" spans="1:53" x14ac:dyDescent="0.25">
      <c r="A8000" s="9" t="str">
        <f>IF(B8000&lt;&gt;"",COUNTA($B$3:B8000)+$A$2,"")</f>
        <v/>
      </c>
      <c r="R8000" s="42"/>
      <c r="AB8000" s="13"/>
      <c r="AC8000" s="8"/>
      <c r="AF8000" s="13"/>
      <c r="AG8000" s="8"/>
      <c r="AH8000" s="8"/>
      <c r="AI8000" s="8"/>
      <c r="AJ8000" s="8"/>
      <c r="AK8000" s="8"/>
      <c r="AN8000" s="13"/>
      <c r="AO8000" s="8"/>
      <c r="AR8000" s="13"/>
      <c r="AS8000" s="8"/>
      <c r="AV8000" s="13"/>
      <c r="AW8000" s="8"/>
      <c r="AX8000" s="19" t="str">
        <f t="shared" si="504"/>
        <v/>
      </c>
      <c r="AY8000" s="55">
        <f t="shared" si="505"/>
        <v>0</v>
      </c>
      <c r="AZ8000" s="8"/>
      <c r="BA8000" s="8"/>
    </row>
    <row r="8001" spans="1:53" x14ac:dyDescent="0.25">
      <c r="A8001" s="9" t="str">
        <f>IF(B8001&lt;&gt;"",COUNTA($B$3:B8001)+$A$2,"")</f>
        <v/>
      </c>
      <c r="R8001" s="42"/>
      <c r="AB8001" s="13"/>
      <c r="AC8001" s="8"/>
      <c r="AF8001" s="13"/>
      <c r="AG8001" s="8"/>
      <c r="AH8001" s="8"/>
      <c r="AI8001" s="8"/>
      <c r="AJ8001" s="8"/>
      <c r="AK8001" s="8"/>
      <c r="AN8001" s="13"/>
      <c r="AO8001" s="8"/>
      <c r="AR8001" s="13"/>
      <c r="AS8001" s="8"/>
      <c r="AV8001" s="13"/>
      <c r="AW8001" s="8"/>
      <c r="AX8001" s="19" t="str">
        <f t="shared" si="504"/>
        <v/>
      </c>
      <c r="AY8001" s="55">
        <f t="shared" si="505"/>
        <v>0</v>
      </c>
      <c r="AZ8001" s="8"/>
      <c r="BA8001" s="8"/>
    </row>
    <row r="8002" spans="1:53" x14ac:dyDescent="0.25">
      <c r="A8002" s="9" t="str">
        <f>IF(B8002&lt;&gt;"",COUNTA($B$3:B8002)+$A$2,"")</f>
        <v/>
      </c>
      <c r="R8002" s="42"/>
      <c r="AB8002" s="13"/>
      <c r="AC8002" s="8"/>
      <c r="AF8002" s="13"/>
      <c r="AG8002" s="8"/>
      <c r="AH8002" s="8"/>
      <c r="AI8002" s="8"/>
      <c r="AJ8002" s="8"/>
      <c r="AK8002" s="8"/>
      <c r="AN8002" s="13"/>
      <c r="AO8002" s="8"/>
      <c r="AR8002" s="13"/>
      <c r="AS8002" s="8"/>
      <c r="AV8002" s="13"/>
      <c r="AW8002" s="8"/>
      <c r="AX8002" s="19" t="str">
        <f t="shared" si="504"/>
        <v/>
      </c>
      <c r="AY8002" s="55">
        <f t="shared" si="505"/>
        <v>0</v>
      </c>
      <c r="AZ8002" s="8"/>
      <c r="BA8002" s="8"/>
    </row>
    <row r="8003" spans="1:53" x14ac:dyDescent="0.25">
      <c r="A8003" s="9" t="str">
        <f>IF(B8003&lt;&gt;"",COUNTA($B$3:B8003)+$A$2,"")</f>
        <v/>
      </c>
      <c r="R8003" s="42"/>
      <c r="AB8003" s="13"/>
      <c r="AC8003" s="8"/>
      <c r="AF8003" s="13"/>
      <c r="AG8003" s="8"/>
      <c r="AH8003" s="8"/>
      <c r="AI8003" s="8"/>
      <c r="AJ8003" s="8"/>
      <c r="AK8003" s="8"/>
      <c r="AN8003" s="13"/>
      <c r="AO8003" s="8"/>
      <c r="AR8003" s="13"/>
      <c r="AS8003" s="8"/>
      <c r="AV8003" s="13"/>
      <c r="AW8003" s="8"/>
      <c r="AX8003" s="19" t="str">
        <f t="shared" ref="AX8003:AX8066" si="506">IF(R8003="","",AY8003/(1+0.025))</f>
        <v/>
      </c>
      <c r="AY8003" s="55">
        <f t="shared" ref="AY8003:AY8066" si="507">BC8003-AZ8003</f>
        <v>0</v>
      </c>
      <c r="AZ8003" s="8"/>
      <c r="BA8003" s="8"/>
    </row>
    <row r="8004" spans="1:53" x14ac:dyDescent="0.25">
      <c r="A8004" s="9" t="str">
        <f>IF(B8004&lt;&gt;"",COUNTA($B$3:B8004)+$A$2,"")</f>
        <v/>
      </c>
      <c r="R8004" s="42"/>
      <c r="AB8004" s="13"/>
      <c r="AC8004" s="8"/>
      <c r="AF8004" s="13"/>
      <c r="AG8004" s="8"/>
      <c r="AH8004" s="8"/>
      <c r="AI8004" s="8"/>
      <c r="AJ8004" s="8"/>
      <c r="AK8004" s="8"/>
      <c r="AN8004" s="13"/>
      <c r="AO8004" s="8"/>
      <c r="AR8004" s="13"/>
      <c r="AS8004" s="8"/>
      <c r="AV8004" s="13"/>
      <c r="AW8004" s="8"/>
      <c r="AX8004" s="19" t="str">
        <f t="shared" si="506"/>
        <v/>
      </c>
      <c r="AY8004" s="55">
        <f t="shared" si="507"/>
        <v>0</v>
      </c>
      <c r="AZ8004" s="8"/>
      <c r="BA8004" s="8"/>
    </row>
    <row r="8005" spans="1:53" x14ac:dyDescent="0.25">
      <c r="A8005" s="9" t="str">
        <f>IF(B8005&lt;&gt;"",COUNTA($B$3:B8005)+$A$2,"")</f>
        <v/>
      </c>
      <c r="R8005" s="42"/>
      <c r="AB8005" s="13"/>
      <c r="AC8005" s="8"/>
      <c r="AF8005" s="13"/>
      <c r="AG8005" s="8"/>
      <c r="AH8005" s="8"/>
      <c r="AI8005" s="8"/>
      <c r="AJ8005" s="8"/>
      <c r="AK8005" s="8"/>
      <c r="AN8005" s="13"/>
      <c r="AO8005" s="8"/>
      <c r="AR8005" s="13"/>
      <c r="AS8005" s="8"/>
      <c r="AV8005" s="13"/>
      <c r="AW8005" s="8"/>
      <c r="AX8005" s="19" t="str">
        <f t="shared" si="506"/>
        <v/>
      </c>
      <c r="AY8005" s="55">
        <f t="shared" si="507"/>
        <v>0</v>
      </c>
      <c r="AZ8005" s="8"/>
      <c r="BA8005" s="8"/>
    </row>
    <row r="8006" spans="1:53" x14ac:dyDescent="0.25">
      <c r="A8006" s="9" t="str">
        <f>IF(B8006&lt;&gt;"",COUNTA($B$3:B8006)+$A$2,"")</f>
        <v/>
      </c>
      <c r="R8006" s="42"/>
      <c r="AB8006" s="13"/>
      <c r="AC8006" s="8"/>
      <c r="AF8006" s="13"/>
      <c r="AG8006" s="8"/>
      <c r="AH8006" s="8"/>
      <c r="AI8006" s="8"/>
      <c r="AJ8006" s="8"/>
      <c r="AK8006" s="8"/>
      <c r="AN8006" s="13"/>
      <c r="AO8006" s="8"/>
      <c r="AR8006" s="13"/>
      <c r="AS8006" s="8"/>
      <c r="AV8006" s="13"/>
      <c r="AW8006" s="8"/>
      <c r="AX8006" s="19" t="str">
        <f t="shared" si="506"/>
        <v/>
      </c>
      <c r="AY8006" s="55">
        <f t="shared" si="507"/>
        <v>0</v>
      </c>
      <c r="AZ8006" s="8"/>
      <c r="BA8006" s="8"/>
    </row>
    <row r="8007" spans="1:53" x14ac:dyDescent="0.25">
      <c r="A8007" s="9" t="str">
        <f>IF(B8007&lt;&gt;"",COUNTA($B$3:B8007)+$A$2,"")</f>
        <v/>
      </c>
      <c r="R8007" s="42"/>
      <c r="AB8007" s="13"/>
      <c r="AC8007" s="8"/>
      <c r="AF8007" s="13"/>
      <c r="AG8007" s="8"/>
      <c r="AH8007" s="8"/>
      <c r="AI8007" s="8"/>
      <c r="AJ8007" s="8"/>
      <c r="AK8007" s="8"/>
      <c r="AN8007" s="13"/>
      <c r="AO8007" s="8"/>
      <c r="AR8007" s="13"/>
      <c r="AS8007" s="8"/>
      <c r="AV8007" s="13"/>
      <c r="AW8007" s="8"/>
      <c r="AX8007" s="19" t="str">
        <f t="shared" si="506"/>
        <v/>
      </c>
      <c r="AY8007" s="55">
        <f t="shared" si="507"/>
        <v>0</v>
      </c>
      <c r="AZ8007" s="8"/>
      <c r="BA8007" s="8"/>
    </row>
    <row r="8008" spans="1:53" x14ac:dyDescent="0.25">
      <c r="A8008" s="9" t="str">
        <f>IF(B8008&lt;&gt;"",COUNTA($B$3:B8008)+$A$2,"")</f>
        <v/>
      </c>
      <c r="R8008" s="42"/>
      <c r="AB8008" s="13"/>
      <c r="AC8008" s="8"/>
      <c r="AF8008" s="13"/>
      <c r="AG8008" s="8"/>
      <c r="AH8008" s="8"/>
      <c r="AI8008" s="8"/>
      <c r="AJ8008" s="8"/>
      <c r="AK8008" s="8"/>
      <c r="AN8008" s="13"/>
      <c r="AO8008" s="8"/>
      <c r="AR8008" s="13"/>
      <c r="AS8008" s="8"/>
      <c r="AV8008" s="13"/>
      <c r="AW8008" s="8"/>
      <c r="AX8008" s="19" t="str">
        <f t="shared" si="506"/>
        <v/>
      </c>
      <c r="AY8008" s="55">
        <f t="shared" si="507"/>
        <v>0</v>
      </c>
      <c r="AZ8008" s="8"/>
      <c r="BA8008" s="8"/>
    </row>
    <row r="8009" spans="1:53" x14ac:dyDescent="0.25">
      <c r="A8009" s="9" t="str">
        <f>IF(B8009&lt;&gt;"",COUNTA($B$3:B8009)+$A$2,"")</f>
        <v/>
      </c>
      <c r="R8009" s="42"/>
      <c r="AB8009" s="13"/>
      <c r="AC8009" s="8"/>
      <c r="AF8009" s="13"/>
      <c r="AG8009" s="8"/>
      <c r="AH8009" s="8"/>
      <c r="AI8009" s="8"/>
      <c r="AJ8009" s="8"/>
      <c r="AK8009" s="8"/>
      <c r="AN8009" s="13"/>
      <c r="AO8009" s="8"/>
      <c r="AR8009" s="13"/>
      <c r="AS8009" s="8"/>
      <c r="AV8009" s="13"/>
      <c r="AW8009" s="8"/>
      <c r="AX8009" s="19" t="str">
        <f t="shared" si="506"/>
        <v/>
      </c>
      <c r="AY8009" s="55">
        <f t="shared" si="507"/>
        <v>0</v>
      </c>
      <c r="AZ8009" s="8"/>
      <c r="BA8009" s="8"/>
    </row>
    <row r="8010" spans="1:53" x14ac:dyDescent="0.25">
      <c r="A8010" s="9" t="str">
        <f>IF(B8010&lt;&gt;"",COUNTA($B$3:B8010)+$A$2,"")</f>
        <v/>
      </c>
      <c r="R8010" s="42"/>
      <c r="AB8010" s="13"/>
      <c r="AC8010" s="8"/>
      <c r="AF8010" s="13"/>
      <c r="AG8010" s="8"/>
      <c r="AH8010" s="8"/>
      <c r="AI8010" s="8"/>
      <c r="AJ8010" s="8"/>
      <c r="AK8010" s="8"/>
      <c r="AN8010" s="13"/>
      <c r="AO8010" s="8"/>
      <c r="AR8010" s="13"/>
      <c r="AS8010" s="8"/>
      <c r="AV8010" s="13"/>
      <c r="AW8010" s="8"/>
      <c r="AX8010" s="19" t="str">
        <f t="shared" si="506"/>
        <v/>
      </c>
      <c r="AY8010" s="55">
        <f t="shared" si="507"/>
        <v>0</v>
      </c>
      <c r="AZ8010" s="8"/>
      <c r="BA8010" s="8"/>
    </row>
    <row r="8011" spans="1:53" x14ac:dyDescent="0.25">
      <c r="A8011" s="9" t="str">
        <f>IF(B8011&lt;&gt;"",COUNTA($B$3:B8011)+$A$2,"")</f>
        <v/>
      </c>
      <c r="R8011" s="42"/>
      <c r="AB8011" s="13"/>
      <c r="AC8011" s="8"/>
      <c r="AF8011" s="13"/>
      <c r="AG8011" s="8"/>
      <c r="AH8011" s="8"/>
      <c r="AI8011" s="8"/>
      <c r="AJ8011" s="8"/>
      <c r="AK8011" s="8"/>
      <c r="AN8011" s="13"/>
      <c r="AO8011" s="8"/>
      <c r="AR8011" s="13"/>
      <c r="AS8011" s="8"/>
      <c r="AV8011" s="13"/>
      <c r="AW8011" s="8"/>
      <c r="AX8011" s="19" t="str">
        <f t="shared" si="506"/>
        <v/>
      </c>
      <c r="AY8011" s="55">
        <f t="shared" si="507"/>
        <v>0</v>
      </c>
      <c r="AZ8011" s="8"/>
      <c r="BA8011" s="8"/>
    </row>
    <row r="8012" spans="1:53" x14ac:dyDescent="0.25">
      <c r="A8012" s="9" t="str">
        <f>IF(B8012&lt;&gt;"",COUNTA($B$3:B8012)+$A$2,"")</f>
        <v/>
      </c>
      <c r="R8012" s="42"/>
      <c r="AB8012" s="13"/>
      <c r="AC8012" s="8"/>
      <c r="AF8012" s="13"/>
      <c r="AG8012" s="8"/>
      <c r="AH8012" s="8"/>
      <c r="AI8012" s="8"/>
      <c r="AJ8012" s="8"/>
      <c r="AK8012" s="8"/>
      <c r="AN8012" s="13"/>
      <c r="AO8012" s="8"/>
      <c r="AR8012" s="13"/>
      <c r="AS8012" s="8"/>
      <c r="AV8012" s="13"/>
      <c r="AW8012" s="8"/>
      <c r="AX8012" s="19" t="str">
        <f t="shared" si="506"/>
        <v/>
      </c>
      <c r="AY8012" s="55">
        <f t="shared" si="507"/>
        <v>0</v>
      </c>
      <c r="AZ8012" s="8"/>
      <c r="BA8012" s="8"/>
    </row>
    <row r="8013" spans="1:53" x14ac:dyDescent="0.25">
      <c r="A8013" s="9" t="str">
        <f>IF(B8013&lt;&gt;"",COUNTA($B$3:B8013)+$A$2,"")</f>
        <v/>
      </c>
      <c r="R8013" s="42"/>
      <c r="AB8013" s="13"/>
      <c r="AC8013" s="8"/>
      <c r="AF8013" s="13"/>
      <c r="AG8013" s="8"/>
      <c r="AH8013" s="8"/>
      <c r="AI8013" s="8"/>
      <c r="AJ8013" s="8"/>
      <c r="AK8013" s="8"/>
      <c r="AN8013" s="13"/>
      <c r="AO8013" s="8"/>
      <c r="AR8013" s="13"/>
      <c r="AS8013" s="8"/>
      <c r="AV8013" s="13"/>
      <c r="AW8013" s="8"/>
      <c r="AX8013" s="19" t="str">
        <f t="shared" si="506"/>
        <v/>
      </c>
      <c r="AY8013" s="55">
        <f t="shared" si="507"/>
        <v>0</v>
      </c>
      <c r="AZ8013" s="8"/>
      <c r="BA8013" s="8"/>
    </row>
    <row r="8014" spans="1:53" x14ac:dyDescent="0.25">
      <c r="A8014" s="9" t="str">
        <f>IF(B8014&lt;&gt;"",COUNTA($B$3:B8014)+$A$2,"")</f>
        <v/>
      </c>
      <c r="R8014" s="42"/>
      <c r="AB8014" s="13"/>
      <c r="AC8014" s="8"/>
      <c r="AF8014" s="13"/>
      <c r="AG8014" s="8"/>
      <c r="AH8014" s="8"/>
      <c r="AI8014" s="8"/>
      <c r="AJ8014" s="8"/>
      <c r="AK8014" s="8"/>
      <c r="AN8014" s="13"/>
      <c r="AO8014" s="8"/>
      <c r="AR8014" s="13"/>
      <c r="AS8014" s="8"/>
      <c r="AV8014" s="13"/>
      <c r="AW8014" s="8"/>
      <c r="AX8014" s="19" t="str">
        <f t="shared" si="506"/>
        <v/>
      </c>
      <c r="AY8014" s="55">
        <f t="shared" si="507"/>
        <v>0</v>
      </c>
      <c r="AZ8014" s="8"/>
      <c r="BA8014" s="8"/>
    </row>
    <row r="8015" spans="1:53" x14ac:dyDescent="0.25">
      <c r="A8015" s="9" t="str">
        <f>IF(B8015&lt;&gt;"",COUNTA($B$3:B8015)+$A$2,"")</f>
        <v/>
      </c>
      <c r="R8015" s="42"/>
      <c r="AB8015" s="13"/>
      <c r="AC8015" s="8"/>
      <c r="AF8015" s="13"/>
      <c r="AG8015" s="8"/>
      <c r="AH8015" s="8"/>
      <c r="AI8015" s="8"/>
      <c r="AJ8015" s="8"/>
      <c r="AK8015" s="8"/>
      <c r="AN8015" s="13"/>
      <c r="AO8015" s="8"/>
      <c r="AR8015" s="13"/>
      <c r="AS8015" s="8"/>
      <c r="AV8015" s="13"/>
      <c r="AW8015" s="8"/>
      <c r="AX8015" s="19" t="str">
        <f t="shared" si="506"/>
        <v/>
      </c>
      <c r="AY8015" s="55">
        <f t="shared" si="507"/>
        <v>0</v>
      </c>
      <c r="AZ8015" s="8"/>
      <c r="BA8015" s="8"/>
    </row>
    <row r="8016" spans="1:53" x14ac:dyDescent="0.25">
      <c r="A8016" s="9" t="str">
        <f>IF(B8016&lt;&gt;"",COUNTA($B$3:B8016)+$A$2,"")</f>
        <v/>
      </c>
      <c r="R8016" s="42"/>
      <c r="AB8016" s="13"/>
      <c r="AC8016" s="8"/>
      <c r="AF8016" s="13"/>
      <c r="AG8016" s="8"/>
      <c r="AH8016" s="8"/>
      <c r="AI8016" s="8"/>
      <c r="AJ8016" s="8"/>
      <c r="AK8016" s="8"/>
      <c r="AN8016" s="13"/>
      <c r="AO8016" s="8"/>
      <c r="AR8016" s="13"/>
      <c r="AS8016" s="8"/>
      <c r="AV8016" s="13"/>
      <c r="AW8016" s="8"/>
      <c r="AX8016" s="19" t="str">
        <f t="shared" si="506"/>
        <v/>
      </c>
      <c r="AY8016" s="55">
        <f t="shared" si="507"/>
        <v>0</v>
      </c>
      <c r="AZ8016" s="8"/>
      <c r="BA8016" s="8"/>
    </row>
    <row r="8017" spans="1:53" x14ac:dyDescent="0.25">
      <c r="A8017" s="9" t="str">
        <f>IF(B8017&lt;&gt;"",COUNTA($B$3:B8017)+$A$2,"")</f>
        <v/>
      </c>
      <c r="R8017" s="42"/>
      <c r="AB8017" s="13"/>
      <c r="AC8017" s="8"/>
      <c r="AF8017" s="13"/>
      <c r="AG8017" s="8"/>
      <c r="AH8017" s="8"/>
      <c r="AI8017" s="8"/>
      <c r="AJ8017" s="8"/>
      <c r="AK8017" s="8"/>
      <c r="AN8017" s="13"/>
      <c r="AO8017" s="8"/>
      <c r="AR8017" s="13"/>
      <c r="AS8017" s="8"/>
      <c r="AV8017" s="13"/>
      <c r="AW8017" s="8"/>
      <c r="AX8017" s="19" t="str">
        <f t="shared" si="506"/>
        <v/>
      </c>
      <c r="AY8017" s="55">
        <f t="shared" si="507"/>
        <v>0</v>
      </c>
      <c r="AZ8017" s="8"/>
      <c r="BA8017" s="8"/>
    </row>
    <row r="8018" spans="1:53" x14ac:dyDescent="0.25">
      <c r="A8018" s="9" t="str">
        <f>IF(B8018&lt;&gt;"",COUNTA($B$3:B8018)+$A$2,"")</f>
        <v/>
      </c>
      <c r="R8018" s="42"/>
      <c r="AB8018" s="13"/>
      <c r="AC8018" s="8"/>
      <c r="AF8018" s="13"/>
      <c r="AG8018" s="8"/>
      <c r="AH8018" s="8"/>
      <c r="AI8018" s="8"/>
      <c r="AJ8018" s="8"/>
      <c r="AK8018" s="8"/>
      <c r="AN8018" s="13"/>
      <c r="AO8018" s="8"/>
      <c r="AR8018" s="13"/>
      <c r="AS8018" s="8"/>
      <c r="AV8018" s="13"/>
      <c r="AW8018" s="8"/>
      <c r="AX8018" s="19" t="str">
        <f t="shared" si="506"/>
        <v/>
      </c>
      <c r="AY8018" s="55">
        <f t="shared" si="507"/>
        <v>0</v>
      </c>
      <c r="AZ8018" s="8"/>
      <c r="BA8018" s="8"/>
    </row>
    <row r="8019" spans="1:53" x14ac:dyDescent="0.25">
      <c r="A8019" s="9" t="str">
        <f>IF(B8019&lt;&gt;"",COUNTA($B$3:B8019)+$A$2,"")</f>
        <v/>
      </c>
      <c r="R8019" s="42"/>
      <c r="AB8019" s="13"/>
      <c r="AC8019" s="8"/>
      <c r="AF8019" s="13"/>
      <c r="AG8019" s="8"/>
      <c r="AH8019" s="8"/>
      <c r="AI8019" s="8"/>
      <c r="AJ8019" s="8"/>
      <c r="AK8019" s="8"/>
      <c r="AN8019" s="13"/>
      <c r="AO8019" s="8"/>
      <c r="AR8019" s="13"/>
      <c r="AS8019" s="8"/>
      <c r="AV8019" s="13"/>
      <c r="AW8019" s="8"/>
      <c r="AX8019" s="19" t="str">
        <f t="shared" si="506"/>
        <v/>
      </c>
      <c r="AY8019" s="55">
        <f t="shared" si="507"/>
        <v>0</v>
      </c>
      <c r="AZ8019" s="8"/>
      <c r="BA8019" s="8"/>
    </row>
    <row r="8020" spans="1:53" x14ac:dyDescent="0.25">
      <c r="A8020" s="9" t="str">
        <f>IF(B8020&lt;&gt;"",COUNTA($B$3:B8020)+$A$2,"")</f>
        <v/>
      </c>
      <c r="R8020" s="42"/>
      <c r="AB8020" s="13"/>
      <c r="AC8020" s="8"/>
      <c r="AF8020" s="13"/>
      <c r="AG8020" s="8"/>
      <c r="AH8020" s="8"/>
      <c r="AI8020" s="8"/>
      <c r="AJ8020" s="8"/>
      <c r="AK8020" s="8"/>
      <c r="AN8020" s="13"/>
      <c r="AO8020" s="8"/>
      <c r="AR8020" s="13"/>
      <c r="AS8020" s="8"/>
      <c r="AV8020" s="13"/>
      <c r="AW8020" s="8"/>
      <c r="AX8020" s="19" t="str">
        <f t="shared" si="506"/>
        <v/>
      </c>
      <c r="AY8020" s="55">
        <f t="shared" si="507"/>
        <v>0</v>
      </c>
      <c r="AZ8020" s="8"/>
      <c r="BA8020" s="8"/>
    </row>
    <row r="8021" spans="1:53" x14ac:dyDescent="0.25">
      <c r="A8021" s="9" t="str">
        <f>IF(B8021&lt;&gt;"",COUNTA($B$3:B8021)+$A$2,"")</f>
        <v/>
      </c>
      <c r="R8021" s="42"/>
      <c r="AB8021" s="13"/>
      <c r="AC8021" s="8"/>
      <c r="AF8021" s="13"/>
      <c r="AG8021" s="8"/>
      <c r="AH8021" s="8"/>
      <c r="AI8021" s="8"/>
      <c r="AJ8021" s="8"/>
      <c r="AK8021" s="8"/>
      <c r="AN8021" s="13"/>
      <c r="AO8021" s="8"/>
      <c r="AR8021" s="13"/>
      <c r="AS8021" s="8"/>
      <c r="AV8021" s="13"/>
      <c r="AW8021" s="8"/>
      <c r="AX8021" s="19" t="str">
        <f t="shared" si="506"/>
        <v/>
      </c>
      <c r="AY8021" s="55">
        <f t="shared" si="507"/>
        <v>0</v>
      </c>
      <c r="AZ8021" s="8"/>
      <c r="BA8021" s="8"/>
    </row>
    <row r="8022" spans="1:53" x14ac:dyDescent="0.25">
      <c r="A8022" s="9" t="str">
        <f>IF(B8022&lt;&gt;"",COUNTA($B$3:B8022)+$A$2,"")</f>
        <v/>
      </c>
      <c r="R8022" s="42"/>
      <c r="AB8022" s="13"/>
      <c r="AC8022" s="8"/>
      <c r="AF8022" s="13"/>
      <c r="AG8022" s="8"/>
      <c r="AH8022" s="8"/>
      <c r="AI8022" s="8"/>
      <c r="AJ8022" s="8"/>
      <c r="AK8022" s="8"/>
      <c r="AN8022" s="13"/>
      <c r="AO8022" s="8"/>
      <c r="AR8022" s="13"/>
      <c r="AS8022" s="8"/>
      <c r="AV8022" s="13"/>
      <c r="AW8022" s="8"/>
      <c r="AX8022" s="19" t="str">
        <f t="shared" si="506"/>
        <v/>
      </c>
      <c r="AY8022" s="55">
        <f t="shared" si="507"/>
        <v>0</v>
      </c>
      <c r="AZ8022" s="8"/>
      <c r="BA8022" s="8"/>
    </row>
    <row r="8023" spans="1:53" x14ac:dyDescent="0.25">
      <c r="A8023" s="9" t="str">
        <f>IF(B8023&lt;&gt;"",COUNTA($B$3:B8023)+$A$2,"")</f>
        <v/>
      </c>
      <c r="R8023" s="42"/>
      <c r="AB8023" s="13"/>
      <c r="AC8023" s="8"/>
      <c r="AF8023" s="13"/>
      <c r="AG8023" s="8"/>
      <c r="AH8023" s="8"/>
      <c r="AI8023" s="8"/>
      <c r="AJ8023" s="8"/>
      <c r="AK8023" s="8"/>
      <c r="AN8023" s="13"/>
      <c r="AO8023" s="8"/>
      <c r="AR8023" s="13"/>
      <c r="AS8023" s="8"/>
      <c r="AV8023" s="13"/>
      <c r="AW8023" s="8"/>
      <c r="AX8023" s="19" t="str">
        <f t="shared" si="506"/>
        <v/>
      </c>
      <c r="AY8023" s="55">
        <f t="shared" si="507"/>
        <v>0</v>
      </c>
      <c r="AZ8023" s="8"/>
      <c r="BA8023" s="8"/>
    </row>
    <row r="8024" spans="1:53" x14ac:dyDescent="0.25">
      <c r="A8024" s="9" t="str">
        <f>IF(B8024&lt;&gt;"",COUNTA($B$3:B8024)+$A$2,"")</f>
        <v/>
      </c>
      <c r="R8024" s="42"/>
      <c r="AB8024" s="13"/>
      <c r="AC8024" s="8"/>
      <c r="AF8024" s="13"/>
      <c r="AG8024" s="8"/>
      <c r="AH8024" s="8"/>
      <c r="AI8024" s="8"/>
      <c r="AJ8024" s="8"/>
      <c r="AK8024" s="8"/>
      <c r="AN8024" s="13"/>
      <c r="AO8024" s="8"/>
      <c r="AR8024" s="13"/>
      <c r="AS8024" s="8"/>
      <c r="AV8024" s="13"/>
      <c r="AW8024" s="8"/>
      <c r="AX8024" s="19" t="str">
        <f t="shared" si="506"/>
        <v/>
      </c>
      <c r="AY8024" s="55">
        <f t="shared" si="507"/>
        <v>0</v>
      </c>
      <c r="AZ8024" s="8"/>
      <c r="BA8024" s="8"/>
    </row>
    <row r="8025" spans="1:53" x14ac:dyDescent="0.25">
      <c r="A8025" s="9" t="str">
        <f>IF(B8025&lt;&gt;"",COUNTA($B$3:B8025)+$A$2,"")</f>
        <v/>
      </c>
      <c r="R8025" s="42"/>
      <c r="AB8025" s="13"/>
      <c r="AC8025" s="8"/>
      <c r="AF8025" s="13"/>
      <c r="AG8025" s="8"/>
      <c r="AH8025" s="8"/>
      <c r="AI8025" s="8"/>
      <c r="AJ8025" s="8"/>
      <c r="AK8025" s="8"/>
      <c r="AN8025" s="13"/>
      <c r="AO8025" s="8"/>
      <c r="AR8025" s="13"/>
      <c r="AS8025" s="8"/>
      <c r="AV8025" s="13"/>
      <c r="AW8025" s="8"/>
      <c r="AX8025" s="19" t="str">
        <f t="shared" si="506"/>
        <v/>
      </c>
      <c r="AY8025" s="55">
        <f t="shared" si="507"/>
        <v>0</v>
      </c>
      <c r="AZ8025" s="8"/>
      <c r="BA8025" s="8"/>
    </row>
    <row r="8026" spans="1:53" x14ac:dyDescent="0.25">
      <c r="A8026" s="9" t="str">
        <f>IF(B8026&lt;&gt;"",COUNTA($B$3:B8026)+$A$2,"")</f>
        <v/>
      </c>
      <c r="R8026" s="42"/>
      <c r="AB8026" s="13"/>
      <c r="AC8026" s="8"/>
      <c r="AF8026" s="13"/>
      <c r="AG8026" s="8"/>
      <c r="AH8026" s="8"/>
      <c r="AI8026" s="8"/>
      <c r="AJ8026" s="8"/>
      <c r="AK8026" s="8"/>
      <c r="AN8026" s="13"/>
      <c r="AO8026" s="8"/>
      <c r="AR8026" s="13"/>
      <c r="AS8026" s="8"/>
      <c r="AV8026" s="13"/>
      <c r="AW8026" s="8"/>
      <c r="AX8026" s="19" t="str">
        <f t="shared" si="506"/>
        <v/>
      </c>
      <c r="AY8026" s="55">
        <f t="shared" si="507"/>
        <v>0</v>
      </c>
      <c r="AZ8026" s="8"/>
      <c r="BA8026" s="8"/>
    </row>
    <row r="8027" spans="1:53" x14ac:dyDescent="0.25">
      <c r="A8027" s="9" t="str">
        <f>IF(B8027&lt;&gt;"",COUNTA($B$3:B8027)+$A$2,"")</f>
        <v/>
      </c>
      <c r="R8027" s="42"/>
      <c r="AB8027" s="13"/>
      <c r="AC8027" s="8"/>
      <c r="AF8027" s="13"/>
      <c r="AG8027" s="8"/>
      <c r="AH8027" s="8"/>
      <c r="AI8027" s="8"/>
      <c r="AJ8027" s="8"/>
      <c r="AK8027" s="8"/>
      <c r="AN8027" s="13"/>
      <c r="AO8027" s="8"/>
      <c r="AR8027" s="13"/>
      <c r="AS8027" s="8"/>
      <c r="AV8027" s="13"/>
      <c r="AW8027" s="8"/>
      <c r="AX8027" s="19" t="str">
        <f t="shared" si="506"/>
        <v/>
      </c>
      <c r="AY8027" s="55">
        <f t="shared" si="507"/>
        <v>0</v>
      </c>
      <c r="AZ8027" s="8"/>
      <c r="BA8027" s="8"/>
    </row>
    <row r="8028" spans="1:53" x14ac:dyDescent="0.25">
      <c r="A8028" s="9" t="str">
        <f>IF(B8028&lt;&gt;"",COUNTA($B$3:B8028)+$A$2,"")</f>
        <v/>
      </c>
      <c r="R8028" s="42"/>
      <c r="AB8028" s="13"/>
      <c r="AC8028" s="8"/>
      <c r="AF8028" s="13"/>
      <c r="AG8028" s="8"/>
      <c r="AH8028" s="8"/>
      <c r="AI8028" s="8"/>
      <c r="AJ8028" s="8"/>
      <c r="AK8028" s="8"/>
      <c r="AN8028" s="13"/>
      <c r="AO8028" s="8"/>
      <c r="AR8028" s="13"/>
      <c r="AS8028" s="8"/>
      <c r="AV8028" s="13"/>
      <c r="AW8028" s="8"/>
      <c r="AX8028" s="19" t="str">
        <f t="shared" si="506"/>
        <v/>
      </c>
      <c r="AY8028" s="55">
        <f t="shared" si="507"/>
        <v>0</v>
      </c>
      <c r="AZ8028" s="8"/>
      <c r="BA8028" s="8"/>
    </row>
    <row r="8029" spans="1:53" x14ac:dyDescent="0.25">
      <c r="A8029" s="9" t="str">
        <f>IF(B8029&lt;&gt;"",COUNTA($B$3:B8029)+$A$2,"")</f>
        <v/>
      </c>
      <c r="R8029" s="42"/>
      <c r="AB8029" s="13"/>
      <c r="AC8029" s="8"/>
      <c r="AF8029" s="13"/>
      <c r="AG8029" s="8"/>
      <c r="AH8029" s="8"/>
      <c r="AI8029" s="8"/>
      <c r="AJ8029" s="8"/>
      <c r="AK8029" s="8"/>
      <c r="AN8029" s="13"/>
      <c r="AO8029" s="8"/>
      <c r="AR8029" s="13"/>
      <c r="AS8029" s="8"/>
      <c r="AV8029" s="13"/>
      <c r="AW8029" s="8"/>
      <c r="AX8029" s="19" t="str">
        <f t="shared" si="506"/>
        <v/>
      </c>
      <c r="AY8029" s="55">
        <f t="shared" si="507"/>
        <v>0</v>
      </c>
      <c r="AZ8029" s="8"/>
      <c r="BA8029" s="8"/>
    </row>
    <row r="8030" spans="1:53" x14ac:dyDescent="0.25">
      <c r="A8030" s="9" t="str">
        <f>IF(B8030&lt;&gt;"",COUNTA($B$3:B8030)+$A$2,"")</f>
        <v/>
      </c>
      <c r="R8030" s="42"/>
      <c r="AB8030" s="13"/>
      <c r="AC8030" s="8"/>
      <c r="AF8030" s="13"/>
      <c r="AG8030" s="8"/>
      <c r="AH8030" s="8"/>
      <c r="AI8030" s="8"/>
      <c r="AJ8030" s="8"/>
      <c r="AK8030" s="8"/>
      <c r="AN8030" s="13"/>
      <c r="AO8030" s="8"/>
      <c r="AR8030" s="13"/>
      <c r="AS8030" s="8"/>
      <c r="AV8030" s="13"/>
      <c r="AW8030" s="8"/>
      <c r="AX8030" s="19" t="str">
        <f t="shared" si="506"/>
        <v/>
      </c>
      <c r="AY8030" s="55">
        <f t="shared" si="507"/>
        <v>0</v>
      </c>
      <c r="AZ8030" s="8"/>
      <c r="BA8030" s="8"/>
    </row>
    <row r="8031" spans="1:53" x14ac:dyDescent="0.25">
      <c r="A8031" s="9" t="str">
        <f>IF(B8031&lt;&gt;"",COUNTA($B$3:B8031)+$A$2,"")</f>
        <v/>
      </c>
      <c r="R8031" s="42"/>
      <c r="AB8031" s="13"/>
      <c r="AC8031" s="8"/>
      <c r="AF8031" s="13"/>
      <c r="AG8031" s="8"/>
      <c r="AH8031" s="8"/>
      <c r="AI8031" s="8"/>
      <c r="AJ8031" s="8"/>
      <c r="AK8031" s="8"/>
      <c r="AN8031" s="13"/>
      <c r="AO8031" s="8"/>
      <c r="AR8031" s="13"/>
      <c r="AS8031" s="8"/>
      <c r="AV8031" s="13"/>
      <c r="AW8031" s="8"/>
      <c r="AX8031" s="19" t="str">
        <f t="shared" si="506"/>
        <v/>
      </c>
      <c r="AY8031" s="55">
        <f t="shared" si="507"/>
        <v>0</v>
      </c>
      <c r="AZ8031" s="8"/>
      <c r="BA8031" s="8"/>
    </row>
    <row r="8032" spans="1:53" x14ac:dyDescent="0.25">
      <c r="A8032" s="9" t="str">
        <f>IF(B8032&lt;&gt;"",COUNTA($B$3:B8032)+$A$2,"")</f>
        <v/>
      </c>
      <c r="R8032" s="42"/>
      <c r="AB8032" s="13"/>
      <c r="AC8032" s="8"/>
      <c r="AF8032" s="13"/>
      <c r="AG8032" s="8"/>
      <c r="AH8032" s="8"/>
      <c r="AI8032" s="8"/>
      <c r="AJ8032" s="8"/>
      <c r="AK8032" s="8"/>
      <c r="AN8032" s="13"/>
      <c r="AO8032" s="8"/>
      <c r="AR8032" s="13"/>
      <c r="AS8032" s="8"/>
      <c r="AV8032" s="13"/>
      <c r="AW8032" s="8"/>
      <c r="AX8032" s="19" t="str">
        <f t="shared" si="506"/>
        <v/>
      </c>
      <c r="AY8032" s="55">
        <f t="shared" si="507"/>
        <v>0</v>
      </c>
      <c r="AZ8032" s="8"/>
      <c r="BA8032" s="8"/>
    </row>
    <row r="8033" spans="1:53" x14ac:dyDescent="0.25">
      <c r="A8033" s="9" t="str">
        <f>IF(B8033&lt;&gt;"",COUNTA($B$3:B8033)+$A$2,"")</f>
        <v/>
      </c>
      <c r="R8033" s="42"/>
      <c r="AB8033" s="13"/>
      <c r="AC8033" s="8"/>
      <c r="AF8033" s="13"/>
      <c r="AG8033" s="8"/>
      <c r="AH8033" s="8"/>
      <c r="AI8033" s="8"/>
      <c r="AJ8033" s="8"/>
      <c r="AK8033" s="8"/>
      <c r="AN8033" s="13"/>
      <c r="AO8033" s="8"/>
      <c r="AR8033" s="13"/>
      <c r="AS8033" s="8"/>
      <c r="AV8033" s="13"/>
      <c r="AW8033" s="8"/>
      <c r="AX8033" s="19" t="str">
        <f t="shared" si="506"/>
        <v/>
      </c>
      <c r="AY8033" s="55">
        <f t="shared" si="507"/>
        <v>0</v>
      </c>
      <c r="AZ8033" s="8"/>
      <c r="BA8033" s="8"/>
    </row>
    <row r="8034" spans="1:53" x14ac:dyDescent="0.25">
      <c r="A8034" s="9" t="str">
        <f>IF(B8034&lt;&gt;"",COUNTA($B$3:B8034)+$A$2,"")</f>
        <v/>
      </c>
      <c r="R8034" s="42"/>
      <c r="AB8034" s="13"/>
      <c r="AC8034" s="8"/>
      <c r="AF8034" s="13"/>
      <c r="AG8034" s="8"/>
      <c r="AH8034" s="8"/>
      <c r="AI8034" s="8"/>
      <c r="AJ8034" s="8"/>
      <c r="AK8034" s="8"/>
      <c r="AN8034" s="13"/>
      <c r="AO8034" s="8"/>
      <c r="AR8034" s="13"/>
      <c r="AS8034" s="8"/>
      <c r="AV8034" s="13"/>
      <c r="AW8034" s="8"/>
      <c r="AX8034" s="19" t="str">
        <f t="shared" si="506"/>
        <v/>
      </c>
      <c r="AY8034" s="55">
        <f t="shared" si="507"/>
        <v>0</v>
      </c>
      <c r="AZ8034" s="8"/>
      <c r="BA8034" s="8"/>
    </row>
    <row r="8035" spans="1:53" x14ac:dyDescent="0.25">
      <c r="A8035" s="9" t="str">
        <f>IF(B8035&lt;&gt;"",COUNTA($B$3:B8035)+$A$2,"")</f>
        <v/>
      </c>
      <c r="R8035" s="42"/>
      <c r="AB8035" s="13"/>
      <c r="AC8035" s="8"/>
      <c r="AF8035" s="13"/>
      <c r="AG8035" s="8"/>
      <c r="AH8035" s="8"/>
      <c r="AI8035" s="8"/>
      <c r="AJ8035" s="8"/>
      <c r="AK8035" s="8"/>
      <c r="AN8035" s="13"/>
      <c r="AO8035" s="8"/>
      <c r="AR8035" s="13"/>
      <c r="AS8035" s="8"/>
      <c r="AV8035" s="13"/>
      <c r="AW8035" s="8"/>
      <c r="AX8035" s="19" t="str">
        <f t="shared" si="506"/>
        <v/>
      </c>
      <c r="AY8035" s="55">
        <f t="shared" si="507"/>
        <v>0</v>
      </c>
      <c r="AZ8035" s="8"/>
      <c r="BA8035" s="8"/>
    </row>
    <row r="8036" spans="1:53" x14ac:dyDescent="0.25">
      <c r="A8036" s="9" t="str">
        <f>IF(B8036&lt;&gt;"",COUNTA($B$3:B8036)+$A$2,"")</f>
        <v/>
      </c>
      <c r="R8036" s="42"/>
      <c r="AB8036" s="13"/>
      <c r="AC8036" s="8"/>
      <c r="AF8036" s="13"/>
      <c r="AG8036" s="8"/>
      <c r="AH8036" s="8"/>
      <c r="AI8036" s="8"/>
      <c r="AJ8036" s="8"/>
      <c r="AK8036" s="8"/>
      <c r="AN8036" s="13"/>
      <c r="AO8036" s="8"/>
      <c r="AR8036" s="13"/>
      <c r="AS8036" s="8"/>
      <c r="AV8036" s="13"/>
      <c r="AW8036" s="8"/>
      <c r="AX8036" s="19" t="str">
        <f t="shared" si="506"/>
        <v/>
      </c>
      <c r="AY8036" s="55">
        <f t="shared" si="507"/>
        <v>0</v>
      </c>
      <c r="AZ8036" s="8"/>
      <c r="BA8036" s="8"/>
    </row>
    <row r="8037" spans="1:53" x14ac:dyDescent="0.25">
      <c r="A8037" s="9" t="str">
        <f>IF(B8037&lt;&gt;"",COUNTA($B$3:B8037)+$A$2,"")</f>
        <v/>
      </c>
      <c r="R8037" s="42"/>
      <c r="AB8037" s="13"/>
      <c r="AC8037" s="8"/>
      <c r="AF8037" s="13"/>
      <c r="AG8037" s="8"/>
      <c r="AH8037" s="8"/>
      <c r="AI8037" s="8"/>
      <c r="AJ8037" s="8"/>
      <c r="AK8037" s="8"/>
      <c r="AN8037" s="13"/>
      <c r="AO8037" s="8"/>
      <c r="AR8037" s="13"/>
      <c r="AS8037" s="8"/>
      <c r="AV8037" s="13"/>
      <c r="AW8037" s="8"/>
      <c r="AX8037" s="19" t="str">
        <f t="shared" si="506"/>
        <v/>
      </c>
      <c r="AY8037" s="55">
        <f t="shared" si="507"/>
        <v>0</v>
      </c>
      <c r="AZ8037" s="8"/>
      <c r="BA8037" s="8"/>
    </row>
    <row r="8038" spans="1:53" x14ac:dyDescent="0.25">
      <c r="A8038" s="9" t="str">
        <f>IF(B8038&lt;&gt;"",COUNTA($B$3:B8038)+$A$2,"")</f>
        <v/>
      </c>
      <c r="R8038" s="42"/>
      <c r="AB8038" s="13"/>
      <c r="AC8038" s="8"/>
      <c r="AF8038" s="13"/>
      <c r="AG8038" s="8"/>
      <c r="AH8038" s="8"/>
      <c r="AI8038" s="8"/>
      <c r="AJ8038" s="8"/>
      <c r="AK8038" s="8"/>
      <c r="AN8038" s="13"/>
      <c r="AO8038" s="8"/>
      <c r="AR8038" s="13"/>
      <c r="AS8038" s="8"/>
      <c r="AV8038" s="13"/>
      <c r="AW8038" s="8"/>
      <c r="AX8038" s="19" t="str">
        <f t="shared" si="506"/>
        <v/>
      </c>
      <c r="AY8038" s="55">
        <f t="shared" si="507"/>
        <v>0</v>
      </c>
      <c r="AZ8038" s="8"/>
      <c r="BA8038" s="8"/>
    </row>
    <row r="8039" spans="1:53" x14ac:dyDescent="0.25">
      <c r="A8039" s="9" t="str">
        <f>IF(B8039&lt;&gt;"",COUNTA($B$3:B8039)+$A$2,"")</f>
        <v/>
      </c>
      <c r="R8039" s="42"/>
      <c r="AB8039" s="13"/>
      <c r="AC8039" s="8"/>
      <c r="AF8039" s="13"/>
      <c r="AG8039" s="8"/>
      <c r="AH8039" s="8"/>
      <c r="AI8039" s="8"/>
      <c r="AJ8039" s="8"/>
      <c r="AK8039" s="8"/>
      <c r="AN8039" s="13"/>
      <c r="AO8039" s="8"/>
      <c r="AR8039" s="13"/>
      <c r="AS8039" s="8"/>
      <c r="AV8039" s="13"/>
      <c r="AW8039" s="8"/>
      <c r="AX8039" s="19" t="str">
        <f t="shared" si="506"/>
        <v/>
      </c>
      <c r="AY8039" s="55">
        <f t="shared" si="507"/>
        <v>0</v>
      </c>
      <c r="AZ8039" s="8"/>
      <c r="BA8039" s="8"/>
    </row>
    <row r="8040" spans="1:53" x14ac:dyDescent="0.25">
      <c r="A8040" s="9" t="str">
        <f>IF(B8040&lt;&gt;"",COUNTA($B$3:B8040)+$A$2,"")</f>
        <v/>
      </c>
      <c r="R8040" s="42"/>
      <c r="AB8040" s="13"/>
      <c r="AC8040" s="8"/>
      <c r="AF8040" s="13"/>
      <c r="AG8040" s="8"/>
      <c r="AH8040" s="8"/>
      <c r="AI8040" s="8"/>
      <c r="AJ8040" s="8"/>
      <c r="AK8040" s="8"/>
      <c r="AN8040" s="13"/>
      <c r="AO8040" s="8"/>
      <c r="AR8040" s="13"/>
      <c r="AS8040" s="8"/>
      <c r="AV8040" s="13"/>
      <c r="AW8040" s="8"/>
      <c r="AX8040" s="19" t="str">
        <f t="shared" si="506"/>
        <v/>
      </c>
      <c r="AY8040" s="55">
        <f t="shared" si="507"/>
        <v>0</v>
      </c>
      <c r="AZ8040" s="8"/>
      <c r="BA8040" s="8"/>
    </row>
    <row r="8041" spans="1:53" x14ac:dyDescent="0.25">
      <c r="A8041" s="9" t="str">
        <f>IF(B8041&lt;&gt;"",COUNTA($B$3:B8041)+$A$2,"")</f>
        <v/>
      </c>
      <c r="R8041" s="42"/>
      <c r="AB8041" s="13"/>
      <c r="AC8041" s="8"/>
      <c r="AF8041" s="13"/>
      <c r="AG8041" s="8"/>
      <c r="AH8041" s="8"/>
      <c r="AI8041" s="8"/>
      <c r="AJ8041" s="8"/>
      <c r="AK8041" s="8"/>
      <c r="AN8041" s="13"/>
      <c r="AO8041" s="8"/>
      <c r="AR8041" s="13"/>
      <c r="AS8041" s="8"/>
      <c r="AV8041" s="13"/>
      <c r="AW8041" s="8"/>
      <c r="AX8041" s="19" t="str">
        <f t="shared" si="506"/>
        <v/>
      </c>
      <c r="AY8041" s="55">
        <f t="shared" si="507"/>
        <v>0</v>
      </c>
      <c r="AZ8041" s="8"/>
      <c r="BA8041" s="8"/>
    </row>
    <row r="8042" spans="1:53" x14ac:dyDescent="0.25">
      <c r="A8042" s="9" t="str">
        <f>IF(B8042&lt;&gt;"",COUNTA($B$3:B8042)+$A$2,"")</f>
        <v/>
      </c>
      <c r="R8042" s="42"/>
      <c r="AB8042" s="13"/>
      <c r="AC8042" s="8"/>
      <c r="AF8042" s="13"/>
      <c r="AG8042" s="8"/>
      <c r="AH8042" s="8"/>
      <c r="AI8042" s="8"/>
      <c r="AJ8042" s="8"/>
      <c r="AK8042" s="8"/>
      <c r="AN8042" s="13"/>
      <c r="AO8042" s="8"/>
      <c r="AR8042" s="13"/>
      <c r="AS8042" s="8"/>
      <c r="AV8042" s="13"/>
      <c r="AW8042" s="8"/>
      <c r="AX8042" s="19" t="str">
        <f t="shared" si="506"/>
        <v/>
      </c>
      <c r="AY8042" s="55">
        <f t="shared" si="507"/>
        <v>0</v>
      </c>
      <c r="AZ8042" s="8"/>
      <c r="BA8042" s="8"/>
    </row>
    <row r="8043" spans="1:53" x14ac:dyDescent="0.25">
      <c r="A8043" s="9" t="str">
        <f>IF(B8043&lt;&gt;"",COUNTA($B$3:B8043)+$A$2,"")</f>
        <v/>
      </c>
      <c r="R8043" s="42"/>
      <c r="AB8043" s="13"/>
      <c r="AC8043" s="8"/>
      <c r="AF8043" s="13"/>
      <c r="AG8043" s="8"/>
      <c r="AH8043" s="8"/>
      <c r="AI8043" s="8"/>
      <c r="AJ8043" s="8"/>
      <c r="AK8043" s="8"/>
      <c r="AN8043" s="13"/>
      <c r="AO8043" s="8"/>
      <c r="AR8043" s="13"/>
      <c r="AS8043" s="8"/>
      <c r="AV8043" s="13"/>
      <c r="AW8043" s="8"/>
      <c r="AX8043" s="19" t="str">
        <f t="shared" si="506"/>
        <v/>
      </c>
      <c r="AY8043" s="55">
        <f t="shared" si="507"/>
        <v>0</v>
      </c>
      <c r="AZ8043" s="8"/>
      <c r="BA8043" s="8"/>
    </row>
    <row r="8044" spans="1:53" x14ac:dyDescent="0.25">
      <c r="A8044" s="9" t="str">
        <f>IF(B8044&lt;&gt;"",COUNTA($B$3:B8044)+$A$2,"")</f>
        <v/>
      </c>
      <c r="R8044" s="42"/>
      <c r="AB8044" s="13"/>
      <c r="AC8044" s="8"/>
      <c r="AF8044" s="13"/>
      <c r="AG8044" s="8"/>
      <c r="AH8044" s="8"/>
      <c r="AI8044" s="8"/>
      <c r="AJ8044" s="8"/>
      <c r="AK8044" s="8"/>
      <c r="AN8044" s="13"/>
      <c r="AO8044" s="8"/>
      <c r="AR8044" s="13"/>
      <c r="AS8044" s="8"/>
      <c r="AV8044" s="13"/>
      <c r="AW8044" s="8"/>
      <c r="AX8044" s="19" t="str">
        <f t="shared" si="506"/>
        <v/>
      </c>
      <c r="AY8044" s="55">
        <f t="shared" si="507"/>
        <v>0</v>
      </c>
      <c r="AZ8044" s="8"/>
      <c r="BA8044" s="8"/>
    </row>
    <row r="8045" spans="1:53" x14ac:dyDescent="0.25">
      <c r="A8045" s="9" t="str">
        <f>IF(B8045&lt;&gt;"",COUNTA($B$3:B8045)+$A$2,"")</f>
        <v/>
      </c>
      <c r="R8045" s="42"/>
      <c r="AB8045" s="13"/>
      <c r="AC8045" s="8"/>
      <c r="AF8045" s="13"/>
      <c r="AG8045" s="8"/>
      <c r="AH8045" s="8"/>
      <c r="AI8045" s="8"/>
      <c r="AJ8045" s="8"/>
      <c r="AK8045" s="8"/>
      <c r="AN8045" s="13"/>
      <c r="AO8045" s="8"/>
      <c r="AR8045" s="13"/>
      <c r="AS8045" s="8"/>
      <c r="AV8045" s="13"/>
      <c r="AW8045" s="8"/>
      <c r="AX8045" s="19" t="str">
        <f t="shared" si="506"/>
        <v/>
      </c>
      <c r="AY8045" s="55">
        <f t="shared" si="507"/>
        <v>0</v>
      </c>
      <c r="AZ8045" s="8"/>
      <c r="BA8045" s="8"/>
    </row>
    <row r="8046" spans="1:53" x14ac:dyDescent="0.25">
      <c r="A8046" s="9" t="str">
        <f>IF(B8046&lt;&gt;"",COUNTA($B$3:B8046)+$A$2,"")</f>
        <v/>
      </c>
      <c r="R8046" s="42"/>
      <c r="AB8046" s="13"/>
      <c r="AC8046" s="8"/>
      <c r="AF8046" s="13"/>
      <c r="AG8046" s="8"/>
      <c r="AH8046" s="8"/>
      <c r="AI8046" s="8"/>
      <c r="AJ8046" s="8"/>
      <c r="AK8046" s="8"/>
      <c r="AN8046" s="13"/>
      <c r="AO8046" s="8"/>
      <c r="AR8046" s="13"/>
      <c r="AS8046" s="8"/>
      <c r="AV8046" s="13"/>
      <c r="AW8046" s="8"/>
      <c r="AX8046" s="19" t="str">
        <f t="shared" si="506"/>
        <v/>
      </c>
      <c r="AY8046" s="55">
        <f t="shared" si="507"/>
        <v>0</v>
      </c>
      <c r="AZ8046" s="8"/>
      <c r="BA8046" s="8"/>
    </row>
    <row r="8047" spans="1:53" x14ac:dyDescent="0.25">
      <c r="A8047" s="9" t="str">
        <f>IF(B8047&lt;&gt;"",COUNTA($B$3:B8047)+$A$2,"")</f>
        <v/>
      </c>
      <c r="R8047" s="42"/>
      <c r="AB8047" s="13"/>
      <c r="AC8047" s="8"/>
      <c r="AF8047" s="13"/>
      <c r="AG8047" s="8"/>
      <c r="AH8047" s="8"/>
      <c r="AI8047" s="8"/>
      <c r="AJ8047" s="8"/>
      <c r="AK8047" s="8"/>
      <c r="AN8047" s="13"/>
      <c r="AO8047" s="8"/>
      <c r="AR8047" s="13"/>
      <c r="AS8047" s="8"/>
      <c r="AV8047" s="13"/>
      <c r="AW8047" s="8"/>
      <c r="AX8047" s="19" t="str">
        <f t="shared" si="506"/>
        <v/>
      </c>
      <c r="AY8047" s="55">
        <f t="shared" si="507"/>
        <v>0</v>
      </c>
      <c r="AZ8047" s="8"/>
      <c r="BA8047" s="8"/>
    </row>
    <row r="8048" spans="1:53" x14ac:dyDescent="0.25">
      <c r="A8048" s="9" t="str">
        <f>IF(B8048&lt;&gt;"",COUNTA($B$3:B8048)+$A$2,"")</f>
        <v/>
      </c>
      <c r="R8048" s="42"/>
      <c r="AB8048" s="13"/>
      <c r="AC8048" s="8"/>
      <c r="AF8048" s="13"/>
      <c r="AG8048" s="8"/>
      <c r="AH8048" s="8"/>
      <c r="AI8048" s="8"/>
      <c r="AJ8048" s="8"/>
      <c r="AK8048" s="8"/>
      <c r="AN8048" s="13"/>
      <c r="AO8048" s="8"/>
      <c r="AR8048" s="13"/>
      <c r="AS8048" s="8"/>
      <c r="AV8048" s="13"/>
      <c r="AW8048" s="8"/>
      <c r="AX8048" s="19" t="str">
        <f t="shared" si="506"/>
        <v/>
      </c>
      <c r="AY8048" s="55">
        <f t="shared" si="507"/>
        <v>0</v>
      </c>
      <c r="AZ8048" s="8"/>
      <c r="BA8048" s="8"/>
    </row>
    <row r="8049" spans="1:53" x14ac:dyDescent="0.25">
      <c r="A8049" s="9" t="str">
        <f>IF(B8049&lt;&gt;"",COUNTA($B$3:B8049)+$A$2,"")</f>
        <v/>
      </c>
      <c r="R8049" s="42"/>
      <c r="AB8049" s="13"/>
      <c r="AC8049" s="8"/>
      <c r="AF8049" s="13"/>
      <c r="AG8049" s="8"/>
      <c r="AH8049" s="8"/>
      <c r="AI8049" s="8"/>
      <c r="AJ8049" s="8"/>
      <c r="AK8049" s="8"/>
      <c r="AN8049" s="13"/>
      <c r="AO8049" s="8"/>
      <c r="AR8049" s="13"/>
      <c r="AS8049" s="8"/>
      <c r="AV8049" s="13"/>
      <c r="AW8049" s="8"/>
      <c r="AX8049" s="19" t="str">
        <f t="shared" si="506"/>
        <v/>
      </c>
      <c r="AY8049" s="55">
        <f t="shared" si="507"/>
        <v>0</v>
      </c>
      <c r="AZ8049" s="8"/>
      <c r="BA8049" s="8"/>
    </row>
    <row r="8050" spans="1:53" x14ac:dyDescent="0.25">
      <c r="A8050" s="9" t="str">
        <f>IF(B8050&lt;&gt;"",COUNTA($B$3:B8050)+$A$2,"")</f>
        <v/>
      </c>
      <c r="R8050" s="42"/>
      <c r="AB8050" s="13"/>
      <c r="AC8050" s="8"/>
      <c r="AF8050" s="13"/>
      <c r="AG8050" s="8"/>
      <c r="AH8050" s="8"/>
      <c r="AI8050" s="8"/>
      <c r="AJ8050" s="8"/>
      <c r="AK8050" s="8"/>
      <c r="AN8050" s="13"/>
      <c r="AO8050" s="8"/>
      <c r="AR8050" s="13"/>
      <c r="AS8050" s="8"/>
      <c r="AV8050" s="13"/>
      <c r="AW8050" s="8"/>
      <c r="AX8050" s="19" t="str">
        <f t="shared" si="506"/>
        <v/>
      </c>
      <c r="AY8050" s="55">
        <f t="shared" si="507"/>
        <v>0</v>
      </c>
      <c r="AZ8050" s="8"/>
      <c r="BA8050" s="8"/>
    </row>
    <row r="8051" spans="1:53" x14ac:dyDescent="0.25">
      <c r="A8051" s="9" t="str">
        <f>IF(B8051&lt;&gt;"",COUNTA($B$3:B8051)+$A$2,"")</f>
        <v/>
      </c>
      <c r="R8051" s="42"/>
      <c r="AB8051" s="13"/>
      <c r="AC8051" s="8"/>
      <c r="AF8051" s="13"/>
      <c r="AG8051" s="8"/>
      <c r="AH8051" s="8"/>
      <c r="AI8051" s="8"/>
      <c r="AJ8051" s="8"/>
      <c r="AK8051" s="8"/>
      <c r="AN8051" s="13"/>
      <c r="AO8051" s="8"/>
      <c r="AR8051" s="13"/>
      <c r="AS8051" s="8"/>
      <c r="AV8051" s="13"/>
      <c r="AW8051" s="8"/>
      <c r="AX8051" s="19" t="str">
        <f t="shared" si="506"/>
        <v/>
      </c>
      <c r="AY8051" s="55">
        <f t="shared" si="507"/>
        <v>0</v>
      </c>
      <c r="AZ8051" s="8"/>
      <c r="BA8051" s="8"/>
    </row>
    <row r="8052" spans="1:53" x14ac:dyDescent="0.25">
      <c r="A8052" s="9" t="str">
        <f>IF(B8052&lt;&gt;"",COUNTA($B$3:B8052)+$A$2,"")</f>
        <v/>
      </c>
      <c r="R8052" s="42"/>
      <c r="AB8052" s="13"/>
      <c r="AC8052" s="8"/>
      <c r="AF8052" s="13"/>
      <c r="AG8052" s="8"/>
      <c r="AH8052" s="8"/>
      <c r="AI8052" s="8"/>
      <c r="AJ8052" s="8"/>
      <c r="AK8052" s="8"/>
      <c r="AN8052" s="13"/>
      <c r="AO8052" s="8"/>
      <c r="AR8052" s="13"/>
      <c r="AS8052" s="8"/>
      <c r="AV8052" s="13"/>
      <c r="AW8052" s="8"/>
      <c r="AX8052" s="19" t="str">
        <f t="shared" si="506"/>
        <v/>
      </c>
      <c r="AY8052" s="55">
        <f t="shared" si="507"/>
        <v>0</v>
      </c>
      <c r="AZ8052" s="8"/>
      <c r="BA8052" s="8"/>
    </row>
    <row r="8053" spans="1:53" x14ac:dyDescent="0.25">
      <c r="A8053" s="9" t="str">
        <f>IF(B8053&lt;&gt;"",COUNTA($B$3:B8053)+$A$2,"")</f>
        <v/>
      </c>
      <c r="R8053" s="42"/>
      <c r="AB8053" s="13"/>
      <c r="AC8053" s="8"/>
      <c r="AF8053" s="13"/>
      <c r="AG8053" s="8"/>
      <c r="AH8053" s="8"/>
      <c r="AI8053" s="8"/>
      <c r="AJ8053" s="8"/>
      <c r="AK8053" s="8"/>
      <c r="AN8053" s="13"/>
      <c r="AO8053" s="8"/>
      <c r="AR8053" s="13"/>
      <c r="AS8053" s="8"/>
      <c r="AV8053" s="13"/>
      <c r="AW8053" s="8"/>
      <c r="AX8053" s="19" t="str">
        <f t="shared" si="506"/>
        <v/>
      </c>
      <c r="AY8053" s="55">
        <f t="shared" si="507"/>
        <v>0</v>
      </c>
      <c r="AZ8053" s="8"/>
      <c r="BA8053" s="8"/>
    </row>
    <row r="8054" spans="1:53" x14ac:dyDescent="0.25">
      <c r="A8054" s="9" t="str">
        <f>IF(B8054&lt;&gt;"",COUNTA($B$3:B8054)+$A$2,"")</f>
        <v/>
      </c>
      <c r="R8054" s="42"/>
      <c r="AB8054" s="13"/>
      <c r="AC8054" s="8"/>
      <c r="AF8054" s="13"/>
      <c r="AG8054" s="8"/>
      <c r="AH8054" s="8"/>
      <c r="AI8054" s="8"/>
      <c r="AJ8054" s="8"/>
      <c r="AK8054" s="8"/>
      <c r="AN8054" s="13"/>
      <c r="AO8054" s="8"/>
      <c r="AR8054" s="13"/>
      <c r="AS8054" s="8"/>
      <c r="AV8054" s="13"/>
      <c r="AW8054" s="8"/>
      <c r="AX8054" s="19" t="str">
        <f t="shared" si="506"/>
        <v/>
      </c>
      <c r="AY8054" s="55">
        <f t="shared" si="507"/>
        <v>0</v>
      </c>
      <c r="AZ8054" s="8"/>
      <c r="BA8054" s="8"/>
    </row>
    <row r="8055" spans="1:53" x14ac:dyDescent="0.25">
      <c r="A8055" s="9" t="str">
        <f>IF(B8055&lt;&gt;"",COUNTA($B$3:B8055)+$A$2,"")</f>
        <v/>
      </c>
      <c r="R8055" s="42"/>
      <c r="AB8055" s="13"/>
      <c r="AC8055" s="8"/>
      <c r="AF8055" s="13"/>
      <c r="AG8055" s="8"/>
      <c r="AH8055" s="8"/>
      <c r="AI8055" s="8"/>
      <c r="AJ8055" s="8"/>
      <c r="AK8055" s="8"/>
      <c r="AN8055" s="13"/>
      <c r="AO8055" s="8"/>
      <c r="AR8055" s="13"/>
      <c r="AS8055" s="8"/>
      <c r="AV8055" s="13"/>
      <c r="AW8055" s="8"/>
      <c r="AX8055" s="19" t="str">
        <f t="shared" si="506"/>
        <v/>
      </c>
      <c r="AY8055" s="55">
        <f t="shared" si="507"/>
        <v>0</v>
      </c>
      <c r="AZ8055" s="8"/>
      <c r="BA8055" s="8"/>
    </row>
    <row r="8056" spans="1:53" x14ac:dyDescent="0.25">
      <c r="A8056" s="9" t="str">
        <f>IF(B8056&lt;&gt;"",COUNTA($B$3:B8056)+$A$2,"")</f>
        <v/>
      </c>
      <c r="R8056" s="42"/>
      <c r="AB8056" s="13"/>
      <c r="AC8056" s="8"/>
      <c r="AF8056" s="13"/>
      <c r="AG8056" s="8"/>
      <c r="AH8056" s="8"/>
      <c r="AI8056" s="8"/>
      <c r="AJ8056" s="8"/>
      <c r="AK8056" s="8"/>
      <c r="AN8056" s="13"/>
      <c r="AO8056" s="8"/>
      <c r="AR8056" s="13"/>
      <c r="AS8056" s="8"/>
      <c r="AV8056" s="13"/>
      <c r="AW8056" s="8"/>
      <c r="AX8056" s="19" t="str">
        <f t="shared" si="506"/>
        <v/>
      </c>
      <c r="AY8056" s="55">
        <f t="shared" si="507"/>
        <v>0</v>
      </c>
      <c r="AZ8056" s="8"/>
      <c r="BA8056" s="8"/>
    </row>
    <row r="8057" spans="1:53" x14ac:dyDescent="0.25">
      <c r="A8057" s="9" t="str">
        <f>IF(B8057&lt;&gt;"",COUNTA($B$3:B8057)+$A$2,"")</f>
        <v/>
      </c>
      <c r="R8057" s="42"/>
      <c r="AB8057" s="13"/>
      <c r="AC8057" s="8"/>
      <c r="AF8057" s="13"/>
      <c r="AG8057" s="8"/>
      <c r="AH8057" s="8"/>
      <c r="AI8057" s="8"/>
      <c r="AJ8057" s="8"/>
      <c r="AK8057" s="8"/>
      <c r="AN8057" s="13"/>
      <c r="AO8057" s="8"/>
      <c r="AR8057" s="13"/>
      <c r="AS8057" s="8"/>
      <c r="AV8057" s="13"/>
      <c r="AW8057" s="8"/>
      <c r="AX8057" s="19" t="str">
        <f t="shared" si="506"/>
        <v/>
      </c>
      <c r="AY8057" s="55">
        <f t="shared" si="507"/>
        <v>0</v>
      </c>
      <c r="AZ8057" s="8"/>
      <c r="BA8057" s="8"/>
    </row>
    <row r="8058" spans="1:53" x14ac:dyDescent="0.25">
      <c r="A8058" s="9" t="str">
        <f>IF(B8058&lt;&gt;"",COUNTA($B$3:B8058)+$A$2,"")</f>
        <v/>
      </c>
      <c r="R8058" s="42"/>
      <c r="AB8058" s="13"/>
      <c r="AC8058" s="8"/>
      <c r="AF8058" s="13"/>
      <c r="AG8058" s="8"/>
      <c r="AH8058" s="8"/>
      <c r="AI8058" s="8"/>
      <c r="AJ8058" s="8"/>
      <c r="AK8058" s="8"/>
      <c r="AN8058" s="13"/>
      <c r="AO8058" s="8"/>
      <c r="AR8058" s="13"/>
      <c r="AS8058" s="8"/>
      <c r="AV8058" s="13"/>
      <c r="AW8058" s="8"/>
      <c r="AX8058" s="19" t="str">
        <f t="shared" si="506"/>
        <v/>
      </c>
      <c r="AY8058" s="55">
        <f t="shared" si="507"/>
        <v>0</v>
      </c>
      <c r="AZ8058" s="8"/>
      <c r="BA8058" s="8"/>
    </row>
    <row r="8059" spans="1:53" x14ac:dyDescent="0.25">
      <c r="A8059" s="9" t="str">
        <f>IF(B8059&lt;&gt;"",COUNTA($B$3:B8059)+$A$2,"")</f>
        <v/>
      </c>
      <c r="R8059" s="42"/>
      <c r="AB8059" s="13"/>
      <c r="AC8059" s="8"/>
      <c r="AF8059" s="13"/>
      <c r="AG8059" s="8"/>
      <c r="AH8059" s="8"/>
      <c r="AI8059" s="8"/>
      <c r="AJ8059" s="8"/>
      <c r="AK8059" s="8"/>
      <c r="AN8059" s="13"/>
      <c r="AO8059" s="8"/>
      <c r="AR8059" s="13"/>
      <c r="AS8059" s="8"/>
      <c r="AV8059" s="13"/>
      <c r="AW8059" s="8"/>
      <c r="AX8059" s="19" t="str">
        <f t="shared" si="506"/>
        <v/>
      </c>
      <c r="AY8059" s="55">
        <f t="shared" si="507"/>
        <v>0</v>
      </c>
      <c r="AZ8059" s="8"/>
      <c r="BA8059" s="8"/>
    </row>
    <row r="8060" spans="1:53" x14ac:dyDescent="0.25">
      <c r="A8060" s="9" t="str">
        <f>IF(B8060&lt;&gt;"",COUNTA($B$3:B8060)+$A$2,"")</f>
        <v/>
      </c>
      <c r="R8060" s="42"/>
      <c r="AB8060" s="13"/>
      <c r="AC8060" s="8"/>
      <c r="AF8060" s="13"/>
      <c r="AG8060" s="8"/>
      <c r="AH8060" s="8"/>
      <c r="AI8060" s="8"/>
      <c r="AJ8060" s="8"/>
      <c r="AK8060" s="8"/>
      <c r="AN8060" s="13"/>
      <c r="AO8060" s="8"/>
      <c r="AR8060" s="13"/>
      <c r="AS8060" s="8"/>
      <c r="AV8060" s="13"/>
      <c r="AW8060" s="8"/>
      <c r="AX8060" s="19" t="str">
        <f t="shared" si="506"/>
        <v/>
      </c>
      <c r="AY8060" s="55">
        <f t="shared" si="507"/>
        <v>0</v>
      </c>
      <c r="AZ8060" s="8"/>
      <c r="BA8060" s="8"/>
    </row>
    <row r="8061" spans="1:53" x14ac:dyDescent="0.25">
      <c r="A8061" s="9" t="str">
        <f>IF(B8061&lt;&gt;"",COUNTA($B$3:B8061)+$A$2,"")</f>
        <v/>
      </c>
      <c r="R8061" s="42"/>
      <c r="AB8061" s="13"/>
      <c r="AC8061" s="8"/>
      <c r="AF8061" s="13"/>
      <c r="AG8061" s="8"/>
      <c r="AH8061" s="8"/>
      <c r="AI8061" s="8"/>
      <c r="AJ8061" s="8"/>
      <c r="AK8061" s="8"/>
      <c r="AN8061" s="13"/>
      <c r="AO8061" s="8"/>
      <c r="AR8061" s="13"/>
      <c r="AS8061" s="8"/>
      <c r="AV8061" s="13"/>
      <c r="AW8061" s="8"/>
      <c r="AX8061" s="19" t="str">
        <f t="shared" si="506"/>
        <v/>
      </c>
      <c r="AY8061" s="55">
        <f t="shared" si="507"/>
        <v>0</v>
      </c>
      <c r="AZ8061" s="8"/>
      <c r="BA8061" s="8"/>
    </row>
    <row r="8062" spans="1:53" x14ac:dyDescent="0.25">
      <c r="A8062" s="9" t="str">
        <f>IF(B8062&lt;&gt;"",COUNTA($B$3:B8062)+$A$2,"")</f>
        <v/>
      </c>
      <c r="R8062" s="42"/>
      <c r="AB8062" s="13"/>
      <c r="AC8062" s="8"/>
      <c r="AF8062" s="13"/>
      <c r="AG8062" s="8"/>
      <c r="AH8062" s="8"/>
      <c r="AI8062" s="8"/>
      <c r="AJ8062" s="8"/>
      <c r="AK8062" s="8"/>
      <c r="AN8062" s="13"/>
      <c r="AO8062" s="8"/>
      <c r="AR8062" s="13"/>
      <c r="AS8062" s="8"/>
      <c r="AV8062" s="13"/>
      <c r="AW8062" s="8"/>
      <c r="AX8062" s="19" t="str">
        <f t="shared" si="506"/>
        <v/>
      </c>
      <c r="AY8062" s="55">
        <f t="shared" si="507"/>
        <v>0</v>
      </c>
      <c r="AZ8062" s="8"/>
      <c r="BA8062" s="8"/>
    </row>
    <row r="8063" spans="1:53" x14ac:dyDescent="0.25">
      <c r="A8063" s="9" t="str">
        <f>IF(B8063&lt;&gt;"",COUNTA($B$3:B8063)+$A$2,"")</f>
        <v/>
      </c>
      <c r="R8063" s="42"/>
      <c r="AB8063" s="13"/>
      <c r="AC8063" s="8"/>
      <c r="AF8063" s="13"/>
      <c r="AG8063" s="8"/>
      <c r="AH8063" s="8"/>
      <c r="AI8063" s="8"/>
      <c r="AJ8063" s="8"/>
      <c r="AK8063" s="8"/>
      <c r="AN8063" s="13"/>
      <c r="AO8063" s="8"/>
      <c r="AR8063" s="13"/>
      <c r="AS8063" s="8"/>
      <c r="AV8063" s="13"/>
      <c r="AW8063" s="8"/>
      <c r="AX8063" s="19" t="str">
        <f t="shared" si="506"/>
        <v/>
      </c>
      <c r="AY8063" s="55">
        <f t="shared" si="507"/>
        <v>0</v>
      </c>
      <c r="AZ8063" s="8"/>
      <c r="BA8063" s="8"/>
    </row>
    <row r="8064" spans="1:53" x14ac:dyDescent="0.25">
      <c r="A8064" s="9" t="str">
        <f>IF(B8064&lt;&gt;"",COUNTA($B$3:B8064)+$A$2,"")</f>
        <v/>
      </c>
      <c r="R8064" s="42"/>
      <c r="AB8064" s="13"/>
      <c r="AC8064" s="8"/>
      <c r="AF8064" s="13"/>
      <c r="AG8064" s="8"/>
      <c r="AH8064" s="8"/>
      <c r="AI8064" s="8"/>
      <c r="AJ8064" s="8"/>
      <c r="AK8064" s="8"/>
      <c r="AN8064" s="13"/>
      <c r="AO8064" s="8"/>
      <c r="AR8064" s="13"/>
      <c r="AS8064" s="8"/>
      <c r="AV8064" s="13"/>
      <c r="AW8064" s="8"/>
      <c r="AX8064" s="19" t="str">
        <f t="shared" si="506"/>
        <v/>
      </c>
      <c r="AY8064" s="55">
        <f t="shared" si="507"/>
        <v>0</v>
      </c>
      <c r="AZ8064" s="8"/>
      <c r="BA8064" s="8"/>
    </row>
    <row r="8065" spans="1:53" x14ac:dyDescent="0.25">
      <c r="A8065" s="9" t="str">
        <f>IF(B8065&lt;&gt;"",COUNTA($B$3:B8065)+$A$2,"")</f>
        <v/>
      </c>
      <c r="R8065" s="42"/>
      <c r="AB8065" s="13"/>
      <c r="AC8065" s="8"/>
      <c r="AF8065" s="13"/>
      <c r="AG8065" s="8"/>
      <c r="AH8065" s="8"/>
      <c r="AI8065" s="8"/>
      <c r="AJ8065" s="8"/>
      <c r="AK8065" s="8"/>
      <c r="AN8065" s="13"/>
      <c r="AO8065" s="8"/>
      <c r="AR8065" s="13"/>
      <c r="AS8065" s="8"/>
      <c r="AV8065" s="13"/>
      <c r="AW8065" s="8"/>
      <c r="AX8065" s="19" t="str">
        <f t="shared" si="506"/>
        <v/>
      </c>
      <c r="AY8065" s="55">
        <f t="shared" si="507"/>
        <v>0</v>
      </c>
      <c r="AZ8065" s="8"/>
      <c r="BA8065" s="8"/>
    </row>
    <row r="8066" spans="1:53" x14ac:dyDescent="0.25">
      <c r="A8066" s="9" t="str">
        <f>IF(B8066&lt;&gt;"",COUNTA($B$3:B8066)+$A$2,"")</f>
        <v/>
      </c>
      <c r="R8066" s="42"/>
      <c r="AB8066" s="13"/>
      <c r="AC8066" s="8"/>
      <c r="AF8066" s="13"/>
      <c r="AG8066" s="8"/>
      <c r="AH8066" s="8"/>
      <c r="AI8066" s="8"/>
      <c r="AJ8066" s="8"/>
      <c r="AK8066" s="8"/>
      <c r="AN8066" s="13"/>
      <c r="AO8066" s="8"/>
      <c r="AR8066" s="13"/>
      <c r="AS8066" s="8"/>
      <c r="AV8066" s="13"/>
      <c r="AW8066" s="8"/>
      <c r="AX8066" s="19" t="str">
        <f t="shared" si="506"/>
        <v/>
      </c>
      <c r="AY8066" s="55">
        <f t="shared" si="507"/>
        <v>0</v>
      </c>
      <c r="AZ8066" s="8"/>
      <c r="BA8066" s="8"/>
    </row>
    <row r="8067" spans="1:53" x14ac:dyDescent="0.25">
      <c r="A8067" s="9" t="str">
        <f>IF(B8067&lt;&gt;"",COUNTA($B$3:B8067)+$A$2,"")</f>
        <v/>
      </c>
      <c r="R8067" s="42"/>
      <c r="AB8067" s="13"/>
      <c r="AC8067" s="8"/>
      <c r="AF8067" s="13"/>
      <c r="AG8067" s="8"/>
      <c r="AH8067" s="8"/>
      <c r="AI8067" s="8"/>
      <c r="AJ8067" s="8"/>
      <c r="AK8067" s="8"/>
      <c r="AN8067" s="13"/>
      <c r="AO8067" s="8"/>
      <c r="AR8067" s="13"/>
      <c r="AS8067" s="8"/>
      <c r="AV8067" s="13"/>
      <c r="AW8067" s="8"/>
      <c r="AX8067" s="19" t="str">
        <f t="shared" ref="AX8067:AX8130" si="508">IF(R8067="","",AY8067/(1+0.025))</f>
        <v/>
      </c>
      <c r="AY8067" s="55">
        <f t="shared" ref="AY8067:AY8130" si="509">BC8067-AZ8067</f>
        <v>0</v>
      </c>
      <c r="AZ8067" s="8"/>
      <c r="BA8067" s="8"/>
    </row>
    <row r="8068" spans="1:53" x14ac:dyDescent="0.25">
      <c r="A8068" s="9" t="str">
        <f>IF(B8068&lt;&gt;"",COUNTA($B$3:B8068)+$A$2,"")</f>
        <v/>
      </c>
      <c r="R8068" s="42"/>
      <c r="AB8068" s="13"/>
      <c r="AC8068" s="8"/>
      <c r="AF8068" s="13"/>
      <c r="AG8068" s="8"/>
      <c r="AH8068" s="8"/>
      <c r="AI8068" s="8"/>
      <c r="AJ8068" s="8"/>
      <c r="AK8068" s="8"/>
      <c r="AN8068" s="13"/>
      <c r="AO8068" s="8"/>
      <c r="AR8068" s="13"/>
      <c r="AS8068" s="8"/>
      <c r="AV8068" s="13"/>
      <c r="AW8068" s="8"/>
      <c r="AX8068" s="19" t="str">
        <f t="shared" si="508"/>
        <v/>
      </c>
      <c r="AY8068" s="55">
        <f t="shared" si="509"/>
        <v>0</v>
      </c>
      <c r="AZ8068" s="8"/>
      <c r="BA8068" s="8"/>
    </row>
    <row r="8069" spans="1:53" x14ac:dyDescent="0.25">
      <c r="A8069" s="9" t="str">
        <f>IF(B8069&lt;&gt;"",COUNTA($B$3:B8069)+$A$2,"")</f>
        <v/>
      </c>
      <c r="R8069" s="42"/>
      <c r="AB8069" s="13"/>
      <c r="AC8069" s="8"/>
      <c r="AF8069" s="13"/>
      <c r="AG8069" s="8"/>
      <c r="AH8069" s="8"/>
      <c r="AI8069" s="8"/>
      <c r="AJ8069" s="8"/>
      <c r="AK8069" s="8"/>
      <c r="AN8069" s="13"/>
      <c r="AO8069" s="8"/>
      <c r="AR8069" s="13"/>
      <c r="AS8069" s="8"/>
      <c r="AV8069" s="13"/>
      <c r="AW8069" s="8"/>
      <c r="AX8069" s="19" t="str">
        <f t="shared" si="508"/>
        <v/>
      </c>
      <c r="AY8069" s="55">
        <f t="shared" si="509"/>
        <v>0</v>
      </c>
      <c r="AZ8069" s="8"/>
      <c r="BA8069" s="8"/>
    </row>
    <row r="8070" spans="1:53" x14ac:dyDescent="0.25">
      <c r="A8070" s="9" t="str">
        <f>IF(B8070&lt;&gt;"",COUNTA($B$3:B8070)+$A$2,"")</f>
        <v/>
      </c>
      <c r="R8070" s="42"/>
      <c r="AB8070" s="13"/>
      <c r="AC8070" s="8"/>
      <c r="AF8070" s="13"/>
      <c r="AG8070" s="8"/>
      <c r="AH8070" s="8"/>
      <c r="AI8070" s="8"/>
      <c r="AJ8070" s="8"/>
      <c r="AK8070" s="8"/>
      <c r="AN8070" s="13"/>
      <c r="AO8070" s="8"/>
      <c r="AR8070" s="13"/>
      <c r="AS8070" s="8"/>
      <c r="AV8070" s="13"/>
      <c r="AW8070" s="8"/>
      <c r="AX8070" s="19" t="str">
        <f t="shared" si="508"/>
        <v/>
      </c>
      <c r="AY8070" s="55">
        <f t="shared" si="509"/>
        <v>0</v>
      </c>
      <c r="AZ8070" s="8"/>
      <c r="BA8070" s="8"/>
    </row>
    <row r="8071" spans="1:53" x14ac:dyDescent="0.25">
      <c r="A8071" s="9" t="str">
        <f>IF(B8071&lt;&gt;"",COUNTA($B$3:B8071)+$A$2,"")</f>
        <v/>
      </c>
      <c r="R8071" s="42"/>
      <c r="AB8071" s="13"/>
      <c r="AC8071" s="8"/>
      <c r="AF8071" s="13"/>
      <c r="AG8071" s="8"/>
      <c r="AH8071" s="8"/>
      <c r="AI8071" s="8"/>
      <c r="AJ8071" s="8"/>
      <c r="AK8071" s="8"/>
      <c r="AN8071" s="13"/>
      <c r="AO8071" s="8"/>
      <c r="AR8071" s="13"/>
      <c r="AS8071" s="8"/>
      <c r="AV8071" s="13"/>
      <c r="AW8071" s="8"/>
      <c r="AX8071" s="19" t="str">
        <f t="shared" si="508"/>
        <v/>
      </c>
      <c r="AY8071" s="55">
        <f t="shared" si="509"/>
        <v>0</v>
      </c>
      <c r="AZ8071" s="8"/>
      <c r="BA8071" s="8"/>
    </row>
    <row r="8072" spans="1:53" x14ac:dyDescent="0.25">
      <c r="A8072" s="9" t="str">
        <f>IF(B8072&lt;&gt;"",COUNTA($B$3:B8072)+$A$2,"")</f>
        <v/>
      </c>
      <c r="R8072" s="42"/>
      <c r="AB8072" s="13"/>
      <c r="AC8072" s="8"/>
      <c r="AF8072" s="13"/>
      <c r="AG8072" s="8"/>
      <c r="AH8072" s="8"/>
      <c r="AI8072" s="8"/>
      <c r="AJ8072" s="8"/>
      <c r="AK8072" s="8"/>
      <c r="AN8072" s="13"/>
      <c r="AO8072" s="8"/>
      <c r="AR8072" s="13"/>
      <c r="AS8072" s="8"/>
      <c r="AV8072" s="13"/>
      <c r="AW8072" s="8"/>
      <c r="AX8072" s="19" t="str">
        <f t="shared" si="508"/>
        <v/>
      </c>
      <c r="AY8072" s="55">
        <f t="shared" si="509"/>
        <v>0</v>
      </c>
      <c r="AZ8072" s="8"/>
      <c r="BA8072" s="8"/>
    </row>
    <row r="8073" spans="1:53" x14ac:dyDescent="0.25">
      <c r="A8073" s="9" t="str">
        <f>IF(B8073&lt;&gt;"",COUNTA($B$3:B8073)+$A$2,"")</f>
        <v/>
      </c>
      <c r="R8073" s="42"/>
      <c r="AB8073" s="13"/>
      <c r="AC8073" s="8"/>
      <c r="AF8073" s="13"/>
      <c r="AG8073" s="8"/>
      <c r="AH8073" s="8"/>
      <c r="AI8073" s="8"/>
      <c r="AJ8073" s="8"/>
      <c r="AK8073" s="8"/>
      <c r="AN8073" s="13"/>
      <c r="AO8073" s="8"/>
      <c r="AR8073" s="13"/>
      <c r="AS8073" s="8"/>
      <c r="AV8073" s="13"/>
      <c r="AW8073" s="8"/>
      <c r="AX8073" s="19" t="str">
        <f t="shared" si="508"/>
        <v/>
      </c>
      <c r="AY8073" s="55">
        <f t="shared" si="509"/>
        <v>0</v>
      </c>
      <c r="AZ8073" s="8"/>
      <c r="BA8073" s="8"/>
    </row>
    <row r="8074" spans="1:53" x14ac:dyDescent="0.25">
      <c r="A8074" s="9" t="str">
        <f>IF(B8074&lt;&gt;"",COUNTA($B$3:B8074)+$A$2,"")</f>
        <v/>
      </c>
      <c r="R8074" s="42"/>
      <c r="AB8074" s="13"/>
      <c r="AC8074" s="8"/>
      <c r="AF8074" s="13"/>
      <c r="AG8074" s="8"/>
      <c r="AH8074" s="8"/>
      <c r="AI8074" s="8"/>
      <c r="AJ8074" s="8"/>
      <c r="AK8074" s="8"/>
      <c r="AN8074" s="13"/>
      <c r="AO8074" s="8"/>
      <c r="AR8074" s="13"/>
      <c r="AS8074" s="8"/>
      <c r="AV8074" s="13"/>
      <c r="AW8074" s="8"/>
      <c r="AX8074" s="19" t="str">
        <f t="shared" si="508"/>
        <v/>
      </c>
      <c r="AY8074" s="55">
        <f t="shared" si="509"/>
        <v>0</v>
      </c>
      <c r="AZ8074" s="8"/>
      <c r="BA8074" s="8"/>
    </row>
    <row r="8075" spans="1:53" x14ac:dyDescent="0.25">
      <c r="A8075" s="9" t="str">
        <f>IF(B8075&lt;&gt;"",COUNTA($B$3:B8075)+$A$2,"")</f>
        <v/>
      </c>
      <c r="R8075" s="42"/>
      <c r="AB8075" s="13"/>
      <c r="AC8075" s="8"/>
      <c r="AF8075" s="13"/>
      <c r="AG8075" s="8"/>
      <c r="AH8075" s="8"/>
      <c r="AI8075" s="8"/>
      <c r="AJ8075" s="8"/>
      <c r="AK8075" s="8"/>
      <c r="AN8075" s="13"/>
      <c r="AO8075" s="8"/>
      <c r="AR8075" s="13"/>
      <c r="AS8075" s="8"/>
      <c r="AV8075" s="13"/>
      <c r="AW8075" s="8"/>
      <c r="AX8075" s="19" t="str">
        <f t="shared" si="508"/>
        <v/>
      </c>
      <c r="AY8075" s="55">
        <f t="shared" si="509"/>
        <v>0</v>
      </c>
      <c r="AZ8075" s="8"/>
      <c r="BA8075" s="8"/>
    </row>
    <row r="8076" spans="1:53" x14ac:dyDescent="0.25">
      <c r="A8076" s="9" t="str">
        <f>IF(B8076&lt;&gt;"",COUNTA($B$3:B8076)+$A$2,"")</f>
        <v/>
      </c>
      <c r="R8076" s="42"/>
      <c r="AB8076" s="13"/>
      <c r="AC8076" s="8"/>
      <c r="AF8076" s="13"/>
      <c r="AG8076" s="8"/>
      <c r="AH8076" s="8"/>
      <c r="AI8076" s="8"/>
      <c r="AJ8076" s="8"/>
      <c r="AK8076" s="8"/>
      <c r="AN8076" s="13"/>
      <c r="AO8076" s="8"/>
      <c r="AR8076" s="13"/>
      <c r="AS8076" s="8"/>
      <c r="AV8076" s="13"/>
      <c r="AW8076" s="8"/>
      <c r="AX8076" s="19" t="str">
        <f t="shared" si="508"/>
        <v/>
      </c>
      <c r="AY8076" s="55">
        <f t="shared" si="509"/>
        <v>0</v>
      </c>
      <c r="AZ8076" s="8"/>
      <c r="BA8076" s="8"/>
    </row>
    <row r="8077" spans="1:53" x14ac:dyDescent="0.25">
      <c r="A8077" s="9" t="str">
        <f>IF(B8077&lt;&gt;"",COUNTA($B$3:B8077)+$A$2,"")</f>
        <v/>
      </c>
      <c r="R8077" s="42"/>
      <c r="AB8077" s="13"/>
      <c r="AC8077" s="8"/>
      <c r="AF8077" s="13"/>
      <c r="AG8077" s="8"/>
      <c r="AH8077" s="8"/>
      <c r="AI8077" s="8"/>
      <c r="AJ8077" s="8"/>
      <c r="AK8077" s="8"/>
      <c r="AN8077" s="13"/>
      <c r="AO8077" s="8"/>
      <c r="AR8077" s="13"/>
      <c r="AS8077" s="8"/>
      <c r="AV8077" s="13"/>
      <c r="AW8077" s="8"/>
      <c r="AX8077" s="19" t="str">
        <f t="shared" si="508"/>
        <v/>
      </c>
      <c r="AY8077" s="55">
        <f t="shared" si="509"/>
        <v>0</v>
      </c>
      <c r="AZ8077" s="8"/>
      <c r="BA8077" s="8"/>
    </row>
    <row r="8078" spans="1:53" x14ac:dyDescent="0.25">
      <c r="A8078" s="9" t="str">
        <f>IF(B8078&lt;&gt;"",COUNTA($B$3:B8078)+$A$2,"")</f>
        <v/>
      </c>
      <c r="R8078" s="42"/>
      <c r="AB8078" s="13"/>
      <c r="AC8078" s="8"/>
      <c r="AF8078" s="13"/>
      <c r="AG8078" s="8"/>
      <c r="AH8078" s="8"/>
      <c r="AI8078" s="8"/>
      <c r="AJ8078" s="8"/>
      <c r="AK8078" s="8"/>
      <c r="AN8078" s="13"/>
      <c r="AO8078" s="8"/>
      <c r="AR8078" s="13"/>
      <c r="AS8078" s="8"/>
      <c r="AV8078" s="13"/>
      <c r="AW8078" s="8"/>
      <c r="AX8078" s="19" t="str">
        <f t="shared" si="508"/>
        <v/>
      </c>
      <c r="AY8078" s="55">
        <f t="shared" si="509"/>
        <v>0</v>
      </c>
      <c r="AZ8078" s="8"/>
      <c r="BA8078" s="8"/>
    </row>
    <row r="8079" spans="1:53" x14ac:dyDescent="0.25">
      <c r="A8079" s="9" t="str">
        <f>IF(B8079&lt;&gt;"",COUNTA($B$3:B8079)+$A$2,"")</f>
        <v/>
      </c>
      <c r="R8079" s="42"/>
      <c r="AB8079" s="13"/>
      <c r="AC8079" s="8"/>
      <c r="AF8079" s="13"/>
      <c r="AG8079" s="8"/>
      <c r="AH8079" s="8"/>
      <c r="AI8079" s="8"/>
      <c r="AJ8079" s="8"/>
      <c r="AK8079" s="8"/>
      <c r="AN8079" s="13"/>
      <c r="AO8079" s="8"/>
      <c r="AR8079" s="13"/>
      <c r="AS8079" s="8"/>
      <c r="AV8079" s="13"/>
      <c r="AW8079" s="8"/>
      <c r="AX8079" s="19" t="str">
        <f t="shared" si="508"/>
        <v/>
      </c>
      <c r="AY8079" s="55">
        <f t="shared" si="509"/>
        <v>0</v>
      </c>
      <c r="AZ8079" s="8"/>
      <c r="BA8079" s="8"/>
    </row>
    <row r="8080" spans="1:53" x14ac:dyDescent="0.25">
      <c r="A8080" s="9" t="str">
        <f>IF(B8080&lt;&gt;"",COUNTA($B$3:B8080)+$A$2,"")</f>
        <v/>
      </c>
      <c r="R8080" s="42"/>
      <c r="AB8080" s="13"/>
      <c r="AC8080" s="8"/>
      <c r="AF8080" s="13"/>
      <c r="AG8080" s="8"/>
      <c r="AH8080" s="8"/>
      <c r="AI8080" s="8"/>
      <c r="AJ8080" s="8"/>
      <c r="AK8080" s="8"/>
      <c r="AN8080" s="13"/>
      <c r="AO8080" s="8"/>
      <c r="AR8080" s="13"/>
      <c r="AS8080" s="8"/>
      <c r="AV8080" s="13"/>
      <c r="AW8080" s="8"/>
      <c r="AX8080" s="19" t="str">
        <f t="shared" si="508"/>
        <v/>
      </c>
      <c r="AY8080" s="55">
        <f t="shared" si="509"/>
        <v>0</v>
      </c>
      <c r="AZ8080" s="8"/>
      <c r="BA8080" s="8"/>
    </row>
    <row r="8081" spans="1:53" x14ac:dyDescent="0.25">
      <c r="A8081" s="9" t="str">
        <f>IF(B8081&lt;&gt;"",COUNTA($B$3:B8081)+$A$2,"")</f>
        <v/>
      </c>
      <c r="R8081" s="42"/>
      <c r="AB8081" s="13"/>
      <c r="AC8081" s="8"/>
      <c r="AF8081" s="13"/>
      <c r="AG8081" s="8"/>
      <c r="AH8081" s="8"/>
      <c r="AI8081" s="8"/>
      <c r="AJ8081" s="8"/>
      <c r="AK8081" s="8"/>
      <c r="AN8081" s="13"/>
      <c r="AO8081" s="8"/>
      <c r="AR8081" s="13"/>
      <c r="AS8081" s="8"/>
      <c r="AV8081" s="13"/>
      <c r="AW8081" s="8"/>
      <c r="AX8081" s="19" t="str">
        <f t="shared" si="508"/>
        <v/>
      </c>
      <c r="AY8081" s="55">
        <f t="shared" si="509"/>
        <v>0</v>
      </c>
      <c r="AZ8081" s="8"/>
      <c r="BA8081" s="8"/>
    </row>
    <row r="8082" spans="1:53" x14ac:dyDescent="0.25">
      <c r="A8082" s="9" t="str">
        <f>IF(B8082&lt;&gt;"",COUNTA($B$3:B8082)+$A$2,"")</f>
        <v/>
      </c>
      <c r="R8082" s="42"/>
      <c r="AB8082" s="13"/>
      <c r="AC8082" s="8"/>
      <c r="AF8082" s="13"/>
      <c r="AG8082" s="8"/>
      <c r="AH8082" s="8"/>
      <c r="AI8082" s="8"/>
      <c r="AJ8082" s="8"/>
      <c r="AK8082" s="8"/>
      <c r="AN8082" s="13"/>
      <c r="AO8082" s="8"/>
      <c r="AR8082" s="13"/>
      <c r="AS8082" s="8"/>
      <c r="AV8082" s="13"/>
      <c r="AW8082" s="8"/>
      <c r="AX8082" s="19" t="str">
        <f t="shared" si="508"/>
        <v/>
      </c>
      <c r="AY8082" s="55">
        <f t="shared" si="509"/>
        <v>0</v>
      </c>
      <c r="AZ8082" s="8"/>
      <c r="BA8082" s="8"/>
    </row>
    <row r="8083" spans="1:53" x14ac:dyDescent="0.25">
      <c r="A8083" s="9" t="str">
        <f>IF(B8083&lt;&gt;"",COUNTA($B$3:B8083)+$A$2,"")</f>
        <v/>
      </c>
      <c r="R8083" s="42"/>
      <c r="AB8083" s="13"/>
      <c r="AC8083" s="8"/>
      <c r="AF8083" s="13"/>
      <c r="AG8083" s="8"/>
      <c r="AH8083" s="8"/>
      <c r="AI8083" s="8"/>
      <c r="AJ8083" s="8"/>
      <c r="AK8083" s="8"/>
      <c r="AN8083" s="13"/>
      <c r="AO8083" s="8"/>
      <c r="AR8083" s="13"/>
      <c r="AS8083" s="8"/>
      <c r="AV8083" s="13"/>
      <c r="AW8083" s="8"/>
      <c r="AX8083" s="19" t="str">
        <f t="shared" si="508"/>
        <v/>
      </c>
      <c r="AY8083" s="55">
        <f t="shared" si="509"/>
        <v>0</v>
      </c>
      <c r="AZ8083" s="8"/>
      <c r="BA8083" s="8"/>
    </row>
    <row r="8084" spans="1:53" x14ac:dyDescent="0.25">
      <c r="A8084" s="9" t="str">
        <f>IF(B8084&lt;&gt;"",COUNTA($B$3:B8084)+$A$2,"")</f>
        <v/>
      </c>
      <c r="R8084" s="42"/>
      <c r="AB8084" s="13"/>
      <c r="AC8084" s="8"/>
      <c r="AF8084" s="13"/>
      <c r="AG8084" s="8"/>
      <c r="AH8084" s="8"/>
      <c r="AI8084" s="8"/>
      <c r="AJ8084" s="8"/>
      <c r="AK8084" s="8"/>
      <c r="AN8084" s="13"/>
      <c r="AO8084" s="8"/>
      <c r="AR8084" s="13"/>
      <c r="AS8084" s="8"/>
      <c r="AV8084" s="13"/>
      <c r="AW8084" s="8"/>
      <c r="AX8084" s="19" t="str">
        <f t="shared" si="508"/>
        <v/>
      </c>
      <c r="AY8084" s="55">
        <f t="shared" si="509"/>
        <v>0</v>
      </c>
      <c r="AZ8084" s="8"/>
      <c r="BA8084" s="8"/>
    </row>
    <row r="8085" spans="1:53" x14ac:dyDescent="0.25">
      <c r="A8085" s="9" t="str">
        <f>IF(B8085&lt;&gt;"",COUNTA($B$3:B8085)+$A$2,"")</f>
        <v/>
      </c>
      <c r="R8085" s="42"/>
      <c r="AB8085" s="13"/>
      <c r="AC8085" s="8"/>
      <c r="AF8085" s="13"/>
      <c r="AG8085" s="8"/>
      <c r="AH8085" s="8"/>
      <c r="AI8085" s="8"/>
      <c r="AJ8085" s="8"/>
      <c r="AK8085" s="8"/>
      <c r="AN8085" s="13"/>
      <c r="AO8085" s="8"/>
      <c r="AR8085" s="13"/>
      <c r="AS8085" s="8"/>
      <c r="AV8085" s="13"/>
      <c r="AW8085" s="8"/>
      <c r="AX8085" s="19" t="str">
        <f t="shared" si="508"/>
        <v/>
      </c>
      <c r="AY8085" s="55">
        <f t="shared" si="509"/>
        <v>0</v>
      </c>
      <c r="AZ8085" s="8"/>
      <c r="BA8085" s="8"/>
    </row>
    <row r="8086" spans="1:53" x14ac:dyDescent="0.25">
      <c r="A8086" s="9" t="str">
        <f>IF(B8086&lt;&gt;"",COUNTA($B$3:B8086)+$A$2,"")</f>
        <v/>
      </c>
      <c r="R8086" s="42"/>
      <c r="AB8086" s="13"/>
      <c r="AC8086" s="8"/>
      <c r="AF8086" s="13"/>
      <c r="AG8086" s="8"/>
      <c r="AH8086" s="8"/>
      <c r="AI8086" s="8"/>
      <c r="AJ8086" s="8"/>
      <c r="AK8086" s="8"/>
      <c r="AN8086" s="13"/>
      <c r="AO8086" s="8"/>
      <c r="AR8086" s="13"/>
      <c r="AS8086" s="8"/>
      <c r="AV8086" s="13"/>
      <c r="AW8086" s="8"/>
      <c r="AX8086" s="19" t="str">
        <f t="shared" si="508"/>
        <v/>
      </c>
      <c r="AY8086" s="55">
        <f t="shared" si="509"/>
        <v>0</v>
      </c>
      <c r="AZ8086" s="8"/>
      <c r="BA8086" s="8"/>
    </row>
    <row r="8087" spans="1:53" x14ac:dyDescent="0.25">
      <c r="A8087" s="9" t="str">
        <f>IF(B8087&lt;&gt;"",COUNTA($B$3:B8087)+$A$2,"")</f>
        <v/>
      </c>
      <c r="R8087" s="42"/>
      <c r="AB8087" s="13"/>
      <c r="AC8087" s="8"/>
      <c r="AF8087" s="13"/>
      <c r="AG8087" s="8"/>
      <c r="AH8087" s="8"/>
      <c r="AI8087" s="8"/>
      <c r="AJ8087" s="8"/>
      <c r="AK8087" s="8"/>
      <c r="AN8087" s="13"/>
      <c r="AO8087" s="8"/>
      <c r="AR8087" s="13"/>
      <c r="AS8087" s="8"/>
      <c r="AV8087" s="13"/>
      <c r="AW8087" s="8"/>
      <c r="AX8087" s="19" t="str">
        <f t="shared" si="508"/>
        <v/>
      </c>
      <c r="AY8087" s="55">
        <f t="shared" si="509"/>
        <v>0</v>
      </c>
      <c r="AZ8087" s="8"/>
      <c r="BA8087" s="8"/>
    </row>
    <row r="8088" spans="1:53" x14ac:dyDescent="0.25">
      <c r="A8088" s="9" t="str">
        <f>IF(B8088&lt;&gt;"",COUNTA($B$3:B8088)+$A$2,"")</f>
        <v/>
      </c>
      <c r="R8088" s="42"/>
      <c r="AB8088" s="13"/>
      <c r="AC8088" s="8"/>
      <c r="AF8088" s="13"/>
      <c r="AG8088" s="8"/>
      <c r="AH8088" s="8"/>
      <c r="AI8088" s="8"/>
      <c r="AJ8088" s="8"/>
      <c r="AK8088" s="8"/>
      <c r="AN8088" s="13"/>
      <c r="AO8088" s="8"/>
      <c r="AR8088" s="13"/>
      <c r="AS8088" s="8"/>
      <c r="AV8088" s="13"/>
      <c r="AW8088" s="8"/>
      <c r="AX8088" s="19" t="str">
        <f t="shared" si="508"/>
        <v/>
      </c>
      <c r="AY8088" s="55">
        <f t="shared" si="509"/>
        <v>0</v>
      </c>
      <c r="AZ8088" s="8"/>
      <c r="BA8088" s="8"/>
    </row>
    <row r="8089" spans="1:53" x14ac:dyDescent="0.25">
      <c r="A8089" s="9" t="str">
        <f>IF(B8089&lt;&gt;"",COUNTA($B$3:B8089)+$A$2,"")</f>
        <v/>
      </c>
      <c r="R8089" s="42"/>
      <c r="AB8089" s="13"/>
      <c r="AC8089" s="8"/>
      <c r="AF8089" s="13"/>
      <c r="AG8089" s="8"/>
      <c r="AH8089" s="8"/>
      <c r="AI8089" s="8"/>
      <c r="AJ8089" s="8"/>
      <c r="AK8089" s="8"/>
      <c r="AN8089" s="13"/>
      <c r="AO8089" s="8"/>
      <c r="AR8089" s="13"/>
      <c r="AS8089" s="8"/>
      <c r="AV8089" s="13"/>
      <c r="AW8089" s="8"/>
      <c r="AX8089" s="19" t="str">
        <f t="shared" si="508"/>
        <v/>
      </c>
      <c r="AY8089" s="55">
        <f t="shared" si="509"/>
        <v>0</v>
      </c>
      <c r="AZ8089" s="8"/>
      <c r="BA8089" s="8"/>
    </row>
    <row r="8090" spans="1:53" x14ac:dyDescent="0.25">
      <c r="A8090" s="9" t="str">
        <f>IF(B8090&lt;&gt;"",COUNTA($B$3:B8090)+$A$2,"")</f>
        <v/>
      </c>
      <c r="R8090" s="42"/>
      <c r="AB8090" s="13"/>
      <c r="AC8090" s="8"/>
      <c r="AF8090" s="13"/>
      <c r="AG8090" s="8"/>
      <c r="AH8090" s="8"/>
      <c r="AI8090" s="8"/>
      <c r="AJ8090" s="8"/>
      <c r="AK8090" s="8"/>
      <c r="AN8090" s="13"/>
      <c r="AO8090" s="8"/>
      <c r="AR8090" s="13"/>
      <c r="AS8090" s="8"/>
      <c r="AV8090" s="13"/>
      <c r="AW8090" s="8"/>
      <c r="AX8090" s="19" t="str">
        <f t="shared" si="508"/>
        <v/>
      </c>
      <c r="AY8090" s="55">
        <f t="shared" si="509"/>
        <v>0</v>
      </c>
      <c r="AZ8090" s="8"/>
      <c r="BA8090" s="8"/>
    </row>
    <row r="8091" spans="1:53" x14ac:dyDescent="0.25">
      <c r="A8091" s="9" t="str">
        <f>IF(B8091&lt;&gt;"",COUNTA($B$3:B8091)+$A$2,"")</f>
        <v/>
      </c>
      <c r="R8091" s="42"/>
      <c r="AB8091" s="13"/>
      <c r="AC8091" s="8"/>
      <c r="AF8091" s="13"/>
      <c r="AG8091" s="8"/>
      <c r="AH8091" s="8"/>
      <c r="AI8091" s="8"/>
      <c r="AJ8091" s="8"/>
      <c r="AK8091" s="8"/>
      <c r="AN8091" s="13"/>
      <c r="AO8091" s="8"/>
      <c r="AR8091" s="13"/>
      <c r="AS8091" s="8"/>
      <c r="AV8091" s="13"/>
      <c r="AW8091" s="8"/>
      <c r="AX8091" s="19" t="str">
        <f t="shared" si="508"/>
        <v/>
      </c>
      <c r="AY8091" s="55">
        <f t="shared" si="509"/>
        <v>0</v>
      </c>
      <c r="AZ8091" s="8"/>
      <c r="BA8091" s="8"/>
    </row>
    <row r="8092" spans="1:53" x14ac:dyDescent="0.25">
      <c r="A8092" s="9" t="str">
        <f>IF(B8092&lt;&gt;"",COUNTA($B$3:B8092)+$A$2,"")</f>
        <v/>
      </c>
      <c r="R8092" s="42"/>
      <c r="AB8092" s="13"/>
      <c r="AC8092" s="8"/>
      <c r="AF8092" s="13"/>
      <c r="AG8092" s="8"/>
      <c r="AH8092" s="8"/>
      <c r="AI8092" s="8"/>
      <c r="AJ8092" s="8"/>
      <c r="AK8092" s="8"/>
      <c r="AN8092" s="13"/>
      <c r="AO8092" s="8"/>
      <c r="AR8092" s="13"/>
      <c r="AS8092" s="8"/>
      <c r="AV8092" s="13"/>
      <c r="AW8092" s="8"/>
      <c r="AX8092" s="19" t="str">
        <f t="shared" si="508"/>
        <v/>
      </c>
      <c r="AY8092" s="55">
        <f t="shared" si="509"/>
        <v>0</v>
      </c>
      <c r="AZ8092" s="8"/>
      <c r="BA8092" s="8"/>
    </row>
    <row r="8093" spans="1:53" x14ac:dyDescent="0.25">
      <c r="A8093" s="9" t="str">
        <f>IF(B8093&lt;&gt;"",COUNTA($B$3:B8093)+$A$2,"")</f>
        <v/>
      </c>
      <c r="R8093" s="42"/>
      <c r="AB8093" s="13"/>
      <c r="AC8093" s="8"/>
      <c r="AF8093" s="13"/>
      <c r="AG8093" s="8"/>
      <c r="AH8093" s="8"/>
      <c r="AI8093" s="8"/>
      <c r="AJ8093" s="8"/>
      <c r="AK8093" s="8"/>
      <c r="AN8093" s="13"/>
      <c r="AO8093" s="8"/>
      <c r="AR8093" s="13"/>
      <c r="AS8093" s="8"/>
      <c r="AV8093" s="13"/>
      <c r="AW8093" s="8"/>
      <c r="AX8093" s="19" t="str">
        <f t="shared" si="508"/>
        <v/>
      </c>
      <c r="AY8093" s="55">
        <f t="shared" si="509"/>
        <v>0</v>
      </c>
      <c r="AZ8093" s="8"/>
      <c r="BA8093" s="8"/>
    </row>
    <row r="8094" spans="1:53" x14ac:dyDescent="0.25">
      <c r="A8094" s="9" t="str">
        <f>IF(B8094&lt;&gt;"",COUNTA($B$3:B8094)+$A$2,"")</f>
        <v/>
      </c>
      <c r="R8094" s="42"/>
      <c r="AB8094" s="13"/>
      <c r="AC8094" s="8"/>
      <c r="AF8094" s="13"/>
      <c r="AG8094" s="8"/>
      <c r="AH8094" s="8"/>
      <c r="AI8094" s="8"/>
      <c r="AJ8094" s="8"/>
      <c r="AK8094" s="8"/>
      <c r="AN8094" s="13"/>
      <c r="AO8094" s="8"/>
      <c r="AR8094" s="13"/>
      <c r="AS8094" s="8"/>
      <c r="AV8094" s="13"/>
      <c r="AW8094" s="8"/>
      <c r="AX8094" s="19" t="str">
        <f t="shared" si="508"/>
        <v/>
      </c>
      <c r="AY8094" s="55">
        <f t="shared" si="509"/>
        <v>0</v>
      </c>
      <c r="AZ8094" s="8"/>
      <c r="BA8094" s="8"/>
    </row>
    <row r="8095" spans="1:53" x14ac:dyDescent="0.25">
      <c r="A8095" s="9" t="str">
        <f>IF(B8095&lt;&gt;"",COUNTA($B$3:B8095)+$A$2,"")</f>
        <v/>
      </c>
      <c r="R8095" s="42"/>
      <c r="AB8095" s="13"/>
      <c r="AC8095" s="8"/>
      <c r="AF8095" s="13"/>
      <c r="AG8095" s="8"/>
      <c r="AH8095" s="8"/>
      <c r="AI8095" s="8"/>
      <c r="AJ8095" s="8"/>
      <c r="AK8095" s="8"/>
      <c r="AN8095" s="13"/>
      <c r="AO8095" s="8"/>
      <c r="AR8095" s="13"/>
      <c r="AS8095" s="8"/>
      <c r="AV8095" s="13"/>
      <c r="AW8095" s="8"/>
      <c r="AX8095" s="19" t="str">
        <f t="shared" si="508"/>
        <v/>
      </c>
      <c r="AY8095" s="55">
        <f t="shared" si="509"/>
        <v>0</v>
      </c>
      <c r="AZ8095" s="8"/>
      <c r="BA8095" s="8"/>
    </row>
    <row r="8096" spans="1:53" x14ac:dyDescent="0.25">
      <c r="A8096" s="9" t="str">
        <f>IF(B8096&lt;&gt;"",COUNTA($B$3:B8096)+$A$2,"")</f>
        <v/>
      </c>
      <c r="R8096" s="42"/>
      <c r="AB8096" s="13"/>
      <c r="AC8096" s="8"/>
      <c r="AF8096" s="13"/>
      <c r="AG8096" s="8"/>
      <c r="AH8096" s="8"/>
      <c r="AI8096" s="8"/>
      <c r="AJ8096" s="8"/>
      <c r="AK8096" s="8"/>
      <c r="AN8096" s="13"/>
      <c r="AO8096" s="8"/>
      <c r="AR8096" s="13"/>
      <c r="AS8096" s="8"/>
      <c r="AV8096" s="13"/>
      <c r="AW8096" s="8"/>
      <c r="AX8096" s="19" t="str">
        <f t="shared" si="508"/>
        <v/>
      </c>
      <c r="AY8096" s="55">
        <f t="shared" si="509"/>
        <v>0</v>
      </c>
      <c r="AZ8096" s="8"/>
      <c r="BA8096" s="8"/>
    </row>
    <row r="8097" spans="1:53" x14ac:dyDescent="0.25">
      <c r="A8097" s="9" t="str">
        <f>IF(B8097&lt;&gt;"",COUNTA($B$3:B8097)+$A$2,"")</f>
        <v/>
      </c>
      <c r="R8097" s="42"/>
      <c r="AB8097" s="13"/>
      <c r="AC8097" s="8"/>
      <c r="AF8097" s="13"/>
      <c r="AG8097" s="8"/>
      <c r="AH8097" s="8"/>
      <c r="AI8097" s="8"/>
      <c r="AJ8097" s="8"/>
      <c r="AK8097" s="8"/>
      <c r="AN8097" s="13"/>
      <c r="AO8097" s="8"/>
      <c r="AR8097" s="13"/>
      <c r="AS8097" s="8"/>
      <c r="AV8097" s="13"/>
      <c r="AW8097" s="8"/>
      <c r="AX8097" s="19" t="str">
        <f t="shared" si="508"/>
        <v/>
      </c>
      <c r="AY8097" s="55">
        <f t="shared" si="509"/>
        <v>0</v>
      </c>
      <c r="AZ8097" s="8"/>
      <c r="BA8097" s="8"/>
    </row>
    <row r="8098" spans="1:53" x14ac:dyDescent="0.25">
      <c r="A8098" s="9" t="str">
        <f>IF(B8098&lt;&gt;"",COUNTA($B$3:B8098)+$A$2,"")</f>
        <v/>
      </c>
      <c r="R8098" s="42"/>
      <c r="AB8098" s="13"/>
      <c r="AC8098" s="8"/>
      <c r="AF8098" s="13"/>
      <c r="AG8098" s="8"/>
      <c r="AH8098" s="8"/>
      <c r="AI8098" s="8"/>
      <c r="AJ8098" s="8"/>
      <c r="AK8098" s="8"/>
      <c r="AN8098" s="13"/>
      <c r="AO8098" s="8"/>
      <c r="AR8098" s="13"/>
      <c r="AS8098" s="8"/>
      <c r="AV8098" s="13"/>
      <c r="AW8098" s="8"/>
      <c r="AX8098" s="19" t="str">
        <f t="shared" si="508"/>
        <v/>
      </c>
      <c r="AY8098" s="55">
        <f t="shared" si="509"/>
        <v>0</v>
      </c>
      <c r="AZ8098" s="8"/>
      <c r="BA8098" s="8"/>
    </row>
    <row r="8099" spans="1:53" x14ac:dyDescent="0.25">
      <c r="A8099" s="9" t="str">
        <f>IF(B8099&lt;&gt;"",COUNTA($B$3:B8099)+$A$2,"")</f>
        <v/>
      </c>
      <c r="R8099" s="42"/>
      <c r="AB8099" s="13"/>
      <c r="AC8099" s="8"/>
      <c r="AF8099" s="13"/>
      <c r="AG8099" s="8"/>
      <c r="AH8099" s="8"/>
      <c r="AI8099" s="8"/>
      <c r="AJ8099" s="8"/>
      <c r="AK8099" s="8"/>
      <c r="AN8099" s="13"/>
      <c r="AO8099" s="8"/>
      <c r="AR8099" s="13"/>
      <c r="AS8099" s="8"/>
      <c r="AV8099" s="13"/>
      <c r="AW8099" s="8"/>
      <c r="AX8099" s="19" t="str">
        <f t="shared" si="508"/>
        <v/>
      </c>
      <c r="AY8099" s="55">
        <f t="shared" si="509"/>
        <v>0</v>
      </c>
      <c r="AZ8099" s="8"/>
      <c r="BA8099" s="8"/>
    </row>
    <row r="8100" spans="1:53" x14ac:dyDescent="0.25">
      <c r="A8100" s="9" t="str">
        <f>IF(B8100&lt;&gt;"",COUNTA($B$3:B8100)+$A$2,"")</f>
        <v/>
      </c>
      <c r="R8100" s="42"/>
      <c r="AB8100" s="13"/>
      <c r="AC8100" s="8"/>
      <c r="AF8100" s="13"/>
      <c r="AG8100" s="8"/>
      <c r="AH8100" s="8"/>
      <c r="AI8100" s="8"/>
      <c r="AJ8100" s="8"/>
      <c r="AK8100" s="8"/>
      <c r="AN8100" s="13"/>
      <c r="AO8100" s="8"/>
      <c r="AR8100" s="13"/>
      <c r="AS8100" s="8"/>
      <c r="AV8100" s="13"/>
      <c r="AW8100" s="8"/>
      <c r="AX8100" s="19" t="str">
        <f t="shared" si="508"/>
        <v/>
      </c>
      <c r="AY8100" s="55">
        <f t="shared" si="509"/>
        <v>0</v>
      </c>
      <c r="AZ8100" s="8"/>
      <c r="BA8100" s="8"/>
    </row>
    <row r="8101" spans="1:53" x14ac:dyDescent="0.25">
      <c r="A8101" s="9" t="str">
        <f>IF(B8101&lt;&gt;"",COUNTA($B$3:B8101)+$A$2,"")</f>
        <v/>
      </c>
      <c r="R8101" s="42"/>
      <c r="AB8101" s="13"/>
      <c r="AC8101" s="8"/>
      <c r="AF8101" s="13"/>
      <c r="AG8101" s="8"/>
      <c r="AH8101" s="8"/>
      <c r="AI8101" s="8"/>
      <c r="AJ8101" s="8"/>
      <c r="AK8101" s="8"/>
      <c r="AN8101" s="13"/>
      <c r="AO8101" s="8"/>
      <c r="AR8101" s="13"/>
      <c r="AS8101" s="8"/>
      <c r="AV8101" s="13"/>
      <c r="AW8101" s="8"/>
      <c r="AX8101" s="19" t="str">
        <f t="shared" si="508"/>
        <v/>
      </c>
      <c r="AY8101" s="55">
        <f t="shared" si="509"/>
        <v>0</v>
      </c>
      <c r="AZ8101" s="8"/>
      <c r="BA8101" s="8"/>
    </row>
    <row r="8102" spans="1:53" x14ac:dyDescent="0.25">
      <c r="A8102" s="9" t="str">
        <f>IF(B8102&lt;&gt;"",COUNTA($B$3:B8102)+$A$2,"")</f>
        <v/>
      </c>
      <c r="R8102" s="42"/>
      <c r="AB8102" s="13"/>
      <c r="AC8102" s="8"/>
      <c r="AF8102" s="13"/>
      <c r="AG8102" s="8"/>
      <c r="AH8102" s="8"/>
      <c r="AI8102" s="8"/>
      <c r="AJ8102" s="8"/>
      <c r="AK8102" s="8"/>
      <c r="AN8102" s="13"/>
      <c r="AO8102" s="8"/>
      <c r="AR8102" s="13"/>
      <c r="AS8102" s="8"/>
      <c r="AV8102" s="13"/>
      <c r="AW8102" s="8"/>
      <c r="AX8102" s="19" t="str">
        <f t="shared" si="508"/>
        <v/>
      </c>
      <c r="AY8102" s="55">
        <f t="shared" si="509"/>
        <v>0</v>
      </c>
      <c r="AZ8102" s="8"/>
      <c r="BA8102" s="8"/>
    </row>
    <row r="8103" spans="1:53" x14ac:dyDescent="0.25">
      <c r="A8103" s="9" t="str">
        <f>IF(B8103&lt;&gt;"",COUNTA($B$3:B8103)+$A$2,"")</f>
        <v/>
      </c>
      <c r="R8103" s="42"/>
      <c r="AB8103" s="13"/>
      <c r="AC8103" s="8"/>
      <c r="AF8103" s="13"/>
      <c r="AG8103" s="8"/>
      <c r="AH8103" s="8"/>
      <c r="AI8103" s="8"/>
      <c r="AJ8103" s="8"/>
      <c r="AK8103" s="8"/>
      <c r="AN8103" s="13"/>
      <c r="AO8103" s="8"/>
      <c r="AR8103" s="13"/>
      <c r="AS8103" s="8"/>
      <c r="AV8103" s="13"/>
      <c r="AW8103" s="8"/>
      <c r="AX8103" s="19" t="str">
        <f t="shared" si="508"/>
        <v/>
      </c>
      <c r="AY8103" s="55">
        <f t="shared" si="509"/>
        <v>0</v>
      </c>
      <c r="AZ8103" s="8"/>
      <c r="BA8103" s="8"/>
    </row>
    <row r="8104" spans="1:53" x14ac:dyDescent="0.25">
      <c r="A8104" s="9" t="str">
        <f>IF(B8104&lt;&gt;"",COUNTA($B$3:B8104)+$A$2,"")</f>
        <v/>
      </c>
      <c r="R8104" s="42"/>
      <c r="AB8104" s="13"/>
      <c r="AC8104" s="8"/>
      <c r="AF8104" s="13"/>
      <c r="AG8104" s="8"/>
      <c r="AH8104" s="8"/>
      <c r="AI8104" s="8"/>
      <c r="AJ8104" s="8"/>
      <c r="AK8104" s="8"/>
      <c r="AN8104" s="13"/>
      <c r="AO8104" s="8"/>
      <c r="AR8104" s="13"/>
      <c r="AS8104" s="8"/>
      <c r="AV8104" s="13"/>
      <c r="AW8104" s="8"/>
      <c r="AX8104" s="19" t="str">
        <f t="shared" si="508"/>
        <v/>
      </c>
      <c r="AY8104" s="55">
        <f t="shared" si="509"/>
        <v>0</v>
      </c>
      <c r="AZ8104" s="8"/>
      <c r="BA8104" s="8"/>
    </row>
    <row r="8105" spans="1:53" x14ac:dyDescent="0.25">
      <c r="A8105" s="9" t="str">
        <f>IF(B8105&lt;&gt;"",COUNTA($B$3:B8105)+$A$2,"")</f>
        <v/>
      </c>
      <c r="R8105" s="42"/>
      <c r="AB8105" s="13"/>
      <c r="AC8105" s="8"/>
      <c r="AF8105" s="13"/>
      <c r="AG8105" s="8"/>
      <c r="AH8105" s="8"/>
      <c r="AI8105" s="8"/>
      <c r="AJ8105" s="8"/>
      <c r="AK8105" s="8"/>
      <c r="AN8105" s="13"/>
      <c r="AO8105" s="8"/>
      <c r="AR8105" s="13"/>
      <c r="AS8105" s="8"/>
      <c r="AV8105" s="13"/>
      <c r="AW8105" s="8"/>
      <c r="AX8105" s="19" t="str">
        <f t="shared" si="508"/>
        <v/>
      </c>
      <c r="AY8105" s="55">
        <f t="shared" si="509"/>
        <v>0</v>
      </c>
      <c r="AZ8105" s="8"/>
      <c r="BA8105" s="8"/>
    </row>
    <row r="8106" spans="1:53" x14ac:dyDescent="0.25">
      <c r="A8106" s="9" t="str">
        <f>IF(B8106&lt;&gt;"",COUNTA($B$3:B8106)+$A$2,"")</f>
        <v/>
      </c>
      <c r="R8106" s="42"/>
      <c r="AB8106" s="13"/>
      <c r="AC8106" s="8"/>
      <c r="AF8106" s="13"/>
      <c r="AG8106" s="8"/>
      <c r="AH8106" s="8"/>
      <c r="AI8106" s="8"/>
      <c r="AJ8106" s="8"/>
      <c r="AK8106" s="8"/>
      <c r="AN8106" s="13"/>
      <c r="AO8106" s="8"/>
      <c r="AR8106" s="13"/>
      <c r="AS8106" s="8"/>
      <c r="AV8106" s="13"/>
      <c r="AW8106" s="8"/>
      <c r="AX8106" s="19" t="str">
        <f t="shared" si="508"/>
        <v/>
      </c>
      <c r="AY8106" s="55">
        <f t="shared" si="509"/>
        <v>0</v>
      </c>
      <c r="AZ8106" s="8"/>
      <c r="BA8106" s="8"/>
    </row>
    <row r="8107" spans="1:53" x14ac:dyDescent="0.25">
      <c r="A8107" s="9" t="str">
        <f>IF(B8107&lt;&gt;"",COUNTA($B$3:B8107)+$A$2,"")</f>
        <v/>
      </c>
      <c r="R8107" s="42"/>
      <c r="AB8107" s="13"/>
      <c r="AC8107" s="8"/>
      <c r="AF8107" s="13"/>
      <c r="AG8107" s="8"/>
      <c r="AH8107" s="8"/>
      <c r="AI8107" s="8"/>
      <c r="AJ8107" s="8"/>
      <c r="AK8107" s="8"/>
      <c r="AN8107" s="13"/>
      <c r="AO8107" s="8"/>
      <c r="AR8107" s="13"/>
      <c r="AS8107" s="8"/>
      <c r="AV8107" s="13"/>
      <c r="AW8107" s="8"/>
      <c r="AX8107" s="19" t="str">
        <f t="shared" si="508"/>
        <v/>
      </c>
      <c r="AY8107" s="55">
        <f t="shared" si="509"/>
        <v>0</v>
      </c>
      <c r="AZ8107" s="8"/>
      <c r="BA8107" s="8"/>
    </row>
    <row r="8108" spans="1:53" x14ac:dyDescent="0.25">
      <c r="A8108" s="9" t="str">
        <f>IF(B8108&lt;&gt;"",COUNTA($B$3:B8108)+$A$2,"")</f>
        <v/>
      </c>
      <c r="R8108" s="42"/>
      <c r="AB8108" s="13"/>
      <c r="AC8108" s="8"/>
      <c r="AF8108" s="13"/>
      <c r="AG8108" s="8"/>
      <c r="AH8108" s="8"/>
      <c r="AI8108" s="8"/>
      <c r="AJ8108" s="8"/>
      <c r="AK8108" s="8"/>
      <c r="AN8108" s="13"/>
      <c r="AO8108" s="8"/>
      <c r="AR8108" s="13"/>
      <c r="AS8108" s="8"/>
      <c r="AV8108" s="13"/>
      <c r="AW8108" s="8"/>
      <c r="AX8108" s="19" t="str">
        <f t="shared" si="508"/>
        <v/>
      </c>
      <c r="AY8108" s="55">
        <f t="shared" si="509"/>
        <v>0</v>
      </c>
      <c r="AZ8108" s="8"/>
      <c r="BA8108" s="8"/>
    </row>
    <row r="8109" spans="1:53" x14ac:dyDescent="0.25">
      <c r="A8109" s="9" t="str">
        <f>IF(B8109&lt;&gt;"",COUNTA($B$3:B8109)+$A$2,"")</f>
        <v/>
      </c>
      <c r="R8109" s="42"/>
      <c r="AB8109" s="13"/>
      <c r="AC8109" s="8"/>
      <c r="AF8109" s="13"/>
      <c r="AG8109" s="8"/>
      <c r="AH8109" s="8"/>
      <c r="AI8109" s="8"/>
      <c r="AJ8109" s="8"/>
      <c r="AK8109" s="8"/>
      <c r="AN8109" s="13"/>
      <c r="AO8109" s="8"/>
      <c r="AR8109" s="13"/>
      <c r="AS8109" s="8"/>
      <c r="AV8109" s="13"/>
      <c r="AW8109" s="8"/>
      <c r="AX8109" s="19" t="str">
        <f t="shared" si="508"/>
        <v/>
      </c>
      <c r="AY8109" s="55">
        <f t="shared" si="509"/>
        <v>0</v>
      </c>
      <c r="AZ8109" s="8"/>
      <c r="BA8109" s="8"/>
    </row>
    <row r="8110" spans="1:53" x14ac:dyDescent="0.25">
      <c r="A8110" s="9" t="str">
        <f>IF(B8110&lt;&gt;"",COUNTA($B$3:B8110)+$A$2,"")</f>
        <v/>
      </c>
      <c r="R8110" s="42"/>
      <c r="AB8110" s="13"/>
      <c r="AC8110" s="8"/>
      <c r="AF8110" s="13"/>
      <c r="AG8110" s="8"/>
      <c r="AH8110" s="8"/>
      <c r="AI8110" s="8"/>
      <c r="AJ8110" s="8"/>
      <c r="AK8110" s="8"/>
      <c r="AN8110" s="13"/>
      <c r="AO8110" s="8"/>
      <c r="AR8110" s="13"/>
      <c r="AS8110" s="8"/>
      <c r="AV8110" s="13"/>
      <c r="AW8110" s="8"/>
      <c r="AX8110" s="19" t="str">
        <f t="shared" si="508"/>
        <v/>
      </c>
      <c r="AY8110" s="55">
        <f t="shared" si="509"/>
        <v>0</v>
      </c>
      <c r="AZ8110" s="8"/>
      <c r="BA8110" s="8"/>
    </row>
    <row r="8111" spans="1:53" x14ac:dyDescent="0.25">
      <c r="A8111" s="9" t="str">
        <f>IF(B8111&lt;&gt;"",COUNTA($B$3:B8111)+$A$2,"")</f>
        <v/>
      </c>
      <c r="R8111" s="42"/>
      <c r="AB8111" s="13"/>
      <c r="AC8111" s="8"/>
      <c r="AF8111" s="13"/>
      <c r="AG8111" s="8"/>
      <c r="AH8111" s="8"/>
      <c r="AI8111" s="8"/>
      <c r="AJ8111" s="8"/>
      <c r="AK8111" s="8"/>
      <c r="AN8111" s="13"/>
      <c r="AO8111" s="8"/>
      <c r="AR8111" s="13"/>
      <c r="AS8111" s="8"/>
      <c r="AV8111" s="13"/>
      <c r="AW8111" s="8"/>
      <c r="AX8111" s="19" t="str">
        <f t="shared" si="508"/>
        <v/>
      </c>
      <c r="AY8111" s="55">
        <f t="shared" si="509"/>
        <v>0</v>
      </c>
      <c r="AZ8111" s="8"/>
      <c r="BA8111" s="8"/>
    </row>
    <row r="8112" spans="1:53" x14ac:dyDescent="0.25">
      <c r="A8112" s="9" t="str">
        <f>IF(B8112&lt;&gt;"",COUNTA($B$3:B8112)+$A$2,"")</f>
        <v/>
      </c>
      <c r="R8112" s="42"/>
      <c r="AB8112" s="13"/>
      <c r="AC8112" s="8"/>
      <c r="AF8112" s="13"/>
      <c r="AG8112" s="8"/>
      <c r="AH8112" s="8"/>
      <c r="AI8112" s="8"/>
      <c r="AJ8112" s="8"/>
      <c r="AK8112" s="8"/>
      <c r="AN8112" s="13"/>
      <c r="AO8112" s="8"/>
      <c r="AR8112" s="13"/>
      <c r="AS8112" s="8"/>
      <c r="AV8112" s="13"/>
      <c r="AW8112" s="8"/>
      <c r="AX8112" s="19" t="str">
        <f t="shared" si="508"/>
        <v/>
      </c>
      <c r="AY8112" s="55">
        <f t="shared" si="509"/>
        <v>0</v>
      </c>
      <c r="AZ8112" s="8"/>
      <c r="BA8112" s="8"/>
    </row>
    <row r="8113" spans="1:53" x14ac:dyDescent="0.25">
      <c r="A8113" s="9" t="str">
        <f>IF(B8113&lt;&gt;"",COUNTA($B$3:B8113)+$A$2,"")</f>
        <v/>
      </c>
      <c r="R8113" s="42"/>
      <c r="AB8113" s="13"/>
      <c r="AC8113" s="8"/>
      <c r="AF8113" s="13"/>
      <c r="AG8113" s="8"/>
      <c r="AH8113" s="8"/>
      <c r="AI8113" s="8"/>
      <c r="AJ8113" s="8"/>
      <c r="AK8113" s="8"/>
      <c r="AN8113" s="13"/>
      <c r="AO8113" s="8"/>
      <c r="AR8113" s="13"/>
      <c r="AS8113" s="8"/>
      <c r="AV8113" s="13"/>
      <c r="AW8113" s="8"/>
      <c r="AX8113" s="19" t="str">
        <f t="shared" si="508"/>
        <v/>
      </c>
      <c r="AY8113" s="55">
        <f t="shared" si="509"/>
        <v>0</v>
      </c>
      <c r="AZ8113" s="8"/>
      <c r="BA8113" s="8"/>
    </row>
    <row r="8114" spans="1:53" x14ac:dyDescent="0.25">
      <c r="A8114" s="9" t="str">
        <f>IF(B8114&lt;&gt;"",COUNTA($B$3:B8114)+$A$2,"")</f>
        <v/>
      </c>
      <c r="R8114" s="42"/>
      <c r="AB8114" s="13"/>
      <c r="AC8114" s="8"/>
      <c r="AF8114" s="13"/>
      <c r="AG8114" s="8"/>
      <c r="AH8114" s="8"/>
      <c r="AI8114" s="8"/>
      <c r="AJ8114" s="8"/>
      <c r="AK8114" s="8"/>
      <c r="AN8114" s="13"/>
      <c r="AO8114" s="8"/>
      <c r="AR8114" s="13"/>
      <c r="AS8114" s="8"/>
      <c r="AV8114" s="13"/>
      <c r="AW8114" s="8"/>
      <c r="AX8114" s="19" t="str">
        <f t="shared" si="508"/>
        <v/>
      </c>
      <c r="AY8114" s="55">
        <f t="shared" si="509"/>
        <v>0</v>
      </c>
      <c r="AZ8114" s="8"/>
      <c r="BA8114" s="8"/>
    </row>
    <row r="8115" spans="1:53" x14ac:dyDescent="0.25">
      <c r="A8115" s="9" t="str">
        <f>IF(B8115&lt;&gt;"",COUNTA($B$3:B8115)+$A$2,"")</f>
        <v/>
      </c>
      <c r="R8115" s="42"/>
      <c r="AB8115" s="13"/>
      <c r="AC8115" s="8"/>
      <c r="AF8115" s="13"/>
      <c r="AG8115" s="8"/>
      <c r="AH8115" s="8"/>
      <c r="AI8115" s="8"/>
      <c r="AJ8115" s="8"/>
      <c r="AK8115" s="8"/>
      <c r="AN8115" s="13"/>
      <c r="AO8115" s="8"/>
      <c r="AR8115" s="13"/>
      <c r="AS8115" s="8"/>
      <c r="AV8115" s="13"/>
      <c r="AW8115" s="8"/>
      <c r="AX8115" s="19" t="str">
        <f t="shared" si="508"/>
        <v/>
      </c>
      <c r="AY8115" s="55">
        <f t="shared" si="509"/>
        <v>0</v>
      </c>
      <c r="AZ8115" s="8"/>
      <c r="BA8115" s="8"/>
    </row>
    <row r="8116" spans="1:53" x14ac:dyDescent="0.25">
      <c r="A8116" s="9" t="str">
        <f>IF(B8116&lt;&gt;"",COUNTA($B$3:B8116)+$A$2,"")</f>
        <v/>
      </c>
      <c r="R8116" s="42"/>
      <c r="AB8116" s="13"/>
      <c r="AC8116" s="8"/>
      <c r="AF8116" s="13"/>
      <c r="AG8116" s="8"/>
      <c r="AH8116" s="8"/>
      <c r="AI8116" s="8"/>
      <c r="AJ8116" s="8"/>
      <c r="AK8116" s="8"/>
      <c r="AN8116" s="13"/>
      <c r="AO8116" s="8"/>
      <c r="AR8116" s="13"/>
      <c r="AS8116" s="8"/>
      <c r="AV8116" s="13"/>
      <c r="AW8116" s="8"/>
      <c r="AX8116" s="19" t="str">
        <f t="shared" si="508"/>
        <v/>
      </c>
      <c r="AY8116" s="55">
        <f t="shared" si="509"/>
        <v>0</v>
      </c>
      <c r="AZ8116" s="8"/>
      <c r="BA8116" s="8"/>
    </row>
    <row r="8117" spans="1:53" x14ac:dyDescent="0.25">
      <c r="A8117" s="9" t="str">
        <f>IF(B8117&lt;&gt;"",COUNTA($B$3:B8117)+$A$2,"")</f>
        <v/>
      </c>
      <c r="R8117" s="42"/>
      <c r="AB8117" s="13"/>
      <c r="AC8117" s="8"/>
      <c r="AF8117" s="13"/>
      <c r="AG8117" s="8"/>
      <c r="AH8117" s="8"/>
      <c r="AI8117" s="8"/>
      <c r="AJ8117" s="8"/>
      <c r="AK8117" s="8"/>
      <c r="AN8117" s="13"/>
      <c r="AO8117" s="8"/>
      <c r="AR8117" s="13"/>
      <c r="AS8117" s="8"/>
      <c r="AV8117" s="13"/>
      <c r="AW8117" s="8"/>
      <c r="AX8117" s="19" t="str">
        <f t="shared" si="508"/>
        <v/>
      </c>
      <c r="AY8117" s="55">
        <f t="shared" si="509"/>
        <v>0</v>
      </c>
      <c r="AZ8117" s="8"/>
      <c r="BA8117" s="8"/>
    </row>
    <row r="8118" spans="1:53" x14ac:dyDescent="0.25">
      <c r="A8118" s="9" t="str">
        <f>IF(B8118&lt;&gt;"",COUNTA($B$3:B8118)+$A$2,"")</f>
        <v/>
      </c>
      <c r="R8118" s="42"/>
      <c r="AB8118" s="13"/>
      <c r="AC8118" s="8"/>
      <c r="AF8118" s="13"/>
      <c r="AG8118" s="8"/>
      <c r="AH8118" s="8"/>
      <c r="AI8118" s="8"/>
      <c r="AJ8118" s="8"/>
      <c r="AK8118" s="8"/>
      <c r="AN8118" s="13"/>
      <c r="AO8118" s="8"/>
      <c r="AR8118" s="13"/>
      <c r="AS8118" s="8"/>
      <c r="AV8118" s="13"/>
      <c r="AW8118" s="8"/>
      <c r="AX8118" s="19" t="str">
        <f t="shared" si="508"/>
        <v/>
      </c>
      <c r="AY8118" s="55">
        <f t="shared" si="509"/>
        <v>0</v>
      </c>
      <c r="AZ8118" s="8"/>
      <c r="BA8118" s="8"/>
    </row>
    <row r="8119" spans="1:53" x14ac:dyDescent="0.25">
      <c r="A8119" s="9" t="str">
        <f>IF(B8119&lt;&gt;"",COUNTA($B$3:B8119)+$A$2,"")</f>
        <v/>
      </c>
      <c r="R8119" s="42"/>
      <c r="AB8119" s="13"/>
      <c r="AC8119" s="8"/>
      <c r="AF8119" s="13"/>
      <c r="AG8119" s="8"/>
      <c r="AH8119" s="8"/>
      <c r="AI8119" s="8"/>
      <c r="AJ8119" s="8"/>
      <c r="AK8119" s="8"/>
      <c r="AN8119" s="13"/>
      <c r="AO8119" s="8"/>
      <c r="AR8119" s="13"/>
      <c r="AS8119" s="8"/>
      <c r="AV8119" s="13"/>
      <c r="AW8119" s="8"/>
      <c r="AX8119" s="19" t="str">
        <f t="shared" si="508"/>
        <v/>
      </c>
      <c r="AY8119" s="55">
        <f t="shared" si="509"/>
        <v>0</v>
      </c>
      <c r="AZ8119" s="8"/>
      <c r="BA8119" s="8"/>
    </row>
    <row r="8120" spans="1:53" x14ac:dyDescent="0.25">
      <c r="A8120" s="9" t="str">
        <f>IF(B8120&lt;&gt;"",COUNTA($B$3:B8120)+$A$2,"")</f>
        <v/>
      </c>
      <c r="R8120" s="42"/>
      <c r="AB8120" s="13"/>
      <c r="AC8120" s="8"/>
      <c r="AF8120" s="13"/>
      <c r="AG8120" s="8"/>
      <c r="AH8120" s="8"/>
      <c r="AI8120" s="8"/>
      <c r="AJ8120" s="8"/>
      <c r="AK8120" s="8"/>
      <c r="AN8120" s="13"/>
      <c r="AO8120" s="8"/>
      <c r="AR8120" s="13"/>
      <c r="AS8120" s="8"/>
      <c r="AV8120" s="13"/>
      <c r="AW8120" s="8"/>
      <c r="AX8120" s="19" t="str">
        <f t="shared" si="508"/>
        <v/>
      </c>
      <c r="AY8120" s="55">
        <f t="shared" si="509"/>
        <v>0</v>
      </c>
      <c r="AZ8120" s="8"/>
      <c r="BA8120" s="8"/>
    </row>
    <row r="8121" spans="1:53" x14ac:dyDescent="0.25">
      <c r="A8121" s="9" t="str">
        <f>IF(B8121&lt;&gt;"",COUNTA($B$3:B8121)+$A$2,"")</f>
        <v/>
      </c>
      <c r="R8121" s="42"/>
      <c r="AB8121" s="13"/>
      <c r="AC8121" s="8"/>
      <c r="AF8121" s="13"/>
      <c r="AG8121" s="8"/>
      <c r="AH8121" s="8"/>
      <c r="AI8121" s="8"/>
      <c r="AJ8121" s="8"/>
      <c r="AK8121" s="8"/>
      <c r="AN8121" s="13"/>
      <c r="AO8121" s="8"/>
      <c r="AR8121" s="13"/>
      <c r="AS8121" s="8"/>
      <c r="AV8121" s="13"/>
      <c r="AW8121" s="8"/>
      <c r="AX8121" s="19" t="str">
        <f t="shared" si="508"/>
        <v/>
      </c>
      <c r="AY8121" s="55">
        <f t="shared" si="509"/>
        <v>0</v>
      </c>
      <c r="AZ8121" s="8"/>
      <c r="BA8121" s="8"/>
    </row>
    <row r="8122" spans="1:53" x14ac:dyDescent="0.25">
      <c r="A8122" s="9" t="str">
        <f>IF(B8122&lt;&gt;"",COUNTA($B$3:B8122)+$A$2,"")</f>
        <v/>
      </c>
      <c r="R8122" s="42"/>
      <c r="AB8122" s="13"/>
      <c r="AC8122" s="8"/>
      <c r="AF8122" s="13"/>
      <c r="AG8122" s="8"/>
      <c r="AH8122" s="8"/>
      <c r="AI8122" s="8"/>
      <c r="AJ8122" s="8"/>
      <c r="AK8122" s="8"/>
      <c r="AN8122" s="13"/>
      <c r="AO8122" s="8"/>
      <c r="AR8122" s="13"/>
      <c r="AS8122" s="8"/>
      <c r="AV8122" s="13"/>
      <c r="AW8122" s="8"/>
      <c r="AX8122" s="19" t="str">
        <f t="shared" si="508"/>
        <v/>
      </c>
      <c r="AY8122" s="55">
        <f t="shared" si="509"/>
        <v>0</v>
      </c>
      <c r="AZ8122" s="8"/>
      <c r="BA8122" s="8"/>
    </row>
    <row r="8123" spans="1:53" x14ac:dyDescent="0.25">
      <c r="A8123" s="9" t="str">
        <f>IF(B8123&lt;&gt;"",COUNTA($B$3:B8123)+$A$2,"")</f>
        <v/>
      </c>
      <c r="R8123" s="42"/>
      <c r="AB8123" s="13"/>
      <c r="AC8123" s="8"/>
      <c r="AF8123" s="13"/>
      <c r="AG8123" s="8"/>
      <c r="AH8123" s="8"/>
      <c r="AI8123" s="8"/>
      <c r="AJ8123" s="8"/>
      <c r="AK8123" s="8"/>
      <c r="AN8123" s="13"/>
      <c r="AO8123" s="8"/>
      <c r="AR8123" s="13"/>
      <c r="AS8123" s="8"/>
      <c r="AV8123" s="13"/>
      <c r="AW8123" s="8"/>
      <c r="AX8123" s="19" t="str">
        <f t="shared" si="508"/>
        <v/>
      </c>
      <c r="AY8123" s="55">
        <f t="shared" si="509"/>
        <v>0</v>
      </c>
      <c r="AZ8123" s="8"/>
      <c r="BA8123" s="8"/>
    </row>
    <row r="8124" spans="1:53" x14ac:dyDescent="0.25">
      <c r="A8124" s="9" t="str">
        <f>IF(B8124&lt;&gt;"",COUNTA($B$3:B8124)+$A$2,"")</f>
        <v/>
      </c>
      <c r="R8124" s="42"/>
      <c r="AB8124" s="13"/>
      <c r="AC8124" s="8"/>
      <c r="AF8124" s="13"/>
      <c r="AG8124" s="8"/>
      <c r="AH8124" s="8"/>
      <c r="AI8124" s="8"/>
      <c r="AJ8124" s="8"/>
      <c r="AK8124" s="8"/>
      <c r="AN8124" s="13"/>
      <c r="AO8124" s="8"/>
      <c r="AR8124" s="13"/>
      <c r="AS8124" s="8"/>
      <c r="AV8124" s="13"/>
      <c r="AW8124" s="8"/>
      <c r="AX8124" s="19" t="str">
        <f t="shared" si="508"/>
        <v/>
      </c>
      <c r="AY8124" s="55">
        <f t="shared" si="509"/>
        <v>0</v>
      </c>
      <c r="AZ8124" s="8"/>
      <c r="BA8124" s="8"/>
    </row>
    <row r="8125" spans="1:53" x14ac:dyDescent="0.25">
      <c r="A8125" s="9" t="str">
        <f>IF(B8125&lt;&gt;"",COUNTA($B$3:B8125)+$A$2,"")</f>
        <v/>
      </c>
      <c r="R8125" s="42"/>
      <c r="AB8125" s="13"/>
      <c r="AC8125" s="8"/>
      <c r="AF8125" s="13"/>
      <c r="AG8125" s="8"/>
      <c r="AH8125" s="8"/>
      <c r="AI8125" s="8"/>
      <c r="AJ8125" s="8"/>
      <c r="AK8125" s="8"/>
      <c r="AN8125" s="13"/>
      <c r="AO8125" s="8"/>
      <c r="AR8125" s="13"/>
      <c r="AS8125" s="8"/>
      <c r="AV8125" s="13"/>
      <c r="AW8125" s="8"/>
      <c r="AX8125" s="19" t="str">
        <f t="shared" si="508"/>
        <v/>
      </c>
      <c r="AY8125" s="55">
        <f t="shared" si="509"/>
        <v>0</v>
      </c>
      <c r="AZ8125" s="8"/>
      <c r="BA8125" s="8"/>
    </row>
    <row r="8126" spans="1:53" x14ac:dyDescent="0.25">
      <c r="A8126" s="9" t="str">
        <f>IF(B8126&lt;&gt;"",COUNTA($B$3:B8126)+$A$2,"")</f>
        <v/>
      </c>
      <c r="R8126" s="42"/>
      <c r="AB8126" s="13"/>
      <c r="AC8126" s="8"/>
      <c r="AF8126" s="13"/>
      <c r="AG8126" s="8"/>
      <c r="AH8126" s="8"/>
      <c r="AI8126" s="8"/>
      <c r="AJ8126" s="8"/>
      <c r="AK8126" s="8"/>
      <c r="AN8126" s="13"/>
      <c r="AO8126" s="8"/>
      <c r="AR8126" s="13"/>
      <c r="AS8126" s="8"/>
      <c r="AV8126" s="13"/>
      <c r="AW8126" s="8"/>
      <c r="AX8126" s="19" t="str">
        <f t="shared" si="508"/>
        <v/>
      </c>
      <c r="AY8126" s="55">
        <f t="shared" si="509"/>
        <v>0</v>
      </c>
      <c r="AZ8126" s="8"/>
      <c r="BA8126" s="8"/>
    </row>
    <row r="8127" spans="1:53" x14ac:dyDescent="0.25">
      <c r="A8127" s="9" t="str">
        <f>IF(B8127&lt;&gt;"",COUNTA($B$3:B8127)+$A$2,"")</f>
        <v/>
      </c>
      <c r="R8127" s="42"/>
      <c r="AB8127" s="13"/>
      <c r="AC8127" s="8"/>
      <c r="AF8127" s="13"/>
      <c r="AG8127" s="8"/>
      <c r="AH8127" s="8"/>
      <c r="AI8127" s="8"/>
      <c r="AJ8127" s="8"/>
      <c r="AK8127" s="8"/>
      <c r="AN8127" s="13"/>
      <c r="AO8127" s="8"/>
      <c r="AR8127" s="13"/>
      <c r="AS8127" s="8"/>
      <c r="AV8127" s="13"/>
      <c r="AW8127" s="8"/>
      <c r="AX8127" s="19" t="str">
        <f t="shared" si="508"/>
        <v/>
      </c>
      <c r="AY8127" s="55">
        <f t="shared" si="509"/>
        <v>0</v>
      </c>
      <c r="AZ8127" s="8"/>
      <c r="BA8127" s="8"/>
    </row>
    <row r="8128" spans="1:53" x14ac:dyDescent="0.25">
      <c r="A8128" s="9" t="str">
        <f>IF(B8128&lt;&gt;"",COUNTA($B$3:B8128)+$A$2,"")</f>
        <v/>
      </c>
      <c r="R8128" s="42"/>
      <c r="AB8128" s="13"/>
      <c r="AC8128" s="8"/>
      <c r="AF8128" s="13"/>
      <c r="AG8128" s="8"/>
      <c r="AH8128" s="8"/>
      <c r="AI8128" s="8"/>
      <c r="AJ8128" s="8"/>
      <c r="AK8128" s="8"/>
      <c r="AN8128" s="13"/>
      <c r="AO8128" s="8"/>
      <c r="AR8128" s="13"/>
      <c r="AS8128" s="8"/>
      <c r="AV8128" s="13"/>
      <c r="AW8128" s="8"/>
      <c r="AX8128" s="19" t="str">
        <f t="shared" si="508"/>
        <v/>
      </c>
      <c r="AY8128" s="55">
        <f t="shared" si="509"/>
        <v>0</v>
      </c>
      <c r="AZ8128" s="8"/>
      <c r="BA8128" s="8"/>
    </row>
    <row r="8129" spans="1:53" x14ac:dyDescent="0.25">
      <c r="A8129" s="9" t="str">
        <f>IF(B8129&lt;&gt;"",COUNTA($B$3:B8129)+$A$2,"")</f>
        <v/>
      </c>
      <c r="R8129" s="42"/>
      <c r="AB8129" s="13"/>
      <c r="AC8129" s="8"/>
      <c r="AF8129" s="13"/>
      <c r="AG8129" s="8"/>
      <c r="AH8129" s="8"/>
      <c r="AI8129" s="8"/>
      <c r="AJ8129" s="8"/>
      <c r="AK8129" s="8"/>
      <c r="AN8129" s="13"/>
      <c r="AO8129" s="8"/>
      <c r="AR8129" s="13"/>
      <c r="AS8129" s="8"/>
      <c r="AV8129" s="13"/>
      <c r="AW8129" s="8"/>
      <c r="AX8129" s="19" t="str">
        <f t="shared" si="508"/>
        <v/>
      </c>
      <c r="AY8129" s="55">
        <f t="shared" si="509"/>
        <v>0</v>
      </c>
      <c r="AZ8129" s="8"/>
      <c r="BA8129" s="8"/>
    </row>
    <row r="8130" spans="1:53" x14ac:dyDescent="0.25">
      <c r="A8130" s="9" t="str">
        <f>IF(B8130&lt;&gt;"",COUNTA($B$3:B8130)+$A$2,"")</f>
        <v/>
      </c>
      <c r="R8130" s="42"/>
      <c r="AB8130" s="13"/>
      <c r="AC8130" s="8"/>
      <c r="AF8130" s="13"/>
      <c r="AG8130" s="8"/>
      <c r="AH8130" s="8"/>
      <c r="AI8130" s="8"/>
      <c r="AJ8130" s="8"/>
      <c r="AK8130" s="8"/>
      <c r="AN8130" s="13"/>
      <c r="AO8130" s="8"/>
      <c r="AR8130" s="13"/>
      <c r="AS8130" s="8"/>
      <c r="AV8130" s="13"/>
      <c r="AW8130" s="8"/>
      <c r="AX8130" s="19" t="str">
        <f t="shared" si="508"/>
        <v/>
      </c>
      <c r="AY8130" s="55">
        <f t="shared" si="509"/>
        <v>0</v>
      </c>
      <c r="AZ8130" s="8"/>
      <c r="BA8130" s="8"/>
    </row>
    <row r="8131" spans="1:53" x14ac:dyDescent="0.25">
      <c r="A8131" s="9" t="str">
        <f>IF(B8131&lt;&gt;"",COUNTA($B$3:B8131)+$A$2,"")</f>
        <v/>
      </c>
      <c r="R8131" s="42"/>
      <c r="AB8131" s="13"/>
      <c r="AC8131" s="8"/>
      <c r="AF8131" s="13"/>
      <c r="AG8131" s="8"/>
      <c r="AH8131" s="8"/>
      <c r="AI8131" s="8"/>
      <c r="AJ8131" s="8"/>
      <c r="AK8131" s="8"/>
      <c r="AN8131" s="13"/>
      <c r="AO8131" s="8"/>
      <c r="AR8131" s="13"/>
      <c r="AS8131" s="8"/>
      <c r="AV8131" s="13"/>
      <c r="AW8131" s="8"/>
      <c r="AX8131" s="19" t="str">
        <f t="shared" ref="AX8131:AX8194" si="510">IF(R8131="","",AY8131/(1+0.025))</f>
        <v/>
      </c>
      <c r="AY8131" s="55">
        <f t="shared" ref="AY8131:AY8194" si="511">BC8131-AZ8131</f>
        <v>0</v>
      </c>
      <c r="AZ8131" s="8"/>
      <c r="BA8131" s="8"/>
    </row>
    <row r="8132" spans="1:53" x14ac:dyDescent="0.25">
      <c r="A8132" s="9" t="str">
        <f>IF(B8132&lt;&gt;"",COUNTA($B$3:B8132)+$A$2,"")</f>
        <v/>
      </c>
      <c r="R8132" s="42"/>
      <c r="AB8132" s="13"/>
      <c r="AC8132" s="8"/>
      <c r="AF8132" s="13"/>
      <c r="AG8132" s="8"/>
      <c r="AH8132" s="8"/>
      <c r="AI8132" s="8"/>
      <c r="AJ8132" s="8"/>
      <c r="AK8132" s="8"/>
      <c r="AN8132" s="13"/>
      <c r="AO8132" s="8"/>
      <c r="AR8132" s="13"/>
      <c r="AS8132" s="8"/>
      <c r="AV8132" s="13"/>
      <c r="AW8132" s="8"/>
      <c r="AX8132" s="19" t="str">
        <f t="shared" si="510"/>
        <v/>
      </c>
      <c r="AY8132" s="55">
        <f t="shared" si="511"/>
        <v>0</v>
      </c>
      <c r="AZ8132" s="8"/>
      <c r="BA8132" s="8"/>
    </row>
    <row r="8133" spans="1:53" x14ac:dyDescent="0.25">
      <c r="A8133" s="9" t="str">
        <f>IF(B8133&lt;&gt;"",COUNTA($B$3:B8133)+$A$2,"")</f>
        <v/>
      </c>
      <c r="R8133" s="42"/>
      <c r="AB8133" s="13"/>
      <c r="AC8133" s="8"/>
      <c r="AF8133" s="13"/>
      <c r="AG8133" s="8"/>
      <c r="AH8133" s="8"/>
      <c r="AI8133" s="8"/>
      <c r="AJ8133" s="8"/>
      <c r="AK8133" s="8"/>
      <c r="AN8133" s="13"/>
      <c r="AO8133" s="8"/>
      <c r="AR8133" s="13"/>
      <c r="AS8133" s="8"/>
      <c r="AV8133" s="13"/>
      <c r="AW8133" s="8"/>
      <c r="AX8133" s="19" t="str">
        <f t="shared" si="510"/>
        <v/>
      </c>
      <c r="AY8133" s="55">
        <f t="shared" si="511"/>
        <v>0</v>
      </c>
      <c r="AZ8133" s="8"/>
      <c r="BA8133" s="8"/>
    </row>
    <row r="8134" spans="1:53" x14ac:dyDescent="0.25">
      <c r="A8134" s="9" t="str">
        <f>IF(B8134&lt;&gt;"",COUNTA($B$3:B8134)+$A$2,"")</f>
        <v/>
      </c>
      <c r="R8134" s="42"/>
      <c r="AB8134" s="13"/>
      <c r="AC8134" s="8"/>
      <c r="AF8134" s="13"/>
      <c r="AG8134" s="8"/>
      <c r="AH8134" s="8"/>
      <c r="AI8134" s="8"/>
      <c r="AJ8134" s="8"/>
      <c r="AK8134" s="8"/>
      <c r="AN8134" s="13"/>
      <c r="AO8134" s="8"/>
      <c r="AR8134" s="13"/>
      <c r="AS8134" s="8"/>
      <c r="AV8134" s="13"/>
      <c r="AW8134" s="8"/>
      <c r="AX8134" s="19" t="str">
        <f t="shared" si="510"/>
        <v/>
      </c>
      <c r="AY8134" s="55">
        <f t="shared" si="511"/>
        <v>0</v>
      </c>
      <c r="AZ8134" s="8"/>
      <c r="BA8134" s="8"/>
    </row>
    <row r="8135" spans="1:53" x14ac:dyDescent="0.25">
      <c r="A8135" s="9" t="str">
        <f>IF(B8135&lt;&gt;"",COUNTA($B$3:B8135)+$A$2,"")</f>
        <v/>
      </c>
      <c r="R8135" s="42"/>
      <c r="AB8135" s="13"/>
      <c r="AC8135" s="8"/>
      <c r="AF8135" s="13"/>
      <c r="AG8135" s="8"/>
      <c r="AH8135" s="8"/>
      <c r="AI8135" s="8"/>
      <c r="AJ8135" s="8"/>
      <c r="AK8135" s="8"/>
      <c r="AN8135" s="13"/>
      <c r="AO8135" s="8"/>
      <c r="AR8135" s="13"/>
      <c r="AS8135" s="8"/>
      <c r="AV8135" s="13"/>
      <c r="AW8135" s="8"/>
      <c r="AX8135" s="19" t="str">
        <f t="shared" si="510"/>
        <v/>
      </c>
      <c r="AY8135" s="55">
        <f t="shared" si="511"/>
        <v>0</v>
      </c>
      <c r="AZ8135" s="8"/>
      <c r="BA8135" s="8"/>
    </row>
    <row r="8136" spans="1:53" x14ac:dyDescent="0.25">
      <c r="A8136" s="9" t="str">
        <f>IF(B8136&lt;&gt;"",COUNTA($B$3:B8136)+$A$2,"")</f>
        <v/>
      </c>
      <c r="R8136" s="42"/>
      <c r="AB8136" s="13"/>
      <c r="AC8136" s="8"/>
      <c r="AF8136" s="13"/>
      <c r="AG8136" s="8"/>
      <c r="AH8136" s="8"/>
      <c r="AI8136" s="8"/>
      <c r="AJ8136" s="8"/>
      <c r="AK8136" s="8"/>
      <c r="AN8136" s="13"/>
      <c r="AO8136" s="8"/>
      <c r="AR8136" s="13"/>
      <c r="AS8136" s="8"/>
      <c r="AV8136" s="13"/>
      <c r="AW8136" s="8"/>
      <c r="AX8136" s="19" t="str">
        <f t="shared" si="510"/>
        <v/>
      </c>
      <c r="AY8136" s="55">
        <f t="shared" si="511"/>
        <v>0</v>
      </c>
      <c r="AZ8136" s="8"/>
      <c r="BA8136" s="8"/>
    </row>
    <row r="8137" spans="1:53" x14ac:dyDescent="0.25">
      <c r="A8137" s="9" t="str">
        <f>IF(B8137&lt;&gt;"",COUNTA($B$3:B8137)+$A$2,"")</f>
        <v/>
      </c>
      <c r="R8137" s="42"/>
      <c r="AB8137" s="13"/>
      <c r="AC8137" s="8"/>
      <c r="AF8137" s="13"/>
      <c r="AG8137" s="8"/>
      <c r="AH8137" s="8"/>
      <c r="AI8137" s="8"/>
      <c r="AJ8137" s="8"/>
      <c r="AK8137" s="8"/>
      <c r="AN8137" s="13"/>
      <c r="AO8137" s="8"/>
      <c r="AR8137" s="13"/>
      <c r="AS8137" s="8"/>
      <c r="AV8137" s="13"/>
      <c r="AW8137" s="8"/>
      <c r="AX8137" s="19" t="str">
        <f t="shared" si="510"/>
        <v/>
      </c>
      <c r="AY8137" s="55">
        <f t="shared" si="511"/>
        <v>0</v>
      </c>
      <c r="AZ8137" s="8"/>
      <c r="BA8137" s="8"/>
    </row>
    <row r="8138" spans="1:53" x14ac:dyDescent="0.25">
      <c r="A8138" s="9" t="str">
        <f>IF(B8138&lt;&gt;"",COUNTA($B$3:B8138)+$A$2,"")</f>
        <v/>
      </c>
      <c r="R8138" s="42"/>
      <c r="AB8138" s="13"/>
      <c r="AC8138" s="8"/>
      <c r="AF8138" s="13"/>
      <c r="AG8138" s="8"/>
      <c r="AH8138" s="8"/>
      <c r="AI8138" s="8"/>
      <c r="AJ8138" s="8"/>
      <c r="AK8138" s="8"/>
      <c r="AN8138" s="13"/>
      <c r="AO8138" s="8"/>
      <c r="AR8138" s="13"/>
      <c r="AS8138" s="8"/>
      <c r="AV8138" s="13"/>
      <c r="AW8138" s="8"/>
      <c r="AX8138" s="19" t="str">
        <f t="shared" si="510"/>
        <v/>
      </c>
      <c r="AY8138" s="55">
        <f t="shared" si="511"/>
        <v>0</v>
      </c>
      <c r="AZ8138" s="8"/>
      <c r="BA8138" s="8"/>
    </row>
    <row r="8139" spans="1:53" x14ac:dyDescent="0.25">
      <c r="A8139" s="9" t="str">
        <f>IF(B8139&lt;&gt;"",COUNTA($B$3:B8139)+$A$2,"")</f>
        <v/>
      </c>
      <c r="R8139" s="42"/>
      <c r="AB8139" s="13"/>
      <c r="AC8139" s="8"/>
      <c r="AF8139" s="13"/>
      <c r="AG8139" s="8"/>
      <c r="AH8139" s="8"/>
      <c r="AI8139" s="8"/>
      <c r="AJ8139" s="8"/>
      <c r="AK8139" s="8"/>
      <c r="AN8139" s="13"/>
      <c r="AO8139" s="8"/>
      <c r="AR8139" s="13"/>
      <c r="AS8139" s="8"/>
      <c r="AV8139" s="13"/>
      <c r="AW8139" s="8"/>
      <c r="AX8139" s="19" t="str">
        <f t="shared" si="510"/>
        <v/>
      </c>
      <c r="AY8139" s="55">
        <f t="shared" si="511"/>
        <v>0</v>
      </c>
      <c r="AZ8139" s="8"/>
      <c r="BA8139" s="8"/>
    </row>
    <row r="8140" spans="1:53" x14ac:dyDescent="0.25">
      <c r="A8140" s="9" t="str">
        <f>IF(B8140&lt;&gt;"",COUNTA($B$3:B8140)+$A$2,"")</f>
        <v/>
      </c>
      <c r="R8140" s="42"/>
      <c r="AB8140" s="13"/>
      <c r="AC8140" s="8"/>
      <c r="AF8140" s="13"/>
      <c r="AG8140" s="8"/>
      <c r="AH8140" s="8"/>
      <c r="AI8140" s="8"/>
      <c r="AJ8140" s="8"/>
      <c r="AK8140" s="8"/>
      <c r="AN8140" s="13"/>
      <c r="AO8140" s="8"/>
      <c r="AR8140" s="13"/>
      <c r="AS8140" s="8"/>
      <c r="AV8140" s="13"/>
      <c r="AW8140" s="8"/>
      <c r="AX8140" s="19" t="str">
        <f t="shared" si="510"/>
        <v/>
      </c>
      <c r="AY8140" s="55">
        <f t="shared" si="511"/>
        <v>0</v>
      </c>
      <c r="AZ8140" s="8"/>
      <c r="BA8140" s="8"/>
    </row>
    <row r="8141" spans="1:53" x14ac:dyDescent="0.25">
      <c r="A8141" s="9" t="str">
        <f>IF(B8141&lt;&gt;"",COUNTA($B$3:B8141)+$A$2,"")</f>
        <v/>
      </c>
      <c r="R8141" s="42"/>
      <c r="AB8141" s="13"/>
      <c r="AC8141" s="8"/>
      <c r="AF8141" s="13"/>
      <c r="AG8141" s="8"/>
      <c r="AH8141" s="8"/>
      <c r="AI8141" s="8"/>
      <c r="AJ8141" s="8"/>
      <c r="AK8141" s="8"/>
      <c r="AN8141" s="13"/>
      <c r="AO8141" s="8"/>
      <c r="AR8141" s="13"/>
      <c r="AS8141" s="8"/>
      <c r="AV8141" s="13"/>
      <c r="AW8141" s="8"/>
      <c r="AX8141" s="19" t="str">
        <f t="shared" si="510"/>
        <v/>
      </c>
      <c r="AY8141" s="55">
        <f t="shared" si="511"/>
        <v>0</v>
      </c>
      <c r="AZ8141" s="8"/>
      <c r="BA8141" s="8"/>
    </row>
    <row r="8142" spans="1:53" x14ac:dyDescent="0.25">
      <c r="A8142" s="9" t="str">
        <f>IF(B8142&lt;&gt;"",COUNTA($B$3:B8142)+$A$2,"")</f>
        <v/>
      </c>
      <c r="R8142" s="42"/>
      <c r="AB8142" s="13"/>
      <c r="AC8142" s="8"/>
      <c r="AF8142" s="13"/>
      <c r="AG8142" s="8"/>
      <c r="AH8142" s="8"/>
      <c r="AI8142" s="8"/>
      <c r="AJ8142" s="8"/>
      <c r="AK8142" s="8"/>
      <c r="AN8142" s="13"/>
      <c r="AO8142" s="8"/>
      <c r="AR8142" s="13"/>
      <c r="AS8142" s="8"/>
      <c r="AV8142" s="13"/>
      <c r="AW8142" s="8"/>
      <c r="AX8142" s="19" t="str">
        <f t="shared" si="510"/>
        <v/>
      </c>
      <c r="AY8142" s="55">
        <f t="shared" si="511"/>
        <v>0</v>
      </c>
      <c r="AZ8142" s="8"/>
      <c r="BA8142" s="8"/>
    </row>
    <row r="8143" spans="1:53" x14ac:dyDescent="0.25">
      <c r="A8143" s="9" t="str">
        <f>IF(B8143&lt;&gt;"",COUNTA($B$3:B8143)+$A$2,"")</f>
        <v/>
      </c>
      <c r="R8143" s="42"/>
      <c r="AB8143" s="13"/>
      <c r="AC8143" s="8"/>
      <c r="AF8143" s="13"/>
      <c r="AG8143" s="8"/>
      <c r="AH8143" s="8"/>
      <c r="AI8143" s="8"/>
      <c r="AJ8143" s="8"/>
      <c r="AK8143" s="8"/>
      <c r="AN8143" s="13"/>
      <c r="AO8143" s="8"/>
      <c r="AR8143" s="13"/>
      <c r="AS8143" s="8"/>
      <c r="AV8143" s="13"/>
      <c r="AW8143" s="8"/>
      <c r="AX8143" s="19" t="str">
        <f t="shared" si="510"/>
        <v/>
      </c>
      <c r="AY8143" s="55">
        <f t="shared" si="511"/>
        <v>0</v>
      </c>
      <c r="AZ8143" s="8"/>
      <c r="BA8143" s="8"/>
    </row>
    <row r="8144" spans="1:53" x14ac:dyDescent="0.25">
      <c r="A8144" s="9" t="str">
        <f>IF(B8144&lt;&gt;"",COUNTA($B$3:B8144)+$A$2,"")</f>
        <v/>
      </c>
      <c r="R8144" s="42"/>
      <c r="AB8144" s="13"/>
      <c r="AC8144" s="8"/>
      <c r="AF8144" s="13"/>
      <c r="AG8144" s="8"/>
      <c r="AH8144" s="8"/>
      <c r="AI8144" s="8"/>
      <c r="AJ8144" s="8"/>
      <c r="AK8144" s="8"/>
      <c r="AN8144" s="13"/>
      <c r="AO8144" s="8"/>
      <c r="AR8144" s="13"/>
      <c r="AS8144" s="8"/>
      <c r="AV8144" s="13"/>
      <c r="AW8144" s="8"/>
      <c r="AX8144" s="19" t="str">
        <f t="shared" si="510"/>
        <v/>
      </c>
      <c r="AY8144" s="55">
        <f t="shared" si="511"/>
        <v>0</v>
      </c>
      <c r="AZ8144" s="8"/>
      <c r="BA8144" s="8"/>
    </row>
    <row r="8145" spans="1:53" x14ac:dyDescent="0.25">
      <c r="A8145" s="9" t="str">
        <f>IF(B8145&lt;&gt;"",COUNTA($B$3:B8145)+$A$2,"")</f>
        <v/>
      </c>
      <c r="R8145" s="42"/>
      <c r="AB8145" s="13"/>
      <c r="AC8145" s="8"/>
      <c r="AF8145" s="13"/>
      <c r="AG8145" s="8"/>
      <c r="AH8145" s="8"/>
      <c r="AI8145" s="8"/>
      <c r="AJ8145" s="8"/>
      <c r="AK8145" s="8"/>
      <c r="AN8145" s="13"/>
      <c r="AO8145" s="8"/>
      <c r="AR8145" s="13"/>
      <c r="AS8145" s="8"/>
      <c r="AV8145" s="13"/>
      <c r="AW8145" s="8"/>
      <c r="AX8145" s="19" t="str">
        <f t="shared" si="510"/>
        <v/>
      </c>
      <c r="AY8145" s="55">
        <f t="shared" si="511"/>
        <v>0</v>
      </c>
      <c r="AZ8145" s="8"/>
      <c r="BA8145" s="8"/>
    </row>
    <row r="8146" spans="1:53" x14ac:dyDescent="0.25">
      <c r="A8146" s="9" t="str">
        <f>IF(B8146&lt;&gt;"",COUNTA($B$3:B8146)+$A$2,"")</f>
        <v/>
      </c>
      <c r="R8146" s="42"/>
      <c r="AB8146" s="13"/>
      <c r="AC8146" s="8"/>
      <c r="AF8146" s="13"/>
      <c r="AG8146" s="8"/>
      <c r="AH8146" s="8"/>
      <c r="AI8146" s="8"/>
      <c r="AJ8146" s="8"/>
      <c r="AK8146" s="8"/>
      <c r="AN8146" s="13"/>
      <c r="AO8146" s="8"/>
      <c r="AR8146" s="13"/>
      <c r="AS8146" s="8"/>
      <c r="AV8146" s="13"/>
      <c r="AW8146" s="8"/>
      <c r="AX8146" s="19" t="str">
        <f t="shared" si="510"/>
        <v/>
      </c>
      <c r="AY8146" s="55">
        <f t="shared" si="511"/>
        <v>0</v>
      </c>
      <c r="AZ8146" s="8"/>
      <c r="BA8146" s="8"/>
    </row>
    <row r="8147" spans="1:53" x14ac:dyDescent="0.25">
      <c r="A8147" s="9" t="str">
        <f>IF(B8147&lt;&gt;"",COUNTA($B$3:B8147)+$A$2,"")</f>
        <v/>
      </c>
      <c r="R8147" s="42"/>
      <c r="AB8147" s="13"/>
      <c r="AC8147" s="8"/>
      <c r="AF8147" s="13"/>
      <c r="AG8147" s="8"/>
      <c r="AH8147" s="8"/>
      <c r="AI8147" s="8"/>
      <c r="AJ8147" s="8"/>
      <c r="AK8147" s="8"/>
      <c r="AN8147" s="13"/>
      <c r="AO8147" s="8"/>
      <c r="AR8147" s="13"/>
      <c r="AS8147" s="8"/>
      <c r="AV8147" s="13"/>
      <c r="AW8147" s="8"/>
      <c r="AX8147" s="19" t="str">
        <f t="shared" si="510"/>
        <v/>
      </c>
      <c r="AY8147" s="55">
        <f t="shared" si="511"/>
        <v>0</v>
      </c>
      <c r="AZ8147" s="8"/>
      <c r="BA8147" s="8"/>
    </row>
    <row r="8148" spans="1:53" x14ac:dyDescent="0.25">
      <c r="A8148" s="9" t="str">
        <f>IF(B8148&lt;&gt;"",COUNTA($B$3:B8148)+$A$2,"")</f>
        <v/>
      </c>
      <c r="R8148" s="42"/>
      <c r="AB8148" s="13"/>
      <c r="AC8148" s="8"/>
      <c r="AF8148" s="13"/>
      <c r="AG8148" s="8"/>
      <c r="AH8148" s="8"/>
      <c r="AI8148" s="8"/>
      <c r="AJ8148" s="8"/>
      <c r="AK8148" s="8"/>
      <c r="AN8148" s="13"/>
      <c r="AO8148" s="8"/>
      <c r="AR8148" s="13"/>
      <c r="AS8148" s="8"/>
      <c r="AV8148" s="13"/>
      <c r="AW8148" s="8"/>
      <c r="AX8148" s="19" t="str">
        <f t="shared" si="510"/>
        <v/>
      </c>
      <c r="AY8148" s="55">
        <f t="shared" si="511"/>
        <v>0</v>
      </c>
      <c r="AZ8148" s="8"/>
      <c r="BA8148" s="8"/>
    </row>
    <row r="8149" spans="1:53" x14ac:dyDescent="0.25">
      <c r="A8149" s="9" t="str">
        <f>IF(B8149&lt;&gt;"",COUNTA($B$3:B8149)+$A$2,"")</f>
        <v/>
      </c>
      <c r="R8149" s="42"/>
      <c r="AB8149" s="13"/>
      <c r="AC8149" s="8"/>
      <c r="AF8149" s="13"/>
      <c r="AG8149" s="8"/>
      <c r="AH8149" s="8"/>
      <c r="AI8149" s="8"/>
      <c r="AJ8149" s="8"/>
      <c r="AK8149" s="8"/>
      <c r="AN8149" s="13"/>
      <c r="AO8149" s="8"/>
      <c r="AR8149" s="13"/>
      <c r="AS8149" s="8"/>
      <c r="AV8149" s="13"/>
      <c r="AW8149" s="8"/>
      <c r="AX8149" s="19" t="str">
        <f t="shared" si="510"/>
        <v/>
      </c>
      <c r="AY8149" s="55">
        <f t="shared" si="511"/>
        <v>0</v>
      </c>
      <c r="AZ8149" s="8"/>
      <c r="BA8149" s="8"/>
    </row>
    <row r="8150" spans="1:53" x14ac:dyDescent="0.25">
      <c r="A8150" s="9" t="str">
        <f>IF(B8150&lt;&gt;"",COUNTA($B$3:B8150)+$A$2,"")</f>
        <v/>
      </c>
      <c r="R8150" s="42"/>
      <c r="AB8150" s="13"/>
      <c r="AC8150" s="8"/>
      <c r="AF8150" s="13"/>
      <c r="AG8150" s="8"/>
      <c r="AH8150" s="8"/>
      <c r="AI8150" s="8"/>
      <c r="AJ8150" s="8"/>
      <c r="AK8150" s="8"/>
      <c r="AN8150" s="13"/>
      <c r="AO8150" s="8"/>
      <c r="AR8150" s="13"/>
      <c r="AS8150" s="8"/>
      <c r="AV8150" s="13"/>
      <c r="AW8150" s="8"/>
      <c r="AX8150" s="19" t="str">
        <f t="shared" si="510"/>
        <v/>
      </c>
      <c r="AY8150" s="55">
        <f t="shared" si="511"/>
        <v>0</v>
      </c>
      <c r="AZ8150" s="8"/>
      <c r="BA8150" s="8"/>
    </row>
    <row r="8151" spans="1:53" x14ac:dyDescent="0.25">
      <c r="A8151" s="9" t="str">
        <f>IF(B8151&lt;&gt;"",COUNTA($B$3:B8151)+$A$2,"")</f>
        <v/>
      </c>
      <c r="R8151" s="42"/>
      <c r="AB8151" s="13"/>
      <c r="AC8151" s="8"/>
      <c r="AF8151" s="13"/>
      <c r="AG8151" s="8"/>
      <c r="AH8151" s="8"/>
      <c r="AI8151" s="8"/>
      <c r="AJ8151" s="8"/>
      <c r="AK8151" s="8"/>
      <c r="AN8151" s="13"/>
      <c r="AO8151" s="8"/>
      <c r="AR8151" s="13"/>
      <c r="AS8151" s="8"/>
      <c r="AV8151" s="13"/>
      <c r="AW8151" s="8"/>
      <c r="AX8151" s="19" t="str">
        <f t="shared" si="510"/>
        <v/>
      </c>
      <c r="AY8151" s="55">
        <f t="shared" si="511"/>
        <v>0</v>
      </c>
      <c r="AZ8151" s="8"/>
      <c r="BA8151" s="8"/>
    </row>
    <row r="8152" spans="1:53" x14ac:dyDescent="0.25">
      <c r="A8152" s="9" t="str">
        <f>IF(B8152&lt;&gt;"",COUNTA($B$3:B8152)+$A$2,"")</f>
        <v/>
      </c>
      <c r="R8152" s="42"/>
      <c r="AB8152" s="13"/>
      <c r="AC8152" s="8"/>
      <c r="AF8152" s="13"/>
      <c r="AG8152" s="8"/>
      <c r="AH8152" s="8"/>
      <c r="AI8152" s="8"/>
      <c r="AJ8152" s="8"/>
      <c r="AK8152" s="8"/>
      <c r="AN8152" s="13"/>
      <c r="AO8152" s="8"/>
      <c r="AR8152" s="13"/>
      <c r="AS8152" s="8"/>
      <c r="AV8152" s="13"/>
      <c r="AW8152" s="8"/>
      <c r="AX8152" s="19" t="str">
        <f t="shared" si="510"/>
        <v/>
      </c>
      <c r="AY8152" s="55">
        <f t="shared" si="511"/>
        <v>0</v>
      </c>
      <c r="AZ8152" s="8"/>
      <c r="BA8152" s="8"/>
    </row>
    <row r="8153" spans="1:53" x14ac:dyDescent="0.25">
      <c r="A8153" s="9" t="str">
        <f>IF(B8153&lt;&gt;"",COUNTA($B$3:B8153)+$A$2,"")</f>
        <v/>
      </c>
      <c r="R8153" s="42"/>
      <c r="AB8153" s="13"/>
      <c r="AC8153" s="8"/>
      <c r="AF8153" s="13"/>
      <c r="AG8153" s="8"/>
      <c r="AH8153" s="8"/>
      <c r="AI8153" s="8"/>
      <c r="AJ8153" s="8"/>
      <c r="AK8153" s="8"/>
      <c r="AN8153" s="13"/>
      <c r="AO8153" s="8"/>
      <c r="AR8153" s="13"/>
      <c r="AS8153" s="8"/>
      <c r="AV8153" s="13"/>
      <c r="AW8153" s="8"/>
      <c r="AX8153" s="19" t="str">
        <f t="shared" si="510"/>
        <v/>
      </c>
      <c r="AY8153" s="55">
        <f t="shared" si="511"/>
        <v>0</v>
      </c>
      <c r="AZ8153" s="8"/>
      <c r="BA8153" s="8"/>
    </row>
    <row r="8154" spans="1:53" x14ac:dyDescent="0.25">
      <c r="A8154" s="9" t="str">
        <f>IF(B8154&lt;&gt;"",COUNTA($B$3:B8154)+$A$2,"")</f>
        <v/>
      </c>
      <c r="R8154" s="42"/>
      <c r="AB8154" s="13"/>
      <c r="AC8154" s="8"/>
      <c r="AF8154" s="13"/>
      <c r="AG8154" s="8"/>
      <c r="AH8154" s="8"/>
      <c r="AI8154" s="8"/>
      <c r="AJ8154" s="8"/>
      <c r="AK8154" s="8"/>
      <c r="AN8154" s="13"/>
      <c r="AO8154" s="8"/>
      <c r="AR8154" s="13"/>
      <c r="AS8154" s="8"/>
      <c r="AV8154" s="13"/>
      <c r="AW8154" s="8"/>
      <c r="AX8154" s="19" t="str">
        <f t="shared" si="510"/>
        <v/>
      </c>
      <c r="AY8154" s="55">
        <f t="shared" si="511"/>
        <v>0</v>
      </c>
      <c r="AZ8154" s="8"/>
      <c r="BA8154" s="8"/>
    </row>
    <row r="8155" spans="1:53" x14ac:dyDescent="0.25">
      <c r="A8155" s="9" t="str">
        <f>IF(B8155&lt;&gt;"",COUNTA($B$3:B8155)+$A$2,"")</f>
        <v/>
      </c>
      <c r="R8155" s="42"/>
      <c r="AB8155" s="13"/>
      <c r="AC8155" s="8"/>
      <c r="AF8155" s="13"/>
      <c r="AG8155" s="8"/>
      <c r="AH8155" s="8"/>
      <c r="AI8155" s="8"/>
      <c r="AJ8155" s="8"/>
      <c r="AK8155" s="8"/>
      <c r="AN8155" s="13"/>
      <c r="AO8155" s="8"/>
      <c r="AR8155" s="13"/>
      <c r="AS8155" s="8"/>
      <c r="AV8155" s="13"/>
      <c r="AW8155" s="8"/>
      <c r="AX8155" s="19" t="str">
        <f t="shared" si="510"/>
        <v/>
      </c>
      <c r="AY8155" s="55">
        <f t="shared" si="511"/>
        <v>0</v>
      </c>
      <c r="AZ8155" s="8"/>
      <c r="BA8155" s="8"/>
    </row>
    <row r="8156" spans="1:53" x14ac:dyDescent="0.25">
      <c r="A8156" s="9" t="str">
        <f>IF(B8156&lt;&gt;"",COUNTA($B$3:B8156)+$A$2,"")</f>
        <v/>
      </c>
      <c r="R8156" s="42"/>
      <c r="AB8156" s="13"/>
      <c r="AC8156" s="8"/>
      <c r="AF8156" s="13"/>
      <c r="AG8156" s="8"/>
      <c r="AH8156" s="8"/>
      <c r="AI8156" s="8"/>
      <c r="AJ8156" s="8"/>
      <c r="AK8156" s="8"/>
      <c r="AN8156" s="13"/>
      <c r="AO8156" s="8"/>
      <c r="AR8156" s="13"/>
      <c r="AS8156" s="8"/>
      <c r="AV8156" s="13"/>
      <c r="AW8156" s="8"/>
      <c r="AX8156" s="19" t="str">
        <f t="shared" si="510"/>
        <v/>
      </c>
      <c r="AY8156" s="55">
        <f t="shared" si="511"/>
        <v>0</v>
      </c>
      <c r="AZ8156" s="8"/>
      <c r="BA8156" s="8"/>
    </row>
    <row r="8157" spans="1:53" x14ac:dyDescent="0.25">
      <c r="A8157" s="9" t="str">
        <f>IF(B8157&lt;&gt;"",COUNTA($B$3:B8157)+$A$2,"")</f>
        <v/>
      </c>
      <c r="R8157" s="42"/>
      <c r="AB8157" s="13"/>
      <c r="AC8157" s="8"/>
      <c r="AF8157" s="13"/>
      <c r="AG8157" s="8"/>
      <c r="AH8157" s="8"/>
      <c r="AI8157" s="8"/>
      <c r="AJ8157" s="8"/>
      <c r="AK8157" s="8"/>
      <c r="AN8157" s="13"/>
      <c r="AO8157" s="8"/>
      <c r="AR8157" s="13"/>
      <c r="AS8157" s="8"/>
      <c r="AV8157" s="13"/>
      <c r="AW8157" s="8"/>
      <c r="AX8157" s="19" t="str">
        <f t="shared" si="510"/>
        <v/>
      </c>
      <c r="AY8157" s="55">
        <f t="shared" si="511"/>
        <v>0</v>
      </c>
      <c r="AZ8157" s="8"/>
      <c r="BA8157" s="8"/>
    </row>
    <row r="8158" spans="1:53" x14ac:dyDescent="0.25">
      <c r="A8158" s="9" t="str">
        <f>IF(B8158&lt;&gt;"",COUNTA($B$3:B8158)+$A$2,"")</f>
        <v/>
      </c>
      <c r="R8158" s="42"/>
      <c r="AB8158" s="13"/>
      <c r="AC8158" s="8"/>
      <c r="AF8158" s="13"/>
      <c r="AG8158" s="8"/>
      <c r="AH8158" s="8"/>
      <c r="AI8158" s="8"/>
      <c r="AJ8158" s="8"/>
      <c r="AK8158" s="8"/>
      <c r="AN8158" s="13"/>
      <c r="AO8158" s="8"/>
      <c r="AR8158" s="13"/>
      <c r="AS8158" s="8"/>
      <c r="AV8158" s="13"/>
      <c r="AW8158" s="8"/>
      <c r="AX8158" s="19" t="str">
        <f t="shared" si="510"/>
        <v/>
      </c>
      <c r="AY8158" s="55">
        <f t="shared" si="511"/>
        <v>0</v>
      </c>
      <c r="AZ8158" s="8"/>
      <c r="BA8158" s="8"/>
    </row>
    <row r="8159" spans="1:53" x14ac:dyDescent="0.25">
      <c r="A8159" s="9" t="str">
        <f>IF(B8159&lt;&gt;"",COUNTA($B$3:B8159)+$A$2,"")</f>
        <v/>
      </c>
      <c r="R8159" s="42"/>
      <c r="AB8159" s="13"/>
      <c r="AC8159" s="8"/>
      <c r="AF8159" s="13"/>
      <c r="AG8159" s="8"/>
      <c r="AH8159" s="8"/>
      <c r="AI8159" s="8"/>
      <c r="AJ8159" s="8"/>
      <c r="AK8159" s="8"/>
      <c r="AN8159" s="13"/>
      <c r="AO8159" s="8"/>
      <c r="AR8159" s="13"/>
      <c r="AS8159" s="8"/>
      <c r="AV8159" s="13"/>
      <c r="AW8159" s="8"/>
      <c r="AX8159" s="19" t="str">
        <f t="shared" si="510"/>
        <v/>
      </c>
      <c r="AY8159" s="55">
        <f t="shared" si="511"/>
        <v>0</v>
      </c>
      <c r="AZ8159" s="8"/>
      <c r="BA8159" s="8"/>
    </row>
    <row r="8160" spans="1:53" x14ac:dyDescent="0.25">
      <c r="A8160" s="9" t="str">
        <f>IF(B8160&lt;&gt;"",COUNTA($B$3:B8160)+$A$2,"")</f>
        <v/>
      </c>
      <c r="R8160" s="42"/>
      <c r="AB8160" s="13"/>
      <c r="AC8160" s="8"/>
      <c r="AF8160" s="13"/>
      <c r="AG8160" s="8"/>
      <c r="AH8160" s="8"/>
      <c r="AI8160" s="8"/>
      <c r="AJ8160" s="8"/>
      <c r="AK8160" s="8"/>
      <c r="AN8160" s="13"/>
      <c r="AO8160" s="8"/>
      <c r="AR8160" s="13"/>
      <c r="AS8160" s="8"/>
      <c r="AV8160" s="13"/>
      <c r="AW8160" s="8"/>
      <c r="AX8160" s="19" t="str">
        <f t="shared" si="510"/>
        <v/>
      </c>
      <c r="AY8160" s="55">
        <f t="shared" si="511"/>
        <v>0</v>
      </c>
      <c r="AZ8160" s="8"/>
      <c r="BA8160" s="8"/>
    </row>
    <row r="8161" spans="1:53" x14ac:dyDescent="0.25">
      <c r="A8161" s="9" t="str">
        <f>IF(B8161&lt;&gt;"",COUNTA($B$3:B8161)+$A$2,"")</f>
        <v/>
      </c>
      <c r="R8161" s="42"/>
      <c r="AB8161" s="13"/>
      <c r="AC8161" s="8"/>
      <c r="AF8161" s="13"/>
      <c r="AG8161" s="8"/>
      <c r="AH8161" s="8"/>
      <c r="AI8161" s="8"/>
      <c r="AJ8161" s="8"/>
      <c r="AK8161" s="8"/>
      <c r="AN8161" s="13"/>
      <c r="AO8161" s="8"/>
      <c r="AR8161" s="13"/>
      <c r="AS8161" s="8"/>
      <c r="AV8161" s="13"/>
      <c r="AW8161" s="8"/>
      <c r="AX8161" s="19" t="str">
        <f t="shared" si="510"/>
        <v/>
      </c>
      <c r="AY8161" s="55">
        <f t="shared" si="511"/>
        <v>0</v>
      </c>
      <c r="AZ8161" s="8"/>
      <c r="BA8161" s="8"/>
    </row>
    <row r="8162" spans="1:53" x14ac:dyDescent="0.25">
      <c r="A8162" s="9" t="str">
        <f>IF(B8162&lt;&gt;"",COUNTA($B$3:B8162)+$A$2,"")</f>
        <v/>
      </c>
      <c r="R8162" s="42"/>
      <c r="AB8162" s="13"/>
      <c r="AC8162" s="8"/>
      <c r="AF8162" s="13"/>
      <c r="AG8162" s="8"/>
      <c r="AH8162" s="8"/>
      <c r="AI8162" s="8"/>
      <c r="AJ8162" s="8"/>
      <c r="AK8162" s="8"/>
      <c r="AN8162" s="13"/>
      <c r="AO8162" s="8"/>
      <c r="AR8162" s="13"/>
      <c r="AS8162" s="8"/>
      <c r="AV8162" s="13"/>
      <c r="AW8162" s="8"/>
      <c r="AX8162" s="19" t="str">
        <f t="shared" si="510"/>
        <v/>
      </c>
      <c r="AY8162" s="55">
        <f t="shared" si="511"/>
        <v>0</v>
      </c>
      <c r="AZ8162" s="8"/>
      <c r="BA8162" s="8"/>
    </row>
    <row r="8163" spans="1:53" x14ac:dyDescent="0.25">
      <c r="A8163" s="9" t="str">
        <f>IF(B8163&lt;&gt;"",COUNTA($B$3:B8163)+$A$2,"")</f>
        <v/>
      </c>
      <c r="R8163" s="42"/>
      <c r="AB8163" s="13"/>
      <c r="AC8163" s="8"/>
      <c r="AF8163" s="13"/>
      <c r="AG8163" s="8"/>
      <c r="AH8163" s="8"/>
      <c r="AI8163" s="8"/>
      <c r="AJ8163" s="8"/>
      <c r="AK8163" s="8"/>
      <c r="AN8163" s="13"/>
      <c r="AO8163" s="8"/>
      <c r="AR8163" s="13"/>
      <c r="AS8163" s="8"/>
      <c r="AV8163" s="13"/>
      <c r="AW8163" s="8"/>
      <c r="AX8163" s="19" t="str">
        <f t="shared" si="510"/>
        <v/>
      </c>
      <c r="AY8163" s="55">
        <f t="shared" si="511"/>
        <v>0</v>
      </c>
      <c r="AZ8163" s="8"/>
      <c r="BA8163" s="8"/>
    </row>
    <row r="8164" spans="1:53" x14ac:dyDescent="0.25">
      <c r="A8164" s="9" t="str">
        <f>IF(B8164&lt;&gt;"",COUNTA($B$3:B8164)+$A$2,"")</f>
        <v/>
      </c>
      <c r="R8164" s="42"/>
      <c r="AB8164" s="13"/>
      <c r="AC8164" s="8"/>
      <c r="AF8164" s="13"/>
      <c r="AG8164" s="8"/>
      <c r="AH8164" s="8"/>
      <c r="AI8164" s="8"/>
      <c r="AJ8164" s="8"/>
      <c r="AK8164" s="8"/>
      <c r="AN8164" s="13"/>
      <c r="AO8164" s="8"/>
      <c r="AR8164" s="13"/>
      <c r="AS8164" s="8"/>
      <c r="AV8164" s="13"/>
      <c r="AW8164" s="8"/>
      <c r="AX8164" s="19" t="str">
        <f t="shared" si="510"/>
        <v/>
      </c>
      <c r="AY8164" s="55">
        <f t="shared" si="511"/>
        <v>0</v>
      </c>
      <c r="AZ8164" s="8"/>
      <c r="BA8164" s="8"/>
    </row>
    <row r="8165" spans="1:53" x14ac:dyDescent="0.25">
      <c r="A8165" s="9" t="str">
        <f>IF(B8165&lt;&gt;"",COUNTA($B$3:B8165)+$A$2,"")</f>
        <v/>
      </c>
      <c r="R8165" s="42"/>
      <c r="AB8165" s="13"/>
      <c r="AC8165" s="8"/>
      <c r="AF8165" s="13"/>
      <c r="AG8165" s="8"/>
      <c r="AH8165" s="8"/>
      <c r="AI8165" s="8"/>
      <c r="AJ8165" s="8"/>
      <c r="AK8165" s="8"/>
      <c r="AN8165" s="13"/>
      <c r="AO8165" s="8"/>
      <c r="AR8165" s="13"/>
      <c r="AS8165" s="8"/>
      <c r="AV8165" s="13"/>
      <c r="AW8165" s="8"/>
      <c r="AX8165" s="19" t="str">
        <f t="shared" si="510"/>
        <v/>
      </c>
      <c r="AY8165" s="55">
        <f t="shared" si="511"/>
        <v>0</v>
      </c>
      <c r="AZ8165" s="8"/>
      <c r="BA8165" s="8"/>
    </row>
    <row r="8166" spans="1:53" x14ac:dyDescent="0.25">
      <c r="A8166" s="9" t="str">
        <f>IF(B8166&lt;&gt;"",COUNTA($B$3:B8166)+$A$2,"")</f>
        <v/>
      </c>
      <c r="R8166" s="42"/>
      <c r="AB8166" s="13"/>
      <c r="AC8166" s="8"/>
      <c r="AF8166" s="13"/>
      <c r="AG8166" s="8"/>
      <c r="AH8166" s="8"/>
      <c r="AI8166" s="8"/>
      <c r="AJ8166" s="8"/>
      <c r="AK8166" s="8"/>
      <c r="AN8166" s="13"/>
      <c r="AO8166" s="8"/>
      <c r="AR8166" s="13"/>
      <c r="AS8166" s="8"/>
      <c r="AV8166" s="13"/>
      <c r="AW8166" s="8"/>
      <c r="AX8166" s="19" t="str">
        <f t="shared" si="510"/>
        <v/>
      </c>
      <c r="AY8166" s="55">
        <f t="shared" si="511"/>
        <v>0</v>
      </c>
      <c r="AZ8166" s="8"/>
      <c r="BA8166" s="8"/>
    </row>
    <row r="8167" spans="1:53" x14ac:dyDescent="0.25">
      <c r="A8167" s="9" t="str">
        <f>IF(B8167&lt;&gt;"",COUNTA($B$3:B8167)+$A$2,"")</f>
        <v/>
      </c>
      <c r="R8167" s="42"/>
      <c r="AB8167" s="13"/>
      <c r="AC8167" s="8"/>
      <c r="AF8167" s="13"/>
      <c r="AG8167" s="8"/>
      <c r="AH8167" s="8"/>
      <c r="AI8167" s="8"/>
      <c r="AJ8167" s="8"/>
      <c r="AK8167" s="8"/>
      <c r="AN8167" s="13"/>
      <c r="AO8167" s="8"/>
      <c r="AR8167" s="13"/>
      <c r="AS8167" s="8"/>
      <c r="AV8167" s="13"/>
      <c r="AW8167" s="8"/>
      <c r="AX8167" s="19" t="str">
        <f t="shared" si="510"/>
        <v/>
      </c>
      <c r="AY8167" s="55">
        <f t="shared" si="511"/>
        <v>0</v>
      </c>
      <c r="AZ8167" s="8"/>
      <c r="BA8167" s="8"/>
    </row>
    <row r="8168" spans="1:53" x14ac:dyDescent="0.25">
      <c r="A8168" s="9" t="str">
        <f>IF(B8168&lt;&gt;"",COUNTA($B$3:B8168)+$A$2,"")</f>
        <v/>
      </c>
      <c r="R8168" s="42"/>
      <c r="AB8168" s="13"/>
      <c r="AC8168" s="8"/>
      <c r="AF8168" s="13"/>
      <c r="AG8168" s="8"/>
      <c r="AH8168" s="8"/>
      <c r="AI8168" s="8"/>
      <c r="AJ8168" s="8"/>
      <c r="AK8168" s="8"/>
      <c r="AN8168" s="13"/>
      <c r="AO8168" s="8"/>
      <c r="AR8168" s="13"/>
      <c r="AS8168" s="8"/>
      <c r="AV8168" s="13"/>
      <c r="AW8168" s="8"/>
      <c r="AX8168" s="19" t="str">
        <f t="shared" si="510"/>
        <v/>
      </c>
      <c r="AY8168" s="55">
        <f t="shared" si="511"/>
        <v>0</v>
      </c>
      <c r="AZ8168" s="8"/>
      <c r="BA8168" s="8"/>
    </row>
    <row r="8169" spans="1:53" x14ac:dyDescent="0.25">
      <c r="A8169" s="9" t="str">
        <f>IF(B8169&lt;&gt;"",COUNTA($B$3:B8169)+$A$2,"")</f>
        <v/>
      </c>
      <c r="R8169" s="42"/>
      <c r="AB8169" s="13"/>
      <c r="AC8169" s="8"/>
      <c r="AF8169" s="13"/>
      <c r="AG8169" s="8"/>
      <c r="AH8169" s="8"/>
      <c r="AI8169" s="8"/>
      <c r="AJ8169" s="8"/>
      <c r="AK8169" s="8"/>
      <c r="AN8169" s="13"/>
      <c r="AO8169" s="8"/>
      <c r="AR8169" s="13"/>
      <c r="AS8169" s="8"/>
      <c r="AV8169" s="13"/>
      <c r="AW8169" s="8"/>
      <c r="AX8169" s="19" t="str">
        <f t="shared" si="510"/>
        <v/>
      </c>
      <c r="AY8169" s="55">
        <f t="shared" si="511"/>
        <v>0</v>
      </c>
      <c r="AZ8169" s="8"/>
      <c r="BA8169" s="8"/>
    </row>
    <row r="8170" spans="1:53" x14ac:dyDescent="0.25">
      <c r="A8170" s="9" t="str">
        <f>IF(B8170&lt;&gt;"",COUNTA($B$3:B8170)+$A$2,"")</f>
        <v/>
      </c>
      <c r="R8170" s="42"/>
      <c r="AB8170" s="13"/>
      <c r="AC8170" s="8"/>
      <c r="AF8170" s="13"/>
      <c r="AG8170" s="8"/>
      <c r="AH8170" s="8"/>
      <c r="AI8170" s="8"/>
      <c r="AJ8170" s="8"/>
      <c r="AK8170" s="8"/>
      <c r="AN8170" s="13"/>
      <c r="AO8170" s="8"/>
      <c r="AR8170" s="13"/>
      <c r="AS8170" s="8"/>
      <c r="AV8170" s="13"/>
      <c r="AW8170" s="8"/>
      <c r="AX8170" s="19" t="str">
        <f t="shared" si="510"/>
        <v/>
      </c>
      <c r="AY8170" s="55">
        <f t="shared" si="511"/>
        <v>0</v>
      </c>
      <c r="AZ8170" s="8"/>
      <c r="BA8170" s="8"/>
    </row>
    <row r="8171" spans="1:53" x14ac:dyDescent="0.25">
      <c r="A8171" s="9" t="str">
        <f>IF(B8171&lt;&gt;"",COUNTA($B$3:B8171)+$A$2,"")</f>
        <v/>
      </c>
      <c r="R8171" s="42"/>
      <c r="AB8171" s="13"/>
      <c r="AC8171" s="8"/>
      <c r="AF8171" s="13"/>
      <c r="AG8171" s="8"/>
      <c r="AH8171" s="8"/>
      <c r="AI8171" s="8"/>
      <c r="AJ8171" s="8"/>
      <c r="AK8171" s="8"/>
      <c r="AN8171" s="13"/>
      <c r="AO8171" s="8"/>
      <c r="AR8171" s="13"/>
      <c r="AS8171" s="8"/>
      <c r="AV8171" s="13"/>
      <c r="AW8171" s="8"/>
      <c r="AX8171" s="19" t="str">
        <f t="shared" si="510"/>
        <v/>
      </c>
      <c r="AY8171" s="55">
        <f t="shared" si="511"/>
        <v>0</v>
      </c>
      <c r="AZ8171" s="8"/>
      <c r="BA8171" s="8"/>
    </row>
    <row r="8172" spans="1:53" x14ac:dyDescent="0.25">
      <c r="A8172" s="9" t="str">
        <f>IF(B8172&lt;&gt;"",COUNTA($B$3:B8172)+$A$2,"")</f>
        <v/>
      </c>
      <c r="R8172" s="42"/>
      <c r="AB8172" s="13"/>
      <c r="AC8172" s="8"/>
      <c r="AF8172" s="13"/>
      <c r="AG8172" s="8"/>
      <c r="AH8172" s="8"/>
      <c r="AI8172" s="8"/>
      <c r="AJ8172" s="8"/>
      <c r="AK8172" s="8"/>
      <c r="AN8172" s="13"/>
      <c r="AO8172" s="8"/>
      <c r="AR8172" s="13"/>
      <c r="AS8172" s="8"/>
      <c r="AV8172" s="13"/>
      <c r="AW8172" s="8"/>
      <c r="AX8172" s="19" t="str">
        <f t="shared" si="510"/>
        <v/>
      </c>
      <c r="AY8172" s="55">
        <f t="shared" si="511"/>
        <v>0</v>
      </c>
      <c r="AZ8172" s="8"/>
      <c r="BA8172" s="8"/>
    </row>
    <row r="8173" spans="1:53" x14ac:dyDescent="0.25">
      <c r="A8173" s="9" t="str">
        <f>IF(B8173&lt;&gt;"",COUNTA($B$3:B8173)+$A$2,"")</f>
        <v/>
      </c>
      <c r="R8173" s="42"/>
      <c r="AB8173" s="13"/>
      <c r="AC8173" s="8"/>
      <c r="AF8173" s="13"/>
      <c r="AG8173" s="8"/>
      <c r="AH8173" s="8"/>
      <c r="AI8173" s="8"/>
      <c r="AJ8173" s="8"/>
      <c r="AK8173" s="8"/>
      <c r="AN8173" s="13"/>
      <c r="AO8173" s="8"/>
      <c r="AR8173" s="13"/>
      <c r="AS8173" s="8"/>
      <c r="AV8173" s="13"/>
      <c r="AW8173" s="8"/>
      <c r="AX8173" s="19" t="str">
        <f t="shared" si="510"/>
        <v/>
      </c>
      <c r="AY8173" s="55">
        <f t="shared" si="511"/>
        <v>0</v>
      </c>
      <c r="AZ8173" s="8"/>
      <c r="BA8173" s="8"/>
    </row>
    <row r="8174" spans="1:53" x14ac:dyDescent="0.25">
      <c r="A8174" s="9" t="str">
        <f>IF(B8174&lt;&gt;"",COUNTA($B$3:B8174)+$A$2,"")</f>
        <v/>
      </c>
      <c r="R8174" s="42"/>
      <c r="AB8174" s="13"/>
      <c r="AC8174" s="8"/>
      <c r="AF8174" s="13"/>
      <c r="AG8174" s="8"/>
      <c r="AH8174" s="8"/>
      <c r="AI8174" s="8"/>
      <c r="AJ8174" s="8"/>
      <c r="AK8174" s="8"/>
      <c r="AN8174" s="13"/>
      <c r="AO8174" s="8"/>
      <c r="AR8174" s="13"/>
      <c r="AS8174" s="8"/>
      <c r="AV8174" s="13"/>
      <c r="AW8174" s="8"/>
      <c r="AX8174" s="19" t="str">
        <f t="shared" si="510"/>
        <v/>
      </c>
      <c r="AY8174" s="55">
        <f t="shared" si="511"/>
        <v>0</v>
      </c>
      <c r="AZ8174" s="8"/>
      <c r="BA8174" s="8"/>
    </row>
    <row r="8175" spans="1:53" x14ac:dyDescent="0.25">
      <c r="A8175" s="9" t="str">
        <f>IF(B8175&lt;&gt;"",COUNTA($B$3:B8175)+$A$2,"")</f>
        <v/>
      </c>
      <c r="R8175" s="42"/>
      <c r="AB8175" s="13"/>
      <c r="AC8175" s="8"/>
      <c r="AF8175" s="13"/>
      <c r="AG8175" s="8"/>
      <c r="AH8175" s="8"/>
      <c r="AI8175" s="8"/>
      <c r="AJ8175" s="8"/>
      <c r="AK8175" s="8"/>
      <c r="AN8175" s="13"/>
      <c r="AO8175" s="8"/>
      <c r="AR8175" s="13"/>
      <c r="AS8175" s="8"/>
      <c r="AV8175" s="13"/>
      <c r="AW8175" s="8"/>
      <c r="AX8175" s="19" t="str">
        <f t="shared" si="510"/>
        <v/>
      </c>
      <c r="AY8175" s="55">
        <f t="shared" si="511"/>
        <v>0</v>
      </c>
      <c r="AZ8175" s="8"/>
      <c r="BA8175" s="8"/>
    </row>
    <row r="8176" spans="1:53" x14ac:dyDescent="0.25">
      <c r="A8176" s="9" t="str">
        <f>IF(B8176&lt;&gt;"",COUNTA($B$3:B8176)+$A$2,"")</f>
        <v/>
      </c>
      <c r="R8176" s="42"/>
      <c r="AB8176" s="13"/>
      <c r="AC8176" s="8"/>
      <c r="AF8176" s="13"/>
      <c r="AG8176" s="8"/>
      <c r="AH8176" s="8"/>
      <c r="AI8176" s="8"/>
      <c r="AJ8176" s="8"/>
      <c r="AK8176" s="8"/>
      <c r="AN8176" s="13"/>
      <c r="AO8176" s="8"/>
      <c r="AR8176" s="13"/>
      <c r="AS8176" s="8"/>
      <c r="AV8176" s="13"/>
      <c r="AW8176" s="8"/>
      <c r="AX8176" s="19" t="str">
        <f t="shared" si="510"/>
        <v/>
      </c>
      <c r="AY8176" s="55">
        <f t="shared" si="511"/>
        <v>0</v>
      </c>
      <c r="AZ8176" s="8"/>
      <c r="BA8176" s="8"/>
    </row>
    <row r="8177" spans="1:53" x14ac:dyDescent="0.25">
      <c r="A8177" s="9" t="str">
        <f>IF(B8177&lt;&gt;"",COUNTA($B$3:B8177)+$A$2,"")</f>
        <v/>
      </c>
      <c r="R8177" s="42"/>
      <c r="AB8177" s="13"/>
      <c r="AC8177" s="8"/>
      <c r="AF8177" s="13"/>
      <c r="AG8177" s="8"/>
      <c r="AH8177" s="8"/>
      <c r="AI8177" s="8"/>
      <c r="AJ8177" s="8"/>
      <c r="AK8177" s="8"/>
      <c r="AN8177" s="13"/>
      <c r="AO8177" s="8"/>
      <c r="AR8177" s="13"/>
      <c r="AS8177" s="8"/>
      <c r="AV8177" s="13"/>
      <c r="AW8177" s="8"/>
      <c r="AX8177" s="19" t="str">
        <f t="shared" si="510"/>
        <v/>
      </c>
      <c r="AY8177" s="55">
        <f t="shared" si="511"/>
        <v>0</v>
      </c>
      <c r="AZ8177" s="8"/>
      <c r="BA8177" s="8"/>
    </row>
    <row r="8178" spans="1:53" x14ac:dyDescent="0.25">
      <c r="A8178" s="9" t="str">
        <f>IF(B8178&lt;&gt;"",COUNTA($B$3:B8178)+$A$2,"")</f>
        <v/>
      </c>
      <c r="R8178" s="42"/>
      <c r="AB8178" s="13"/>
      <c r="AC8178" s="8"/>
      <c r="AF8178" s="13"/>
      <c r="AG8178" s="8"/>
      <c r="AH8178" s="8"/>
      <c r="AI8178" s="8"/>
      <c r="AJ8178" s="8"/>
      <c r="AK8178" s="8"/>
      <c r="AN8178" s="13"/>
      <c r="AO8178" s="8"/>
      <c r="AR8178" s="13"/>
      <c r="AS8178" s="8"/>
      <c r="AV8178" s="13"/>
      <c r="AW8178" s="8"/>
      <c r="AX8178" s="19" t="str">
        <f t="shared" si="510"/>
        <v/>
      </c>
      <c r="AY8178" s="55">
        <f t="shared" si="511"/>
        <v>0</v>
      </c>
      <c r="AZ8178" s="8"/>
      <c r="BA8178" s="8"/>
    </row>
    <row r="8179" spans="1:53" x14ac:dyDescent="0.25">
      <c r="A8179" s="9" t="str">
        <f>IF(B8179&lt;&gt;"",COUNTA($B$3:B8179)+$A$2,"")</f>
        <v/>
      </c>
      <c r="R8179" s="42"/>
      <c r="AB8179" s="13"/>
      <c r="AC8179" s="8"/>
      <c r="AF8179" s="13"/>
      <c r="AG8179" s="8"/>
      <c r="AH8179" s="8"/>
      <c r="AI8179" s="8"/>
      <c r="AJ8179" s="8"/>
      <c r="AK8179" s="8"/>
      <c r="AN8179" s="13"/>
      <c r="AO8179" s="8"/>
      <c r="AR8179" s="13"/>
      <c r="AS8179" s="8"/>
      <c r="AV8179" s="13"/>
      <c r="AW8179" s="8"/>
      <c r="AX8179" s="19" t="str">
        <f t="shared" si="510"/>
        <v/>
      </c>
      <c r="AY8179" s="55">
        <f t="shared" si="511"/>
        <v>0</v>
      </c>
      <c r="AZ8179" s="8"/>
      <c r="BA8179" s="8"/>
    </row>
    <row r="8180" spans="1:53" x14ac:dyDescent="0.25">
      <c r="A8180" s="9" t="str">
        <f>IF(B8180&lt;&gt;"",COUNTA($B$3:B8180)+$A$2,"")</f>
        <v/>
      </c>
      <c r="R8180" s="42"/>
      <c r="AB8180" s="13"/>
      <c r="AC8180" s="8"/>
      <c r="AF8180" s="13"/>
      <c r="AG8180" s="8"/>
      <c r="AH8180" s="8"/>
      <c r="AI8180" s="8"/>
      <c r="AJ8180" s="8"/>
      <c r="AK8180" s="8"/>
      <c r="AN8180" s="13"/>
      <c r="AO8180" s="8"/>
      <c r="AR8180" s="13"/>
      <c r="AS8180" s="8"/>
      <c r="AV8180" s="13"/>
      <c r="AW8180" s="8"/>
      <c r="AX8180" s="19" t="str">
        <f t="shared" si="510"/>
        <v/>
      </c>
      <c r="AY8180" s="55">
        <f t="shared" si="511"/>
        <v>0</v>
      </c>
      <c r="AZ8180" s="8"/>
      <c r="BA8180" s="8"/>
    </row>
    <row r="8181" spans="1:53" x14ac:dyDescent="0.25">
      <c r="A8181" s="9" t="str">
        <f>IF(B8181&lt;&gt;"",COUNTA($B$3:B8181)+$A$2,"")</f>
        <v/>
      </c>
      <c r="R8181" s="42"/>
      <c r="AB8181" s="13"/>
      <c r="AC8181" s="8"/>
      <c r="AF8181" s="13"/>
      <c r="AG8181" s="8"/>
      <c r="AH8181" s="8"/>
      <c r="AI8181" s="8"/>
      <c r="AJ8181" s="8"/>
      <c r="AK8181" s="8"/>
      <c r="AN8181" s="13"/>
      <c r="AO8181" s="8"/>
      <c r="AR8181" s="13"/>
      <c r="AS8181" s="8"/>
      <c r="AV8181" s="13"/>
      <c r="AW8181" s="8"/>
      <c r="AX8181" s="19" t="str">
        <f t="shared" si="510"/>
        <v/>
      </c>
      <c r="AY8181" s="55">
        <f t="shared" si="511"/>
        <v>0</v>
      </c>
      <c r="AZ8181" s="8"/>
      <c r="BA8181" s="8"/>
    </row>
    <row r="8182" spans="1:53" x14ac:dyDescent="0.25">
      <c r="A8182" s="9" t="str">
        <f>IF(B8182&lt;&gt;"",COUNTA($B$3:B8182)+$A$2,"")</f>
        <v/>
      </c>
      <c r="R8182" s="42"/>
      <c r="AB8182" s="13"/>
      <c r="AC8182" s="8"/>
      <c r="AF8182" s="13"/>
      <c r="AG8182" s="8"/>
      <c r="AH8182" s="8"/>
      <c r="AI8182" s="8"/>
      <c r="AJ8182" s="8"/>
      <c r="AK8182" s="8"/>
      <c r="AN8182" s="13"/>
      <c r="AO8182" s="8"/>
      <c r="AR8182" s="13"/>
      <c r="AS8182" s="8"/>
      <c r="AV8182" s="13"/>
      <c r="AW8182" s="8"/>
      <c r="AX8182" s="19" t="str">
        <f t="shared" si="510"/>
        <v/>
      </c>
      <c r="AY8182" s="55">
        <f t="shared" si="511"/>
        <v>0</v>
      </c>
      <c r="AZ8182" s="8"/>
      <c r="BA8182" s="8"/>
    </row>
    <row r="8183" spans="1:53" x14ac:dyDescent="0.25">
      <c r="A8183" s="9" t="str">
        <f>IF(B8183&lt;&gt;"",COUNTA($B$3:B8183)+$A$2,"")</f>
        <v/>
      </c>
      <c r="R8183" s="42"/>
      <c r="AB8183" s="13"/>
      <c r="AC8183" s="8"/>
      <c r="AF8183" s="13"/>
      <c r="AG8183" s="8"/>
      <c r="AH8183" s="8"/>
      <c r="AI8183" s="8"/>
      <c r="AJ8183" s="8"/>
      <c r="AK8183" s="8"/>
      <c r="AN8183" s="13"/>
      <c r="AO8183" s="8"/>
      <c r="AR8183" s="13"/>
      <c r="AS8183" s="8"/>
      <c r="AV8183" s="13"/>
      <c r="AW8183" s="8"/>
      <c r="AX8183" s="19" t="str">
        <f t="shared" si="510"/>
        <v/>
      </c>
      <c r="AY8183" s="55">
        <f t="shared" si="511"/>
        <v>0</v>
      </c>
      <c r="AZ8183" s="8"/>
      <c r="BA8183" s="8"/>
    </row>
    <row r="8184" spans="1:53" x14ac:dyDescent="0.25">
      <c r="A8184" s="9" t="str">
        <f>IF(B8184&lt;&gt;"",COUNTA($B$3:B8184)+$A$2,"")</f>
        <v/>
      </c>
      <c r="R8184" s="42"/>
      <c r="AB8184" s="13"/>
      <c r="AC8184" s="8"/>
      <c r="AF8184" s="13"/>
      <c r="AG8184" s="8"/>
      <c r="AH8184" s="8"/>
      <c r="AI8184" s="8"/>
      <c r="AJ8184" s="8"/>
      <c r="AK8184" s="8"/>
      <c r="AN8184" s="13"/>
      <c r="AO8184" s="8"/>
      <c r="AR8184" s="13"/>
      <c r="AS8184" s="8"/>
      <c r="AV8184" s="13"/>
      <c r="AW8184" s="8"/>
      <c r="AX8184" s="19" t="str">
        <f t="shared" si="510"/>
        <v/>
      </c>
      <c r="AY8184" s="55">
        <f t="shared" si="511"/>
        <v>0</v>
      </c>
      <c r="AZ8184" s="8"/>
      <c r="BA8184" s="8"/>
    </row>
    <row r="8185" spans="1:53" x14ac:dyDescent="0.25">
      <c r="A8185" s="9" t="str">
        <f>IF(B8185&lt;&gt;"",COUNTA($B$3:B8185)+$A$2,"")</f>
        <v/>
      </c>
      <c r="R8185" s="42"/>
      <c r="AB8185" s="13"/>
      <c r="AC8185" s="8"/>
      <c r="AF8185" s="13"/>
      <c r="AG8185" s="8"/>
      <c r="AH8185" s="8"/>
      <c r="AI8185" s="8"/>
      <c r="AJ8185" s="8"/>
      <c r="AK8185" s="8"/>
      <c r="AN8185" s="13"/>
      <c r="AO8185" s="8"/>
      <c r="AR8185" s="13"/>
      <c r="AS8185" s="8"/>
      <c r="AV8185" s="13"/>
      <c r="AW8185" s="8"/>
      <c r="AX8185" s="19" t="str">
        <f t="shared" si="510"/>
        <v/>
      </c>
      <c r="AY8185" s="55">
        <f t="shared" si="511"/>
        <v>0</v>
      </c>
      <c r="AZ8185" s="8"/>
      <c r="BA8185" s="8"/>
    </row>
    <row r="8186" spans="1:53" x14ac:dyDescent="0.25">
      <c r="A8186" s="9" t="str">
        <f>IF(B8186&lt;&gt;"",COUNTA($B$3:B8186)+$A$2,"")</f>
        <v/>
      </c>
      <c r="R8186" s="42"/>
      <c r="AB8186" s="13"/>
      <c r="AC8186" s="8"/>
      <c r="AF8186" s="13"/>
      <c r="AG8186" s="8"/>
      <c r="AH8186" s="8"/>
      <c r="AI8186" s="8"/>
      <c r="AJ8186" s="8"/>
      <c r="AK8186" s="8"/>
      <c r="AN8186" s="13"/>
      <c r="AO8186" s="8"/>
      <c r="AR8186" s="13"/>
      <c r="AS8186" s="8"/>
      <c r="AV8186" s="13"/>
      <c r="AW8186" s="8"/>
      <c r="AX8186" s="19" t="str">
        <f t="shared" si="510"/>
        <v/>
      </c>
      <c r="AY8186" s="55">
        <f t="shared" si="511"/>
        <v>0</v>
      </c>
      <c r="AZ8186" s="8"/>
      <c r="BA8186" s="8"/>
    </row>
    <row r="8187" spans="1:53" x14ac:dyDescent="0.25">
      <c r="A8187" s="9" t="str">
        <f>IF(B8187&lt;&gt;"",COUNTA($B$3:B8187)+$A$2,"")</f>
        <v/>
      </c>
      <c r="R8187" s="42"/>
      <c r="AB8187" s="13"/>
      <c r="AC8187" s="8"/>
      <c r="AF8187" s="13"/>
      <c r="AG8187" s="8"/>
      <c r="AH8187" s="8"/>
      <c r="AI8187" s="8"/>
      <c r="AJ8187" s="8"/>
      <c r="AK8187" s="8"/>
      <c r="AN8187" s="13"/>
      <c r="AO8187" s="8"/>
      <c r="AR8187" s="13"/>
      <c r="AS8187" s="8"/>
      <c r="AV8187" s="13"/>
      <c r="AW8187" s="8"/>
      <c r="AX8187" s="19" t="str">
        <f t="shared" si="510"/>
        <v/>
      </c>
      <c r="AY8187" s="55">
        <f t="shared" si="511"/>
        <v>0</v>
      </c>
      <c r="AZ8187" s="8"/>
      <c r="BA8187" s="8"/>
    </row>
    <row r="8188" spans="1:53" x14ac:dyDescent="0.25">
      <c r="A8188" s="9" t="str">
        <f>IF(B8188&lt;&gt;"",COUNTA($B$3:B8188)+$A$2,"")</f>
        <v/>
      </c>
      <c r="R8188" s="42"/>
      <c r="AB8188" s="13"/>
      <c r="AC8188" s="8"/>
      <c r="AF8188" s="13"/>
      <c r="AG8188" s="8"/>
      <c r="AH8188" s="8"/>
      <c r="AI8188" s="8"/>
      <c r="AJ8188" s="8"/>
      <c r="AK8188" s="8"/>
      <c r="AN8188" s="13"/>
      <c r="AO8188" s="8"/>
      <c r="AR8188" s="13"/>
      <c r="AS8188" s="8"/>
      <c r="AV8188" s="13"/>
      <c r="AW8188" s="8"/>
      <c r="AX8188" s="19" t="str">
        <f t="shared" si="510"/>
        <v/>
      </c>
      <c r="AY8188" s="55">
        <f t="shared" si="511"/>
        <v>0</v>
      </c>
      <c r="AZ8188" s="8"/>
      <c r="BA8188" s="8"/>
    </row>
    <row r="8189" spans="1:53" x14ac:dyDescent="0.25">
      <c r="A8189" s="9" t="str">
        <f>IF(B8189&lt;&gt;"",COUNTA($B$3:B8189)+$A$2,"")</f>
        <v/>
      </c>
      <c r="R8189" s="42"/>
      <c r="AB8189" s="13"/>
      <c r="AC8189" s="8"/>
      <c r="AF8189" s="13"/>
      <c r="AG8189" s="8"/>
      <c r="AH8189" s="8"/>
      <c r="AI8189" s="8"/>
      <c r="AJ8189" s="8"/>
      <c r="AK8189" s="8"/>
      <c r="AN8189" s="13"/>
      <c r="AO8189" s="8"/>
      <c r="AR8189" s="13"/>
      <c r="AS8189" s="8"/>
      <c r="AV8189" s="13"/>
      <c r="AW8189" s="8"/>
      <c r="AX8189" s="19" t="str">
        <f t="shared" si="510"/>
        <v/>
      </c>
      <c r="AY8189" s="55">
        <f t="shared" si="511"/>
        <v>0</v>
      </c>
      <c r="AZ8189" s="8"/>
      <c r="BA8189" s="8"/>
    </row>
    <row r="8190" spans="1:53" x14ac:dyDescent="0.25">
      <c r="A8190" s="9" t="str">
        <f>IF(B8190&lt;&gt;"",COUNTA($B$3:B8190)+$A$2,"")</f>
        <v/>
      </c>
      <c r="R8190" s="42"/>
      <c r="AB8190" s="13"/>
      <c r="AC8190" s="8"/>
      <c r="AF8190" s="13"/>
      <c r="AG8190" s="8"/>
      <c r="AH8190" s="8"/>
      <c r="AI8190" s="8"/>
      <c r="AJ8190" s="8"/>
      <c r="AK8190" s="8"/>
      <c r="AN8190" s="13"/>
      <c r="AO8190" s="8"/>
      <c r="AR8190" s="13"/>
      <c r="AS8190" s="8"/>
      <c r="AV8190" s="13"/>
      <c r="AW8190" s="8"/>
      <c r="AX8190" s="19" t="str">
        <f t="shared" si="510"/>
        <v/>
      </c>
      <c r="AY8190" s="55">
        <f t="shared" si="511"/>
        <v>0</v>
      </c>
      <c r="AZ8190" s="8"/>
      <c r="BA8190" s="8"/>
    </row>
    <row r="8191" spans="1:53" x14ac:dyDescent="0.25">
      <c r="A8191" s="9" t="str">
        <f>IF(B8191&lt;&gt;"",COUNTA($B$3:B8191)+$A$2,"")</f>
        <v/>
      </c>
      <c r="R8191" s="42"/>
      <c r="AB8191" s="13"/>
      <c r="AC8191" s="8"/>
      <c r="AF8191" s="13"/>
      <c r="AG8191" s="8"/>
      <c r="AH8191" s="8"/>
      <c r="AI8191" s="8"/>
      <c r="AJ8191" s="8"/>
      <c r="AK8191" s="8"/>
      <c r="AN8191" s="13"/>
      <c r="AO8191" s="8"/>
      <c r="AR8191" s="13"/>
      <c r="AS8191" s="8"/>
      <c r="AV8191" s="13"/>
      <c r="AW8191" s="8"/>
      <c r="AX8191" s="19" t="str">
        <f t="shared" si="510"/>
        <v/>
      </c>
      <c r="AY8191" s="55">
        <f t="shared" si="511"/>
        <v>0</v>
      </c>
      <c r="AZ8191" s="8"/>
      <c r="BA8191" s="8"/>
    </row>
    <row r="8192" spans="1:53" x14ac:dyDescent="0.25">
      <c r="A8192" s="9" t="str">
        <f>IF(B8192&lt;&gt;"",COUNTA($B$3:B8192)+$A$2,"")</f>
        <v/>
      </c>
      <c r="R8192" s="42"/>
      <c r="AB8192" s="13"/>
      <c r="AC8192" s="8"/>
      <c r="AF8192" s="13"/>
      <c r="AG8192" s="8"/>
      <c r="AH8192" s="8"/>
      <c r="AI8192" s="8"/>
      <c r="AJ8192" s="8"/>
      <c r="AK8192" s="8"/>
      <c r="AN8192" s="13"/>
      <c r="AO8192" s="8"/>
      <c r="AR8192" s="13"/>
      <c r="AS8192" s="8"/>
      <c r="AV8192" s="13"/>
      <c r="AW8192" s="8"/>
      <c r="AX8192" s="19" t="str">
        <f t="shared" si="510"/>
        <v/>
      </c>
      <c r="AY8192" s="55">
        <f t="shared" si="511"/>
        <v>0</v>
      </c>
      <c r="AZ8192" s="8"/>
      <c r="BA8192" s="8"/>
    </row>
    <row r="8193" spans="1:53" x14ac:dyDescent="0.25">
      <c r="A8193" s="9" t="str">
        <f>IF(B8193&lt;&gt;"",COUNTA($B$3:B8193)+$A$2,"")</f>
        <v/>
      </c>
      <c r="R8193" s="42"/>
      <c r="AB8193" s="13"/>
      <c r="AC8193" s="8"/>
      <c r="AF8193" s="13"/>
      <c r="AG8193" s="8"/>
      <c r="AH8193" s="8"/>
      <c r="AI8193" s="8"/>
      <c r="AJ8193" s="8"/>
      <c r="AK8193" s="8"/>
      <c r="AN8193" s="13"/>
      <c r="AO8193" s="8"/>
      <c r="AR8193" s="13"/>
      <c r="AS8193" s="8"/>
      <c r="AV8193" s="13"/>
      <c r="AW8193" s="8"/>
      <c r="AX8193" s="19" t="str">
        <f t="shared" si="510"/>
        <v/>
      </c>
      <c r="AY8193" s="55">
        <f t="shared" si="511"/>
        <v>0</v>
      </c>
      <c r="AZ8193" s="8"/>
      <c r="BA8193" s="8"/>
    </row>
    <row r="8194" spans="1:53" x14ac:dyDescent="0.25">
      <c r="A8194" s="9" t="str">
        <f>IF(B8194&lt;&gt;"",COUNTA($B$3:B8194)+$A$2,"")</f>
        <v/>
      </c>
      <c r="R8194" s="42"/>
      <c r="AB8194" s="13"/>
      <c r="AC8194" s="8"/>
      <c r="AF8194" s="13"/>
      <c r="AG8194" s="8"/>
      <c r="AH8194" s="8"/>
      <c r="AI8194" s="8"/>
      <c r="AJ8194" s="8"/>
      <c r="AK8194" s="8"/>
      <c r="AN8194" s="13"/>
      <c r="AO8194" s="8"/>
      <c r="AR8194" s="13"/>
      <c r="AS8194" s="8"/>
      <c r="AV8194" s="13"/>
      <c r="AW8194" s="8"/>
      <c r="AX8194" s="19" t="str">
        <f t="shared" si="510"/>
        <v/>
      </c>
      <c r="AY8194" s="55">
        <f t="shared" si="511"/>
        <v>0</v>
      </c>
      <c r="AZ8194" s="8"/>
      <c r="BA8194" s="8"/>
    </row>
    <row r="8195" spans="1:53" x14ac:dyDescent="0.25">
      <c r="A8195" s="9" t="str">
        <f>IF(B8195&lt;&gt;"",COUNTA($B$3:B8195)+$A$2,"")</f>
        <v/>
      </c>
      <c r="R8195" s="42"/>
      <c r="AB8195" s="13"/>
      <c r="AC8195" s="8"/>
      <c r="AF8195" s="13"/>
      <c r="AG8195" s="8"/>
      <c r="AH8195" s="8"/>
      <c r="AI8195" s="8"/>
      <c r="AJ8195" s="8"/>
      <c r="AK8195" s="8"/>
      <c r="AN8195" s="13"/>
      <c r="AO8195" s="8"/>
      <c r="AR8195" s="13"/>
      <c r="AS8195" s="8"/>
      <c r="AV8195" s="13"/>
      <c r="AW8195" s="8"/>
      <c r="AX8195" s="19" t="str">
        <f t="shared" ref="AX8195:AX8258" si="512">IF(R8195="","",AY8195/(1+0.025))</f>
        <v/>
      </c>
      <c r="AY8195" s="55">
        <f t="shared" ref="AY8195:AY8258" si="513">BC8195-AZ8195</f>
        <v>0</v>
      </c>
      <c r="AZ8195" s="8"/>
      <c r="BA8195" s="8"/>
    </row>
    <row r="8196" spans="1:53" x14ac:dyDescent="0.25">
      <c r="A8196" s="9" t="str">
        <f>IF(B8196&lt;&gt;"",COUNTA($B$3:B8196)+$A$2,"")</f>
        <v/>
      </c>
      <c r="R8196" s="42"/>
      <c r="AB8196" s="13"/>
      <c r="AC8196" s="8"/>
      <c r="AF8196" s="13"/>
      <c r="AG8196" s="8"/>
      <c r="AH8196" s="8"/>
      <c r="AI8196" s="8"/>
      <c r="AJ8196" s="8"/>
      <c r="AK8196" s="8"/>
      <c r="AN8196" s="13"/>
      <c r="AO8196" s="8"/>
      <c r="AR8196" s="13"/>
      <c r="AS8196" s="8"/>
      <c r="AV8196" s="13"/>
      <c r="AW8196" s="8"/>
      <c r="AX8196" s="19" t="str">
        <f t="shared" si="512"/>
        <v/>
      </c>
      <c r="AY8196" s="55">
        <f t="shared" si="513"/>
        <v>0</v>
      </c>
      <c r="AZ8196" s="8"/>
      <c r="BA8196" s="8"/>
    </row>
    <row r="8197" spans="1:53" x14ac:dyDescent="0.25">
      <c r="A8197" s="9" t="str">
        <f>IF(B8197&lt;&gt;"",COUNTA($B$3:B8197)+$A$2,"")</f>
        <v/>
      </c>
      <c r="R8197" s="42"/>
      <c r="AB8197" s="13"/>
      <c r="AC8197" s="8"/>
      <c r="AF8197" s="13"/>
      <c r="AG8197" s="8"/>
      <c r="AH8197" s="8"/>
      <c r="AI8197" s="8"/>
      <c r="AJ8197" s="8"/>
      <c r="AK8197" s="8"/>
      <c r="AN8197" s="13"/>
      <c r="AO8197" s="8"/>
      <c r="AR8197" s="13"/>
      <c r="AS8197" s="8"/>
      <c r="AV8197" s="13"/>
      <c r="AW8197" s="8"/>
      <c r="AX8197" s="19" t="str">
        <f t="shared" si="512"/>
        <v/>
      </c>
      <c r="AY8197" s="55">
        <f t="shared" si="513"/>
        <v>0</v>
      </c>
      <c r="AZ8197" s="8"/>
      <c r="BA8197" s="8"/>
    </row>
    <row r="8198" spans="1:53" x14ac:dyDescent="0.25">
      <c r="A8198" s="9" t="str">
        <f>IF(B8198&lt;&gt;"",COUNTA($B$3:B8198)+$A$2,"")</f>
        <v/>
      </c>
      <c r="R8198" s="42"/>
      <c r="AB8198" s="13"/>
      <c r="AC8198" s="8"/>
      <c r="AF8198" s="13"/>
      <c r="AG8198" s="8"/>
      <c r="AH8198" s="8"/>
      <c r="AI8198" s="8"/>
      <c r="AJ8198" s="8"/>
      <c r="AK8198" s="8"/>
      <c r="AN8198" s="13"/>
      <c r="AO8198" s="8"/>
      <c r="AR8198" s="13"/>
      <c r="AS8198" s="8"/>
      <c r="AV8198" s="13"/>
      <c r="AW8198" s="8"/>
      <c r="AX8198" s="19" t="str">
        <f t="shared" si="512"/>
        <v/>
      </c>
      <c r="AY8198" s="55">
        <f t="shared" si="513"/>
        <v>0</v>
      </c>
      <c r="AZ8198" s="8"/>
      <c r="BA8198" s="8"/>
    </row>
    <row r="8199" spans="1:53" x14ac:dyDescent="0.25">
      <c r="A8199" s="9" t="str">
        <f>IF(B8199&lt;&gt;"",COUNTA($B$3:B8199)+$A$2,"")</f>
        <v/>
      </c>
      <c r="R8199" s="42"/>
      <c r="AB8199" s="13"/>
      <c r="AC8199" s="8"/>
      <c r="AF8199" s="13"/>
      <c r="AG8199" s="8"/>
      <c r="AH8199" s="8"/>
      <c r="AI8199" s="8"/>
      <c r="AJ8199" s="8"/>
      <c r="AK8199" s="8"/>
      <c r="AN8199" s="13"/>
      <c r="AO8199" s="8"/>
      <c r="AR8199" s="13"/>
      <c r="AS8199" s="8"/>
      <c r="AV8199" s="13"/>
      <c r="AW8199" s="8"/>
      <c r="AX8199" s="19" t="str">
        <f t="shared" si="512"/>
        <v/>
      </c>
      <c r="AY8199" s="55">
        <f t="shared" si="513"/>
        <v>0</v>
      </c>
      <c r="AZ8199" s="8"/>
      <c r="BA8199" s="8"/>
    </row>
    <row r="8200" spans="1:53" x14ac:dyDescent="0.25">
      <c r="A8200" s="9" t="str">
        <f>IF(B8200&lt;&gt;"",COUNTA($B$3:B8200)+$A$2,"")</f>
        <v/>
      </c>
      <c r="R8200" s="42"/>
      <c r="AB8200" s="13"/>
      <c r="AC8200" s="8"/>
      <c r="AF8200" s="13"/>
      <c r="AG8200" s="8"/>
      <c r="AH8200" s="8"/>
      <c r="AI8200" s="8"/>
      <c r="AJ8200" s="8"/>
      <c r="AK8200" s="8"/>
      <c r="AN8200" s="13"/>
      <c r="AO8200" s="8"/>
      <c r="AR8200" s="13"/>
      <c r="AS8200" s="8"/>
      <c r="AV8200" s="13"/>
      <c r="AW8200" s="8"/>
      <c r="AX8200" s="19" t="str">
        <f t="shared" si="512"/>
        <v/>
      </c>
      <c r="AY8200" s="55">
        <f t="shared" si="513"/>
        <v>0</v>
      </c>
      <c r="AZ8200" s="8"/>
      <c r="BA8200" s="8"/>
    </row>
    <row r="8201" spans="1:53" x14ac:dyDescent="0.25">
      <c r="A8201" s="9" t="str">
        <f>IF(B8201&lt;&gt;"",COUNTA($B$3:B8201)+$A$2,"")</f>
        <v/>
      </c>
      <c r="R8201" s="42"/>
      <c r="AB8201" s="13"/>
      <c r="AC8201" s="8"/>
      <c r="AF8201" s="13"/>
      <c r="AG8201" s="8"/>
      <c r="AH8201" s="8"/>
      <c r="AI8201" s="8"/>
      <c r="AJ8201" s="8"/>
      <c r="AK8201" s="8"/>
      <c r="AN8201" s="13"/>
      <c r="AO8201" s="8"/>
      <c r="AR8201" s="13"/>
      <c r="AS8201" s="8"/>
      <c r="AV8201" s="13"/>
      <c r="AW8201" s="8"/>
      <c r="AX8201" s="19" t="str">
        <f t="shared" si="512"/>
        <v/>
      </c>
      <c r="AY8201" s="55">
        <f t="shared" si="513"/>
        <v>0</v>
      </c>
      <c r="AZ8201" s="8"/>
      <c r="BA8201" s="8"/>
    </row>
    <row r="8202" spans="1:53" x14ac:dyDescent="0.25">
      <c r="A8202" s="9" t="str">
        <f>IF(B8202&lt;&gt;"",COUNTA($B$3:B8202)+$A$2,"")</f>
        <v/>
      </c>
      <c r="R8202" s="42"/>
      <c r="AB8202" s="13"/>
      <c r="AC8202" s="8"/>
      <c r="AF8202" s="13"/>
      <c r="AG8202" s="8"/>
      <c r="AH8202" s="8"/>
      <c r="AI8202" s="8"/>
      <c r="AJ8202" s="8"/>
      <c r="AK8202" s="8"/>
      <c r="AN8202" s="13"/>
      <c r="AO8202" s="8"/>
      <c r="AR8202" s="13"/>
      <c r="AS8202" s="8"/>
      <c r="AV8202" s="13"/>
      <c r="AW8202" s="8"/>
      <c r="AX8202" s="19" t="str">
        <f t="shared" si="512"/>
        <v/>
      </c>
      <c r="AY8202" s="55">
        <f t="shared" si="513"/>
        <v>0</v>
      </c>
      <c r="AZ8202" s="8"/>
      <c r="BA8202" s="8"/>
    </row>
    <row r="8203" spans="1:53" x14ac:dyDescent="0.25">
      <c r="A8203" s="9" t="str">
        <f>IF(B8203&lt;&gt;"",COUNTA($B$3:B8203)+$A$2,"")</f>
        <v/>
      </c>
      <c r="R8203" s="42"/>
      <c r="AB8203" s="13"/>
      <c r="AC8203" s="8"/>
      <c r="AF8203" s="13"/>
      <c r="AG8203" s="8"/>
      <c r="AH8203" s="8"/>
      <c r="AI8203" s="8"/>
      <c r="AJ8203" s="8"/>
      <c r="AK8203" s="8"/>
      <c r="AN8203" s="13"/>
      <c r="AO8203" s="8"/>
      <c r="AR8203" s="13"/>
      <c r="AS8203" s="8"/>
      <c r="AV8203" s="13"/>
      <c r="AW8203" s="8"/>
      <c r="AX8203" s="19" t="str">
        <f t="shared" si="512"/>
        <v/>
      </c>
      <c r="AY8203" s="55">
        <f t="shared" si="513"/>
        <v>0</v>
      </c>
      <c r="AZ8203" s="8"/>
      <c r="BA8203" s="8"/>
    </row>
    <row r="8204" spans="1:53" x14ac:dyDescent="0.25">
      <c r="A8204" s="9" t="str">
        <f>IF(B8204&lt;&gt;"",COUNTA($B$3:B8204)+$A$2,"")</f>
        <v/>
      </c>
      <c r="R8204" s="42"/>
      <c r="AB8204" s="13"/>
      <c r="AC8204" s="8"/>
      <c r="AF8204" s="13"/>
      <c r="AG8204" s="8"/>
      <c r="AH8204" s="8"/>
      <c r="AI8204" s="8"/>
      <c r="AJ8204" s="8"/>
      <c r="AK8204" s="8"/>
      <c r="AN8204" s="13"/>
      <c r="AO8204" s="8"/>
      <c r="AR8204" s="13"/>
      <c r="AS8204" s="8"/>
      <c r="AV8204" s="13"/>
      <c r="AW8204" s="8"/>
      <c r="AX8204" s="19" t="str">
        <f t="shared" si="512"/>
        <v/>
      </c>
      <c r="AY8204" s="55">
        <f t="shared" si="513"/>
        <v>0</v>
      </c>
      <c r="AZ8204" s="8"/>
      <c r="BA8204" s="8"/>
    </row>
    <row r="8205" spans="1:53" x14ac:dyDescent="0.25">
      <c r="A8205" s="9" t="str">
        <f>IF(B8205&lt;&gt;"",COUNTA($B$3:B8205)+$A$2,"")</f>
        <v/>
      </c>
      <c r="R8205" s="42"/>
      <c r="AB8205" s="13"/>
      <c r="AC8205" s="8"/>
      <c r="AF8205" s="13"/>
      <c r="AG8205" s="8"/>
      <c r="AH8205" s="8"/>
      <c r="AI8205" s="8"/>
      <c r="AJ8205" s="8"/>
      <c r="AK8205" s="8"/>
      <c r="AN8205" s="13"/>
      <c r="AO8205" s="8"/>
      <c r="AR8205" s="13"/>
      <c r="AS8205" s="8"/>
      <c r="AV8205" s="13"/>
      <c r="AW8205" s="8"/>
      <c r="AX8205" s="19" t="str">
        <f t="shared" si="512"/>
        <v/>
      </c>
      <c r="AY8205" s="55">
        <f t="shared" si="513"/>
        <v>0</v>
      </c>
      <c r="AZ8205" s="8"/>
      <c r="BA8205" s="8"/>
    </row>
    <row r="8206" spans="1:53" x14ac:dyDescent="0.25">
      <c r="A8206" s="9" t="str">
        <f>IF(B8206&lt;&gt;"",COUNTA($B$3:B8206)+$A$2,"")</f>
        <v/>
      </c>
      <c r="R8206" s="42"/>
      <c r="AB8206" s="13"/>
      <c r="AC8206" s="8"/>
      <c r="AF8206" s="13"/>
      <c r="AG8206" s="8"/>
      <c r="AH8206" s="8"/>
      <c r="AI8206" s="8"/>
      <c r="AJ8206" s="8"/>
      <c r="AK8206" s="8"/>
      <c r="AN8206" s="13"/>
      <c r="AO8206" s="8"/>
      <c r="AR8206" s="13"/>
      <c r="AS8206" s="8"/>
      <c r="AV8206" s="13"/>
      <c r="AW8206" s="8"/>
      <c r="AX8206" s="19" t="str">
        <f t="shared" si="512"/>
        <v/>
      </c>
      <c r="AY8206" s="55">
        <f t="shared" si="513"/>
        <v>0</v>
      </c>
      <c r="AZ8206" s="8"/>
      <c r="BA8206" s="8"/>
    </row>
    <row r="8207" spans="1:53" x14ac:dyDescent="0.25">
      <c r="A8207" s="9" t="str">
        <f>IF(B8207&lt;&gt;"",COUNTA($B$3:B8207)+$A$2,"")</f>
        <v/>
      </c>
      <c r="R8207" s="42"/>
      <c r="AB8207" s="13"/>
      <c r="AC8207" s="8"/>
      <c r="AF8207" s="13"/>
      <c r="AG8207" s="8"/>
      <c r="AH8207" s="8"/>
      <c r="AI8207" s="8"/>
      <c r="AJ8207" s="8"/>
      <c r="AK8207" s="8"/>
      <c r="AN8207" s="13"/>
      <c r="AO8207" s="8"/>
      <c r="AR8207" s="13"/>
      <c r="AS8207" s="8"/>
      <c r="AV8207" s="13"/>
      <c r="AW8207" s="8"/>
      <c r="AX8207" s="19" t="str">
        <f t="shared" si="512"/>
        <v/>
      </c>
      <c r="AY8207" s="55">
        <f t="shared" si="513"/>
        <v>0</v>
      </c>
      <c r="AZ8207" s="8"/>
      <c r="BA8207" s="8"/>
    </row>
    <row r="8208" spans="1:53" x14ac:dyDescent="0.25">
      <c r="A8208" s="9" t="str">
        <f>IF(B8208&lt;&gt;"",COUNTA($B$3:B8208)+$A$2,"")</f>
        <v/>
      </c>
      <c r="R8208" s="42"/>
      <c r="AB8208" s="13"/>
      <c r="AC8208" s="8"/>
      <c r="AF8208" s="13"/>
      <c r="AG8208" s="8"/>
      <c r="AH8208" s="8"/>
      <c r="AI8208" s="8"/>
      <c r="AJ8208" s="8"/>
      <c r="AK8208" s="8"/>
      <c r="AN8208" s="13"/>
      <c r="AO8208" s="8"/>
      <c r="AR8208" s="13"/>
      <c r="AS8208" s="8"/>
      <c r="AV8208" s="13"/>
      <c r="AW8208" s="8"/>
      <c r="AX8208" s="19" t="str">
        <f t="shared" si="512"/>
        <v/>
      </c>
      <c r="AY8208" s="55">
        <f t="shared" si="513"/>
        <v>0</v>
      </c>
      <c r="AZ8208" s="8"/>
      <c r="BA8208" s="8"/>
    </row>
    <row r="8209" spans="1:53" x14ac:dyDescent="0.25">
      <c r="A8209" s="9" t="str">
        <f>IF(B8209&lt;&gt;"",COUNTA($B$3:B8209)+$A$2,"")</f>
        <v/>
      </c>
      <c r="R8209" s="42"/>
      <c r="AB8209" s="13"/>
      <c r="AC8209" s="8"/>
      <c r="AF8209" s="13"/>
      <c r="AG8209" s="8"/>
      <c r="AH8209" s="8"/>
      <c r="AI8209" s="8"/>
      <c r="AJ8209" s="8"/>
      <c r="AK8209" s="8"/>
      <c r="AN8209" s="13"/>
      <c r="AO8209" s="8"/>
      <c r="AR8209" s="13"/>
      <c r="AS8209" s="8"/>
      <c r="AV8209" s="13"/>
      <c r="AW8209" s="8"/>
      <c r="AX8209" s="19" t="str">
        <f t="shared" si="512"/>
        <v/>
      </c>
      <c r="AY8209" s="55">
        <f t="shared" si="513"/>
        <v>0</v>
      </c>
      <c r="AZ8209" s="8"/>
      <c r="BA8209" s="8"/>
    </row>
    <row r="8210" spans="1:53" x14ac:dyDescent="0.25">
      <c r="A8210" s="9" t="str">
        <f>IF(B8210&lt;&gt;"",COUNTA($B$3:B8210)+$A$2,"")</f>
        <v/>
      </c>
      <c r="R8210" s="42"/>
      <c r="AB8210" s="13"/>
      <c r="AC8210" s="8"/>
      <c r="AF8210" s="13"/>
      <c r="AG8210" s="8"/>
      <c r="AH8210" s="8"/>
      <c r="AI8210" s="8"/>
      <c r="AJ8210" s="8"/>
      <c r="AK8210" s="8"/>
      <c r="AN8210" s="13"/>
      <c r="AO8210" s="8"/>
      <c r="AR8210" s="13"/>
      <c r="AS8210" s="8"/>
      <c r="AV8210" s="13"/>
      <c r="AW8210" s="8"/>
      <c r="AX8210" s="19" t="str">
        <f t="shared" si="512"/>
        <v/>
      </c>
      <c r="AY8210" s="55">
        <f t="shared" si="513"/>
        <v>0</v>
      </c>
      <c r="AZ8210" s="8"/>
      <c r="BA8210" s="8"/>
    </row>
    <row r="8211" spans="1:53" x14ac:dyDescent="0.25">
      <c r="A8211" s="9" t="str">
        <f>IF(B8211&lt;&gt;"",COUNTA($B$3:B8211)+$A$2,"")</f>
        <v/>
      </c>
      <c r="R8211" s="42"/>
      <c r="AB8211" s="13"/>
      <c r="AC8211" s="8"/>
      <c r="AF8211" s="13"/>
      <c r="AG8211" s="8"/>
      <c r="AH8211" s="8"/>
      <c r="AI8211" s="8"/>
      <c r="AJ8211" s="8"/>
      <c r="AK8211" s="8"/>
      <c r="AN8211" s="13"/>
      <c r="AO8211" s="8"/>
      <c r="AR8211" s="13"/>
      <c r="AS8211" s="8"/>
      <c r="AV8211" s="13"/>
      <c r="AW8211" s="8"/>
      <c r="AX8211" s="19" t="str">
        <f t="shared" si="512"/>
        <v/>
      </c>
      <c r="AY8211" s="55">
        <f t="shared" si="513"/>
        <v>0</v>
      </c>
      <c r="AZ8211" s="8"/>
      <c r="BA8211" s="8"/>
    </row>
    <row r="8212" spans="1:53" x14ac:dyDescent="0.25">
      <c r="A8212" s="9" t="str">
        <f>IF(B8212&lt;&gt;"",COUNTA($B$3:B8212)+$A$2,"")</f>
        <v/>
      </c>
      <c r="R8212" s="42"/>
      <c r="AB8212" s="13"/>
      <c r="AC8212" s="8"/>
      <c r="AF8212" s="13"/>
      <c r="AG8212" s="8"/>
      <c r="AH8212" s="8"/>
      <c r="AI8212" s="8"/>
      <c r="AJ8212" s="8"/>
      <c r="AK8212" s="8"/>
      <c r="AN8212" s="13"/>
      <c r="AO8212" s="8"/>
      <c r="AR8212" s="13"/>
      <c r="AS8212" s="8"/>
      <c r="AV8212" s="13"/>
      <c r="AW8212" s="8"/>
      <c r="AX8212" s="19" t="str">
        <f t="shared" si="512"/>
        <v/>
      </c>
      <c r="AY8212" s="55">
        <f t="shared" si="513"/>
        <v>0</v>
      </c>
      <c r="AZ8212" s="8"/>
      <c r="BA8212" s="8"/>
    </row>
    <row r="8213" spans="1:53" x14ac:dyDescent="0.25">
      <c r="A8213" s="9" t="str">
        <f>IF(B8213&lt;&gt;"",COUNTA($B$3:B8213)+$A$2,"")</f>
        <v/>
      </c>
      <c r="R8213" s="42"/>
      <c r="AB8213" s="13"/>
      <c r="AC8213" s="8"/>
      <c r="AF8213" s="13"/>
      <c r="AG8213" s="8"/>
      <c r="AH8213" s="8"/>
      <c r="AI8213" s="8"/>
      <c r="AJ8213" s="8"/>
      <c r="AK8213" s="8"/>
      <c r="AN8213" s="13"/>
      <c r="AO8213" s="8"/>
      <c r="AR8213" s="13"/>
      <c r="AS8213" s="8"/>
      <c r="AV8213" s="13"/>
      <c r="AW8213" s="8"/>
      <c r="AX8213" s="19" t="str">
        <f t="shared" si="512"/>
        <v/>
      </c>
      <c r="AY8213" s="55">
        <f t="shared" si="513"/>
        <v>0</v>
      </c>
      <c r="AZ8213" s="8"/>
      <c r="BA8213" s="8"/>
    </row>
    <row r="8214" spans="1:53" x14ac:dyDescent="0.25">
      <c r="A8214" s="9" t="str">
        <f>IF(B8214&lt;&gt;"",COUNTA($B$3:B8214)+$A$2,"")</f>
        <v/>
      </c>
      <c r="R8214" s="42"/>
      <c r="AB8214" s="13"/>
      <c r="AC8214" s="8"/>
      <c r="AF8214" s="13"/>
      <c r="AG8214" s="8"/>
      <c r="AH8214" s="8"/>
      <c r="AI8214" s="8"/>
      <c r="AJ8214" s="8"/>
      <c r="AK8214" s="8"/>
      <c r="AN8214" s="13"/>
      <c r="AO8214" s="8"/>
      <c r="AR8214" s="13"/>
      <c r="AS8214" s="8"/>
      <c r="AV8214" s="13"/>
      <c r="AW8214" s="8"/>
      <c r="AX8214" s="19" t="str">
        <f t="shared" si="512"/>
        <v/>
      </c>
      <c r="AY8214" s="55">
        <f t="shared" si="513"/>
        <v>0</v>
      </c>
      <c r="AZ8214" s="8"/>
      <c r="BA8214" s="8"/>
    </row>
    <row r="8215" spans="1:53" x14ac:dyDescent="0.25">
      <c r="A8215" s="9" t="str">
        <f>IF(B8215&lt;&gt;"",COUNTA($B$3:B8215)+$A$2,"")</f>
        <v/>
      </c>
      <c r="R8215" s="42"/>
      <c r="AB8215" s="13"/>
      <c r="AC8215" s="8"/>
      <c r="AF8215" s="13"/>
      <c r="AG8215" s="8"/>
      <c r="AH8215" s="8"/>
      <c r="AI8215" s="8"/>
      <c r="AJ8215" s="8"/>
      <c r="AK8215" s="8"/>
      <c r="AN8215" s="13"/>
      <c r="AO8215" s="8"/>
      <c r="AR8215" s="13"/>
      <c r="AS8215" s="8"/>
      <c r="AV8215" s="13"/>
      <c r="AW8215" s="8"/>
      <c r="AX8215" s="19" t="str">
        <f t="shared" si="512"/>
        <v/>
      </c>
      <c r="AY8215" s="55">
        <f t="shared" si="513"/>
        <v>0</v>
      </c>
      <c r="AZ8215" s="8"/>
      <c r="BA8215" s="8"/>
    </row>
    <row r="8216" spans="1:53" x14ac:dyDescent="0.25">
      <c r="A8216" s="9" t="str">
        <f>IF(B8216&lt;&gt;"",COUNTA($B$3:B8216)+$A$2,"")</f>
        <v/>
      </c>
      <c r="R8216" s="42"/>
      <c r="AB8216" s="13"/>
      <c r="AC8216" s="8"/>
      <c r="AF8216" s="13"/>
      <c r="AG8216" s="8"/>
      <c r="AH8216" s="8"/>
      <c r="AI8216" s="8"/>
      <c r="AJ8216" s="8"/>
      <c r="AK8216" s="8"/>
      <c r="AN8216" s="13"/>
      <c r="AO8216" s="8"/>
      <c r="AR8216" s="13"/>
      <c r="AS8216" s="8"/>
      <c r="AV8216" s="13"/>
      <c r="AW8216" s="8"/>
      <c r="AX8216" s="19" t="str">
        <f t="shared" si="512"/>
        <v/>
      </c>
      <c r="AY8216" s="55">
        <f t="shared" si="513"/>
        <v>0</v>
      </c>
      <c r="AZ8216" s="8"/>
      <c r="BA8216" s="8"/>
    </row>
    <row r="8217" spans="1:53" x14ac:dyDescent="0.25">
      <c r="A8217" s="9" t="str">
        <f>IF(B8217&lt;&gt;"",COUNTA($B$3:B8217)+$A$2,"")</f>
        <v/>
      </c>
      <c r="R8217" s="42"/>
      <c r="AB8217" s="13"/>
      <c r="AC8217" s="8"/>
      <c r="AF8217" s="13"/>
      <c r="AG8217" s="8"/>
      <c r="AH8217" s="8"/>
      <c r="AI8217" s="8"/>
      <c r="AJ8217" s="8"/>
      <c r="AK8217" s="8"/>
      <c r="AN8217" s="13"/>
      <c r="AO8217" s="8"/>
      <c r="AR8217" s="13"/>
      <c r="AS8217" s="8"/>
      <c r="AV8217" s="13"/>
      <c r="AW8217" s="8"/>
      <c r="AX8217" s="19" t="str">
        <f t="shared" si="512"/>
        <v/>
      </c>
      <c r="AY8217" s="55">
        <f t="shared" si="513"/>
        <v>0</v>
      </c>
      <c r="AZ8217" s="8"/>
      <c r="BA8217" s="8"/>
    </row>
    <row r="8218" spans="1:53" x14ac:dyDescent="0.25">
      <c r="A8218" s="9" t="str">
        <f>IF(B8218&lt;&gt;"",COUNTA($B$3:B8218)+$A$2,"")</f>
        <v/>
      </c>
      <c r="R8218" s="42"/>
      <c r="AB8218" s="13"/>
      <c r="AC8218" s="8"/>
      <c r="AF8218" s="13"/>
      <c r="AG8218" s="8"/>
      <c r="AH8218" s="8"/>
      <c r="AI8218" s="8"/>
      <c r="AJ8218" s="8"/>
      <c r="AK8218" s="8"/>
      <c r="AN8218" s="13"/>
      <c r="AO8218" s="8"/>
      <c r="AR8218" s="13"/>
      <c r="AS8218" s="8"/>
      <c r="AV8218" s="13"/>
      <c r="AW8218" s="8"/>
      <c r="AX8218" s="19" t="str">
        <f t="shared" si="512"/>
        <v/>
      </c>
      <c r="AY8218" s="55">
        <f t="shared" si="513"/>
        <v>0</v>
      </c>
      <c r="AZ8218" s="8"/>
      <c r="BA8218" s="8"/>
    </row>
    <row r="8219" spans="1:53" x14ac:dyDescent="0.25">
      <c r="A8219" s="9" t="str">
        <f>IF(B8219&lt;&gt;"",COUNTA($B$3:B8219)+$A$2,"")</f>
        <v/>
      </c>
      <c r="R8219" s="42"/>
      <c r="AB8219" s="13"/>
      <c r="AC8219" s="8"/>
      <c r="AF8219" s="13"/>
      <c r="AG8219" s="8"/>
      <c r="AH8219" s="8"/>
      <c r="AI8219" s="8"/>
      <c r="AJ8219" s="8"/>
      <c r="AK8219" s="8"/>
      <c r="AN8219" s="13"/>
      <c r="AO8219" s="8"/>
      <c r="AR8219" s="13"/>
      <c r="AS8219" s="8"/>
      <c r="AV8219" s="13"/>
      <c r="AW8219" s="8"/>
      <c r="AX8219" s="19" t="str">
        <f t="shared" si="512"/>
        <v/>
      </c>
      <c r="AY8219" s="55">
        <f t="shared" si="513"/>
        <v>0</v>
      </c>
      <c r="AZ8219" s="8"/>
      <c r="BA8219" s="8"/>
    </row>
    <row r="8220" spans="1:53" x14ac:dyDescent="0.25">
      <c r="A8220" s="9" t="str">
        <f>IF(B8220&lt;&gt;"",COUNTA($B$3:B8220)+$A$2,"")</f>
        <v/>
      </c>
      <c r="R8220" s="42"/>
      <c r="AB8220" s="13"/>
      <c r="AC8220" s="8"/>
      <c r="AF8220" s="13"/>
      <c r="AG8220" s="8"/>
      <c r="AH8220" s="8"/>
      <c r="AI8220" s="8"/>
      <c r="AJ8220" s="8"/>
      <c r="AK8220" s="8"/>
      <c r="AN8220" s="13"/>
      <c r="AO8220" s="8"/>
      <c r="AR8220" s="13"/>
      <c r="AS8220" s="8"/>
      <c r="AV8220" s="13"/>
      <c r="AW8220" s="8"/>
      <c r="AX8220" s="19" t="str">
        <f t="shared" si="512"/>
        <v/>
      </c>
      <c r="AY8220" s="55">
        <f t="shared" si="513"/>
        <v>0</v>
      </c>
      <c r="AZ8220" s="8"/>
      <c r="BA8220" s="8"/>
    </row>
    <row r="8221" spans="1:53" x14ac:dyDescent="0.25">
      <c r="A8221" s="9" t="str">
        <f>IF(B8221&lt;&gt;"",COUNTA($B$3:B8221)+$A$2,"")</f>
        <v/>
      </c>
      <c r="R8221" s="42"/>
      <c r="AB8221" s="13"/>
      <c r="AC8221" s="8"/>
      <c r="AF8221" s="13"/>
      <c r="AG8221" s="8"/>
      <c r="AH8221" s="8"/>
      <c r="AI8221" s="8"/>
      <c r="AJ8221" s="8"/>
      <c r="AK8221" s="8"/>
      <c r="AN8221" s="13"/>
      <c r="AO8221" s="8"/>
      <c r="AR8221" s="13"/>
      <c r="AS8221" s="8"/>
      <c r="AV8221" s="13"/>
      <c r="AW8221" s="8"/>
      <c r="AX8221" s="19" t="str">
        <f t="shared" si="512"/>
        <v/>
      </c>
      <c r="AY8221" s="55">
        <f t="shared" si="513"/>
        <v>0</v>
      </c>
      <c r="AZ8221" s="8"/>
      <c r="BA8221" s="8"/>
    </row>
    <row r="8222" spans="1:53" x14ac:dyDescent="0.25">
      <c r="A8222" s="9" t="str">
        <f>IF(B8222&lt;&gt;"",COUNTA($B$3:B8222)+$A$2,"")</f>
        <v/>
      </c>
      <c r="R8222" s="42"/>
      <c r="AB8222" s="13"/>
      <c r="AC8222" s="8"/>
      <c r="AF8222" s="13"/>
      <c r="AG8222" s="8"/>
      <c r="AH8222" s="8"/>
      <c r="AI8222" s="8"/>
      <c r="AJ8222" s="8"/>
      <c r="AK8222" s="8"/>
      <c r="AN8222" s="13"/>
      <c r="AO8222" s="8"/>
      <c r="AR8222" s="13"/>
      <c r="AS8222" s="8"/>
      <c r="AV8222" s="13"/>
      <c r="AW8222" s="8"/>
      <c r="AX8222" s="19" t="str">
        <f t="shared" si="512"/>
        <v/>
      </c>
      <c r="AY8222" s="55">
        <f t="shared" si="513"/>
        <v>0</v>
      </c>
      <c r="AZ8222" s="8"/>
      <c r="BA8222" s="8"/>
    </row>
    <row r="8223" spans="1:53" x14ac:dyDescent="0.25">
      <c r="A8223" s="9" t="str">
        <f>IF(B8223&lt;&gt;"",COUNTA($B$3:B8223)+$A$2,"")</f>
        <v/>
      </c>
      <c r="R8223" s="42"/>
      <c r="AB8223" s="13"/>
      <c r="AC8223" s="8"/>
      <c r="AF8223" s="13"/>
      <c r="AG8223" s="8"/>
      <c r="AH8223" s="8"/>
      <c r="AI8223" s="8"/>
      <c r="AJ8223" s="8"/>
      <c r="AK8223" s="8"/>
      <c r="AN8223" s="13"/>
      <c r="AO8223" s="8"/>
      <c r="AR8223" s="13"/>
      <c r="AS8223" s="8"/>
      <c r="AV8223" s="13"/>
      <c r="AW8223" s="8"/>
      <c r="AX8223" s="19" t="str">
        <f t="shared" si="512"/>
        <v/>
      </c>
      <c r="AY8223" s="55">
        <f t="shared" si="513"/>
        <v>0</v>
      </c>
      <c r="AZ8223" s="8"/>
      <c r="BA8223" s="8"/>
    </row>
    <row r="8224" spans="1:53" x14ac:dyDescent="0.25">
      <c r="A8224" s="9" t="str">
        <f>IF(B8224&lt;&gt;"",COUNTA($B$3:B8224)+$A$2,"")</f>
        <v/>
      </c>
      <c r="R8224" s="42"/>
      <c r="AB8224" s="13"/>
      <c r="AC8224" s="8"/>
      <c r="AF8224" s="13"/>
      <c r="AG8224" s="8"/>
      <c r="AH8224" s="8"/>
      <c r="AI8224" s="8"/>
      <c r="AJ8224" s="8"/>
      <c r="AK8224" s="8"/>
      <c r="AN8224" s="13"/>
      <c r="AO8224" s="8"/>
      <c r="AR8224" s="13"/>
      <c r="AS8224" s="8"/>
      <c r="AV8224" s="13"/>
      <c r="AW8224" s="8"/>
      <c r="AX8224" s="19" t="str">
        <f t="shared" si="512"/>
        <v/>
      </c>
      <c r="AY8224" s="55">
        <f t="shared" si="513"/>
        <v>0</v>
      </c>
      <c r="AZ8224" s="8"/>
      <c r="BA8224" s="8"/>
    </row>
    <row r="8225" spans="1:53" x14ac:dyDescent="0.25">
      <c r="A8225" s="9" t="str">
        <f>IF(B8225&lt;&gt;"",COUNTA($B$3:B8225)+$A$2,"")</f>
        <v/>
      </c>
      <c r="R8225" s="42"/>
      <c r="AB8225" s="13"/>
      <c r="AC8225" s="8"/>
      <c r="AF8225" s="13"/>
      <c r="AG8225" s="8"/>
      <c r="AH8225" s="8"/>
      <c r="AI8225" s="8"/>
      <c r="AJ8225" s="8"/>
      <c r="AK8225" s="8"/>
      <c r="AN8225" s="13"/>
      <c r="AO8225" s="8"/>
      <c r="AR8225" s="13"/>
      <c r="AS8225" s="8"/>
      <c r="AV8225" s="13"/>
      <c r="AW8225" s="8"/>
      <c r="AX8225" s="19" t="str">
        <f t="shared" si="512"/>
        <v/>
      </c>
      <c r="AY8225" s="55">
        <f t="shared" si="513"/>
        <v>0</v>
      </c>
      <c r="AZ8225" s="8"/>
      <c r="BA8225" s="8"/>
    </row>
    <row r="8226" spans="1:53" x14ac:dyDescent="0.25">
      <c r="A8226" s="9" t="str">
        <f>IF(B8226&lt;&gt;"",COUNTA($B$3:B8226)+$A$2,"")</f>
        <v/>
      </c>
      <c r="R8226" s="42"/>
      <c r="AB8226" s="13"/>
      <c r="AC8226" s="8"/>
      <c r="AF8226" s="13"/>
      <c r="AG8226" s="8"/>
      <c r="AH8226" s="8"/>
      <c r="AI8226" s="8"/>
      <c r="AJ8226" s="8"/>
      <c r="AK8226" s="8"/>
      <c r="AN8226" s="13"/>
      <c r="AO8226" s="8"/>
      <c r="AR8226" s="13"/>
      <c r="AS8226" s="8"/>
      <c r="AV8226" s="13"/>
      <c r="AW8226" s="8"/>
      <c r="AX8226" s="19" t="str">
        <f t="shared" si="512"/>
        <v/>
      </c>
      <c r="AY8226" s="55">
        <f t="shared" si="513"/>
        <v>0</v>
      </c>
      <c r="AZ8226" s="8"/>
      <c r="BA8226" s="8"/>
    </row>
    <row r="8227" spans="1:53" x14ac:dyDescent="0.25">
      <c r="A8227" s="9" t="str">
        <f>IF(B8227&lt;&gt;"",COUNTA($B$3:B8227)+$A$2,"")</f>
        <v/>
      </c>
      <c r="R8227" s="42"/>
      <c r="AB8227" s="13"/>
      <c r="AC8227" s="8"/>
      <c r="AF8227" s="13"/>
      <c r="AG8227" s="8"/>
      <c r="AH8227" s="8"/>
      <c r="AI8227" s="8"/>
      <c r="AJ8227" s="8"/>
      <c r="AK8227" s="8"/>
      <c r="AN8227" s="13"/>
      <c r="AO8227" s="8"/>
      <c r="AR8227" s="13"/>
      <c r="AS8227" s="8"/>
      <c r="AV8227" s="13"/>
      <c r="AW8227" s="8"/>
      <c r="AX8227" s="19" t="str">
        <f t="shared" si="512"/>
        <v/>
      </c>
      <c r="AY8227" s="55">
        <f t="shared" si="513"/>
        <v>0</v>
      </c>
      <c r="AZ8227" s="8"/>
      <c r="BA8227" s="8"/>
    </row>
    <row r="8228" spans="1:53" x14ac:dyDescent="0.25">
      <c r="A8228" s="9" t="str">
        <f>IF(B8228&lt;&gt;"",COUNTA($B$3:B8228)+$A$2,"")</f>
        <v/>
      </c>
      <c r="R8228" s="42"/>
      <c r="AB8228" s="13"/>
      <c r="AC8228" s="8"/>
      <c r="AF8228" s="13"/>
      <c r="AG8228" s="8"/>
      <c r="AH8228" s="8"/>
      <c r="AI8228" s="8"/>
      <c r="AJ8228" s="8"/>
      <c r="AK8228" s="8"/>
      <c r="AN8228" s="13"/>
      <c r="AO8228" s="8"/>
      <c r="AR8228" s="13"/>
      <c r="AS8228" s="8"/>
      <c r="AV8228" s="13"/>
      <c r="AW8228" s="8"/>
      <c r="AX8228" s="19" t="str">
        <f t="shared" si="512"/>
        <v/>
      </c>
      <c r="AY8228" s="55">
        <f t="shared" si="513"/>
        <v>0</v>
      </c>
      <c r="AZ8228" s="8"/>
      <c r="BA8228" s="8"/>
    </row>
    <row r="8229" spans="1:53" x14ac:dyDescent="0.25">
      <c r="A8229" s="9" t="str">
        <f>IF(B8229&lt;&gt;"",COUNTA($B$3:B8229)+$A$2,"")</f>
        <v/>
      </c>
      <c r="R8229" s="42"/>
      <c r="AB8229" s="13"/>
      <c r="AC8229" s="8"/>
      <c r="AF8229" s="13"/>
      <c r="AG8229" s="8"/>
      <c r="AH8229" s="8"/>
      <c r="AI8229" s="8"/>
      <c r="AJ8229" s="8"/>
      <c r="AK8229" s="8"/>
      <c r="AN8229" s="13"/>
      <c r="AO8229" s="8"/>
      <c r="AR8229" s="13"/>
      <c r="AS8229" s="8"/>
      <c r="AV8229" s="13"/>
      <c r="AW8229" s="8"/>
      <c r="AX8229" s="19" t="str">
        <f t="shared" si="512"/>
        <v/>
      </c>
      <c r="AY8229" s="55">
        <f t="shared" si="513"/>
        <v>0</v>
      </c>
      <c r="AZ8229" s="8"/>
      <c r="BA8229" s="8"/>
    </row>
    <row r="8230" spans="1:53" x14ac:dyDescent="0.25">
      <c r="A8230" s="9" t="str">
        <f>IF(B8230&lt;&gt;"",COUNTA($B$3:B8230)+$A$2,"")</f>
        <v/>
      </c>
      <c r="R8230" s="42"/>
      <c r="AB8230" s="13"/>
      <c r="AC8230" s="8"/>
      <c r="AF8230" s="13"/>
      <c r="AG8230" s="8"/>
      <c r="AH8230" s="8"/>
      <c r="AI8230" s="8"/>
      <c r="AJ8230" s="8"/>
      <c r="AK8230" s="8"/>
      <c r="AN8230" s="13"/>
      <c r="AO8230" s="8"/>
      <c r="AR8230" s="13"/>
      <c r="AS8230" s="8"/>
      <c r="AV8230" s="13"/>
      <c r="AW8230" s="8"/>
      <c r="AX8230" s="19" t="str">
        <f t="shared" si="512"/>
        <v/>
      </c>
      <c r="AY8230" s="55">
        <f t="shared" si="513"/>
        <v>0</v>
      </c>
      <c r="AZ8230" s="8"/>
      <c r="BA8230" s="8"/>
    </row>
    <row r="8231" spans="1:53" x14ac:dyDescent="0.25">
      <c r="A8231" s="9" t="str">
        <f>IF(B8231&lt;&gt;"",COUNTA($B$3:B8231)+$A$2,"")</f>
        <v/>
      </c>
      <c r="R8231" s="42"/>
      <c r="AB8231" s="13"/>
      <c r="AC8231" s="8"/>
      <c r="AF8231" s="13"/>
      <c r="AG8231" s="8"/>
      <c r="AH8231" s="8"/>
      <c r="AI8231" s="8"/>
      <c r="AJ8231" s="8"/>
      <c r="AK8231" s="8"/>
      <c r="AN8231" s="13"/>
      <c r="AO8231" s="8"/>
      <c r="AR8231" s="13"/>
      <c r="AS8231" s="8"/>
      <c r="AV8231" s="13"/>
      <c r="AW8231" s="8"/>
      <c r="AX8231" s="19" t="str">
        <f t="shared" si="512"/>
        <v/>
      </c>
      <c r="AY8231" s="55">
        <f t="shared" si="513"/>
        <v>0</v>
      </c>
      <c r="AZ8231" s="8"/>
      <c r="BA8231" s="8"/>
    </row>
    <row r="8232" spans="1:53" x14ac:dyDescent="0.25">
      <c r="A8232" s="9" t="str">
        <f>IF(B8232&lt;&gt;"",COUNTA($B$3:B8232)+$A$2,"")</f>
        <v/>
      </c>
      <c r="R8232" s="42"/>
      <c r="AB8232" s="13"/>
      <c r="AC8232" s="8"/>
      <c r="AF8232" s="13"/>
      <c r="AG8232" s="8"/>
      <c r="AH8232" s="8"/>
      <c r="AI8232" s="8"/>
      <c r="AJ8232" s="8"/>
      <c r="AK8232" s="8"/>
      <c r="AN8232" s="13"/>
      <c r="AO8232" s="8"/>
      <c r="AR8232" s="13"/>
      <c r="AS8232" s="8"/>
      <c r="AV8232" s="13"/>
      <c r="AW8232" s="8"/>
      <c r="AX8232" s="19" t="str">
        <f t="shared" si="512"/>
        <v/>
      </c>
      <c r="AY8232" s="55">
        <f t="shared" si="513"/>
        <v>0</v>
      </c>
      <c r="AZ8232" s="8"/>
      <c r="BA8232" s="8"/>
    </row>
    <row r="8233" spans="1:53" x14ac:dyDescent="0.25">
      <c r="A8233" s="9" t="str">
        <f>IF(B8233&lt;&gt;"",COUNTA($B$3:B8233)+$A$2,"")</f>
        <v/>
      </c>
      <c r="R8233" s="42"/>
      <c r="AB8233" s="13"/>
      <c r="AC8233" s="8"/>
      <c r="AF8233" s="13"/>
      <c r="AG8233" s="8"/>
      <c r="AH8233" s="8"/>
      <c r="AI8233" s="8"/>
      <c r="AJ8233" s="8"/>
      <c r="AK8233" s="8"/>
      <c r="AN8233" s="13"/>
      <c r="AO8233" s="8"/>
      <c r="AR8233" s="13"/>
      <c r="AS8233" s="8"/>
      <c r="AV8233" s="13"/>
      <c r="AW8233" s="8"/>
      <c r="AX8233" s="19" t="str">
        <f t="shared" si="512"/>
        <v/>
      </c>
      <c r="AY8233" s="55">
        <f t="shared" si="513"/>
        <v>0</v>
      </c>
      <c r="AZ8233" s="8"/>
      <c r="BA8233" s="8"/>
    </row>
    <row r="8234" spans="1:53" x14ac:dyDescent="0.25">
      <c r="A8234" s="9" t="str">
        <f>IF(B8234&lt;&gt;"",COUNTA($B$3:B8234)+$A$2,"")</f>
        <v/>
      </c>
      <c r="R8234" s="42"/>
      <c r="AB8234" s="13"/>
      <c r="AC8234" s="8"/>
      <c r="AF8234" s="13"/>
      <c r="AG8234" s="8"/>
      <c r="AH8234" s="8"/>
      <c r="AI8234" s="8"/>
      <c r="AJ8234" s="8"/>
      <c r="AK8234" s="8"/>
      <c r="AN8234" s="13"/>
      <c r="AO8234" s="8"/>
      <c r="AR8234" s="13"/>
      <c r="AS8234" s="8"/>
      <c r="AV8234" s="13"/>
      <c r="AW8234" s="8"/>
      <c r="AX8234" s="19" t="str">
        <f t="shared" si="512"/>
        <v/>
      </c>
      <c r="AY8234" s="55">
        <f t="shared" si="513"/>
        <v>0</v>
      </c>
      <c r="AZ8234" s="8"/>
      <c r="BA8234" s="8"/>
    </row>
    <row r="8235" spans="1:53" x14ac:dyDescent="0.25">
      <c r="A8235" s="9" t="str">
        <f>IF(B8235&lt;&gt;"",COUNTA($B$3:B8235)+$A$2,"")</f>
        <v/>
      </c>
      <c r="R8235" s="42"/>
      <c r="AB8235" s="13"/>
      <c r="AC8235" s="8"/>
      <c r="AF8235" s="13"/>
      <c r="AG8235" s="8"/>
      <c r="AH8235" s="8"/>
      <c r="AI8235" s="8"/>
      <c r="AJ8235" s="8"/>
      <c r="AK8235" s="8"/>
      <c r="AN8235" s="13"/>
      <c r="AO8235" s="8"/>
      <c r="AR8235" s="13"/>
      <c r="AS8235" s="8"/>
      <c r="AV8235" s="13"/>
      <c r="AW8235" s="8"/>
      <c r="AX8235" s="19" t="str">
        <f t="shared" si="512"/>
        <v/>
      </c>
      <c r="AY8235" s="55">
        <f t="shared" si="513"/>
        <v>0</v>
      </c>
      <c r="AZ8235" s="8"/>
      <c r="BA8235" s="8"/>
    </row>
    <row r="8236" spans="1:53" x14ac:dyDescent="0.25">
      <c r="A8236" s="9" t="str">
        <f>IF(B8236&lt;&gt;"",COUNTA($B$3:B8236)+$A$2,"")</f>
        <v/>
      </c>
      <c r="R8236" s="42"/>
      <c r="AB8236" s="13"/>
      <c r="AC8236" s="8"/>
      <c r="AF8236" s="13"/>
      <c r="AG8236" s="8"/>
      <c r="AH8236" s="8"/>
      <c r="AI8236" s="8"/>
      <c r="AJ8236" s="8"/>
      <c r="AK8236" s="8"/>
      <c r="AN8236" s="13"/>
      <c r="AO8236" s="8"/>
      <c r="AR8236" s="13"/>
      <c r="AS8236" s="8"/>
      <c r="AV8236" s="13"/>
      <c r="AW8236" s="8"/>
      <c r="AX8236" s="19" t="str">
        <f t="shared" si="512"/>
        <v/>
      </c>
      <c r="AY8236" s="55">
        <f t="shared" si="513"/>
        <v>0</v>
      </c>
      <c r="AZ8236" s="8"/>
      <c r="BA8236" s="8"/>
    </row>
    <row r="8237" spans="1:53" x14ac:dyDescent="0.25">
      <c r="A8237" s="9" t="str">
        <f>IF(B8237&lt;&gt;"",COUNTA($B$3:B8237)+$A$2,"")</f>
        <v/>
      </c>
      <c r="R8237" s="42"/>
      <c r="AB8237" s="13"/>
      <c r="AC8237" s="8"/>
      <c r="AF8237" s="13"/>
      <c r="AG8237" s="8"/>
      <c r="AH8237" s="8"/>
      <c r="AI8237" s="8"/>
      <c r="AJ8237" s="8"/>
      <c r="AK8237" s="8"/>
      <c r="AN8237" s="13"/>
      <c r="AO8237" s="8"/>
      <c r="AR8237" s="13"/>
      <c r="AS8237" s="8"/>
      <c r="AV8237" s="13"/>
      <c r="AW8237" s="8"/>
      <c r="AX8237" s="19" t="str">
        <f t="shared" si="512"/>
        <v/>
      </c>
      <c r="AY8237" s="55">
        <f t="shared" si="513"/>
        <v>0</v>
      </c>
      <c r="AZ8237" s="8"/>
      <c r="BA8237" s="8"/>
    </row>
    <row r="8238" spans="1:53" x14ac:dyDescent="0.25">
      <c r="A8238" s="9" t="str">
        <f>IF(B8238&lt;&gt;"",COUNTA($B$3:B8238)+$A$2,"")</f>
        <v/>
      </c>
      <c r="R8238" s="42"/>
      <c r="AB8238" s="13"/>
      <c r="AC8238" s="8"/>
      <c r="AF8238" s="13"/>
      <c r="AG8238" s="8"/>
      <c r="AH8238" s="8"/>
      <c r="AI8238" s="8"/>
      <c r="AJ8238" s="8"/>
      <c r="AK8238" s="8"/>
      <c r="AN8238" s="13"/>
      <c r="AO8238" s="8"/>
      <c r="AR8238" s="13"/>
      <c r="AS8238" s="8"/>
      <c r="AV8238" s="13"/>
      <c r="AW8238" s="8"/>
      <c r="AX8238" s="19" t="str">
        <f t="shared" si="512"/>
        <v/>
      </c>
      <c r="AY8238" s="55">
        <f t="shared" si="513"/>
        <v>0</v>
      </c>
      <c r="AZ8238" s="8"/>
      <c r="BA8238" s="8"/>
    </row>
    <row r="8239" spans="1:53" x14ac:dyDescent="0.25">
      <c r="A8239" s="9" t="str">
        <f>IF(B8239&lt;&gt;"",COUNTA($B$3:B8239)+$A$2,"")</f>
        <v/>
      </c>
      <c r="R8239" s="42"/>
      <c r="AB8239" s="13"/>
      <c r="AC8239" s="8"/>
      <c r="AF8239" s="13"/>
      <c r="AG8239" s="8"/>
      <c r="AH8239" s="8"/>
      <c r="AI8239" s="8"/>
      <c r="AJ8239" s="8"/>
      <c r="AK8239" s="8"/>
      <c r="AN8239" s="13"/>
      <c r="AO8239" s="8"/>
      <c r="AR8239" s="13"/>
      <c r="AS8239" s="8"/>
      <c r="AV8239" s="13"/>
      <c r="AW8239" s="8"/>
      <c r="AX8239" s="19" t="str">
        <f t="shared" si="512"/>
        <v/>
      </c>
      <c r="AY8239" s="55">
        <f t="shared" si="513"/>
        <v>0</v>
      </c>
      <c r="AZ8239" s="8"/>
      <c r="BA8239" s="8"/>
    </row>
    <row r="8240" spans="1:53" x14ac:dyDescent="0.25">
      <c r="A8240" s="9" t="str">
        <f>IF(B8240&lt;&gt;"",COUNTA($B$3:B8240)+$A$2,"")</f>
        <v/>
      </c>
      <c r="R8240" s="42"/>
      <c r="AB8240" s="13"/>
      <c r="AC8240" s="8"/>
      <c r="AF8240" s="13"/>
      <c r="AG8240" s="8"/>
      <c r="AH8240" s="8"/>
      <c r="AI8240" s="8"/>
      <c r="AJ8240" s="8"/>
      <c r="AK8240" s="8"/>
      <c r="AN8240" s="13"/>
      <c r="AO8240" s="8"/>
      <c r="AR8240" s="13"/>
      <c r="AS8240" s="8"/>
      <c r="AV8240" s="13"/>
      <c r="AW8240" s="8"/>
      <c r="AX8240" s="19" t="str">
        <f t="shared" si="512"/>
        <v/>
      </c>
      <c r="AY8240" s="55">
        <f t="shared" si="513"/>
        <v>0</v>
      </c>
      <c r="AZ8240" s="8"/>
      <c r="BA8240" s="8"/>
    </row>
    <row r="8241" spans="1:53" x14ac:dyDescent="0.25">
      <c r="A8241" s="9" t="str">
        <f>IF(B8241&lt;&gt;"",COUNTA($B$3:B8241)+$A$2,"")</f>
        <v/>
      </c>
      <c r="R8241" s="42"/>
      <c r="AB8241" s="13"/>
      <c r="AC8241" s="8"/>
      <c r="AF8241" s="13"/>
      <c r="AG8241" s="8"/>
      <c r="AH8241" s="8"/>
      <c r="AI8241" s="8"/>
      <c r="AJ8241" s="8"/>
      <c r="AK8241" s="8"/>
      <c r="AN8241" s="13"/>
      <c r="AO8241" s="8"/>
      <c r="AR8241" s="13"/>
      <c r="AS8241" s="8"/>
      <c r="AV8241" s="13"/>
      <c r="AW8241" s="8"/>
      <c r="AX8241" s="19" t="str">
        <f t="shared" si="512"/>
        <v/>
      </c>
      <c r="AY8241" s="55">
        <f t="shared" si="513"/>
        <v>0</v>
      </c>
      <c r="AZ8241" s="8"/>
      <c r="BA8241" s="8"/>
    </row>
    <row r="8242" spans="1:53" x14ac:dyDescent="0.25">
      <c r="A8242" s="9" t="str">
        <f>IF(B8242&lt;&gt;"",COUNTA($B$3:B8242)+$A$2,"")</f>
        <v/>
      </c>
      <c r="R8242" s="42"/>
      <c r="AB8242" s="13"/>
      <c r="AC8242" s="8"/>
      <c r="AF8242" s="13"/>
      <c r="AG8242" s="8"/>
      <c r="AH8242" s="8"/>
      <c r="AI8242" s="8"/>
      <c r="AJ8242" s="8"/>
      <c r="AK8242" s="8"/>
      <c r="AN8242" s="13"/>
      <c r="AO8242" s="8"/>
      <c r="AR8242" s="13"/>
      <c r="AS8242" s="8"/>
      <c r="AV8242" s="13"/>
      <c r="AW8242" s="8"/>
      <c r="AX8242" s="19" t="str">
        <f t="shared" si="512"/>
        <v/>
      </c>
      <c r="AY8242" s="55">
        <f t="shared" si="513"/>
        <v>0</v>
      </c>
      <c r="AZ8242" s="8"/>
      <c r="BA8242" s="8"/>
    </row>
    <row r="8243" spans="1:53" x14ac:dyDescent="0.25">
      <c r="A8243" s="9" t="str">
        <f>IF(B8243&lt;&gt;"",COUNTA($B$3:B8243)+$A$2,"")</f>
        <v/>
      </c>
      <c r="R8243" s="42"/>
      <c r="AB8243" s="13"/>
      <c r="AC8243" s="8"/>
      <c r="AF8243" s="13"/>
      <c r="AG8243" s="8"/>
      <c r="AH8243" s="8"/>
      <c r="AI8243" s="8"/>
      <c r="AJ8243" s="8"/>
      <c r="AK8243" s="8"/>
      <c r="AN8243" s="13"/>
      <c r="AO8243" s="8"/>
      <c r="AR8243" s="13"/>
      <c r="AS8243" s="8"/>
      <c r="AV8243" s="13"/>
      <c r="AW8243" s="8"/>
      <c r="AX8243" s="19" t="str">
        <f t="shared" si="512"/>
        <v/>
      </c>
      <c r="AY8243" s="55">
        <f t="shared" si="513"/>
        <v>0</v>
      </c>
      <c r="AZ8243" s="8"/>
      <c r="BA8243" s="8"/>
    </row>
    <row r="8244" spans="1:53" x14ac:dyDescent="0.25">
      <c r="A8244" s="9" t="str">
        <f>IF(B8244&lt;&gt;"",COUNTA($B$3:B8244)+$A$2,"")</f>
        <v/>
      </c>
      <c r="R8244" s="42"/>
      <c r="AB8244" s="13"/>
      <c r="AC8244" s="8"/>
      <c r="AF8244" s="13"/>
      <c r="AG8244" s="8"/>
      <c r="AH8244" s="8"/>
      <c r="AI8244" s="8"/>
      <c r="AJ8244" s="8"/>
      <c r="AK8244" s="8"/>
      <c r="AN8244" s="13"/>
      <c r="AO8244" s="8"/>
      <c r="AR8244" s="13"/>
      <c r="AS8244" s="8"/>
      <c r="AV8244" s="13"/>
      <c r="AW8244" s="8"/>
      <c r="AX8244" s="19" t="str">
        <f t="shared" si="512"/>
        <v/>
      </c>
      <c r="AY8244" s="55">
        <f t="shared" si="513"/>
        <v>0</v>
      </c>
      <c r="AZ8244" s="8"/>
      <c r="BA8244" s="8"/>
    </row>
    <row r="8245" spans="1:53" x14ac:dyDescent="0.25">
      <c r="A8245" s="9" t="str">
        <f>IF(B8245&lt;&gt;"",COUNTA($B$3:B8245)+$A$2,"")</f>
        <v/>
      </c>
      <c r="R8245" s="42"/>
      <c r="AB8245" s="13"/>
      <c r="AC8245" s="8"/>
      <c r="AF8245" s="13"/>
      <c r="AG8245" s="8"/>
      <c r="AH8245" s="8"/>
      <c r="AI8245" s="8"/>
      <c r="AJ8245" s="8"/>
      <c r="AK8245" s="8"/>
      <c r="AN8245" s="13"/>
      <c r="AO8245" s="8"/>
      <c r="AR8245" s="13"/>
      <c r="AS8245" s="8"/>
      <c r="AV8245" s="13"/>
      <c r="AW8245" s="8"/>
      <c r="AX8245" s="19" t="str">
        <f t="shared" si="512"/>
        <v/>
      </c>
      <c r="AY8245" s="55">
        <f t="shared" si="513"/>
        <v>0</v>
      </c>
      <c r="AZ8245" s="8"/>
      <c r="BA8245" s="8"/>
    </row>
    <row r="8246" spans="1:53" x14ac:dyDescent="0.25">
      <c r="A8246" s="9" t="str">
        <f>IF(B8246&lt;&gt;"",COUNTA($B$3:B8246)+$A$2,"")</f>
        <v/>
      </c>
      <c r="R8246" s="42"/>
      <c r="AB8246" s="13"/>
      <c r="AC8246" s="8"/>
      <c r="AF8246" s="13"/>
      <c r="AG8246" s="8"/>
      <c r="AH8246" s="8"/>
      <c r="AI8246" s="8"/>
      <c r="AJ8246" s="8"/>
      <c r="AK8246" s="8"/>
      <c r="AN8246" s="13"/>
      <c r="AO8246" s="8"/>
      <c r="AR8246" s="13"/>
      <c r="AS8246" s="8"/>
      <c r="AV8246" s="13"/>
      <c r="AW8246" s="8"/>
      <c r="AX8246" s="19" t="str">
        <f t="shared" si="512"/>
        <v/>
      </c>
      <c r="AY8246" s="55">
        <f t="shared" si="513"/>
        <v>0</v>
      </c>
      <c r="AZ8246" s="8"/>
      <c r="BA8246" s="8"/>
    </row>
    <row r="8247" spans="1:53" x14ac:dyDescent="0.25">
      <c r="A8247" s="9" t="str">
        <f>IF(B8247&lt;&gt;"",COUNTA($B$3:B8247)+$A$2,"")</f>
        <v/>
      </c>
      <c r="R8247" s="42"/>
      <c r="AB8247" s="13"/>
      <c r="AC8247" s="8"/>
      <c r="AF8247" s="13"/>
      <c r="AG8247" s="8"/>
      <c r="AH8247" s="8"/>
      <c r="AI8247" s="8"/>
      <c r="AJ8247" s="8"/>
      <c r="AK8247" s="8"/>
      <c r="AN8247" s="13"/>
      <c r="AO8247" s="8"/>
      <c r="AR8247" s="13"/>
      <c r="AS8247" s="8"/>
      <c r="AV8247" s="13"/>
      <c r="AW8247" s="8"/>
      <c r="AX8247" s="19" t="str">
        <f t="shared" si="512"/>
        <v/>
      </c>
      <c r="AY8247" s="55">
        <f t="shared" si="513"/>
        <v>0</v>
      </c>
      <c r="AZ8247" s="8"/>
      <c r="BA8247" s="8"/>
    </row>
    <row r="8248" spans="1:53" x14ac:dyDescent="0.25">
      <c r="A8248" s="9" t="str">
        <f>IF(B8248&lt;&gt;"",COUNTA($B$3:B8248)+$A$2,"")</f>
        <v/>
      </c>
      <c r="R8248" s="42"/>
      <c r="AB8248" s="13"/>
      <c r="AC8248" s="8"/>
      <c r="AF8248" s="13"/>
      <c r="AG8248" s="8"/>
      <c r="AH8248" s="8"/>
      <c r="AI8248" s="8"/>
      <c r="AJ8248" s="8"/>
      <c r="AK8248" s="8"/>
      <c r="AN8248" s="13"/>
      <c r="AO8248" s="8"/>
      <c r="AR8248" s="13"/>
      <c r="AS8248" s="8"/>
      <c r="AV8248" s="13"/>
      <c r="AW8248" s="8"/>
      <c r="AX8248" s="19" t="str">
        <f t="shared" si="512"/>
        <v/>
      </c>
      <c r="AY8248" s="55">
        <f t="shared" si="513"/>
        <v>0</v>
      </c>
      <c r="AZ8248" s="8"/>
      <c r="BA8248" s="8"/>
    </row>
    <row r="8249" spans="1:53" x14ac:dyDescent="0.25">
      <c r="A8249" s="9" t="str">
        <f>IF(B8249&lt;&gt;"",COUNTA($B$3:B8249)+$A$2,"")</f>
        <v/>
      </c>
      <c r="R8249" s="42"/>
      <c r="AB8249" s="13"/>
      <c r="AC8249" s="8"/>
      <c r="AF8249" s="13"/>
      <c r="AG8249" s="8"/>
      <c r="AH8249" s="8"/>
      <c r="AI8249" s="8"/>
      <c r="AJ8249" s="8"/>
      <c r="AK8249" s="8"/>
      <c r="AN8249" s="13"/>
      <c r="AO8249" s="8"/>
      <c r="AR8249" s="13"/>
      <c r="AS8249" s="8"/>
      <c r="AV8249" s="13"/>
      <c r="AW8249" s="8"/>
      <c r="AX8249" s="19" t="str">
        <f t="shared" si="512"/>
        <v/>
      </c>
      <c r="AY8249" s="55">
        <f t="shared" si="513"/>
        <v>0</v>
      </c>
      <c r="AZ8249" s="8"/>
      <c r="BA8249" s="8"/>
    </row>
    <row r="8250" spans="1:53" x14ac:dyDescent="0.25">
      <c r="A8250" s="9" t="str">
        <f>IF(B8250&lt;&gt;"",COUNTA($B$3:B8250)+$A$2,"")</f>
        <v/>
      </c>
      <c r="R8250" s="42"/>
      <c r="AB8250" s="13"/>
      <c r="AC8250" s="8"/>
      <c r="AF8250" s="13"/>
      <c r="AG8250" s="8"/>
      <c r="AH8250" s="8"/>
      <c r="AI8250" s="8"/>
      <c r="AJ8250" s="8"/>
      <c r="AK8250" s="8"/>
      <c r="AN8250" s="13"/>
      <c r="AO8250" s="8"/>
      <c r="AR8250" s="13"/>
      <c r="AS8250" s="8"/>
      <c r="AV8250" s="13"/>
      <c r="AW8250" s="8"/>
      <c r="AX8250" s="19" t="str">
        <f t="shared" si="512"/>
        <v/>
      </c>
      <c r="AY8250" s="55">
        <f t="shared" si="513"/>
        <v>0</v>
      </c>
      <c r="AZ8250" s="8"/>
      <c r="BA8250" s="8"/>
    </row>
    <row r="8251" spans="1:53" x14ac:dyDescent="0.25">
      <c r="A8251" s="9" t="str">
        <f>IF(B8251&lt;&gt;"",COUNTA($B$3:B8251)+$A$2,"")</f>
        <v/>
      </c>
      <c r="R8251" s="42"/>
      <c r="AB8251" s="13"/>
      <c r="AC8251" s="8"/>
      <c r="AF8251" s="13"/>
      <c r="AG8251" s="8"/>
      <c r="AH8251" s="8"/>
      <c r="AI8251" s="8"/>
      <c r="AJ8251" s="8"/>
      <c r="AK8251" s="8"/>
      <c r="AN8251" s="13"/>
      <c r="AO8251" s="8"/>
      <c r="AR8251" s="13"/>
      <c r="AS8251" s="8"/>
      <c r="AV8251" s="13"/>
      <c r="AW8251" s="8"/>
      <c r="AX8251" s="19" t="str">
        <f t="shared" si="512"/>
        <v/>
      </c>
      <c r="AY8251" s="55">
        <f t="shared" si="513"/>
        <v>0</v>
      </c>
      <c r="AZ8251" s="8"/>
      <c r="BA8251" s="8"/>
    </row>
    <row r="8252" spans="1:53" x14ac:dyDescent="0.25">
      <c r="A8252" s="9" t="str">
        <f>IF(B8252&lt;&gt;"",COUNTA($B$3:B8252)+$A$2,"")</f>
        <v/>
      </c>
      <c r="R8252" s="42"/>
      <c r="AB8252" s="13"/>
      <c r="AC8252" s="8"/>
      <c r="AF8252" s="13"/>
      <c r="AG8252" s="8"/>
      <c r="AH8252" s="8"/>
      <c r="AI8252" s="8"/>
      <c r="AJ8252" s="8"/>
      <c r="AK8252" s="8"/>
      <c r="AN8252" s="13"/>
      <c r="AO8252" s="8"/>
      <c r="AR8252" s="13"/>
      <c r="AS8252" s="8"/>
      <c r="AV8252" s="13"/>
      <c r="AW8252" s="8"/>
      <c r="AX8252" s="19" t="str">
        <f t="shared" si="512"/>
        <v/>
      </c>
      <c r="AY8252" s="55">
        <f t="shared" si="513"/>
        <v>0</v>
      </c>
      <c r="AZ8252" s="8"/>
      <c r="BA8252" s="8"/>
    </row>
    <row r="8253" spans="1:53" x14ac:dyDescent="0.25">
      <c r="A8253" s="9" t="str">
        <f>IF(B8253&lt;&gt;"",COUNTA($B$3:B8253)+$A$2,"")</f>
        <v/>
      </c>
      <c r="R8253" s="42"/>
      <c r="AB8253" s="13"/>
      <c r="AC8253" s="8"/>
      <c r="AF8253" s="13"/>
      <c r="AG8253" s="8"/>
      <c r="AH8253" s="8"/>
      <c r="AI8253" s="8"/>
      <c r="AJ8253" s="8"/>
      <c r="AK8253" s="8"/>
      <c r="AN8253" s="13"/>
      <c r="AO8253" s="8"/>
      <c r="AR8253" s="13"/>
      <c r="AS8253" s="8"/>
      <c r="AV8253" s="13"/>
      <c r="AW8253" s="8"/>
      <c r="AX8253" s="19" t="str">
        <f t="shared" si="512"/>
        <v/>
      </c>
      <c r="AY8253" s="55">
        <f t="shared" si="513"/>
        <v>0</v>
      </c>
      <c r="AZ8253" s="8"/>
      <c r="BA8253" s="8"/>
    </row>
    <row r="8254" spans="1:53" x14ac:dyDescent="0.25">
      <c r="A8254" s="9" t="str">
        <f>IF(B8254&lt;&gt;"",COUNTA($B$3:B8254)+$A$2,"")</f>
        <v/>
      </c>
      <c r="R8254" s="42"/>
      <c r="AB8254" s="13"/>
      <c r="AC8254" s="8"/>
      <c r="AF8254" s="13"/>
      <c r="AG8254" s="8"/>
      <c r="AH8254" s="8"/>
      <c r="AI8254" s="8"/>
      <c r="AJ8254" s="8"/>
      <c r="AK8254" s="8"/>
      <c r="AN8254" s="13"/>
      <c r="AO8254" s="8"/>
      <c r="AR8254" s="13"/>
      <c r="AS8254" s="8"/>
      <c r="AV8254" s="13"/>
      <c r="AW8254" s="8"/>
      <c r="AX8254" s="19" t="str">
        <f t="shared" si="512"/>
        <v/>
      </c>
      <c r="AY8254" s="55">
        <f t="shared" si="513"/>
        <v>0</v>
      </c>
      <c r="AZ8254" s="8"/>
      <c r="BA8254" s="8"/>
    </row>
    <row r="8255" spans="1:53" x14ac:dyDescent="0.25">
      <c r="A8255" s="9" t="str">
        <f>IF(B8255&lt;&gt;"",COUNTA($B$3:B8255)+$A$2,"")</f>
        <v/>
      </c>
      <c r="R8255" s="42"/>
      <c r="AB8255" s="13"/>
      <c r="AC8255" s="8"/>
      <c r="AF8255" s="13"/>
      <c r="AG8255" s="8"/>
      <c r="AH8255" s="8"/>
      <c r="AI8255" s="8"/>
      <c r="AJ8255" s="8"/>
      <c r="AK8255" s="8"/>
      <c r="AN8255" s="13"/>
      <c r="AO8255" s="8"/>
      <c r="AR8255" s="13"/>
      <c r="AS8255" s="8"/>
      <c r="AV8255" s="13"/>
      <c r="AW8255" s="8"/>
      <c r="AX8255" s="19" t="str">
        <f t="shared" si="512"/>
        <v/>
      </c>
      <c r="AY8255" s="55">
        <f t="shared" si="513"/>
        <v>0</v>
      </c>
      <c r="AZ8255" s="8"/>
      <c r="BA8255" s="8"/>
    </row>
    <row r="8256" spans="1:53" x14ac:dyDescent="0.25">
      <c r="A8256" s="9" t="str">
        <f>IF(B8256&lt;&gt;"",COUNTA($B$3:B8256)+$A$2,"")</f>
        <v/>
      </c>
      <c r="R8256" s="42"/>
      <c r="AB8256" s="13"/>
      <c r="AC8256" s="8"/>
      <c r="AF8256" s="13"/>
      <c r="AG8256" s="8"/>
      <c r="AH8256" s="8"/>
      <c r="AI8256" s="8"/>
      <c r="AJ8256" s="8"/>
      <c r="AK8256" s="8"/>
      <c r="AN8256" s="13"/>
      <c r="AO8256" s="8"/>
      <c r="AR8256" s="13"/>
      <c r="AS8256" s="8"/>
      <c r="AV8256" s="13"/>
      <c r="AW8256" s="8"/>
      <c r="AX8256" s="19" t="str">
        <f t="shared" si="512"/>
        <v/>
      </c>
      <c r="AY8256" s="55">
        <f t="shared" si="513"/>
        <v>0</v>
      </c>
      <c r="AZ8256" s="8"/>
      <c r="BA8256" s="8"/>
    </row>
    <row r="8257" spans="1:53" x14ac:dyDescent="0.25">
      <c r="A8257" s="9" t="str">
        <f>IF(B8257&lt;&gt;"",COUNTA($B$3:B8257)+$A$2,"")</f>
        <v/>
      </c>
      <c r="R8257" s="42"/>
      <c r="AB8257" s="13"/>
      <c r="AC8257" s="8"/>
      <c r="AF8257" s="13"/>
      <c r="AG8257" s="8"/>
      <c r="AH8257" s="8"/>
      <c r="AI8257" s="8"/>
      <c r="AJ8257" s="8"/>
      <c r="AK8257" s="8"/>
      <c r="AN8257" s="13"/>
      <c r="AO8257" s="8"/>
      <c r="AR8257" s="13"/>
      <c r="AS8257" s="8"/>
      <c r="AV8257" s="13"/>
      <c r="AW8257" s="8"/>
      <c r="AX8257" s="19" t="str">
        <f t="shared" si="512"/>
        <v/>
      </c>
      <c r="AY8257" s="55">
        <f t="shared" si="513"/>
        <v>0</v>
      </c>
      <c r="AZ8257" s="8"/>
      <c r="BA8257" s="8"/>
    </row>
    <row r="8258" spans="1:53" x14ac:dyDescent="0.25">
      <c r="A8258" s="9" t="str">
        <f>IF(B8258&lt;&gt;"",COUNTA($B$3:B8258)+$A$2,"")</f>
        <v/>
      </c>
      <c r="R8258" s="42"/>
      <c r="AB8258" s="13"/>
      <c r="AC8258" s="8"/>
      <c r="AF8258" s="13"/>
      <c r="AG8258" s="8"/>
      <c r="AH8258" s="8"/>
      <c r="AI8258" s="8"/>
      <c r="AJ8258" s="8"/>
      <c r="AK8258" s="8"/>
      <c r="AN8258" s="13"/>
      <c r="AO8258" s="8"/>
      <c r="AR8258" s="13"/>
      <c r="AS8258" s="8"/>
      <c r="AV8258" s="13"/>
      <c r="AW8258" s="8"/>
      <c r="AX8258" s="19" t="str">
        <f t="shared" si="512"/>
        <v/>
      </c>
      <c r="AY8258" s="55">
        <f t="shared" si="513"/>
        <v>0</v>
      </c>
      <c r="AZ8258" s="8"/>
      <c r="BA8258" s="8"/>
    </row>
    <row r="8259" spans="1:53" x14ac:dyDescent="0.25">
      <c r="A8259" s="9" t="str">
        <f>IF(B8259&lt;&gt;"",COUNTA($B$3:B8259)+$A$2,"")</f>
        <v/>
      </c>
      <c r="R8259" s="42"/>
      <c r="AB8259" s="13"/>
      <c r="AC8259" s="8"/>
      <c r="AF8259" s="13"/>
      <c r="AG8259" s="8"/>
      <c r="AH8259" s="8"/>
      <c r="AI8259" s="8"/>
      <c r="AJ8259" s="8"/>
      <c r="AK8259" s="8"/>
      <c r="AN8259" s="13"/>
      <c r="AO8259" s="8"/>
      <c r="AR8259" s="13"/>
      <c r="AS8259" s="8"/>
      <c r="AV8259" s="13"/>
      <c r="AW8259" s="8"/>
      <c r="AX8259" s="19" t="str">
        <f t="shared" ref="AX8259:AX8322" si="514">IF(R8259="","",AY8259/(1+0.025))</f>
        <v/>
      </c>
      <c r="AY8259" s="55">
        <f t="shared" ref="AY8259:AY8322" si="515">BC8259-AZ8259</f>
        <v>0</v>
      </c>
      <c r="AZ8259" s="8"/>
      <c r="BA8259" s="8"/>
    </row>
    <row r="8260" spans="1:53" x14ac:dyDescent="0.25">
      <c r="A8260" s="9" t="str">
        <f>IF(B8260&lt;&gt;"",COUNTA($B$3:B8260)+$A$2,"")</f>
        <v/>
      </c>
      <c r="R8260" s="42"/>
      <c r="AB8260" s="13"/>
      <c r="AC8260" s="8"/>
      <c r="AF8260" s="13"/>
      <c r="AG8260" s="8"/>
      <c r="AH8260" s="8"/>
      <c r="AI8260" s="8"/>
      <c r="AJ8260" s="8"/>
      <c r="AK8260" s="8"/>
      <c r="AN8260" s="13"/>
      <c r="AO8260" s="8"/>
      <c r="AR8260" s="13"/>
      <c r="AS8260" s="8"/>
      <c r="AV8260" s="13"/>
      <c r="AW8260" s="8"/>
      <c r="AX8260" s="19" t="str">
        <f t="shared" si="514"/>
        <v/>
      </c>
      <c r="AY8260" s="55">
        <f t="shared" si="515"/>
        <v>0</v>
      </c>
      <c r="AZ8260" s="8"/>
      <c r="BA8260" s="8"/>
    </row>
    <row r="8261" spans="1:53" x14ac:dyDescent="0.25">
      <c r="A8261" s="9" t="str">
        <f>IF(B8261&lt;&gt;"",COUNTA($B$3:B8261)+$A$2,"")</f>
        <v/>
      </c>
      <c r="R8261" s="42"/>
      <c r="AB8261" s="13"/>
      <c r="AC8261" s="8"/>
      <c r="AF8261" s="13"/>
      <c r="AG8261" s="8"/>
      <c r="AH8261" s="8"/>
      <c r="AI8261" s="8"/>
      <c r="AJ8261" s="8"/>
      <c r="AK8261" s="8"/>
      <c r="AN8261" s="13"/>
      <c r="AO8261" s="8"/>
      <c r="AR8261" s="13"/>
      <c r="AS8261" s="8"/>
      <c r="AV8261" s="13"/>
      <c r="AW8261" s="8"/>
      <c r="AX8261" s="19" t="str">
        <f t="shared" si="514"/>
        <v/>
      </c>
      <c r="AY8261" s="55">
        <f t="shared" si="515"/>
        <v>0</v>
      </c>
      <c r="AZ8261" s="8"/>
      <c r="BA8261" s="8"/>
    </row>
    <row r="8262" spans="1:53" x14ac:dyDescent="0.25">
      <c r="A8262" s="9" t="str">
        <f>IF(B8262&lt;&gt;"",COUNTA($B$3:B8262)+$A$2,"")</f>
        <v/>
      </c>
      <c r="R8262" s="42"/>
      <c r="AB8262" s="13"/>
      <c r="AC8262" s="8"/>
      <c r="AF8262" s="13"/>
      <c r="AG8262" s="8"/>
      <c r="AH8262" s="8"/>
      <c r="AI8262" s="8"/>
      <c r="AJ8262" s="8"/>
      <c r="AK8262" s="8"/>
      <c r="AN8262" s="13"/>
      <c r="AO8262" s="8"/>
      <c r="AR8262" s="13"/>
      <c r="AS8262" s="8"/>
      <c r="AV8262" s="13"/>
      <c r="AW8262" s="8"/>
      <c r="AX8262" s="19" t="str">
        <f t="shared" si="514"/>
        <v/>
      </c>
      <c r="AY8262" s="55">
        <f t="shared" si="515"/>
        <v>0</v>
      </c>
      <c r="AZ8262" s="8"/>
      <c r="BA8262" s="8"/>
    </row>
    <row r="8263" spans="1:53" x14ac:dyDescent="0.25">
      <c r="A8263" s="9" t="str">
        <f>IF(B8263&lt;&gt;"",COUNTA($B$3:B8263)+$A$2,"")</f>
        <v/>
      </c>
      <c r="R8263" s="42"/>
      <c r="AB8263" s="13"/>
      <c r="AC8263" s="8"/>
      <c r="AF8263" s="13"/>
      <c r="AG8263" s="8"/>
      <c r="AH8263" s="8"/>
      <c r="AI8263" s="8"/>
      <c r="AJ8263" s="8"/>
      <c r="AK8263" s="8"/>
      <c r="AN8263" s="13"/>
      <c r="AO8263" s="8"/>
      <c r="AR8263" s="13"/>
      <c r="AS8263" s="8"/>
      <c r="AV8263" s="13"/>
      <c r="AW8263" s="8"/>
      <c r="AX8263" s="19" t="str">
        <f t="shared" si="514"/>
        <v/>
      </c>
      <c r="AY8263" s="55">
        <f t="shared" si="515"/>
        <v>0</v>
      </c>
      <c r="AZ8263" s="8"/>
      <c r="BA8263" s="8"/>
    </row>
    <row r="8264" spans="1:53" x14ac:dyDescent="0.25">
      <c r="A8264" s="9" t="str">
        <f>IF(B8264&lt;&gt;"",COUNTA($B$3:B8264)+$A$2,"")</f>
        <v/>
      </c>
      <c r="R8264" s="42"/>
      <c r="AB8264" s="13"/>
      <c r="AC8264" s="8"/>
      <c r="AF8264" s="13"/>
      <c r="AG8264" s="8"/>
      <c r="AH8264" s="8"/>
      <c r="AI8264" s="8"/>
      <c r="AJ8264" s="8"/>
      <c r="AK8264" s="8"/>
      <c r="AN8264" s="13"/>
      <c r="AO8264" s="8"/>
      <c r="AR8264" s="13"/>
      <c r="AS8264" s="8"/>
      <c r="AV8264" s="13"/>
      <c r="AW8264" s="8"/>
      <c r="AX8264" s="19" t="str">
        <f t="shared" si="514"/>
        <v/>
      </c>
      <c r="AY8264" s="55">
        <f t="shared" si="515"/>
        <v>0</v>
      </c>
      <c r="AZ8264" s="8"/>
      <c r="BA8264" s="8"/>
    </row>
    <row r="8265" spans="1:53" x14ac:dyDescent="0.25">
      <c r="A8265" s="9" t="str">
        <f>IF(B8265&lt;&gt;"",COUNTA($B$3:B8265)+$A$2,"")</f>
        <v/>
      </c>
      <c r="R8265" s="42"/>
      <c r="AB8265" s="13"/>
      <c r="AC8265" s="8"/>
      <c r="AF8265" s="13"/>
      <c r="AG8265" s="8"/>
      <c r="AH8265" s="8"/>
      <c r="AI8265" s="8"/>
      <c r="AJ8265" s="8"/>
      <c r="AK8265" s="8"/>
      <c r="AN8265" s="13"/>
      <c r="AO8265" s="8"/>
      <c r="AR8265" s="13"/>
      <c r="AS8265" s="8"/>
      <c r="AV8265" s="13"/>
      <c r="AW8265" s="8"/>
      <c r="AX8265" s="19" t="str">
        <f t="shared" si="514"/>
        <v/>
      </c>
      <c r="AY8265" s="55">
        <f t="shared" si="515"/>
        <v>0</v>
      </c>
      <c r="AZ8265" s="8"/>
      <c r="BA8265" s="8"/>
    </row>
    <row r="8266" spans="1:53" x14ac:dyDescent="0.25">
      <c r="A8266" s="9" t="str">
        <f>IF(B8266&lt;&gt;"",COUNTA($B$3:B8266)+$A$2,"")</f>
        <v/>
      </c>
      <c r="R8266" s="42"/>
      <c r="AB8266" s="13"/>
      <c r="AC8266" s="8"/>
      <c r="AF8266" s="13"/>
      <c r="AG8266" s="8"/>
      <c r="AH8266" s="8"/>
      <c r="AI8266" s="8"/>
      <c r="AJ8266" s="8"/>
      <c r="AK8266" s="8"/>
      <c r="AN8266" s="13"/>
      <c r="AO8266" s="8"/>
      <c r="AR8266" s="13"/>
      <c r="AS8266" s="8"/>
      <c r="AV8266" s="13"/>
      <c r="AW8266" s="8"/>
      <c r="AX8266" s="19" t="str">
        <f t="shared" si="514"/>
        <v/>
      </c>
      <c r="AY8266" s="55">
        <f t="shared" si="515"/>
        <v>0</v>
      </c>
      <c r="AZ8266" s="8"/>
      <c r="BA8266" s="8"/>
    </row>
    <row r="8267" spans="1:53" x14ac:dyDescent="0.25">
      <c r="A8267" s="9" t="str">
        <f>IF(B8267&lt;&gt;"",COUNTA($B$3:B8267)+$A$2,"")</f>
        <v/>
      </c>
      <c r="R8267" s="42"/>
      <c r="AB8267" s="13"/>
      <c r="AC8267" s="8"/>
      <c r="AF8267" s="13"/>
      <c r="AG8267" s="8"/>
      <c r="AH8267" s="8"/>
      <c r="AI8267" s="8"/>
      <c r="AJ8267" s="8"/>
      <c r="AK8267" s="8"/>
      <c r="AN8267" s="13"/>
      <c r="AO8267" s="8"/>
      <c r="AR8267" s="13"/>
      <c r="AS8267" s="8"/>
      <c r="AV8267" s="13"/>
      <c r="AW8267" s="8"/>
      <c r="AX8267" s="19" t="str">
        <f t="shared" si="514"/>
        <v/>
      </c>
      <c r="AY8267" s="55">
        <f t="shared" si="515"/>
        <v>0</v>
      </c>
      <c r="AZ8267" s="8"/>
      <c r="BA8267" s="8"/>
    </row>
    <row r="8268" spans="1:53" x14ac:dyDescent="0.25">
      <c r="A8268" s="9" t="str">
        <f>IF(B8268&lt;&gt;"",COUNTA($B$3:B8268)+$A$2,"")</f>
        <v/>
      </c>
      <c r="R8268" s="42"/>
      <c r="AB8268" s="13"/>
      <c r="AC8268" s="8"/>
      <c r="AF8268" s="13"/>
      <c r="AG8268" s="8"/>
      <c r="AH8268" s="8"/>
      <c r="AI8268" s="8"/>
      <c r="AJ8268" s="8"/>
      <c r="AK8268" s="8"/>
      <c r="AN8268" s="13"/>
      <c r="AO8268" s="8"/>
      <c r="AR8268" s="13"/>
      <c r="AS8268" s="8"/>
      <c r="AV8268" s="13"/>
      <c r="AW8268" s="8"/>
      <c r="AX8268" s="19" t="str">
        <f t="shared" si="514"/>
        <v/>
      </c>
      <c r="AY8268" s="55">
        <f t="shared" si="515"/>
        <v>0</v>
      </c>
      <c r="AZ8268" s="8"/>
      <c r="BA8268" s="8"/>
    </row>
    <row r="8269" spans="1:53" x14ac:dyDescent="0.25">
      <c r="A8269" s="9" t="str">
        <f>IF(B8269&lt;&gt;"",COUNTA($B$3:B8269)+$A$2,"")</f>
        <v/>
      </c>
      <c r="R8269" s="42"/>
      <c r="AB8269" s="13"/>
      <c r="AC8269" s="8"/>
      <c r="AF8269" s="13"/>
      <c r="AG8269" s="8"/>
      <c r="AH8269" s="8"/>
      <c r="AI8269" s="8"/>
      <c r="AJ8269" s="8"/>
      <c r="AK8269" s="8"/>
      <c r="AN8269" s="13"/>
      <c r="AO8269" s="8"/>
      <c r="AR8269" s="13"/>
      <c r="AS8269" s="8"/>
      <c r="AV8269" s="13"/>
      <c r="AW8269" s="8"/>
      <c r="AX8269" s="19" t="str">
        <f t="shared" si="514"/>
        <v/>
      </c>
      <c r="AY8269" s="55">
        <f t="shared" si="515"/>
        <v>0</v>
      </c>
      <c r="AZ8269" s="8"/>
      <c r="BA8269" s="8"/>
    </row>
    <row r="8270" spans="1:53" x14ac:dyDescent="0.25">
      <c r="A8270" s="9" t="str">
        <f>IF(B8270&lt;&gt;"",COUNTA($B$3:B8270)+$A$2,"")</f>
        <v/>
      </c>
      <c r="R8270" s="42"/>
      <c r="AB8270" s="13"/>
      <c r="AC8270" s="8"/>
      <c r="AF8270" s="13"/>
      <c r="AG8270" s="8"/>
      <c r="AH8270" s="8"/>
      <c r="AI8270" s="8"/>
      <c r="AJ8270" s="8"/>
      <c r="AK8270" s="8"/>
      <c r="AN8270" s="13"/>
      <c r="AO8270" s="8"/>
      <c r="AR8270" s="13"/>
      <c r="AS8270" s="8"/>
      <c r="AV8270" s="13"/>
      <c r="AW8270" s="8"/>
      <c r="AX8270" s="19" t="str">
        <f t="shared" si="514"/>
        <v/>
      </c>
      <c r="AY8270" s="55">
        <f t="shared" si="515"/>
        <v>0</v>
      </c>
      <c r="AZ8270" s="8"/>
      <c r="BA8270" s="8"/>
    </row>
    <row r="8271" spans="1:53" x14ac:dyDescent="0.25">
      <c r="A8271" s="9" t="str">
        <f>IF(B8271&lt;&gt;"",COUNTA($B$3:B8271)+$A$2,"")</f>
        <v/>
      </c>
      <c r="R8271" s="42"/>
      <c r="AB8271" s="13"/>
      <c r="AC8271" s="8"/>
      <c r="AF8271" s="13"/>
      <c r="AG8271" s="8"/>
      <c r="AH8271" s="8"/>
      <c r="AI8271" s="8"/>
      <c r="AJ8271" s="8"/>
      <c r="AK8271" s="8"/>
      <c r="AN8271" s="13"/>
      <c r="AO8271" s="8"/>
      <c r="AR8271" s="13"/>
      <c r="AS8271" s="8"/>
      <c r="AV8271" s="13"/>
      <c r="AW8271" s="8"/>
      <c r="AX8271" s="19" t="str">
        <f t="shared" si="514"/>
        <v/>
      </c>
      <c r="AY8271" s="55">
        <f t="shared" si="515"/>
        <v>0</v>
      </c>
      <c r="AZ8271" s="8"/>
      <c r="BA8271" s="8"/>
    </row>
    <row r="8272" spans="1:53" x14ac:dyDescent="0.25">
      <c r="A8272" s="9" t="str">
        <f>IF(B8272&lt;&gt;"",COUNTA($B$3:B8272)+$A$2,"")</f>
        <v/>
      </c>
      <c r="R8272" s="42"/>
      <c r="AB8272" s="13"/>
      <c r="AC8272" s="8"/>
      <c r="AF8272" s="13"/>
      <c r="AG8272" s="8"/>
      <c r="AH8272" s="8"/>
      <c r="AI8272" s="8"/>
      <c r="AJ8272" s="8"/>
      <c r="AK8272" s="8"/>
      <c r="AN8272" s="13"/>
      <c r="AO8272" s="8"/>
      <c r="AR8272" s="13"/>
      <c r="AS8272" s="8"/>
      <c r="AV8272" s="13"/>
      <c r="AW8272" s="8"/>
      <c r="AX8272" s="19" t="str">
        <f t="shared" si="514"/>
        <v/>
      </c>
      <c r="AY8272" s="55">
        <f t="shared" si="515"/>
        <v>0</v>
      </c>
      <c r="AZ8272" s="8"/>
      <c r="BA8272" s="8"/>
    </row>
    <row r="8273" spans="1:53" x14ac:dyDescent="0.25">
      <c r="A8273" s="9" t="str">
        <f>IF(B8273&lt;&gt;"",COUNTA($B$3:B8273)+$A$2,"")</f>
        <v/>
      </c>
      <c r="R8273" s="42"/>
      <c r="AB8273" s="13"/>
      <c r="AC8273" s="8"/>
      <c r="AF8273" s="13"/>
      <c r="AG8273" s="8"/>
      <c r="AH8273" s="8"/>
      <c r="AI8273" s="8"/>
      <c r="AJ8273" s="8"/>
      <c r="AK8273" s="8"/>
      <c r="AN8273" s="13"/>
      <c r="AO8273" s="8"/>
      <c r="AR8273" s="13"/>
      <c r="AS8273" s="8"/>
      <c r="AV8273" s="13"/>
      <c r="AW8273" s="8"/>
      <c r="AX8273" s="19" t="str">
        <f t="shared" si="514"/>
        <v/>
      </c>
      <c r="AY8273" s="55">
        <f t="shared" si="515"/>
        <v>0</v>
      </c>
      <c r="AZ8273" s="8"/>
      <c r="BA8273" s="8"/>
    </row>
    <row r="8274" spans="1:53" x14ac:dyDescent="0.25">
      <c r="A8274" s="9" t="str">
        <f>IF(B8274&lt;&gt;"",COUNTA($B$3:B8274)+$A$2,"")</f>
        <v/>
      </c>
      <c r="R8274" s="42"/>
      <c r="AB8274" s="13"/>
      <c r="AC8274" s="8"/>
      <c r="AF8274" s="13"/>
      <c r="AG8274" s="8"/>
      <c r="AH8274" s="8"/>
      <c r="AI8274" s="8"/>
      <c r="AJ8274" s="8"/>
      <c r="AK8274" s="8"/>
      <c r="AN8274" s="13"/>
      <c r="AO8274" s="8"/>
      <c r="AR8274" s="13"/>
      <c r="AS8274" s="8"/>
      <c r="AV8274" s="13"/>
      <c r="AW8274" s="8"/>
      <c r="AX8274" s="19" t="str">
        <f t="shared" si="514"/>
        <v/>
      </c>
      <c r="AY8274" s="55">
        <f t="shared" si="515"/>
        <v>0</v>
      </c>
      <c r="AZ8274" s="8"/>
      <c r="BA8274" s="8"/>
    </row>
    <row r="8275" spans="1:53" x14ac:dyDescent="0.25">
      <c r="A8275" s="9" t="str">
        <f>IF(B8275&lt;&gt;"",COUNTA($B$3:B8275)+$A$2,"")</f>
        <v/>
      </c>
      <c r="R8275" s="42"/>
      <c r="AB8275" s="13"/>
      <c r="AC8275" s="8"/>
      <c r="AF8275" s="13"/>
      <c r="AG8275" s="8"/>
      <c r="AH8275" s="8"/>
      <c r="AI8275" s="8"/>
      <c r="AJ8275" s="8"/>
      <c r="AK8275" s="8"/>
      <c r="AN8275" s="13"/>
      <c r="AO8275" s="8"/>
      <c r="AR8275" s="13"/>
      <c r="AS8275" s="8"/>
      <c r="AV8275" s="13"/>
      <c r="AW8275" s="8"/>
      <c r="AX8275" s="19" t="str">
        <f t="shared" si="514"/>
        <v/>
      </c>
      <c r="AY8275" s="55">
        <f t="shared" si="515"/>
        <v>0</v>
      </c>
      <c r="AZ8275" s="8"/>
      <c r="BA8275" s="8"/>
    </row>
    <row r="8276" spans="1:53" x14ac:dyDescent="0.25">
      <c r="A8276" s="9" t="str">
        <f>IF(B8276&lt;&gt;"",COUNTA($B$3:B8276)+$A$2,"")</f>
        <v/>
      </c>
      <c r="R8276" s="42"/>
      <c r="AB8276" s="13"/>
      <c r="AC8276" s="8"/>
      <c r="AF8276" s="13"/>
      <c r="AG8276" s="8"/>
      <c r="AH8276" s="8"/>
      <c r="AI8276" s="8"/>
      <c r="AJ8276" s="8"/>
      <c r="AK8276" s="8"/>
      <c r="AN8276" s="13"/>
      <c r="AO8276" s="8"/>
      <c r="AR8276" s="13"/>
      <c r="AS8276" s="8"/>
      <c r="AV8276" s="13"/>
      <c r="AW8276" s="8"/>
      <c r="AX8276" s="19" t="str">
        <f t="shared" si="514"/>
        <v/>
      </c>
      <c r="AY8276" s="55">
        <f t="shared" si="515"/>
        <v>0</v>
      </c>
      <c r="AZ8276" s="8"/>
      <c r="BA8276" s="8"/>
    </row>
    <row r="8277" spans="1:53" x14ac:dyDescent="0.25">
      <c r="A8277" s="9" t="str">
        <f>IF(B8277&lt;&gt;"",COUNTA($B$3:B8277)+$A$2,"")</f>
        <v/>
      </c>
      <c r="R8277" s="42"/>
      <c r="AB8277" s="13"/>
      <c r="AC8277" s="8"/>
      <c r="AF8277" s="13"/>
      <c r="AG8277" s="8"/>
      <c r="AH8277" s="8"/>
      <c r="AI8277" s="8"/>
      <c r="AJ8277" s="8"/>
      <c r="AK8277" s="8"/>
      <c r="AN8277" s="13"/>
      <c r="AO8277" s="8"/>
      <c r="AR8277" s="13"/>
      <c r="AS8277" s="8"/>
      <c r="AV8277" s="13"/>
      <c r="AW8277" s="8"/>
      <c r="AX8277" s="19" t="str">
        <f t="shared" si="514"/>
        <v/>
      </c>
      <c r="AY8277" s="55">
        <f t="shared" si="515"/>
        <v>0</v>
      </c>
      <c r="AZ8277" s="8"/>
      <c r="BA8277" s="8"/>
    </row>
    <row r="8278" spans="1:53" x14ac:dyDescent="0.25">
      <c r="A8278" s="9" t="str">
        <f>IF(B8278&lt;&gt;"",COUNTA($B$3:B8278)+$A$2,"")</f>
        <v/>
      </c>
      <c r="R8278" s="42"/>
      <c r="AB8278" s="13"/>
      <c r="AC8278" s="8"/>
      <c r="AF8278" s="13"/>
      <c r="AG8278" s="8"/>
      <c r="AH8278" s="8"/>
      <c r="AI8278" s="8"/>
      <c r="AJ8278" s="8"/>
      <c r="AK8278" s="8"/>
      <c r="AN8278" s="13"/>
      <c r="AO8278" s="8"/>
      <c r="AR8278" s="13"/>
      <c r="AS8278" s="8"/>
      <c r="AV8278" s="13"/>
      <c r="AW8278" s="8"/>
      <c r="AX8278" s="19" t="str">
        <f t="shared" si="514"/>
        <v/>
      </c>
      <c r="AY8278" s="55">
        <f t="shared" si="515"/>
        <v>0</v>
      </c>
      <c r="AZ8278" s="8"/>
      <c r="BA8278" s="8"/>
    </row>
    <row r="8279" spans="1:53" x14ac:dyDescent="0.25">
      <c r="A8279" s="9" t="str">
        <f>IF(B8279&lt;&gt;"",COUNTA($B$3:B8279)+$A$2,"")</f>
        <v/>
      </c>
      <c r="R8279" s="42"/>
      <c r="AB8279" s="13"/>
      <c r="AC8279" s="8"/>
      <c r="AF8279" s="13"/>
      <c r="AG8279" s="8"/>
      <c r="AH8279" s="8"/>
      <c r="AI8279" s="8"/>
      <c r="AJ8279" s="8"/>
      <c r="AK8279" s="8"/>
      <c r="AN8279" s="13"/>
      <c r="AO8279" s="8"/>
      <c r="AR8279" s="13"/>
      <c r="AS8279" s="8"/>
      <c r="AV8279" s="13"/>
      <c r="AW8279" s="8"/>
      <c r="AX8279" s="19" t="str">
        <f t="shared" si="514"/>
        <v/>
      </c>
      <c r="AY8279" s="55">
        <f t="shared" si="515"/>
        <v>0</v>
      </c>
      <c r="AZ8279" s="8"/>
      <c r="BA8279" s="8"/>
    </row>
    <row r="8280" spans="1:53" x14ac:dyDescent="0.25">
      <c r="A8280" s="9" t="str">
        <f>IF(B8280&lt;&gt;"",COUNTA($B$3:B8280)+$A$2,"")</f>
        <v/>
      </c>
      <c r="R8280" s="42"/>
      <c r="AB8280" s="13"/>
      <c r="AC8280" s="8"/>
      <c r="AF8280" s="13"/>
      <c r="AG8280" s="8"/>
      <c r="AH8280" s="8"/>
      <c r="AI8280" s="8"/>
      <c r="AJ8280" s="8"/>
      <c r="AK8280" s="8"/>
      <c r="AN8280" s="13"/>
      <c r="AO8280" s="8"/>
      <c r="AR8280" s="13"/>
      <c r="AS8280" s="8"/>
      <c r="AV8280" s="13"/>
      <c r="AW8280" s="8"/>
      <c r="AX8280" s="19" t="str">
        <f t="shared" si="514"/>
        <v/>
      </c>
      <c r="AY8280" s="55">
        <f t="shared" si="515"/>
        <v>0</v>
      </c>
      <c r="AZ8280" s="8"/>
      <c r="BA8280" s="8"/>
    </row>
    <row r="8281" spans="1:53" x14ac:dyDescent="0.25">
      <c r="A8281" s="9" t="str">
        <f>IF(B8281&lt;&gt;"",COUNTA($B$3:B8281)+$A$2,"")</f>
        <v/>
      </c>
      <c r="R8281" s="42"/>
      <c r="AB8281" s="13"/>
      <c r="AC8281" s="8"/>
      <c r="AF8281" s="13"/>
      <c r="AG8281" s="8"/>
      <c r="AH8281" s="8"/>
      <c r="AI8281" s="8"/>
      <c r="AJ8281" s="8"/>
      <c r="AK8281" s="8"/>
      <c r="AN8281" s="13"/>
      <c r="AO8281" s="8"/>
      <c r="AR8281" s="13"/>
      <c r="AS8281" s="8"/>
      <c r="AV8281" s="13"/>
      <c r="AW8281" s="8"/>
      <c r="AX8281" s="19" t="str">
        <f t="shared" si="514"/>
        <v/>
      </c>
      <c r="AY8281" s="55">
        <f t="shared" si="515"/>
        <v>0</v>
      </c>
      <c r="AZ8281" s="8"/>
      <c r="BA8281" s="8"/>
    </row>
    <row r="8282" spans="1:53" x14ac:dyDescent="0.25">
      <c r="A8282" s="9" t="str">
        <f>IF(B8282&lt;&gt;"",COUNTA($B$3:B8282)+$A$2,"")</f>
        <v/>
      </c>
      <c r="R8282" s="42"/>
      <c r="AB8282" s="13"/>
      <c r="AC8282" s="8"/>
      <c r="AF8282" s="13"/>
      <c r="AG8282" s="8"/>
      <c r="AH8282" s="8"/>
      <c r="AI8282" s="8"/>
      <c r="AJ8282" s="8"/>
      <c r="AK8282" s="8"/>
      <c r="AN8282" s="13"/>
      <c r="AO8282" s="8"/>
      <c r="AR8282" s="13"/>
      <c r="AS8282" s="8"/>
      <c r="AV8282" s="13"/>
      <c r="AW8282" s="8"/>
      <c r="AX8282" s="19" t="str">
        <f t="shared" si="514"/>
        <v/>
      </c>
      <c r="AY8282" s="55">
        <f t="shared" si="515"/>
        <v>0</v>
      </c>
      <c r="AZ8282" s="8"/>
      <c r="BA8282" s="8"/>
    </row>
    <row r="8283" spans="1:53" x14ac:dyDescent="0.25">
      <c r="A8283" s="9" t="str">
        <f>IF(B8283&lt;&gt;"",COUNTA($B$3:B8283)+$A$2,"")</f>
        <v/>
      </c>
      <c r="R8283" s="42"/>
      <c r="AB8283" s="13"/>
      <c r="AC8283" s="8"/>
      <c r="AF8283" s="13"/>
      <c r="AG8283" s="8"/>
      <c r="AH8283" s="8"/>
      <c r="AI8283" s="8"/>
      <c r="AJ8283" s="8"/>
      <c r="AK8283" s="8"/>
      <c r="AN8283" s="13"/>
      <c r="AO8283" s="8"/>
      <c r="AR8283" s="13"/>
      <c r="AS8283" s="8"/>
      <c r="AV8283" s="13"/>
      <c r="AW8283" s="8"/>
      <c r="AX8283" s="19" t="str">
        <f t="shared" si="514"/>
        <v/>
      </c>
      <c r="AY8283" s="55">
        <f t="shared" si="515"/>
        <v>0</v>
      </c>
      <c r="AZ8283" s="8"/>
      <c r="BA8283" s="8"/>
    </row>
    <row r="8284" spans="1:53" x14ac:dyDescent="0.25">
      <c r="A8284" s="9" t="str">
        <f>IF(B8284&lt;&gt;"",COUNTA($B$3:B8284)+$A$2,"")</f>
        <v/>
      </c>
      <c r="R8284" s="42"/>
      <c r="AB8284" s="13"/>
      <c r="AC8284" s="8"/>
      <c r="AF8284" s="13"/>
      <c r="AG8284" s="8"/>
      <c r="AH8284" s="8"/>
      <c r="AI8284" s="8"/>
      <c r="AJ8284" s="8"/>
      <c r="AK8284" s="8"/>
      <c r="AN8284" s="13"/>
      <c r="AO8284" s="8"/>
      <c r="AR8284" s="13"/>
      <c r="AS8284" s="8"/>
      <c r="AV8284" s="13"/>
      <c r="AW8284" s="8"/>
      <c r="AX8284" s="19" t="str">
        <f t="shared" si="514"/>
        <v/>
      </c>
      <c r="AY8284" s="55">
        <f t="shared" si="515"/>
        <v>0</v>
      </c>
      <c r="AZ8284" s="8"/>
      <c r="BA8284" s="8"/>
    </row>
    <row r="8285" spans="1:53" x14ac:dyDescent="0.25">
      <c r="A8285" s="9" t="str">
        <f>IF(B8285&lt;&gt;"",COUNTA($B$3:B8285)+$A$2,"")</f>
        <v/>
      </c>
      <c r="R8285" s="42"/>
      <c r="AB8285" s="13"/>
      <c r="AC8285" s="8"/>
      <c r="AF8285" s="13"/>
      <c r="AG8285" s="8"/>
      <c r="AH8285" s="8"/>
      <c r="AI8285" s="8"/>
      <c r="AJ8285" s="8"/>
      <c r="AK8285" s="8"/>
      <c r="AN8285" s="13"/>
      <c r="AO8285" s="8"/>
      <c r="AR8285" s="13"/>
      <c r="AS8285" s="8"/>
      <c r="AV8285" s="13"/>
      <c r="AW8285" s="8"/>
      <c r="AX8285" s="19" t="str">
        <f t="shared" si="514"/>
        <v/>
      </c>
      <c r="AY8285" s="55">
        <f t="shared" si="515"/>
        <v>0</v>
      </c>
      <c r="AZ8285" s="8"/>
      <c r="BA8285" s="8"/>
    </row>
    <row r="8286" spans="1:53" x14ac:dyDescent="0.25">
      <c r="A8286" s="9" t="str">
        <f>IF(B8286&lt;&gt;"",COUNTA($B$3:B8286)+$A$2,"")</f>
        <v/>
      </c>
      <c r="R8286" s="42"/>
      <c r="AB8286" s="13"/>
      <c r="AC8286" s="8"/>
      <c r="AF8286" s="13"/>
      <c r="AG8286" s="8"/>
      <c r="AH8286" s="8"/>
      <c r="AI8286" s="8"/>
      <c r="AJ8286" s="8"/>
      <c r="AK8286" s="8"/>
      <c r="AN8286" s="13"/>
      <c r="AO8286" s="8"/>
      <c r="AR8286" s="13"/>
      <c r="AS8286" s="8"/>
      <c r="AV8286" s="13"/>
      <c r="AW8286" s="8"/>
      <c r="AX8286" s="19" t="str">
        <f t="shared" si="514"/>
        <v/>
      </c>
      <c r="AY8286" s="55">
        <f t="shared" si="515"/>
        <v>0</v>
      </c>
      <c r="AZ8286" s="8"/>
      <c r="BA8286" s="8"/>
    </row>
    <row r="8287" spans="1:53" x14ac:dyDescent="0.25">
      <c r="A8287" s="9" t="str">
        <f>IF(B8287&lt;&gt;"",COUNTA($B$3:B8287)+$A$2,"")</f>
        <v/>
      </c>
      <c r="R8287" s="42"/>
      <c r="AB8287" s="13"/>
      <c r="AC8287" s="8"/>
      <c r="AF8287" s="13"/>
      <c r="AG8287" s="8"/>
      <c r="AH8287" s="8"/>
      <c r="AI8287" s="8"/>
      <c r="AJ8287" s="8"/>
      <c r="AK8287" s="8"/>
      <c r="AN8287" s="13"/>
      <c r="AO8287" s="8"/>
      <c r="AR8287" s="13"/>
      <c r="AS8287" s="8"/>
      <c r="AV8287" s="13"/>
      <c r="AW8287" s="8"/>
      <c r="AX8287" s="19" t="str">
        <f t="shared" si="514"/>
        <v/>
      </c>
      <c r="AY8287" s="55">
        <f t="shared" si="515"/>
        <v>0</v>
      </c>
      <c r="AZ8287" s="8"/>
      <c r="BA8287" s="8"/>
    </row>
    <row r="8288" spans="1:53" x14ac:dyDescent="0.25">
      <c r="A8288" s="9" t="str">
        <f>IF(B8288&lt;&gt;"",COUNTA($B$3:B8288)+$A$2,"")</f>
        <v/>
      </c>
      <c r="R8288" s="42"/>
      <c r="AB8288" s="13"/>
      <c r="AC8288" s="8"/>
      <c r="AF8288" s="13"/>
      <c r="AG8288" s="8"/>
      <c r="AH8288" s="8"/>
      <c r="AI8288" s="8"/>
      <c r="AJ8288" s="8"/>
      <c r="AK8288" s="8"/>
      <c r="AN8288" s="13"/>
      <c r="AO8288" s="8"/>
      <c r="AR8288" s="13"/>
      <c r="AS8288" s="8"/>
      <c r="AV8288" s="13"/>
      <c r="AW8288" s="8"/>
      <c r="AX8288" s="19" t="str">
        <f t="shared" si="514"/>
        <v/>
      </c>
      <c r="AY8288" s="55">
        <f t="shared" si="515"/>
        <v>0</v>
      </c>
      <c r="AZ8288" s="8"/>
      <c r="BA8288" s="8"/>
    </row>
    <row r="8289" spans="1:53" x14ac:dyDescent="0.25">
      <c r="A8289" s="9" t="str">
        <f>IF(B8289&lt;&gt;"",COUNTA($B$3:B8289)+$A$2,"")</f>
        <v/>
      </c>
      <c r="R8289" s="42"/>
      <c r="AB8289" s="13"/>
      <c r="AC8289" s="8"/>
      <c r="AF8289" s="13"/>
      <c r="AG8289" s="8"/>
      <c r="AH8289" s="8"/>
      <c r="AI8289" s="8"/>
      <c r="AJ8289" s="8"/>
      <c r="AK8289" s="8"/>
      <c r="AN8289" s="13"/>
      <c r="AO8289" s="8"/>
      <c r="AR8289" s="13"/>
      <c r="AS8289" s="8"/>
      <c r="AV8289" s="13"/>
      <c r="AW8289" s="8"/>
      <c r="AX8289" s="19" t="str">
        <f t="shared" si="514"/>
        <v/>
      </c>
      <c r="AY8289" s="55">
        <f t="shared" si="515"/>
        <v>0</v>
      </c>
      <c r="AZ8289" s="8"/>
      <c r="BA8289" s="8"/>
    </row>
    <row r="8290" spans="1:53" x14ac:dyDescent="0.25">
      <c r="A8290" s="9" t="str">
        <f>IF(B8290&lt;&gt;"",COUNTA($B$3:B8290)+$A$2,"")</f>
        <v/>
      </c>
      <c r="R8290" s="42"/>
      <c r="AB8290" s="13"/>
      <c r="AC8290" s="8"/>
      <c r="AF8290" s="13"/>
      <c r="AG8290" s="8"/>
      <c r="AH8290" s="8"/>
      <c r="AI8290" s="8"/>
      <c r="AJ8290" s="8"/>
      <c r="AK8290" s="8"/>
      <c r="AN8290" s="13"/>
      <c r="AO8290" s="8"/>
      <c r="AR8290" s="13"/>
      <c r="AS8290" s="8"/>
      <c r="AV8290" s="13"/>
      <c r="AW8290" s="8"/>
      <c r="AX8290" s="19" t="str">
        <f t="shared" si="514"/>
        <v/>
      </c>
      <c r="AY8290" s="55">
        <f t="shared" si="515"/>
        <v>0</v>
      </c>
      <c r="AZ8290" s="8"/>
      <c r="BA8290" s="8"/>
    </row>
    <row r="8291" spans="1:53" x14ac:dyDescent="0.25">
      <c r="A8291" s="9" t="str">
        <f>IF(B8291&lt;&gt;"",COUNTA($B$3:B8291)+$A$2,"")</f>
        <v/>
      </c>
      <c r="R8291" s="42"/>
      <c r="AB8291" s="13"/>
      <c r="AC8291" s="8"/>
      <c r="AF8291" s="13"/>
      <c r="AG8291" s="8"/>
      <c r="AH8291" s="8"/>
      <c r="AI8291" s="8"/>
      <c r="AJ8291" s="8"/>
      <c r="AK8291" s="8"/>
      <c r="AN8291" s="13"/>
      <c r="AO8291" s="8"/>
      <c r="AR8291" s="13"/>
      <c r="AS8291" s="8"/>
      <c r="AV8291" s="13"/>
      <c r="AW8291" s="8"/>
      <c r="AX8291" s="19" t="str">
        <f t="shared" si="514"/>
        <v/>
      </c>
      <c r="AY8291" s="55">
        <f t="shared" si="515"/>
        <v>0</v>
      </c>
      <c r="AZ8291" s="8"/>
      <c r="BA8291" s="8"/>
    </row>
    <row r="8292" spans="1:53" x14ac:dyDescent="0.25">
      <c r="A8292" s="9" t="str">
        <f>IF(B8292&lt;&gt;"",COUNTA($B$3:B8292)+$A$2,"")</f>
        <v/>
      </c>
      <c r="R8292" s="42"/>
      <c r="AB8292" s="13"/>
      <c r="AC8292" s="8"/>
      <c r="AF8292" s="13"/>
      <c r="AG8292" s="8"/>
      <c r="AH8292" s="8"/>
      <c r="AI8292" s="8"/>
      <c r="AJ8292" s="8"/>
      <c r="AK8292" s="8"/>
      <c r="AN8292" s="13"/>
      <c r="AO8292" s="8"/>
      <c r="AR8292" s="13"/>
      <c r="AS8292" s="8"/>
      <c r="AV8292" s="13"/>
      <c r="AW8292" s="8"/>
      <c r="AX8292" s="19" t="str">
        <f t="shared" si="514"/>
        <v/>
      </c>
      <c r="AY8292" s="55">
        <f t="shared" si="515"/>
        <v>0</v>
      </c>
      <c r="AZ8292" s="8"/>
      <c r="BA8292" s="8"/>
    </row>
    <row r="8293" spans="1:53" x14ac:dyDescent="0.25">
      <c r="A8293" s="9" t="str">
        <f>IF(B8293&lt;&gt;"",COUNTA($B$3:B8293)+$A$2,"")</f>
        <v/>
      </c>
      <c r="R8293" s="42"/>
      <c r="AB8293" s="13"/>
      <c r="AC8293" s="8"/>
      <c r="AF8293" s="13"/>
      <c r="AG8293" s="8"/>
      <c r="AH8293" s="8"/>
      <c r="AI8293" s="8"/>
      <c r="AJ8293" s="8"/>
      <c r="AK8293" s="8"/>
      <c r="AN8293" s="13"/>
      <c r="AO8293" s="8"/>
      <c r="AR8293" s="13"/>
      <c r="AS8293" s="8"/>
      <c r="AV8293" s="13"/>
      <c r="AW8293" s="8"/>
      <c r="AX8293" s="19" t="str">
        <f t="shared" si="514"/>
        <v/>
      </c>
      <c r="AY8293" s="55">
        <f t="shared" si="515"/>
        <v>0</v>
      </c>
      <c r="AZ8293" s="8"/>
      <c r="BA8293" s="8"/>
    </row>
    <row r="8294" spans="1:53" x14ac:dyDescent="0.25">
      <c r="A8294" s="9" t="str">
        <f>IF(B8294&lt;&gt;"",COUNTA($B$3:B8294)+$A$2,"")</f>
        <v/>
      </c>
      <c r="R8294" s="42"/>
      <c r="AB8294" s="13"/>
      <c r="AC8294" s="8"/>
      <c r="AF8294" s="13"/>
      <c r="AG8294" s="8"/>
      <c r="AH8294" s="8"/>
      <c r="AI8294" s="8"/>
      <c r="AJ8294" s="8"/>
      <c r="AK8294" s="8"/>
      <c r="AN8294" s="13"/>
      <c r="AO8294" s="8"/>
      <c r="AR8294" s="13"/>
      <c r="AS8294" s="8"/>
      <c r="AV8294" s="13"/>
      <c r="AW8294" s="8"/>
      <c r="AX8294" s="19" t="str">
        <f t="shared" si="514"/>
        <v/>
      </c>
      <c r="AY8294" s="55">
        <f t="shared" si="515"/>
        <v>0</v>
      </c>
      <c r="AZ8294" s="8"/>
      <c r="BA8294" s="8"/>
    </row>
    <row r="8295" spans="1:53" x14ac:dyDescent="0.25">
      <c r="A8295" s="9" t="str">
        <f>IF(B8295&lt;&gt;"",COUNTA($B$3:B8295)+$A$2,"")</f>
        <v/>
      </c>
      <c r="R8295" s="42"/>
      <c r="AB8295" s="13"/>
      <c r="AC8295" s="8"/>
      <c r="AF8295" s="13"/>
      <c r="AG8295" s="8"/>
      <c r="AH8295" s="8"/>
      <c r="AI8295" s="8"/>
      <c r="AJ8295" s="8"/>
      <c r="AK8295" s="8"/>
      <c r="AN8295" s="13"/>
      <c r="AO8295" s="8"/>
      <c r="AR8295" s="13"/>
      <c r="AS8295" s="8"/>
      <c r="AV8295" s="13"/>
      <c r="AW8295" s="8"/>
      <c r="AX8295" s="19" t="str">
        <f t="shared" si="514"/>
        <v/>
      </c>
      <c r="AY8295" s="55">
        <f t="shared" si="515"/>
        <v>0</v>
      </c>
      <c r="AZ8295" s="8"/>
      <c r="BA8295" s="8"/>
    </row>
    <row r="8296" spans="1:53" x14ac:dyDescent="0.25">
      <c r="A8296" s="9" t="str">
        <f>IF(B8296&lt;&gt;"",COUNTA($B$3:B8296)+$A$2,"")</f>
        <v/>
      </c>
      <c r="R8296" s="42"/>
      <c r="AB8296" s="13"/>
      <c r="AC8296" s="8"/>
      <c r="AF8296" s="13"/>
      <c r="AG8296" s="8"/>
      <c r="AH8296" s="8"/>
      <c r="AI8296" s="8"/>
      <c r="AJ8296" s="8"/>
      <c r="AK8296" s="8"/>
      <c r="AN8296" s="13"/>
      <c r="AO8296" s="8"/>
      <c r="AR8296" s="13"/>
      <c r="AS8296" s="8"/>
      <c r="AV8296" s="13"/>
      <c r="AW8296" s="8"/>
      <c r="AX8296" s="19" t="str">
        <f t="shared" si="514"/>
        <v/>
      </c>
      <c r="AY8296" s="55">
        <f t="shared" si="515"/>
        <v>0</v>
      </c>
      <c r="AZ8296" s="8"/>
      <c r="BA8296" s="8"/>
    </row>
    <row r="8297" spans="1:53" x14ac:dyDescent="0.25">
      <c r="A8297" s="9" t="str">
        <f>IF(B8297&lt;&gt;"",COUNTA($B$3:B8297)+$A$2,"")</f>
        <v/>
      </c>
      <c r="R8297" s="42"/>
      <c r="AB8297" s="13"/>
      <c r="AC8297" s="8"/>
      <c r="AF8297" s="13"/>
      <c r="AG8297" s="8"/>
      <c r="AH8297" s="8"/>
      <c r="AI8297" s="8"/>
      <c r="AJ8297" s="8"/>
      <c r="AK8297" s="8"/>
      <c r="AN8297" s="13"/>
      <c r="AO8297" s="8"/>
      <c r="AR8297" s="13"/>
      <c r="AS8297" s="8"/>
      <c r="AV8297" s="13"/>
      <c r="AW8297" s="8"/>
      <c r="AX8297" s="19" t="str">
        <f t="shared" si="514"/>
        <v/>
      </c>
      <c r="AY8297" s="55">
        <f t="shared" si="515"/>
        <v>0</v>
      </c>
      <c r="AZ8297" s="8"/>
      <c r="BA8297" s="8"/>
    </row>
    <row r="8298" spans="1:53" x14ac:dyDescent="0.25">
      <c r="A8298" s="9" t="str">
        <f>IF(B8298&lt;&gt;"",COUNTA($B$3:B8298)+$A$2,"")</f>
        <v/>
      </c>
      <c r="R8298" s="42"/>
      <c r="AB8298" s="13"/>
      <c r="AC8298" s="8"/>
      <c r="AF8298" s="13"/>
      <c r="AG8298" s="8"/>
      <c r="AH8298" s="8"/>
      <c r="AI8298" s="8"/>
      <c r="AJ8298" s="8"/>
      <c r="AK8298" s="8"/>
      <c r="AN8298" s="13"/>
      <c r="AO8298" s="8"/>
      <c r="AR8298" s="13"/>
      <c r="AS8298" s="8"/>
      <c r="AV8298" s="13"/>
      <c r="AW8298" s="8"/>
      <c r="AX8298" s="19" t="str">
        <f t="shared" si="514"/>
        <v/>
      </c>
      <c r="AY8298" s="55">
        <f t="shared" si="515"/>
        <v>0</v>
      </c>
      <c r="AZ8298" s="8"/>
      <c r="BA8298" s="8"/>
    </row>
    <row r="8299" spans="1:53" x14ac:dyDescent="0.25">
      <c r="A8299" s="9" t="str">
        <f>IF(B8299&lt;&gt;"",COUNTA($B$3:B8299)+$A$2,"")</f>
        <v/>
      </c>
      <c r="R8299" s="42"/>
      <c r="AB8299" s="13"/>
      <c r="AC8299" s="8"/>
      <c r="AF8299" s="13"/>
      <c r="AG8299" s="8"/>
      <c r="AH8299" s="8"/>
      <c r="AI8299" s="8"/>
      <c r="AJ8299" s="8"/>
      <c r="AK8299" s="8"/>
      <c r="AN8299" s="13"/>
      <c r="AO8299" s="8"/>
      <c r="AR8299" s="13"/>
      <c r="AS8299" s="8"/>
      <c r="AV8299" s="13"/>
      <c r="AW8299" s="8"/>
      <c r="AX8299" s="19" t="str">
        <f t="shared" si="514"/>
        <v/>
      </c>
      <c r="AY8299" s="55">
        <f t="shared" si="515"/>
        <v>0</v>
      </c>
      <c r="AZ8299" s="8"/>
      <c r="BA8299" s="8"/>
    </row>
    <row r="8300" spans="1:53" x14ac:dyDescent="0.25">
      <c r="A8300" s="9" t="str">
        <f>IF(B8300&lt;&gt;"",COUNTA($B$3:B8300)+$A$2,"")</f>
        <v/>
      </c>
      <c r="R8300" s="42"/>
      <c r="AB8300" s="13"/>
      <c r="AC8300" s="8"/>
      <c r="AF8300" s="13"/>
      <c r="AG8300" s="8"/>
      <c r="AH8300" s="8"/>
      <c r="AI8300" s="8"/>
      <c r="AJ8300" s="8"/>
      <c r="AK8300" s="8"/>
      <c r="AN8300" s="13"/>
      <c r="AO8300" s="8"/>
      <c r="AR8300" s="13"/>
      <c r="AS8300" s="8"/>
      <c r="AV8300" s="13"/>
      <c r="AW8300" s="8"/>
      <c r="AX8300" s="19" t="str">
        <f t="shared" si="514"/>
        <v/>
      </c>
      <c r="AY8300" s="55">
        <f t="shared" si="515"/>
        <v>0</v>
      </c>
      <c r="AZ8300" s="8"/>
      <c r="BA8300" s="8"/>
    </row>
    <row r="8301" spans="1:53" x14ac:dyDescent="0.25">
      <c r="A8301" s="9" t="str">
        <f>IF(B8301&lt;&gt;"",COUNTA($B$3:B8301)+$A$2,"")</f>
        <v/>
      </c>
      <c r="R8301" s="42"/>
      <c r="AB8301" s="13"/>
      <c r="AC8301" s="8"/>
      <c r="AF8301" s="13"/>
      <c r="AG8301" s="8"/>
      <c r="AH8301" s="8"/>
      <c r="AI8301" s="8"/>
      <c r="AJ8301" s="8"/>
      <c r="AK8301" s="8"/>
      <c r="AN8301" s="13"/>
      <c r="AO8301" s="8"/>
      <c r="AR8301" s="13"/>
      <c r="AS8301" s="8"/>
      <c r="AV8301" s="13"/>
      <c r="AW8301" s="8"/>
      <c r="AX8301" s="19" t="str">
        <f t="shared" si="514"/>
        <v/>
      </c>
      <c r="AY8301" s="55">
        <f t="shared" si="515"/>
        <v>0</v>
      </c>
      <c r="AZ8301" s="8"/>
      <c r="BA8301" s="8"/>
    </row>
    <row r="8302" spans="1:53" x14ac:dyDescent="0.25">
      <c r="A8302" s="9" t="str">
        <f>IF(B8302&lt;&gt;"",COUNTA($B$3:B8302)+$A$2,"")</f>
        <v/>
      </c>
      <c r="R8302" s="42"/>
      <c r="AB8302" s="13"/>
      <c r="AC8302" s="8"/>
      <c r="AF8302" s="13"/>
      <c r="AG8302" s="8"/>
      <c r="AH8302" s="8"/>
      <c r="AI8302" s="8"/>
      <c r="AJ8302" s="8"/>
      <c r="AK8302" s="8"/>
      <c r="AN8302" s="13"/>
      <c r="AO8302" s="8"/>
      <c r="AR8302" s="13"/>
      <c r="AS8302" s="8"/>
      <c r="AV8302" s="13"/>
      <c r="AW8302" s="8"/>
      <c r="AX8302" s="19" t="str">
        <f t="shared" si="514"/>
        <v/>
      </c>
      <c r="AY8302" s="55">
        <f t="shared" si="515"/>
        <v>0</v>
      </c>
      <c r="AZ8302" s="8"/>
      <c r="BA8302" s="8"/>
    </row>
    <row r="8303" spans="1:53" x14ac:dyDescent="0.25">
      <c r="A8303" s="9" t="str">
        <f>IF(B8303&lt;&gt;"",COUNTA($B$3:B8303)+$A$2,"")</f>
        <v/>
      </c>
      <c r="R8303" s="42"/>
      <c r="AB8303" s="13"/>
      <c r="AC8303" s="8"/>
      <c r="AF8303" s="13"/>
      <c r="AG8303" s="8"/>
      <c r="AH8303" s="8"/>
      <c r="AI8303" s="8"/>
      <c r="AJ8303" s="8"/>
      <c r="AK8303" s="8"/>
      <c r="AN8303" s="13"/>
      <c r="AO8303" s="8"/>
      <c r="AR8303" s="13"/>
      <c r="AS8303" s="8"/>
      <c r="AV8303" s="13"/>
      <c r="AW8303" s="8"/>
      <c r="AX8303" s="19" t="str">
        <f t="shared" si="514"/>
        <v/>
      </c>
      <c r="AY8303" s="55">
        <f t="shared" si="515"/>
        <v>0</v>
      </c>
      <c r="AZ8303" s="8"/>
      <c r="BA8303" s="8"/>
    </row>
    <row r="8304" spans="1:53" x14ac:dyDescent="0.25">
      <c r="A8304" s="9" t="str">
        <f>IF(B8304&lt;&gt;"",COUNTA($B$3:B8304)+$A$2,"")</f>
        <v/>
      </c>
      <c r="R8304" s="42"/>
      <c r="AB8304" s="13"/>
      <c r="AC8304" s="8"/>
      <c r="AF8304" s="13"/>
      <c r="AG8304" s="8"/>
      <c r="AH8304" s="8"/>
      <c r="AI8304" s="8"/>
      <c r="AJ8304" s="8"/>
      <c r="AK8304" s="8"/>
      <c r="AN8304" s="13"/>
      <c r="AO8304" s="8"/>
      <c r="AR8304" s="13"/>
      <c r="AS8304" s="8"/>
      <c r="AV8304" s="13"/>
      <c r="AW8304" s="8"/>
      <c r="AX8304" s="19" t="str">
        <f t="shared" si="514"/>
        <v/>
      </c>
      <c r="AY8304" s="55">
        <f t="shared" si="515"/>
        <v>0</v>
      </c>
      <c r="AZ8304" s="8"/>
      <c r="BA8304" s="8"/>
    </row>
    <row r="8305" spans="1:53" x14ac:dyDescent="0.25">
      <c r="A8305" s="9" t="str">
        <f>IF(B8305&lt;&gt;"",COUNTA($B$3:B8305)+$A$2,"")</f>
        <v/>
      </c>
      <c r="R8305" s="42"/>
      <c r="AB8305" s="13"/>
      <c r="AC8305" s="8"/>
      <c r="AF8305" s="13"/>
      <c r="AG8305" s="8"/>
      <c r="AH8305" s="8"/>
      <c r="AI8305" s="8"/>
      <c r="AJ8305" s="8"/>
      <c r="AK8305" s="8"/>
      <c r="AN8305" s="13"/>
      <c r="AO8305" s="8"/>
      <c r="AR8305" s="13"/>
      <c r="AS8305" s="8"/>
      <c r="AV8305" s="13"/>
      <c r="AW8305" s="8"/>
      <c r="AX8305" s="19" t="str">
        <f t="shared" si="514"/>
        <v/>
      </c>
      <c r="AY8305" s="55">
        <f t="shared" si="515"/>
        <v>0</v>
      </c>
      <c r="AZ8305" s="8"/>
      <c r="BA8305" s="8"/>
    </row>
    <row r="8306" spans="1:53" x14ac:dyDescent="0.25">
      <c r="A8306" s="9" t="str">
        <f>IF(B8306&lt;&gt;"",COUNTA($B$3:B8306)+$A$2,"")</f>
        <v/>
      </c>
      <c r="R8306" s="42"/>
      <c r="AB8306" s="13"/>
      <c r="AC8306" s="8"/>
      <c r="AF8306" s="13"/>
      <c r="AG8306" s="8"/>
      <c r="AH8306" s="8"/>
      <c r="AI8306" s="8"/>
      <c r="AJ8306" s="8"/>
      <c r="AK8306" s="8"/>
      <c r="AN8306" s="13"/>
      <c r="AO8306" s="8"/>
      <c r="AR8306" s="13"/>
      <c r="AS8306" s="8"/>
      <c r="AV8306" s="13"/>
      <c r="AW8306" s="8"/>
      <c r="AX8306" s="19" t="str">
        <f t="shared" si="514"/>
        <v/>
      </c>
      <c r="AY8306" s="55">
        <f t="shared" si="515"/>
        <v>0</v>
      </c>
      <c r="AZ8306" s="8"/>
      <c r="BA8306" s="8"/>
    </row>
    <row r="8307" spans="1:53" x14ac:dyDescent="0.25">
      <c r="A8307" s="9" t="str">
        <f>IF(B8307&lt;&gt;"",COUNTA($B$3:B8307)+$A$2,"")</f>
        <v/>
      </c>
      <c r="R8307" s="42"/>
      <c r="AB8307" s="13"/>
      <c r="AC8307" s="8"/>
      <c r="AF8307" s="13"/>
      <c r="AG8307" s="8"/>
      <c r="AH8307" s="8"/>
      <c r="AI8307" s="8"/>
      <c r="AJ8307" s="8"/>
      <c r="AK8307" s="8"/>
      <c r="AN8307" s="13"/>
      <c r="AO8307" s="8"/>
      <c r="AR8307" s="13"/>
      <c r="AS8307" s="8"/>
      <c r="AV8307" s="13"/>
      <c r="AW8307" s="8"/>
      <c r="AX8307" s="19" t="str">
        <f t="shared" si="514"/>
        <v/>
      </c>
      <c r="AY8307" s="55">
        <f t="shared" si="515"/>
        <v>0</v>
      </c>
      <c r="AZ8307" s="8"/>
      <c r="BA8307" s="8"/>
    </row>
    <row r="8308" spans="1:53" x14ac:dyDescent="0.25">
      <c r="A8308" s="9" t="str">
        <f>IF(B8308&lt;&gt;"",COUNTA($B$3:B8308)+$A$2,"")</f>
        <v/>
      </c>
      <c r="R8308" s="42"/>
      <c r="AB8308" s="13"/>
      <c r="AC8308" s="8"/>
      <c r="AF8308" s="13"/>
      <c r="AG8308" s="8"/>
      <c r="AH8308" s="8"/>
      <c r="AI8308" s="8"/>
      <c r="AJ8308" s="8"/>
      <c r="AK8308" s="8"/>
      <c r="AN8308" s="13"/>
      <c r="AO8308" s="8"/>
      <c r="AR8308" s="13"/>
      <c r="AS8308" s="8"/>
      <c r="AV8308" s="13"/>
      <c r="AW8308" s="8"/>
      <c r="AX8308" s="19" t="str">
        <f t="shared" si="514"/>
        <v/>
      </c>
      <c r="AY8308" s="55">
        <f t="shared" si="515"/>
        <v>0</v>
      </c>
      <c r="AZ8308" s="8"/>
      <c r="BA8308" s="8"/>
    </row>
    <row r="8309" spans="1:53" x14ac:dyDescent="0.25">
      <c r="A8309" s="9" t="str">
        <f>IF(B8309&lt;&gt;"",COUNTA($B$3:B8309)+$A$2,"")</f>
        <v/>
      </c>
      <c r="R8309" s="42"/>
      <c r="AB8309" s="13"/>
      <c r="AC8309" s="8"/>
      <c r="AF8309" s="13"/>
      <c r="AG8309" s="8"/>
      <c r="AH8309" s="8"/>
      <c r="AI8309" s="8"/>
      <c r="AJ8309" s="8"/>
      <c r="AK8309" s="8"/>
      <c r="AN8309" s="13"/>
      <c r="AO8309" s="8"/>
      <c r="AR8309" s="13"/>
      <c r="AS8309" s="8"/>
      <c r="AV8309" s="13"/>
      <c r="AW8309" s="8"/>
      <c r="AX8309" s="19" t="str">
        <f t="shared" si="514"/>
        <v/>
      </c>
      <c r="AY8309" s="55">
        <f t="shared" si="515"/>
        <v>0</v>
      </c>
      <c r="AZ8309" s="8"/>
      <c r="BA8309" s="8"/>
    </row>
    <row r="8310" spans="1:53" x14ac:dyDescent="0.25">
      <c r="A8310" s="9" t="str">
        <f>IF(B8310&lt;&gt;"",COUNTA($B$3:B8310)+$A$2,"")</f>
        <v/>
      </c>
      <c r="R8310" s="42"/>
      <c r="AB8310" s="13"/>
      <c r="AC8310" s="8"/>
      <c r="AF8310" s="13"/>
      <c r="AG8310" s="8"/>
      <c r="AH8310" s="8"/>
      <c r="AI8310" s="8"/>
      <c r="AJ8310" s="8"/>
      <c r="AK8310" s="8"/>
      <c r="AN8310" s="13"/>
      <c r="AO8310" s="8"/>
      <c r="AR8310" s="13"/>
      <c r="AS8310" s="8"/>
      <c r="AV8310" s="13"/>
      <c r="AW8310" s="8"/>
      <c r="AX8310" s="19" t="str">
        <f t="shared" si="514"/>
        <v/>
      </c>
      <c r="AY8310" s="55">
        <f t="shared" si="515"/>
        <v>0</v>
      </c>
      <c r="AZ8310" s="8"/>
      <c r="BA8310" s="8"/>
    </row>
    <row r="8311" spans="1:53" x14ac:dyDescent="0.25">
      <c r="A8311" s="9" t="str">
        <f>IF(B8311&lt;&gt;"",COUNTA($B$3:B8311)+$A$2,"")</f>
        <v/>
      </c>
      <c r="R8311" s="42"/>
      <c r="AB8311" s="13"/>
      <c r="AC8311" s="8"/>
      <c r="AF8311" s="13"/>
      <c r="AG8311" s="8"/>
      <c r="AH8311" s="8"/>
      <c r="AI8311" s="8"/>
      <c r="AJ8311" s="8"/>
      <c r="AK8311" s="8"/>
      <c r="AN8311" s="13"/>
      <c r="AO8311" s="8"/>
      <c r="AR8311" s="13"/>
      <c r="AS8311" s="8"/>
      <c r="AV8311" s="13"/>
      <c r="AW8311" s="8"/>
      <c r="AX8311" s="19" t="str">
        <f t="shared" si="514"/>
        <v/>
      </c>
      <c r="AY8311" s="55">
        <f t="shared" si="515"/>
        <v>0</v>
      </c>
      <c r="AZ8311" s="8"/>
      <c r="BA8311" s="8"/>
    </row>
    <row r="8312" spans="1:53" x14ac:dyDescent="0.25">
      <c r="A8312" s="9" t="str">
        <f>IF(B8312&lt;&gt;"",COUNTA($B$3:B8312)+$A$2,"")</f>
        <v/>
      </c>
      <c r="R8312" s="42"/>
      <c r="AB8312" s="13"/>
      <c r="AC8312" s="8"/>
      <c r="AF8312" s="13"/>
      <c r="AG8312" s="8"/>
      <c r="AH8312" s="8"/>
      <c r="AI8312" s="8"/>
      <c r="AJ8312" s="8"/>
      <c r="AK8312" s="8"/>
      <c r="AN8312" s="13"/>
      <c r="AO8312" s="8"/>
      <c r="AR8312" s="13"/>
      <c r="AS8312" s="8"/>
      <c r="AV8312" s="13"/>
      <c r="AW8312" s="8"/>
      <c r="AX8312" s="19" t="str">
        <f t="shared" si="514"/>
        <v/>
      </c>
      <c r="AY8312" s="55">
        <f t="shared" si="515"/>
        <v>0</v>
      </c>
      <c r="AZ8312" s="8"/>
      <c r="BA8312" s="8"/>
    </row>
    <row r="8313" spans="1:53" x14ac:dyDescent="0.25">
      <c r="A8313" s="9" t="str">
        <f>IF(B8313&lt;&gt;"",COUNTA($B$3:B8313)+$A$2,"")</f>
        <v/>
      </c>
      <c r="R8313" s="42"/>
      <c r="AB8313" s="13"/>
      <c r="AC8313" s="8"/>
      <c r="AF8313" s="13"/>
      <c r="AG8313" s="8"/>
      <c r="AH8313" s="8"/>
      <c r="AI8313" s="8"/>
      <c r="AJ8313" s="8"/>
      <c r="AK8313" s="8"/>
      <c r="AN8313" s="13"/>
      <c r="AO8313" s="8"/>
      <c r="AR8313" s="13"/>
      <c r="AS8313" s="8"/>
      <c r="AV8313" s="13"/>
      <c r="AW8313" s="8"/>
      <c r="AX8313" s="19" t="str">
        <f t="shared" si="514"/>
        <v/>
      </c>
      <c r="AY8313" s="55">
        <f t="shared" si="515"/>
        <v>0</v>
      </c>
      <c r="AZ8313" s="8"/>
      <c r="BA8313" s="8"/>
    </row>
    <row r="8314" spans="1:53" x14ac:dyDescent="0.25">
      <c r="A8314" s="9" t="str">
        <f>IF(B8314&lt;&gt;"",COUNTA($B$3:B8314)+$A$2,"")</f>
        <v/>
      </c>
      <c r="R8314" s="42"/>
      <c r="AB8314" s="13"/>
      <c r="AC8314" s="8"/>
      <c r="AF8314" s="13"/>
      <c r="AG8314" s="8"/>
      <c r="AH8314" s="8"/>
      <c r="AI8314" s="8"/>
      <c r="AJ8314" s="8"/>
      <c r="AK8314" s="8"/>
      <c r="AN8314" s="13"/>
      <c r="AO8314" s="8"/>
      <c r="AR8314" s="13"/>
      <c r="AS8314" s="8"/>
      <c r="AV8314" s="13"/>
      <c r="AW8314" s="8"/>
      <c r="AX8314" s="19" t="str">
        <f t="shared" si="514"/>
        <v/>
      </c>
      <c r="AY8314" s="55">
        <f t="shared" si="515"/>
        <v>0</v>
      </c>
      <c r="AZ8314" s="8"/>
      <c r="BA8314" s="8"/>
    </row>
    <row r="8315" spans="1:53" x14ac:dyDescent="0.25">
      <c r="A8315" s="9" t="str">
        <f>IF(B8315&lt;&gt;"",COUNTA($B$3:B8315)+$A$2,"")</f>
        <v/>
      </c>
      <c r="R8315" s="42"/>
      <c r="AB8315" s="13"/>
      <c r="AC8315" s="8"/>
      <c r="AF8315" s="13"/>
      <c r="AG8315" s="8"/>
      <c r="AH8315" s="8"/>
      <c r="AI8315" s="8"/>
      <c r="AJ8315" s="8"/>
      <c r="AK8315" s="8"/>
      <c r="AN8315" s="13"/>
      <c r="AO8315" s="8"/>
      <c r="AR8315" s="13"/>
      <c r="AS8315" s="8"/>
      <c r="AV8315" s="13"/>
      <c r="AW8315" s="8"/>
      <c r="AX8315" s="19" t="str">
        <f t="shared" si="514"/>
        <v/>
      </c>
      <c r="AY8315" s="55">
        <f t="shared" si="515"/>
        <v>0</v>
      </c>
      <c r="AZ8315" s="8"/>
      <c r="BA8315" s="8"/>
    </row>
    <row r="8316" spans="1:53" x14ac:dyDescent="0.25">
      <c r="A8316" s="9" t="str">
        <f>IF(B8316&lt;&gt;"",COUNTA($B$3:B8316)+$A$2,"")</f>
        <v/>
      </c>
      <c r="R8316" s="42"/>
      <c r="AB8316" s="13"/>
      <c r="AC8316" s="8"/>
      <c r="AF8316" s="13"/>
      <c r="AG8316" s="8"/>
      <c r="AH8316" s="8"/>
      <c r="AI8316" s="8"/>
      <c r="AJ8316" s="8"/>
      <c r="AK8316" s="8"/>
      <c r="AN8316" s="13"/>
      <c r="AO8316" s="8"/>
      <c r="AR8316" s="13"/>
      <c r="AS8316" s="8"/>
      <c r="AV8316" s="13"/>
      <c r="AW8316" s="8"/>
      <c r="AX8316" s="19" t="str">
        <f t="shared" si="514"/>
        <v/>
      </c>
      <c r="AY8316" s="55">
        <f t="shared" si="515"/>
        <v>0</v>
      </c>
      <c r="AZ8316" s="8"/>
      <c r="BA8316" s="8"/>
    </row>
    <row r="8317" spans="1:53" x14ac:dyDescent="0.25">
      <c r="A8317" s="9" t="str">
        <f>IF(B8317&lt;&gt;"",COUNTA($B$3:B8317)+$A$2,"")</f>
        <v/>
      </c>
      <c r="R8317" s="42"/>
      <c r="AB8317" s="13"/>
      <c r="AC8317" s="8"/>
      <c r="AF8317" s="13"/>
      <c r="AG8317" s="8"/>
      <c r="AH8317" s="8"/>
      <c r="AI8317" s="8"/>
      <c r="AJ8317" s="8"/>
      <c r="AK8317" s="8"/>
      <c r="AN8317" s="13"/>
      <c r="AO8317" s="8"/>
      <c r="AR8317" s="13"/>
      <c r="AS8317" s="8"/>
      <c r="AV8317" s="13"/>
      <c r="AW8317" s="8"/>
      <c r="AX8317" s="19" t="str">
        <f t="shared" si="514"/>
        <v/>
      </c>
      <c r="AY8317" s="55">
        <f t="shared" si="515"/>
        <v>0</v>
      </c>
      <c r="AZ8317" s="8"/>
      <c r="BA8317" s="8"/>
    </row>
    <row r="8318" spans="1:53" x14ac:dyDescent="0.25">
      <c r="A8318" s="9" t="str">
        <f>IF(B8318&lt;&gt;"",COUNTA($B$3:B8318)+$A$2,"")</f>
        <v/>
      </c>
      <c r="R8318" s="42"/>
      <c r="AB8318" s="13"/>
      <c r="AC8318" s="8"/>
      <c r="AF8318" s="13"/>
      <c r="AG8318" s="8"/>
      <c r="AH8318" s="8"/>
      <c r="AI8318" s="8"/>
      <c r="AJ8318" s="8"/>
      <c r="AK8318" s="8"/>
      <c r="AN8318" s="13"/>
      <c r="AO8318" s="8"/>
      <c r="AR8318" s="13"/>
      <c r="AS8318" s="8"/>
      <c r="AV8318" s="13"/>
      <c r="AW8318" s="8"/>
      <c r="AX8318" s="19" t="str">
        <f t="shared" si="514"/>
        <v/>
      </c>
      <c r="AY8318" s="55">
        <f t="shared" si="515"/>
        <v>0</v>
      </c>
      <c r="AZ8318" s="8"/>
      <c r="BA8318" s="8"/>
    </row>
    <row r="8319" spans="1:53" x14ac:dyDescent="0.25">
      <c r="A8319" s="9" t="str">
        <f>IF(B8319&lt;&gt;"",COUNTA($B$3:B8319)+$A$2,"")</f>
        <v/>
      </c>
      <c r="R8319" s="42"/>
      <c r="AB8319" s="13"/>
      <c r="AC8319" s="8"/>
      <c r="AF8319" s="13"/>
      <c r="AG8319" s="8"/>
      <c r="AH8319" s="8"/>
      <c r="AI8319" s="8"/>
      <c r="AJ8319" s="8"/>
      <c r="AK8319" s="8"/>
      <c r="AN8319" s="13"/>
      <c r="AO8319" s="8"/>
      <c r="AR8319" s="13"/>
      <c r="AS8319" s="8"/>
      <c r="AV8319" s="13"/>
      <c r="AW8319" s="8"/>
      <c r="AX8319" s="19" t="str">
        <f t="shared" si="514"/>
        <v/>
      </c>
      <c r="AY8319" s="55">
        <f t="shared" si="515"/>
        <v>0</v>
      </c>
      <c r="AZ8319" s="8"/>
      <c r="BA8319" s="8"/>
    </row>
    <row r="8320" spans="1:53" x14ac:dyDescent="0.25">
      <c r="A8320" s="9" t="str">
        <f>IF(B8320&lt;&gt;"",COUNTA($B$3:B8320)+$A$2,"")</f>
        <v/>
      </c>
      <c r="R8320" s="42"/>
      <c r="AB8320" s="13"/>
      <c r="AC8320" s="8"/>
      <c r="AF8320" s="13"/>
      <c r="AG8320" s="8"/>
      <c r="AH8320" s="8"/>
      <c r="AI8320" s="8"/>
      <c r="AJ8320" s="8"/>
      <c r="AK8320" s="8"/>
      <c r="AN8320" s="13"/>
      <c r="AO8320" s="8"/>
      <c r="AR8320" s="13"/>
      <c r="AS8320" s="8"/>
      <c r="AV8320" s="13"/>
      <c r="AW8320" s="8"/>
      <c r="AX8320" s="19" t="str">
        <f t="shared" si="514"/>
        <v/>
      </c>
      <c r="AY8320" s="55">
        <f t="shared" si="515"/>
        <v>0</v>
      </c>
      <c r="AZ8320" s="8"/>
      <c r="BA8320" s="8"/>
    </row>
    <row r="8321" spans="1:53" x14ac:dyDescent="0.25">
      <c r="A8321" s="9" t="str">
        <f>IF(B8321&lt;&gt;"",COUNTA($B$3:B8321)+$A$2,"")</f>
        <v/>
      </c>
      <c r="R8321" s="42"/>
      <c r="AB8321" s="13"/>
      <c r="AC8321" s="8"/>
      <c r="AF8321" s="13"/>
      <c r="AG8321" s="8"/>
      <c r="AH8321" s="8"/>
      <c r="AI8321" s="8"/>
      <c r="AJ8321" s="8"/>
      <c r="AK8321" s="8"/>
      <c r="AN8321" s="13"/>
      <c r="AO8321" s="8"/>
      <c r="AR8321" s="13"/>
      <c r="AS8321" s="8"/>
      <c r="AV8321" s="13"/>
      <c r="AW8321" s="8"/>
      <c r="AX8321" s="19" t="str">
        <f t="shared" si="514"/>
        <v/>
      </c>
      <c r="AY8321" s="55">
        <f t="shared" si="515"/>
        <v>0</v>
      </c>
      <c r="AZ8321" s="8"/>
      <c r="BA8321" s="8"/>
    </row>
    <row r="8322" spans="1:53" x14ac:dyDescent="0.25">
      <c r="A8322" s="9" t="str">
        <f>IF(B8322&lt;&gt;"",COUNTA($B$3:B8322)+$A$2,"")</f>
        <v/>
      </c>
      <c r="R8322" s="42"/>
      <c r="AB8322" s="13"/>
      <c r="AC8322" s="8"/>
      <c r="AF8322" s="13"/>
      <c r="AG8322" s="8"/>
      <c r="AH8322" s="8"/>
      <c r="AI8322" s="8"/>
      <c r="AJ8322" s="8"/>
      <c r="AK8322" s="8"/>
      <c r="AN8322" s="13"/>
      <c r="AO8322" s="8"/>
      <c r="AR8322" s="13"/>
      <c r="AS8322" s="8"/>
      <c r="AV8322" s="13"/>
      <c r="AW8322" s="8"/>
      <c r="AX8322" s="19" t="str">
        <f t="shared" si="514"/>
        <v/>
      </c>
      <c r="AY8322" s="55">
        <f t="shared" si="515"/>
        <v>0</v>
      </c>
      <c r="AZ8322" s="8"/>
      <c r="BA8322" s="8"/>
    </row>
    <row r="8323" spans="1:53" x14ac:dyDescent="0.25">
      <c r="A8323" s="9" t="str">
        <f>IF(B8323&lt;&gt;"",COUNTA($B$3:B8323)+$A$2,"")</f>
        <v/>
      </c>
      <c r="R8323" s="42"/>
      <c r="AB8323" s="13"/>
      <c r="AC8323" s="8"/>
      <c r="AF8323" s="13"/>
      <c r="AG8323" s="8"/>
      <c r="AH8323" s="8"/>
      <c r="AI8323" s="8"/>
      <c r="AJ8323" s="8"/>
      <c r="AK8323" s="8"/>
      <c r="AN8323" s="13"/>
      <c r="AO8323" s="8"/>
      <c r="AR8323" s="13"/>
      <c r="AS8323" s="8"/>
      <c r="AV8323" s="13"/>
      <c r="AW8323" s="8"/>
      <c r="AX8323" s="19" t="str">
        <f t="shared" ref="AX8323:AX8386" si="516">IF(R8323="","",AY8323/(1+0.025))</f>
        <v/>
      </c>
      <c r="AY8323" s="55">
        <f t="shared" ref="AY8323:AY8386" si="517">BC8323-AZ8323</f>
        <v>0</v>
      </c>
      <c r="AZ8323" s="8"/>
      <c r="BA8323" s="8"/>
    </row>
    <row r="8324" spans="1:53" x14ac:dyDescent="0.25">
      <c r="A8324" s="9" t="str">
        <f>IF(B8324&lt;&gt;"",COUNTA($B$3:B8324)+$A$2,"")</f>
        <v/>
      </c>
      <c r="R8324" s="42"/>
      <c r="AB8324" s="13"/>
      <c r="AC8324" s="8"/>
      <c r="AF8324" s="13"/>
      <c r="AG8324" s="8"/>
      <c r="AH8324" s="8"/>
      <c r="AI8324" s="8"/>
      <c r="AJ8324" s="8"/>
      <c r="AK8324" s="8"/>
      <c r="AN8324" s="13"/>
      <c r="AO8324" s="8"/>
      <c r="AR8324" s="13"/>
      <c r="AS8324" s="8"/>
      <c r="AV8324" s="13"/>
      <c r="AW8324" s="8"/>
      <c r="AX8324" s="19" t="str">
        <f t="shared" si="516"/>
        <v/>
      </c>
      <c r="AY8324" s="55">
        <f t="shared" si="517"/>
        <v>0</v>
      </c>
      <c r="AZ8324" s="8"/>
      <c r="BA8324" s="8"/>
    </row>
    <row r="8325" spans="1:53" x14ac:dyDescent="0.25">
      <c r="A8325" s="9" t="str">
        <f>IF(B8325&lt;&gt;"",COUNTA($B$3:B8325)+$A$2,"")</f>
        <v/>
      </c>
      <c r="R8325" s="42"/>
      <c r="AB8325" s="13"/>
      <c r="AC8325" s="8"/>
      <c r="AF8325" s="13"/>
      <c r="AG8325" s="8"/>
      <c r="AH8325" s="8"/>
      <c r="AI8325" s="8"/>
      <c r="AJ8325" s="8"/>
      <c r="AK8325" s="8"/>
      <c r="AN8325" s="13"/>
      <c r="AO8325" s="8"/>
      <c r="AR8325" s="13"/>
      <c r="AS8325" s="8"/>
      <c r="AV8325" s="13"/>
      <c r="AW8325" s="8"/>
      <c r="AX8325" s="19" t="str">
        <f t="shared" si="516"/>
        <v/>
      </c>
      <c r="AY8325" s="55">
        <f t="shared" si="517"/>
        <v>0</v>
      </c>
      <c r="AZ8325" s="8"/>
      <c r="BA8325" s="8"/>
    </row>
    <row r="8326" spans="1:53" x14ac:dyDescent="0.25">
      <c r="A8326" s="9" t="str">
        <f>IF(B8326&lt;&gt;"",COUNTA($B$3:B8326)+$A$2,"")</f>
        <v/>
      </c>
      <c r="R8326" s="42"/>
      <c r="AB8326" s="13"/>
      <c r="AC8326" s="8"/>
      <c r="AF8326" s="13"/>
      <c r="AG8326" s="8"/>
      <c r="AH8326" s="8"/>
      <c r="AI8326" s="8"/>
      <c r="AJ8326" s="8"/>
      <c r="AK8326" s="8"/>
      <c r="AN8326" s="13"/>
      <c r="AO8326" s="8"/>
      <c r="AR8326" s="13"/>
      <c r="AS8326" s="8"/>
      <c r="AV8326" s="13"/>
      <c r="AW8326" s="8"/>
      <c r="AX8326" s="19" t="str">
        <f t="shared" si="516"/>
        <v/>
      </c>
      <c r="AY8326" s="55">
        <f t="shared" si="517"/>
        <v>0</v>
      </c>
      <c r="AZ8326" s="8"/>
      <c r="BA8326" s="8"/>
    </row>
    <row r="8327" spans="1:53" x14ac:dyDescent="0.25">
      <c r="A8327" s="9" t="str">
        <f>IF(B8327&lt;&gt;"",COUNTA($B$3:B8327)+$A$2,"")</f>
        <v/>
      </c>
      <c r="R8327" s="42"/>
      <c r="AB8327" s="13"/>
      <c r="AC8327" s="8"/>
      <c r="AF8327" s="13"/>
      <c r="AG8327" s="8"/>
      <c r="AH8327" s="8"/>
      <c r="AI8327" s="8"/>
      <c r="AJ8327" s="8"/>
      <c r="AK8327" s="8"/>
      <c r="AN8327" s="13"/>
      <c r="AO8327" s="8"/>
      <c r="AR8327" s="13"/>
      <c r="AS8327" s="8"/>
      <c r="AV8327" s="13"/>
      <c r="AW8327" s="8"/>
      <c r="AX8327" s="19" t="str">
        <f t="shared" si="516"/>
        <v/>
      </c>
      <c r="AY8327" s="55">
        <f t="shared" si="517"/>
        <v>0</v>
      </c>
      <c r="AZ8327" s="8"/>
      <c r="BA8327" s="8"/>
    </row>
    <row r="8328" spans="1:53" x14ac:dyDescent="0.25">
      <c r="A8328" s="9" t="str">
        <f>IF(B8328&lt;&gt;"",COUNTA($B$3:B8328)+$A$2,"")</f>
        <v/>
      </c>
      <c r="R8328" s="42"/>
      <c r="AB8328" s="13"/>
      <c r="AC8328" s="8"/>
      <c r="AF8328" s="13"/>
      <c r="AG8328" s="8"/>
      <c r="AH8328" s="8"/>
      <c r="AI8328" s="8"/>
      <c r="AJ8328" s="8"/>
      <c r="AK8328" s="8"/>
      <c r="AN8328" s="13"/>
      <c r="AO8328" s="8"/>
      <c r="AR8328" s="13"/>
      <c r="AS8328" s="8"/>
      <c r="AV8328" s="13"/>
      <c r="AW8328" s="8"/>
      <c r="AX8328" s="19" t="str">
        <f t="shared" si="516"/>
        <v/>
      </c>
      <c r="AY8328" s="55">
        <f t="shared" si="517"/>
        <v>0</v>
      </c>
      <c r="AZ8328" s="8"/>
      <c r="BA8328" s="8"/>
    </row>
    <row r="8329" spans="1:53" x14ac:dyDescent="0.25">
      <c r="A8329" s="9" t="str">
        <f>IF(B8329&lt;&gt;"",COUNTA($B$3:B8329)+$A$2,"")</f>
        <v/>
      </c>
      <c r="R8329" s="42"/>
      <c r="AB8329" s="13"/>
      <c r="AC8329" s="8"/>
      <c r="AF8329" s="13"/>
      <c r="AG8329" s="8"/>
      <c r="AH8329" s="8"/>
      <c r="AI8329" s="8"/>
      <c r="AJ8329" s="8"/>
      <c r="AK8329" s="8"/>
      <c r="AN8329" s="13"/>
      <c r="AO8329" s="8"/>
      <c r="AR8329" s="13"/>
      <c r="AS8329" s="8"/>
      <c r="AV8329" s="13"/>
      <c r="AW8329" s="8"/>
      <c r="AX8329" s="19" t="str">
        <f t="shared" si="516"/>
        <v/>
      </c>
      <c r="AY8329" s="55">
        <f t="shared" si="517"/>
        <v>0</v>
      </c>
      <c r="AZ8329" s="8"/>
      <c r="BA8329" s="8"/>
    </row>
    <row r="8330" spans="1:53" x14ac:dyDescent="0.25">
      <c r="A8330" s="9" t="str">
        <f>IF(B8330&lt;&gt;"",COUNTA($B$3:B8330)+$A$2,"")</f>
        <v/>
      </c>
      <c r="R8330" s="42"/>
      <c r="AB8330" s="13"/>
      <c r="AC8330" s="8"/>
      <c r="AF8330" s="13"/>
      <c r="AG8330" s="8"/>
      <c r="AH8330" s="8"/>
      <c r="AI8330" s="8"/>
      <c r="AJ8330" s="8"/>
      <c r="AK8330" s="8"/>
      <c r="AN8330" s="13"/>
      <c r="AO8330" s="8"/>
      <c r="AR8330" s="13"/>
      <c r="AS8330" s="8"/>
      <c r="AV8330" s="13"/>
      <c r="AW8330" s="8"/>
      <c r="AX8330" s="19" t="str">
        <f t="shared" si="516"/>
        <v/>
      </c>
      <c r="AY8330" s="55">
        <f t="shared" si="517"/>
        <v>0</v>
      </c>
      <c r="AZ8330" s="8"/>
      <c r="BA8330" s="8"/>
    </row>
    <row r="8331" spans="1:53" x14ac:dyDescent="0.25">
      <c r="A8331" s="9" t="str">
        <f>IF(B8331&lt;&gt;"",COUNTA($B$3:B8331)+$A$2,"")</f>
        <v/>
      </c>
      <c r="R8331" s="42"/>
      <c r="AB8331" s="13"/>
      <c r="AC8331" s="8"/>
      <c r="AF8331" s="13"/>
      <c r="AG8331" s="8"/>
      <c r="AH8331" s="8"/>
      <c r="AI8331" s="8"/>
      <c r="AJ8331" s="8"/>
      <c r="AK8331" s="8"/>
      <c r="AN8331" s="13"/>
      <c r="AO8331" s="8"/>
      <c r="AR8331" s="13"/>
      <c r="AS8331" s="8"/>
      <c r="AV8331" s="13"/>
      <c r="AW8331" s="8"/>
      <c r="AX8331" s="19" t="str">
        <f t="shared" si="516"/>
        <v/>
      </c>
      <c r="AY8331" s="55">
        <f t="shared" si="517"/>
        <v>0</v>
      </c>
      <c r="AZ8331" s="8"/>
      <c r="BA8331" s="8"/>
    </row>
    <row r="8332" spans="1:53" x14ac:dyDescent="0.25">
      <c r="A8332" s="9" t="str">
        <f>IF(B8332&lt;&gt;"",COUNTA($B$3:B8332)+$A$2,"")</f>
        <v/>
      </c>
      <c r="R8332" s="42"/>
      <c r="AB8332" s="13"/>
      <c r="AC8332" s="8"/>
      <c r="AF8332" s="13"/>
      <c r="AG8332" s="8"/>
      <c r="AH8332" s="8"/>
      <c r="AI8332" s="8"/>
      <c r="AJ8332" s="8"/>
      <c r="AK8332" s="8"/>
      <c r="AN8332" s="13"/>
      <c r="AO8332" s="8"/>
      <c r="AR8332" s="13"/>
      <c r="AS8332" s="8"/>
      <c r="AV8332" s="13"/>
      <c r="AW8332" s="8"/>
      <c r="AX8332" s="19" t="str">
        <f t="shared" si="516"/>
        <v/>
      </c>
      <c r="AY8332" s="55">
        <f t="shared" si="517"/>
        <v>0</v>
      </c>
      <c r="AZ8332" s="8"/>
      <c r="BA8332" s="8"/>
    </row>
    <row r="8333" spans="1:53" x14ac:dyDescent="0.25">
      <c r="A8333" s="9" t="str">
        <f>IF(B8333&lt;&gt;"",COUNTA($B$3:B8333)+$A$2,"")</f>
        <v/>
      </c>
      <c r="R8333" s="42"/>
      <c r="AB8333" s="13"/>
      <c r="AC8333" s="8"/>
      <c r="AF8333" s="13"/>
      <c r="AG8333" s="8"/>
      <c r="AH8333" s="8"/>
      <c r="AI8333" s="8"/>
      <c r="AJ8333" s="8"/>
      <c r="AK8333" s="8"/>
      <c r="AN8333" s="13"/>
      <c r="AO8333" s="8"/>
      <c r="AR8333" s="13"/>
      <c r="AS8333" s="8"/>
      <c r="AV8333" s="13"/>
      <c r="AW8333" s="8"/>
      <c r="AX8333" s="19" t="str">
        <f t="shared" si="516"/>
        <v/>
      </c>
      <c r="AY8333" s="55">
        <f t="shared" si="517"/>
        <v>0</v>
      </c>
      <c r="AZ8333" s="8"/>
      <c r="BA8333" s="8"/>
    </row>
    <row r="8334" spans="1:53" x14ac:dyDescent="0.25">
      <c r="A8334" s="9" t="str">
        <f>IF(B8334&lt;&gt;"",COUNTA($B$3:B8334)+$A$2,"")</f>
        <v/>
      </c>
      <c r="R8334" s="42"/>
      <c r="AB8334" s="13"/>
      <c r="AC8334" s="8"/>
      <c r="AF8334" s="13"/>
      <c r="AG8334" s="8"/>
      <c r="AH8334" s="8"/>
      <c r="AI8334" s="8"/>
      <c r="AJ8334" s="8"/>
      <c r="AK8334" s="8"/>
      <c r="AN8334" s="13"/>
      <c r="AO8334" s="8"/>
      <c r="AR8334" s="13"/>
      <c r="AS8334" s="8"/>
      <c r="AV8334" s="13"/>
      <c r="AW8334" s="8"/>
      <c r="AX8334" s="19" t="str">
        <f t="shared" si="516"/>
        <v/>
      </c>
      <c r="AY8334" s="55">
        <f t="shared" si="517"/>
        <v>0</v>
      </c>
      <c r="AZ8334" s="8"/>
      <c r="BA8334" s="8"/>
    </row>
    <row r="8335" spans="1:53" x14ac:dyDescent="0.25">
      <c r="A8335" s="9" t="str">
        <f>IF(B8335&lt;&gt;"",COUNTA($B$3:B8335)+$A$2,"")</f>
        <v/>
      </c>
      <c r="R8335" s="42"/>
      <c r="AB8335" s="13"/>
      <c r="AC8335" s="8"/>
      <c r="AF8335" s="13"/>
      <c r="AG8335" s="8"/>
      <c r="AH8335" s="8"/>
      <c r="AI8335" s="8"/>
      <c r="AJ8335" s="8"/>
      <c r="AK8335" s="8"/>
      <c r="AN8335" s="13"/>
      <c r="AO8335" s="8"/>
      <c r="AR8335" s="13"/>
      <c r="AS8335" s="8"/>
      <c r="AV8335" s="13"/>
      <c r="AW8335" s="8"/>
      <c r="AX8335" s="19" t="str">
        <f t="shared" si="516"/>
        <v/>
      </c>
      <c r="AY8335" s="55">
        <f t="shared" si="517"/>
        <v>0</v>
      </c>
      <c r="AZ8335" s="8"/>
      <c r="BA8335" s="8"/>
    </row>
    <row r="8336" spans="1:53" x14ac:dyDescent="0.25">
      <c r="A8336" s="9" t="str">
        <f>IF(B8336&lt;&gt;"",COUNTA($B$3:B8336)+$A$2,"")</f>
        <v/>
      </c>
      <c r="R8336" s="42"/>
      <c r="AB8336" s="13"/>
      <c r="AC8336" s="8"/>
      <c r="AF8336" s="13"/>
      <c r="AG8336" s="8"/>
      <c r="AH8336" s="8"/>
      <c r="AI8336" s="8"/>
      <c r="AJ8336" s="8"/>
      <c r="AK8336" s="8"/>
      <c r="AN8336" s="13"/>
      <c r="AO8336" s="8"/>
      <c r="AR8336" s="13"/>
      <c r="AS8336" s="8"/>
      <c r="AV8336" s="13"/>
      <c r="AW8336" s="8"/>
      <c r="AX8336" s="19" t="str">
        <f t="shared" si="516"/>
        <v/>
      </c>
      <c r="AY8336" s="55">
        <f t="shared" si="517"/>
        <v>0</v>
      </c>
      <c r="AZ8336" s="8"/>
      <c r="BA8336" s="8"/>
    </row>
    <row r="8337" spans="1:53" x14ac:dyDescent="0.25">
      <c r="A8337" s="9" t="str">
        <f>IF(B8337&lt;&gt;"",COUNTA($B$3:B8337)+$A$2,"")</f>
        <v/>
      </c>
      <c r="R8337" s="42"/>
      <c r="AB8337" s="13"/>
      <c r="AC8337" s="8"/>
      <c r="AF8337" s="13"/>
      <c r="AG8337" s="8"/>
      <c r="AH8337" s="8"/>
      <c r="AI8337" s="8"/>
      <c r="AJ8337" s="8"/>
      <c r="AK8337" s="8"/>
      <c r="AN8337" s="13"/>
      <c r="AO8337" s="8"/>
      <c r="AR8337" s="13"/>
      <c r="AS8337" s="8"/>
      <c r="AV8337" s="13"/>
      <c r="AW8337" s="8"/>
      <c r="AX8337" s="19" t="str">
        <f t="shared" si="516"/>
        <v/>
      </c>
      <c r="AY8337" s="55">
        <f t="shared" si="517"/>
        <v>0</v>
      </c>
      <c r="AZ8337" s="8"/>
      <c r="BA8337" s="8"/>
    </row>
    <row r="8338" spans="1:53" x14ac:dyDescent="0.25">
      <c r="A8338" s="9" t="str">
        <f>IF(B8338&lt;&gt;"",COUNTA($B$3:B8338)+$A$2,"")</f>
        <v/>
      </c>
      <c r="R8338" s="42"/>
      <c r="AB8338" s="13"/>
      <c r="AC8338" s="8"/>
      <c r="AF8338" s="13"/>
      <c r="AG8338" s="8"/>
      <c r="AH8338" s="8"/>
      <c r="AI8338" s="8"/>
      <c r="AJ8338" s="8"/>
      <c r="AK8338" s="8"/>
      <c r="AN8338" s="13"/>
      <c r="AO8338" s="8"/>
      <c r="AR8338" s="13"/>
      <c r="AS8338" s="8"/>
      <c r="AV8338" s="13"/>
      <c r="AW8338" s="8"/>
      <c r="AX8338" s="19" t="str">
        <f t="shared" si="516"/>
        <v/>
      </c>
      <c r="AY8338" s="55">
        <f t="shared" si="517"/>
        <v>0</v>
      </c>
      <c r="AZ8338" s="8"/>
      <c r="BA8338" s="8"/>
    </row>
    <row r="8339" spans="1:53" x14ac:dyDescent="0.25">
      <c r="A8339" s="9" t="str">
        <f>IF(B8339&lt;&gt;"",COUNTA($B$3:B8339)+$A$2,"")</f>
        <v/>
      </c>
      <c r="R8339" s="42"/>
      <c r="AB8339" s="13"/>
      <c r="AC8339" s="8"/>
      <c r="AF8339" s="13"/>
      <c r="AG8339" s="8"/>
      <c r="AH8339" s="8"/>
      <c r="AI8339" s="8"/>
      <c r="AJ8339" s="8"/>
      <c r="AK8339" s="8"/>
      <c r="AN8339" s="13"/>
      <c r="AO8339" s="8"/>
      <c r="AR8339" s="13"/>
      <c r="AS8339" s="8"/>
      <c r="AV8339" s="13"/>
      <c r="AW8339" s="8"/>
      <c r="AX8339" s="19" t="str">
        <f t="shared" si="516"/>
        <v/>
      </c>
      <c r="AY8339" s="55">
        <f t="shared" si="517"/>
        <v>0</v>
      </c>
      <c r="AZ8339" s="8"/>
      <c r="BA8339" s="8"/>
    </row>
    <row r="8340" spans="1:53" x14ac:dyDescent="0.25">
      <c r="A8340" s="9" t="str">
        <f>IF(B8340&lt;&gt;"",COUNTA($B$3:B8340)+$A$2,"")</f>
        <v/>
      </c>
      <c r="R8340" s="42"/>
      <c r="AB8340" s="13"/>
      <c r="AC8340" s="8"/>
      <c r="AF8340" s="13"/>
      <c r="AG8340" s="8"/>
      <c r="AH8340" s="8"/>
      <c r="AI8340" s="8"/>
      <c r="AJ8340" s="8"/>
      <c r="AK8340" s="8"/>
      <c r="AN8340" s="13"/>
      <c r="AO8340" s="8"/>
      <c r="AR8340" s="13"/>
      <c r="AS8340" s="8"/>
      <c r="AV8340" s="13"/>
      <c r="AW8340" s="8"/>
      <c r="AX8340" s="19" t="str">
        <f t="shared" si="516"/>
        <v/>
      </c>
      <c r="AY8340" s="55">
        <f t="shared" si="517"/>
        <v>0</v>
      </c>
      <c r="AZ8340" s="8"/>
      <c r="BA8340" s="8"/>
    </row>
    <row r="8341" spans="1:53" x14ac:dyDescent="0.25">
      <c r="A8341" s="9" t="str">
        <f>IF(B8341&lt;&gt;"",COUNTA($B$3:B8341)+$A$2,"")</f>
        <v/>
      </c>
      <c r="R8341" s="42"/>
      <c r="AB8341" s="13"/>
      <c r="AC8341" s="8"/>
      <c r="AF8341" s="13"/>
      <c r="AG8341" s="8"/>
      <c r="AH8341" s="8"/>
      <c r="AI8341" s="8"/>
      <c r="AJ8341" s="8"/>
      <c r="AK8341" s="8"/>
      <c r="AN8341" s="13"/>
      <c r="AO8341" s="8"/>
      <c r="AR8341" s="13"/>
      <c r="AS8341" s="8"/>
      <c r="AV8341" s="13"/>
      <c r="AW8341" s="8"/>
      <c r="AX8341" s="19" t="str">
        <f t="shared" si="516"/>
        <v/>
      </c>
      <c r="AY8341" s="55">
        <f t="shared" si="517"/>
        <v>0</v>
      </c>
      <c r="AZ8341" s="8"/>
      <c r="BA8341" s="8"/>
    </row>
    <row r="8342" spans="1:53" x14ac:dyDescent="0.25">
      <c r="A8342" s="9" t="str">
        <f>IF(B8342&lt;&gt;"",COUNTA($B$3:B8342)+$A$2,"")</f>
        <v/>
      </c>
      <c r="R8342" s="42"/>
      <c r="AB8342" s="13"/>
      <c r="AC8342" s="8"/>
      <c r="AF8342" s="13"/>
      <c r="AG8342" s="8"/>
      <c r="AH8342" s="8"/>
      <c r="AI8342" s="8"/>
      <c r="AJ8342" s="8"/>
      <c r="AK8342" s="8"/>
      <c r="AN8342" s="13"/>
      <c r="AO8342" s="8"/>
      <c r="AR8342" s="13"/>
      <c r="AS8342" s="8"/>
      <c r="AV8342" s="13"/>
      <c r="AW8342" s="8"/>
      <c r="AX8342" s="19" t="str">
        <f t="shared" si="516"/>
        <v/>
      </c>
      <c r="AY8342" s="55">
        <f t="shared" si="517"/>
        <v>0</v>
      </c>
      <c r="AZ8342" s="8"/>
      <c r="BA8342" s="8"/>
    </row>
    <row r="8343" spans="1:53" x14ac:dyDescent="0.25">
      <c r="A8343" s="9" t="str">
        <f>IF(B8343&lt;&gt;"",COUNTA($B$3:B8343)+$A$2,"")</f>
        <v/>
      </c>
      <c r="R8343" s="42"/>
      <c r="AB8343" s="13"/>
      <c r="AC8343" s="8"/>
      <c r="AF8343" s="13"/>
      <c r="AG8343" s="8"/>
      <c r="AH8343" s="8"/>
      <c r="AI8343" s="8"/>
      <c r="AJ8343" s="8"/>
      <c r="AK8343" s="8"/>
      <c r="AN8343" s="13"/>
      <c r="AO8343" s="8"/>
      <c r="AR8343" s="13"/>
      <c r="AS8343" s="8"/>
      <c r="AV8343" s="13"/>
      <c r="AW8343" s="8"/>
      <c r="AX8343" s="19" t="str">
        <f t="shared" si="516"/>
        <v/>
      </c>
      <c r="AY8343" s="55">
        <f t="shared" si="517"/>
        <v>0</v>
      </c>
      <c r="AZ8343" s="8"/>
      <c r="BA8343" s="8"/>
    </row>
    <row r="8344" spans="1:53" x14ac:dyDescent="0.25">
      <c r="A8344" s="9" t="str">
        <f>IF(B8344&lt;&gt;"",COUNTA($B$3:B8344)+$A$2,"")</f>
        <v/>
      </c>
      <c r="R8344" s="42"/>
      <c r="AB8344" s="13"/>
      <c r="AC8344" s="8"/>
      <c r="AF8344" s="13"/>
      <c r="AG8344" s="8"/>
      <c r="AH8344" s="8"/>
      <c r="AI8344" s="8"/>
      <c r="AJ8344" s="8"/>
      <c r="AK8344" s="8"/>
      <c r="AN8344" s="13"/>
      <c r="AO8344" s="8"/>
      <c r="AR8344" s="13"/>
      <c r="AS8344" s="8"/>
      <c r="AV8344" s="13"/>
      <c r="AW8344" s="8"/>
      <c r="AX8344" s="19" t="str">
        <f t="shared" si="516"/>
        <v/>
      </c>
      <c r="AY8344" s="55">
        <f t="shared" si="517"/>
        <v>0</v>
      </c>
      <c r="AZ8344" s="8"/>
      <c r="BA8344" s="8"/>
    </row>
    <row r="8345" spans="1:53" x14ac:dyDescent="0.25">
      <c r="A8345" s="9" t="str">
        <f>IF(B8345&lt;&gt;"",COUNTA($B$3:B8345)+$A$2,"")</f>
        <v/>
      </c>
      <c r="R8345" s="42"/>
      <c r="AB8345" s="13"/>
      <c r="AC8345" s="8"/>
      <c r="AF8345" s="13"/>
      <c r="AG8345" s="8"/>
      <c r="AH8345" s="8"/>
      <c r="AI8345" s="8"/>
      <c r="AJ8345" s="8"/>
      <c r="AK8345" s="8"/>
      <c r="AN8345" s="13"/>
      <c r="AO8345" s="8"/>
      <c r="AR8345" s="13"/>
      <c r="AS8345" s="8"/>
      <c r="AV8345" s="13"/>
      <c r="AW8345" s="8"/>
      <c r="AX8345" s="19" t="str">
        <f t="shared" si="516"/>
        <v/>
      </c>
      <c r="AY8345" s="55">
        <f t="shared" si="517"/>
        <v>0</v>
      </c>
      <c r="AZ8345" s="8"/>
      <c r="BA8345" s="8"/>
    </row>
    <row r="8346" spans="1:53" x14ac:dyDescent="0.25">
      <c r="A8346" s="9" t="str">
        <f>IF(B8346&lt;&gt;"",COUNTA($B$3:B8346)+$A$2,"")</f>
        <v/>
      </c>
      <c r="R8346" s="42"/>
      <c r="AB8346" s="13"/>
      <c r="AC8346" s="8"/>
      <c r="AF8346" s="13"/>
      <c r="AG8346" s="8"/>
      <c r="AH8346" s="8"/>
      <c r="AI8346" s="8"/>
      <c r="AJ8346" s="8"/>
      <c r="AK8346" s="8"/>
      <c r="AN8346" s="13"/>
      <c r="AO8346" s="8"/>
      <c r="AR8346" s="13"/>
      <c r="AS8346" s="8"/>
      <c r="AV8346" s="13"/>
      <c r="AW8346" s="8"/>
      <c r="AX8346" s="19" t="str">
        <f t="shared" si="516"/>
        <v/>
      </c>
      <c r="AY8346" s="55">
        <f t="shared" si="517"/>
        <v>0</v>
      </c>
      <c r="AZ8346" s="8"/>
      <c r="BA8346" s="8"/>
    </row>
    <row r="8347" spans="1:53" x14ac:dyDescent="0.25">
      <c r="A8347" s="9" t="str">
        <f>IF(B8347&lt;&gt;"",COUNTA($B$3:B8347)+$A$2,"")</f>
        <v/>
      </c>
      <c r="R8347" s="42"/>
      <c r="AB8347" s="13"/>
      <c r="AC8347" s="8"/>
      <c r="AF8347" s="13"/>
      <c r="AG8347" s="8"/>
      <c r="AH8347" s="8"/>
      <c r="AI8347" s="8"/>
      <c r="AJ8347" s="8"/>
      <c r="AK8347" s="8"/>
      <c r="AN8347" s="13"/>
      <c r="AO8347" s="8"/>
      <c r="AR8347" s="13"/>
      <c r="AS8347" s="8"/>
      <c r="AV8347" s="13"/>
      <c r="AW8347" s="8"/>
      <c r="AX8347" s="19" t="str">
        <f t="shared" si="516"/>
        <v/>
      </c>
      <c r="AY8347" s="55">
        <f t="shared" si="517"/>
        <v>0</v>
      </c>
      <c r="AZ8347" s="8"/>
      <c r="BA8347" s="8"/>
    </row>
    <row r="8348" spans="1:53" x14ac:dyDescent="0.25">
      <c r="A8348" s="9" t="str">
        <f>IF(B8348&lt;&gt;"",COUNTA($B$3:B8348)+$A$2,"")</f>
        <v/>
      </c>
      <c r="R8348" s="42"/>
      <c r="AB8348" s="13"/>
      <c r="AC8348" s="8"/>
      <c r="AF8348" s="13"/>
      <c r="AG8348" s="8"/>
      <c r="AH8348" s="8"/>
      <c r="AI8348" s="8"/>
      <c r="AJ8348" s="8"/>
      <c r="AK8348" s="8"/>
      <c r="AN8348" s="13"/>
      <c r="AO8348" s="8"/>
      <c r="AR8348" s="13"/>
      <c r="AS8348" s="8"/>
      <c r="AV8348" s="13"/>
      <c r="AW8348" s="8"/>
      <c r="AX8348" s="19" t="str">
        <f t="shared" si="516"/>
        <v/>
      </c>
      <c r="AY8348" s="55">
        <f t="shared" si="517"/>
        <v>0</v>
      </c>
      <c r="AZ8348" s="8"/>
      <c r="BA8348" s="8"/>
    </row>
    <row r="8349" spans="1:53" x14ac:dyDescent="0.25">
      <c r="A8349" s="9" t="str">
        <f>IF(B8349&lt;&gt;"",COUNTA($B$3:B8349)+$A$2,"")</f>
        <v/>
      </c>
      <c r="R8349" s="42"/>
      <c r="AB8349" s="13"/>
      <c r="AC8349" s="8"/>
      <c r="AF8349" s="13"/>
      <c r="AG8349" s="8"/>
      <c r="AH8349" s="8"/>
      <c r="AI8349" s="8"/>
      <c r="AJ8349" s="8"/>
      <c r="AK8349" s="8"/>
      <c r="AN8349" s="13"/>
      <c r="AO8349" s="8"/>
      <c r="AR8349" s="13"/>
      <c r="AS8349" s="8"/>
      <c r="AV8349" s="13"/>
      <c r="AW8349" s="8"/>
      <c r="AX8349" s="19" t="str">
        <f t="shared" si="516"/>
        <v/>
      </c>
      <c r="AY8349" s="55">
        <f t="shared" si="517"/>
        <v>0</v>
      </c>
      <c r="AZ8349" s="8"/>
      <c r="BA8349" s="8"/>
    </row>
    <row r="8350" spans="1:53" x14ac:dyDescent="0.25">
      <c r="A8350" s="9" t="str">
        <f>IF(B8350&lt;&gt;"",COUNTA($B$3:B8350)+$A$2,"")</f>
        <v/>
      </c>
      <c r="R8350" s="42"/>
      <c r="AB8350" s="13"/>
      <c r="AC8350" s="8"/>
      <c r="AF8350" s="13"/>
      <c r="AG8350" s="8"/>
      <c r="AH8350" s="8"/>
      <c r="AI8350" s="8"/>
      <c r="AJ8350" s="8"/>
      <c r="AK8350" s="8"/>
      <c r="AN8350" s="13"/>
      <c r="AO8350" s="8"/>
      <c r="AR8350" s="13"/>
      <c r="AS8350" s="8"/>
      <c r="AV8350" s="13"/>
      <c r="AW8350" s="8"/>
      <c r="AX8350" s="19" t="str">
        <f t="shared" si="516"/>
        <v/>
      </c>
      <c r="AY8350" s="55">
        <f t="shared" si="517"/>
        <v>0</v>
      </c>
      <c r="AZ8350" s="8"/>
      <c r="BA8350" s="8"/>
    </row>
    <row r="8351" spans="1:53" x14ac:dyDescent="0.25">
      <c r="A8351" s="9" t="str">
        <f>IF(B8351&lt;&gt;"",COUNTA($B$3:B8351)+$A$2,"")</f>
        <v/>
      </c>
      <c r="R8351" s="42"/>
      <c r="AB8351" s="13"/>
      <c r="AC8351" s="8"/>
      <c r="AF8351" s="13"/>
      <c r="AG8351" s="8"/>
      <c r="AH8351" s="8"/>
      <c r="AI8351" s="8"/>
      <c r="AJ8351" s="8"/>
      <c r="AK8351" s="8"/>
      <c r="AN8351" s="13"/>
      <c r="AO8351" s="8"/>
      <c r="AR8351" s="13"/>
      <c r="AS8351" s="8"/>
      <c r="AV8351" s="13"/>
      <c r="AW8351" s="8"/>
      <c r="AX8351" s="19" t="str">
        <f t="shared" si="516"/>
        <v/>
      </c>
      <c r="AY8351" s="55">
        <f t="shared" si="517"/>
        <v>0</v>
      </c>
      <c r="AZ8351" s="8"/>
      <c r="BA8351" s="8"/>
    </row>
    <row r="8352" spans="1:53" x14ac:dyDescent="0.25">
      <c r="A8352" s="9" t="str">
        <f>IF(B8352&lt;&gt;"",COUNTA($B$3:B8352)+$A$2,"")</f>
        <v/>
      </c>
      <c r="R8352" s="42"/>
      <c r="AB8352" s="13"/>
      <c r="AC8352" s="8"/>
      <c r="AF8352" s="13"/>
      <c r="AG8352" s="8"/>
      <c r="AH8352" s="8"/>
      <c r="AI8352" s="8"/>
      <c r="AJ8352" s="8"/>
      <c r="AK8352" s="8"/>
      <c r="AN8352" s="13"/>
      <c r="AO8352" s="8"/>
      <c r="AR8352" s="13"/>
      <c r="AS8352" s="8"/>
      <c r="AV8352" s="13"/>
      <c r="AW8352" s="8"/>
      <c r="AX8352" s="19" t="str">
        <f t="shared" si="516"/>
        <v/>
      </c>
      <c r="AY8352" s="55">
        <f t="shared" si="517"/>
        <v>0</v>
      </c>
      <c r="AZ8352" s="8"/>
      <c r="BA8352" s="8"/>
    </row>
    <row r="8353" spans="1:53" x14ac:dyDescent="0.25">
      <c r="A8353" s="9" t="str">
        <f>IF(B8353&lt;&gt;"",COUNTA($B$3:B8353)+$A$2,"")</f>
        <v/>
      </c>
      <c r="R8353" s="42"/>
      <c r="AB8353" s="13"/>
      <c r="AC8353" s="8"/>
      <c r="AF8353" s="13"/>
      <c r="AG8353" s="8"/>
      <c r="AH8353" s="8"/>
      <c r="AI8353" s="8"/>
      <c r="AJ8353" s="8"/>
      <c r="AK8353" s="8"/>
      <c r="AN8353" s="13"/>
      <c r="AO8353" s="8"/>
      <c r="AR8353" s="13"/>
      <c r="AS8353" s="8"/>
      <c r="AV8353" s="13"/>
      <c r="AW8353" s="8"/>
      <c r="AX8353" s="19" t="str">
        <f t="shared" si="516"/>
        <v/>
      </c>
      <c r="AY8353" s="55">
        <f t="shared" si="517"/>
        <v>0</v>
      </c>
      <c r="AZ8353" s="8"/>
      <c r="BA8353" s="8"/>
    </row>
    <row r="8354" spans="1:53" x14ac:dyDescent="0.25">
      <c r="A8354" s="9" t="str">
        <f>IF(B8354&lt;&gt;"",COUNTA($B$3:B8354)+$A$2,"")</f>
        <v/>
      </c>
      <c r="R8354" s="42"/>
      <c r="AB8354" s="13"/>
      <c r="AC8354" s="8"/>
      <c r="AF8354" s="13"/>
      <c r="AG8354" s="8"/>
      <c r="AH8354" s="8"/>
      <c r="AI8354" s="8"/>
      <c r="AJ8354" s="8"/>
      <c r="AK8354" s="8"/>
      <c r="AN8354" s="13"/>
      <c r="AO8354" s="8"/>
      <c r="AR8354" s="13"/>
      <c r="AS8354" s="8"/>
      <c r="AV8354" s="13"/>
      <c r="AW8354" s="8"/>
      <c r="AX8354" s="19" t="str">
        <f t="shared" si="516"/>
        <v/>
      </c>
      <c r="AY8354" s="55">
        <f t="shared" si="517"/>
        <v>0</v>
      </c>
      <c r="AZ8354" s="8"/>
      <c r="BA8354" s="8"/>
    </row>
    <row r="8355" spans="1:53" x14ac:dyDescent="0.25">
      <c r="A8355" s="9" t="str">
        <f>IF(B8355&lt;&gt;"",COUNTA($B$3:B8355)+$A$2,"")</f>
        <v/>
      </c>
      <c r="R8355" s="42"/>
      <c r="AB8355" s="13"/>
      <c r="AC8355" s="8"/>
      <c r="AF8355" s="13"/>
      <c r="AG8355" s="8"/>
      <c r="AH8355" s="8"/>
      <c r="AI8355" s="8"/>
      <c r="AJ8355" s="8"/>
      <c r="AK8355" s="8"/>
      <c r="AN8355" s="13"/>
      <c r="AO8355" s="8"/>
      <c r="AR8355" s="13"/>
      <c r="AS8355" s="8"/>
      <c r="AV8355" s="13"/>
      <c r="AW8355" s="8"/>
      <c r="AX8355" s="19" t="str">
        <f t="shared" si="516"/>
        <v/>
      </c>
      <c r="AY8355" s="55">
        <f t="shared" si="517"/>
        <v>0</v>
      </c>
      <c r="AZ8355" s="8"/>
      <c r="BA8355" s="8"/>
    </row>
    <row r="8356" spans="1:53" x14ac:dyDescent="0.25">
      <c r="A8356" s="9" t="str">
        <f>IF(B8356&lt;&gt;"",COUNTA($B$3:B8356)+$A$2,"")</f>
        <v/>
      </c>
      <c r="R8356" s="42"/>
      <c r="AB8356" s="13"/>
      <c r="AC8356" s="8"/>
      <c r="AF8356" s="13"/>
      <c r="AG8356" s="8"/>
      <c r="AH8356" s="8"/>
      <c r="AI8356" s="8"/>
      <c r="AJ8356" s="8"/>
      <c r="AK8356" s="8"/>
      <c r="AN8356" s="13"/>
      <c r="AO8356" s="8"/>
      <c r="AR8356" s="13"/>
      <c r="AS8356" s="8"/>
      <c r="AV8356" s="13"/>
      <c r="AW8356" s="8"/>
      <c r="AX8356" s="19" t="str">
        <f t="shared" si="516"/>
        <v/>
      </c>
      <c r="AY8356" s="55">
        <f t="shared" si="517"/>
        <v>0</v>
      </c>
      <c r="AZ8356" s="8"/>
      <c r="BA8356" s="8"/>
    </row>
    <row r="8357" spans="1:53" x14ac:dyDescent="0.25">
      <c r="A8357" s="9" t="str">
        <f>IF(B8357&lt;&gt;"",COUNTA($B$3:B8357)+$A$2,"")</f>
        <v/>
      </c>
      <c r="R8357" s="42"/>
      <c r="AB8357" s="13"/>
      <c r="AC8357" s="8"/>
      <c r="AF8357" s="13"/>
      <c r="AG8357" s="8"/>
      <c r="AH8357" s="8"/>
      <c r="AI8357" s="8"/>
      <c r="AJ8357" s="8"/>
      <c r="AK8357" s="8"/>
      <c r="AN8357" s="13"/>
      <c r="AO8357" s="8"/>
      <c r="AR8357" s="13"/>
      <c r="AS8357" s="8"/>
      <c r="AV8357" s="13"/>
      <c r="AW8357" s="8"/>
      <c r="AX8357" s="19" t="str">
        <f t="shared" si="516"/>
        <v/>
      </c>
      <c r="AY8357" s="55">
        <f t="shared" si="517"/>
        <v>0</v>
      </c>
      <c r="AZ8357" s="8"/>
      <c r="BA8357" s="8"/>
    </row>
    <row r="8358" spans="1:53" x14ac:dyDescent="0.25">
      <c r="A8358" s="9" t="str">
        <f>IF(B8358&lt;&gt;"",COUNTA($B$3:B8358)+$A$2,"")</f>
        <v/>
      </c>
      <c r="R8358" s="42"/>
      <c r="AB8358" s="13"/>
      <c r="AC8358" s="8"/>
      <c r="AF8358" s="13"/>
      <c r="AG8358" s="8"/>
      <c r="AH8358" s="8"/>
      <c r="AI8358" s="8"/>
      <c r="AJ8358" s="8"/>
      <c r="AK8358" s="8"/>
      <c r="AN8358" s="13"/>
      <c r="AO8358" s="8"/>
      <c r="AR8358" s="13"/>
      <c r="AS8358" s="8"/>
      <c r="AV8358" s="13"/>
      <c r="AW8358" s="8"/>
      <c r="AX8358" s="19" t="str">
        <f t="shared" si="516"/>
        <v/>
      </c>
      <c r="AY8358" s="55">
        <f t="shared" si="517"/>
        <v>0</v>
      </c>
      <c r="AZ8358" s="8"/>
      <c r="BA8358" s="8"/>
    </row>
    <row r="8359" spans="1:53" x14ac:dyDescent="0.25">
      <c r="A8359" s="9" t="str">
        <f>IF(B8359&lt;&gt;"",COUNTA($B$3:B8359)+$A$2,"")</f>
        <v/>
      </c>
      <c r="R8359" s="42"/>
      <c r="AB8359" s="13"/>
      <c r="AC8359" s="8"/>
      <c r="AF8359" s="13"/>
      <c r="AG8359" s="8"/>
      <c r="AH8359" s="8"/>
      <c r="AI8359" s="8"/>
      <c r="AJ8359" s="8"/>
      <c r="AK8359" s="8"/>
      <c r="AN8359" s="13"/>
      <c r="AO8359" s="8"/>
      <c r="AR8359" s="13"/>
      <c r="AS8359" s="8"/>
      <c r="AV8359" s="13"/>
      <c r="AW8359" s="8"/>
      <c r="AX8359" s="19" t="str">
        <f t="shared" si="516"/>
        <v/>
      </c>
      <c r="AY8359" s="55">
        <f t="shared" si="517"/>
        <v>0</v>
      </c>
      <c r="AZ8359" s="8"/>
      <c r="BA8359" s="8"/>
    </row>
    <row r="8360" spans="1:53" x14ac:dyDescent="0.25">
      <c r="A8360" s="9" t="str">
        <f>IF(B8360&lt;&gt;"",COUNTA($B$3:B8360)+$A$2,"")</f>
        <v/>
      </c>
      <c r="R8360" s="42"/>
      <c r="AB8360" s="13"/>
      <c r="AC8360" s="8"/>
      <c r="AF8360" s="13"/>
      <c r="AG8360" s="8"/>
      <c r="AH8360" s="8"/>
      <c r="AI8360" s="8"/>
      <c r="AJ8360" s="8"/>
      <c r="AK8360" s="8"/>
      <c r="AN8360" s="13"/>
      <c r="AO8360" s="8"/>
      <c r="AR8360" s="13"/>
      <c r="AS8360" s="8"/>
      <c r="AV8360" s="13"/>
      <c r="AW8360" s="8"/>
      <c r="AX8360" s="19" t="str">
        <f t="shared" si="516"/>
        <v/>
      </c>
      <c r="AY8360" s="55">
        <f t="shared" si="517"/>
        <v>0</v>
      </c>
      <c r="AZ8360" s="8"/>
      <c r="BA8360" s="8"/>
    </row>
    <row r="8361" spans="1:53" x14ac:dyDescent="0.25">
      <c r="A8361" s="9" t="str">
        <f>IF(B8361&lt;&gt;"",COUNTA($B$3:B8361)+$A$2,"")</f>
        <v/>
      </c>
      <c r="R8361" s="42"/>
      <c r="AB8361" s="13"/>
      <c r="AC8361" s="8"/>
      <c r="AF8361" s="13"/>
      <c r="AG8361" s="8"/>
      <c r="AH8361" s="8"/>
      <c r="AI8361" s="8"/>
      <c r="AJ8361" s="8"/>
      <c r="AK8361" s="8"/>
      <c r="AN8361" s="13"/>
      <c r="AO8361" s="8"/>
      <c r="AR8361" s="13"/>
      <c r="AS8361" s="8"/>
      <c r="AV8361" s="13"/>
      <c r="AW8361" s="8"/>
      <c r="AX8361" s="19" t="str">
        <f t="shared" si="516"/>
        <v/>
      </c>
      <c r="AY8361" s="55">
        <f t="shared" si="517"/>
        <v>0</v>
      </c>
      <c r="AZ8361" s="8"/>
      <c r="BA8361" s="8"/>
    </row>
    <row r="8362" spans="1:53" x14ac:dyDescent="0.25">
      <c r="A8362" s="9" t="str">
        <f>IF(B8362&lt;&gt;"",COUNTA($B$3:B8362)+$A$2,"")</f>
        <v/>
      </c>
      <c r="R8362" s="42"/>
      <c r="AB8362" s="13"/>
      <c r="AC8362" s="8"/>
      <c r="AF8362" s="13"/>
      <c r="AG8362" s="8"/>
      <c r="AH8362" s="8"/>
      <c r="AI8362" s="8"/>
      <c r="AJ8362" s="8"/>
      <c r="AK8362" s="8"/>
      <c r="AN8362" s="13"/>
      <c r="AO8362" s="8"/>
      <c r="AR8362" s="13"/>
      <c r="AS8362" s="8"/>
      <c r="AV8362" s="13"/>
      <c r="AW8362" s="8"/>
      <c r="AX8362" s="19" t="str">
        <f t="shared" si="516"/>
        <v/>
      </c>
      <c r="AY8362" s="55">
        <f t="shared" si="517"/>
        <v>0</v>
      </c>
      <c r="AZ8362" s="8"/>
      <c r="BA8362" s="8"/>
    </row>
    <row r="8363" spans="1:53" x14ac:dyDescent="0.25">
      <c r="A8363" s="9" t="str">
        <f>IF(B8363&lt;&gt;"",COUNTA($B$3:B8363)+$A$2,"")</f>
        <v/>
      </c>
      <c r="R8363" s="42"/>
      <c r="AB8363" s="13"/>
      <c r="AC8363" s="8"/>
      <c r="AF8363" s="13"/>
      <c r="AG8363" s="8"/>
      <c r="AH8363" s="8"/>
      <c r="AI8363" s="8"/>
      <c r="AJ8363" s="8"/>
      <c r="AK8363" s="8"/>
      <c r="AN8363" s="13"/>
      <c r="AO8363" s="8"/>
      <c r="AR8363" s="13"/>
      <c r="AS8363" s="8"/>
      <c r="AV8363" s="13"/>
      <c r="AW8363" s="8"/>
      <c r="AX8363" s="19" t="str">
        <f t="shared" si="516"/>
        <v/>
      </c>
      <c r="AY8363" s="55">
        <f t="shared" si="517"/>
        <v>0</v>
      </c>
      <c r="AZ8363" s="8"/>
      <c r="BA8363" s="8"/>
    </row>
    <row r="8364" spans="1:53" x14ac:dyDescent="0.25">
      <c r="A8364" s="9" t="str">
        <f>IF(B8364&lt;&gt;"",COUNTA($B$3:B8364)+$A$2,"")</f>
        <v/>
      </c>
      <c r="R8364" s="42"/>
      <c r="AB8364" s="13"/>
      <c r="AC8364" s="8"/>
      <c r="AF8364" s="13"/>
      <c r="AG8364" s="8"/>
      <c r="AH8364" s="8"/>
      <c r="AI8364" s="8"/>
      <c r="AJ8364" s="8"/>
      <c r="AK8364" s="8"/>
      <c r="AN8364" s="13"/>
      <c r="AO8364" s="8"/>
      <c r="AR8364" s="13"/>
      <c r="AS8364" s="8"/>
      <c r="AV8364" s="13"/>
      <c r="AW8364" s="8"/>
      <c r="AX8364" s="19" t="str">
        <f t="shared" si="516"/>
        <v/>
      </c>
      <c r="AY8364" s="55">
        <f t="shared" si="517"/>
        <v>0</v>
      </c>
      <c r="AZ8364" s="8"/>
      <c r="BA8364" s="8"/>
    </row>
    <row r="8365" spans="1:53" x14ac:dyDescent="0.25">
      <c r="A8365" s="9" t="str">
        <f>IF(B8365&lt;&gt;"",COUNTA($B$3:B8365)+$A$2,"")</f>
        <v/>
      </c>
      <c r="R8365" s="42"/>
      <c r="AB8365" s="13"/>
      <c r="AC8365" s="8"/>
      <c r="AF8365" s="13"/>
      <c r="AG8365" s="8"/>
      <c r="AH8365" s="8"/>
      <c r="AI8365" s="8"/>
      <c r="AJ8365" s="8"/>
      <c r="AK8365" s="8"/>
      <c r="AN8365" s="13"/>
      <c r="AO8365" s="8"/>
      <c r="AR8365" s="13"/>
      <c r="AS8365" s="8"/>
      <c r="AV8365" s="13"/>
      <c r="AW8365" s="8"/>
      <c r="AX8365" s="19" t="str">
        <f t="shared" si="516"/>
        <v/>
      </c>
      <c r="AY8365" s="55">
        <f t="shared" si="517"/>
        <v>0</v>
      </c>
      <c r="AZ8365" s="8"/>
      <c r="BA8365" s="8"/>
    </row>
    <row r="8366" spans="1:53" x14ac:dyDescent="0.25">
      <c r="A8366" s="9" t="str">
        <f>IF(B8366&lt;&gt;"",COUNTA($B$3:B8366)+$A$2,"")</f>
        <v/>
      </c>
      <c r="R8366" s="42"/>
      <c r="AB8366" s="13"/>
      <c r="AC8366" s="8"/>
      <c r="AF8366" s="13"/>
      <c r="AG8366" s="8"/>
      <c r="AH8366" s="8"/>
      <c r="AI8366" s="8"/>
      <c r="AJ8366" s="8"/>
      <c r="AK8366" s="8"/>
      <c r="AN8366" s="13"/>
      <c r="AO8366" s="8"/>
      <c r="AR8366" s="13"/>
      <c r="AS8366" s="8"/>
      <c r="AV8366" s="13"/>
      <c r="AW8366" s="8"/>
      <c r="AX8366" s="19" t="str">
        <f t="shared" si="516"/>
        <v/>
      </c>
      <c r="AY8366" s="55">
        <f t="shared" si="517"/>
        <v>0</v>
      </c>
      <c r="AZ8366" s="8"/>
      <c r="BA8366" s="8"/>
    </row>
    <row r="8367" spans="1:53" x14ac:dyDescent="0.25">
      <c r="A8367" s="9" t="str">
        <f>IF(B8367&lt;&gt;"",COUNTA($B$3:B8367)+$A$2,"")</f>
        <v/>
      </c>
      <c r="R8367" s="42"/>
      <c r="AB8367" s="13"/>
      <c r="AC8367" s="8"/>
      <c r="AF8367" s="13"/>
      <c r="AG8367" s="8"/>
      <c r="AH8367" s="8"/>
      <c r="AI8367" s="8"/>
      <c r="AJ8367" s="8"/>
      <c r="AK8367" s="8"/>
      <c r="AN8367" s="13"/>
      <c r="AO8367" s="8"/>
      <c r="AR8367" s="13"/>
      <c r="AS8367" s="8"/>
      <c r="AV8367" s="13"/>
      <c r="AW8367" s="8"/>
      <c r="AX8367" s="19" t="str">
        <f t="shared" si="516"/>
        <v/>
      </c>
      <c r="AY8367" s="55">
        <f t="shared" si="517"/>
        <v>0</v>
      </c>
      <c r="AZ8367" s="8"/>
      <c r="BA8367" s="8"/>
    </row>
    <row r="8368" spans="1:53" x14ac:dyDescent="0.25">
      <c r="A8368" s="9" t="str">
        <f>IF(B8368&lt;&gt;"",COUNTA($B$3:B8368)+$A$2,"")</f>
        <v/>
      </c>
      <c r="R8368" s="42"/>
      <c r="AB8368" s="13"/>
      <c r="AC8368" s="8"/>
      <c r="AF8368" s="13"/>
      <c r="AG8368" s="8"/>
      <c r="AH8368" s="8"/>
      <c r="AI8368" s="8"/>
      <c r="AJ8368" s="8"/>
      <c r="AK8368" s="8"/>
      <c r="AN8368" s="13"/>
      <c r="AO8368" s="8"/>
      <c r="AR8368" s="13"/>
      <c r="AS8368" s="8"/>
      <c r="AV8368" s="13"/>
      <c r="AW8368" s="8"/>
      <c r="AX8368" s="19" t="str">
        <f t="shared" si="516"/>
        <v/>
      </c>
      <c r="AY8368" s="55">
        <f t="shared" si="517"/>
        <v>0</v>
      </c>
      <c r="AZ8368" s="8"/>
      <c r="BA8368" s="8"/>
    </row>
    <row r="8369" spans="1:53" x14ac:dyDescent="0.25">
      <c r="A8369" s="9" t="str">
        <f>IF(B8369&lt;&gt;"",COUNTA($B$3:B8369)+$A$2,"")</f>
        <v/>
      </c>
      <c r="R8369" s="42"/>
      <c r="AB8369" s="13"/>
      <c r="AC8369" s="8"/>
      <c r="AF8369" s="13"/>
      <c r="AG8369" s="8"/>
      <c r="AH8369" s="8"/>
      <c r="AI8369" s="8"/>
      <c r="AJ8369" s="8"/>
      <c r="AK8369" s="8"/>
      <c r="AN8369" s="13"/>
      <c r="AO8369" s="8"/>
      <c r="AR8369" s="13"/>
      <c r="AS8369" s="8"/>
      <c r="AV8369" s="13"/>
      <c r="AW8369" s="8"/>
      <c r="AX8369" s="19" t="str">
        <f t="shared" si="516"/>
        <v/>
      </c>
      <c r="AY8369" s="55">
        <f t="shared" si="517"/>
        <v>0</v>
      </c>
      <c r="AZ8369" s="8"/>
      <c r="BA8369" s="8"/>
    </row>
    <row r="8370" spans="1:53" x14ac:dyDescent="0.25">
      <c r="A8370" s="9" t="str">
        <f>IF(B8370&lt;&gt;"",COUNTA($B$3:B8370)+$A$2,"")</f>
        <v/>
      </c>
      <c r="R8370" s="42"/>
      <c r="AB8370" s="13"/>
      <c r="AC8370" s="8"/>
      <c r="AF8370" s="13"/>
      <c r="AG8370" s="8"/>
      <c r="AH8370" s="8"/>
      <c r="AI8370" s="8"/>
      <c r="AJ8370" s="8"/>
      <c r="AK8370" s="8"/>
      <c r="AN8370" s="13"/>
      <c r="AO8370" s="8"/>
      <c r="AR8370" s="13"/>
      <c r="AS8370" s="8"/>
      <c r="AV8370" s="13"/>
      <c r="AW8370" s="8"/>
      <c r="AX8370" s="19" t="str">
        <f t="shared" si="516"/>
        <v/>
      </c>
      <c r="AY8370" s="55">
        <f t="shared" si="517"/>
        <v>0</v>
      </c>
      <c r="AZ8370" s="8"/>
      <c r="BA8370" s="8"/>
    </row>
    <row r="8371" spans="1:53" x14ac:dyDescent="0.25">
      <c r="A8371" s="9" t="str">
        <f>IF(B8371&lt;&gt;"",COUNTA($B$3:B8371)+$A$2,"")</f>
        <v/>
      </c>
      <c r="R8371" s="42"/>
      <c r="AB8371" s="13"/>
      <c r="AC8371" s="8"/>
      <c r="AF8371" s="13"/>
      <c r="AG8371" s="8"/>
      <c r="AH8371" s="8"/>
      <c r="AI8371" s="8"/>
      <c r="AJ8371" s="8"/>
      <c r="AK8371" s="8"/>
      <c r="AN8371" s="13"/>
      <c r="AO8371" s="8"/>
      <c r="AR8371" s="13"/>
      <c r="AS8371" s="8"/>
      <c r="AV8371" s="13"/>
      <c r="AW8371" s="8"/>
      <c r="AX8371" s="19" t="str">
        <f t="shared" si="516"/>
        <v/>
      </c>
      <c r="AY8371" s="55">
        <f t="shared" si="517"/>
        <v>0</v>
      </c>
      <c r="AZ8371" s="8"/>
      <c r="BA8371" s="8"/>
    </row>
    <row r="8372" spans="1:53" x14ac:dyDescent="0.25">
      <c r="A8372" s="9" t="str">
        <f>IF(B8372&lt;&gt;"",COUNTA($B$3:B8372)+$A$2,"")</f>
        <v/>
      </c>
      <c r="R8372" s="42"/>
      <c r="AB8372" s="13"/>
      <c r="AC8372" s="8"/>
      <c r="AF8372" s="13"/>
      <c r="AG8372" s="8"/>
      <c r="AH8372" s="8"/>
      <c r="AI8372" s="8"/>
      <c r="AJ8372" s="8"/>
      <c r="AK8372" s="8"/>
      <c r="AN8372" s="13"/>
      <c r="AO8372" s="8"/>
      <c r="AR8372" s="13"/>
      <c r="AS8372" s="8"/>
      <c r="AV8372" s="13"/>
      <c r="AW8372" s="8"/>
      <c r="AX8372" s="19" t="str">
        <f t="shared" si="516"/>
        <v/>
      </c>
      <c r="AY8372" s="55">
        <f t="shared" si="517"/>
        <v>0</v>
      </c>
      <c r="AZ8372" s="8"/>
      <c r="BA8372" s="8"/>
    </row>
    <row r="8373" spans="1:53" x14ac:dyDescent="0.25">
      <c r="A8373" s="9" t="str">
        <f>IF(B8373&lt;&gt;"",COUNTA($B$3:B8373)+$A$2,"")</f>
        <v/>
      </c>
      <c r="R8373" s="42"/>
      <c r="AB8373" s="13"/>
      <c r="AC8373" s="8"/>
      <c r="AF8373" s="13"/>
      <c r="AG8373" s="8"/>
      <c r="AH8373" s="8"/>
      <c r="AI8373" s="8"/>
      <c r="AJ8373" s="8"/>
      <c r="AK8373" s="8"/>
      <c r="AN8373" s="13"/>
      <c r="AO8373" s="8"/>
      <c r="AR8373" s="13"/>
      <c r="AS8373" s="8"/>
      <c r="AV8373" s="13"/>
      <c r="AW8373" s="8"/>
      <c r="AX8373" s="19" t="str">
        <f t="shared" si="516"/>
        <v/>
      </c>
      <c r="AY8373" s="55">
        <f t="shared" si="517"/>
        <v>0</v>
      </c>
      <c r="AZ8373" s="8"/>
      <c r="BA8373" s="8"/>
    </row>
    <row r="8374" spans="1:53" x14ac:dyDescent="0.25">
      <c r="A8374" s="9" t="str">
        <f>IF(B8374&lt;&gt;"",COUNTA($B$3:B8374)+$A$2,"")</f>
        <v/>
      </c>
      <c r="R8374" s="42"/>
      <c r="AB8374" s="13"/>
      <c r="AC8374" s="8"/>
      <c r="AF8374" s="13"/>
      <c r="AG8374" s="8"/>
      <c r="AH8374" s="8"/>
      <c r="AI8374" s="8"/>
      <c r="AJ8374" s="8"/>
      <c r="AK8374" s="8"/>
      <c r="AN8374" s="13"/>
      <c r="AO8374" s="8"/>
      <c r="AR8374" s="13"/>
      <c r="AS8374" s="8"/>
      <c r="AV8374" s="13"/>
      <c r="AW8374" s="8"/>
      <c r="AX8374" s="19" t="str">
        <f t="shared" si="516"/>
        <v/>
      </c>
      <c r="AY8374" s="55">
        <f t="shared" si="517"/>
        <v>0</v>
      </c>
      <c r="AZ8374" s="8"/>
      <c r="BA8374" s="8"/>
    </row>
    <row r="8375" spans="1:53" x14ac:dyDescent="0.25">
      <c r="A8375" s="9" t="str">
        <f>IF(B8375&lt;&gt;"",COUNTA($B$3:B8375)+$A$2,"")</f>
        <v/>
      </c>
      <c r="R8375" s="42"/>
      <c r="AB8375" s="13"/>
      <c r="AC8375" s="8"/>
      <c r="AF8375" s="13"/>
      <c r="AG8375" s="8"/>
      <c r="AH8375" s="8"/>
      <c r="AI8375" s="8"/>
      <c r="AJ8375" s="8"/>
      <c r="AK8375" s="8"/>
      <c r="AN8375" s="13"/>
      <c r="AO8375" s="8"/>
      <c r="AR8375" s="13"/>
      <c r="AS8375" s="8"/>
      <c r="AV8375" s="13"/>
      <c r="AW8375" s="8"/>
      <c r="AX8375" s="19" t="str">
        <f t="shared" si="516"/>
        <v/>
      </c>
      <c r="AY8375" s="55">
        <f t="shared" si="517"/>
        <v>0</v>
      </c>
      <c r="AZ8375" s="8"/>
      <c r="BA8375" s="8"/>
    </row>
    <row r="8376" spans="1:53" x14ac:dyDescent="0.25">
      <c r="A8376" s="9" t="str">
        <f>IF(B8376&lt;&gt;"",COUNTA($B$3:B8376)+$A$2,"")</f>
        <v/>
      </c>
      <c r="R8376" s="42"/>
      <c r="AB8376" s="13"/>
      <c r="AC8376" s="8"/>
      <c r="AF8376" s="13"/>
      <c r="AG8376" s="8"/>
      <c r="AH8376" s="8"/>
      <c r="AI8376" s="8"/>
      <c r="AJ8376" s="8"/>
      <c r="AK8376" s="8"/>
      <c r="AN8376" s="13"/>
      <c r="AO8376" s="8"/>
      <c r="AR8376" s="13"/>
      <c r="AS8376" s="8"/>
      <c r="AV8376" s="13"/>
      <c r="AW8376" s="8"/>
      <c r="AX8376" s="19" t="str">
        <f t="shared" si="516"/>
        <v/>
      </c>
      <c r="AY8376" s="55">
        <f t="shared" si="517"/>
        <v>0</v>
      </c>
      <c r="AZ8376" s="8"/>
      <c r="BA8376" s="8"/>
    </row>
    <row r="8377" spans="1:53" x14ac:dyDescent="0.25">
      <c r="A8377" s="9" t="str">
        <f>IF(B8377&lt;&gt;"",COUNTA($B$3:B8377)+$A$2,"")</f>
        <v/>
      </c>
      <c r="R8377" s="42"/>
      <c r="AB8377" s="13"/>
      <c r="AC8377" s="8"/>
      <c r="AF8377" s="13"/>
      <c r="AG8377" s="8"/>
      <c r="AH8377" s="8"/>
      <c r="AI8377" s="8"/>
      <c r="AJ8377" s="8"/>
      <c r="AK8377" s="8"/>
      <c r="AN8377" s="13"/>
      <c r="AO8377" s="8"/>
      <c r="AR8377" s="13"/>
      <c r="AS8377" s="8"/>
      <c r="AV8377" s="13"/>
      <c r="AW8377" s="8"/>
      <c r="AX8377" s="19" t="str">
        <f t="shared" si="516"/>
        <v/>
      </c>
      <c r="AY8377" s="55">
        <f t="shared" si="517"/>
        <v>0</v>
      </c>
      <c r="AZ8377" s="8"/>
      <c r="BA8377" s="8"/>
    </row>
    <row r="8378" spans="1:53" x14ac:dyDescent="0.25">
      <c r="A8378" s="9" t="str">
        <f>IF(B8378&lt;&gt;"",COUNTA($B$3:B8378)+$A$2,"")</f>
        <v/>
      </c>
      <c r="R8378" s="42"/>
      <c r="AB8378" s="13"/>
      <c r="AC8378" s="8"/>
      <c r="AF8378" s="13"/>
      <c r="AG8378" s="8"/>
      <c r="AH8378" s="8"/>
      <c r="AI8378" s="8"/>
      <c r="AJ8378" s="8"/>
      <c r="AK8378" s="8"/>
      <c r="AN8378" s="13"/>
      <c r="AO8378" s="8"/>
      <c r="AR8378" s="13"/>
      <c r="AS8378" s="8"/>
      <c r="AV8378" s="13"/>
      <c r="AW8378" s="8"/>
      <c r="AX8378" s="19" t="str">
        <f t="shared" si="516"/>
        <v/>
      </c>
      <c r="AY8378" s="55">
        <f t="shared" si="517"/>
        <v>0</v>
      </c>
      <c r="AZ8378" s="8"/>
      <c r="BA8378" s="8"/>
    </row>
    <row r="8379" spans="1:53" x14ac:dyDescent="0.25">
      <c r="A8379" s="9" t="str">
        <f>IF(B8379&lt;&gt;"",COUNTA($B$3:B8379)+$A$2,"")</f>
        <v/>
      </c>
      <c r="R8379" s="42"/>
      <c r="AB8379" s="13"/>
      <c r="AC8379" s="8"/>
      <c r="AF8379" s="13"/>
      <c r="AG8379" s="8"/>
      <c r="AH8379" s="8"/>
      <c r="AI8379" s="8"/>
      <c r="AJ8379" s="8"/>
      <c r="AK8379" s="8"/>
      <c r="AN8379" s="13"/>
      <c r="AO8379" s="8"/>
      <c r="AR8379" s="13"/>
      <c r="AS8379" s="8"/>
      <c r="AV8379" s="13"/>
      <c r="AW8379" s="8"/>
      <c r="AX8379" s="19" t="str">
        <f t="shared" si="516"/>
        <v/>
      </c>
      <c r="AY8379" s="55">
        <f t="shared" si="517"/>
        <v>0</v>
      </c>
      <c r="AZ8379" s="8"/>
      <c r="BA8379" s="8"/>
    </row>
    <row r="8380" spans="1:53" x14ac:dyDescent="0.25">
      <c r="A8380" s="9" t="str">
        <f>IF(B8380&lt;&gt;"",COUNTA($B$3:B8380)+$A$2,"")</f>
        <v/>
      </c>
      <c r="R8380" s="42"/>
      <c r="AB8380" s="13"/>
      <c r="AC8380" s="8"/>
      <c r="AF8380" s="13"/>
      <c r="AG8380" s="8"/>
      <c r="AH8380" s="8"/>
      <c r="AI8380" s="8"/>
      <c r="AJ8380" s="8"/>
      <c r="AK8380" s="8"/>
      <c r="AN8380" s="13"/>
      <c r="AO8380" s="8"/>
      <c r="AR8380" s="13"/>
      <c r="AS8380" s="8"/>
      <c r="AV8380" s="13"/>
      <c r="AW8380" s="8"/>
      <c r="AX8380" s="19" t="str">
        <f t="shared" si="516"/>
        <v/>
      </c>
      <c r="AY8380" s="55">
        <f t="shared" si="517"/>
        <v>0</v>
      </c>
      <c r="AZ8380" s="8"/>
      <c r="BA8380" s="8"/>
    </row>
    <row r="8381" spans="1:53" x14ac:dyDescent="0.25">
      <c r="A8381" s="9" t="str">
        <f>IF(B8381&lt;&gt;"",COUNTA($B$3:B8381)+$A$2,"")</f>
        <v/>
      </c>
      <c r="R8381" s="42"/>
      <c r="AB8381" s="13"/>
      <c r="AC8381" s="8"/>
      <c r="AF8381" s="13"/>
      <c r="AG8381" s="8"/>
      <c r="AH8381" s="8"/>
      <c r="AI8381" s="8"/>
      <c r="AJ8381" s="8"/>
      <c r="AK8381" s="8"/>
      <c r="AN8381" s="13"/>
      <c r="AO8381" s="8"/>
      <c r="AR8381" s="13"/>
      <c r="AS8381" s="8"/>
      <c r="AV8381" s="13"/>
      <c r="AW8381" s="8"/>
      <c r="AX8381" s="19" t="str">
        <f t="shared" si="516"/>
        <v/>
      </c>
      <c r="AY8381" s="55">
        <f t="shared" si="517"/>
        <v>0</v>
      </c>
      <c r="AZ8381" s="8"/>
      <c r="BA8381" s="8"/>
    </row>
    <row r="8382" spans="1:53" x14ac:dyDescent="0.25">
      <c r="A8382" s="9" t="str">
        <f>IF(B8382&lt;&gt;"",COUNTA($B$3:B8382)+$A$2,"")</f>
        <v/>
      </c>
      <c r="R8382" s="42"/>
      <c r="AB8382" s="13"/>
      <c r="AC8382" s="8"/>
      <c r="AF8382" s="13"/>
      <c r="AG8382" s="8"/>
      <c r="AH8382" s="8"/>
      <c r="AI8382" s="8"/>
      <c r="AJ8382" s="8"/>
      <c r="AK8382" s="8"/>
      <c r="AN8382" s="13"/>
      <c r="AO8382" s="8"/>
      <c r="AR8382" s="13"/>
      <c r="AS8382" s="8"/>
      <c r="AV8382" s="13"/>
      <c r="AW8382" s="8"/>
      <c r="AX8382" s="19" t="str">
        <f t="shared" si="516"/>
        <v/>
      </c>
      <c r="AY8382" s="55">
        <f t="shared" si="517"/>
        <v>0</v>
      </c>
      <c r="AZ8382" s="8"/>
      <c r="BA8382" s="8"/>
    </row>
    <row r="8383" spans="1:53" x14ac:dyDescent="0.25">
      <c r="A8383" s="9" t="str">
        <f>IF(B8383&lt;&gt;"",COUNTA($B$3:B8383)+$A$2,"")</f>
        <v/>
      </c>
      <c r="R8383" s="42"/>
      <c r="AB8383" s="13"/>
      <c r="AC8383" s="8"/>
      <c r="AF8383" s="13"/>
      <c r="AG8383" s="8"/>
      <c r="AH8383" s="8"/>
      <c r="AI8383" s="8"/>
      <c r="AJ8383" s="8"/>
      <c r="AK8383" s="8"/>
      <c r="AN8383" s="13"/>
      <c r="AO8383" s="8"/>
      <c r="AR8383" s="13"/>
      <c r="AS8383" s="8"/>
      <c r="AV8383" s="13"/>
      <c r="AW8383" s="8"/>
      <c r="AX8383" s="19" t="str">
        <f t="shared" si="516"/>
        <v/>
      </c>
      <c r="AY8383" s="55">
        <f t="shared" si="517"/>
        <v>0</v>
      </c>
      <c r="AZ8383" s="8"/>
      <c r="BA8383" s="8"/>
    </row>
    <row r="8384" spans="1:53" x14ac:dyDescent="0.25">
      <c r="A8384" s="9" t="str">
        <f>IF(B8384&lt;&gt;"",COUNTA($B$3:B8384)+$A$2,"")</f>
        <v/>
      </c>
      <c r="R8384" s="42"/>
      <c r="AB8384" s="13"/>
      <c r="AC8384" s="8"/>
      <c r="AF8384" s="13"/>
      <c r="AG8384" s="8"/>
      <c r="AH8384" s="8"/>
      <c r="AI8384" s="8"/>
      <c r="AJ8384" s="8"/>
      <c r="AK8384" s="8"/>
      <c r="AN8384" s="13"/>
      <c r="AO8384" s="8"/>
      <c r="AR8384" s="13"/>
      <c r="AS8384" s="8"/>
      <c r="AV8384" s="13"/>
      <c r="AW8384" s="8"/>
      <c r="AX8384" s="19" t="str">
        <f t="shared" si="516"/>
        <v/>
      </c>
      <c r="AY8384" s="55">
        <f t="shared" si="517"/>
        <v>0</v>
      </c>
      <c r="AZ8384" s="8"/>
      <c r="BA8384" s="8"/>
    </row>
    <row r="8385" spans="1:53" x14ac:dyDescent="0.25">
      <c r="A8385" s="9" t="str">
        <f>IF(B8385&lt;&gt;"",COUNTA($B$3:B8385)+$A$2,"")</f>
        <v/>
      </c>
      <c r="R8385" s="42"/>
      <c r="AB8385" s="13"/>
      <c r="AC8385" s="8"/>
      <c r="AF8385" s="13"/>
      <c r="AG8385" s="8"/>
      <c r="AH8385" s="8"/>
      <c r="AI8385" s="8"/>
      <c r="AJ8385" s="8"/>
      <c r="AK8385" s="8"/>
      <c r="AN8385" s="13"/>
      <c r="AO8385" s="8"/>
      <c r="AR8385" s="13"/>
      <c r="AS8385" s="8"/>
      <c r="AV8385" s="13"/>
      <c r="AW8385" s="8"/>
      <c r="AX8385" s="19" t="str">
        <f t="shared" si="516"/>
        <v/>
      </c>
      <c r="AY8385" s="55">
        <f t="shared" si="517"/>
        <v>0</v>
      </c>
      <c r="AZ8385" s="8"/>
      <c r="BA8385" s="8"/>
    </row>
    <row r="8386" spans="1:53" x14ac:dyDescent="0.25">
      <c r="A8386" s="9" t="str">
        <f>IF(B8386&lt;&gt;"",COUNTA($B$3:B8386)+$A$2,"")</f>
        <v/>
      </c>
      <c r="R8386" s="42"/>
      <c r="AB8386" s="13"/>
      <c r="AC8386" s="8"/>
      <c r="AF8386" s="13"/>
      <c r="AG8386" s="8"/>
      <c r="AH8386" s="8"/>
      <c r="AI8386" s="8"/>
      <c r="AJ8386" s="8"/>
      <c r="AK8386" s="8"/>
      <c r="AN8386" s="13"/>
      <c r="AO8386" s="8"/>
      <c r="AR8386" s="13"/>
      <c r="AS8386" s="8"/>
      <c r="AV8386" s="13"/>
      <c r="AW8386" s="8"/>
      <c r="AX8386" s="19" t="str">
        <f t="shared" si="516"/>
        <v/>
      </c>
      <c r="AY8386" s="55">
        <f t="shared" si="517"/>
        <v>0</v>
      </c>
      <c r="AZ8386" s="8"/>
      <c r="BA8386" s="8"/>
    </row>
    <row r="8387" spans="1:53" x14ac:dyDescent="0.25">
      <c r="A8387" s="9" t="str">
        <f>IF(B8387&lt;&gt;"",COUNTA($B$3:B8387)+$A$2,"")</f>
        <v/>
      </c>
      <c r="R8387" s="42"/>
      <c r="AB8387" s="13"/>
      <c r="AC8387" s="8"/>
      <c r="AF8387" s="13"/>
      <c r="AG8387" s="8"/>
      <c r="AH8387" s="8"/>
      <c r="AI8387" s="8"/>
      <c r="AJ8387" s="8"/>
      <c r="AK8387" s="8"/>
      <c r="AN8387" s="13"/>
      <c r="AO8387" s="8"/>
      <c r="AR8387" s="13"/>
      <c r="AS8387" s="8"/>
      <c r="AV8387" s="13"/>
      <c r="AW8387" s="8"/>
      <c r="AX8387" s="19" t="str">
        <f t="shared" ref="AX8387:AX8450" si="518">IF(R8387="","",AY8387/(1+0.025))</f>
        <v/>
      </c>
      <c r="AY8387" s="55">
        <f t="shared" ref="AY8387:AY8450" si="519">BC8387-AZ8387</f>
        <v>0</v>
      </c>
      <c r="AZ8387" s="8"/>
      <c r="BA8387" s="8"/>
    </row>
    <row r="8388" spans="1:53" x14ac:dyDescent="0.25">
      <c r="A8388" s="9" t="str">
        <f>IF(B8388&lt;&gt;"",COUNTA($B$3:B8388)+$A$2,"")</f>
        <v/>
      </c>
      <c r="R8388" s="42"/>
      <c r="AB8388" s="13"/>
      <c r="AC8388" s="8"/>
      <c r="AF8388" s="13"/>
      <c r="AG8388" s="8"/>
      <c r="AH8388" s="8"/>
      <c r="AI8388" s="8"/>
      <c r="AJ8388" s="8"/>
      <c r="AK8388" s="8"/>
      <c r="AN8388" s="13"/>
      <c r="AO8388" s="8"/>
      <c r="AR8388" s="13"/>
      <c r="AS8388" s="8"/>
      <c r="AV8388" s="13"/>
      <c r="AW8388" s="8"/>
      <c r="AX8388" s="19" t="str">
        <f t="shared" si="518"/>
        <v/>
      </c>
      <c r="AY8388" s="55">
        <f t="shared" si="519"/>
        <v>0</v>
      </c>
      <c r="AZ8388" s="8"/>
      <c r="BA8388" s="8"/>
    </row>
    <row r="8389" spans="1:53" x14ac:dyDescent="0.25">
      <c r="A8389" s="9" t="str">
        <f>IF(B8389&lt;&gt;"",COUNTA($B$3:B8389)+$A$2,"")</f>
        <v/>
      </c>
      <c r="R8389" s="42"/>
      <c r="AB8389" s="13"/>
      <c r="AC8389" s="8"/>
      <c r="AF8389" s="13"/>
      <c r="AG8389" s="8"/>
      <c r="AH8389" s="8"/>
      <c r="AI8389" s="8"/>
      <c r="AJ8389" s="8"/>
      <c r="AK8389" s="8"/>
      <c r="AN8389" s="13"/>
      <c r="AO8389" s="8"/>
      <c r="AR8389" s="13"/>
      <c r="AS8389" s="8"/>
      <c r="AV8389" s="13"/>
      <c r="AW8389" s="8"/>
      <c r="AX8389" s="19" t="str">
        <f t="shared" si="518"/>
        <v/>
      </c>
      <c r="AY8389" s="55">
        <f t="shared" si="519"/>
        <v>0</v>
      </c>
      <c r="AZ8389" s="8"/>
      <c r="BA8389" s="8"/>
    </row>
    <row r="8390" spans="1:53" x14ac:dyDescent="0.25">
      <c r="A8390" s="9" t="str">
        <f>IF(B8390&lt;&gt;"",COUNTA($B$3:B8390)+$A$2,"")</f>
        <v/>
      </c>
      <c r="R8390" s="42"/>
      <c r="AB8390" s="13"/>
      <c r="AC8390" s="8"/>
      <c r="AF8390" s="13"/>
      <c r="AG8390" s="8"/>
      <c r="AH8390" s="8"/>
      <c r="AI8390" s="8"/>
      <c r="AJ8390" s="8"/>
      <c r="AK8390" s="8"/>
      <c r="AN8390" s="13"/>
      <c r="AO8390" s="8"/>
      <c r="AR8390" s="13"/>
      <c r="AS8390" s="8"/>
      <c r="AV8390" s="13"/>
      <c r="AW8390" s="8"/>
      <c r="AX8390" s="19" t="str">
        <f t="shared" si="518"/>
        <v/>
      </c>
      <c r="AY8390" s="55">
        <f t="shared" si="519"/>
        <v>0</v>
      </c>
      <c r="AZ8390" s="8"/>
      <c r="BA8390" s="8"/>
    </row>
    <row r="8391" spans="1:53" x14ac:dyDescent="0.25">
      <c r="A8391" s="9" t="str">
        <f>IF(B8391&lt;&gt;"",COUNTA($B$3:B8391)+$A$2,"")</f>
        <v/>
      </c>
      <c r="R8391" s="42"/>
      <c r="AB8391" s="13"/>
      <c r="AC8391" s="8"/>
      <c r="AF8391" s="13"/>
      <c r="AG8391" s="8"/>
      <c r="AH8391" s="8"/>
      <c r="AI8391" s="8"/>
      <c r="AJ8391" s="8"/>
      <c r="AK8391" s="8"/>
      <c r="AN8391" s="13"/>
      <c r="AO8391" s="8"/>
      <c r="AR8391" s="13"/>
      <c r="AS8391" s="8"/>
      <c r="AV8391" s="13"/>
      <c r="AW8391" s="8"/>
      <c r="AX8391" s="19" t="str">
        <f t="shared" si="518"/>
        <v/>
      </c>
      <c r="AY8391" s="55">
        <f t="shared" si="519"/>
        <v>0</v>
      </c>
      <c r="AZ8391" s="8"/>
      <c r="BA8391" s="8"/>
    </row>
    <row r="8392" spans="1:53" x14ac:dyDescent="0.25">
      <c r="A8392" s="9" t="str">
        <f>IF(B8392&lt;&gt;"",COUNTA($B$3:B8392)+$A$2,"")</f>
        <v/>
      </c>
      <c r="R8392" s="42"/>
      <c r="AB8392" s="13"/>
      <c r="AC8392" s="8"/>
      <c r="AF8392" s="13"/>
      <c r="AG8392" s="8"/>
      <c r="AH8392" s="8"/>
      <c r="AI8392" s="8"/>
      <c r="AJ8392" s="8"/>
      <c r="AK8392" s="8"/>
      <c r="AN8392" s="13"/>
      <c r="AO8392" s="8"/>
      <c r="AR8392" s="13"/>
      <c r="AS8392" s="8"/>
      <c r="AV8392" s="13"/>
      <c r="AW8392" s="8"/>
      <c r="AX8392" s="19" t="str">
        <f t="shared" si="518"/>
        <v/>
      </c>
      <c r="AY8392" s="55">
        <f t="shared" si="519"/>
        <v>0</v>
      </c>
      <c r="AZ8392" s="8"/>
      <c r="BA8392" s="8"/>
    </row>
    <row r="8393" spans="1:53" x14ac:dyDescent="0.25">
      <c r="A8393" s="9" t="str">
        <f>IF(B8393&lt;&gt;"",COUNTA($B$3:B8393)+$A$2,"")</f>
        <v/>
      </c>
      <c r="R8393" s="42"/>
      <c r="AB8393" s="13"/>
      <c r="AC8393" s="8"/>
      <c r="AF8393" s="13"/>
      <c r="AG8393" s="8"/>
      <c r="AH8393" s="8"/>
      <c r="AI8393" s="8"/>
      <c r="AJ8393" s="8"/>
      <c r="AK8393" s="8"/>
      <c r="AN8393" s="13"/>
      <c r="AO8393" s="8"/>
      <c r="AR8393" s="13"/>
      <c r="AS8393" s="8"/>
      <c r="AV8393" s="13"/>
      <c r="AW8393" s="8"/>
      <c r="AX8393" s="19" t="str">
        <f t="shared" si="518"/>
        <v/>
      </c>
      <c r="AY8393" s="55">
        <f t="shared" si="519"/>
        <v>0</v>
      </c>
      <c r="AZ8393" s="8"/>
      <c r="BA8393" s="8"/>
    </row>
    <row r="8394" spans="1:53" x14ac:dyDescent="0.25">
      <c r="A8394" s="9" t="str">
        <f>IF(B8394&lt;&gt;"",COUNTA($B$3:B8394)+$A$2,"")</f>
        <v/>
      </c>
      <c r="R8394" s="42"/>
      <c r="AB8394" s="13"/>
      <c r="AC8394" s="8"/>
      <c r="AF8394" s="13"/>
      <c r="AG8394" s="8"/>
      <c r="AH8394" s="8"/>
      <c r="AI8394" s="8"/>
      <c r="AJ8394" s="8"/>
      <c r="AK8394" s="8"/>
      <c r="AN8394" s="13"/>
      <c r="AO8394" s="8"/>
      <c r="AR8394" s="13"/>
      <c r="AS8394" s="8"/>
      <c r="AV8394" s="13"/>
      <c r="AW8394" s="8"/>
      <c r="AX8394" s="19" t="str">
        <f t="shared" si="518"/>
        <v/>
      </c>
      <c r="AY8394" s="55">
        <f t="shared" si="519"/>
        <v>0</v>
      </c>
      <c r="AZ8394" s="8"/>
      <c r="BA8394" s="8"/>
    </row>
    <row r="8395" spans="1:53" x14ac:dyDescent="0.25">
      <c r="A8395" s="9" t="str">
        <f>IF(B8395&lt;&gt;"",COUNTA($B$3:B8395)+$A$2,"")</f>
        <v/>
      </c>
      <c r="R8395" s="42"/>
      <c r="AB8395" s="13"/>
      <c r="AC8395" s="8"/>
      <c r="AF8395" s="13"/>
      <c r="AG8395" s="8"/>
      <c r="AH8395" s="8"/>
      <c r="AI8395" s="8"/>
      <c r="AJ8395" s="8"/>
      <c r="AK8395" s="8"/>
      <c r="AN8395" s="13"/>
      <c r="AO8395" s="8"/>
      <c r="AR8395" s="13"/>
      <c r="AS8395" s="8"/>
      <c r="AV8395" s="13"/>
      <c r="AW8395" s="8"/>
      <c r="AX8395" s="19" t="str">
        <f t="shared" si="518"/>
        <v/>
      </c>
      <c r="AY8395" s="55">
        <f t="shared" si="519"/>
        <v>0</v>
      </c>
      <c r="AZ8395" s="8"/>
      <c r="BA8395" s="8"/>
    </row>
    <row r="8396" spans="1:53" x14ac:dyDescent="0.25">
      <c r="A8396" s="9" t="str">
        <f>IF(B8396&lt;&gt;"",COUNTA($B$3:B8396)+$A$2,"")</f>
        <v/>
      </c>
      <c r="R8396" s="42"/>
      <c r="AB8396" s="13"/>
      <c r="AC8396" s="8"/>
      <c r="AF8396" s="13"/>
      <c r="AG8396" s="8"/>
      <c r="AH8396" s="8"/>
      <c r="AI8396" s="8"/>
      <c r="AJ8396" s="8"/>
      <c r="AK8396" s="8"/>
      <c r="AN8396" s="13"/>
      <c r="AO8396" s="8"/>
      <c r="AR8396" s="13"/>
      <c r="AS8396" s="8"/>
      <c r="AV8396" s="13"/>
      <c r="AW8396" s="8"/>
      <c r="AX8396" s="19" t="str">
        <f t="shared" si="518"/>
        <v/>
      </c>
      <c r="AY8396" s="55">
        <f t="shared" si="519"/>
        <v>0</v>
      </c>
      <c r="AZ8396" s="8"/>
      <c r="BA8396" s="8"/>
    </row>
    <row r="8397" spans="1:53" x14ac:dyDescent="0.25">
      <c r="A8397" s="9" t="str">
        <f>IF(B8397&lt;&gt;"",COUNTA($B$3:B8397)+$A$2,"")</f>
        <v/>
      </c>
      <c r="R8397" s="42"/>
      <c r="AB8397" s="13"/>
      <c r="AC8397" s="8"/>
      <c r="AF8397" s="13"/>
      <c r="AG8397" s="8"/>
      <c r="AH8397" s="8"/>
      <c r="AI8397" s="8"/>
      <c r="AJ8397" s="8"/>
      <c r="AK8397" s="8"/>
      <c r="AN8397" s="13"/>
      <c r="AO8397" s="8"/>
      <c r="AR8397" s="13"/>
      <c r="AS8397" s="8"/>
      <c r="AV8397" s="13"/>
      <c r="AW8397" s="8"/>
      <c r="AX8397" s="19" t="str">
        <f t="shared" si="518"/>
        <v/>
      </c>
      <c r="AY8397" s="55">
        <f t="shared" si="519"/>
        <v>0</v>
      </c>
      <c r="AZ8397" s="8"/>
      <c r="BA8397" s="8"/>
    </row>
    <row r="8398" spans="1:53" x14ac:dyDescent="0.25">
      <c r="A8398" s="9" t="str">
        <f>IF(B8398&lt;&gt;"",COUNTA($B$3:B8398)+$A$2,"")</f>
        <v/>
      </c>
      <c r="R8398" s="42"/>
      <c r="AB8398" s="13"/>
      <c r="AC8398" s="8"/>
      <c r="AF8398" s="13"/>
      <c r="AG8398" s="8"/>
      <c r="AH8398" s="8"/>
      <c r="AI8398" s="8"/>
      <c r="AJ8398" s="8"/>
      <c r="AK8398" s="8"/>
      <c r="AN8398" s="13"/>
      <c r="AO8398" s="8"/>
      <c r="AR8398" s="13"/>
      <c r="AS8398" s="8"/>
      <c r="AV8398" s="13"/>
      <c r="AW8398" s="8"/>
      <c r="AX8398" s="19" t="str">
        <f t="shared" si="518"/>
        <v/>
      </c>
      <c r="AY8398" s="55">
        <f t="shared" si="519"/>
        <v>0</v>
      </c>
      <c r="AZ8398" s="8"/>
      <c r="BA8398" s="8"/>
    </row>
    <row r="8399" spans="1:53" x14ac:dyDescent="0.25">
      <c r="A8399" s="9" t="str">
        <f>IF(B8399&lt;&gt;"",COUNTA($B$3:B8399)+$A$2,"")</f>
        <v/>
      </c>
      <c r="R8399" s="42"/>
      <c r="AB8399" s="13"/>
      <c r="AC8399" s="8"/>
      <c r="AF8399" s="13"/>
      <c r="AG8399" s="8"/>
      <c r="AH8399" s="8"/>
      <c r="AI8399" s="8"/>
      <c r="AJ8399" s="8"/>
      <c r="AK8399" s="8"/>
      <c r="AN8399" s="13"/>
      <c r="AO8399" s="8"/>
      <c r="AR8399" s="13"/>
      <c r="AS8399" s="8"/>
      <c r="AV8399" s="13"/>
      <c r="AW8399" s="8"/>
      <c r="AX8399" s="19" t="str">
        <f t="shared" si="518"/>
        <v/>
      </c>
      <c r="AY8399" s="55">
        <f t="shared" si="519"/>
        <v>0</v>
      </c>
      <c r="AZ8399" s="8"/>
      <c r="BA8399" s="8"/>
    </row>
    <row r="8400" spans="1:53" x14ac:dyDescent="0.25">
      <c r="A8400" s="9" t="str">
        <f>IF(B8400&lt;&gt;"",COUNTA($B$3:B8400)+$A$2,"")</f>
        <v/>
      </c>
      <c r="R8400" s="42"/>
      <c r="AB8400" s="13"/>
      <c r="AC8400" s="8"/>
      <c r="AF8400" s="13"/>
      <c r="AG8400" s="8"/>
      <c r="AH8400" s="8"/>
      <c r="AI8400" s="8"/>
      <c r="AJ8400" s="8"/>
      <c r="AK8400" s="8"/>
      <c r="AN8400" s="13"/>
      <c r="AO8400" s="8"/>
      <c r="AR8400" s="13"/>
      <c r="AS8400" s="8"/>
      <c r="AV8400" s="13"/>
      <c r="AW8400" s="8"/>
      <c r="AX8400" s="19" t="str">
        <f t="shared" si="518"/>
        <v/>
      </c>
      <c r="AY8400" s="55">
        <f t="shared" si="519"/>
        <v>0</v>
      </c>
      <c r="AZ8400" s="8"/>
      <c r="BA8400" s="8"/>
    </row>
    <row r="8401" spans="1:53" x14ac:dyDescent="0.25">
      <c r="A8401" s="9" t="str">
        <f>IF(B8401&lt;&gt;"",COUNTA($B$3:B8401)+$A$2,"")</f>
        <v/>
      </c>
      <c r="R8401" s="42"/>
      <c r="AB8401" s="13"/>
      <c r="AC8401" s="8"/>
      <c r="AF8401" s="13"/>
      <c r="AG8401" s="8"/>
      <c r="AH8401" s="8"/>
      <c r="AI8401" s="8"/>
      <c r="AJ8401" s="8"/>
      <c r="AK8401" s="8"/>
      <c r="AN8401" s="13"/>
      <c r="AO8401" s="8"/>
      <c r="AR8401" s="13"/>
      <c r="AS8401" s="8"/>
      <c r="AV8401" s="13"/>
      <c r="AW8401" s="8"/>
      <c r="AX8401" s="19" t="str">
        <f t="shared" si="518"/>
        <v/>
      </c>
      <c r="AY8401" s="55">
        <f t="shared" si="519"/>
        <v>0</v>
      </c>
      <c r="AZ8401" s="8"/>
      <c r="BA8401" s="8"/>
    </row>
    <row r="8402" spans="1:53" x14ac:dyDescent="0.25">
      <c r="A8402" s="9" t="str">
        <f>IF(B8402&lt;&gt;"",COUNTA($B$3:B8402)+$A$2,"")</f>
        <v/>
      </c>
      <c r="R8402" s="42"/>
      <c r="AB8402" s="13"/>
      <c r="AC8402" s="8"/>
      <c r="AF8402" s="13"/>
      <c r="AG8402" s="8"/>
      <c r="AH8402" s="8"/>
      <c r="AI8402" s="8"/>
      <c r="AJ8402" s="8"/>
      <c r="AK8402" s="8"/>
      <c r="AN8402" s="13"/>
      <c r="AO8402" s="8"/>
      <c r="AR8402" s="13"/>
      <c r="AS8402" s="8"/>
      <c r="AV8402" s="13"/>
      <c r="AW8402" s="8"/>
      <c r="AX8402" s="19" t="str">
        <f t="shared" si="518"/>
        <v/>
      </c>
      <c r="AY8402" s="55">
        <f t="shared" si="519"/>
        <v>0</v>
      </c>
      <c r="AZ8402" s="8"/>
      <c r="BA8402" s="8"/>
    </row>
    <row r="8403" spans="1:53" x14ac:dyDescent="0.25">
      <c r="A8403" s="9" t="str">
        <f>IF(B8403&lt;&gt;"",COUNTA($B$3:B8403)+$A$2,"")</f>
        <v/>
      </c>
      <c r="R8403" s="42"/>
      <c r="AB8403" s="13"/>
      <c r="AC8403" s="8"/>
      <c r="AF8403" s="13"/>
      <c r="AG8403" s="8"/>
      <c r="AH8403" s="8"/>
      <c r="AI8403" s="8"/>
      <c r="AJ8403" s="8"/>
      <c r="AK8403" s="8"/>
      <c r="AN8403" s="13"/>
      <c r="AO8403" s="8"/>
      <c r="AR8403" s="13"/>
      <c r="AS8403" s="8"/>
      <c r="AV8403" s="13"/>
      <c r="AW8403" s="8"/>
      <c r="AX8403" s="19" t="str">
        <f t="shared" si="518"/>
        <v/>
      </c>
      <c r="AY8403" s="55">
        <f t="shared" si="519"/>
        <v>0</v>
      </c>
      <c r="AZ8403" s="8"/>
      <c r="BA8403" s="8"/>
    </row>
    <row r="8404" spans="1:53" x14ac:dyDescent="0.25">
      <c r="A8404" s="9" t="str">
        <f>IF(B8404&lt;&gt;"",COUNTA($B$3:B8404)+$A$2,"")</f>
        <v/>
      </c>
      <c r="R8404" s="42"/>
      <c r="AB8404" s="13"/>
      <c r="AC8404" s="8"/>
      <c r="AF8404" s="13"/>
      <c r="AG8404" s="8"/>
      <c r="AH8404" s="8"/>
      <c r="AI8404" s="8"/>
      <c r="AJ8404" s="8"/>
      <c r="AK8404" s="8"/>
      <c r="AN8404" s="13"/>
      <c r="AO8404" s="8"/>
      <c r="AR8404" s="13"/>
      <c r="AS8404" s="8"/>
      <c r="AV8404" s="13"/>
      <c r="AW8404" s="8"/>
      <c r="AX8404" s="19" t="str">
        <f t="shared" si="518"/>
        <v/>
      </c>
      <c r="AY8404" s="55">
        <f t="shared" si="519"/>
        <v>0</v>
      </c>
      <c r="AZ8404" s="8"/>
      <c r="BA8404" s="8"/>
    </row>
    <row r="8405" spans="1:53" x14ac:dyDescent="0.25">
      <c r="A8405" s="9" t="str">
        <f>IF(B8405&lt;&gt;"",COUNTA($B$3:B8405)+$A$2,"")</f>
        <v/>
      </c>
      <c r="R8405" s="42"/>
      <c r="AB8405" s="13"/>
      <c r="AC8405" s="8"/>
      <c r="AF8405" s="13"/>
      <c r="AG8405" s="8"/>
      <c r="AH8405" s="8"/>
      <c r="AI8405" s="8"/>
      <c r="AJ8405" s="8"/>
      <c r="AK8405" s="8"/>
      <c r="AN8405" s="13"/>
      <c r="AO8405" s="8"/>
      <c r="AR8405" s="13"/>
      <c r="AS8405" s="8"/>
      <c r="AV8405" s="13"/>
      <c r="AW8405" s="8"/>
      <c r="AX8405" s="19" t="str">
        <f t="shared" si="518"/>
        <v/>
      </c>
      <c r="AY8405" s="55">
        <f t="shared" si="519"/>
        <v>0</v>
      </c>
      <c r="AZ8405" s="8"/>
      <c r="BA8405" s="8"/>
    </row>
    <row r="8406" spans="1:53" x14ac:dyDescent="0.25">
      <c r="A8406" s="9" t="str">
        <f>IF(B8406&lt;&gt;"",COUNTA($B$3:B8406)+$A$2,"")</f>
        <v/>
      </c>
      <c r="R8406" s="42"/>
      <c r="AB8406" s="13"/>
      <c r="AC8406" s="8"/>
      <c r="AF8406" s="13"/>
      <c r="AG8406" s="8"/>
      <c r="AH8406" s="8"/>
      <c r="AI8406" s="8"/>
      <c r="AJ8406" s="8"/>
      <c r="AK8406" s="8"/>
      <c r="AN8406" s="13"/>
      <c r="AO8406" s="8"/>
      <c r="AR8406" s="13"/>
      <c r="AS8406" s="8"/>
      <c r="AV8406" s="13"/>
      <c r="AW8406" s="8"/>
      <c r="AX8406" s="19" t="str">
        <f t="shared" si="518"/>
        <v/>
      </c>
      <c r="AY8406" s="55">
        <f t="shared" si="519"/>
        <v>0</v>
      </c>
      <c r="AZ8406" s="8"/>
      <c r="BA8406" s="8"/>
    </row>
    <row r="8407" spans="1:53" x14ac:dyDescent="0.25">
      <c r="A8407" s="9" t="str">
        <f>IF(B8407&lt;&gt;"",COUNTA($B$3:B8407)+$A$2,"")</f>
        <v/>
      </c>
      <c r="R8407" s="42"/>
      <c r="AB8407" s="13"/>
      <c r="AC8407" s="8"/>
      <c r="AF8407" s="13"/>
      <c r="AG8407" s="8"/>
      <c r="AH8407" s="8"/>
      <c r="AI8407" s="8"/>
      <c r="AJ8407" s="8"/>
      <c r="AK8407" s="8"/>
      <c r="AN8407" s="13"/>
      <c r="AO8407" s="8"/>
      <c r="AR8407" s="13"/>
      <c r="AS8407" s="8"/>
      <c r="AV8407" s="13"/>
      <c r="AW8407" s="8"/>
      <c r="AX8407" s="19" t="str">
        <f t="shared" si="518"/>
        <v/>
      </c>
      <c r="AY8407" s="55">
        <f t="shared" si="519"/>
        <v>0</v>
      </c>
      <c r="AZ8407" s="8"/>
      <c r="BA8407" s="8"/>
    </row>
    <row r="8408" spans="1:53" x14ac:dyDescent="0.25">
      <c r="A8408" s="9" t="str">
        <f>IF(B8408&lt;&gt;"",COUNTA($B$3:B8408)+$A$2,"")</f>
        <v/>
      </c>
      <c r="R8408" s="42"/>
      <c r="AB8408" s="13"/>
      <c r="AC8408" s="8"/>
      <c r="AF8408" s="13"/>
      <c r="AG8408" s="8"/>
      <c r="AH8408" s="8"/>
      <c r="AI8408" s="8"/>
      <c r="AJ8408" s="8"/>
      <c r="AK8408" s="8"/>
      <c r="AN8408" s="13"/>
      <c r="AO8408" s="8"/>
      <c r="AR8408" s="13"/>
      <c r="AS8408" s="8"/>
      <c r="AV8408" s="13"/>
      <c r="AW8408" s="8"/>
      <c r="AX8408" s="19" t="str">
        <f t="shared" si="518"/>
        <v/>
      </c>
      <c r="AY8408" s="55">
        <f t="shared" si="519"/>
        <v>0</v>
      </c>
      <c r="AZ8408" s="8"/>
      <c r="BA8408" s="8"/>
    </row>
    <row r="8409" spans="1:53" x14ac:dyDescent="0.25">
      <c r="A8409" s="9" t="str">
        <f>IF(B8409&lt;&gt;"",COUNTA($B$3:B8409)+$A$2,"")</f>
        <v/>
      </c>
      <c r="R8409" s="42"/>
      <c r="AB8409" s="13"/>
      <c r="AC8409" s="8"/>
      <c r="AF8409" s="13"/>
      <c r="AG8409" s="8"/>
      <c r="AH8409" s="8"/>
      <c r="AI8409" s="8"/>
      <c r="AJ8409" s="8"/>
      <c r="AK8409" s="8"/>
      <c r="AN8409" s="13"/>
      <c r="AO8409" s="8"/>
      <c r="AR8409" s="13"/>
      <c r="AS8409" s="8"/>
      <c r="AV8409" s="13"/>
      <c r="AW8409" s="8"/>
      <c r="AX8409" s="19" t="str">
        <f t="shared" si="518"/>
        <v/>
      </c>
      <c r="AY8409" s="55">
        <f t="shared" si="519"/>
        <v>0</v>
      </c>
      <c r="AZ8409" s="8"/>
      <c r="BA8409" s="8"/>
    </row>
    <row r="8410" spans="1:53" x14ac:dyDescent="0.25">
      <c r="A8410" s="9" t="str">
        <f>IF(B8410&lt;&gt;"",COUNTA($B$3:B8410)+$A$2,"")</f>
        <v/>
      </c>
      <c r="R8410" s="42"/>
      <c r="AB8410" s="13"/>
      <c r="AC8410" s="8"/>
      <c r="AF8410" s="13"/>
      <c r="AG8410" s="8"/>
      <c r="AH8410" s="8"/>
      <c r="AI8410" s="8"/>
      <c r="AJ8410" s="8"/>
      <c r="AK8410" s="8"/>
      <c r="AN8410" s="13"/>
      <c r="AO8410" s="8"/>
      <c r="AR8410" s="13"/>
      <c r="AS8410" s="8"/>
      <c r="AV8410" s="13"/>
      <c r="AW8410" s="8"/>
      <c r="AX8410" s="19" t="str">
        <f t="shared" si="518"/>
        <v/>
      </c>
      <c r="AY8410" s="55">
        <f t="shared" si="519"/>
        <v>0</v>
      </c>
      <c r="AZ8410" s="8"/>
      <c r="BA8410" s="8"/>
    </row>
    <row r="8411" spans="1:53" x14ac:dyDescent="0.25">
      <c r="A8411" s="9" t="str">
        <f>IF(B8411&lt;&gt;"",COUNTA($B$3:B8411)+$A$2,"")</f>
        <v/>
      </c>
      <c r="R8411" s="42"/>
      <c r="AB8411" s="13"/>
      <c r="AC8411" s="8"/>
      <c r="AF8411" s="13"/>
      <c r="AG8411" s="8"/>
      <c r="AH8411" s="8"/>
      <c r="AI8411" s="8"/>
      <c r="AJ8411" s="8"/>
      <c r="AK8411" s="8"/>
      <c r="AN8411" s="13"/>
      <c r="AO8411" s="8"/>
      <c r="AR8411" s="13"/>
      <c r="AS8411" s="8"/>
      <c r="AV8411" s="13"/>
      <c r="AW8411" s="8"/>
      <c r="AX8411" s="19" t="str">
        <f t="shared" si="518"/>
        <v/>
      </c>
      <c r="AY8411" s="55">
        <f t="shared" si="519"/>
        <v>0</v>
      </c>
      <c r="AZ8411" s="8"/>
      <c r="BA8411" s="8"/>
    </row>
    <row r="8412" spans="1:53" x14ac:dyDescent="0.25">
      <c r="A8412" s="9" t="str">
        <f>IF(B8412&lt;&gt;"",COUNTA($B$3:B8412)+$A$2,"")</f>
        <v/>
      </c>
      <c r="R8412" s="42"/>
      <c r="AB8412" s="13"/>
      <c r="AC8412" s="8"/>
      <c r="AF8412" s="13"/>
      <c r="AG8412" s="8"/>
      <c r="AH8412" s="8"/>
      <c r="AI8412" s="8"/>
      <c r="AJ8412" s="8"/>
      <c r="AK8412" s="8"/>
      <c r="AN8412" s="13"/>
      <c r="AO8412" s="8"/>
      <c r="AR8412" s="13"/>
      <c r="AS8412" s="8"/>
      <c r="AV8412" s="13"/>
      <c r="AW8412" s="8"/>
      <c r="AX8412" s="19" t="str">
        <f t="shared" si="518"/>
        <v/>
      </c>
      <c r="AY8412" s="55">
        <f t="shared" si="519"/>
        <v>0</v>
      </c>
      <c r="AZ8412" s="8"/>
      <c r="BA8412" s="8"/>
    </row>
    <row r="8413" spans="1:53" x14ac:dyDescent="0.25">
      <c r="A8413" s="9" t="str">
        <f>IF(B8413&lt;&gt;"",COUNTA($B$3:B8413)+$A$2,"")</f>
        <v/>
      </c>
      <c r="R8413" s="42"/>
      <c r="AB8413" s="13"/>
      <c r="AC8413" s="8"/>
      <c r="AF8413" s="13"/>
      <c r="AG8413" s="8"/>
      <c r="AH8413" s="8"/>
      <c r="AI8413" s="8"/>
      <c r="AJ8413" s="8"/>
      <c r="AK8413" s="8"/>
      <c r="AN8413" s="13"/>
      <c r="AO8413" s="8"/>
      <c r="AR8413" s="13"/>
      <c r="AS8413" s="8"/>
      <c r="AV8413" s="13"/>
      <c r="AW8413" s="8"/>
      <c r="AX8413" s="19" t="str">
        <f t="shared" si="518"/>
        <v/>
      </c>
      <c r="AY8413" s="55">
        <f t="shared" si="519"/>
        <v>0</v>
      </c>
      <c r="AZ8413" s="8"/>
      <c r="BA8413" s="8"/>
    </row>
    <row r="8414" spans="1:53" x14ac:dyDescent="0.25">
      <c r="A8414" s="9" t="str">
        <f>IF(B8414&lt;&gt;"",COUNTA($B$3:B8414)+$A$2,"")</f>
        <v/>
      </c>
      <c r="R8414" s="42"/>
      <c r="AB8414" s="13"/>
      <c r="AC8414" s="8"/>
      <c r="AF8414" s="13"/>
      <c r="AG8414" s="8"/>
      <c r="AH8414" s="8"/>
      <c r="AI8414" s="8"/>
      <c r="AJ8414" s="8"/>
      <c r="AK8414" s="8"/>
      <c r="AN8414" s="13"/>
      <c r="AO8414" s="8"/>
      <c r="AR8414" s="13"/>
      <c r="AS8414" s="8"/>
      <c r="AV8414" s="13"/>
      <c r="AW8414" s="8"/>
      <c r="AX8414" s="19" t="str">
        <f t="shared" si="518"/>
        <v/>
      </c>
      <c r="AY8414" s="55">
        <f t="shared" si="519"/>
        <v>0</v>
      </c>
      <c r="AZ8414" s="8"/>
      <c r="BA8414" s="8"/>
    </row>
    <row r="8415" spans="1:53" x14ac:dyDescent="0.25">
      <c r="A8415" s="9" t="str">
        <f>IF(B8415&lt;&gt;"",COUNTA($B$3:B8415)+$A$2,"")</f>
        <v/>
      </c>
      <c r="R8415" s="42"/>
      <c r="AB8415" s="13"/>
      <c r="AC8415" s="8"/>
      <c r="AF8415" s="13"/>
      <c r="AG8415" s="8"/>
      <c r="AH8415" s="8"/>
      <c r="AI8415" s="8"/>
      <c r="AJ8415" s="8"/>
      <c r="AK8415" s="8"/>
      <c r="AN8415" s="13"/>
      <c r="AO8415" s="8"/>
      <c r="AR8415" s="13"/>
      <c r="AS8415" s="8"/>
      <c r="AV8415" s="13"/>
      <c r="AW8415" s="8"/>
      <c r="AX8415" s="19" t="str">
        <f t="shared" si="518"/>
        <v/>
      </c>
      <c r="AY8415" s="55">
        <f t="shared" si="519"/>
        <v>0</v>
      </c>
      <c r="AZ8415" s="8"/>
      <c r="BA8415" s="8"/>
    </row>
    <row r="8416" spans="1:53" x14ac:dyDescent="0.25">
      <c r="A8416" s="9" t="str">
        <f>IF(B8416&lt;&gt;"",COUNTA($B$3:B8416)+$A$2,"")</f>
        <v/>
      </c>
      <c r="R8416" s="42"/>
      <c r="AB8416" s="13"/>
      <c r="AC8416" s="8"/>
      <c r="AF8416" s="13"/>
      <c r="AG8416" s="8"/>
      <c r="AH8416" s="8"/>
      <c r="AI8416" s="8"/>
      <c r="AJ8416" s="8"/>
      <c r="AK8416" s="8"/>
      <c r="AN8416" s="13"/>
      <c r="AO8416" s="8"/>
      <c r="AR8416" s="13"/>
      <c r="AS8416" s="8"/>
      <c r="AV8416" s="13"/>
      <c r="AW8416" s="8"/>
      <c r="AX8416" s="19" t="str">
        <f t="shared" si="518"/>
        <v/>
      </c>
      <c r="AY8416" s="55">
        <f t="shared" si="519"/>
        <v>0</v>
      </c>
      <c r="AZ8416" s="8"/>
      <c r="BA8416" s="8"/>
    </row>
    <row r="8417" spans="1:53" x14ac:dyDescent="0.25">
      <c r="A8417" s="9" t="str">
        <f>IF(B8417&lt;&gt;"",COUNTA($B$3:B8417)+$A$2,"")</f>
        <v/>
      </c>
      <c r="R8417" s="42"/>
      <c r="AB8417" s="13"/>
      <c r="AC8417" s="8"/>
      <c r="AF8417" s="13"/>
      <c r="AG8417" s="8"/>
      <c r="AH8417" s="8"/>
      <c r="AI8417" s="8"/>
      <c r="AJ8417" s="8"/>
      <c r="AK8417" s="8"/>
      <c r="AN8417" s="13"/>
      <c r="AO8417" s="8"/>
      <c r="AR8417" s="13"/>
      <c r="AS8417" s="8"/>
      <c r="AV8417" s="13"/>
      <c r="AW8417" s="8"/>
      <c r="AX8417" s="19" t="str">
        <f t="shared" si="518"/>
        <v/>
      </c>
      <c r="AY8417" s="55">
        <f t="shared" si="519"/>
        <v>0</v>
      </c>
      <c r="AZ8417" s="8"/>
      <c r="BA8417" s="8"/>
    </row>
    <row r="8418" spans="1:53" x14ac:dyDescent="0.25">
      <c r="A8418" s="9" t="str">
        <f>IF(B8418&lt;&gt;"",COUNTA($B$3:B8418)+$A$2,"")</f>
        <v/>
      </c>
      <c r="R8418" s="42"/>
      <c r="AB8418" s="13"/>
      <c r="AC8418" s="8"/>
      <c r="AF8418" s="13"/>
      <c r="AG8418" s="8"/>
      <c r="AH8418" s="8"/>
      <c r="AI8418" s="8"/>
      <c r="AJ8418" s="8"/>
      <c r="AK8418" s="8"/>
      <c r="AN8418" s="13"/>
      <c r="AO8418" s="8"/>
      <c r="AR8418" s="13"/>
      <c r="AS8418" s="8"/>
      <c r="AV8418" s="13"/>
      <c r="AW8418" s="8"/>
      <c r="AX8418" s="19" t="str">
        <f t="shared" si="518"/>
        <v/>
      </c>
      <c r="AY8418" s="55">
        <f t="shared" si="519"/>
        <v>0</v>
      </c>
      <c r="AZ8418" s="8"/>
      <c r="BA8418" s="8"/>
    </row>
    <row r="8419" spans="1:53" x14ac:dyDescent="0.25">
      <c r="A8419" s="9" t="str">
        <f>IF(B8419&lt;&gt;"",COUNTA($B$3:B8419)+$A$2,"")</f>
        <v/>
      </c>
      <c r="R8419" s="42"/>
      <c r="AB8419" s="13"/>
      <c r="AC8419" s="8"/>
      <c r="AF8419" s="13"/>
      <c r="AG8419" s="8"/>
      <c r="AH8419" s="8"/>
      <c r="AI8419" s="8"/>
      <c r="AJ8419" s="8"/>
      <c r="AK8419" s="8"/>
      <c r="AN8419" s="13"/>
      <c r="AO8419" s="8"/>
      <c r="AR8419" s="13"/>
      <c r="AS8419" s="8"/>
      <c r="AV8419" s="13"/>
      <c r="AW8419" s="8"/>
      <c r="AX8419" s="19" t="str">
        <f t="shared" si="518"/>
        <v/>
      </c>
      <c r="AY8419" s="55">
        <f t="shared" si="519"/>
        <v>0</v>
      </c>
      <c r="AZ8419" s="8"/>
      <c r="BA8419" s="8"/>
    </row>
    <row r="8420" spans="1:53" x14ac:dyDescent="0.25">
      <c r="A8420" s="9" t="str">
        <f>IF(B8420&lt;&gt;"",COUNTA($B$3:B8420)+$A$2,"")</f>
        <v/>
      </c>
      <c r="R8420" s="42"/>
      <c r="AB8420" s="13"/>
      <c r="AC8420" s="8"/>
      <c r="AF8420" s="13"/>
      <c r="AG8420" s="8"/>
      <c r="AH8420" s="8"/>
      <c r="AI8420" s="8"/>
      <c r="AJ8420" s="8"/>
      <c r="AK8420" s="8"/>
      <c r="AN8420" s="13"/>
      <c r="AO8420" s="8"/>
      <c r="AR8420" s="13"/>
      <c r="AS8420" s="8"/>
      <c r="AV8420" s="13"/>
      <c r="AW8420" s="8"/>
      <c r="AX8420" s="19" t="str">
        <f t="shared" si="518"/>
        <v/>
      </c>
      <c r="AY8420" s="55">
        <f t="shared" si="519"/>
        <v>0</v>
      </c>
      <c r="AZ8420" s="8"/>
      <c r="BA8420" s="8"/>
    </row>
    <row r="8421" spans="1:53" x14ac:dyDescent="0.25">
      <c r="A8421" s="9" t="str">
        <f>IF(B8421&lt;&gt;"",COUNTA($B$3:B8421)+$A$2,"")</f>
        <v/>
      </c>
      <c r="R8421" s="42"/>
      <c r="AB8421" s="13"/>
      <c r="AC8421" s="8"/>
      <c r="AF8421" s="13"/>
      <c r="AG8421" s="8"/>
      <c r="AH8421" s="8"/>
      <c r="AI8421" s="8"/>
      <c r="AJ8421" s="8"/>
      <c r="AK8421" s="8"/>
      <c r="AN8421" s="13"/>
      <c r="AO8421" s="8"/>
      <c r="AR8421" s="13"/>
      <c r="AS8421" s="8"/>
      <c r="AV8421" s="13"/>
      <c r="AW8421" s="8"/>
      <c r="AX8421" s="19" t="str">
        <f t="shared" si="518"/>
        <v/>
      </c>
      <c r="AY8421" s="55">
        <f t="shared" si="519"/>
        <v>0</v>
      </c>
      <c r="AZ8421" s="8"/>
      <c r="BA8421" s="8"/>
    </row>
    <row r="8422" spans="1:53" x14ac:dyDescent="0.25">
      <c r="A8422" s="9" t="str">
        <f>IF(B8422&lt;&gt;"",COUNTA($B$3:B8422)+$A$2,"")</f>
        <v/>
      </c>
      <c r="R8422" s="42"/>
      <c r="AB8422" s="13"/>
      <c r="AC8422" s="8"/>
      <c r="AF8422" s="13"/>
      <c r="AG8422" s="8"/>
      <c r="AH8422" s="8"/>
      <c r="AI8422" s="8"/>
      <c r="AJ8422" s="8"/>
      <c r="AK8422" s="8"/>
      <c r="AN8422" s="13"/>
      <c r="AO8422" s="8"/>
      <c r="AR8422" s="13"/>
      <c r="AS8422" s="8"/>
      <c r="AV8422" s="13"/>
      <c r="AW8422" s="8"/>
      <c r="AX8422" s="19" t="str">
        <f t="shared" si="518"/>
        <v/>
      </c>
      <c r="AY8422" s="55">
        <f t="shared" si="519"/>
        <v>0</v>
      </c>
      <c r="AZ8422" s="8"/>
      <c r="BA8422" s="8"/>
    </row>
    <row r="8423" spans="1:53" x14ac:dyDescent="0.25">
      <c r="A8423" s="9" t="str">
        <f>IF(B8423&lt;&gt;"",COUNTA($B$3:B8423)+$A$2,"")</f>
        <v/>
      </c>
      <c r="R8423" s="42"/>
      <c r="AB8423" s="13"/>
      <c r="AC8423" s="8"/>
      <c r="AF8423" s="13"/>
      <c r="AG8423" s="8"/>
      <c r="AH8423" s="8"/>
      <c r="AI8423" s="8"/>
      <c r="AJ8423" s="8"/>
      <c r="AK8423" s="8"/>
      <c r="AN8423" s="13"/>
      <c r="AO8423" s="8"/>
      <c r="AR8423" s="13"/>
      <c r="AS8423" s="8"/>
      <c r="AV8423" s="13"/>
      <c r="AW8423" s="8"/>
      <c r="AX8423" s="19" t="str">
        <f t="shared" si="518"/>
        <v/>
      </c>
      <c r="AY8423" s="55">
        <f t="shared" si="519"/>
        <v>0</v>
      </c>
      <c r="AZ8423" s="8"/>
      <c r="BA8423" s="8"/>
    </row>
    <row r="8424" spans="1:53" x14ac:dyDescent="0.25">
      <c r="A8424" s="9" t="str">
        <f>IF(B8424&lt;&gt;"",COUNTA($B$3:B8424)+$A$2,"")</f>
        <v/>
      </c>
      <c r="R8424" s="42"/>
      <c r="AB8424" s="13"/>
      <c r="AC8424" s="8"/>
      <c r="AF8424" s="13"/>
      <c r="AG8424" s="8"/>
      <c r="AH8424" s="8"/>
      <c r="AI8424" s="8"/>
      <c r="AJ8424" s="8"/>
      <c r="AK8424" s="8"/>
      <c r="AN8424" s="13"/>
      <c r="AO8424" s="8"/>
      <c r="AR8424" s="13"/>
      <c r="AS8424" s="8"/>
      <c r="AV8424" s="13"/>
      <c r="AW8424" s="8"/>
      <c r="AX8424" s="19" t="str">
        <f t="shared" si="518"/>
        <v/>
      </c>
      <c r="AY8424" s="55">
        <f t="shared" si="519"/>
        <v>0</v>
      </c>
      <c r="AZ8424" s="8"/>
      <c r="BA8424" s="8"/>
    </row>
    <row r="8425" spans="1:53" x14ac:dyDescent="0.25">
      <c r="A8425" s="9" t="str">
        <f>IF(B8425&lt;&gt;"",COUNTA($B$3:B8425)+$A$2,"")</f>
        <v/>
      </c>
      <c r="R8425" s="42"/>
      <c r="AB8425" s="13"/>
      <c r="AC8425" s="8"/>
      <c r="AF8425" s="13"/>
      <c r="AG8425" s="8"/>
      <c r="AH8425" s="8"/>
      <c r="AI8425" s="8"/>
      <c r="AJ8425" s="8"/>
      <c r="AK8425" s="8"/>
      <c r="AN8425" s="13"/>
      <c r="AO8425" s="8"/>
      <c r="AR8425" s="13"/>
      <c r="AS8425" s="8"/>
      <c r="AV8425" s="13"/>
      <c r="AW8425" s="8"/>
      <c r="AX8425" s="19" t="str">
        <f t="shared" si="518"/>
        <v/>
      </c>
      <c r="AY8425" s="55">
        <f t="shared" si="519"/>
        <v>0</v>
      </c>
      <c r="AZ8425" s="8"/>
      <c r="BA8425" s="8"/>
    </row>
    <row r="8426" spans="1:53" x14ac:dyDescent="0.25">
      <c r="A8426" s="9" t="str">
        <f>IF(B8426&lt;&gt;"",COUNTA($B$3:B8426)+$A$2,"")</f>
        <v/>
      </c>
      <c r="R8426" s="42"/>
      <c r="AB8426" s="13"/>
      <c r="AC8426" s="8"/>
      <c r="AF8426" s="13"/>
      <c r="AG8426" s="8"/>
      <c r="AH8426" s="8"/>
      <c r="AI8426" s="8"/>
      <c r="AJ8426" s="8"/>
      <c r="AK8426" s="8"/>
      <c r="AN8426" s="13"/>
      <c r="AO8426" s="8"/>
      <c r="AR8426" s="13"/>
      <c r="AS8426" s="8"/>
      <c r="AV8426" s="13"/>
      <c r="AW8426" s="8"/>
      <c r="AX8426" s="19" t="str">
        <f t="shared" si="518"/>
        <v/>
      </c>
      <c r="AY8426" s="55">
        <f t="shared" si="519"/>
        <v>0</v>
      </c>
      <c r="AZ8426" s="8"/>
      <c r="BA8426" s="8"/>
    </row>
    <row r="8427" spans="1:53" x14ac:dyDescent="0.25">
      <c r="A8427" s="9" t="str">
        <f>IF(B8427&lt;&gt;"",COUNTA($B$3:B8427)+$A$2,"")</f>
        <v/>
      </c>
      <c r="R8427" s="42"/>
      <c r="AB8427" s="13"/>
      <c r="AC8427" s="8"/>
      <c r="AF8427" s="13"/>
      <c r="AG8427" s="8"/>
      <c r="AH8427" s="8"/>
      <c r="AI8427" s="8"/>
      <c r="AJ8427" s="8"/>
      <c r="AK8427" s="8"/>
      <c r="AN8427" s="13"/>
      <c r="AO8427" s="8"/>
      <c r="AR8427" s="13"/>
      <c r="AS8427" s="8"/>
      <c r="AV8427" s="13"/>
      <c r="AW8427" s="8"/>
      <c r="AX8427" s="19" t="str">
        <f t="shared" si="518"/>
        <v/>
      </c>
      <c r="AY8427" s="55">
        <f t="shared" si="519"/>
        <v>0</v>
      </c>
      <c r="AZ8427" s="8"/>
      <c r="BA8427" s="8"/>
    </row>
    <row r="8428" spans="1:53" x14ac:dyDescent="0.25">
      <c r="A8428" s="9" t="str">
        <f>IF(B8428&lt;&gt;"",COUNTA($B$3:B8428)+$A$2,"")</f>
        <v/>
      </c>
      <c r="R8428" s="42"/>
      <c r="AB8428" s="13"/>
      <c r="AC8428" s="8"/>
      <c r="AF8428" s="13"/>
      <c r="AG8428" s="8"/>
      <c r="AH8428" s="8"/>
      <c r="AI8428" s="8"/>
      <c r="AJ8428" s="8"/>
      <c r="AK8428" s="8"/>
      <c r="AN8428" s="13"/>
      <c r="AO8428" s="8"/>
      <c r="AR8428" s="13"/>
      <c r="AS8428" s="8"/>
      <c r="AV8428" s="13"/>
      <c r="AW8428" s="8"/>
      <c r="AX8428" s="19" t="str">
        <f t="shared" si="518"/>
        <v/>
      </c>
      <c r="AY8428" s="55">
        <f t="shared" si="519"/>
        <v>0</v>
      </c>
      <c r="AZ8428" s="8"/>
      <c r="BA8428" s="8"/>
    </row>
    <row r="8429" spans="1:53" x14ac:dyDescent="0.25">
      <c r="A8429" s="9" t="str">
        <f>IF(B8429&lt;&gt;"",COUNTA($B$3:B8429)+$A$2,"")</f>
        <v/>
      </c>
      <c r="R8429" s="42"/>
      <c r="AB8429" s="13"/>
      <c r="AC8429" s="8"/>
      <c r="AF8429" s="13"/>
      <c r="AG8429" s="8"/>
      <c r="AH8429" s="8"/>
      <c r="AI8429" s="8"/>
      <c r="AJ8429" s="8"/>
      <c r="AK8429" s="8"/>
      <c r="AN8429" s="13"/>
      <c r="AO8429" s="8"/>
      <c r="AR8429" s="13"/>
      <c r="AS8429" s="8"/>
      <c r="AV8429" s="13"/>
      <c r="AW8429" s="8"/>
      <c r="AX8429" s="19" t="str">
        <f t="shared" si="518"/>
        <v/>
      </c>
      <c r="AY8429" s="55">
        <f t="shared" si="519"/>
        <v>0</v>
      </c>
      <c r="AZ8429" s="8"/>
      <c r="BA8429" s="8"/>
    </row>
    <row r="8430" spans="1:53" x14ac:dyDescent="0.25">
      <c r="A8430" s="9" t="str">
        <f>IF(B8430&lt;&gt;"",COUNTA($B$3:B8430)+$A$2,"")</f>
        <v/>
      </c>
      <c r="R8430" s="42"/>
      <c r="AB8430" s="13"/>
      <c r="AC8430" s="8"/>
      <c r="AF8430" s="13"/>
      <c r="AG8430" s="8"/>
      <c r="AH8430" s="8"/>
      <c r="AI8430" s="8"/>
      <c r="AJ8430" s="8"/>
      <c r="AK8430" s="8"/>
      <c r="AN8430" s="13"/>
      <c r="AO8430" s="8"/>
      <c r="AR8430" s="13"/>
      <c r="AS8430" s="8"/>
      <c r="AV8430" s="13"/>
      <c r="AW8430" s="8"/>
      <c r="AX8430" s="19" t="str">
        <f t="shared" si="518"/>
        <v/>
      </c>
      <c r="AY8430" s="55">
        <f t="shared" si="519"/>
        <v>0</v>
      </c>
      <c r="AZ8430" s="8"/>
      <c r="BA8430" s="8"/>
    </row>
    <row r="8431" spans="1:53" x14ac:dyDescent="0.25">
      <c r="A8431" s="9" t="str">
        <f>IF(B8431&lt;&gt;"",COUNTA($B$3:B8431)+$A$2,"")</f>
        <v/>
      </c>
      <c r="R8431" s="42"/>
      <c r="AB8431" s="13"/>
      <c r="AC8431" s="8"/>
      <c r="AF8431" s="13"/>
      <c r="AG8431" s="8"/>
      <c r="AH8431" s="8"/>
      <c r="AI8431" s="8"/>
      <c r="AJ8431" s="8"/>
      <c r="AK8431" s="8"/>
      <c r="AN8431" s="13"/>
      <c r="AO8431" s="8"/>
      <c r="AR8431" s="13"/>
      <c r="AS8431" s="8"/>
      <c r="AV8431" s="13"/>
      <c r="AW8431" s="8"/>
      <c r="AX8431" s="19" t="str">
        <f t="shared" si="518"/>
        <v/>
      </c>
      <c r="AY8431" s="55">
        <f t="shared" si="519"/>
        <v>0</v>
      </c>
      <c r="AZ8431" s="8"/>
      <c r="BA8431" s="8"/>
    </row>
    <row r="8432" spans="1:53" x14ac:dyDescent="0.25">
      <c r="A8432" s="9" t="str">
        <f>IF(B8432&lt;&gt;"",COUNTA($B$3:B8432)+$A$2,"")</f>
        <v/>
      </c>
      <c r="R8432" s="42"/>
      <c r="AB8432" s="13"/>
      <c r="AC8432" s="8"/>
      <c r="AF8432" s="13"/>
      <c r="AG8432" s="8"/>
      <c r="AH8432" s="8"/>
      <c r="AI8432" s="8"/>
      <c r="AJ8432" s="8"/>
      <c r="AK8432" s="8"/>
      <c r="AN8432" s="13"/>
      <c r="AO8432" s="8"/>
      <c r="AR8432" s="13"/>
      <c r="AS8432" s="8"/>
      <c r="AV8432" s="13"/>
      <c r="AW8432" s="8"/>
      <c r="AX8432" s="19" t="str">
        <f t="shared" si="518"/>
        <v/>
      </c>
      <c r="AY8432" s="55">
        <f t="shared" si="519"/>
        <v>0</v>
      </c>
      <c r="AZ8432" s="8"/>
      <c r="BA8432" s="8"/>
    </row>
    <row r="8433" spans="1:53" x14ac:dyDescent="0.25">
      <c r="A8433" s="9" t="str">
        <f>IF(B8433&lt;&gt;"",COUNTA($B$3:B8433)+$A$2,"")</f>
        <v/>
      </c>
      <c r="R8433" s="42"/>
      <c r="AB8433" s="13"/>
      <c r="AC8433" s="8"/>
      <c r="AF8433" s="13"/>
      <c r="AG8433" s="8"/>
      <c r="AH8433" s="8"/>
      <c r="AI8433" s="8"/>
      <c r="AJ8433" s="8"/>
      <c r="AK8433" s="8"/>
      <c r="AN8433" s="13"/>
      <c r="AO8433" s="8"/>
      <c r="AR8433" s="13"/>
      <c r="AS8433" s="8"/>
      <c r="AV8433" s="13"/>
      <c r="AW8433" s="8"/>
      <c r="AX8433" s="19" t="str">
        <f t="shared" si="518"/>
        <v/>
      </c>
      <c r="AY8433" s="55">
        <f t="shared" si="519"/>
        <v>0</v>
      </c>
      <c r="AZ8433" s="8"/>
      <c r="BA8433" s="8"/>
    </row>
    <row r="8434" spans="1:53" x14ac:dyDescent="0.25">
      <c r="A8434" s="9" t="str">
        <f>IF(B8434&lt;&gt;"",COUNTA($B$3:B8434)+$A$2,"")</f>
        <v/>
      </c>
      <c r="R8434" s="42"/>
      <c r="AB8434" s="13"/>
      <c r="AC8434" s="8"/>
      <c r="AF8434" s="13"/>
      <c r="AG8434" s="8"/>
      <c r="AH8434" s="8"/>
      <c r="AI8434" s="8"/>
      <c r="AJ8434" s="8"/>
      <c r="AK8434" s="8"/>
      <c r="AN8434" s="13"/>
      <c r="AO8434" s="8"/>
      <c r="AR8434" s="13"/>
      <c r="AS8434" s="8"/>
      <c r="AV8434" s="13"/>
      <c r="AW8434" s="8"/>
      <c r="AX8434" s="19" t="str">
        <f t="shared" si="518"/>
        <v/>
      </c>
      <c r="AY8434" s="55">
        <f t="shared" si="519"/>
        <v>0</v>
      </c>
      <c r="AZ8434" s="8"/>
      <c r="BA8434" s="8"/>
    </row>
    <row r="8435" spans="1:53" x14ac:dyDescent="0.25">
      <c r="A8435" s="9" t="str">
        <f>IF(B8435&lt;&gt;"",COUNTA($B$3:B8435)+$A$2,"")</f>
        <v/>
      </c>
      <c r="R8435" s="42"/>
      <c r="AB8435" s="13"/>
      <c r="AC8435" s="8"/>
      <c r="AF8435" s="13"/>
      <c r="AG8435" s="8"/>
      <c r="AH8435" s="8"/>
      <c r="AI8435" s="8"/>
      <c r="AJ8435" s="8"/>
      <c r="AK8435" s="8"/>
      <c r="AN8435" s="13"/>
      <c r="AO8435" s="8"/>
      <c r="AR8435" s="13"/>
      <c r="AS8435" s="8"/>
      <c r="AV8435" s="13"/>
      <c r="AW8435" s="8"/>
      <c r="AX8435" s="19" t="str">
        <f t="shared" si="518"/>
        <v/>
      </c>
      <c r="AY8435" s="55">
        <f t="shared" si="519"/>
        <v>0</v>
      </c>
      <c r="AZ8435" s="8"/>
      <c r="BA8435" s="8"/>
    </row>
    <row r="8436" spans="1:53" x14ac:dyDescent="0.25">
      <c r="A8436" s="9" t="str">
        <f>IF(B8436&lt;&gt;"",COUNTA($B$3:B8436)+$A$2,"")</f>
        <v/>
      </c>
      <c r="R8436" s="42"/>
      <c r="AB8436" s="13"/>
      <c r="AC8436" s="8"/>
      <c r="AF8436" s="13"/>
      <c r="AG8436" s="8"/>
      <c r="AH8436" s="8"/>
      <c r="AI8436" s="8"/>
      <c r="AJ8436" s="8"/>
      <c r="AK8436" s="8"/>
      <c r="AN8436" s="13"/>
      <c r="AO8436" s="8"/>
      <c r="AR8436" s="13"/>
      <c r="AS8436" s="8"/>
      <c r="AV8436" s="13"/>
      <c r="AW8436" s="8"/>
      <c r="AX8436" s="19" t="str">
        <f t="shared" si="518"/>
        <v/>
      </c>
      <c r="AY8436" s="55">
        <f t="shared" si="519"/>
        <v>0</v>
      </c>
      <c r="AZ8436" s="8"/>
      <c r="BA8436" s="8"/>
    </row>
    <row r="8437" spans="1:53" x14ac:dyDescent="0.25">
      <c r="A8437" s="9" t="str">
        <f>IF(B8437&lt;&gt;"",COUNTA($B$3:B8437)+$A$2,"")</f>
        <v/>
      </c>
      <c r="R8437" s="42"/>
      <c r="AB8437" s="13"/>
      <c r="AC8437" s="8"/>
      <c r="AF8437" s="13"/>
      <c r="AG8437" s="8"/>
      <c r="AH8437" s="8"/>
      <c r="AI8437" s="8"/>
      <c r="AJ8437" s="8"/>
      <c r="AK8437" s="8"/>
      <c r="AN8437" s="13"/>
      <c r="AO8437" s="8"/>
      <c r="AR8437" s="13"/>
      <c r="AS8437" s="8"/>
      <c r="AV8437" s="13"/>
      <c r="AW8437" s="8"/>
      <c r="AX8437" s="19" t="str">
        <f t="shared" si="518"/>
        <v/>
      </c>
      <c r="AY8437" s="55">
        <f t="shared" si="519"/>
        <v>0</v>
      </c>
      <c r="AZ8437" s="8"/>
      <c r="BA8437" s="8"/>
    </row>
    <row r="8438" spans="1:53" x14ac:dyDescent="0.25">
      <c r="A8438" s="9" t="str">
        <f>IF(B8438&lt;&gt;"",COUNTA($B$3:B8438)+$A$2,"")</f>
        <v/>
      </c>
      <c r="R8438" s="42"/>
      <c r="AB8438" s="13"/>
      <c r="AC8438" s="8"/>
      <c r="AF8438" s="13"/>
      <c r="AG8438" s="8"/>
      <c r="AH8438" s="8"/>
      <c r="AI8438" s="8"/>
      <c r="AJ8438" s="8"/>
      <c r="AK8438" s="8"/>
      <c r="AN8438" s="13"/>
      <c r="AO8438" s="8"/>
      <c r="AR8438" s="13"/>
      <c r="AS8438" s="8"/>
      <c r="AV8438" s="13"/>
      <c r="AW8438" s="8"/>
      <c r="AX8438" s="19" t="str">
        <f t="shared" si="518"/>
        <v/>
      </c>
      <c r="AY8438" s="55">
        <f t="shared" si="519"/>
        <v>0</v>
      </c>
      <c r="AZ8438" s="8"/>
      <c r="BA8438" s="8"/>
    </row>
    <row r="8439" spans="1:53" x14ac:dyDescent="0.25">
      <c r="A8439" s="9" t="str">
        <f>IF(B8439&lt;&gt;"",COUNTA($B$3:B8439)+$A$2,"")</f>
        <v/>
      </c>
      <c r="R8439" s="42"/>
      <c r="AB8439" s="13"/>
      <c r="AC8439" s="8"/>
      <c r="AF8439" s="13"/>
      <c r="AG8439" s="8"/>
      <c r="AH8439" s="8"/>
      <c r="AI8439" s="8"/>
      <c r="AJ8439" s="8"/>
      <c r="AK8439" s="8"/>
      <c r="AN8439" s="13"/>
      <c r="AO8439" s="8"/>
      <c r="AR8439" s="13"/>
      <c r="AS8439" s="8"/>
      <c r="AV8439" s="13"/>
      <c r="AW8439" s="8"/>
      <c r="AX8439" s="19" t="str">
        <f t="shared" si="518"/>
        <v/>
      </c>
      <c r="AY8439" s="55">
        <f t="shared" si="519"/>
        <v>0</v>
      </c>
      <c r="AZ8439" s="8"/>
      <c r="BA8439" s="8"/>
    </row>
    <row r="8440" spans="1:53" x14ac:dyDescent="0.25">
      <c r="A8440" s="9" t="str">
        <f>IF(B8440&lt;&gt;"",COUNTA($B$3:B8440)+$A$2,"")</f>
        <v/>
      </c>
      <c r="R8440" s="42"/>
      <c r="AB8440" s="13"/>
      <c r="AC8440" s="8"/>
      <c r="AF8440" s="13"/>
      <c r="AG8440" s="8"/>
      <c r="AH8440" s="8"/>
      <c r="AI8440" s="8"/>
      <c r="AJ8440" s="8"/>
      <c r="AK8440" s="8"/>
      <c r="AN8440" s="13"/>
      <c r="AO8440" s="8"/>
      <c r="AR8440" s="13"/>
      <c r="AS8440" s="8"/>
      <c r="AV8440" s="13"/>
      <c r="AW8440" s="8"/>
      <c r="AX8440" s="19" t="str">
        <f t="shared" si="518"/>
        <v/>
      </c>
      <c r="AY8440" s="55">
        <f t="shared" si="519"/>
        <v>0</v>
      </c>
      <c r="AZ8440" s="8"/>
      <c r="BA8440" s="8"/>
    </row>
    <row r="8441" spans="1:53" x14ac:dyDescent="0.25">
      <c r="A8441" s="9" t="str">
        <f>IF(B8441&lt;&gt;"",COUNTA($B$3:B8441)+$A$2,"")</f>
        <v/>
      </c>
      <c r="R8441" s="42"/>
      <c r="AB8441" s="13"/>
      <c r="AC8441" s="8"/>
      <c r="AF8441" s="13"/>
      <c r="AG8441" s="8"/>
      <c r="AH8441" s="8"/>
      <c r="AI8441" s="8"/>
      <c r="AJ8441" s="8"/>
      <c r="AK8441" s="8"/>
      <c r="AN8441" s="13"/>
      <c r="AO8441" s="8"/>
      <c r="AR8441" s="13"/>
      <c r="AS8441" s="8"/>
      <c r="AV8441" s="13"/>
      <c r="AW8441" s="8"/>
      <c r="AX8441" s="19" t="str">
        <f t="shared" si="518"/>
        <v/>
      </c>
      <c r="AY8441" s="55">
        <f t="shared" si="519"/>
        <v>0</v>
      </c>
      <c r="AZ8441" s="8"/>
      <c r="BA8441" s="8"/>
    </row>
    <row r="8442" spans="1:53" x14ac:dyDescent="0.25">
      <c r="A8442" s="9" t="str">
        <f>IF(B8442&lt;&gt;"",COUNTA($B$3:B8442)+$A$2,"")</f>
        <v/>
      </c>
      <c r="R8442" s="42"/>
      <c r="AB8442" s="13"/>
      <c r="AC8442" s="8"/>
      <c r="AF8442" s="13"/>
      <c r="AG8442" s="8"/>
      <c r="AH8442" s="8"/>
      <c r="AI8442" s="8"/>
      <c r="AJ8442" s="8"/>
      <c r="AK8442" s="8"/>
      <c r="AN8442" s="13"/>
      <c r="AO8442" s="8"/>
      <c r="AR8442" s="13"/>
      <c r="AS8442" s="8"/>
      <c r="AV8442" s="13"/>
      <c r="AW8442" s="8"/>
      <c r="AX8442" s="19" t="str">
        <f t="shared" si="518"/>
        <v/>
      </c>
      <c r="AY8442" s="55">
        <f t="shared" si="519"/>
        <v>0</v>
      </c>
      <c r="AZ8442" s="8"/>
      <c r="BA8442" s="8"/>
    </row>
    <row r="8443" spans="1:53" x14ac:dyDescent="0.25">
      <c r="A8443" s="9" t="str">
        <f>IF(B8443&lt;&gt;"",COUNTA($B$3:B8443)+$A$2,"")</f>
        <v/>
      </c>
      <c r="R8443" s="42"/>
      <c r="AB8443" s="13"/>
      <c r="AC8443" s="8"/>
      <c r="AF8443" s="13"/>
      <c r="AG8443" s="8"/>
      <c r="AH8443" s="8"/>
      <c r="AI8443" s="8"/>
      <c r="AJ8443" s="8"/>
      <c r="AK8443" s="8"/>
      <c r="AN8443" s="13"/>
      <c r="AO8443" s="8"/>
      <c r="AR8443" s="13"/>
      <c r="AS8443" s="8"/>
      <c r="AV8443" s="13"/>
      <c r="AW8443" s="8"/>
      <c r="AX8443" s="19" t="str">
        <f t="shared" si="518"/>
        <v/>
      </c>
      <c r="AY8443" s="55">
        <f t="shared" si="519"/>
        <v>0</v>
      </c>
      <c r="AZ8443" s="8"/>
      <c r="BA8443" s="8"/>
    </row>
    <row r="8444" spans="1:53" x14ac:dyDescent="0.25">
      <c r="A8444" s="9" t="str">
        <f>IF(B8444&lt;&gt;"",COUNTA($B$3:B8444)+$A$2,"")</f>
        <v/>
      </c>
      <c r="R8444" s="42"/>
      <c r="AB8444" s="13"/>
      <c r="AC8444" s="8"/>
      <c r="AF8444" s="13"/>
      <c r="AG8444" s="8"/>
      <c r="AH8444" s="8"/>
      <c r="AI8444" s="8"/>
      <c r="AJ8444" s="8"/>
      <c r="AK8444" s="8"/>
      <c r="AN8444" s="13"/>
      <c r="AO8444" s="8"/>
      <c r="AR8444" s="13"/>
      <c r="AS8444" s="8"/>
      <c r="AV8444" s="13"/>
      <c r="AW8444" s="8"/>
      <c r="AX8444" s="19" t="str">
        <f t="shared" si="518"/>
        <v/>
      </c>
      <c r="AY8444" s="55">
        <f t="shared" si="519"/>
        <v>0</v>
      </c>
      <c r="AZ8444" s="8"/>
      <c r="BA8444" s="8"/>
    </row>
    <row r="8445" spans="1:53" x14ac:dyDescent="0.25">
      <c r="A8445" s="9" t="str">
        <f>IF(B8445&lt;&gt;"",COUNTA($B$3:B8445)+$A$2,"")</f>
        <v/>
      </c>
      <c r="R8445" s="42"/>
      <c r="AB8445" s="13"/>
      <c r="AC8445" s="8"/>
      <c r="AF8445" s="13"/>
      <c r="AG8445" s="8"/>
      <c r="AH8445" s="8"/>
      <c r="AI8445" s="8"/>
      <c r="AJ8445" s="8"/>
      <c r="AK8445" s="8"/>
      <c r="AN8445" s="13"/>
      <c r="AO8445" s="8"/>
      <c r="AR8445" s="13"/>
      <c r="AS8445" s="8"/>
      <c r="AV8445" s="13"/>
      <c r="AW8445" s="8"/>
      <c r="AX8445" s="19" t="str">
        <f t="shared" si="518"/>
        <v/>
      </c>
      <c r="AY8445" s="55">
        <f t="shared" si="519"/>
        <v>0</v>
      </c>
      <c r="AZ8445" s="8"/>
      <c r="BA8445" s="8"/>
    </row>
    <row r="8446" spans="1:53" x14ac:dyDescent="0.25">
      <c r="A8446" s="9" t="str">
        <f>IF(B8446&lt;&gt;"",COUNTA($B$3:B8446)+$A$2,"")</f>
        <v/>
      </c>
      <c r="R8446" s="42"/>
      <c r="AB8446" s="13"/>
      <c r="AC8446" s="8"/>
      <c r="AF8446" s="13"/>
      <c r="AG8446" s="8"/>
      <c r="AH8446" s="8"/>
      <c r="AI8446" s="8"/>
      <c r="AJ8446" s="8"/>
      <c r="AK8446" s="8"/>
      <c r="AN8446" s="13"/>
      <c r="AO8446" s="8"/>
      <c r="AR8446" s="13"/>
      <c r="AS8446" s="8"/>
      <c r="AV8446" s="13"/>
      <c r="AW8446" s="8"/>
      <c r="AX8446" s="19" t="str">
        <f t="shared" si="518"/>
        <v/>
      </c>
      <c r="AY8446" s="55">
        <f t="shared" si="519"/>
        <v>0</v>
      </c>
      <c r="AZ8446" s="8"/>
      <c r="BA8446" s="8"/>
    </row>
    <row r="8447" spans="1:53" x14ac:dyDescent="0.25">
      <c r="A8447" s="9" t="str">
        <f>IF(B8447&lt;&gt;"",COUNTA($B$3:B8447)+$A$2,"")</f>
        <v/>
      </c>
      <c r="R8447" s="42"/>
      <c r="AB8447" s="13"/>
      <c r="AC8447" s="8"/>
      <c r="AF8447" s="13"/>
      <c r="AG8447" s="8"/>
      <c r="AH8447" s="8"/>
      <c r="AI8447" s="8"/>
      <c r="AJ8447" s="8"/>
      <c r="AK8447" s="8"/>
      <c r="AN8447" s="13"/>
      <c r="AO8447" s="8"/>
      <c r="AR8447" s="13"/>
      <c r="AS8447" s="8"/>
      <c r="AV8447" s="13"/>
      <c r="AW8447" s="8"/>
      <c r="AX8447" s="19" t="str">
        <f t="shared" si="518"/>
        <v/>
      </c>
      <c r="AY8447" s="55">
        <f t="shared" si="519"/>
        <v>0</v>
      </c>
      <c r="AZ8447" s="8"/>
      <c r="BA8447" s="8"/>
    </row>
    <row r="8448" spans="1:53" x14ac:dyDescent="0.25">
      <c r="A8448" s="9" t="str">
        <f>IF(B8448&lt;&gt;"",COUNTA($B$3:B8448)+$A$2,"")</f>
        <v/>
      </c>
      <c r="R8448" s="42"/>
      <c r="AB8448" s="13"/>
      <c r="AC8448" s="8"/>
      <c r="AF8448" s="13"/>
      <c r="AG8448" s="8"/>
      <c r="AH8448" s="8"/>
      <c r="AI8448" s="8"/>
      <c r="AJ8448" s="8"/>
      <c r="AK8448" s="8"/>
      <c r="AN8448" s="13"/>
      <c r="AO8448" s="8"/>
      <c r="AR8448" s="13"/>
      <c r="AS8448" s="8"/>
      <c r="AV8448" s="13"/>
      <c r="AW8448" s="8"/>
      <c r="AX8448" s="19" t="str">
        <f t="shared" si="518"/>
        <v/>
      </c>
      <c r="AY8448" s="55">
        <f t="shared" si="519"/>
        <v>0</v>
      </c>
      <c r="AZ8448" s="8"/>
      <c r="BA8448" s="8"/>
    </row>
    <row r="8449" spans="1:53" x14ac:dyDescent="0.25">
      <c r="A8449" s="9" t="str">
        <f>IF(B8449&lt;&gt;"",COUNTA($B$3:B8449)+$A$2,"")</f>
        <v/>
      </c>
      <c r="R8449" s="42"/>
      <c r="AB8449" s="13"/>
      <c r="AC8449" s="8"/>
      <c r="AF8449" s="13"/>
      <c r="AG8449" s="8"/>
      <c r="AH8449" s="8"/>
      <c r="AI8449" s="8"/>
      <c r="AJ8449" s="8"/>
      <c r="AK8449" s="8"/>
      <c r="AN8449" s="13"/>
      <c r="AO8449" s="8"/>
      <c r="AR8449" s="13"/>
      <c r="AS8449" s="8"/>
      <c r="AV8449" s="13"/>
      <c r="AW8449" s="8"/>
      <c r="AX8449" s="19" t="str">
        <f t="shared" si="518"/>
        <v/>
      </c>
      <c r="AY8449" s="55">
        <f t="shared" si="519"/>
        <v>0</v>
      </c>
      <c r="AZ8449" s="8"/>
      <c r="BA8449" s="8"/>
    </row>
    <row r="8450" spans="1:53" x14ac:dyDescent="0.25">
      <c r="A8450" s="9" t="str">
        <f>IF(B8450&lt;&gt;"",COUNTA($B$3:B8450)+$A$2,"")</f>
        <v/>
      </c>
      <c r="R8450" s="42"/>
      <c r="AB8450" s="13"/>
      <c r="AC8450" s="8"/>
      <c r="AF8450" s="13"/>
      <c r="AG8450" s="8"/>
      <c r="AH8450" s="8"/>
      <c r="AI8450" s="8"/>
      <c r="AJ8450" s="8"/>
      <c r="AK8450" s="8"/>
      <c r="AN8450" s="13"/>
      <c r="AO8450" s="8"/>
      <c r="AR8450" s="13"/>
      <c r="AS8450" s="8"/>
      <c r="AV8450" s="13"/>
      <c r="AW8450" s="8"/>
      <c r="AX8450" s="19" t="str">
        <f t="shared" si="518"/>
        <v/>
      </c>
      <c r="AY8450" s="55">
        <f t="shared" si="519"/>
        <v>0</v>
      </c>
      <c r="AZ8450" s="8"/>
      <c r="BA8450" s="8"/>
    </row>
    <row r="8451" spans="1:53" x14ac:dyDescent="0.25">
      <c r="A8451" s="9" t="str">
        <f>IF(B8451&lt;&gt;"",COUNTA($B$3:B8451)+$A$2,"")</f>
        <v/>
      </c>
      <c r="R8451" s="42"/>
      <c r="AB8451" s="13"/>
      <c r="AC8451" s="8"/>
      <c r="AF8451" s="13"/>
      <c r="AG8451" s="8"/>
      <c r="AH8451" s="8"/>
      <c r="AI8451" s="8"/>
      <c r="AJ8451" s="8"/>
      <c r="AK8451" s="8"/>
      <c r="AN8451" s="13"/>
      <c r="AO8451" s="8"/>
      <c r="AR8451" s="13"/>
      <c r="AS8451" s="8"/>
      <c r="AV8451" s="13"/>
      <c r="AW8451" s="8"/>
      <c r="AX8451" s="19" t="str">
        <f t="shared" ref="AX8451:AX8514" si="520">IF(R8451="","",AY8451/(1+0.025))</f>
        <v/>
      </c>
      <c r="AY8451" s="55">
        <f t="shared" ref="AY8451:AY8514" si="521">BC8451-AZ8451</f>
        <v>0</v>
      </c>
      <c r="AZ8451" s="8"/>
      <c r="BA8451" s="8"/>
    </row>
    <row r="8452" spans="1:53" x14ac:dyDescent="0.25">
      <c r="A8452" s="9" t="str">
        <f>IF(B8452&lt;&gt;"",COUNTA($B$3:B8452)+$A$2,"")</f>
        <v/>
      </c>
      <c r="R8452" s="42"/>
      <c r="AB8452" s="13"/>
      <c r="AC8452" s="8"/>
      <c r="AF8452" s="13"/>
      <c r="AG8452" s="8"/>
      <c r="AH8452" s="8"/>
      <c r="AI8452" s="8"/>
      <c r="AJ8452" s="8"/>
      <c r="AK8452" s="8"/>
      <c r="AN8452" s="13"/>
      <c r="AO8452" s="8"/>
      <c r="AR8452" s="13"/>
      <c r="AS8452" s="8"/>
      <c r="AV8452" s="13"/>
      <c r="AW8452" s="8"/>
      <c r="AX8452" s="19" t="str">
        <f t="shared" si="520"/>
        <v/>
      </c>
      <c r="AY8452" s="55">
        <f t="shared" si="521"/>
        <v>0</v>
      </c>
      <c r="AZ8452" s="8"/>
      <c r="BA8452" s="8"/>
    </row>
    <row r="8453" spans="1:53" x14ac:dyDescent="0.25">
      <c r="A8453" s="9" t="str">
        <f>IF(B8453&lt;&gt;"",COUNTA($B$3:B8453)+$A$2,"")</f>
        <v/>
      </c>
      <c r="R8453" s="42"/>
      <c r="AB8453" s="13"/>
      <c r="AC8453" s="8"/>
      <c r="AF8453" s="13"/>
      <c r="AG8453" s="8"/>
      <c r="AH8453" s="8"/>
      <c r="AI8453" s="8"/>
      <c r="AJ8453" s="8"/>
      <c r="AK8453" s="8"/>
      <c r="AN8453" s="13"/>
      <c r="AO8453" s="8"/>
      <c r="AR8453" s="13"/>
      <c r="AS8453" s="8"/>
      <c r="AV8453" s="13"/>
      <c r="AW8453" s="8"/>
      <c r="AX8453" s="19" t="str">
        <f t="shared" si="520"/>
        <v/>
      </c>
      <c r="AY8453" s="55">
        <f t="shared" si="521"/>
        <v>0</v>
      </c>
      <c r="AZ8453" s="8"/>
      <c r="BA8453" s="8"/>
    </row>
    <row r="8454" spans="1:53" x14ac:dyDescent="0.25">
      <c r="A8454" s="9" t="str">
        <f>IF(B8454&lt;&gt;"",COUNTA($B$3:B8454)+$A$2,"")</f>
        <v/>
      </c>
      <c r="R8454" s="42"/>
      <c r="AB8454" s="13"/>
      <c r="AC8454" s="8"/>
      <c r="AF8454" s="13"/>
      <c r="AG8454" s="8"/>
      <c r="AH8454" s="8"/>
      <c r="AI8454" s="8"/>
      <c r="AJ8454" s="8"/>
      <c r="AK8454" s="8"/>
      <c r="AN8454" s="13"/>
      <c r="AO8454" s="8"/>
      <c r="AR8454" s="13"/>
      <c r="AS8454" s="8"/>
      <c r="AV8454" s="13"/>
      <c r="AW8454" s="8"/>
      <c r="AX8454" s="19" t="str">
        <f t="shared" si="520"/>
        <v/>
      </c>
      <c r="AY8454" s="55">
        <f t="shared" si="521"/>
        <v>0</v>
      </c>
      <c r="AZ8454" s="8"/>
      <c r="BA8454" s="8"/>
    </row>
    <row r="8455" spans="1:53" x14ac:dyDescent="0.25">
      <c r="A8455" s="9" t="str">
        <f>IF(B8455&lt;&gt;"",COUNTA($B$3:B8455)+$A$2,"")</f>
        <v/>
      </c>
      <c r="R8455" s="42"/>
      <c r="AB8455" s="13"/>
      <c r="AC8455" s="8"/>
      <c r="AF8455" s="13"/>
      <c r="AG8455" s="8"/>
      <c r="AH8455" s="8"/>
      <c r="AI8455" s="8"/>
      <c r="AJ8455" s="8"/>
      <c r="AK8455" s="8"/>
      <c r="AN8455" s="13"/>
      <c r="AO8455" s="8"/>
      <c r="AR8455" s="13"/>
      <c r="AS8455" s="8"/>
      <c r="AV8455" s="13"/>
      <c r="AW8455" s="8"/>
      <c r="AX8455" s="19" t="str">
        <f t="shared" si="520"/>
        <v/>
      </c>
      <c r="AY8455" s="55">
        <f t="shared" si="521"/>
        <v>0</v>
      </c>
      <c r="AZ8455" s="8"/>
      <c r="BA8455" s="8"/>
    </row>
    <row r="8456" spans="1:53" x14ac:dyDescent="0.25">
      <c r="A8456" s="9" t="str">
        <f>IF(B8456&lt;&gt;"",COUNTA($B$3:B8456)+$A$2,"")</f>
        <v/>
      </c>
      <c r="R8456" s="42"/>
      <c r="AB8456" s="13"/>
      <c r="AC8456" s="8"/>
      <c r="AF8456" s="13"/>
      <c r="AG8456" s="8"/>
      <c r="AH8456" s="8"/>
      <c r="AI8456" s="8"/>
      <c r="AJ8456" s="8"/>
      <c r="AK8456" s="8"/>
      <c r="AN8456" s="13"/>
      <c r="AO8456" s="8"/>
      <c r="AR8456" s="13"/>
      <c r="AS8456" s="8"/>
      <c r="AV8456" s="13"/>
      <c r="AW8456" s="8"/>
      <c r="AX8456" s="19" t="str">
        <f t="shared" si="520"/>
        <v/>
      </c>
      <c r="AY8456" s="55">
        <f t="shared" si="521"/>
        <v>0</v>
      </c>
      <c r="AZ8456" s="8"/>
      <c r="BA8456" s="8"/>
    </row>
    <row r="8457" spans="1:53" x14ac:dyDescent="0.25">
      <c r="A8457" s="9" t="str">
        <f>IF(B8457&lt;&gt;"",COUNTA($B$3:B8457)+$A$2,"")</f>
        <v/>
      </c>
      <c r="R8457" s="42"/>
      <c r="AB8457" s="13"/>
      <c r="AC8457" s="8"/>
      <c r="AF8457" s="13"/>
      <c r="AG8457" s="8"/>
      <c r="AH8457" s="8"/>
      <c r="AI8457" s="8"/>
      <c r="AJ8457" s="8"/>
      <c r="AK8457" s="8"/>
      <c r="AN8457" s="13"/>
      <c r="AO8457" s="8"/>
      <c r="AR8457" s="13"/>
      <c r="AS8457" s="8"/>
      <c r="AV8457" s="13"/>
      <c r="AW8457" s="8"/>
      <c r="AX8457" s="19" t="str">
        <f t="shared" si="520"/>
        <v/>
      </c>
      <c r="AY8457" s="55">
        <f t="shared" si="521"/>
        <v>0</v>
      </c>
      <c r="AZ8457" s="8"/>
      <c r="BA8457" s="8"/>
    </row>
    <row r="8458" spans="1:53" x14ac:dyDescent="0.25">
      <c r="A8458" s="9" t="str">
        <f>IF(B8458&lt;&gt;"",COUNTA($B$3:B8458)+$A$2,"")</f>
        <v/>
      </c>
      <c r="R8458" s="42"/>
      <c r="AB8458" s="13"/>
      <c r="AC8458" s="8"/>
      <c r="AF8458" s="13"/>
      <c r="AG8458" s="8"/>
      <c r="AH8458" s="8"/>
      <c r="AI8458" s="8"/>
      <c r="AJ8458" s="8"/>
      <c r="AK8458" s="8"/>
      <c r="AN8458" s="13"/>
      <c r="AO8458" s="8"/>
      <c r="AR8458" s="13"/>
      <c r="AS8458" s="8"/>
      <c r="AV8458" s="13"/>
      <c r="AW8458" s="8"/>
      <c r="AX8458" s="19" t="str">
        <f t="shared" si="520"/>
        <v/>
      </c>
      <c r="AY8458" s="55">
        <f t="shared" si="521"/>
        <v>0</v>
      </c>
      <c r="AZ8458" s="8"/>
      <c r="BA8458" s="8"/>
    </row>
    <row r="8459" spans="1:53" x14ac:dyDescent="0.25">
      <c r="A8459" s="9" t="str">
        <f>IF(B8459&lt;&gt;"",COUNTA($B$3:B8459)+$A$2,"")</f>
        <v/>
      </c>
      <c r="R8459" s="42"/>
      <c r="AB8459" s="13"/>
      <c r="AC8459" s="8"/>
      <c r="AF8459" s="13"/>
      <c r="AG8459" s="8"/>
      <c r="AH8459" s="8"/>
      <c r="AI8459" s="8"/>
      <c r="AJ8459" s="8"/>
      <c r="AK8459" s="8"/>
      <c r="AN8459" s="13"/>
      <c r="AO8459" s="8"/>
      <c r="AR8459" s="13"/>
      <c r="AS8459" s="8"/>
      <c r="AV8459" s="13"/>
      <c r="AW8459" s="8"/>
      <c r="AX8459" s="19" t="str">
        <f t="shared" si="520"/>
        <v/>
      </c>
      <c r="AY8459" s="55">
        <f t="shared" si="521"/>
        <v>0</v>
      </c>
      <c r="AZ8459" s="8"/>
      <c r="BA8459" s="8"/>
    </row>
    <row r="8460" spans="1:53" x14ac:dyDescent="0.25">
      <c r="A8460" s="9" t="str">
        <f>IF(B8460&lt;&gt;"",COUNTA($B$3:B8460)+$A$2,"")</f>
        <v/>
      </c>
      <c r="R8460" s="42"/>
      <c r="AB8460" s="13"/>
      <c r="AC8460" s="8"/>
      <c r="AF8460" s="13"/>
      <c r="AG8460" s="8"/>
      <c r="AH8460" s="8"/>
      <c r="AI8460" s="8"/>
      <c r="AJ8460" s="8"/>
      <c r="AK8460" s="8"/>
      <c r="AN8460" s="13"/>
      <c r="AO8460" s="8"/>
      <c r="AR8460" s="13"/>
      <c r="AS8460" s="8"/>
      <c r="AV8460" s="13"/>
      <c r="AW8460" s="8"/>
      <c r="AX8460" s="19" t="str">
        <f t="shared" si="520"/>
        <v/>
      </c>
      <c r="AY8460" s="55">
        <f t="shared" si="521"/>
        <v>0</v>
      </c>
      <c r="AZ8460" s="8"/>
      <c r="BA8460" s="8"/>
    </row>
    <row r="8461" spans="1:53" x14ac:dyDescent="0.25">
      <c r="A8461" s="9" t="str">
        <f>IF(B8461&lt;&gt;"",COUNTA($B$3:B8461)+$A$2,"")</f>
        <v/>
      </c>
      <c r="R8461" s="42"/>
      <c r="AB8461" s="13"/>
      <c r="AC8461" s="8"/>
      <c r="AF8461" s="13"/>
      <c r="AG8461" s="8"/>
      <c r="AH8461" s="8"/>
      <c r="AI8461" s="8"/>
      <c r="AJ8461" s="8"/>
      <c r="AK8461" s="8"/>
      <c r="AN8461" s="13"/>
      <c r="AO8461" s="8"/>
      <c r="AR8461" s="13"/>
      <c r="AS8461" s="8"/>
      <c r="AV8461" s="13"/>
      <c r="AW8461" s="8"/>
      <c r="AX8461" s="19" t="str">
        <f t="shared" si="520"/>
        <v/>
      </c>
      <c r="AY8461" s="55">
        <f t="shared" si="521"/>
        <v>0</v>
      </c>
      <c r="AZ8461" s="8"/>
      <c r="BA8461" s="8"/>
    </row>
    <row r="8462" spans="1:53" x14ac:dyDescent="0.25">
      <c r="A8462" s="9" t="str">
        <f>IF(B8462&lt;&gt;"",COUNTA($B$3:B8462)+$A$2,"")</f>
        <v/>
      </c>
      <c r="R8462" s="42"/>
      <c r="AB8462" s="13"/>
      <c r="AC8462" s="8"/>
      <c r="AF8462" s="13"/>
      <c r="AG8462" s="8"/>
      <c r="AH8462" s="8"/>
      <c r="AI8462" s="8"/>
      <c r="AJ8462" s="8"/>
      <c r="AK8462" s="8"/>
      <c r="AN8462" s="13"/>
      <c r="AO8462" s="8"/>
      <c r="AR8462" s="13"/>
      <c r="AS8462" s="8"/>
      <c r="AV8462" s="13"/>
      <c r="AW8462" s="8"/>
      <c r="AX8462" s="19" t="str">
        <f t="shared" si="520"/>
        <v/>
      </c>
      <c r="AY8462" s="55">
        <f t="shared" si="521"/>
        <v>0</v>
      </c>
      <c r="AZ8462" s="8"/>
      <c r="BA8462" s="8"/>
    </row>
    <row r="8463" spans="1:53" x14ac:dyDescent="0.25">
      <c r="A8463" s="9" t="str">
        <f>IF(B8463&lt;&gt;"",COUNTA($B$3:B8463)+$A$2,"")</f>
        <v/>
      </c>
      <c r="R8463" s="42"/>
      <c r="AB8463" s="13"/>
      <c r="AC8463" s="8"/>
      <c r="AF8463" s="13"/>
      <c r="AG8463" s="8"/>
      <c r="AH8463" s="8"/>
      <c r="AI8463" s="8"/>
      <c r="AJ8463" s="8"/>
      <c r="AK8463" s="8"/>
      <c r="AN8463" s="13"/>
      <c r="AO8463" s="8"/>
      <c r="AR8463" s="13"/>
      <c r="AS8463" s="8"/>
      <c r="AV8463" s="13"/>
      <c r="AW8463" s="8"/>
      <c r="AX8463" s="19" t="str">
        <f t="shared" si="520"/>
        <v/>
      </c>
      <c r="AY8463" s="55">
        <f t="shared" si="521"/>
        <v>0</v>
      </c>
      <c r="AZ8463" s="8"/>
      <c r="BA8463" s="8"/>
    </row>
    <row r="8464" spans="1:53" x14ac:dyDescent="0.25">
      <c r="A8464" s="9" t="str">
        <f>IF(B8464&lt;&gt;"",COUNTA($B$3:B8464)+$A$2,"")</f>
        <v/>
      </c>
      <c r="R8464" s="42"/>
      <c r="AB8464" s="13"/>
      <c r="AC8464" s="8"/>
      <c r="AF8464" s="13"/>
      <c r="AG8464" s="8"/>
      <c r="AH8464" s="8"/>
      <c r="AI8464" s="8"/>
      <c r="AJ8464" s="8"/>
      <c r="AK8464" s="8"/>
      <c r="AN8464" s="13"/>
      <c r="AO8464" s="8"/>
      <c r="AR8464" s="13"/>
      <c r="AS8464" s="8"/>
      <c r="AV8464" s="13"/>
      <c r="AW8464" s="8"/>
      <c r="AX8464" s="19" t="str">
        <f t="shared" si="520"/>
        <v/>
      </c>
      <c r="AY8464" s="55">
        <f t="shared" si="521"/>
        <v>0</v>
      </c>
      <c r="AZ8464" s="8"/>
      <c r="BA8464" s="8"/>
    </row>
    <row r="8465" spans="1:53" x14ac:dyDescent="0.25">
      <c r="A8465" s="9" t="str">
        <f>IF(B8465&lt;&gt;"",COUNTA($B$3:B8465)+$A$2,"")</f>
        <v/>
      </c>
      <c r="R8465" s="42"/>
      <c r="AB8465" s="13"/>
      <c r="AC8465" s="8"/>
      <c r="AF8465" s="13"/>
      <c r="AG8465" s="8"/>
      <c r="AH8465" s="8"/>
      <c r="AI8465" s="8"/>
      <c r="AJ8465" s="8"/>
      <c r="AK8465" s="8"/>
      <c r="AN8465" s="13"/>
      <c r="AO8465" s="8"/>
      <c r="AR8465" s="13"/>
      <c r="AS8465" s="8"/>
      <c r="AV8465" s="13"/>
      <c r="AW8465" s="8"/>
      <c r="AX8465" s="19" t="str">
        <f t="shared" si="520"/>
        <v/>
      </c>
      <c r="AY8465" s="55">
        <f t="shared" si="521"/>
        <v>0</v>
      </c>
      <c r="AZ8465" s="8"/>
      <c r="BA8465" s="8"/>
    </row>
    <row r="8466" spans="1:53" x14ac:dyDescent="0.25">
      <c r="A8466" s="9" t="str">
        <f>IF(B8466&lt;&gt;"",COUNTA($B$3:B8466)+$A$2,"")</f>
        <v/>
      </c>
      <c r="R8466" s="42"/>
      <c r="AB8466" s="13"/>
      <c r="AC8466" s="8"/>
      <c r="AF8466" s="13"/>
      <c r="AG8466" s="8"/>
      <c r="AH8466" s="8"/>
      <c r="AI8466" s="8"/>
      <c r="AJ8466" s="8"/>
      <c r="AK8466" s="8"/>
      <c r="AN8466" s="13"/>
      <c r="AO8466" s="8"/>
      <c r="AR8466" s="13"/>
      <c r="AS8466" s="8"/>
      <c r="AV8466" s="13"/>
      <c r="AW8466" s="8"/>
      <c r="AX8466" s="19" t="str">
        <f t="shared" si="520"/>
        <v/>
      </c>
      <c r="AY8466" s="55">
        <f t="shared" si="521"/>
        <v>0</v>
      </c>
      <c r="AZ8466" s="8"/>
      <c r="BA8466" s="8"/>
    </row>
    <row r="8467" spans="1:53" x14ac:dyDescent="0.25">
      <c r="A8467" s="9" t="str">
        <f>IF(B8467&lt;&gt;"",COUNTA($B$3:B8467)+$A$2,"")</f>
        <v/>
      </c>
      <c r="R8467" s="42"/>
      <c r="AB8467" s="13"/>
      <c r="AC8467" s="8"/>
      <c r="AF8467" s="13"/>
      <c r="AG8467" s="8"/>
      <c r="AH8467" s="8"/>
      <c r="AI8467" s="8"/>
      <c r="AJ8467" s="8"/>
      <c r="AK8467" s="8"/>
      <c r="AN8467" s="13"/>
      <c r="AO8467" s="8"/>
      <c r="AR8467" s="13"/>
      <c r="AS8467" s="8"/>
      <c r="AV8467" s="13"/>
      <c r="AW8467" s="8"/>
      <c r="AX8467" s="19" t="str">
        <f t="shared" si="520"/>
        <v/>
      </c>
      <c r="AY8467" s="55">
        <f t="shared" si="521"/>
        <v>0</v>
      </c>
      <c r="AZ8467" s="8"/>
      <c r="BA8467" s="8"/>
    </row>
    <row r="8468" spans="1:53" x14ac:dyDescent="0.25">
      <c r="A8468" s="9" t="str">
        <f>IF(B8468&lt;&gt;"",COUNTA($B$3:B8468)+$A$2,"")</f>
        <v/>
      </c>
      <c r="R8468" s="42"/>
      <c r="AB8468" s="13"/>
      <c r="AC8468" s="8"/>
      <c r="AF8468" s="13"/>
      <c r="AG8468" s="8"/>
      <c r="AH8468" s="8"/>
      <c r="AI8468" s="8"/>
      <c r="AJ8468" s="8"/>
      <c r="AK8468" s="8"/>
      <c r="AN8468" s="13"/>
      <c r="AO8468" s="8"/>
      <c r="AR8468" s="13"/>
      <c r="AS8468" s="8"/>
      <c r="AV8468" s="13"/>
      <c r="AW8468" s="8"/>
      <c r="AX8468" s="19" t="str">
        <f t="shared" si="520"/>
        <v/>
      </c>
      <c r="AY8468" s="55">
        <f t="shared" si="521"/>
        <v>0</v>
      </c>
      <c r="AZ8468" s="8"/>
      <c r="BA8468" s="8"/>
    </row>
    <row r="8469" spans="1:53" x14ac:dyDescent="0.25">
      <c r="A8469" s="9" t="str">
        <f>IF(B8469&lt;&gt;"",COUNTA($B$3:B8469)+$A$2,"")</f>
        <v/>
      </c>
      <c r="R8469" s="42"/>
      <c r="AB8469" s="13"/>
      <c r="AC8469" s="8"/>
      <c r="AF8469" s="13"/>
      <c r="AG8469" s="8"/>
      <c r="AH8469" s="8"/>
      <c r="AI8469" s="8"/>
      <c r="AJ8469" s="8"/>
      <c r="AK8469" s="8"/>
      <c r="AN8469" s="13"/>
      <c r="AO8469" s="8"/>
      <c r="AR8469" s="13"/>
      <c r="AS8469" s="8"/>
      <c r="AV8469" s="13"/>
      <c r="AW8469" s="8"/>
      <c r="AX8469" s="19" t="str">
        <f t="shared" si="520"/>
        <v/>
      </c>
      <c r="AY8469" s="55">
        <f t="shared" si="521"/>
        <v>0</v>
      </c>
      <c r="AZ8469" s="8"/>
      <c r="BA8469" s="8"/>
    </row>
    <row r="8470" spans="1:53" x14ac:dyDescent="0.25">
      <c r="A8470" s="9" t="str">
        <f>IF(B8470&lt;&gt;"",COUNTA($B$3:B8470)+$A$2,"")</f>
        <v/>
      </c>
      <c r="R8470" s="42"/>
      <c r="AB8470" s="13"/>
      <c r="AC8470" s="8"/>
      <c r="AF8470" s="13"/>
      <c r="AG8470" s="8"/>
      <c r="AH8470" s="8"/>
      <c r="AI8470" s="8"/>
      <c r="AJ8470" s="8"/>
      <c r="AK8470" s="8"/>
      <c r="AN8470" s="13"/>
      <c r="AO8470" s="8"/>
      <c r="AR8470" s="13"/>
      <c r="AS8470" s="8"/>
      <c r="AV8470" s="13"/>
      <c r="AW8470" s="8"/>
      <c r="AX8470" s="19" t="str">
        <f t="shared" si="520"/>
        <v/>
      </c>
      <c r="AY8470" s="55">
        <f t="shared" si="521"/>
        <v>0</v>
      </c>
      <c r="AZ8470" s="8"/>
      <c r="BA8470" s="8"/>
    </row>
    <row r="8471" spans="1:53" x14ac:dyDescent="0.25">
      <c r="A8471" s="9" t="str">
        <f>IF(B8471&lt;&gt;"",COUNTA($B$3:B8471)+$A$2,"")</f>
        <v/>
      </c>
      <c r="R8471" s="42"/>
      <c r="AB8471" s="13"/>
      <c r="AC8471" s="8"/>
      <c r="AF8471" s="13"/>
      <c r="AG8471" s="8"/>
      <c r="AH8471" s="8"/>
      <c r="AI8471" s="8"/>
      <c r="AJ8471" s="8"/>
      <c r="AK8471" s="8"/>
      <c r="AN8471" s="13"/>
      <c r="AO8471" s="8"/>
      <c r="AR8471" s="13"/>
      <c r="AS8471" s="8"/>
      <c r="AV8471" s="13"/>
      <c r="AW8471" s="8"/>
      <c r="AX8471" s="19" t="str">
        <f t="shared" si="520"/>
        <v/>
      </c>
      <c r="AY8471" s="55">
        <f t="shared" si="521"/>
        <v>0</v>
      </c>
      <c r="AZ8471" s="8"/>
      <c r="BA8471" s="8"/>
    </row>
    <row r="8472" spans="1:53" x14ac:dyDescent="0.25">
      <c r="A8472" s="9" t="str">
        <f>IF(B8472&lt;&gt;"",COUNTA($B$3:B8472)+$A$2,"")</f>
        <v/>
      </c>
      <c r="R8472" s="42"/>
      <c r="AB8472" s="13"/>
      <c r="AC8472" s="8"/>
      <c r="AF8472" s="13"/>
      <c r="AG8472" s="8"/>
      <c r="AH8472" s="8"/>
      <c r="AI8472" s="8"/>
      <c r="AJ8472" s="8"/>
      <c r="AK8472" s="8"/>
      <c r="AN8472" s="13"/>
      <c r="AO8472" s="8"/>
      <c r="AR8472" s="13"/>
      <c r="AS8472" s="8"/>
      <c r="AV8472" s="13"/>
      <c r="AW8472" s="8"/>
      <c r="AX8472" s="19" t="str">
        <f t="shared" si="520"/>
        <v/>
      </c>
      <c r="AY8472" s="55">
        <f t="shared" si="521"/>
        <v>0</v>
      </c>
      <c r="AZ8472" s="8"/>
      <c r="BA8472" s="8"/>
    </row>
    <row r="8473" spans="1:53" x14ac:dyDescent="0.25">
      <c r="A8473" s="9" t="str">
        <f>IF(B8473&lt;&gt;"",COUNTA($B$3:B8473)+$A$2,"")</f>
        <v/>
      </c>
      <c r="R8473" s="42"/>
      <c r="AB8473" s="13"/>
      <c r="AC8473" s="8"/>
      <c r="AF8473" s="13"/>
      <c r="AG8473" s="8"/>
      <c r="AH8473" s="8"/>
      <c r="AI8473" s="8"/>
      <c r="AJ8473" s="8"/>
      <c r="AK8473" s="8"/>
      <c r="AN8473" s="13"/>
      <c r="AO8473" s="8"/>
      <c r="AR8473" s="13"/>
      <c r="AS8473" s="8"/>
      <c r="AV8473" s="13"/>
      <c r="AW8473" s="8"/>
      <c r="AX8473" s="19" t="str">
        <f t="shared" si="520"/>
        <v/>
      </c>
      <c r="AY8473" s="55">
        <f t="shared" si="521"/>
        <v>0</v>
      </c>
      <c r="AZ8473" s="8"/>
      <c r="BA8473" s="8"/>
    </row>
    <row r="8474" spans="1:53" x14ac:dyDescent="0.25">
      <c r="A8474" s="9" t="str">
        <f>IF(B8474&lt;&gt;"",COUNTA($B$3:B8474)+$A$2,"")</f>
        <v/>
      </c>
      <c r="R8474" s="42"/>
      <c r="AB8474" s="13"/>
      <c r="AC8474" s="8"/>
      <c r="AF8474" s="13"/>
      <c r="AG8474" s="8"/>
      <c r="AH8474" s="8"/>
      <c r="AI8474" s="8"/>
      <c r="AJ8474" s="8"/>
      <c r="AK8474" s="8"/>
      <c r="AN8474" s="13"/>
      <c r="AO8474" s="8"/>
      <c r="AR8474" s="13"/>
      <c r="AS8474" s="8"/>
      <c r="AV8474" s="13"/>
      <c r="AW8474" s="8"/>
      <c r="AX8474" s="19" t="str">
        <f t="shared" si="520"/>
        <v/>
      </c>
      <c r="AY8474" s="55">
        <f t="shared" si="521"/>
        <v>0</v>
      </c>
      <c r="AZ8474" s="8"/>
      <c r="BA8474" s="8"/>
    </row>
    <row r="8475" spans="1:53" x14ac:dyDescent="0.25">
      <c r="A8475" s="9" t="str">
        <f>IF(B8475&lt;&gt;"",COUNTA($B$3:B8475)+$A$2,"")</f>
        <v/>
      </c>
      <c r="R8475" s="42"/>
      <c r="AB8475" s="13"/>
      <c r="AC8475" s="8"/>
      <c r="AF8475" s="13"/>
      <c r="AG8475" s="8"/>
      <c r="AH8475" s="8"/>
      <c r="AI8475" s="8"/>
      <c r="AJ8475" s="8"/>
      <c r="AK8475" s="8"/>
      <c r="AN8475" s="13"/>
      <c r="AO8475" s="8"/>
      <c r="AR8475" s="13"/>
      <c r="AS8475" s="8"/>
      <c r="AV8475" s="13"/>
      <c r="AW8475" s="8"/>
      <c r="AX8475" s="19" t="str">
        <f t="shared" si="520"/>
        <v/>
      </c>
      <c r="AY8475" s="55">
        <f t="shared" si="521"/>
        <v>0</v>
      </c>
      <c r="AZ8475" s="8"/>
      <c r="BA8475" s="8"/>
    </row>
    <row r="8476" spans="1:53" x14ac:dyDescent="0.25">
      <c r="A8476" s="9" t="str">
        <f>IF(B8476&lt;&gt;"",COUNTA($B$3:B8476)+$A$2,"")</f>
        <v/>
      </c>
      <c r="R8476" s="42"/>
      <c r="AB8476" s="13"/>
      <c r="AC8476" s="8"/>
      <c r="AF8476" s="13"/>
      <c r="AG8476" s="8"/>
      <c r="AH8476" s="8"/>
      <c r="AI8476" s="8"/>
      <c r="AJ8476" s="8"/>
      <c r="AK8476" s="8"/>
      <c r="AN8476" s="13"/>
      <c r="AO8476" s="8"/>
      <c r="AR8476" s="13"/>
      <c r="AS8476" s="8"/>
      <c r="AV8476" s="13"/>
      <c r="AW8476" s="8"/>
      <c r="AX8476" s="19" t="str">
        <f t="shared" si="520"/>
        <v/>
      </c>
      <c r="AY8476" s="55">
        <f t="shared" si="521"/>
        <v>0</v>
      </c>
      <c r="AZ8476" s="8"/>
      <c r="BA8476" s="8"/>
    </row>
    <row r="8477" spans="1:53" x14ac:dyDescent="0.25">
      <c r="A8477" s="9" t="str">
        <f>IF(B8477&lt;&gt;"",COUNTA($B$3:B8477)+$A$2,"")</f>
        <v/>
      </c>
      <c r="R8477" s="42"/>
      <c r="AB8477" s="13"/>
      <c r="AC8477" s="8"/>
      <c r="AF8477" s="13"/>
      <c r="AG8477" s="8"/>
      <c r="AH8477" s="8"/>
      <c r="AI8477" s="8"/>
      <c r="AJ8477" s="8"/>
      <c r="AK8477" s="8"/>
      <c r="AN8477" s="13"/>
      <c r="AO8477" s="8"/>
      <c r="AR8477" s="13"/>
      <c r="AS8477" s="8"/>
      <c r="AV8477" s="13"/>
      <c r="AW8477" s="8"/>
      <c r="AX8477" s="19" t="str">
        <f t="shared" si="520"/>
        <v/>
      </c>
      <c r="AY8477" s="55">
        <f t="shared" si="521"/>
        <v>0</v>
      </c>
      <c r="AZ8477" s="8"/>
      <c r="BA8477" s="8"/>
    </row>
    <row r="8478" spans="1:53" x14ac:dyDescent="0.25">
      <c r="A8478" s="9" t="str">
        <f>IF(B8478&lt;&gt;"",COUNTA($B$3:B8478)+$A$2,"")</f>
        <v/>
      </c>
      <c r="R8478" s="42"/>
      <c r="AB8478" s="13"/>
      <c r="AC8478" s="8"/>
      <c r="AF8478" s="13"/>
      <c r="AG8478" s="8"/>
      <c r="AH8478" s="8"/>
      <c r="AI8478" s="8"/>
      <c r="AJ8478" s="8"/>
      <c r="AK8478" s="8"/>
      <c r="AN8478" s="13"/>
      <c r="AO8478" s="8"/>
      <c r="AR8478" s="13"/>
      <c r="AS8478" s="8"/>
      <c r="AV8478" s="13"/>
      <c r="AW8478" s="8"/>
      <c r="AX8478" s="19" t="str">
        <f t="shared" si="520"/>
        <v/>
      </c>
      <c r="AY8478" s="55">
        <f t="shared" si="521"/>
        <v>0</v>
      </c>
      <c r="AZ8478" s="8"/>
      <c r="BA8478" s="8"/>
    </row>
    <row r="8479" spans="1:53" x14ac:dyDescent="0.25">
      <c r="A8479" s="9" t="str">
        <f>IF(B8479&lt;&gt;"",COUNTA($B$3:B8479)+$A$2,"")</f>
        <v/>
      </c>
      <c r="R8479" s="42"/>
      <c r="AB8479" s="13"/>
      <c r="AC8479" s="8"/>
      <c r="AF8479" s="13"/>
      <c r="AG8479" s="8"/>
      <c r="AH8479" s="8"/>
      <c r="AI8479" s="8"/>
      <c r="AJ8479" s="8"/>
      <c r="AK8479" s="8"/>
      <c r="AN8479" s="13"/>
      <c r="AO8479" s="8"/>
      <c r="AR8479" s="13"/>
      <c r="AS8479" s="8"/>
      <c r="AV8479" s="13"/>
      <c r="AW8479" s="8"/>
      <c r="AX8479" s="19" t="str">
        <f t="shared" si="520"/>
        <v/>
      </c>
      <c r="AY8479" s="55">
        <f t="shared" si="521"/>
        <v>0</v>
      </c>
      <c r="AZ8479" s="8"/>
      <c r="BA8479" s="8"/>
    </row>
    <row r="8480" spans="1:53" x14ac:dyDescent="0.25">
      <c r="A8480" s="9" t="str">
        <f>IF(B8480&lt;&gt;"",COUNTA($B$3:B8480)+$A$2,"")</f>
        <v/>
      </c>
      <c r="R8480" s="42"/>
      <c r="AB8480" s="13"/>
      <c r="AC8480" s="8"/>
      <c r="AF8480" s="13"/>
      <c r="AG8480" s="8"/>
      <c r="AH8480" s="8"/>
      <c r="AI8480" s="8"/>
      <c r="AJ8480" s="8"/>
      <c r="AK8480" s="8"/>
      <c r="AN8480" s="13"/>
      <c r="AO8480" s="8"/>
      <c r="AR8480" s="13"/>
      <c r="AS8480" s="8"/>
      <c r="AV8480" s="13"/>
      <c r="AW8480" s="8"/>
      <c r="AX8480" s="19" t="str">
        <f t="shared" si="520"/>
        <v/>
      </c>
      <c r="AY8480" s="55">
        <f t="shared" si="521"/>
        <v>0</v>
      </c>
      <c r="AZ8480" s="8"/>
      <c r="BA8480" s="8"/>
    </row>
    <row r="8481" spans="1:53" x14ac:dyDescent="0.25">
      <c r="A8481" s="9" t="str">
        <f>IF(B8481&lt;&gt;"",COUNTA($B$3:B8481)+$A$2,"")</f>
        <v/>
      </c>
      <c r="R8481" s="42"/>
      <c r="AB8481" s="13"/>
      <c r="AC8481" s="8"/>
      <c r="AF8481" s="13"/>
      <c r="AG8481" s="8"/>
      <c r="AH8481" s="8"/>
      <c r="AI8481" s="8"/>
      <c r="AJ8481" s="8"/>
      <c r="AK8481" s="8"/>
      <c r="AN8481" s="13"/>
      <c r="AO8481" s="8"/>
      <c r="AR8481" s="13"/>
      <c r="AS8481" s="8"/>
      <c r="AV8481" s="13"/>
      <c r="AW8481" s="8"/>
      <c r="AX8481" s="19" t="str">
        <f t="shared" si="520"/>
        <v/>
      </c>
      <c r="AY8481" s="55">
        <f t="shared" si="521"/>
        <v>0</v>
      </c>
      <c r="AZ8481" s="8"/>
      <c r="BA8481" s="8"/>
    </row>
    <row r="8482" spans="1:53" x14ac:dyDescent="0.25">
      <c r="A8482" s="9" t="str">
        <f>IF(B8482&lt;&gt;"",COUNTA($B$3:B8482)+$A$2,"")</f>
        <v/>
      </c>
      <c r="R8482" s="42"/>
      <c r="AB8482" s="13"/>
      <c r="AC8482" s="8"/>
      <c r="AF8482" s="13"/>
      <c r="AG8482" s="8"/>
      <c r="AH8482" s="8"/>
      <c r="AI8482" s="8"/>
      <c r="AJ8482" s="8"/>
      <c r="AK8482" s="8"/>
      <c r="AN8482" s="13"/>
      <c r="AO8482" s="8"/>
      <c r="AR8482" s="13"/>
      <c r="AS8482" s="8"/>
      <c r="AV8482" s="13"/>
      <c r="AW8482" s="8"/>
      <c r="AX8482" s="19" t="str">
        <f t="shared" si="520"/>
        <v/>
      </c>
      <c r="AY8482" s="55">
        <f t="shared" si="521"/>
        <v>0</v>
      </c>
      <c r="AZ8482" s="8"/>
      <c r="BA8482" s="8"/>
    </row>
    <row r="8483" spans="1:53" x14ac:dyDescent="0.25">
      <c r="A8483" s="9" t="str">
        <f>IF(B8483&lt;&gt;"",COUNTA($B$3:B8483)+$A$2,"")</f>
        <v/>
      </c>
      <c r="R8483" s="42"/>
      <c r="AB8483" s="13"/>
      <c r="AC8483" s="8"/>
      <c r="AF8483" s="13"/>
      <c r="AG8483" s="8"/>
      <c r="AH8483" s="8"/>
      <c r="AI8483" s="8"/>
      <c r="AJ8483" s="8"/>
      <c r="AK8483" s="8"/>
      <c r="AN8483" s="13"/>
      <c r="AO8483" s="8"/>
      <c r="AR8483" s="13"/>
      <c r="AS8483" s="8"/>
      <c r="AV8483" s="13"/>
      <c r="AW8483" s="8"/>
      <c r="AX8483" s="19" t="str">
        <f t="shared" si="520"/>
        <v/>
      </c>
      <c r="AY8483" s="55">
        <f t="shared" si="521"/>
        <v>0</v>
      </c>
      <c r="AZ8483" s="8"/>
      <c r="BA8483" s="8"/>
    </row>
    <row r="8484" spans="1:53" x14ac:dyDescent="0.25">
      <c r="A8484" s="9" t="str">
        <f>IF(B8484&lt;&gt;"",COUNTA($B$3:B8484)+$A$2,"")</f>
        <v/>
      </c>
      <c r="R8484" s="42"/>
      <c r="AB8484" s="13"/>
      <c r="AC8484" s="8"/>
      <c r="AF8484" s="13"/>
      <c r="AG8484" s="8"/>
      <c r="AH8484" s="8"/>
      <c r="AI8484" s="8"/>
      <c r="AJ8484" s="8"/>
      <c r="AK8484" s="8"/>
      <c r="AN8484" s="13"/>
      <c r="AO8484" s="8"/>
      <c r="AR8484" s="13"/>
      <c r="AS8484" s="8"/>
      <c r="AV8484" s="13"/>
      <c r="AW8484" s="8"/>
      <c r="AX8484" s="19" t="str">
        <f t="shared" si="520"/>
        <v/>
      </c>
      <c r="AY8484" s="55">
        <f t="shared" si="521"/>
        <v>0</v>
      </c>
      <c r="AZ8484" s="8"/>
      <c r="BA8484" s="8"/>
    </row>
    <row r="8485" spans="1:53" x14ac:dyDescent="0.25">
      <c r="A8485" s="9" t="str">
        <f>IF(B8485&lt;&gt;"",COUNTA($B$3:B8485)+$A$2,"")</f>
        <v/>
      </c>
      <c r="R8485" s="42"/>
      <c r="AB8485" s="13"/>
      <c r="AC8485" s="8"/>
      <c r="AF8485" s="13"/>
      <c r="AG8485" s="8"/>
      <c r="AH8485" s="8"/>
      <c r="AI8485" s="8"/>
      <c r="AJ8485" s="8"/>
      <c r="AK8485" s="8"/>
      <c r="AN8485" s="13"/>
      <c r="AO8485" s="8"/>
      <c r="AR8485" s="13"/>
      <c r="AS8485" s="8"/>
      <c r="AV8485" s="13"/>
      <c r="AW8485" s="8"/>
      <c r="AX8485" s="19" t="str">
        <f t="shared" si="520"/>
        <v/>
      </c>
      <c r="AY8485" s="55">
        <f t="shared" si="521"/>
        <v>0</v>
      </c>
      <c r="AZ8485" s="8"/>
      <c r="BA8485" s="8"/>
    </row>
    <row r="8486" spans="1:53" x14ac:dyDescent="0.25">
      <c r="A8486" s="9" t="str">
        <f>IF(B8486&lt;&gt;"",COUNTA($B$3:B8486)+$A$2,"")</f>
        <v/>
      </c>
      <c r="R8486" s="42"/>
      <c r="AB8486" s="13"/>
      <c r="AC8486" s="8"/>
      <c r="AF8486" s="13"/>
      <c r="AG8486" s="8"/>
      <c r="AH8486" s="8"/>
      <c r="AI8486" s="8"/>
      <c r="AJ8486" s="8"/>
      <c r="AK8486" s="8"/>
      <c r="AN8486" s="13"/>
      <c r="AO8486" s="8"/>
      <c r="AR8486" s="13"/>
      <c r="AS8486" s="8"/>
      <c r="AV8486" s="13"/>
      <c r="AW8486" s="8"/>
      <c r="AX8486" s="19" t="str">
        <f t="shared" si="520"/>
        <v/>
      </c>
      <c r="AY8486" s="55">
        <f t="shared" si="521"/>
        <v>0</v>
      </c>
      <c r="AZ8486" s="8"/>
      <c r="BA8486" s="8"/>
    </row>
    <row r="8487" spans="1:53" x14ac:dyDescent="0.25">
      <c r="A8487" s="9" t="str">
        <f>IF(B8487&lt;&gt;"",COUNTA($B$3:B8487)+$A$2,"")</f>
        <v/>
      </c>
      <c r="R8487" s="42"/>
      <c r="AB8487" s="13"/>
      <c r="AC8487" s="8"/>
      <c r="AF8487" s="13"/>
      <c r="AG8487" s="8"/>
      <c r="AH8487" s="8"/>
      <c r="AI8487" s="8"/>
      <c r="AJ8487" s="8"/>
      <c r="AK8487" s="8"/>
      <c r="AN8487" s="13"/>
      <c r="AO8487" s="8"/>
      <c r="AR8487" s="13"/>
      <c r="AS8487" s="8"/>
      <c r="AV8487" s="13"/>
      <c r="AW8487" s="8"/>
      <c r="AX8487" s="19" t="str">
        <f t="shared" si="520"/>
        <v/>
      </c>
      <c r="AY8487" s="55">
        <f t="shared" si="521"/>
        <v>0</v>
      </c>
      <c r="AZ8487" s="8"/>
      <c r="BA8487" s="8"/>
    </row>
    <row r="8488" spans="1:53" x14ac:dyDescent="0.25">
      <c r="A8488" s="9" t="str">
        <f>IF(B8488&lt;&gt;"",COUNTA($B$3:B8488)+$A$2,"")</f>
        <v/>
      </c>
      <c r="R8488" s="42"/>
      <c r="AB8488" s="13"/>
      <c r="AC8488" s="8"/>
      <c r="AF8488" s="13"/>
      <c r="AG8488" s="8"/>
      <c r="AH8488" s="8"/>
      <c r="AI8488" s="8"/>
      <c r="AJ8488" s="8"/>
      <c r="AK8488" s="8"/>
      <c r="AN8488" s="13"/>
      <c r="AO8488" s="8"/>
      <c r="AR8488" s="13"/>
      <c r="AS8488" s="8"/>
      <c r="AV8488" s="13"/>
      <c r="AW8488" s="8"/>
      <c r="AX8488" s="19" t="str">
        <f t="shared" si="520"/>
        <v/>
      </c>
      <c r="AY8488" s="55">
        <f t="shared" si="521"/>
        <v>0</v>
      </c>
      <c r="AZ8488" s="8"/>
      <c r="BA8488" s="8"/>
    </row>
    <row r="8489" spans="1:53" x14ac:dyDescent="0.25">
      <c r="A8489" s="9" t="str">
        <f>IF(B8489&lt;&gt;"",COUNTA($B$3:B8489)+$A$2,"")</f>
        <v/>
      </c>
      <c r="R8489" s="42"/>
      <c r="AB8489" s="13"/>
      <c r="AC8489" s="8"/>
      <c r="AF8489" s="13"/>
      <c r="AG8489" s="8"/>
      <c r="AH8489" s="8"/>
      <c r="AI8489" s="8"/>
      <c r="AJ8489" s="8"/>
      <c r="AK8489" s="8"/>
      <c r="AN8489" s="13"/>
      <c r="AO8489" s="8"/>
      <c r="AR8489" s="13"/>
      <c r="AS8489" s="8"/>
      <c r="AV8489" s="13"/>
      <c r="AW8489" s="8"/>
      <c r="AX8489" s="19" t="str">
        <f t="shared" si="520"/>
        <v/>
      </c>
      <c r="AY8489" s="55">
        <f t="shared" si="521"/>
        <v>0</v>
      </c>
      <c r="AZ8489" s="8"/>
      <c r="BA8489" s="8"/>
    </row>
    <row r="8490" spans="1:53" x14ac:dyDescent="0.25">
      <c r="A8490" s="9" t="str">
        <f>IF(B8490&lt;&gt;"",COUNTA($B$3:B8490)+$A$2,"")</f>
        <v/>
      </c>
      <c r="R8490" s="42"/>
      <c r="AB8490" s="13"/>
      <c r="AC8490" s="8"/>
      <c r="AF8490" s="13"/>
      <c r="AG8490" s="8"/>
      <c r="AH8490" s="8"/>
      <c r="AI8490" s="8"/>
      <c r="AJ8490" s="8"/>
      <c r="AK8490" s="8"/>
      <c r="AN8490" s="13"/>
      <c r="AO8490" s="8"/>
      <c r="AR8490" s="13"/>
      <c r="AS8490" s="8"/>
      <c r="AV8490" s="13"/>
      <c r="AW8490" s="8"/>
      <c r="AX8490" s="19" t="str">
        <f t="shared" si="520"/>
        <v/>
      </c>
      <c r="AY8490" s="55">
        <f t="shared" si="521"/>
        <v>0</v>
      </c>
      <c r="AZ8490" s="8"/>
      <c r="BA8490" s="8"/>
    </row>
    <row r="8491" spans="1:53" x14ac:dyDescent="0.25">
      <c r="A8491" s="9" t="str">
        <f>IF(B8491&lt;&gt;"",COUNTA($B$3:B8491)+$A$2,"")</f>
        <v/>
      </c>
      <c r="R8491" s="42"/>
      <c r="AB8491" s="13"/>
      <c r="AC8491" s="8"/>
      <c r="AF8491" s="13"/>
      <c r="AG8491" s="8"/>
      <c r="AH8491" s="8"/>
      <c r="AI8491" s="8"/>
      <c r="AJ8491" s="8"/>
      <c r="AK8491" s="8"/>
      <c r="AN8491" s="13"/>
      <c r="AO8491" s="8"/>
      <c r="AR8491" s="13"/>
      <c r="AS8491" s="8"/>
      <c r="AV8491" s="13"/>
      <c r="AW8491" s="8"/>
      <c r="AX8491" s="19" t="str">
        <f t="shared" si="520"/>
        <v/>
      </c>
      <c r="AY8491" s="55">
        <f t="shared" si="521"/>
        <v>0</v>
      </c>
      <c r="AZ8491" s="8"/>
      <c r="BA8491" s="8"/>
    </row>
    <row r="8492" spans="1:53" x14ac:dyDescent="0.25">
      <c r="A8492" s="9" t="str">
        <f>IF(B8492&lt;&gt;"",COUNTA($B$3:B8492)+$A$2,"")</f>
        <v/>
      </c>
      <c r="R8492" s="42"/>
      <c r="AB8492" s="13"/>
      <c r="AC8492" s="8"/>
      <c r="AF8492" s="13"/>
      <c r="AG8492" s="8"/>
      <c r="AH8492" s="8"/>
      <c r="AI8492" s="8"/>
      <c r="AJ8492" s="8"/>
      <c r="AK8492" s="8"/>
      <c r="AN8492" s="13"/>
      <c r="AO8492" s="8"/>
      <c r="AR8492" s="13"/>
      <c r="AS8492" s="8"/>
      <c r="AV8492" s="13"/>
      <c r="AW8492" s="8"/>
      <c r="AX8492" s="19" t="str">
        <f t="shared" si="520"/>
        <v/>
      </c>
      <c r="AY8492" s="55">
        <f t="shared" si="521"/>
        <v>0</v>
      </c>
      <c r="AZ8492" s="8"/>
      <c r="BA8492" s="8"/>
    </row>
    <row r="8493" spans="1:53" x14ac:dyDescent="0.25">
      <c r="A8493" s="9" t="str">
        <f>IF(B8493&lt;&gt;"",COUNTA($B$3:B8493)+$A$2,"")</f>
        <v/>
      </c>
      <c r="R8493" s="42"/>
      <c r="AB8493" s="13"/>
      <c r="AC8493" s="8"/>
      <c r="AF8493" s="13"/>
      <c r="AG8493" s="8"/>
      <c r="AH8493" s="8"/>
      <c r="AI8493" s="8"/>
      <c r="AJ8493" s="8"/>
      <c r="AK8493" s="8"/>
      <c r="AN8493" s="13"/>
      <c r="AO8493" s="8"/>
      <c r="AR8493" s="13"/>
      <c r="AS8493" s="8"/>
      <c r="AV8493" s="13"/>
      <c r="AW8493" s="8"/>
      <c r="AX8493" s="19" t="str">
        <f t="shared" si="520"/>
        <v/>
      </c>
      <c r="AY8493" s="55">
        <f t="shared" si="521"/>
        <v>0</v>
      </c>
      <c r="AZ8493" s="8"/>
      <c r="BA8493" s="8"/>
    </row>
    <row r="8494" spans="1:53" x14ac:dyDescent="0.25">
      <c r="A8494" s="9" t="str">
        <f>IF(B8494&lt;&gt;"",COUNTA($B$3:B8494)+$A$2,"")</f>
        <v/>
      </c>
      <c r="R8494" s="42"/>
      <c r="AB8494" s="13"/>
      <c r="AC8494" s="8"/>
      <c r="AF8494" s="13"/>
      <c r="AG8494" s="8"/>
      <c r="AH8494" s="8"/>
      <c r="AI8494" s="8"/>
      <c r="AJ8494" s="8"/>
      <c r="AK8494" s="8"/>
      <c r="AN8494" s="13"/>
      <c r="AO8494" s="8"/>
      <c r="AR8494" s="13"/>
      <c r="AS8494" s="8"/>
      <c r="AV8494" s="13"/>
      <c r="AW8494" s="8"/>
      <c r="AX8494" s="19" t="str">
        <f t="shared" si="520"/>
        <v/>
      </c>
      <c r="AY8494" s="55">
        <f t="shared" si="521"/>
        <v>0</v>
      </c>
      <c r="AZ8494" s="8"/>
      <c r="BA8494" s="8"/>
    </row>
    <row r="8495" spans="1:53" x14ac:dyDescent="0.25">
      <c r="A8495" s="9" t="str">
        <f>IF(B8495&lt;&gt;"",COUNTA($B$3:B8495)+$A$2,"")</f>
        <v/>
      </c>
      <c r="R8495" s="42"/>
      <c r="AB8495" s="13"/>
      <c r="AC8495" s="8"/>
      <c r="AF8495" s="13"/>
      <c r="AG8495" s="8"/>
      <c r="AH8495" s="8"/>
      <c r="AI8495" s="8"/>
      <c r="AJ8495" s="8"/>
      <c r="AK8495" s="8"/>
      <c r="AN8495" s="13"/>
      <c r="AO8495" s="8"/>
      <c r="AR8495" s="13"/>
      <c r="AS8495" s="8"/>
      <c r="AV8495" s="13"/>
      <c r="AW8495" s="8"/>
      <c r="AX8495" s="19" t="str">
        <f t="shared" si="520"/>
        <v/>
      </c>
      <c r="AY8495" s="55">
        <f t="shared" si="521"/>
        <v>0</v>
      </c>
      <c r="AZ8495" s="8"/>
      <c r="BA8495" s="8"/>
    </row>
    <row r="8496" spans="1:53" x14ac:dyDescent="0.25">
      <c r="A8496" s="9" t="str">
        <f>IF(B8496&lt;&gt;"",COUNTA($B$3:B8496)+$A$2,"")</f>
        <v/>
      </c>
      <c r="R8496" s="42"/>
      <c r="AB8496" s="13"/>
      <c r="AC8496" s="8"/>
      <c r="AF8496" s="13"/>
      <c r="AG8496" s="8"/>
      <c r="AH8496" s="8"/>
      <c r="AI8496" s="8"/>
      <c r="AJ8496" s="8"/>
      <c r="AK8496" s="8"/>
      <c r="AN8496" s="13"/>
      <c r="AO8496" s="8"/>
      <c r="AR8496" s="13"/>
      <c r="AS8496" s="8"/>
      <c r="AV8496" s="13"/>
      <c r="AW8496" s="8"/>
      <c r="AX8496" s="19" t="str">
        <f t="shared" si="520"/>
        <v/>
      </c>
      <c r="AY8496" s="55">
        <f t="shared" si="521"/>
        <v>0</v>
      </c>
      <c r="AZ8496" s="8"/>
      <c r="BA8496" s="8"/>
    </row>
    <row r="8497" spans="1:53" x14ac:dyDescent="0.25">
      <c r="A8497" s="9" t="str">
        <f>IF(B8497&lt;&gt;"",COUNTA($B$3:B8497)+$A$2,"")</f>
        <v/>
      </c>
      <c r="R8497" s="42"/>
      <c r="AB8497" s="13"/>
      <c r="AC8497" s="8"/>
      <c r="AF8497" s="13"/>
      <c r="AG8497" s="8"/>
      <c r="AH8497" s="8"/>
      <c r="AI8497" s="8"/>
      <c r="AJ8497" s="8"/>
      <c r="AK8497" s="8"/>
      <c r="AN8497" s="13"/>
      <c r="AO8497" s="8"/>
      <c r="AR8497" s="13"/>
      <c r="AS8497" s="8"/>
      <c r="AV8497" s="13"/>
      <c r="AW8497" s="8"/>
      <c r="AX8497" s="19" t="str">
        <f t="shared" si="520"/>
        <v/>
      </c>
      <c r="AY8497" s="55">
        <f t="shared" si="521"/>
        <v>0</v>
      </c>
      <c r="AZ8497" s="8"/>
      <c r="BA8497" s="8"/>
    </row>
    <row r="8498" spans="1:53" x14ac:dyDescent="0.25">
      <c r="A8498" s="9" t="str">
        <f>IF(B8498&lt;&gt;"",COUNTA($B$3:B8498)+$A$2,"")</f>
        <v/>
      </c>
      <c r="R8498" s="42"/>
      <c r="AB8498" s="13"/>
      <c r="AC8498" s="8"/>
      <c r="AF8498" s="13"/>
      <c r="AG8498" s="8"/>
      <c r="AH8498" s="8"/>
      <c r="AI8498" s="8"/>
      <c r="AJ8498" s="8"/>
      <c r="AK8498" s="8"/>
      <c r="AN8498" s="13"/>
      <c r="AO8498" s="8"/>
      <c r="AR8498" s="13"/>
      <c r="AS8498" s="8"/>
      <c r="AV8498" s="13"/>
      <c r="AW8498" s="8"/>
      <c r="AX8498" s="19" t="str">
        <f t="shared" si="520"/>
        <v/>
      </c>
      <c r="AY8498" s="55">
        <f t="shared" si="521"/>
        <v>0</v>
      </c>
      <c r="AZ8498" s="8"/>
      <c r="BA8498" s="8"/>
    </row>
    <row r="8499" spans="1:53" x14ac:dyDescent="0.25">
      <c r="A8499" s="9" t="str">
        <f>IF(B8499&lt;&gt;"",COUNTA($B$3:B8499)+$A$2,"")</f>
        <v/>
      </c>
      <c r="R8499" s="42"/>
      <c r="AB8499" s="13"/>
      <c r="AC8499" s="8"/>
      <c r="AF8499" s="13"/>
      <c r="AG8499" s="8"/>
      <c r="AH8499" s="8"/>
      <c r="AI8499" s="8"/>
      <c r="AJ8499" s="8"/>
      <c r="AK8499" s="8"/>
      <c r="AN8499" s="13"/>
      <c r="AO8499" s="8"/>
      <c r="AR8499" s="13"/>
      <c r="AS8499" s="8"/>
      <c r="AV8499" s="13"/>
      <c r="AW8499" s="8"/>
      <c r="AX8499" s="19" t="str">
        <f t="shared" si="520"/>
        <v/>
      </c>
      <c r="AY8499" s="55">
        <f t="shared" si="521"/>
        <v>0</v>
      </c>
      <c r="AZ8499" s="8"/>
      <c r="BA8499" s="8"/>
    </row>
    <row r="8500" spans="1:53" x14ac:dyDescent="0.25">
      <c r="A8500" s="9" t="str">
        <f>IF(B8500&lt;&gt;"",COUNTA($B$3:B8500)+$A$2,"")</f>
        <v/>
      </c>
      <c r="R8500" s="42"/>
      <c r="AB8500" s="13"/>
      <c r="AC8500" s="8"/>
      <c r="AF8500" s="13"/>
      <c r="AG8500" s="8"/>
      <c r="AH8500" s="8"/>
      <c r="AI8500" s="8"/>
      <c r="AJ8500" s="8"/>
      <c r="AK8500" s="8"/>
      <c r="AN8500" s="13"/>
      <c r="AO8500" s="8"/>
      <c r="AR8500" s="13"/>
      <c r="AS8500" s="8"/>
      <c r="AV8500" s="13"/>
      <c r="AW8500" s="8"/>
      <c r="AX8500" s="19" t="str">
        <f t="shared" si="520"/>
        <v/>
      </c>
      <c r="AY8500" s="55">
        <f t="shared" si="521"/>
        <v>0</v>
      </c>
      <c r="AZ8500" s="8"/>
      <c r="BA8500" s="8"/>
    </row>
    <row r="8501" spans="1:53" x14ac:dyDescent="0.25">
      <c r="A8501" s="9" t="str">
        <f>IF(B8501&lt;&gt;"",COUNTA($B$3:B8501)+$A$2,"")</f>
        <v/>
      </c>
      <c r="R8501" s="42"/>
      <c r="AB8501" s="13"/>
      <c r="AC8501" s="8"/>
      <c r="AF8501" s="13"/>
      <c r="AG8501" s="8"/>
      <c r="AH8501" s="8"/>
      <c r="AI8501" s="8"/>
      <c r="AJ8501" s="8"/>
      <c r="AK8501" s="8"/>
      <c r="AN8501" s="13"/>
      <c r="AO8501" s="8"/>
      <c r="AR8501" s="13"/>
      <c r="AS8501" s="8"/>
      <c r="AV8501" s="13"/>
      <c r="AW8501" s="8"/>
      <c r="AX8501" s="19" t="str">
        <f t="shared" si="520"/>
        <v/>
      </c>
      <c r="AY8501" s="55">
        <f t="shared" si="521"/>
        <v>0</v>
      </c>
      <c r="AZ8501" s="8"/>
      <c r="BA8501" s="8"/>
    </row>
    <row r="8502" spans="1:53" x14ac:dyDescent="0.25">
      <c r="A8502" s="9" t="str">
        <f>IF(B8502&lt;&gt;"",COUNTA($B$3:B8502)+$A$2,"")</f>
        <v/>
      </c>
      <c r="R8502" s="42"/>
      <c r="AB8502" s="13"/>
      <c r="AC8502" s="8"/>
      <c r="AF8502" s="13"/>
      <c r="AG8502" s="8"/>
      <c r="AH8502" s="8"/>
      <c r="AI8502" s="8"/>
      <c r="AJ8502" s="8"/>
      <c r="AK8502" s="8"/>
      <c r="AN8502" s="13"/>
      <c r="AO8502" s="8"/>
      <c r="AR8502" s="13"/>
      <c r="AS8502" s="8"/>
      <c r="AV8502" s="13"/>
      <c r="AW8502" s="8"/>
      <c r="AX8502" s="19" t="str">
        <f t="shared" si="520"/>
        <v/>
      </c>
      <c r="AY8502" s="55">
        <f t="shared" si="521"/>
        <v>0</v>
      </c>
      <c r="AZ8502" s="8"/>
      <c r="BA8502" s="8"/>
    </row>
    <row r="8503" spans="1:53" x14ac:dyDescent="0.25">
      <c r="A8503" s="9" t="str">
        <f>IF(B8503&lt;&gt;"",COUNTA($B$3:B8503)+$A$2,"")</f>
        <v/>
      </c>
      <c r="R8503" s="42"/>
      <c r="AB8503" s="13"/>
      <c r="AC8503" s="8"/>
      <c r="AF8503" s="13"/>
      <c r="AG8503" s="8"/>
      <c r="AH8503" s="8"/>
      <c r="AI8503" s="8"/>
      <c r="AJ8503" s="8"/>
      <c r="AK8503" s="8"/>
      <c r="AN8503" s="13"/>
      <c r="AO8503" s="8"/>
      <c r="AR8503" s="13"/>
      <c r="AS8503" s="8"/>
      <c r="AV8503" s="13"/>
      <c r="AW8503" s="8"/>
      <c r="AX8503" s="19" t="str">
        <f t="shared" si="520"/>
        <v/>
      </c>
      <c r="AY8503" s="55">
        <f t="shared" si="521"/>
        <v>0</v>
      </c>
      <c r="AZ8503" s="8"/>
      <c r="BA8503" s="8"/>
    </row>
    <row r="8504" spans="1:53" x14ac:dyDescent="0.25">
      <c r="A8504" s="9" t="str">
        <f>IF(B8504&lt;&gt;"",COUNTA($B$3:B8504)+$A$2,"")</f>
        <v/>
      </c>
      <c r="R8504" s="42"/>
      <c r="AB8504" s="13"/>
      <c r="AC8504" s="8"/>
      <c r="AF8504" s="13"/>
      <c r="AG8504" s="8"/>
      <c r="AH8504" s="8"/>
      <c r="AI8504" s="8"/>
      <c r="AJ8504" s="8"/>
      <c r="AK8504" s="8"/>
      <c r="AN8504" s="13"/>
      <c r="AO8504" s="8"/>
      <c r="AR8504" s="13"/>
      <c r="AS8504" s="8"/>
      <c r="AV8504" s="13"/>
      <c r="AW8504" s="8"/>
      <c r="AX8504" s="19" t="str">
        <f t="shared" si="520"/>
        <v/>
      </c>
      <c r="AY8504" s="55">
        <f t="shared" si="521"/>
        <v>0</v>
      </c>
      <c r="AZ8504" s="8"/>
      <c r="BA8504" s="8"/>
    </row>
    <row r="8505" spans="1:53" x14ac:dyDescent="0.25">
      <c r="A8505" s="9" t="str">
        <f>IF(B8505&lt;&gt;"",COUNTA($B$3:B8505)+$A$2,"")</f>
        <v/>
      </c>
      <c r="R8505" s="42"/>
      <c r="AB8505" s="13"/>
      <c r="AC8505" s="8"/>
      <c r="AF8505" s="13"/>
      <c r="AG8505" s="8"/>
      <c r="AH8505" s="8"/>
      <c r="AI8505" s="8"/>
      <c r="AJ8505" s="8"/>
      <c r="AK8505" s="8"/>
      <c r="AN8505" s="13"/>
      <c r="AO8505" s="8"/>
      <c r="AR8505" s="13"/>
      <c r="AS8505" s="8"/>
      <c r="AV8505" s="13"/>
      <c r="AW8505" s="8"/>
      <c r="AX8505" s="19" t="str">
        <f t="shared" si="520"/>
        <v/>
      </c>
      <c r="AY8505" s="55">
        <f t="shared" si="521"/>
        <v>0</v>
      </c>
      <c r="AZ8505" s="8"/>
      <c r="BA8505" s="8"/>
    </row>
    <row r="8506" spans="1:53" x14ac:dyDescent="0.25">
      <c r="A8506" s="9" t="str">
        <f>IF(B8506&lt;&gt;"",COUNTA($B$3:B8506)+$A$2,"")</f>
        <v/>
      </c>
      <c r="R8506" s="42"/>
      <c r="AB8506" s="13"/>
      <c r="AC8506" s="8"/>
      <c r="AF8506" s="13"/>
      <c r="AG8506" s="8"/>
      <c r="AH8506" s="8"/>
      <c r="AI8506" s="8"/>
      <c r="AJ8506" s="8"/>
      <c r="AK8506" s="8"/>
      <c r="AN8506" s="13"/>
      <c r="AO8506" s="8"/>
      <c r="AR8506" s="13"/>
      <c r="AS8506" s="8"/>
      <c r="AV8506" s="13"/>
      <c r="AW8506" s="8"/>
      <c r="AX8506" s="19" t="str">
        <f t="shared" si="520"/>
        <v/>
      </c>
      <c r="AY8506" s="55">
        <f t="shared" si="521"/>
        <v>0</v>
      </c>
      <c r="AZ8506" s="8"/>
      <c r="BA8506" s="8"/>
    </row>
    <row r="8507" spans="1:53" x14ac:dyDescent="0.25">
      <c r="A8507" s="9" t="str">
        <f>IF(B8507&lt;&gt;"",COUNTA($B$3:B8507)+$A$2,"")</f>
        <v/>
      </c>
      <c r="R8507" s="42"/>
      <c r="AB8507" s="13"/>
      <c r="AC8507" s="8"/>
      <c r="AF8507" s="13"/>
      <c r="AG8507" s="8"/>
      <c r="AH8507" s="8"/>
      <c r="AI8507" s="8"/>
      <c r="AJ8507" s="8"/>
      <c r="AK8507" s="8"/>
      <c r="AN8507" s="13"/>
      <c r="AO8507" s="8"/>
      <c r="AR8507" s="13"/>
      <c r="AS8507" s="8"/>
      <c r="AV8507" s="13"/>
      <c r="AW8507" s="8"/>
      <c r="AX8507" s="19" t="str">
        <f t="shared" si="520"/>
        <v/>
      </c>
      <c r="AY8507" s="55">
        <f t="shared" si="521"/>
        <v>0</v>
      </c>
      <c r="AZ8507" s="8"/>
      <c r="BA8507" s="8"/>
    </row>
    <row r="8508" spans="1:53" x14ac:dyDescent="0.25">
      <c r="A8508" s="9" t="str">
        <f>IF(B8508&lt;&gt;"",COUNTA($B$3:B8508)+$A$2,"")</f>
        <v/>
      </c>
      <c r="R8508" s="42"/>
      <c r="AB8508" s="13"/>
      <c r="AC8508" s="8"/>
      <c r="AF8508" s="13"/>
      <c r="AG8508" s="8"/>
      <c r="AH8508" s="8"/>
      <c r="AI8508" s="8"/>
      <c r="AJ8508" s="8"/>
      <c r="AK8508" s="8"/>
      <c r="AN8508" s="13"/>
      <c r="AO8508" s="8"/>
      <c r="AR8508" s="13"/>
      <c r="AS8508" s="8"/>
      <c r="AV8508" s="13"/>
      <c r="AW8508" s="8"/>
      <c r="AX8508" s="19" t="str">
        <f t="shared" si="520"/>
        <v/>
      </c>
      <c r="AY8508" s="55">
        <f t="shared" si="521"/>
        <v>0</v>
      </c>
      <c r="AZ8508" s="8"/>
      <c r="BA8508" s="8"/>
    </row>
    <row r="8509" spans="1:53" x14ac:dyDescent="0.25">
      <c r="A8509" s="9" t="str">
        <f>IF(B8509&lt;&gt;"",COUNTA($B$3:B8509)+$A$2,"")</f>
        <v/>
      </c>
      <c r="R8509" s="42"/>
      <c r="AB8509" s="13"/>
      <c r="AC8509" s="8"/>
      <c r="AF8509" s="13"/>
      <c r="AG8509" s="8"/>
      <c r="AH8509" s="8"/>
      <c r="AI8509" s="8"/>
      <c r="AJ8509" s="8"/>
      <c r="AK8509" s="8"/>
      <c r="AN8509" s="13"/>
      <c r="AO8509" s="8"/>
      <c r="AR8509" s="13"/>
      <c r="AS8509" s="8"/>
      <c r="AV8509" s="13"/>
      <c r="AW8509" s="8"/>
      <c r="AX8509" s="19" t="str">
        <f t="shared" si="520"/>
        <v/>
      </c>
      <c r="AY8509" s="55">
        <f t="shared" si="521"/>
        <v>0</v>
      </c>
      <c r="AZ8509" s="8"/>
      <c r="BA8509" s="8"/>
    </row>
    <row r="8510" spans="1:53" x14ac:dyDescent="0.25">
      <c r="A8510" s="9" t="str">
        <f>IF(B8510&lt;&gt;"",COUNTA($B$3:B8510)+$A$2,"")</f>
        <v/>
      </c>
      <c r="R8510" s="42"/>
      <c r="AB8510" s="13"/>
      <c r="AC8510" s="8"/>
      <c r="AF8510" s="13"/>
      <c r="AG8510" s="8"/>
      <c r="AH8510" s="8"/>
      <c r="AI8510" s="8"/>
      <c r="AJ8510" s="8"/>
      <c r="AK8510" s="8"/>
      <c r="AN8510" s="13"/>
      <c r="AO8510" s="8"/>
      <c r="AR8510" s="13"/>
      <c r="AS8510" s="8"/>
      <c r="AV8510" s="13"/>
      <c r="AW8510" s="8"/>
      <c r="AX8510" s="19" t="str">
        <f t="shared" si="520"/>
        <v/>
      </c>
      <c r="AY8510" s="55">
        <f t="shared" si="521"/>
        <v>0</v>
      </c>
      <c r="AZ8510" s="8"/>
      <c r="BA8510" s="8"/>
    </row>
    <row r="8511" spans="1:53" x14ac:dyDescent="0.25">
      <c r="A8511" s="9" t="str">
        <f>IF(B8511&lt;&gt;"",COUNTA($B$3:B8511)+$A$2,"")</f>
        <v/>
      </c>
      <c r="R8511" s="42"/>
      <c r="AB8511" s="13"/>
      <c r="AC8511" s="8"/>
      <c r="AF8511" s="13"/>
      <c r="AG8511" s="8"/>
      <c r="AH8511" s="8"/>
      <c r="AI8511" s="8"/>
      <c r="AJ8511" s="8"/>
      <c r="AK8511" s="8"/>
      <c r="AN8511" s="13"/>
      <c r="AO8511" s="8"/>
      <c r="AR8511" s="13"/>
      <c r="AS8511" s="8"/>
      <c r="AV8511" s="13"/>
      <c r="AW8511" s="8"/>
      <c r="AX8511" s="19" t="str">
        <f t="shared" si="520"/>
        <v/>
      </c>
      <c r="AY8511" s="55">
        <f t="shared" si="521"/>
        <v>0</v>
      </c>
      <c r="AZ8511" s="8"/>
      <c r="BA8511" s="8"/>
    </row>
    <row r="8512" spans="1:53" x14ac:dyDescent="0.25">
      <c r="A8512" s="9" t="str">
        <f>IF(B8512&lt;&gt;"",COUNTA($B$3:B8512)+$A$2,"")</f>
        <v/>
      </c>
      <c r="R8512" s="42"/>
      <c r="AB8512" s="13"/>
      <c r="AC8512" s="8"/>
      <c r="AF8512" s="13"/>
      <c r="AG8512" s="8"/>
      <c r="AH8512" s="8"/>
      <c r="AI8512" s="8"/>
      <c r="AJ8512" s="8"/>
      <c r="AK8512" s="8"/>
      <c r="AN8512" s="13"/>
      <c r="AO8512" s="8"/>
      <c r="AR8512" s="13"/>
      <c r="AS8512" s="8"/>
      <c r="AV8512" s="13"/>
      <c r="AW8512" s="8"/>
      <c r="AX8512" s="19" t="str">
        <f t="shared" si="520"/>
        <v/>
      </c>
      <c r="AY8512" s="55">
        <f t="shared" si="521"/>
        <v>0</v>
      </c>
      <c r="AZ8512" s="8"/>
      <c r="BA8512" s="8"/>
    </row>
    <row r="8513" spans="1:53" x14ac:dyDescent="0.25">
      <c r="A8513" s="9" t="str">
        <f>IF(B8513&lt;&gt;"",COUNTA($B$3:B8513)+$A$2,"")</f>
        <v/>
      </c>
      <c r="R8513" s="42"/>
      <c r="AB8513" s="13"/>
      <c r="AC8513" s="8"/>
      <c r="AF8513" s="13"/>
      <c r="AG8513" s="8"/>
      <c r="AH8513" s="8"/>
      <c r="AI8513" s="8"/>
      <c r="AJ8513" s="8"/>
      <c r="AK8513" s="8"/>
      <c r="AN8513" s="13"/>
      <c r="AO8513" s="8"/>
      <c r="AR8513" s="13"/>
      <c r="AS8513" s="8"/>
      <c r="AV8513" s="13"/>
      <c r="AW8513" s="8"/>
      <c r="AX8513" s="19" t="str">
        <f t="shared" si="520"/>
        <v/>
      </c>
      <c r="AY8513" s="55">
        <f t="shared" si="521"/>
        <v>0</v>
      </c>
      <c r="AZ8513" s="8"/>
      <c r="BA8513" s="8"/>
    </row>
    <row r="8514" spans="1:53" x14ac:dyDescent="0.25">
      <c r="A8514" s="9" t="str">
        <f>IF(B8514&lt;&gt;"",COUNTA($B$3:B8514)+$A$2,"")</f>
        <v/>
      </c>
      <c r="R8514" s="42"/>
      <c r="AB8514" s="13"/>
      <c r="AC8514" s="8"/>
      <c r="AF8514" s="13"/>
      <c r="AG8514" s="8"/>
      <c r="AH8514" s="8"/>
      <c r="AI8514" s="8"/>
      <c r="AJ8514" s="8"/>
      <c r="AK8514" s="8"/>
      <c r="AN8514" s="13"/>
      <c r="AO8514" s="8"/>
      <c r="AR8514" s="13"/>
      <c r="AS8514" s="8"/>
      <c r="AV8514" s="13"/>
      <c r="AW8514" s="8"/>
      <c r="AX8514" s="19" t="str">
        <f t="shared" si="520"/>
        <v/>
      </c>
      <c r="AY8514" s="55">
        <f t="shared" si="521"/>
        <v>0</v>
      </c>
      <c r="AZ8514" s="8"/>
      <c r="BA8514" s="8"/>
    </row>
    <row r="8515" spans="1:53" x14ac:dyDescent="0.25">
      <c r="A8515" s="9" t="str">
        <f>IF(B8515&lt;&gt;"",COUNTA($B$3:B8515)+$A$2,"")</f>
        <v/>
      </c>
      <c r="R8515" s="42"/>
      <c r="AB8515" s="13"/>
      <c r="AC8515" s="8"/>
      <c r="AF8515" s="13"/>
      <c r="AG8515" s="8"/>
      <c r="AH8515" s="8"/>
      <c r="AI8515" s="8"/>
      <c r="AJ8515" s="8"/>
      <c r="AK8515" s="8"/>
      <c r="AN8515" s="13"/>
      <c r="AO8515" s="8"/>
      <c r="AR8515" s="13"/>
      <c r="AS8515" s="8"/>
      <c r="AV8515" s="13"/>
      <c r="AW8515" s="8"/>
      <c r="AX8515" s="19" t="str">
        <f t="shared" ref="AX8515:AX8578" si="522">IF(R8515="","",AY8515/(1+0.025))</f>
        <v/>
      </c>
      <c r="AY8515" s="55">
        <f t="shared" ref="AY8515:AY8578" si="523">BC8515-AZ8515</f>
        <v>0</v>
      </c>
      <c r="AZ8515" s="8"/>
      <c r="BA8515" s="8"/>
    </row>
    <row r="8516" spans="1:53" x14ac:dyDescent="0.25">
      <c r="A8516" s="9" t="str">
        <f>IF(B8516&lt;&gt;"",COUNTA($B$3:B8516)+$A$2,"")</f>
        <v/>
      </c>
      <c r="R8516" s="42"/>
      <c r="AB8516" s="13"/>
      <c r="AC8516" s="8"/>
      <c r="AF8516" s="13"/>
      <c r="AG8516" s="8"/>
      <c r="AH8516" s="8"/>
      <c r="AI8516" s="8"/>
      <c r="AJ8516" s="8"/>
      <c r="AK8516" s="8"/>
      <c r="AN8516" s="13"/>
      <c r="AO8516" s="8"/>
      <c r="AR8516" s="13"/>
      <c r="AS8516" s="8"/>
      <c r="AV8516" s="13"/>
      <c r="AW8516" s="8"/>
      <c r="AX8516" s="19" t="str">
        <f t="shared" si="522"/>
        <v/>
      </c>
      <c r="AY8516" s="55">
        <f t="shared" si="523"/>
        <v>0</v>
      </c>
      <c r="AZ8516" s="8"/>
      <c r="BA8516" s="8"/>
    </row>
    <row r="8517" spans="1:53" x14ac:dyDescent="0.25">
      <c r="A8517" s="9" t="str">
        <f>IF(B8517&lt;&gt;"",COUNTA($B$3:B8517)+$A$2,"")</f>
        <v/>
      </c>
      <c r="R8517" s="42"/>
      <c r="AB8517" s="13"/>
      <c r="AC8517" s="8"/>
      <c r="AF8517" s="13"/>
      <c r="AG8517" s="8"/>
      <c r="AH8517" s="8"/>
      <c r="AI8517" s="8"/>
      <c r="AJ8517" s="8"/>
      <c r="AK8517" s="8"/>
      <c r="AN8517" s="13"/>
      <c r="AO8517" s="8"/>
      <c r="AR8517" s="13"/>
      <c r="AS8517" s="8"/>
      <c r="AV8517" s="13"/>
      <c r="AW8517" s="8"/>
      <c r="AX8517" s="19" t="str">
        <f t="shared" si="522"/>
        <v/>
      </c>
      <c r="AY8517" s="55">
        <f t="shared" si="523"/>
        <v>0</v>
      </c>
      <c r="AZ8517" s="8"/>
      <c r="BA8517" s="8"/>
    </row>
    <row r="8518" spans="1:53" x14ac:dyDescent="0.25">
      <c r="A8518" s="9" t="str">
        <f>IF(B8518&lt;&gt;"",COUNTA($B$3:B8518)+$A$2,"")</f>
        <v/>
      </c>
      <c r="R8518" s="42"/>
      <c r="AB8518" s="13"/>
      <c r="AC8518" s="8"/>
      <c r="AF8518" s="13"/>
      <c r="AG8518" s="8"/>
      <c r="AH8518" s="8"/>
      <c r="AI8518" s="8"/>
      <c r="AJ8518" s="8"/>
      <c r="AK8518" s="8"/>
      <c r="AN8518" s="13"/>
      <c r="AO8518" s="8"/>
      <c r="AR8518" s="13"/>
      <c r="AS8518" s="8"/>
      <c r="AV8518" s="13"/>
      <c r="AW8518" s="8"/>
      <c r="AX8518" s="19" t="str">
        <f t="shared" si="522"/>
        <v/>
      </c>
      <c r="AY8518" s="55">
        <f t="shared" si="523"/>
        <v>0</v>
      </c>
      <c r="AZ8518" s="8"/>
      <c r="BA8518" s="8"/>
    </row>
    <row r="8519" spans="1:53" x14ac:dyDescent="0.25">
      <c r="A8519" s="9" t="str">
        <f>IF(B8519&lt;&gt;"",COUNTA($B$3:B8519)+$A$2,"")</f>
        <v/>
      </c>
      <c r="R8519" s="42"/>
      <c r="AB8519" s="13"/>
      <c r="AC8519" s="8"/>
      <c r="AF8519" s="13"/>
      <c r="AG8519" s="8"/>
      <c r="AH8519" s="8"/>
      <c r="AI8519" s="8"/>
      <c r="AJ8519" s="8"/>
      <c r="AK8519" s="8"/>
      <c r="AN8519" s="13"/>
      <c r="AO8519" s="8"/>
      <c r="AR8519" s="13"/>
      <c r="AS8519" s="8"/>
      <c r="AV8519" s="13"/>
      <c r="AW8519" s="8"/>
      <c r="AX8519" s="19" t="str">
        <f t="shared" si="522"/>
        <v/>
      </c>
      <c r="AY8519" s="55">
        <f t="shared" si="523"/>
        <v>0</v>
      </c>
      <c r="AZ8519" s="8"/>
      <c r="BA8519" s="8"/>
    </row>
    <row r="8520" spans="1:53" x14ac:dyDescent="0.25">
      <c r="A8520" s="9" t="str">
        <f>IF(B8520&lt;&gt;"",COUNTA($B$3:B8520)+$A$2,"")</f>
        <v/>
      </c>
      <c r="R8520" s="42"/>
      <c r="AB8520" s="13"/>
      <c r="AC8520" s="8"/>
      <c r="AF8520" s="13"/>
      <c r="AG8520" s="8"/>
      <c r="AH8520" s="8"/>
      <c r="AI8520" s="8"/>
      <c r="AJ8520" s="8"/>
      <c r="AK8520" s="8"/>
      <c r="AN8520" s="13"/>
      <c r="AO8520" s="8"/>
      <c r="AR8520" s="13"/>
      <c r="AS8520" s="8"/>
      <c r="AV8520" s="13"/>
      <c r="AW8520" s="8"/>
      <c r="AX8520" s="19" t="str">
        <f t="shared" si="522"/>
        <v/>
      </c>
      <c r="AY8520" s="55">
        <f t="shared" si="523"/>
        <v>0</v>
      </c>
      <c r="AZ8520" s="8"/>
      <c r="BA8520" s="8"/>
    </row>
    <row r="8521" spans="1:53" x14ac:dyDescent="0.25">
      <c r="A8521" s="9" t="str">
        <f>IF(B8521&lt;&gt;"",COUNTA($B$3:B8521)+$A$2,"")</f>
        <v/>
      </c>
      <c r="R8521" s="42"/>
      <c r="AB8521" s="13"/>
      <c r="AC8521" s="8"/>
      <c r="AF8521" s="13"/>
      <c r="AG8521" s="8"/>
      <c r="AH8521" s="8"/>
      <c r="AI8521" s="8"/>
      <c r="AJ8521" s="8"/>
      <c r="AK8521" s="8"/>
      <c r="AN8521" s="13"/>
      <c r="AO8521" s="8"/>
      <c r="AR8521" s="13"/>
      <c r="AS8521" s="8"/>
      <c r="AV8521" s="13"/>
      <c r="AW8521" s="8"/>
      <c r="AX8521" s="19" t="str">
        <f t="shared" si="522"/>
        <v/>
      </c>
      <c r="AY8521" s="55">
        <f t="shared" si="523"/>
        <v>0</v>
      </c>
      <c r="AZ8521" s="8"/>
      <c r="BA8521" s="8"/>
    </row>
    <row r="8522" spans="1:53" x14ac:dyDescent="0.25">
      <c r="A8522" s="9" t="str">
        <f>IF(B8522&lt;&gt;"",COUNTA($B$3:B8522)+$A$2,"")</f>
        <v/>
      </c>
      <c r="R8522" s="42"/>
      <c r="AB8522" s="13"/>
      <c r="AC8522" s="8"/>
      <c r="AF8522" s="13"/>
      <c r="AG8522" s="8"/>
      <c r="AH8522" s="8"/>
      <c r="AI8522" s="8"/>
      <c r="AJ8522" s="8"/>
      <c r="AK8522" s="8"/>
      <c r="AN8522" s="13"/>
      <c r="AO8522" s="8"/>
      <c r="AR8522" s="13"/>
      <c r="AS8522" s="8"/>
      <c r="AV8522" s="13"/>
      <c r="AW8522" s="8"/>
      <c r="AX8522" s="19" t="str">
        <f t="shared" si="522"/>
        <v/>
      </c>
      <c r="AY8522" s="55">
        <f t="shared" si="523"/>
        <v>0</v>
      </c>
      <c r="AZ8522" s="8"/>
      <c r="BA8522" s="8"/>
    </row>
    <row r="8523" spans="1:53" x14ac:dyDescent="0.25">
      <c r="A8523" s="9" t="str">
        <f>IF(B8523&lt;&gt;"",COUNTA($B$3:B8523)+$A$2,"")</f>
        <v/>
      </c>
      <c r="R8523" s="42"/>
      <c r="AB8523" s="13"/>
      <c r="AC8523" s="8"/>
      <c r="AF8523" s="13"/>
      <c r="AG8523" s="8"/>
      <c r="AH8523" s="8"/>
      <c r="AI8523" s="8"/>
      <c r="AJ8523" s="8"/>
      <c r="AK8523" s="8"/>
      <c r="AN8523" s="13"/>
      <c r="AO8523" s="8"/>
      <c r="AR8523" s="13"/>
      <c r="AS8523" s="8"/>
      <c r="AV8523" s="13"/>
      <c r="AW8523" s="8"/>
      <c r="AX8523" s="19" t="str">
        <f t="shared" si="522"/>
        <v/>
      </c>
      <c r="AY8523" s="55">
        <f t="shared" si="523"/>
        <v>0</v>
      </c>
      <c r="AZ8523" s="8"/>
      <c r="BA8523" s="8"/>
    </row>
    <row r="8524" spans="1:53" x14ac:dyDescent="0.25">
      <c r="A8524" s="9" t="str">
        <f>IF(B8524&lt;&gt;"",COUNTA($B$3:B8524)+$A$2,"")</f>
        <v/>
      </c>
      <c r="R8524" s="42"/>
      <c r="AB8524" s="13"/>
      <c r="AC8524" s="8"/>
      <c r="AF8524" s="13"/>
      <c r="AG8524" s="8"/>
      <c r="AH8524" s="8"/>
      <c r="AI8524" s="8"/>
      <c r="AJ8524" s="8"/>
      <c r="AK8524" s="8"/>
      <c r="AN8524" s="13"/>
      <c r="AO8524" s="8"/>
      <c r="AR8524" s="13"/>
      <c r="AS8524" s="8"/>
      <c r="AV8524" s="13"/>
      <c r="AW8524" s="8"/>
      <c r="AX8524" s="19" t="str">
        <f t="shared" si="522"/>
        <v/>
      </c>
      <c r="AY8524" s="55">
        <f t="shared" si="523"/>
        <v>0</v>
      </c>
      <c r="AZ8524" s="8"/>
      <c r="BA8524" s="8"/>
    </row>
    <row r="8525" spans="1:53" x14ac:dyDescent="0.25">
      <c r="A8525" s="9" t="str">
        <f>IF(B8525&lt;&gt;"",COUNTA($B$3:B8525)+$A$2,"")</f>
        <v/>
      </c>
      <c r="R8525" s="42"/>
      <c r="AB8525" s="13"/>
      <c r="AC8525" s="8"/>
      <c r="AF8525" s="13"/>
      <c r="AG8525" s="8"/>
      <c r="AH8525" s="8"/>
      <c r="AI8525" s="8"/>
      <c r="AJ8525" s="8"/>
      <c r="AK8525" s="8"/>
      <c r="AN8525" s="13"/>
      <c r="AO8525" s="8"/>
      <c r="AR8525" s="13"/>
      <c r="AS8525" s="8"/>
      <c r="AV8525" s="13"/>
      <c r="AW8525" s="8"/>
      <c r="AX8525" s="19" t="str">
        <f t="shared" si="522"/>
        <v/>
      </c>
      <c r="AY8525" s="55">
        <f t="shared" si="523"/>
        <v>0</v>
      </c>
      <c r="AZ8525" s="8"/>
      <c r="BA8525" s="8"/>
    </row>
    <row r="8526" spans="1:53" x14ac:dyDescent="0.25">
      <c r="A8526" s="9" t="str">
        <f>IF(B8526&lt;&gt;"",COUNTA($B$3:B8526)+$A$2,"")</f>
        <v/>
      </c>
      <c r="R8526" s="42"/>
      <c r="AB8526" s="13"/>
      <c r="AC8526" s="8"/>
      <c r="AF8526" s="13"/>
      <c r="AG8526" s="8"/>
      <c r="AH8526" s="8"/>
      <c r="AI8526" s="8"/>
      <c r="AJ8526" s="8"/>
      <c r="AK8526" s="8"/>
      <c r="AN8526" s="13"/>
      <c r="AO8526" s="8"/>
      <c r="AR8526" s="13"/>
      <c r="AS8526" s="8"/>
      <c r="AV8526" s="13"/>
      <c r="AW8526" s="8"/>
      <c r="AX8526" s="19" t="str">
        <f t="shared" si="522"/>
        <v/>
      </c>
      <c r="AY8526" s="55">
        <f t="shared" si="523"/>
        <v>0</v>
      </c>
      <c r="AZ8526" s="8"/>
      <c r="BA8526" s="8"/>
    </row>
    <row r="8527" spans="1:53" x14ac:dyDescent="0.25">
      <c r="A8527" s="9" t="str">
        <f>IF(B8527&lt;&gt;"",COUNTA($B$3:B8527)+$A$2,"")</f>
        <v/>
      </c>
      <c r="R8527" s="42"/>
      <c r="AB8527" s="13"/>
      <c r="AC8527" s="8"/>
      <c r="AF8527" s="13"/>
      <c r="AG8527" s="8"/>
      <c r="AH8527" s="8"/>
      <c r="AI8527" s="8"/>
      <c r="AJ8527" s="8"/>
      <c r="AK8527" s="8"/>
      <c r="AN8527" s="13"/>
      <c r="AO8527" s="8"/>
      <c r="AR8527" s="13"/>
      <c r="AS8527" s="8"/>
      <c r="AV8527" s="13"/>
      <c r="AW8527" s="8"/>
      <c r="AX8527" s="19" t="str">
        <f t="shared" si="522"/>
        <v/>
      </c>
      <c r="AY8527" s="55">
        <f t="shared" si="523"/>
        <v>0</v>
      </c>
      <c r="AZ8527" s="8"/>
      <c r="BA8527" s="8"/>
    </row>
    <row r="8528" spans="1:53" x14ac:dyDescent="0.25">
      <c r="A8528" s="9" t="str">
        <f>IF(B8528&lt;&gt;"",COUNTA($B$3:B8528)+$A$2,"")</f>
        <v/>
      </c>
      <c r="R8528" s="42"/>
      <c r="AB8528" s="13"/>
      <c r="AC8528" s="8"/>
      <c r="AF8528" s="13"/>
      <c r="AG8528" s="8"/>
      <c r="AH8528" s="8"/>
      <c r="AI8528" s="8"/>
      <c r="AJ8528" s="8"/>
      <c r="AK8528" s="8"/>
      <c r="AN8528" s="13"/>
      <c r="AO8528" s="8"/>
      <c r="AR8528" s="13"/>
      <c r="AS8528" s="8"/>
      <c r="AV8528" s="13"/>
      <c r="AW8528" s="8"/>
      <c r="AX8528" s="19" t="str">
        <f t="shared" si="522"/>
        <v/>
      </c>
      <c r="AY8528" s="55">
        <f t="shared" si="523"/>
        <v>0</v>
      </c>
      <c r="AZ8528" s="8"/>
      <c r="BA8528" s="8"/>
    </row>
    <row r="8529" spans="1:53" x14ac:dyDescent="0.25">
      <c r="A8529" s="9" t="str">
        <f>IF(B8529&lt;&gt;"",COUNTA($B$3:B8529)+$A$2,"")</f>
        <v/>
      </c>
      <c r="R8529" s="42"/>
      <c r="AB8529" s="13"/>
      <c r="AC8529" s="8"/>
      <c r="AF8529" s="13"/>
      <c r="AG8529" s="8"/>
      <c r="AH8529" s="8"/>
      <c r="AI8529" s="8"/>
      <c r="AJ8529" s="8"/>
      <c r="AK8529" s="8"/>
      <c r="AN8529" s="13"/>
      <c r="AO8529" s="8"/>
      <c r="AR8529" s="13"/>
      <c r="AS8529" s="8"/>
      <c r="AV8529" s="13"/>
      <c r="AW8529" s="8"/>
      <c r="AX8529" s="19" t="str">
        <f t="shared" si="522"/>
        <v/>
      </c>
      <c r="AY8529" s="55">
        <f t="shared" si="523"/>
        <v>0</v>
      </c>
      <c r="AZ8529" s="8"/>
      <c r="BA8529" s="8"/>
    </row>
    <row r="8530" spans="1:53" x14ac:dyDescent="0.25">
      <c r="A8530" s="9" t="str">
        <f>IF(B8530&lt;&gt;"",COUNTA($B$3:B8530)+$A$2,"")</f>
        <v/>
      </c>
      <c r="R8530" s="42"/>
      <c r="AB8530" s="13"/>
      <c r="AC8530" s="8"/>
      <c r="AF8530" s="13"/>
      <c r="AG8530" s="8"/>
      <c r="AH8530" s="8"/>
      <c r="AI8530" s="8"/>
      <c r="AJ8530" s="8"/>
      <c r="AK8530" s="8"/>
      <c r="AN8530" s="13"/>
      <c r="AO8530" s="8"/>
      <c r="AR8530" s="13"/>
      <c r="AS8530" s="8"/>
      <c r="AV8530" s="13"/>
      <c r="AW8530" s="8"/>
      <c r="AX8530" s="19" t="str">
        <f t="shared" si="522"/>
        <v/>
      </c>
      <c r="AY8530" s="55">
        <f t="shared" si="523"/>
        <v>0</v>
      </c>
      <c r="AZ8530" s="8"/>
      <c r="BA8530" s="8"/>
    </row>
    <row r="8531" spans="1:53" x14ac:dyDescent="0.25">
      <c r="A8531" s="9" t="str">
        <f>IF(B8531&lt;&gt;"",COUNTA($B$3:B8531)+$A$2,"")</f>
        <v/>
      </c>
      <c r="R8531" s="42"/>
      <c r="AB8531" s="13"/>
      <c r="AC8531" s="8"/>
      <c r="AF8531" s="13"/>
      <c r="AG8531" s="8"/>
      <c r="AH8531" s="8"/>
      <c r="AI8531" s="8"/>
      <c r="AJ8531" s="8"/>
      <c r="AK8531" s="8"/>
      <c r="AN8531" s="13"/>
      <c r="AO8531" s="8"/>
      <c r="AR8531" s="13"/>
      <c r="AS8531" s="8"/>
      <c r="AV8531" s="13"/>
      <c r="AW8531" s="8"/>
      <c r="AX8531" s="19" t="str">
        <f t="shared" si="522"/>
        <v/>
      </c>
      <c r="AY8531" s="55">
        <f t="shared" si="523"/>
        <v>0</v>
      </c>
      <c r="AZ8531" s="8"/>
      <c r="BA8531" s="8"/>
    </row>
    <row r="8532" spans="1:53" x14ac:dyDescent="0.25">
      <c r="A8532" s="9" t="str">
        <f>IF(B8532&lt;&gt;"",COUNTA($B$3:B8532)+$A$2,"")</f>
        <v/>
      </c>
      <c r="R8532" s="42"/>
      <c r="AB8532" s="13"/>
      <c r="AC8532" s="8"/>
      <c r="AF8532" s="13"/>
      <c r="AG8532" s="8"/>
      <c r="AH8532" s="8"/>
      <c r="AI8532" s="8"/>
      <c r="AJ8532" s="8"/>
      <c r="AK8532" s="8"/>
      <c r="AN8532" s="13"/>
      <c r="AO8532" s="8"/>
      <c r="AR8532" s="13"/>
      <c r="AS8532" s="8"/>
      <c r="AV8532" s="13"/>
      <c r="AW8532" s="8"/>
      <c r="AX8532" s="19" t="str">
        <f t="shared" si="522"/>
        <v/>
      </c>
      <c r="AY8532" s="55">
        <f t="shared" si="523"/>
        <v>0</v>
      </c>
      <c r="AZ8532" s="8"/>
      <c r="BA8532" s="8"/>
    </row>
    <row r="8533" spans="1:53" x14ac:dyDescent="0.25">
      <c r="A8533" s="9" t="str">
        <f>IF(B8533&lt;&gt;"",COUNTA($B$3:B8533)+$A$2,"")</f>
        <v/>
      </c>
      <c r="R8533" s="42"/>
      <c r="AB8533" s="13"/>
      <c r="AC8533" s="8"/>
      <c r="AF8533" s="13"/>
      <c r="AG8533" s="8"/>
      <c r="AH8533" s="8"/>
      <c r="AI8533" s="8"/>
      <c r="AJ8533" s="8"/>
      <c r="AK8533" s="8"/>
      <c r="AN8533" s="13"/>
      <c r="AO8533" s="8"/>
      <c r="AR8533" s="13"/>
      <c r="AS8533" s="8"/>
      <c r="AV8533" s="13"/>
      <c r="AW8533" s="8"/>
      <c r="AX8533" s="19" t="str">
        <f t="shared" si="522"/>
        <v/>
      </c>
      <c r="AY8533" s="55">
        <f t="shared" si="523"/>
        <v>0</v>
      </c>
      <c r="AZ8533" s="8"/>
      <c r="BA8533" s="8"/>
    </row>
    <row r="8534" spans="1:53" x14ac:dyDescent="0.25">
      <c r="A8534" s="9" t="str">
        <f>IF(B8534&lt;&gt;"",COUNTA($B$3:B8534)+$A$2,"")</f>
        <v/>
      </c>
      <c r="R8534" s="42"/>
      <c r="AB8534" s="13"/>
      <c r="AC8534" s="8"/>
      <c r="AF8534" s="13"/>
      <c r="AG8534" s="8"/>
      <c r="AH8534" s="8"/>
      <c r="AI8534" s="8"/>
      <c r="AJ8534" s="8"/>
      <c r="AK8534" s="8"/>
      <c r="AN8534" s="13"/>
      <c r="AO8534" s="8"/>
      <c r="AR8534" s="13"/>
      <c r="AS8534" s="8"/>
      <c r="AV8534" s="13"/>
      <c r="AW8534" s="8"/>
      <c r="AX8534" s="19" t="str">
        <f t="shared" si="522"/>
        <v/>
      </c>
      <c r="AY8534" s="55">
        <f t="shared" si="523"/>
        <v>0</v>
      </c>
      <c r="AZ8534" s="8"/>
      <c r="BA8534" s="8"/>
    </row>
    <row r="8535" spans="1:53" x14ac:dyDescent="0.25">
      <c r="A8535" s="9" t="str">
        <f>IF(B8535&lt;&gt;"",COUNTA($B$3:B8535)+$A$2,"")</f>
        <v/>
      </c>
      <c r="R8535" s="42"/>
      <c r="AB8535" s="13"/>
      <c r="AC8535" s="8"/>
      <c r="AF8535" s="13"/>
      <c r="AG8535" s="8"/>
      <c r="AH8535" s="8"/>
      <c r="AI8535" s="8"/>
      <c r="AJ8535" s="8"/>
      <c r="AK8535" s="8"/>
      <c r="AN8535" s="13"/>
      <c r="AO8535" s="8"/>
      <c r="AR8535" s="13"/>
      <c r="AS8535" s="8"/>
      <c r="AV8535" s="13"/>
      <c r="AW8535" s="8"/>
      <c r="AX8535" s="19" t="str">
        <f t="shared" si="522"/>
        <v/>
      </c>
      <c r="AY8535" s="55">
        <f t="shared" si="523"/>
        <v>0</v>
      </c>
      <c r="AZ8535" s="8"/>
      <c r="BA8535" s="8"/>
    </row>
    <row r="8536" spans="1:53" x14ac:dyDescent="0.25">
      <c r="A8536" s="9" t="str">
        <f>IF(B8536&lt;&gt;"",COUNTA($B$3:B8536)+$A$2,"")</f>
        <v/>
      </c>
      <c r="R8536" s="42"/>
      <c r="AB8536" s="13"/>
      <c r="AC8536" s="8"/>
      <c r="AF8536" s="13"/>
      <c r="AG8536" s="8"/>
      <c r="AH8536" s="8"/>
      <c r="AI8536" s="8"/>
      <c r="AJ8536" s="8"/>
      <c r="AK8536" s="8"/>
      <c r="AN8536" s="13"/>
      <c r="AO8536" s="8"/>
      <c r="AR8536" s="13"/>
      <c r="AS8536" s="8"/>
      <c r="AV8536" s="13"/>
      <c r="AW8536" s="8"/>
      <c r="AX8536" s="19" t="str">
        <f t="shared" si="522"/>
        <v/>
      </c>
      <c r="AY8536" s="55">
        <f t="shared" si="523"/>
        <v>0</v>
      </c>
      <c r="AZ8536" s="8"/>
      <c r="BA8536" s="8"/>
    </row>
    <row r="8537" spans="1:53" x14ac:dyDescent="0.25">
      <c r="A8537" s="9" t="str">
        <f>IF(B8537&lt;&gt;"",COUNTA($B$3:B8537)+$A$2,"")</f>
        <v/>
      </c>
      <c r="R8537" s="42"/>
      <c r="AB8537" s="13"/>
      <c r="AC8537" s="8"/>
      <c r="AF8537" s="13"/>
      <c r="AG8537" s="8"/>
      <c r="AH8537" s="8"/>
      <c r="AI8537" s="8"/>
      <c r="AJ8537" s="8"/>
      <c r="AK8537" s="8"/>
      <c r="AN8537" s="13"/>
      <c r="AO8537" s="8"/>
      <c r="AR8537" s="13"/>
      <c r="AS8537" s="8"/>
      <c r="AV8537" s="13"/>
      <c r="AW8537" s="8"/>
      <c r="AX8537" s="19" t="str">
        <f t="shared" si="522"/>
        <v/>
      </c>
      <c r="AY8537" s="55">
        <f t="shared" si="523"/>
        <v>0</v>
      </c>
      <c r="AZ8537" s="8"/>
      <c r="BA8537" s="8"/>
    </row>
    <row r="8538" spans="1:53" x14ac:dyDescent="0.25">
      <c r="A8538" s="9" t="str">
        <f>IF(B8538&lt;&gt;"",COUNTA($B$3:B8538)+$A$2,"")</f>
        <v/>
      </c>
      <c r="R8538" s="42"/>
      <c r="AB8538" s="13"/>
      <c r="AC8538" s="8"/>
      <c r="AF8538" s="13"/>
      <c r="AG8538" s="8"/>
      <c r="AH8538" s="8"/>
      <c r="AI8538" s="8"/>
      <c r="AJ8538" s="8"/>
      <c r="AK8538" s="8"/>
      <c r="AN8538" s="13"/>
      <c r="AO8538" s="8"/>
      <c r="AR8538" s="13"/>
      <c r="AS8538" s="8"/>
      <c r="AV8538" s="13"/>
      <c r="AW8538" s="8"/>
      <c r="AX8538" s="19" t="str">
        <f t="shared" si="522"/>
        <v/>
      </c>
      <c r="AY8538" s="55">
        <f t="shared" si="523"/>
        <v>0</v>
      </c>
      <c r="AZ8538" s="8"/>
      <c r="BA8538" s="8"/>
    </row>
    <row r="8539" spans="1:53" x14ac:dyDescent="0.25">
      <c r="A8539" s="9" t="str">
        <f>IF(B8539&lt;&gt;"",COUNTA($B$3:B8539)+$A$2,"")</f>
        <v/>
      </c>
      <c r="R8539" s="42"/>
      <c r="AB8539" s="13"/>
      <c r="AC8539" s="8"/>
      <c r="AF8539" s="13"/>
      <c r="AG8539" s="8"/>
      <c r="AH8539" s="8"/>
      <c r="AI8539" s="8"/>
      <c r="AJ8539" s="8"/>
      <c r="AK8539" s="8"/>
      <c r="AN8539" s="13"/>
      <c r="AO8539" s="8"/>
      <c r="AR8539" s="13"/>
      <c r="AS8539" s="8"/>
      <c r="AV8539" s="13"/>
      <c r="AW8539" s="8"/>
      <c r="AX8539" s="19" t="str">
        <f t="shared" si="522"/>
        <v/>
      </c>
      <c r="AY8539" s="55">
        <f t="shared" si="523"/>
        <v>0</v>
      </c>
      <c r="AZ8539" s="8"/>
      <c r="BA8539" s="8"/>
    </row>
    <row r="8540" spans="1:53" x14ac:dyDescent="0.25">
      <c r="A8540" s="9" t="str">
        <f>IF(B8540&lt;&gt;"",COUNTA($B$3:B8540)+$A$2,"")</f>
        <v/>
      </c>
      <c r="R8540" s="42"/>
      <c r="AB8540" s="13"/>
      <c r="AC8540" s="8"/>
      <c r="AF8540" s="13"/>
      <c r="AG8540" s="8"/>
      <c r="AH8540" s="8"/>
      <c r="AI8540" s="8"/>
      <c r="AJ8540" s="8"/>
      <c r="AK8540" s="8"/>
      <c r="AN8540" s="13"/>
      <c r="AO8540" s="8"/>
      <c r="AR8540" s="13"/>
      <c r="AS8540" s="8"/>
      <c r="AV8540" s="13"/>
      <c r="AW8540" s="8"/>
      <c r="AX8540" s="19" t="str">
        <f t="shared" si="522"/>
        <v/>
      </c>
      <c r="AY8540" s="55">
        <f t="shared" si="523"/>
        <v>0</v>
      </c>
      <c r="AZ8540" s="8"/>
      <c r="BA8540" s="8"/>
    </row>
    <row r="8541" spans="1:53" x14ac:dyDescent="0.25">
      <c r="A8541" s="9" t="str">
        <f>IF(B8541&lt;&gt;"",COUNTA($B$3:B8541)+$A$2,"")</f>
        <v/>
      </c>
      <c r="R8541" s="42"/>
      <c r="AB8541" s="13"/>
      <c r="AC8541" s="8"/>
      <c r="AF8541" s="13"/>
      <c r="AG8541" s="8"/>
      <c r="AH8541" s="8"/>
      <c r="AI8541" s="8"/>
      <c r="AJ8541" s="8"/>
      <c r="AK8541" s="8"/>
      <c r="AN8541" s="13"/>
      <c r="AO8541" s="8"/>
      <c r="AR8541" s="13"/>
      <c r="AS8541" s="8"/>
      <c r="AV8541" s="13"/>
      <c r="AW8541" s="8"/>
      <c r="AX8541" s="19" t="str">
        <f t="shared" si="522"/>
        <v/>
      </c>
      <c r="AY8541" s="55">
        <f t="shared" si="523"/>
        <v>0</v>
      </c>
      <c r="AZ8541" s="8"/>
      <c r="BA8541" s="8"/>
    </row>
    <row r="8542" spans="1:53" x14ac:dyDescent="0.25">
      <c r="A8542" s="9" t="str">
        <f>IF(B8542&lt;&gt;"",COUNTA($B$3:B8542)+$A$2,"")</f>
        <v/>
      </c>
      <c r="R8542" s="42"/>
      <c r="AB8542" s="13"/>
      <c r="AC8542" s="8"/>
      <c r="AF8542" s="13"/>
      <c r="AG8542" s="8"/>
      <c r="AH8542" s="8"/>
      <c r="AI8542" s="8"/>
      <c r="AJ8542" s="8"/>
      <c r="AK8542" s="8"/>
      <c r="AN8542" s="13"/>
      <c r="AO8542" s="8"/>
      <c r="AR8542" s="13"/>
      <c r="AS8542" s="8"/>
      <c r="AV8542" s="13"/>
      <c r="AW8542" s="8"/>
      <c r="AX8542" s="19" t="str">
        <f t="shared" si="522"/>
        <v/>
      </c>
      <c r="AY8542" s="55">
        <f t="shared" si="523"/>
        <v>0</v>
      </c>
      <c r="AZ8542" s="8"/>
      <c r="BA8542" s="8"/>
    </row>
    <row r="8543" spans="1:53" x14ac:dyDescent="0.25">
      <c r="A8543" s="9" t="str">
        <f>IF(B8543&lt;&gt;"",COUNTA($B$3:B8543)+$A$2,"")</f>
        <v/>
      </c>
      <c r="R8543" s="42"/>
      <c r="AB8543" s="13"/>
      <c r="AC8543" s="8"/>
      <c r="AF8543" s="13"/>
      <c r="AG8543" s="8"/>
      <c r="AH8543" s="8"/>
      <c r="AI8543" s="8"/>
      <c r="AJ8543" s="8"/>
      <c r="AK8543" s="8"/>
      <c r="AN8543" s="13"/>
      <c r="AO8543" s="8"/>
      <c r="AR8543" s="13"/>
      <c r="AS8543" s="8"/>
      <c r="AV8543" s="13"/>
      <c r="AW8543" s="8"/>
      <c r="AX8543" s="19" t="str">
        <f t="shared" si="522"/>
        <v/>
      </c>
      <c r="AY8543" s="55">
        <f t="shared" si="523"/>
        <v>0</v>
      </c>
      <c r="AZ8543" s="8"/>
      <c r="BA8543" s="8"/>
    </row>
    <row r="8544" spans="1:53" x14ac:dyDescent="0.25">
      <c r="A8544" s="9" t="str">
        <f>IF(B8544&lt;&gt;"",COUNTA($B$3:B8544)+$A$2,"")</f>
        <v/>
      </c>
      <c r="R8544" s="42"/>
      <c r="AB8544" s="13"/>
      <c r="AC8544" s="8"/>
      <c r="AF8544" s="13"/>
      <c r="AG8544" s="8"/>
      <c r="AH8544" s="8"/>
      <c r="AI8544" s="8"/>
      <c r="AJ8544" s="8"/>
      <c r="AK8544" s="8"/>
      <c r="AN8544" s="13"/>
      <c r="AO8544" s="8"/>
      <c r="AR8544" s="13"/>
      <c r="AS8544" s="8"/>
      <c r="AV8544" s="13"/>
      <c r="AW8544" s="8"/>
      <c r="AX8544" s="19" t="str">
        <f t="shared" si="522"/>
        <v/>
      </c>
      <c r="AY8544" s="55">
        <f t="shared" si="523"/>
        <v>0</v>
      </c>
      <c r="AZ8544" s="8"/>
      <c r="BA8544" s="8"/>
    </row>
    <row r="8545" spans="1:53" x14ac:dyDescent="0.25">
      <c r="A8545" s="9" t="str">
        <f>IF(B8545&lt;&gt;"",COUNTA($B$3:B8545)+$A$2,"")</f>
        <v/>
      </c>
      <c r="R8545" s="42"/>
      <c r="AB8545" s="13"/>
      <c r="AC8545" s="8"/>
      <c r="AF8545" s="13"/>
      <c r="AG8545" s="8"/>
      <c r="AH8545" s="8"/>
      <c r="AI8545" s="8"/>
      <c r="AJ8545" s="8"/>
      <c r="AK8545" s="8"/>
      <c r="AN8545" s="13"/>
      <c r="AO8545" s="8"/>
      <c r="AR8545" s="13"/>
      <c r="AS8545" s="8"/>
      <c r="AV8545" s="13"/>
      <c r="AW8545" s="8"/>
      <c r="AX8545" s="19" t="str">
        <f t="shared" si="522"/>
        <v/>
      </c>
      <c r="AY8545" s="55">
        <f t="shared" si="523"/>
        <v>0</v>
      </c>
      <c r="AZ8545" s="8"/>
      <c r="BA8545" s="8"/>
    </row>
    <row r="8546" spans="1:53" x14ac:dyDescent="0.25">
      <c r="A8546" s="9" t="str">
        <f>IF(B8546&lt;&gt;"",COUNTA($B$3:B8546)+$A$2,"")</f>
        <v/>
      </c>
      <c r="R8546" s="42"/>
      <c r="AB8546" s="13"/>
      <c r="AC8546" s="8"/>
      <c r="AF8546" s="13"/>
      <c r="AG8546" s="8"/>
      <c r="AH8546" s="8"/>
      <c r="AI8546" s="8"/>
      <c r="AJ8546" s="8"/>
      <c r="AK8546" s="8"/>
      <c r="AN8546" s="13"/>
      <c r="AO8546" s="8"/>
      <c r="AR8546" s="13"/>
      <c r="AS8546" s="8"/>
      <c r="AV8546" s="13"/>
      <c r="AW8546" s="8"/>
      <c r="AX8546" s="19" t="str">
        <f t="shared" si="522"/>
        <v/>
      </c>
      <c r="AY8546" s="55">
        <f t="shared" si="523"/>
        <v>0</v>
      </c>
      <c r="AZ8546" s="8"/>
      <c r="BA8546" s="8"/>
    </row>
    <row r="8547" spans="1:53" x14ac:dyDescent="0.25">
      <c r="A8547" s="9" t="str">
        <f>IF(B8547&lt;&gt;"",COUNTA($B$3:B8547)+$A$2,"")</f>
        <v/>
      </c>
      <c r="R8547" s="42"/>
      <c r="AB8547" s="13"/>
      <c r="AC8547" s="8"/>
      <c r="AF8547" s="13"/>
      <c r="AG8547" s="8"/>
      <c r="AH8547" s="8"/>
      <c r="AI8547" s="8"/>
      <c r="AJ8547" s="8"/>
      <c r="AK8547" s="8"/>
      <c r="AN8547" s="13"/>
      <c r="AO8547" s="8"/>
      <c r="AR8547" s="13"/>
      <c r="AS8547" s="8"/>
      <c r="AV8547" s="13"/>
      <c r="AW8547" s="8"/>
      <c r="AX8547" s="19" t="str">
        <f t="shared" si="522"/>
        <v/>
      </c>
      <c r="AY8547" s="55">
        <f t="shared" si="523"/>
        <v>0</v>
      </c>
      <c r="AZ8547" s="8"/>
      <c r="BA8547" s="8"/>
    </row>
    <row r="8548" spans="1:53" x14ac:dyDescent="0.25">
      <c r="A8548" s="9" t="str">
        <f>IF(B8548&lt;&gt;"",COUNTA($B$3:B8548)+$A$2,"")</f>
        <v/>
      </c>
      <c r="R8548" s="42"/>
      <c r="AB8548" s="13"/>
      <c r="AC8548" s="8"/>
      <c r="AF8548" s="13"/>
      <c r="AG8548" s="8"/>
      <c r="AH8548" s="8"/>
      <c r="AI8548" s="8"/>
      <c r="AJ8548" s="8"/>
      <c r="AK8548" s="8"/>
      <c r="AN8548" s="13"/>
      <c r="AO8548" s="8"/>
      <c r="AR8548" s="13"/>
      <c r="AS8548" s="8"/>
      <c r="AV8548" s="13"/>
      <c r="AW8548" s="8"/>
      <c r="AX8548" s="19" t="str">
        <f t="shared" si="522"/>
        <v/>
      </c>
      <c r="AY8548" s="55">
        <f t="shared" si="523"/>
        <v>0</v>
      </c>
      <c r="AZ8548" s="8"/>
      <c r="BA8548" s="8"/>
    </row>
    <row r="8549" spans="1:53" x14ac:dyDescent="0.25">
      <c r="A8549" s="9" t="str">
        <f>IF(B8549&lt;&gt;"",COUNTA($B$3:B8549)+$A$2,"")</f>
        <v/>
      </c>
      <c r="R8549" s="42"/>
      <c r="AB8549" s="13"/>
      <c r="AC8549" s="8"/>
      <c r="AF8549" s="13"/>
      <c r="AG8549" s="8"/>
      <c r="AH8549" s="8"/>
      <c r="AI8549" s="8"/>
      <c r="AJ8549" s="8"/>
      <c r="AK8549" s="8"/>
      <c r="AN8549" s="13"/>
      <c r="AO8549" s="8"/>
      <c r="AR8549" s="13"/>
      <c r="AS8549" s="8"/>
      <c r="AV8549" s="13"/>
      <c r="AW8549" s="8"/>
      <c r="AX8549" s="19" t="str">
        <f t="shared" si="522"/>
        <v/>
      </c>
      <c r="AY8549" s="55">
        <f t="shared" si="523"/>
        <v>0</v>
      </c>
      <c r="AZ8549" s="8"/>
      <c r="BA8549" s="8"/>
    </row>
    <row r="8550" spans="1:53" x14ac:dyDescent="0.25">
      <c r="A8550" s="9" t="str">
        <f>IF(B8550&lt;&gt;"",COUNTA($B$3:B8550)+$A$2,"")</f>
        <v/>
      </c>
      <c r="R8550" s="42"/>
      <c r="AB8550" s="13"/>
      <c r="AC8550" s="8"/>
      <c r="AF8550" s="13"/>
      <c r="AG8550" s="8"/>
      <c r="AH8550" s="8"/>
      <c r="AI8550" s="8"/>
      <c r="AJ8550" s="8"/>
      <c r="AK8550" s="8"/>
      <c r="AN8550" s="13"/>
      <c r="AO8550" s="8"/>
      <c r="AR8550" s="13"/>
      <c r="AS8550" s="8"/>
      <c r="AV8550" s="13"/>
      <c r="AW8550" s="8"/>
      <c r="AX8550" s="19" t="str">
        <f t="shared" si="522"/>
        <v/>
      </c>
      <c r="AY8550" s="55">
        <f t="shared" si="523"/>
        <v>0</v>
      </c>
      <c r="AZ8550" s="8"/>
      <c r="BA8550" s="8"/>
    </row>
    <row r="8551" spans="1:53" x14ac:dyDescent="0.25">
      <c r="A8551" s="9" t="str">
        <f>IF(B8551&lt;&gt;"",COUNTA($B$3:B8551)+$A$2,"")</f>
        <v/>
      </c>
      <c r="R8551" s="42"/>
      <c r="AB8551" s="13"/>
      <c r="AC8551" s="8"/>
      <c r="AF8551" s="13"/>
      <c r="AG8551" s="8"/>
      <c r="AH8551" s="8"/>
      <c r="AI8551" s="8"/>
      <c r="AJ8551" s="8"/>
      <c r="AK8551" s="8"/>
      <c r="AN8551" s="13"/>
      <c r="AO8551" s="8"/>
      <c r="AR8551" s="13"/>
      <c r="AS8551" s="8"/>
      <c r="AV8551" s="13"/>
      <c r="AW8551" s="8"/>
      <c r="AX8551" s="19" t="str">
        <f t="shared" si="522"/>
        <v/>
      </c>
      <c r="AY8551" s="55">
        <f t="shared" si="523"/>
        <v>0</v>
      </c>
      <c r="AZ8551" s="8"/>
      <c r="BA8551" s="8"/>
    </row>
    <row r="8552" spans="1:53" x14ac:dyDescent="0.25">
      <c r="A8552" s="9" t="str">
        <f>IF(B8552&lt;&gt;"",COUNTA($B$3:B8552)+$A$2,"")</f>
        <v/>
      </c>
      <c r="R8552" s="42"/>
      <c r="AB8552" s="13"/>
      <c r="AC8552" s="8"/>
      <c r="AF8552" s="13"/>
      <c r="AG8552" s="8"/>
      <c r="AH8552" s="8"/>
      <c r="AI8552" s="8"/>
      <c r="AJ8552" s="8"/>
      <c r="AK8552" s="8"/>
      <c r="AN8552" s="13"/>
      <c r="AO8552" s="8"/>
      <c r="AR8552" s="13"/>
      <c r="AS8552" s="8"/>
      <c r="AV8552" s="13"/>
      <c r="AW8552" s="8"/>
      <c r="AX8552" s="19" t="str">
        <f t="shared" si="522"/>
        <v/>
      </c>
      <c r="AY8552" s="55">
        <f t="shared" si="523"/>
        <v>0</v>
      </c>
      <c r="AZ8552" s="8"/>
      <c r="BA8552" s="8"/>
    </row>
    <row r="8553" spans="1:53" x14ac:dyDescent="0.25">
      <c r="A8553" s="9" t="str">
        <f>IF(B8553&lt;&gt;"",COUNTA($B$3:B8553)+$A$2,"")</f>
        <v/>
      </c>
      <c r="R8553" s="42"/>
      <c r="AB8553" s="13"/>
      <c r="AC8553" s="8"/>
      <c r="AF8553" s="13"/>
      <c r="AG8553" s="8"/>
      <c r="AH8553" s="8"/>
      <c r="AI8553" s="8"/>
      <c r="AJ8553" s="8"/>
      <c r="AK8553" s="8"/>
      <c r="AN8553" s="13"/>
      <c r="AO8553" s="8"/>
      <c r="AR8553" s="13"/>
      <c r="AS8553" s="8"/>
      <c r="AV8553" s="13"/>
      <c r="AW8553" s="8"/>
      <c r="AX8553" s="19" t="str">
        <f t="shared" si="522"/>
        <v/>
      </c>
      <c r="AY8553" s="55">
        <f t="shared" si="523"/>
        <v>0</v>
      </c>
      <c r="AZ8553" s="8"/>
      <c r="BA8553" s="8"/>
    </row>
    <row r="8554" spans="1:53" x14ac:dyDescent="0.25">
      <c r="A8554" s="9" t="str">
        <f>IF(B8554&lt;&gt;"",COUNTA($B$3:B8554)+$A$2,"")</f>
        <v/>
      </c>
      <c r="R8554" s="42"/>
      <c r="AB8554" s="13"/>
      <c r="AC8554" s="8"/>
      <c r="AF8554" s="13"/>
      <c r="AG8554" s="8"/>
      <c r="AH8554" s="8"/>
      <c r="AI8554" s="8"/>
      <c r="AJ8554" s="8"/>
      <c r="AK8554" s="8"/>
      <c r="AN8554" s="13"/>
      <c r="AO8554" s="8"/>
      <c r="AR8554" s="13"/>
      <c r="AS8554" s="8"/>
      <c r="AV8554" s="13"/>
      <c r="AW8554" s="8"/>
      <c r="AX8554" s="19" t="str">
        <f t="shared" si="522"/>
        <v/>
      </c>
      <c r="AY8554" s="55">
        <f t="shared" si="523"/>
        <v>0</v>
      </c>
      <c r="AZ8554" s="8"/>
      <c r="BA8554" s="8"/>
    </row>
    <row r="8555" spans="1:53" x14ac:dyDescent="0.25">
      <c r="A8555" s="9" t="str">
        <f>IF(B8555&lt;&gt;"",COUNTA($B$3:B8555)+$A$2,"")</f>
        <v/>
      </c>
      <c r="R8555" s="42"/>
      <c r="AB8555" s="13"/>
      <c r="AC8555" s="8"/>
      <c r="AF8555" s="13"/>
      <c r="AG8555" s="8"/>
      <c r="AH8555" s="8"/>
      <c r="AI8555" s="8"/>
      <c r="AJ8555" s="8"/>
      <c r="AK8555" s="8"/>
      <c r="AN8555" s="13"/>
      <c r="AO8555" s="8"/>
      <c r="AR8555" s="13"/>
      <c r="AS8555" s="8"/>
      <c r="AV8555" s="13"/>
      <c r="AW8555" s="8"/>
      <c r="AX8555" s="19" t="str">
        <f t="shared" si="522"/>
        <v/>
      </c>
      <c r="AY8555" s="55">
        <f t="shared" si="523"/>
        <v>0</v>
      </c>
      <c r="AZ8555" s="8"/>
      <c r="BA8555" s="8"/>
    </row>
    <row r="8556" spans="1:53" x14ac:dyDescent="0.25">
      <c r="A8556" s="9" t="str">
        <f>IF(B8556&lt;&gt;"",COUNTA($B$3:B8556)+$A$2,"")</f>
        <v/>
      </c>
      <c r="R8556" s="42"/>
      <c r="AB8556" s="13"/>
      <c r="AC8556" s="8"/>
      <c r="AF8556" s="13"/>
      <c r="AG8556" s="8"/>
      <c r="AH8556" s="8"/>
      <c r="AI8556" s="8"/>
      <c r="AJ8556" s="8"/>
      <c r="AK8556" s="8"/>
      <c r="AN8556" s="13"/>
      <c r="AO8556" s="8"/>
      <c r="AR8556" s="13"/>
      <c r="AS8556" s="8"/>
      <c r="AV8556" s="13"/>
      <c r="AW8556" s="8"/>
      <c r="AX8556" s="19" t="str">
        <f t="shared" si="522"/>
        <v/>
      </c>
      <c r="AY8556" s="55">
        <f t="shared" si="523"/>
        <v>0</v>
      </c>
      <c r="AZ8556" s="8"/>
      <c r="BA8556" s="8"/>
    </row>
    <row r="8557" spans="1:53" x14ac:dyDescent="0.25">
      <c r="A8557" s="9" t="str">
        <f>IF(B8557&lt;&gt;"",COUNTA($B$3:B8557)+$A$2,"")</f>
        <v/>
      </c>
      <c r="R8557" s="42"/>
      <c r="AB8557" s="13"/>
      <c r="AC8557" s="8"/>
      <c r="AF8557" s="13"/>
      <c r="AG8557" s="8"/>
      <c r="AH8557" s="8"/>
      <c r="AI8557" s="8"/>
      <c r="AJ8557" s="8"/>
      <c r="AK8557" s="8"/>
      <c r="AN8557" s="13"/>
      <c r="AO8557" s="8"/>
      <c r="AR8557" s="13"/>
      <c r="AS8557" s="8"/>
      <c r="AV8557" s="13"/>
      <c r="AW8557" s="8"/>
      <c r="AX8557" s="19" t="str">
        <f t="shared" si="522"/>
        <v/>
      </c>
      <c r="AY8557" s="55">
        <f t="shared" si="523"/>
        <v>0</v>
      </c>
      <c r="AZ8557" s="8"/>
      <c r="BA8557" s="8"/>
    </row>
    <row r="8558" spans="1:53" x14ac:dyDescent="0.25">
      <c r="A8558" s="9" t="str">
        <f>IF(B8558&lt;&gt;"",COUNTA($B$3:B8558)+$A$2,"")</f>
        <v/>
      </c>
      <c r="R8558" s="42"/>
      <c r="AB8558" s="13"/>
      <c r="AC8558" s="8"/>
      <c r="AF8558" s="13"/>
      <c r="AG8558" s="8"/>
      <c r="AH8558" s="8"/>
      <c r="AI8558" s="8"/>
      <c r="AJ8558" s="8"/>
      <c r="AK8558" s="8"/>
      <c r="AN8558" s="13"/>
      <c r="AO8558" s="8"/>
      <c r="AR8558" s="13"/>
      <c r="AS8558" s="8"/>
      <c r="AV8558" s="13"/>
      <c r="AW8558" s="8"/>
      <c r="AX8558" s="19" t="str">
        <f t="shared" si="522"/>
        <v/>
      </c>
      <c r="AY8558" s="55">
        <f t="shared" si="523"/>
        <v>0</v>
      </c>
      <c r="AZ8558" s="8"/>
      <c r="BA8558" s="8"/>
    </row>
    <row r="8559" spans="1:53" x14ac:dyDescent="0.25">
      <c r="A8559" s="9" t="str">
        <f>IF(B8559&lt;&gt;"",COUNTA($B$3:B8559)+$A$2,"")</f>
        <v/>
      </c>
      <c r="R8559" s="42"/>
      <c r="AB8559" s="13"/>
      <c r="AC8559" s="8"/>
      <c r="AF8559" s="13"/>
      <c r="AG8559" s="8"/>
      <c r="AH8559" s="8"/>
      <c r="AI8559" s="8"/>
      <c r="AJ8559" s="8"/>
      <c r="AK8559" s="8"/>
      <c r="AN8559" s="13"/>
      <c r="AO8559" s="8"/>
      <c r="AR8559" s="13"/>
      <c r="AS8559" s="8"/>
      <c r="AV8559" s="13"/>
      <c r="AW8559" s="8"/>
      <c r="AX8559" s="19" t="str">
        <f t="shared" si="522"/>
        <v/>
      </c>
      <c r="AY8559" s="55">
        <f t="shared" si="523"/>
        <v>0</v>
      </c>
      <c r="AZ8559" s="8"/>
      <c r="BA8559" s="8"/>
    </row>
    <row r="8560" spans="1:53" x14ac:dyDescent="0.25">
      <c r="A8560" s="9" t="str">
        <f>IF(B8560&lt;&gt;"",COUNTA($B$3:B8560)+$A$2,"")</f>
        <v/>
      </c>
      <c r="R8560" s="42"/>
      <c r="AB8560" s="13"/>
      <c r="AC8560" s="8"/>
      <c r="AF8560" s="13"/>
      <c r="AG8560" s="8"/>
      <c r="AH8560" s="8"/>
      <c r="AI8560" s="8"/>
      <c r="AJ8560" s="8"/>
      <c r="AK8560" s="8"/>
      <c r="AN8560" s="13"/>
      <c r="AO8560" s="8"/>
      <c r="AR8560" s="13"/>
      <c r="AS8560" s="8"/>
      <c r="AV8560" s="13"/>
      <c r="AW8560" s="8"/>
      <c r="AX8560" s="19" t="str">
        <f t="shared" si="522"/>
        <v/>
      </c>
      <c r="AY8560" s="55">
        <f t="shared" si="523"/>
        <v>0</v>
      </c>
      <c r="AZ8560" s="8"/>
      <c r="BA8560" s="8"/>
    </row>
    <row r="8561" spans="1:53" x14ac:dyDescent="0.25">
      <c r="A8561" s="9" t="str">
        <f>IF(B8561&lt;&gt;"",COUNTA($B$3:B8561)+$A$2,"")</f>
        <v/>
      </c>
      <c r="R8561" s="42"/>
      <c r="AB8561" s="13"/>
      <c r="AC8561" s="8"/>
      <c r="AF8561" s="13"/>
      <c r="AG8561" s="8"/>
      <c r="AH8561" s="8"/>
      <c r="AI8561" s="8"/>
      <c r="AJ8561" s="8"/>
      <c r="AK8561" s="8"/>
      <c r="AN8561" s="13"/>
      <c r="AO8561" s="8"/>
      <c r="AR8561" s="13"/>
      <c r="AS8561" s="8"/>
      <c r="AV8561" s="13"/>
      <c r="AW8561" s="8"/>
      <c r="AX8561" s="19" t="str">
        <f t="shared" si="522"/>
        <v/>
      </c>
      <c r="AY8561" s="55">
        <f t="shared" si="523"/>
        <v>0</v>
      </c>
      <c r="AZ8561" s="8"/>
      <c r="BA8561" s="8"/>
    </row>
    <row r="8562" spans="1:53" x14ac:dyDescent="0.25">
      <c r="A8562" s="9" t="str">
        <f>IF(B8562&lt;&gt;"",COUNTA($B$3:B8562)+$A$2,"")</f>
        <v/>
      </c>
      <c r="R8562" s="42"/>
      <c r="AB8562" s="13"/>
      <c r="AC8562" s="8"/>
      <c r="AF8562" s="13"/>
      <c r="AG8562" s="8"/>
      <c r="AH8562" s="8"/>
      <c r="AI8562" s="8"/>
      <c r="AJ8562" s="8"/>
      <c r="AK8562" s="8"/>
      <c r="AN8562" s="13"/>
      <c r="AO8562" s="8"/>
      <c r="AR8562" s="13"/>
      <c r="AS8562" s="8"/>
      <c r="AV8562" s="13"/>
      <c r="AW8562" s="8"/>
      <c r="AX8562" s="19" t="str">
        <f t="shared" si="522"/>
        <v/>
      </c>
      <c r="AY8562" s="55">
        <f t="shared" si="523"/>
        <v>0</v>
      </c>
      <c r="AZ8562" s="8"/>
      <c r="BA8562" s="8"/>
    </row>
    <row r="8563" spans="1:53" x14ac:dyDescent="0.25">
      <c r="A8563" s="9" t="str">
        <f>IF(B8563&lt;&gt;"",COUNTA($B$3:B8563)+$A$2,"")</f>
        <v/>
      </c>
      <c r="R8563" s="42"/>
      <c r="AB8563" s="13"/>
      <c r="AC8563" s="8"/>
      <c r="AF8563" s="13"/>
      <c r="AG8563" s="8"/>
      <c r="AH8563" s="8"/>
      <c r="AI8563" s="8"/>
      <c r="AJ8563" s="8"/>
      <c r="AK8563" s="8"/>
      <c r="AN8563" s="13"/>
      <c r="AO8563" s="8"/>
      <c r="AR8563" s="13"/>
      <c r="AS8563" s="8"/>
      <c r="AV8563" s="13"/>
      <c r="AW8563" s="8"/>
      <c r="AX8563" s="19" t="str">
        <f t="shared" si="522"/>
        <v/>
      </c>
      <c r="AY8563" s="55">
        <f t="shared" si="523"/>
        <v>0</v>
      </c>
      <c r="AZ8563" s="8"/>
      <c r="BA8563" s="8"/>
    </row>
    <row r="8564" spans="1:53" x14ac:dyDescent="0.25">
      <c r="A8564" s="9" t="str">
        <f>IF(B8564&lt;&gt;"",COUNTA($B$3:B8564)+$A$2,"")</f>
        <v/>
      </c>
      <c r="R8564" s="42"/>
      <c r="AB8564" s="13"/>
      <c r="AC8564" s="8"/>
      <c r="AF8564" s="13"/>
      <c r="AG8564" s="8"/>
      <c r="AH8564" s="8"/>
      <c r="AI8564" s="8"/>
      <c r="AJ8564" s="8"/>
      <c r="AK8564" s="8"/>
      <c r="AN8564" s="13"/>
      <c r="AO8564" s="8"/>
      <c r="AR8564" s="13"/>
      <c r="AS8564" s="8"/>
      <c r="AV8564" s="13"/>
      <c r="AW8564" s="8"/>
      <c r="AX8564" s="19" t="str">
        <f t="shared" si="522"/>
        <v/>
      </c>
      <c r="AY8564" s="55">
        <f t="shared" si="523"/>
        <v>0</v>
      </c>
      <c r="AZ8564" s="8"/>
      <c r="BA8564" s="8"/>
    </row>
    <row r="8565" spans="1:53" x14ac:dyDescent="0.25">
      <c r="A8565" s="9" t="str">
        <f>IF(B8565&lt;&gt;"",COUNTA($B$3:B8565)+$A$2,"")</f>
        <v/>
      </c>
      <c r="R8565" s="42"/>
      <c r="AB8565" s="13"/>
      <c r="AC8565" s="8"/>
      <c r="AF8565" s="13"/>
      <c r="AG8565" s="8"/>
      <c r="AH8565" s="8"/>
      <c r="AI8565" s="8"/>
      <c r="AJ8565" s="8"/>
      <c r="AK8565" s="8"/>
      <c r="AN8565" s="13"/>
      <c r="AO8565" s="8"/>
      <c r="AR8565" s="13"/>
      <c r="AS8565" s="8"/>
      <c r="AV8565" s="13"/>
      <c r="AW8565" s="8"/>
      <c r="AX8565" s="19" t="str">
        <f t="shared" si="522"/>
        <v/>
      </c>
      <c r="AY8565" s="55">
        <f t="shared" si="523"/>
        <v>0</v>
      </c>
      <c r="AZ8565" s="8"/>
      <c r="BA8565" s="8"/>
    </row>
    <row r="8566" spans="1:53" x14ac:dyDescent="0.25">
      <c r="A8566" s="9" t="str">
        <f>IF(B8566&lt;&gt;"",COUNTA($B$3:B8566)+$A$2,"")</f>
        <v/>
      </c>
      <c r="R8566" s="42"/>
      <c r="AB8566" s="13"/>
      <c r="AC8566" s="8"/>
      <c r="AF8566" s="13"/>
      <c r="AG8566" s="8"/>
      <c r="AH8566" s="8"/>
      <c r="AI8566" s="8"/>
      <c r="AJ8566" s="8"/>
      <c r="AK8566" s="8"/>
      <c r="AN8566" s="13"/>
      <c r="AO8566" s="8"/>
      <c r="AR8566" s="13"/>
      <c r="AS8566" s="8"/>
      <c r="AV8566" s="13"/>
      <c r="AW8566" s="8"/>
      <c r="AX8566" s="19" t="str">
        <f t="shared" si="522"/>
        <v/>
      </c>
      <c r="AY8566" s="55">
        <f t="shared" si="523"/>
        <v>0</v>
      </c>
      <c r="AZ8566" s="8"/>
      <c r="BA8566" s="8"/>
    </row>
    <row r="8567" spans="1:53" x14ac:dyDescent="0.25">
      <c r="A8567" s="9" t="str">
        <f>IF(B8567&lt;&gt;"",COUNTA($B$3:B8567)+$A$2,"")</f>
        <v/>
      </c>
      <c r="R8567" s="42"/>
      <c r="AB8567" s="13"/>
      <c r="AC8567" s="8"/>
      <c r="AF8567" s="13"/>
      <c r="AG8567" s="8"/>
      <c r="AH8567" s="8"/>
      <c r="AI8567" s="8"/>
      <c r="AJ8567" s="8"/>
      <c r="AK8567" s="8"/>
      <c r="AN8567" s="13"/>
      <c r="AO8567" s="8"/>
      <c r="AR8567" s="13"/>
      <c r="AS8567" s="8"/>
      <c r="AV8567" s="13"/>
      <c r="AW8567" s="8"/>
      <c r="AX8567" s="19" t="str">
        <f t="shared" si="522"/>
        <v/>
      </c>
      <c r="AY8567" s="55">
        <f t="shared" si="523"/>
        <v>0</v>
      </c>
      <c r="AZ8567" s="8"/>
      <c r="BA8567" s="8"/>
    </row>
    <row r="8568" spans="1:53" x14ac:dyDescent="0.25">
      <c r="A8568" s="9" t="str">
        <f>IF(B8568&lt;&gt;"",COUNTA($B$3:B8568)+$A$2,"")</f>
        <v/>
      </c>
      <c r="R8568" s="42"/>
      <c r="AB8568" s="13"/>
      <c r="AC8568" s="8"/>
      <c r="AF8568" s="13"/>
      <c r="AG8568" s="8"/>
      <c r="AH8568" s="8"/>
      <c r="AI8568" s="8"/>
      <c r="AJ8568" s="8"/>
      <c r="AK8568" s="8"/>
      <c r="AN8568" s="13"/>
      <c r="AO8568" s="8"/>
      <c r="AR8568" s="13"/>
      <c r="AS8568" s="8"/>
      <c r="AV8568" s="13"/>
      <c r="AW8568" s="8"/>
      <c r="AX8568" s="19" t="str">
        <f t="shared" si="522"/>
        <v/>
      </c>
      <c r="AY8568" s="55">
        <f t="shared" si="523"/>
        <v>0</v>
      </c>
      <c r="AZ8568" s="8"/>
      <c r="BA8568" s="8"/>
    </row>
    <row r="8569" spans="1:53" x14ac:dyDescent="0.25">
      <c r="A8569" s="9" t="str">
        <f>IF(B8569&lt;&gt;"",COUNTA($B$3:B8569)+$A$2,"")</f>
        <v/>
      </c>
      <c r="R8569" s="42"/>
      <c r="AB8569" s="13"/>
      <c r="AC8569" s="8"/>
      <c r="AF8569" s="13"/>
      <c r="AG8569" s="8"/>
      <c r="AH8569" s="8"/>
      <c r="AI8569" s="8"/>
      <c r="AJ8569" s="8"/>
      <c r="AK8569" s="8"/>
      <c r="AN8569" s="13"/>
      <c r="AO8569" s="8"/>
      <c r="AR8569" s="13"/>
      <c r="AS8569" s="8"/>
      <c r="AV8569" s="13"/>
      <c r="AW8569" s="8"/>
      <c r="AX8569" s="19" t="str">
        <f t="shared" si="522"/>
        <v/>
      </c>
      <c r="AY8569" s="55">
        <f t="shared" si="523"/>
        <v>0</v>
      </c>
      <c r="AZ8569" s="8"/>
      <c r="BA8569" s="8"/>
    </row>
    <row r="8570" spans="1:53" x14ac:dyDescent="0.25">
      <c r="A8570" s="9" t="str">
        <f>IF(B8570&lt;&gt;"",COUNTA($B$3:B8570)+$A$2,"")</f>
        <v/>
      </c>
      <c r="R8570" s="42"/>
      <c r="AB8570" s="13"/>
      <c r="AC8570" s="8"/>
      <c r="AF8570" s="13"/>
      <c r="AG8570" s="8"/>
      <c r="AH8570" s="8"/>
      <c r="AI8570" s="8"/>
      <c r="AJ8570" s="8"/>
      <c r="AK8570" s="8"/>
      <c r="AN8570" s="13"/>
      <c r="AO8570" s="8"/>
      <c r="AR8570" s="13"/>
      <c r="AS8570" s="8"/>
      <c r="AV8570" s="13"/>
      <c r="AW8570" s="8"/>
      <c r="AX8570" s="19" t="str">
        <f t="shared" si="522"/>
        <v/>
      </c>
      <c r="AY8570" s="55">
        <f t="shared" si="523"/>
        <v>0</v>
      </c>
      <c r="AZ8570" s="8"/>
      <c r="BA8570" s="8"/>
    </row>
    <row r="8571" spans="1:53" x14ac:dyDescent="0.25">
      <c r="A8571" s="9" t="str">
        <f>IF(B8571&lt;&gt;"",COUNTA($B$3:B8571)+$A$2,"")</f>
        <v/>
      </c>
      <c r="R8571" s="42"/>
      <c r="AB8571" s="13"/>
      <c r="AC8571" s="8"/>
      <c r="AF8571" s="13"/>
      <c r="AG8571" s="8"/>
      <c r="AH8571" s="8"/>
      <c r="AI8571" s="8"/>
      <c r="AJ8571" s="8"/>
      <c r="AK8571" s="8"/>
      <c r="AN8571" s="13"/>
      <c r="AO8571" s="8"/>
      <c r="AR8571" s="13"/>
      <c r="AS8571" s="8"/>
      <c r="AV8571" s="13"/>
      <c r="AW8571" s="8"/>
      <c r="AX8571" s="19" t="str">
        <f t="shared" si="522"/>
        <v/>
      </c>
      <c r="AY8571" s="55">
        <f t="shared" si="523"/>
        <v>0</v>
      </c>
      <c r="AZ8571" s="8"/>
      <c r="BA8571" s="8"/>
    </row>
    <row r="8572" spans="1:53" x14ac:dyDescent="0.25">
      <c r="A8572" s="9" t="str">
        <f>IF(B8572&lt;&gt;"",COUNTA($B$3:B8572)+$A$2,"")</f>
        <v/>
      </c>
      <c r="R8572" s="42"/>
      <c r="AB8572" s="13"/>
      <c r="AC8572" s="8"/>
      <c r="AF8572" s="13"/>
      <c r="AG8572" s="8"/>
      <c r="AH8572" s="8"/>
      <c r="AI8572" s="8"/>
      <c r="AJ8572" s="8"/>
      <c r="AK8572" s="8"/>
      <c r="AN8572" s="13"/>
      <c r="AO8572" s="8"/>
      <c r="AR8572" s="13"/>
      <c r="AS8572" s="8"/>
      <c r="AV8572" s="13"/>
      <c r="AW8572" s="8"/>
      <c r="AX8572" s="19" t="str">
        <f t="shared" si="522"/>
        <v/>
      </c>
      <c r="AY8572" s="55">
        <f t="shared" si="523"/>
        <v>0</v>
      </c>
      <c r="AZ8572" s="8"/>
      <c r="BA8572" s="8"/>
    </row>
    <row r="8573" spans="1:53" x14ac:dyDescent="0.25">
      <c r="A8573" s="9" t="str">
        <f>IF(B8573&lt;&gt;"",COUNTA($B$3:B8573)+$A$2,"")</f>
        <v/>
      </c>
      <c r="R8573" s="42"/>
      <c r="AB8573" s="13"/>
      <c r="AC8573" s="8"/>
      <c r="AF8573" s="13"/>
      <c r="AG8573" s="8"/>
      <c r="AH8573" s="8"/>
      <c r="AI8573" s="8"/>
      <c r="AJ8573" s="8"/>
      <c r="AK8573" s="8"/>
      <c r="AN8573" s="13"/>
      <c r="AO8573" s="8"/>
      <c r="AR8573" s="13"/>
      <c r="AS8573" s="8"/>
      <c r="AV8573" s="13"/>
      <c r="AW8573" s="8"/>
      <c r="AX8573" s="19" t="str">
        <f t="shared" si="522"/>
        <v/>
      </c>
      <c r="AY8573" s="55">
        <f t="shared" si="523"/>
        <v>0</v>
      </c>
      <c r="AZ8573" s="8"/>
      <c r="BA8573" s="8"/>
    </row>
    <row r="8574" spans="1:53" x14ac:dyDescent="0.25">
      <c r="A8574" s="9" t="str">
        <f>IF(B8574&lt;&gt;"",COUNTA($B$3:B8574)+$A$2,"")</f>
        <v/>
      </c>
      <c r="R8574" s="42"/>
      <c r="AB8574" s="13"/>
      <c r="AC8574" s="8"/>
      <c r="AF8574" s="13"/>
      <c r="AG8574" s="8"/>
      <c r="AH8574" s="8"/>
      <c r="AI8574" s="8"/>
      <c r="AJ8574" s="8"/>
      <c r="AK8574" s="8"/>
      <c r="AN8574" s="13"/>
      <c r="AO8574" s="8"/>
      <c r="AR8574" s="13"/>
      <c r="AS8574" s="8"/>
      <c r="AV8574" s="13"/>
      <c r="AW8574" s="8"/>
      <c r="AX8574" s="19" t="str">
        <f t="shared" si="522"/>
        <v/>
      </c>
      <c r="AY8574" s="55">
        <f t="shared" si="523"/>
        <v>0</v>
      </c>
      <c r="AZ8574" s="8"/>
      <c r="BA8574" s="8"/>
    </row>
    <row r="8575" spans="1:53" x14ac:dyDescent="0.25">
      <c r="A8575" s="9" t="str">
        <f>IF(B8575&lt;&gt;"",COUNTA($B$3:B8575)+$A$2,"")</f>
        <v/>
      </c>
      <c r="R8575" s="42"/>
      <c r="AB8575" s="13"/>
      <c r="AC8575" s="8"/>
      <c r="AF8575" s="13"/>
      <c r="AG8575" s="8"/>
      <c r="AH8575" s="8"/>
      <c r="AI8575" s="8"/>
      <c r="AJ8575" s="8"/>
      <c r="AK8575" s="8"/>
      <c r="AN8575" s="13"/>
      <c r="AO8575" s="8"/>
      <c r="AR8575" s="13"/>
      <c r="AS8575" s="8"/>
      <c r="AV8575" s="13"/>
      <c r="AW8575" s="8"/>
      <c r="AX8575" s="19" t="str">
        <f t="shared" si="522"/>
        <v/>
      </c>
      <c r="AY8575" s="55">
        <f t="shared" si="523"/>
        <v>0</v>
      </c>
      <c r="AZ8575" s="8"/>
      <c r="BA8575" s="8"/>
    </row>
    <row r="8576" spans="1:53" x14ac:dyDescent="0.25">
      <c r="A8576" s="9" t="str">
        <f>IF(B8576&lt;&gt;"",COUNTA($B$3:B8576)+$A$2,"")</f>
        <v/>
      </c>
      <c r="R8576" s="42"/>
      <c r="AB8576" s="13"/>
      <c r="AC8576" s="8"/>
      <c r="AF8576" s="13"/>
      <c r="AG8576" s="8"/>
      <c r="AH8576" s="8"/>
      <c r="AI8576" s="8"/>
      <c r="AJ8576" s="8"/>
      <c r="AK8576" s="8"/>
      <c r="AN8576" s="13"/>
      <c r="AO8576" s="8"/>
      <c r="AR8576" s="13"/>
      <c r="AS8576" s="8"/>
      <c r="AV8576" s="13"/>
      <c r="AW8576" s="8"/>
      <c r="AX8576" s="19" t="str">
        <f t="shared" si="522"/>
        <v/>
      </c>
      <c r="AY8576" s="55">
        <f t="shared" si="523"/>
        <v>0</v>
      </c>
      <c r="AZ8576" s="8"/>
      <c r="BA8576" s="8"/>
    </row>
    <row r="8577" spans="1:53" x14ac:dyDescent="0.25">
      <c r="A8577" s="9" t="str">
        <f>IF(B8577&lt;&gt;"",COUNTA($B$3:B8577)+$A$2,"")</f>
        <v/>
      </c>
      <c r="R8577" s="42"/>
      <c r="AB8577" s="13"/>
      <c r="AC8577" s="8"/>
      <c r="AF8577" s="13"/>
      <c r="AG8577" s="8"/>
      <c r="AH8577" s="8"/>
      <c r="AI8577" s="8"/>
      <c r="AJ8577" s="8"/>
      <c r="AK8577" s="8"/>
      <c r="AN8577" s="13"/>
      <c r="AO8577" s="8"/>
      <c r="AR8577" s="13"/>
      <c r="AS8577" s="8"/>
      <c r="AV8577" s="13"/>
      <c r="AW8577" s="8"/>
      <c r="AX8577" s="19" t="str">
        <f t="shared" si="522"/>
        <v/>
      </c>
      <c r="AY8577" s="55">
        <f t="shared" si="523"/>
        <v>0</v>
      </c>
      <c r="AZ8577" s="8"/>
      <c r="BA8577" s="8"/>
    </row>
    <row r="8578" spans="1:53" x14ac:dyDescent="0.25">
      <c r="A8578" s="9" t="str">
        <f>IF(B8578&lt;&gt;"",COUNTA($B$3:B8578)+$A$2,"")</f>
        <v/>
      </c>
      <c r="R8578" s="42"/>
      <c r="AB8578" s="13"/>
      <c r="AC8578" s="8"/>
      <c r="AF8578" s="13"/>
      <c r="AG8578" s="8"/>
      <c r="AH8578" s="8"/>
      <c r="AI8578" s="8"/>
      <c r="AJ8578" s="8"/>
      <c r="AK8578" s="8"/>
      <c r="AN8578" s="13"/>
      <c r="AO8578" s="8"/>
      <c r="AR8578" s="13"/>
      <c r="AS8578" s="8"/>
      <c r="AV8578" s="13"/>
      <c r="AW8578" s="8"/>
      <c r="AX8578" s="19" t="str">
        <f t="shared" si="522"/>
        <v/>
      </c>
      <c r="AY8578" s="55">
        <f t="shared" si="523"/>
        <v>0</v>
      </c>
      <c r="AZ8578" s="8"/>
      <c r="BA8578" s="8"/>
    </row>
    <row r="8579" spans="1:53" x14ac:dyDescent="0.25">
      <c r="A8579" s="9" t="str">
        <f>IF(B8579&lt;&gt;"",COUNTA($B$3:B8579)+$A$2,"")</f>
        <v/>
      </c>
      <c r="R8579" s="42"/>
      <c r="AB8579" s="13"/>
      <c r="AC8579" s="8"/>
      <c r="AF8579" s="13"/>
      <c r="AG8579" s="8"/>
      <c r="AH8579" s="8"/>
      <c r="AI8579" s="8"/>
      <c r="AJ8579" s="8"/>
      <c r="AK8579" s="8"/>
      <c r="AN8579" s="13"/>
      <c r="AO8579" s="8"/>
      <c r="AR8579" s="13"/>
      <c r="AS8579" s="8"/>
      <c r="AV8579" s="13"/>
      <c r="AW8579" s="8"/>
      <c r="AX8579" s="19" t="str">
        <f t="shared" ref="AX8579:AX8642" si="524">IF(R8579="","",AY8579/(1+0.025))</f>
        <v/>
      </c>
      <c r="AY8579" s="55">
        <f t="shared" ref="AY8579:AY8642" si="525">BC8579-AZ8579</f>
        <v>0</v>
      </c>
      <c r="AZ8579" s="8"/>
      <c r="BA8579" s="8"/>
    </row>
    <row r="8580" spans="1:53" x14ac:dyDescent="0.25">
      <c r="A8580" s="9" t="str">
        <f>IF(B8580&lt;&gt;"",COUNTA($B$3:B8580)+$A$2,"")</f>
        <v/>
      </c>
      <c r="R8580" s="42"/>
      <c r="AB8580" s="13"/>
      <c r="AC8580" s="8"/>
      <c r="AF8580" s="13"/>
      <c r="AG8580" s="8"/>
      <c r="AH8580" s="8"/>
      <c r="AI8580" s="8"/>
      <c r="AJ8580" s="8"/>
      <c r="AK8580" s="8"/>
      <c r="AN8580" s="13"/>
      <c r="AO8580" s="8"/>
      <c r="AR8580" s="13"/>
      <c r="AS8580" s="8"/>
      <c r="AV8580" s="13"/>
      <c r="AW8580" s="8"/>
      <c r="AX8580" s="19" t="str">
        <f t="shared" si="524"/>
        <v/>
      </c>
      <c r="AY8580" s="55">
        <f t="shared" si="525"/>
        <v>0</v>
      </c>
      <c r="AZ8580" s="8"/>
      <c r="BA8580" s="8"/>
    </row>
    <row r="8581" spans="1:53" x14ac:dyDescent="0.25">
      <c r="A8581" s="9" t="str">
        <f>IF(B8581&lt;&gt;"",COUNTA($B$3:B8581)+$A$2,"")</f>
        <v/>
      </c>
      <c r="R8581" s="42"/>
      <c r="AB8581" s="13"/>
      <c r="AC8581" s="8"/>
      <c r="AF8581" s="13"/>
      <c r="AG8581" s="8"/>
      <c r="AH8581" s="8"/>
      <c r="AI8581" s="8"/>
      <c r="AJ8581" s="8"/>
      <c r="AK8581" s="8"/>
      <c r="AN8581" s="13"/>
      <c r="AO8581" s="8"/>
      <c r="AR8581" s="13"/>
      <c r="AS8581" s="8"/>
      <c r="AV8581" s="13"/>
      <c r="AW8581" s="8"/>
      <c r="AX8581" s="19" t="str">
        <f t="shared" si="524"/>
        <v/>
      </c>
      <c r="AY8581" s="55">
        <f t="shared" si="525"/>
        <v>0</v>
      </c>
      <c r="AZ8581" s="8"/>
      <c r="BA8581" s="8"/>
    </row>
    <row r="8582" spans="1:53" x14ac:dyDescent="0.25">
      <c r="A8582" s="9" t="str">
        <f>IF(B8582&lt;&gt;"",COUNTA($B$3:B8582)+$A$2,"")</f>
        <v/>
      </c>
      <c r="R8582" s="42"/>
      <c r="AB8582" s="13"/>
      <c r="AC8582" s="8"/>
      <c r="AF8582" s="13"/>
      <c r="AG8582" s="8"/>
      <c r="AH8582" s="8"/>
      <c r="AI8582" s="8"/>
      <c r="AJ8582" s="8"/>
      <c r="AK8582" s="8"/>
      <c r="AN8582" s="13"/>
      <c r="AO8582" s="8"/>
      <c r="AR8582" s="13"/>
      <c r="AS8582" s="8"/>
      <c r="AV8582" s="13"/>
      <c r="AW8582" s="8"/>
      <c r="AX8582" s="19" t="str">
        <f t="shared" si="524"/>
        <v/>
      </c>
      <c r="AY8582" s="55">
        <f t="shared" si="525"/>
        <v>0</v>
      </c>
      <c r="AZ8582" s="8"/>
      <c r="BA8582" s="8"/>
    </row>
    <row r="8583" spans="1:53" x14ac:dyDescent="0.25">
      <c r="A8583" s="9" t="str">
        <f>IF(B8583&lt;&gt;"",COUNTA($B$3:B8583)+$A$2,"")</f>
        <v/>
      </c>
      <c r="R8583" s="42"/>
      <c r="AB8583" s="13"/>
      <c r="AC8583" s="8"/>
      <c r="AF8583" s="13"/>
      <c r="AG8583" s="8"/>
      <c r="AH8583" s="8"/>
      <c r="AI8583" s="8"/>
      <c r="AJ8583" s="8"/>
      <c r="AK8583" s="8"/>
      <c r="AN8583" s="13"/>
      <c r="AO8583" s="8"/>
      <c r="AR8583" s="13"/>
      <c r="AS8583" s="8"/>
      <c r="AV8583" s="13"/>
      <c r="AW8583" s="8"/>
      <c r="AX8583" s="19" t="str">
        <f t="shared" si="524"/>
        <v/>
      </c>
      <c r="AY8583" s="55">
        <f t="shared" si="525"/>
        <v>0</v>
      </c>
      <c r="AZ8583" s="8"/>
      <c r="BA8583" s="8"/>
    </row>
    <row r="8584" spans="1:53" x14ac:dyDescent="0.25">
      <c r="A8584" s="9" t="str">
        <f>IF(B8584&lt;&gt;"",COUNTA($B$3:B8584)+$A$2,"")</f>
        <v/>
      </c>
      <c r="R8584" s="42"/>
      <c r="AB8584" s="13"/>
      <c r="AC8584" s="8"/>
      <c r="AF8584" s="13"/>
      <c r="AG8584" s="8"/>
      <c r="AH8584" s="8"/>
      <c r="AI8584" s="8"/>
      <c r="AJ8584" s="8"/>
      <c r="AK8584" s="8"/>
      <c r="AN8584" s="13"/>
      <c r="AO8584" s="8"/>
      <c r="AR8584" s="13"/>
      <c r="AS8584" s="8"/>
      <c r="AV8584" s="13"/>
      <c r="AW8584" s="8"/>
      <c r="AX8584" s="19" t="str">
        <f t="shared" si="524"/>
        <v/>
      </c>
      <c r="AY8584" s="55">
        <f t="shared" si="525"/>
        <v>0</v>
      </c>
      <c r="AZ8584" s="8"/>
      <c r="BA8584" s="8"/>
    </row>
    <row r="8585" spans="1:53" x14ac:dyDescent="0.25">
      <c r="A8585" s="9" t="str">
        <f>IF(B8585&lt;&gt;"",COUNTA($B$3:B8585)+$A$2,"")</f>
        <v/>
      </c>
      <c r="R8585" s="42"/>
      <c r="AB8585" s="13"/>
      <c r="AC8585" s="8"/>
      <c r="AF8585" s="13"/>
      <c r="AG8585" s="8"/>
      <c r="AH8585" s="8"/>
      <c r="AI8585" s="8"/>
      <c r="AJ8585" s="8"/>
      <c r="AK8585" s="8"/>
      <c r="AN8585" s="13"/>
      <c r="AO8585" s="8"/>
      <c r="AR8585" s="13"/>
      <c r="AS8585" s="8"/>
      <c r="AV8585" s="13"/>
      <c r="AW8585" s="8"/>
      <c r="AX8585" s="19" t="str">
        <f t="shared" si="524"/>
        <v/>
      </c>
      <c r="AY8585" s="55">
        <f t="shared" si="525"/>
        <v>0</v>
      </c>
      <c r="AZ8585" s="8"/>
      <c r="BA8585" s="8"/>
    </row>
    <row r="8586" spans="1:53" x14ac:dyDescent="0.25">
      <c r="A8586" s="9" t="str">
        <f>IF(B8586&lt;&gt;"",COUNTA($B$3:B8586)+$A$2,"")</f>
        <v/>
      </c>
      <c r="R8586" s="42"/>
      <c r="AB8586" s="13"/>
      <c r="AC8586" s="8"/>
      <c r="AF8586" s="13"/>
      <c r="AG8586" s="8"/>
      <c r="AH8586" s="8"/>
      <c r="AI8586" s="8"/>
      <c r="AJ8586" s="8"/>
      <c r="AK8586" s="8"/>
      <c r="AN8586" s="13"/>
      <c r="AO8586" s="8"/>
      <c r="AR8586" s="13"/>
      <c r="AS8586" s="8"/>
      <c r="AV8586" s="13"/>
      <c r="AW8586" s="8"/>
      <c r="AX8586" s="19" t="str">
        <f t="shared" si="524"/>
        <v/>
      </c>
      <c r="AY8586" s="55">
        <f t="shared" si="525"/>
        <v>0</v>
      </c>
      <c r="AZ8586" s="8"/>
      <c r="BA8586" s="8"/>
    </row>
    <row r="8587" spans="1:53" x14ac:dyDescent="0.25">
      <c r="A8587" s="9" t="str">
        <f>IF(B8587&lt;&gt;"",COUNTA($B$3:B8587)+$A$2,"")</f>
        <v/>
      </c>
      <c r="R8587" s="42"/>
      <c r="AB8587" s="13"/>
      <c r="AC8587" s="8"/>
      <c r="AF8587" s="13"/>
      <c r="AG8587" s="8"/>
      <c r="AH8587" s="8"/>
      <c r="AI8587" s="8"/>
      <c r="AJ8587" s="8"/>
      <c r="AK8587" s="8"/>
      <c r="AN8587" s="13"/>
      <c r="AO8587" s="8"/>
      <c r="AR8587" s="13"/>
      <c r="AS8587" s="8"/>
      <c r="AV8587" s="13"/>
      <c r="AW8587" s="8"/>
      <c r="AX8587" s="19" t="str">
        <f t="shared" si="524"/>
        <v/>
      </c>
      <c r="AY8587" s="55">
        <f t="shared" si="525"/>
        <v>0</v>
      </c>
      <c r="AZ8587" s="8"/>
      <c r="BA8587" s="8"/>
    </row>
    <row r="8588" spans="1:53" x14ac:dyDescent="0.25">
      <c r="A8588" s="9" t="str">
        <f>IF(B8588&lt;&gt;"",COUNTA($B$3:B8588)+$A$2,"")</f>
        <v/>
      </c>
      <c r="R8588" s="42"/>
      <c r="AB8588" s="13"/>
      <c r="AC8588" s="8"/>
      <c r="AF8588" s="13"/>
      <c r="AG8588" s="8"/>
      <c r="AH8588" s="8"/>
      <c r="AI8588" s="8"/>
      <c r="AJ8588" s="8"/>
      <c r="AK8588" s="8"/>
      <c r="AN8588" s="13"/>
      <c r="AO8588" s="8"/>
      <c r="AR8588" s="13"/>
      <c r="AS8588" s="8"/>
      <c r="AV8588" s="13"/>
      <c r="AW8588" s="8"/>
      <c r="AX8588" s="19" t="str">
        <f t="shared" si="524"/>
        <v/>
      </c>
      <c r="AY8588" s="55">
        <f t="shared" si="525"/>
        <v>0</v>
      </c>
      <c r="AZ8588" s="8"/>
      <c r="BA8588" s="8"/>
    </row>
    <row r="8589" spans="1:53" x14ac:dyDescent="0.25">
      <c r="A8589" s="9" t="str">
        <f>IF(B8589&lt;&gt;"",COUNTA($B$3:B8589)+$A$2,"")</f>
        <v/>
      </c>
      <c r="R8589" s="42"/>
      <c r="AB8589" s="13"/>
      <c r="AC8589" s="8"/>
      <c r="AF8589" s="13"/>
      <c r="AG8589" s="8"/>
      <c r="AH8589" s="8"/>
      <c r="AI8589" s="8"/>
      <c r="AJ8589" s="8"/>
      <c r="AK8589" s="8"/>
      <c r="AN8589" s="13"/>
      <c r="AO8589" s="8"/>
      <c r="AR8589" s="13"/>
      <c r="AS8589" s="8"/>
      <c r="AV8589" s="13"/>
      <c r="AW8589" s="8"/>
      <c r="AX8589" s="19" t="str">
        <f t="shared" si="524"/>
        <v/>
      </c>
      <c r="AY8589" s="55">
        <f t="shared" si="525"/>
        <v>0</v>
      </c>
      <c r="AZ8589" s="8"/>
      <c r="BA8589" s="8"/>
    </row>
    <row r="8590" spans="1:53" x14ac:dyDescent="0.25">
      <c r="A8590" s="9" t="str">
        <f>IF(B8590&lt;&gt;"",COUNTA($B$3:B8590)+$A$2,"")</f>
        <v/>
      </c>
      <c r="R8590" s="42"/>
      <c r="AB8590" s="13"/>
      <c r="AC8590" s="8"/>
      <c r="AF8590" s="13"/>
      <c r="AG8590" s="8"/>
      <c r="AH8590" s="8"/>
      <c r="AI8590" s="8"/>
      <c r="AJ8590" s="8"/>
      <c r="AK8590" s="8"/>
      <c r="AN8590" s="13"/>
      <c r="AO8590" s="8"/>
      <c r="AR8590" s="13"/>
      <c r="AS8590" s="8"/>
      <c r="AV8590" s="13"/>
      <c r="AW8590" s="8"/>
      <c r="AX8590" s="19" t="str">
        <f t="shared" si="524"/>
        <v/>
      </c>
      <c r="AY8590" s="55">
        <f t="shared" si="525"/>
        <v>0</v>
      </c>
      <c r="AZ8590" s="8"/>
      <c r="BA8590" s="8"/>
    </row>
    <row r="8591" spans="1:53" x14ac:dyDescent="0.25">
      <c r="A8591" s="9" t="str">
        <f>IF(B8591&lt;&gt;"",COUNTA($B$3:B8591)+$A$2,"")</f>
        <v/>
      </c>
      <c r="R8591" s="42"/>
      <c r="AB8591" s="13"/>
      <c r="AC8591" s="8"/>
      <c r="AF8591" s="13"/>
      <c r="AG8591" s="8"/>
      <c r="AH8591" s="8"/>
      <c r="AI8591" s="8"/>
      <c r="AJ8591" s="8"/>
      <c r="AK8591" s="8"/>
      <c r="AN8591" s="13"/>
      <c r="AO8591" s="8"/>
      <c r="AR8591" s="13"/>
      <c r="AS8591" s="8"/>
      <c r="AV8591" s="13"/>
      <c r="AW8591" s="8"/>
      <c r="AX8591" s="19" t="str">
        <f t="shared" si="524"/>
        <v/>
      </c>
      <c r="AY8591" s="55">
        <f t="shared" si="525"/>
        <v>0</v>
      </c>
      <c r="AZ8591" s="8"/>
      <c r="BA8591" s="8"/>
    </row>
    <row r="8592" spans="1:53" x14ac:dyDescent="0.25">
      <c r="A8592" s="9" t="str">
        <f>IF(B8592&lt;&gt;"",COUNTA($B$3:B8592)+$A$2,"")</f>
        <v/>
      </c>
      <c r="R8592" s="42"/>
      <c r="AB8592" s="13"/>
      <c r="AC8592" s="8"/>
      <c r="AF8592" s="13"/>
      <c r="AG8592" s="8"/>
      <c r="AH8592" s="8"/>
      <c r="AI8592" s="8"/>
      <c r="AJ8592" s="8"/>
      <c r="AK8592" s="8"/>
      <c r="AN8592" s="13"/>
      <c r="AO8592" s="8"/>
      <c r="AR8592" s="13"/>
      <c r="AS8592" s="8"/>
      <c r="AV8592" s="13"/>
      <c r="AW8592" s="8"/>
      <c r="AX8592" s="19" t="str">
        <f t="shared" si="524"/>
        <v/>
      </c>
      <c r="AY8592" s="55">
        <f t="shared" si="525"/>
        <v>0</v>
      </c>
      <c r="AZ8592" s="8"/>
      <c r="BA8592" s="8"/>
    </row>
    <row r="8593" spans="1:53" x14ac:dyDescent="0.25">
      <c r="A8593" s="9" t="str">
        <f>IF(B8593&lt;&gt;"",COUNTA($B$3:B8593)+$A$2,"")</f>
        <v/>
      </c>
      <c r="R8593" s="42"/>
      <c r="AB8593" s="13"/>
      <c r="AC8593" s="8"/>
      <c r="AF8593" s="13"/>
      <c r="AG8593" s="8"/>
      <c r="AH8593" s="8"/>
      <c r="AI8593" s="8"/>
      <c r="AJ8593" s="8"/>
      <c r="AK8593" s="8"/>
      <c r="AN8593" s="13"/>
      <c r="AO8593" s="8"/>
      <c r="AR8593" s="13"/>
      <c r="AS8593" s="8"/>
      <c r="AV8593" s="13"/>
      <c r="AW8593" s="8"/>
      <c r="AX8593" s="19" t="str">
        <f t="shared" si="524"/>
        <v/>
      </c>
      <c r="AY8593" s="55">
        <f t="shared" si="525"/>
        <v>0</v>
      </c>
      <c r="AZ8593" s="8"/>
      <c r="BA8593" s="8"/>
    </row>
    <row r="8594" spans="1:53" x14ac:dyDescent="0.25">
      <c r="A8594" s="9" t="str">
        <f>IF(B8594&lt;&gt;"",COUNTA($B$3:B8594)+$A$2,"")</f>
        <v/>
      </c>
      <c r="R8594" s="42"/>
      <c r="AB8594" s="13"/>
      <c r="AC8594" s="8"/>
      <c r="AF8594" s="13"/>
      <c r="AG8594" s="8"/>
      <c r="AH8594" s="8"/>
      <c r="AI8594" s="8"/>
      <c r="AJ8594" s="8"/>
      <c r="AK8594" s="8"/>
      <c r="AN8594" s="13"/>
      <c r="AO8594" s="8"/>
      <c r="AR8594" s="13"/>
      <c r="AS8594" s="8"/>
      <c r="AV8594" s="13"/>
      <c r="AW8594" s="8"/>
      <c r="AX8594" s="19" t="str">
        <f t="shared" si="524"/>
        <v/>
      </c>
      <c r="AY8594" s="55">
        <f t="shared" si="525"/>
        <v>0</v>
      </c>
      <c r="AZ8594" s="8"/>
      <c r="BA8594" s="8"/>
    </row>
    <row r="8595" spans="1:53" x14ac:dyDescent="0.25">
      <c r="A8595" s="9" t="str">
        <f>IF(B8595&lt;&gt;"",COUNTA($B$3:B8595)+$A$2,"")</f>
        <v/>
      </c>
      <c r="R8595" s="42"/>
      <c r="AB8595" s="13"/>
      <c r="AC8595" s="8"/>
      <c r="AF8595" s="13"/>
      <c r="AG8595" s="8"/>
      <c r="AH8595" s="8"/>
      <c r="AI8595" s="8"/>
      <c r="AJ8595" s="8"/>
      <c r="AK8595" s="8"/>
      <c r="AN8595" s="13"/>
      <c r="AO8595" s="8"/>
      <c r="AR8595" s="13"/>
      <c r="AS8595" s="8"/>
      <c r="AV8595" s="13"/>
      <c r="AW8595" s="8"/>
      <c r="AX8595" s="19" t="str">
        <f t="shared" si="524"/>
        <v/>
      </c>
      <c r="AY8595" s="55">
        <f t="shared" si="525"/>
        <v>0</v>
      </c>
      <c r="AZ8595" s="8"/>
      <c r="BA8595" s="8"/>
    </row>
    <row r="8596" spans="1:53" x14ac:dyDescent="0.25">
      <c r="A8596" s="9" t="str">
        <f>IF(B8596&lt;&gt;"",COUNTA($B$3:B8596)+$A$2,"")</f>
        <v/>
      </c>
      <c r="R8596" s="42"/>
      <c r="AB8596" s="13"/>
      <c r="AC8596" s="8"/>
      <c r="AF8596" s="13"/>
      <c r="AG8596" s="8"/>
      <c r="AH8596" s="8"/>
      <c r="AI8596" s="8"/>
      <c r="AJ8596" s="8"/>
      <c r="AK8596" s="8"/>
      <c r="AN8596" s="13"/>
      <c r="AO8596" s="8"/>
      <c r="AR8596" s="13"/>
      <c r="AS8596" s="8"/>
      <c r="AV8596" s="13"/>
      <c r="AW8596" s="8"/>
      <c r="AX8596" s="19" t="str">
        <f t="shared" si="524"/>
        <v/>
      </c>
      <c r="AY8596" s="55">
        <f t="shared" si="525"/>
        <v>0</v>
      </c>
      <c r="AZ8596" s="8"/>
      <c r="BA8596" s="8"/>
    </row>
    <row r="8597" spans="1:53" x14ac:dyDescent="0.25">
      <c r="A8597" s="9" t="str">
        <f>IF(B8597&lt;&gt;"",COUNTA($B$3:B8597)+$A$2,"")</f>
        <v/>
      </c>
      <c r="R8597" s="42"/>
      <c r="AB8597" s="13"/>
      <c r="AC8597" s="8"/>
      <c r="AF8597" s="13"/>
      <c r="AG8597" s="8"/>
      <c r="AH8597" s="8"/>
      <c r="AI8597" s="8"/>
      <c r="AJ8597" s="8"/>
      <c r="AK8597" s="8"/>
      <c r="AN8597" s="13"/>
      <c r="AO8597" s="8"/>
      <c r="AR8597" s="13"/>
      <c r="AS8597" s="8"/>
      <c r="AV8597" s="13"/>
      <c r="AW8597" s="8"/>
      <c r="AX8597" s="19" t="str">
        <f t="shared" si="524"/>
        <v/>
      </c>
      <c r="AY8597" s="55">
        <f t="shared" si="525"/>
        <v>0</v>
      </c>
      <c r="AZ8597" s="8"/>
      <c r="BA8597" s="8"/>
    </row>
    <row r="8598" spans="1:53" x14ac:dyDescent="0.25">
      <c r="A8598" s="9" t="str">
        <f>IF(B8598&lt;&gt;"",COUNTA($B$3:B8598)+$A$2,"")</f>
        <v/>
      </c>
      <c r="R8598" s="42"/>
      <c r="AB8598" s="13"/>
      <c r="AC8598" s="8"/>
      <c r="AF8598" s="13"/>
      <c r="AG8598" s="8"/>
      <c r="AH8598" s="8"/>
      <c r="AI8598" s="8"/>
      <c r="AJ8598" s="8"/>
      <c r="AK8598" s="8"/>
      <c r="AN8598" s="13"/>
      <c r="AO8598" s="8"/>
      <c r="AR8598" s="13"/>
      <c r="AS8598" s="8"/>
      <c r="AV8598" s="13"/>
      <c r="AW8598" s="8"/>
      <c r="AX8598" s="19" t="str">
        <f t="shared" si="524"/>
        <v/>
      </c>
      <c r="AY8598" s="55">
        <f t="shared" si="525"/>
        <v>0</v>
      </c>
      <c r="AZ8598" s="8"/>
      <c r="BA8598" s="8"/>
    </row>
    <row r="8599" spans="1:53" x14ac:dyDescent="0.25">
      <c r="A8599" s="9" t="str">
        <f>IF(B8599&lt;&gt;"",COUNTA($B$3:B8599)+$A$2,"")</f>
        <v/>
      </c>
      <c r="R8599" s="42"/>
      <c r="AB8599" s="13"/>
      <c r="AC8599" s="8"/>
      <c r="AF8599" s="13"/>
      <c r="AG8599" s="8"/>
      <c r="AH8599" s="8"/>
      <c r="AI8599" s="8"/>
      <c r="AJ8599" s="8"/>
      <c r="AK8599" s="8"/>
      <c r="AN8599" s="13"/>
      <c r="AO8599" s="8"/>
      <c r="AR8599" s="13"/>
      <c r="AS8599" s="8"/>
      <c r="AV8599" s="13"/>
      <c r="AW8599" s="8"/>
      <c r="AX8599" s="19" t="str">
        <f t="shared" si="524"/>
        <v/>
      </c>
      <c r="AY8599" s="55">
        <f t="shared" si="525"/>
        <v>0</v>
      </c>
      <c r="AZ8599" s="8"/>
      <c r="BA8599" s="8"/>
    </row>
    <row r="8600" spans="1:53" x14ac:dyDescent="0.25">
      <c r="A8600" s="9" t="str">
        <f>IF(B8600&lt;&gt;"",COUNTA($B$3:B8600)+$A$2,"")</f>
        <v/>
      </c>
      <c r="R8600" s="42"/>
      <c r="AB8600" s="13"/>
      <c r="AC8600" s="8"/>
      <c r="AF8600" s="13"/>
      <c r="AG8600" s="8"/>
      <c r="AH8600" s="8"/>
      <c r="AI8600" s="8"/>
      <c r="AJ8600" s="8"/>
      <c r="AK8600" s="8"/>
      <c r="AN8600" s="13"/>
      <c r="AO8600" s="8"/>
      <c r="AR8600" s="13"/>
      <c r="AS8600" s="8"/>
      <c r="AV8600" s="13"/>
      <c r="AW8600" s="8"/>
      <c r="AX8600" s="19" t="str">
        <f t="shared" si="524"/>
        <v/>
      </c>
      <c r="AY8600" s="55">
        <f t="shared" si="525"/>
        <v>0</v>
      </c>
      <c r="AZ8600" s="8"/>
      <c r="BA8600" s="8"/>
    </row>
    <row r="8601" spans="1:53" x14ac:dyDescent="0.25">
      <c r="A8601" s="9" t="str">
        <f>IF(B8601&lt;&gt;"",COUNTA($B$3:B8601)+$A$2,"")</f>
        <v/>
      </c>
      <c r="R8601" s="42"/>
      <c r="AB8601" s="13"/>
      <c r="AC8601" s="8"/>
      <c r="AF8601" s="13"/>
      <c r="AG8601" s="8"/>
      <c r="AH8601" s="8"/>
      <c r="AI8601" s="8"/>
      <c r="AJ8601" s="8"/>
      <c r="AK8601" s="8"/>
      <c r="AN8601" s="13"/>
      <c r="AO8601" s="8"/>
      <c r="AR8601" s="13"/>
      <c r="AS8601" s="8"/>
      <c r="AV8601" s="13"/>
      <c r="AW8601" s="8"/>
      <c r="AX8601" s="19" t="str">
        <f t="shared" si="524"/>
        <v/>
      </c>
      <c r="AY8601" s="55">
        <f t="shared" si="525"/>
        <v>0</v>
      </c>
      <c r="AZ8601" s="8"/>
      <c r="BA8601" s="8"/>
    </row>
    <row r="8602" spans="1:53" x14ac:dyDescent="0.25">
      <c r="A8602" s="9" t="str">
        <f>IF(B8602&lt;&gt;"",COUNTA($B$3:B8602)+$A$2,"")</f>
        <v/>
      </c>
      <c r="R8602" s="42"/>
      <c r="AB8602" s="13"/>
      <c r="AC8602" s="8"/>
      <c r="AF8602" s="13"/>
      <c r="AG8602" s="8"/>
      <c r="AH8602" s="8"/>
      <c r="AI8602" s="8"/>
      <c r="AJ8602" s="8"/>
      <c r="AK8602" s="8"/>
      <c r="AN8602" s="13"/>
      <c r="AO8602" s="8"/>
      <c r="AR8602" s="13"/>
      <c r="AS8602" s="8"/>
      <c r="AV8602" s="13"/>
      <c r="AW8602" s="8"/>
      <c r="AX8602" s="19" t="str">
        <f t="shared" si="524"/>
        <v/>
      </c>
      <c r="AY8602" s="55">
        <f t="shared" si="525"/>
        <v>0</v>
      </c>
      <c r="AZ8602" s="8"/>
      <c r="BA8602" s="8"/>
    </row>
    <row r="8603" spans="1:53" x14ac:dyDescent="0.25">
      <c r="A8603" s="9" t="str">
        <f>IF(B8603&lt;&gt;"",COUNTA($B$3:B8603)+$A$2,"")</f>
        <v/>
      </c>
      <c r="R8603" s="42"/>
      <c r="AB8603" s="13"/>
      <c r="AC8603" s="8"/>
      <c r="AF8603" s="13"/>
      <c r="AG8603" s="8"/>
      <c r="AH8603" s="8"/>
      <c r="AI8603" s="8"/>
      <c r="AJ8603" s="8"/>
      <c r="AK8603" s="8"/>
      <c r="AN8603" s="13"/>
      <c r="AO8603" s="8"/>
      <c r="AR8603" s="13"/>
      <c r="AS8603" s="8"/>
      <c r="AV8603" s="13"/>
      <c r="AW8603" s="8"/>
      <c r="AX8603" s="19" t="str">
        <f t="shared" si="524"/>
        <v/>
      </c>
      <c r="AY8603" s="55">
        <f t="shared" si="525"/>
        <v>0</v>
      </c>
      <c r="AZ8603" s="8"/>
      <c r="BA8603" s="8"/>
    </row>
    <row r="8604" spans="1:53" x14ac:dyDescent="0.25">
      <c r="A8604" s="9" t="str">
        <f>IF(B8604&lt;&gt;"",COUNTA($B$3:B8604)+$A$2,"")</f>
        <v/>
      </c>
      <c r="R8604" s="42"/>
      <c r="AB8604" s="13"/>
      <c r="AC8604" s="8"/>
      <c r="AF8604" s="13"/>
      <c r="AG8604" s="8"/>
      <c r="AH8604" s="8"/>
      <c r="AI8604" s="8"/>
      <c r="AJ8604" s="8"/>
      <c r="AK8604" s="8"/>
      <c r="AN8604" s="13"/>
      <c r="AO8604" s="8"/>
      <c r="AR8604" s="13"/>
      <c r="AS8604" s="8"/>
      <c r="AV8604" s="13"/>
      <c r="AW8604" s="8"/>
      <c r="AX8604" s="19" t="str">
        <f t="shared" si="524"/>
        <v/>
      </c>
      <c r="AY8604" s="55">
        <f t="shared" si="525"/>
        <v>0</v>
      </c>
      <c r="AZ8604" s="8"/>
      <c r="BA8604" s="8"/>
    </row>
    <row r="8605" spans="1:53" x14ac:dyDescent="0.25">
      <c r="A8605" s="9" t="str">
        <f>IF(B8605&lt;&gt;"",COUNTA($B$3:B8605)+$A$2,"")</f>
        <v/>
      </c>
      <c r="R8605" s="42"/>
      <c r="AB8605" s="13"/>
      <c r="AC8605" s="8"/>
      <c r="AF8605" s="13"/>
      <c r="AG8605" s="8"/>
      <c r="AH8605" s="8"/>
      <c r="AI8605" s="8"/>
      <c r="AJ8605" s="8"/>
      <c r="AK8605" s="8"/>
      <c r="AN8605" s="13"/>
      <c r="AO8605" s="8"/>
      <c r="AR8605" s="13"/>
      <c r="AS8605" s="8"/>
      <c r="AV8605" s="13"/>
      <c r="AW8605" s="8"/>
      <c r="AX8605" s="19" t="str">
        <f t="shared" si="524"/>
        <v/>
      </c>
      <c r="AY8605" s="55">
        <f t="shared" si="525"/>
        <v>0</v>
      </c>
      <c r="AZ8605" s="8"/>
      <c r="BA8605" s="8"/>
    </row>
    <row r="8606" spans="1:53" x14ac:dyDescent="0.25">
      <c r="A8606" s="9" t="str">
        <f>IF(B8606&lt;&gt;"",COUNTA($B$3:B8606)+$A$2,"")</f>
        <v/>
      </c>
      <c r="R8606" s="42"/>
      <c r="AB8606" s="13"/>
      <c r="AC8606" s="8"/>
      <c r="AF8606" s="13"/>
      <c r="AG8606" s="8"/>
      <c r="AH8606" s="8"/>
      <c r="AI8606" s="8"/>
      <c r="AJ8606" s="8"/>
      <c r="AK8606" s="8"/>
      <c r="AN8606" s="13"/>
      <c r="AO8606" s="8"/>
      <c r="AR8606" s="13"/>
      <c r="AS8606" s="8"/>
      <c r="AV8606" s="13"/>
      <c r="AW8606" s="8"/>
      <c r="AX8606" s="19" t="str">
        <f t="shared" si="524"/>
        <v/>
      </c>
      <c r="AY8606" s="55">
        <f t="shared" si="525"/>
        <v>0</v>
      </c>
      <c r="AZ8606" s="8"/>
      <c r="BA8606" s="8"/>
    </row>
    <row r="8607" spans="1:53" x14ac:dyDescent="0.25">
      <c r="A8607" s="9" t="str">
        <f>IF(B8607&lt;&gt;"",COUNTA($B$3:B8607)+$A$2,"")</f>
        <v/>
      </c>
      <c r="R8607" s="42"/>
      <c r="AB8607" s="13"/>
      <c r="AC8607" s="8"/>
      <c r="AF8607" s="13"/>
      <c r="AG8607" s="8"/>
      <c r="AH8607" s="8"/>
      <c r="AI8607" s="8"/>
      <c r="AJ8607" s="8"/>
      <c r="AK8607" s="8"/>
      <c r="AN8607" s="13"/>
      <c r="AO8607" s="8"/>
      <c r="AR8607" s="13"/>
      <c r="AS8607" s="8"/>
      <c r="AV8607" s="13"/>
      <c r="AW8607" s="8"/>
      <c r="AX8607" s="19" t="str">
        <f t="shared" si="524"/>
        <v/>
      </c>
      <c r="AY8607" s="55">
        <f t="shared" si="525"/>
        <v>0</v>
      </c>
      <c r="AZ8607" s="8"/>
      <c r="BA8607" s="8"/>
    </row>
    <row r="8608" spans="1:53" x14ac:dyDescent="0.25">
      <c r="A8608" s="9" t="str">
        <f>IF(B8608&lt;&gt;"",COUNTA($B$3:B8608)+$A$2,"")</f>
        <v/>
      </c>
      <c r="R8608" s="42"/>
      <c r="AB8608" s="13"/>
      <c r="AC8608" s="8"/>
      <c r="AF8608" s="13"/>
      <c r="AG8608" s="8"/>
      <c r="AH8608" s="8"/>
      <c r="AI8608" s="8"/>
      <c r="AJ8608" s="8"/>
      <c r="AK8608" s="8"/>
      <c r="AN8608" s="13"/>
      <c r="AO8608" s="8"/>
      <c r="AR8608" s="13"/>
      <c r="AS8608" s="8"/>
      <c r="AV8608" s="13"/>
      <c r="AW8608" s="8"/>
      <c r="AX8608" s="19" t="str">
        <f t="shared" si="524"/>
        <v/>
      </c>
      <c r="AY8608" s="55">
        <f t="shared" si="525"/>
        <v>0</v>
      </c>
      <c r="AZ8608" s="8"/>
      <c r="BA8608" s="8"/>
    </row>
    <row r="8609" spans="1:53" x14ac:dyDescent="0.25">
      <c r="A8609" s="9" t="str">
        <f>IF(B8609&lt;&gt;"",COUNTA($B$3:B8609)+$A$2,"")</f>
        <v/>
      </c>
      <c r="R8609" s="42"/>
      <c r="AB8609" s="13"/>
      <c r="AC8609" s="8"/>
      <c r="AF8609" s="13"/>
      <c r="AG8609" s="8"/>
      <c r="AH8609" s="8"/>
      <c r="AI8609" s="8"/>
      <c r="AJ8609" s="8"/>
      <c r="AK8609" s="8"/>
      <c r="AN8609" s="13"/>
      <c r="AO8609" s="8"/>
      <c r="AR8609" s="13"/>
      <c r="AS8609" s="8"/>
      <c r="AV8609" s="13"/>
      <c r="AW8609" s="8"/>
      <c r="AX8609" s="19" t="str">
        <f t="shared" si="524"/>
        <v/>
      </c>
      <c r="AY8609" s="55">
        <f t="shared" si="525"/>
        <v>0</v>
      </c>
      <c r="AZ8609" s="8"/>
      <c r="BA8609" s="8"/>
    </row>
    <row r="8610" spans="1:53" x14ac:dyDescent="0.25">
      <c r="A8610" s="9" t="str">
        <f>IF(B8610&lt;&gt;"",COUNTA($B$3:B8610)+$A$2,"")</f>
        <v/>
      </c>
      <c r="R8610" s="42"/>
      <c r="AB8610" s="13"/>
      <c r="AC8610" s="8"/>
      <c r="AF8610" s="13"/>
      <c r="AG8610" s="8"/>
      <c r="AH8610" s="8"/>
      <c r="AI8610" s="8"/>
      <c r="AJ8610" s="8"/>
      <c r="AK8610" s="8"/>
      <c r="AN8610" s="13"/>
      <c r="AO8610" s="8"/>
      <c r="AR8610" s="13"/>
      <c r="AS8610" s="8"/>
      <c r="AV8610" s="13"/>
      <c r="AW8610" s="8"/>
      <c r="AX8610" s="19" t="str">
        <f t="shared" si="524"/>
        <v/>
      </c>
      <c r="AY8610" s="55">
        <f t="shared" si="525"/>
        <v>0</v>
      </c>
      <c r="AZ8610" s="8"/>
      <c r="BA8610" s="8"/>
    </row>
    <row r="8611" spans="1:53" x14ac:dyDescent="0.25">
      <c r="A8611" s="9" t="str">
        <f>IF(B8611&lt;&gt;"",COUNTA($B$3:B8611)+$A$2,"")</f>
        <v/>
      </c>
      <c r="R8611" s="42"/>
      <c r="AB8611" s="13"/>
      <c r="AC8611" s="8"/>
      <c r="AF8611" s="13"/>
      <c r="AG8611" s="8"/>
      <c r="AH8611" s="8"/>
      <c r="AI8611" s="8"/>
      <c r="AJ8611" s="8"/>
      <c r="AK8611" s="8"/>
      <c r="AN8611" s="13"/>
      <c r="AO8611" s="8"/>
      <c r="AR8611" s="13"/>
      <c r="AS8611" s="8"/>
      <c r="AV8611" s="13"/>
      <c r="AW8611" s="8"/>
      <c r="AX8611" s="19" t="str">
        <f t="shared" si="524"/>
        <v/>
      </c>
      <c r="AY8611" s="55">
        <f t="shared" si="525"/>
        <v>0</v>
      </c>
      <c r="AZ8611" s="8"/>
      <c r="BA8611" s="8"/>
    </row>
    <row r="8612" spans="1:53" x14ac:dyDescent="0.25">
      <c r="A8612" s="9" t="str">
        <f>IF(B8612&lt;&gt;"",COUNTA($B$3:B8612)+$A$2,"")</f>
        <v/>
      </c>
      <c r="R8612" s="42"/>
      <c r="AB8612" s="13"/>
      <c r="AC8612" s="8"/>
      <c r="AF8612" s="13"/>
      <c r="AG8612" s="8"/>
      <c r="AH8612" s="8"/>
      <c r="AI8612" s="8"/>
      <c r="AJ8612" s="8"/>
      <c r="AK8612" s="8"/>
      <c r="AN8612" s="13"/>
      <c r="AO8612" s="8"/>
      <c r="AR8612" s="13"/>
      <c r="AS8612" s="8"/>
      <c r="AV8612" s="13"/>
      <c r="AW8612" s="8"/>
      <c r="AX8612" s="19" t="str">
        <f t="shared" si="524"/>
        <v/>
      </c>
      <c r="AY8612" s="55">
        <f t="shared" si="525"/>
        <v>0</v>
      </c>
      <c r="AZ8612" s="8"/>
      <c r="BA8612" s="8"/>
    </row>
    <row r="8613" spans="1:53" x14ac:dyDescent="0.25">
      <c r="A8613" s="9" t="str">
        <f>IF(B8613&lt;&gt;"",COUNTA($B$3:B8613)+$A$2,"")</f>
        <v/>
      </c>
      <c r="R8613" s="42"/>
      <c r="AB8613" s="13"/>
      <c r="AC8613" s="8"/>
      <c r="AF8613" s="13"/>
      <c r="AG8613" s="8"/>
      <c r="AH8613" s="8"/>
      <c r="AI8613" s="8"/>
      <c r="AJ8613" s="8"/>
      <c r="AK8613" s="8"/>
      <c r="AN8613" s="13"/>
      <c r="AO8613" s="8"/>
      <c r="AR8613" s="13"/>
      <c r="AS8613" s="8"/>
      <c r="AV8613" s="13"/>
      <c r="AW8613" s="8"/>
      <c r="AX8613" s="19" t="str">
        <f t="shared" si="524"/>
        <v/>
      </c>
      <c r="AY8613" s="55">
        <f t="shared" si="525"/>
        <v>0</v>
      </c>
      <c r="AZ8613" s="8"/>
      <c r="BA8613" s="8"/>
    </row>
    <row r="8614" spans="1:53" x14ac:dyDescent="0.25">
      <c r="A8614" s="9" t="str">
        <f>IF(B8614&lt;&gt;"",COUNTA($B$3:B8614)+$A$2,"")</f>
        <v/>
      </c>
      <c r="R8614" s="42"/>
      <c r="AB8614" s="13"/>
      <c r="AC8614" s="8"/>
      <c r="AF8614" s="13"/>
      <c r="AG8614" s="8"/>
      <c r="AH8614" s="8"/>
      <c r="AI8614" s="8"/>
      <c r="AJ8614" s="8"/>
      <c r="AK8614" s="8"/>
      <c r="AN8614" s="13"/>
      <c r="AO8614" s="8"/>
      <c r="AR8614" s="13"/>
      <c r="AS8614" s="8"/>
      <c r="AV8614" s="13"/>
      <c r="AW8614" s="8"/>
      <c r="AX8614" s="19" t="str">
        <f t="shared" si="524"/>
        <v/>
      </c>
      <c r="AY8614" s="55">
        <f t="shared" si="525"/>
        <v>0</v>
      </c>
      <c r="AZ8614" s="8"/>
      <c r="BA8614" s="8"/>
    </row>
    <row r="8615" spans="1:53" x14ac:dyDescent="0.25">
      <c r="A8615" s="9" t="str">
        <f>IF(B8615&lt;&gt;"",COUNTA($B$3:B8615)+$A$2,"")</f>
        <v/>
      </c>
      <c r="R8615" s="42"/>
      <c r="AB8615" s="13"/>
      <c r="AC8615" s="8"/>
      <c r="AF8615" s="13"/>
      <c r="AG8615" s="8"/>
      <c r="AH8615" s="8"/>
      <c r="AI8615" s="8"/>
      <c r="AJ8615" s="8"/>
      <c r="AK8615" s="8"/>
      <c r="AN8615" s="13"/>
      <c r="AO8615" s="8"/>
      <c r="AR8615" s="13"/>
      <c r="AS8615" s="8"/>
      <c r="AV8615" s="13"/>
      <c r="AW8615" s="8"/>
      <c r="AX8615" s="19" t="str">
        <f t="shared" si="524"/>
        <v/>
      </c>
      <c r="AY8615" s="55">
        <f t="shared" si="525"/>
        <v>0</v>
      </c>
      <c r="AZ8615" s="8"/>
      <c r="BA8615" s="8"/>
    </row>
    <row r="8616" spans="1:53" x14ac:dyDescent="0.25">
      <c r="A8616" s="9" t="str">
        <f>IF(B8616&lt;&gt;"",COUNTA($B$3:B8616)+$A$2,"")</f>
        <v/>
      </c>
      <c r="R8616" s="42"/>
      <c r="AB8616" s="13"/>
      <c r="AC8616" s="8"/>
      <c r="AF8616" s="13"/>
      <c r="AG8616" s="8"/>
      <c r="AH8616" s="8"/>
      <c r="AI8616" s="8"/>
      <c r="AJ8616" s="8"/>
      <c r="AK8616" s="8"/>
      <c r="AN8616" s="13"/>
      <c r="AO8616" s="8"/>
      <c r="AR8616" s="13"/>
      <c r="AS8616" s="8"/>
      <c r="AV8616" s="13"/>
      <c r="AW8616" s="8"/>
      <c r="AX8616" s="19" t="str">
        <f t="shared" si="524"/>
        <v/>
      </c>
      <c r="AY8616" s="55">
        <f t="shared" si="525"/>
        <v>0</v>
      </c>
      <c r="AZ8616" s="8"/>
      <c r="BA8616" s="8"/>
    </row>
    <row r="8617" spans="1:53" x14ac:dyDescent="0.25">
      <c r="A8617" s="9" t="str">
        <f>IF(B8617&lt;&gt;"",COUNTA($B$3:B8617)+$A$2,"")</f>
        <v/>
      </c>
      <c r="R8617" s="42"/>
      <c r="AB8617" s="13"/>
      <c r="AC8617" s="8"/>
      <c r="AF8617" s="13"/>
      <c r="AG8617" s="8"/>
      <c r="AH8617" s="8"/>
      <c r="AI8617" s="8"/>
      <c r="AJ8617" s="8"/>
      <c r="AK8617" s="8"/>
      <c r="AN8617" s="13"/>
      <c r="AO8617" s="8"/>
      <c r="AR8617" s="13"/>
      <c r="AS8617" s="8"/>
      <c r="AV8617" s="13"/>
      <c r="AW8617" s="8"/>
      <c r="AX8617" s="19" t="str">
        <f t="shared" si="524"/>
        <v/>
      </c>
      <c r="AY8617" s="55">
        <f t="shared" si="525"/>
        <v>0</v>
      </c>
      <c r="AZ8617" s="8"/>
      <c r="BA8617" s="8"/>
    </row>
    <row r="8618" spans="1:53" x14ac:dyDescent="0.25">
      <c r="A8618" s="9" t="str">
        <f>IF(B8618&lt;&gt;"",COUNTA($B$3:B8618)+$A$2,"")</f>
        <v/>
      </c>
      <c r="R8618" s="42"/>
      <c r="AB8618" s="13"/>
      <c r="AC8618" s="8"/>
      <c r="AF8618" s="13"/>
      <c r="AG8618" s="8"/>
      <c r="AH8618" s="8"/>
      <c r="AI8618" s="8"/>
      <c r="AJ8618" s="8"/>
      <c r="AK8618" s="8"/>
      <c r="AN8618" s="13"/>
      <c r="AO8618" s="8"/>
      <c r="AR8618" s="13"/>
      <c r="AS8618" s="8"/>
      <c r="AV8618" s="13"/>
      <c r="AW8618" s="8"/>
      <c r="AX8618" s="19" t="str">
        <f t="shared" si="524"/>
        <v/>
      </c>
      <c r="AY8618" s="55">
        <f t="shared" si="525"/>
        <v>0</v>
      </c>
      <c r="AZ8618" s="8"/>
      <c r="BA8618" s="8"/>
    </row>
    <row r="8619" spans="1:53" x14ac:dyDescent="0.25">
      <c r="A8619" s="9" t="str">
        <f>IF(B8619&lt;&gt;"",COUNTA($B$3:B8619)+$A$2,"")</f>
        <v/>
      </c>
      <c r="R8619" s="42"/>
      <c r="AB8619" s="13"/>
      <c r="AC8619" s="8"/>
      <c r="AF8619" s="13"/>
      <c r="AG8619" s="8"/>
      <c r="AH8619" s="8"/>
      <c r="AI8619" s="8"/>
      <c r="AJ8619" s="8"/>
      <c r="AK8619" s="8"/>
      <c r="AN8619" s="13"/>
      <c r="AO8619" s="8"/>
      <c r="AR8619" s="13"/>
      <c r="AS8619" s="8"/>
      <c r="AV8619" s="13"/>
      <c r="AW8619" s="8"/>
      <c r="AX8619" s="19" t="str">
        <f t="shared" si="524"/>
        <v/>
      </c>
      <c r="AY8619" s="55">
        <f t="shared" si="525"/>
        <v>0</v>
      </c>
      <c r="AZ8619" s="8"/>
      <c r="BA8619" s="8"/>
    </row>
    <row r="8620" spans="1:53" x14ac:dyDescent="0.25">
      <c r="A8620" s="9" t="str">
        <f>IF(B8620&lt;&gt;"",COUNTA($B$3:B8620)+$A$2,"")</f>
        <v/>
      </c>
      <c r="R8620" s="42"/>
      <c r="AB8620" s="13"/>
      <c r="AC8620" s="8"/>
      <c r="AF8620" s="13"/>
      <c r="AG8620" s="8"/>
      <c r="AH8620" s="8"/>
      <c r="AI8620" s="8"/>
      <c r="AJ8620" s="8"/>
      <c r="AK8620" s="8"/>
      <c r="AN8620" s="13"/>
      <c r="AO8620" s="8"/>
      <c r="AR8620" s="13"/>
      <c r="AS8620" s="8"/>
      <c r="AV8620" s="13"/>
      <c r="AW8620" s="8"/>
      <c r="AX8620" s="19" t="str">
        <f t="shared" si="524"/>
        <v/>
      </c>
      <c r="AY8620" s="55">
        <f t="shared" si="525"/>
        <v>0</v>
      </c>
      <c r="AZ8620" s="8"/>
      <c r="BA8620" s="8"/>
    </row>
    <row r="8621" spans="1:53" x14ac:dyDescent="0.25">
      <c r="A8621" s="9" t="str">
        <f>IF(B8621&lt;&gt;"",COUNTA($B$3:B8621)+$A$2,"")</f>
        <v/>
      </c>
      <c r="R8621" s="42"/>
      <c r="AB8621" s="13"/>
      <c r="AC8621" s="8"/>
      <c r="AF8621" s="13"/>
      <c r="AG8621" s="8"/>
      <c r="AH8621" s="8"/>
      <c r="AI8621" s="8"/>
      <c r="AJ8621" s="8"/>
      <c r="AK8621" s="8"/>
      <c r="AN8621" s="13"/>
      <c r="AO8621" s="8"/>
      <c r="AR8621" s="13"/>
      <c r="AS8621" s="8"/>
      <c r="AV8621" s="13"/>
      <c r="AW8621" s="8"/>
      <c r="AX8621" s="19" t="str">
        <f t="shared" si="524"/>
        <v/>
      </c>
      <c r="AY8621" s="55">
        <f t="shared" si="525"/>
        <v>0</v>
      </c>
      <c r="AZ8621" s="8"/>
      <c r="BA8621" s="8"/>
    </row>
    <row r="8622" spans="1:53" x14ac:dyDescent="0.25">
      <c r="A8622" s="9" t="str">
        <f>IF(B8622&lt;&gt;"",COUNTA($B$3:B8622)+$A$2,"")</f>
        <v/>
      </c>
      <c r="R8622" s="42"/>
      <c r="AB8622" s="13"/>
      <c r="AC8622" s="8"/>
      <c r="AF8622" s="13"/>
      <c r="AG8622" s="8"/>
      <c r="AH8622" s="8"/>
      <c r="AI8622" s="8"/>
      <c r="AJ8622" s="8"/>
      <c r="AK8622" s="8"/>
      <c r="AN8622" s="13"/>
      <c r="AO8622" s="8"/>
      <c r="AR8622" s="13"/>
      <c r="AS8622" s="8"/>
      <c r="AV8622" s="13"/>
      <c r="AW8622" s="8"/>
      <c r="AX8622" s="19" t="str">
        <f t="shared" si="524"/>
        <v/>
      </c>
      <c r="AY8622" s="55">
        <f t="shared" si="525"/>
        <v>0</v>
      </c>
      <c r="AZ8622" s="8"/>
      <c r="BA8622" s="8"/>
    </row>
    <row r="8623" spans="1:53" x14ac:dyDescent="0.25">
      <c r="A8623" s="9" t="str">
        <f>IF(B8623&lt;&gt;"",COUNTA($B$3:B8623)+$A$2,"")</f>
        <v/>
      </c>
      <c r="R8623" s="42"/>
      <c r="AB8623" s="13"/>
      <c r="AC8623" s="8"/>
      <c r="AF8623" s="13"/>
      <c r="AG8623" s="8"/>
      <c r="AH8623" s="8"/>
      <c r="AI8623" s="8"/>
      <c r="AJ8623" s="8"/>
      <c r="AK8623" s="8"/>
      <c r="AN8623" s="13"/>
      <c r="AO8623" s="8"/>
      <c r="AR8623" s="13"/>
      <c r="AS8623" s="8"/>
      <c r="AV8623" s="13"/>
      <c r="AW8623" s="8"/>
      <c r="AX8623" s="19" t="str">
        <f t="shared" si="524"/>
        <v/>
      </c>
      <c r="AY8623" s="55">
        <f t="shared" si="525"/>
        <v>0</v>
      </c>
      <c r="AZ8623" s="8"/>
      <c r="BA8623" s="8"/>
    </row>
    <row r="8624" spans="1:53" x14ac:dyDescent="0.25">
      <c r="A8624" s="9" t="str">
        <f>IF(B8624&lt;&gt;"",COUNTA($B$3:B8624)+$A$2,"")</f>
        <v/>
      </c>
      <c r="R8624" s="42"/>
      <c r="AB8624" s="13"/>
      <c r="AC8624" s="8"/>
      <c r="AF8624" s="13"/>
      <c r="AG8624" s="8"/>
      <c r="AH8624" s="8"/>
      <c r="AI8624" s="8"/>
      <c r="AJ8624" s="8"/>
      <c r="AK8624" s="8"/>
      <c r="AN8624" s="13"/>
      <c r="AO8624" s="8"/>
      <c r="AR8624" s="13"/>
      <c r="AS8624" s="8"/>
      <c r="AV8624" s="13"/>
      <c r="AW8624" s="8"/>
      <c r="AX8624" s="19" t="str">
        <f t="shared" si="524"/>
        <v/>
      </c>
      <c r="AY8624" s="55">
        <f t="shared" si="525"/>
        <v>0</v>
      </c>
      <c r="AZ8624" s="8"/>
      <c r="BA8624" s="8"/>
    </row>
    <row r="8625" spans="1:53" x14ac:dyDescent="0.25">
      <c r="A8625" s="9" t="str">
        <f>IF(B8625&lt;&gt;"",COUNTA($B$3:B8625)+$A$2,"")</f>
        <v/>
      </c>
      <c r="R8625" s="42"/>
      <c r="AB8625" s="13"/>
      <c r="AC8625" s="8"/>
      <c r="AF8625" s="13"/>
      <c r="AG8625" s="8"/>
      <c r="AH8625" s="8"/>
      <c r="AI8625" s="8"/>
      <c r="AJ8625" s="8"/>
      <c r="AK8625" s="8"/>
      <c r="AN8625" s="13"/>
      <c r="AO8625" s="8"/>
      <c r="AR8625" s="13"/>
      <c r="AS8625" s="8"/>
      <c r="AV8625" s="13"/>
      <c r="AW8625" s="8"/>
      <c r="AX8625" s="19" t="str">
        <f t="shared" si="524"/>
        <v/>
      </c>
      <c r="AY8625" s="55">
        <f t="shared" si="525"/>
        <v>0</v>
      </c>
      <c r="AZ8625" s="8"/>
      <c r="BA8625" s="8"/>
    </row>
    <row r="8626" spans="1:53" x14ac:dyDescent="0.25">
      <c r="A8626" s="9" t="str">
        <f>IF(B8626&lt;&gt;"",COUNTA($B$3:B8626)+$A$2,"")</f>
        <v/>
      </c>
      <c r="R8626" s="42"/>
      <c r="AB8626" s="13"/>
      <c r="AC8626" s="8"/>
      <c r="AF8626" s="13"/>
      <c r="AG8626" s="8"/>
      <c r="AH8626" s="8"/>
      <c r="AI8626" s="8"/>
      <c r="AJ8626" s="8"/>
      <c r="AK8626" s="8"/>
      <c r="AN8626" s="13"/>
      <c r="AO8626" s="8"/>
      <c r="AR8626" s="13"/>
      <c r="AS8626" s="8"/>
      <c r="AV8626" s="13"/>
      <c r="AW8626" s="8"/>
      <c r="AX8626" s="19" t="str">
        <f t="shared" si="524"/>
        <v/>
      </c>
      <c r="AY8626" s="55">
        <f t="shared" si="525"/>
        <v>0</v>
      </c>
      <c r="AZ8626" s="8"/>
      <c r="BA8626" s="8"/>
    </row>
    <row r="8627" spans="1:53" x14ac:dyDescent="0.25">
      <c r="A8627" s="9" t="str">
        <f>IF(B8627&lt;&gt;"",COUNTA($B$3:B8627)+$A$2,"")</f>
        <v/>
      </c>
      <c r="R8627" s="42"/>
      <c r="AB8627" s="13"/>
      <c r="AC8627" s="8"/>
      <c r="AF8627" s="13"/>
      <c r="AG8627" s="8"/>
      <c r="AH8627" s="8"/>
      <c r="AI8627" s="8"/>
      <c r="AJ8627" s="8"/>
      <c r="AK8627" s="8"/>
      <c r="AN8627" s="13"/>
      <c r="AO8627" s="8"/>
      <c r="AR8627" s="13"/>
      <c r="AS8627" s="8"/>
      <c r="AV8627" s="13"/>
      <c r="AW8627" s="8"/>
      <c r="AX8627" s="19" t="str">
        <f t="shared" si="524"/>
        <v/>
      </c>
      <c r="AY8627" s="55">
        <f t="shared" si="525"/>
        <v>0</v>
      </c>
      <c r="AZ8627" s="8"/>
      <c r="BA8627" s="8"/>
    </row>
    <row r="8628" spans="1:53" x14ac:dyDescent="0.25">
      <c r="A8628" s="9" t="str">
        <f>IF(B8628&lt;&gt;"",COUNTA($B$3:B8628)+$A$2,"")</f>
        <v/>
      </c>
      <c r="R8628" s="42"/>
      <c r="AB8628" s="13"/>
      <c r="AC8628" s="8"/>
      <c r="AF8628" s="13"/>
      <c r="AG8628" s="8"/>
      <c r="AH8628" s="8"/>
      <c r="AI8628" s="8"/>
      <c r="AJ8628" s="8"/>
      <c r="AK8628" s="8"/>
      <c r="AN8628" s="13"/>
      <c r="AO8628" s="8"/>
      <c r="AR8628" s="13"/>
      <c r="AS8628" s="8"/>
      <c r="AV8628" s="13"/>
      <c r="AW8628" s="8"/>
      <c r="AX8628" s="19" t="str">
        <f t="shared" si="524"/>
        <v/>
      </c>
      <c r="AY8628" s="55">
        <f t="shared" si="525"/>
        <v>0</v>
      </c>
      <c r="AZ8628" s="8"/>
      <c r="BA8628" s="8"/>
    </row>
    <row r="8629" spans="1:53" x14ac:dyDescent="0.25">
      <c r="A8629" s="9" t="str">
        <f>IF(B8629&lt;&gt;"",COUNTA($B$3:B8629)+$A$2,"")</f>
        <v/>
      </c>
      <c r="R8629" s="42"/>
      <c r="AB8629" s="13"/>
      <c r="AC8629" s="8"/>
      <c r="AF8629" s="13"/>
      <c r="AG8629" s="8"/>
      <c r="AH8629" s="8"/>
      <c r="AI8629" s="8"/>
      <c r="AJ8629" s="8"/>
      <c r="AK8629" s="8"/>
      <c r="AN8629" s="13"/>
      <c r="AO8629" s="8"/>
      <c r="AR8629" s="13"/>
      <c r="AS8629" s="8"/>
      <c r="AV8629" s="13"/>
      <c r="AW8629" s="8"/>
      <c r="AX8629" s="19" t="str">
        <f t="shared" si="524"/>
        <v/>
      </c>
      <c r="AY8629" s="55">
        <f t="shared" si="525"/>
        <v>0</v>
      </c>
      <c r="AZ8629" s="8"/>
      <c r="BA8629" s="8"/>
    </row>
    <row r="8630" spans="1:53" x14ac:dyDescent="0.25">
      <c r="A8630" s="9" t="str">
        <f>IF(B8630&lt;&gt;"",COUNTA($B$3:B8630)+$A$2,"")</f>
        <v/>
      </c>
      <c r="R8630" s="42"/>
      <c r="AB8630" s="13"/>
      <c r="AC8630" s="8"/>
      <c r="AF8630" s="13"/>
      <c r="AG8630" s="8"/>
      <c r="AH8630" s="8"/>
      <c r="AI8630" s="8"/>
      <c r="AJ8630" s="8"/>
      <c r="AK8630" s="8"/>
      <c r="AN8630" s="13"/>
      <c r="AO8630" s="8"/>
      <c r="AR8630" s="13"/>
      <c r="AS8630" s="8"/>
      <c r="AV8630" s="13"/>
      <c r="AW8630" s="8"/>
      <c r="AX8630" s="19" t="str">
        <f t="shared" si="524"/>
        <v/>
      </c>
      <c r="AY8630" s="55">
        <f t="shared" si="525"/>
        <v>0</v>
      </c>
      <c r="AZ8630" s="8"/>
      <c r="BA8630" s="8"/>
    </row>
    <row r="8631" spans="1:53" x14ac:dyDescent="0.25">
      <c r="A8631" s="9" t="str">
        <f>IF(B8631&lt;&gt;"",COUNTA($B$3:B8631)+$A$2,"")</f>
        <v/>
      </c>
      <c r="R8631" s="42"/>
      <c r="AB8631" s="13"/>
      <c r="AC8631" s="8"/>
      <c r="AF8631" s="13"/>
      <c r="AG8631" s="8"/>
      <c r="AH8631" s="8"/>
      <c r="AI8631" s="8"/>
      <c r="AJ8631" s="8"/>
      <c r="AK8631" s="8"/>
      <c r="AN8631" s="13"/>
      <c r="AO8631" s="8"/>
      <c r="AR8631" s="13"/>
      <c r="AS8631" s="8"/>
      <c r="AV8631" s="13"/>
      <c r="AW8631" s="8"/>
      <c r="AX8631" s="19" t="str">
        <f t="shared" si="524"/>
        <v/>
      </c>
      <c r="AY8631" s="55">
        <f t="shared" si="525"/>
        <v>0</v>
      </c>
      <c r="AZ8631" s="8"/>
      <c r="BA8631" s="8"/>
    </row>
    <row r="8632" spans="1:53" x14ac:dyDescent="0.25">
      <c r="A8632" s="9" t="str">
        <f>IF(B8632&lt;&gt;"",COUNTA($B$3:B8632)+$A$2,"")</f>
        <v/>
      </c>
      <c r="R8632" s="42"/>
      <c r="AB8632" s="13"/>
      <c r="AC8632" s="8"/>
      <c r="AF8632" s="13"/>
      <c r="AG8632" s="8"/>
      <c r="AH8632" s="8"/>
      <c r="AI8632" s="8"/>
      <c r="AJ8632" s="8"/>
      <c r="AK8632" s="8"/>
      <c r="AN8632" s="13"/>
      <c r="AO8632" s="8"/>
      <c r="AR8632" s="13"/>
      <c r="AS8632" s="8"/>
      <c r="AV8632" s="13"/>
      <c r="AW8632" s="8"/>
      <c r="AX8632" s="19" t="str">
        <f t="shared" si="524"/>
        <v/>
      </c>
      <c r="AY8632" s="55">
        <f t="shared" si="525"/>
        <v>0</v>
      </c>
      <c r="AZ8632" s="8"/>
      <c r="BA8632" s="8"/>
    </row>
    <row r="8633" spans="1:53" x14ac:dyDescent="0.25">
      <c r="A8633" s="9" t="str">
        <f>IF(B8633&lt;&gt;"",COUNTA($B$3:B8633)+$A$2,"")</f>
        <v/>
      </c>
      <c r="R8633" s="42"/>
      <c r="AB8633" s="13"/>
      <c r="AC8633" s="8"/>
      <c r="AF8633" s="13"/>
      <c r="AG8633" s="8"/>
      <c r="AH8633" s="8"/>
      <c r="AI8633" s="8"/>
      <c r="AJ8633" s="8"/>
      <c r="AK8633" s="8"/>
      <c r="AN8633" s="13"/>
      <c r="AO8633" s="8"/>
      <c r="AR8633" s="13"/>
      <c r="AS8633" s="8"/>
      <c r="AV8633" s="13"/>
      <c r="AW8633" s="8"/>
      <c r="AX8633" s="19" t="str">
        <f t="shared" si="524"/>
        <v/>
      </c>
      <c r="AY8633" s="55">
        <f t="shared" si="525"/>
        <v>0</v>
      </c>
      <c r="AZ8633" s="8"/>
      <c r="BA8633" s="8"/>
    </row>
    <row r="8634" spans="1:53" x14ac:dyDescent="0.25">
      <c r="A8634" s="9" t="str">
        <f>IF(B8634&lt;&gt;"",COUNTA($B$3:B8634)+$A$2,"")</f>
        <v/>
      </c>
      <c r="R8634" s="42"/>
      <c r="AB8634" s="13"/>
      <c r="AC8634" s="8"/>
      <c r="AF8634" s="13"/>
      <c r="AG8634" s="8"/>
      <c r="AH8634" s="8"/>
      <c r="AI8634" s="8"/>
      <c r="AJ8634" s="8"/>
      <c r="AK8634" s="8"/>
      <c r="AN8634" s="13"/>
      <c r="AO8634" s="8"/>
      <c r="AR8634" s="13"/>
      <c r="AS8634" s="8"/>
      <c r="AV8634" s="13"/>
      <c r="AW8634" s="8"/>
      <c r="AX8634" s="19" t="str">
        <f t="shared" si="524"/>
        <v/>
      </c>
      <c r="AY8634" s="55">
        <f t="shared" si="525"/>
        <v>0</v>
      </c>
      <c r="AZ8634" s="8"/>
      <c r="BA8634" s="8"/>
    </row>
    <row r="8635" spans="1:53" x14ac:dyDescent="0.25">
      <c r="A8635" s="9" t="str">
        <f>IF(B8635&lt;&gt;"",COUNTA($B$3:B8635)+$A$2,"")</f>
        <v/>
      </c>
      <c r="R8635" s="42"/>
      <c r="AB8635" s="13"/>
      <c r="AC8635" s="8"/>
      <c r="AF8635" s="13"/>
      <c r="AG8635" s="8"/>
      <c r="AH8635" s="8"/>
      <c r="AI8635" s="8"/>
      <c r="AJ8635" s="8"/>
      <c r="AK8635" s="8"/>
      <c r="AN8635" s="13"/>
      <c r="AO8635" s="8"/>
      <c r="AR8635" s="13"/>
      <c r="AS8635" s="8"/>
      <c r="AV8635" s="13"/>
      <c r="AW8635" s="8"/>
      <c r="AX8635" s="19" t="str">
        <f t="shared" si="524"/>
        <v/>
      </c>
      <c r="AY8635" s="55">
        <f t="shared" si="525"/>
        <v>0</v>
      </c>
      <c r="AZ8635" s="8"/>
      <c r="BA8635" s="8"/>
    </row>
    <row r="8636" spans="1:53" x14ac:dyDescent="0.25">
      <c r="A8636" s="9" t="str">
        <f>IF(B8636&lt;&gt;"",COUNTA($B$3:B8636)+$A$2,"")</f>
        <v/>
      </c>
      <c r="R8636" s="42"/>
      <c r="AB8636" s="13"/>
      <c r="AC8636" s="8"/>
      <c r="AF8636" s="13"/>
      <c r="AG8636" s="8"/>
      <c r="AH8636" s="8"/>
      <c r="AI8636" s="8"/>
      <c r="AJ8636" s="8"/>
      <c r="AK8636" s="8"/>
      <c r="AN8636" s="13"/>
      <c r="AO8636" s="8"/>
      <c r="AR8636" s="13"/>
      <c r="AS8636" s="8"/>
      <c r="AV8636" s="13"/>
      <c r="AW8636" s="8"/>
      <c r="AX8636" s="19" t="str">
        <f t="shared" si="524"/>
        <v/>
      </c>
      <c r="AY8636" s="55">
        <f t="shared" si="525"/>
        <v>0</v>
      </c>
      <c r="AZ8636" s="8"/>
      <c r="BA8636" s="8"/>
    </row>
    <row r="8637" spans="1:53" x14ac:dyDescent="0.25">
      <c r="A8637" s="9" t="str">
        <f>IF(B8637&lt;&gt;"",COUNTA($B$3:B8637)+$A$2,"")</f>
        <v/>
      </c>
      <c r="R8637" s="42"/>
      <c r="AB8637" s="13"/>
      <c r="AC8637" s="8"/>
      <c r="AF8637" s="13"/>
      <c r="AG8637" s="8"/>
      <c r="AH8637" s="8"/>
      <c r="AI8637" s="8"/>
      <c r="AJ8637" s="8"/>
      <c r="AK8637" s="8"/>
      <c r="AN8637" s="13"/>
      <c r="AO8637" s="8"/>
      <c r="AR8637" s="13"/>
      <c r="AS8637" s="8"/>
      <c r="AV8637" s="13"/>
      <c r="AW8637" s="8"/>
      <c r="AX8637" s="19" t="str">
        <f t="shared" si="524"/>
        <v/>
      </c>
      <c r="AY8637" s="55">
        <f t="shared" si="525"/>
        <v>0</v>
      </c>
      <c r="AZ8637" s="8"/>
      <c r="BA8637" s="8"/>
    </row>
    <row r="8638" spans="1:53" x14ac:dyDescent="0.25">
      <c r="A8638" s="9" t="str">
        <f>IF(B8638&lt;&gt;"",COUNTA($B$3:B8638)+$A$2,"")</f>
        <v/>
      </c>
      <c r="R8638" s="42"/>
      <c r="AB8638" s="13"/>
      <c r="AC8638" s="8"/>
      <c r="AF8638" s="13"/>
      <c r="AG8638" s="8"/>
      <c r="AH8638" s="8"/>
      <c r="AI8638" s="8"/>
      <c r="AJ8638" s="8"/>
      <c r="AK8638" s="8"/>
      <c r="AN8638" s="13"/>
      <c r="AO8638" s="8"/>
      <c r="AR8638" s="13"/>
      <c r="AS8638" s="8"/>
      <c r="AV8638" s="13"/>
      <c r="AW8638" s="8"/>
      <c r="AX8638" s="19" t="str">
        <f t="shared" si="524"/>
        <v/>
      </c>
      <c r="AY8638" s="55">
        <f t="shared" si="525"/>
        <v>0</v>
      </c>
      <c r="AZ8638" s="8"/>
      <c r="BA8638" s="8"/>
    </row>
    <row r="8639" spans="1:53" x14ac:dyDescent="0.25">
      <c r="A8639" s="9" t="str">
        <f>IF(B8639&lt;&gt;"",COUNTA($B$3:B8639)+$A$2,"")</f>
        <v/>
      </c>
      <c r="R8639" s="42"/>
      <c r="AB8639" s="13"/>
      <c r="AC8639" s="8"/>
      <c r="AF8639" s="13"/>
      <c r="AG8639" s="8"/>
      <c r="AH8639" s="8"/>
      <c r="AI8639" s="8"/>
      <c r="AJ8639" s="8"/>
      <c r="AK8639" s="8"/>
      <c r="AN8639" s="13"/>
      <c r="AO8639" s="8"/>
      <c r="AR8639" s="13"/>
      <c r="AS8639" s="8"/>
      <c r="AV8639" s="13"/>
      <c r="AW8639" s="8"/>
      <c r="AX8639" s="19" t="str">
        <f t="shared" si="524"/>
        <v/>
      </c>
      <c r="AY8639" s="55">
        <f t="shared" si="525"/>
        <v>0</v>
      </c>
      <c r="AZ8639" s="8"/>
      <c r="BA8639" s="8"/>
    </row>
    <row r="8640" spans="1:53" x14ac:dyDescent="0.25">
      <c r="A8640" s="9" t="str">
        <f>IF(B8640&lt;&gt;"",COUNTA($B$3:B8640)+$A$2,"")</f>
        <v/>
      </c>
      <c r="R8640" s="42"/>
      <c r="AB8640" s="13"/>
      <c r="AC8640" s="8"/>
      <c r="AF8640" s="13"/>
      <c r="AG8640" s="8"/>
      <c r="AH8640" s="8"/>
      <c r="AI8640" s="8"/>
      <c r="AJ8640" s="8"/>
      <c r="AK8640" s="8"/>
      <c r="AN8640" s="13"/>
      <c r="AO8640" s="8"/>
      <c r="AR8640" s="13"/>
      <c r="AS8640" s="8"/>
      <c r="AV8640" s="13"/>
      <c r="AW8640" s="8"/>
      <c r="AX8640" s="19" t="str">
        <f t="shared" si="524"/>
        <v/>
      </c>
      <c r="AY8640" s="55">
        <f t="shared" si="525"/>
        <v>0</v>
      </c>
      <c r="AZ8640" s="8"/>
      <c r="BA8640" s="8"/>
    </row>
    <row r="8641" spans="1:53" x14ac:dyDescent="0.25">
      <c r="A8641" s="9" t="str">
        <f>IF(B8641&lt;&gt;"",COUNTA($B$3:B8641)+$A$2,"")</f>
        <v/>
      </c>
      <c r="R8641" s="42"/>
      <c r="AB8641" s="13"/>
      <c r="AC8641" s="8"/>
      <c r="AF8641" s="13"/>
      <c r="AG8641" s="8"/>
      <c r="AH8641" s="8"/>
      <c r="AI8641" s="8"/>
      <c r="AJ8641" s="8"/>
      <c r="AK8641" s="8"/>
      <c r="AN8641" s="13"/>
      <c r="AO8641" s="8"/>
      <c r="AR8641" s="13"/>
      <c r="AS8641" s="8"/>
      <c r="AV8641" s="13"/>
      <c r="AW8641" s="8"/>
      <c r="AX8641" s="19" t="str">
        <f t="shared" si="524"/>
        <v/>
      </c>
      <c r="AY8641" s="55">
        <f t="shared" si="525"/>
        <v>0</v>
      </c>
      <c r="AZ8641" s="8"/>
      <c r="BA8641" s="8"/>
    </row>
    <row r="8642" spans="1:53" x14ac:dyDescent="0.25">
      <c r="A8642" s="9" t="str">
        <f>IF(B8642&lt;&gt;"",COUNTA($B$3:B8642)+$A$2,"")</f>
        <v/>
      </c>
      <c r="R8642" s="42"/>
      <c r="AB8642" s="13"/>
      <c r="AC8642" s="8"/>
      <c r="AF8642" s="13"/>
      <c r="AG8642" s="8"/>
      <c r="AH8642" s="8"/>
      <c r="AI8642" s="8"/>
      <c r="AJ8642" s="8"/>
      <c r="AK8642" s="8"/>
      <c r="AN8642" s="13"/>
      <c r="AO8642" s="8"/>
      <c r="AR8642" s="13"/>
      <c r="AS8642" s="8"/>
      <c r="AV8642" s="13"/>
      <c r="AW8642" s="8"/>
      <c r="AX8642" s="19" t="str">
        <f t="shared" si="524"/>
        <v/>
      </c>
      <c r="AY8642" s="55">
        <f t="shared" si="525"/>
        <v>0</v>
      </c>
      <c r="AZ8642" s="8"/>
      <c r="BA8642" s="8"/>
    </row>
    <row r="8643" spans="1:53" x14ac:dyDescent="0.25">
      <c r="A8643" s="9" t="str">
        <f>IF(B8643&lt;&gt;"",COUNTA($B$3:B8643)+$A$2,"")</f>
        <v/>
      </c>
      <c r="R8643" s="42"/>
      <c r="AB8643" s="13"/>
      <c r="AC8643" s="8"/>
      <c r="AF8643" s="13"/>
      <c r="AG8643" s="8"/>
      <c r="AH8643" s="8"/>
      <c r="AI8643" s="8"/>
      <c r="AJ8643" s="8"/>
      <c r="AK8643" s="8"/>
      <c r="AN8643" s="13"/>
      <c r="AO8643" s="8"/>
      <c r="AR8643" s="13"/>
      <c r="AS8643" s="8"/>
      <c r="AV8643" s="13"/>
      <c r="AW8643" s="8"/>
      <c r="AX8643" s="19" t="str">
        <f t="shared" ref="AX8643:AX8706" si="526">IF(R8643="","",AY8643/(1+0.025))</f>
        <v/>
      </c>
      <c r="AY8643" s="55">
        <f t="shared" ref="AY8643:AY8706" si="527">BC8643-AZ8643</f>
        <v>0</v>
      </c>
      <c r="AZ8643" s="8"/>
      <c r="BA8643" s="8"/>
    </row>
    <row r="8644" spans="1:53" x14ac:dyDescent="0.25">
      <c r="A8644" s="9" t="str">
        <f>IF(B8644&lt;&gt;"",COUNTA($B$3:B8644)+$A$2,"")</f>
        <v/>
      </c>
      <c r="R8644" s="42"/>
      <c r="AB8644" s="13"/>
      <c r="AC8644" s="8"/>
      <c r="AF8644" s="13"/>
      <c r="AG8644" s="8"/>
      <c r="AH8644" s="8"/>
      <c r="AI8644" s="8"/>
      <c r="AJ8644" s="8"/>
      <c r="AK8644" s="8"/>
      <c r="AN8644" s="13"/>
      <c r="AO8644" s="8"/>
      <c r="AR8644" s="13"/>
      <c r="AS8644" s="8"/>
      <c r="AV8644" s="13"/>
      <c r="AW8644" s="8"/>
      <c r="AX8644" s="19" t="str">
        <f t="shared" si="526"/>
        <v/>
      </c>
      <c r="AY8644" s="55">
        <f t="shared" si="527"/>
        <v>0</v>
      </c>
      <c r="AZ8644" s="8"/>
      <c r="BA8644" s="8"/>
    </row>
    <row r="8645" spans="1:53" x14ac:dyDescent="0.25">
      <c r="A8645" s="9" t="str">
        <f>IF(B8645&lt;&gt;"",COUNTA($B$3:B8645)+$A$2,"")</f>
        <v/>
      </c>
      <c r="R8645" s="42"/>
      <c r="AB8645" s="13"/>
      <c r="AC8645" s="8"/>
      <c r="AF8645" s="13"/>
      <c r="AG8645" s="8"/>
      <c r="AH8645" s="8"/>
      <c r="AI8645" s="8"/>
      <c r="AJ8645" s="8"/>
      <c r="AK8645" s="8"/>
      <c r="AN8645" s="13"/>
      <c r="AO8645" s="8"/>
      <c r="AR8645" s="13"/>
      <c r="AS8645" s="8"/>
      <c r="AV8645" s="13"/>
      <c r="AW8645" s="8"/>
      <c r="AX8645" s="19" t="str">
        <f t="shared" si="526"/>
        <v/>
      </c>
      <c r="AY8645" s="55">
        <f t="shared" si="527"/>
        <v>0</v>
      </c>
      <c r="AZ8645" s="8"/>
      <c r="BA8645" s="8"/>
    </row>
    <row r="8646" spans="1:53" x14ac:dyDescent="0.25">
      <c r="A8646" s="9" t="str">
        <f>IF(B8646&lt;&gt;"",COUNTA($B$3:B8646)+$A$2,"")</f>
        <v/>
      </c>
      <c r="R8646" s="42"/>
      <c r="AB8646" s="13"/>
      <c r="AC8646" s="8"/>
      <c r="AF8646" s="13"/>
      <c r="AG8646" s="8"/>
      <c r="AH8646" s="8"/>
      <c r="AI8646" s="8"/>
      <c r="AJ8646" s="8"/>
      <c r="AK8646" s="8"/>
      <c r="AN8646" s="13"/>
      <c r="AO8646" s="8"/>
      <c r="AR8646" s="13"/>
      <c r="AS8646" s="8"/>
      <c r="AV8646" s="13"/>
      <c r="AW8646" s="8"/>
      <c r="AX8646" s="19" t="str">
        <f t="shared" si="526"/>
        <v/>
      </c>
      <c r="AY8646" s="55">
        <f t="shared" si="527"/>
        <v>0</v>
      </c>
      <c r="AZ8646" s="8"/>
      <c r="BA8646" s="8"/>
    </row>
    <row r="8647" spans="1:53" x14ac:dyDescent="0.25">
      <c r="A8647" s="9" t="str">
        <f>IF(B8647&lt;&gt;"",COUNTA($B$3:B8647)+$A$2,"")</f>
        <v/>
      </c>
      <c r="R8647" s="42"/>
      <c r="AB8647" s="13"/>
      <c r="AC8647" s="8"/>
      <c r="AF8647" s="13"/>
      <c r="AG8647" s="8"/>
      <c r="AH8647" s="8"/>
      <c r="AI8647" s="8"/>
      <c r="AJ8647" s="8"/>
      <c r="AK8647" s="8"/>
      <c r="AN8647" s="13"/>
      <c r="AO8647" s="8"/>
      <c r="AR8647" s="13"/>
      <c r="AS8647" s="8"/>
      <c r="AV8647" s="13"/>
      <c r="AW8647" s="8"/>
      <c r="AX8647" s="19" t="str">
        <f t="shared" si="526"/>
        <v/>
      </c>
      <c r="AY8647" s="55">
        <f t="shared" si="527"/>
        <v>0</v>
      </c>
      <c r="AZ8647" s="8"/>
      <c r="BA8647" s="8"/>
    </row>
    <row r="8648" spans="1:53" x14ac:dyDescent="0.25">
      <c r="A8648" s="9" t="str">
        <f>IF(B8648&lt;&gt;"",COUNTA($B$3:B8648)+$A$2,"")</f>
        <v/>
      </c>
      <c r="R8648" s="42"/>
      <c r="AB8648" s="13"/>
      <c r="AC8648" s="8"/>
      <c r="AF8648" s="13"/>
      <c r="AG8648" s="8"/>
      <c r="AH8648" s="8"/>
      <c r="AI8648" s="8"/>
      <c r="AJ8648" s="8"/>
      <c r="AK8648" s="8"/>
      <c r="AN8648" s="13"/>
      <c r="AO8648" s="8"/>
      <c r="AR8648" s="13"/>
      <c r="AS8648" s="8"/>
      <c r="AV8648" s="13"/>
      <c r="AW8648" s="8"/>
      <c r="AX8648" s="19" t="str">
        <f t="shared" si="526"/>
        <v/>
      </c>
      <c r="AY8648" s="55">
        <f t="shared" si="527"/>
        <v>0</v>
      </c>
      <c r="AZ8648" s="8"/>
      <c r="BA8648" s="8"/>
    </row>
    <row r="8649" spans="1:53" x14ac:dyDescent="0.25">
      <c r="A8649" s="9" t="str">
        <f>IF(B8649&lt;&gt;"",COUNTA($B$3:B8649)+$A$2,"")</f>
        <v/>
      </c>
      <c r="R8649" s="42"/>
      <c r="AB8649" s="13"/>
      <c r="AC8649" s="8"/>
      <c r="AF8649" s="13"/>
      <c r="AG8649" s="8"/>
      <c r="AH8649" s="8"/>
      <c r="AI8649" s="8"/>
      <c r="AJ8649" s="8"/>
      <c r="AK8649" s="8"/>
      <c r="AN8649" s="13"/>
      <c r="AO8649" s="8"/>
      <c r="AR8649" s="13"/>
      <c r="AS8649" s="8"/>
      <c r="AV8649" s="13"/>
      <c r="AW8649" s="8"/>
      <c r="AX8649" s="19" t="str">
        <f t="shared" si="526"/>
        <v/>
      </c>
      <c r="AY8649" s="55">
        <f t="shared" si="527"/>
        <v>0</v>
      </c>
      <c r="AZ8649" s="8"/>
      <c r="BA8649" s="8"/>
    </row>
    <row r="8650" spans="1:53" x14ac:dyDescent="0.25">
      <c r="A8650" s="9" t="str">
        <f>IF(B8650&lt;&gt;"",COUNTA($B$3:B8650)+$A$2,"")</f>
        <v/>
      </c>
      <c r="R8650" s="42"/>
      <c r="AB8650" s="13"/>
      <c r="AC8650" s="8"/>
      <c r="AF8650" s="13"/>
      <c r="AG8650" s="8"/>
      <c r="AH8650" s="8"/>
      <c r="AI8650" s="8"/>
      <c r="AJ8650" s="8"/>
      <c r="AK8650" s="8"/>
      <c r="AN8650" s="13"/>
      <c r="AO8650" s="8"/>
      <c r="AR8650" s="13"/>
      <c r="AS8650" s="8"/>
      <c r="AV8650" s="13"/>
      <c r="AW8650" s="8"/>
      <c r="AX8650" s="19" t="str">
        <f t="shared" si="526"/>
        <v/>
      </c>
      <c r="AY8650" s="55">
        <f t="shared" si="527"/>
        <v>0</v>
      </c>
      <c r="AZ8650" s="8"/>
      <c r="BA8650" s="8"/>
    </row>
    <row r="8651" spans="1:53" x14ac:dyDescent="0.25">
      <c r="A8651" s="9" t="str">
        <f>IF(B8651&lt;&gt;"",COUNTA($B$3:B8651)+$A$2,"")</f>
        <v/>
      </c>
      <c r="R8651" s="42"/>
      <c r="AB8651" s="13"/>
      <c r="AC8651" s="8"/>
      <c r="AF8651" s="13"/>
      <c r="AG8651" s="8"/>
      <c r="AH8651" s="8"/>
      <c r="AI8651" s="8"/>
      <c r="AJ8651" s="8"/>
      <c r="AK8651" s="8"/>
      <c r="AN8651" s="13"/>
      <c r="AO8651" s="8"/>
      <c r="AR8651" s="13"/>
      <c r="AS8651" s="8"/>
      <c r="AV8651" s="13"/>
      <c r="AW8651" s="8"/>
      <c r="AX8651" s="19" t="str">
        <f t="shared" si="526"/>
        <v/>
      </c>
      <c r="AY8651" s="55">
        <f t="shared" si="527"/>
        <v>0</v>
      </c>
      <c r="AZ8651" s="8"/>
      <c r="BA8651" s="8"/>
    </row>
    <row r="8652" spans="1:53" x14ac:dyDescent="0.25">
      <c r="A8652" s="9" t="str">
        <f>IF(B8652&lt;&gt;"",COUNTA($B$3:B8652)+$A$2,"")</f>
        <v/>
      </c>
      <c r="R8652" s="42"/>
      <c r="AB8652" s="13"/>
      <c r="AC8652" s="8"/>
      <c r="AF8652" s="13"/>
      <c r="AG8652" s="8"/>
      <c r="AH8652" s="8"/>
      <c r="AI8652" s="8"/>
      <c r="AJ8652" s="8"/>
      <c r="AK8652" s="8"/>
      <c r="AN8652" s="13"/>
      <c r="AO8652" s="8"/>
      <c r="AR8652" s="13"/>
      <c r="AS8652" s="8"/>
      <c r="AV8652" s="13"/>
      <c r="AW8652" s="8"/>
      <c r="AX8652" s="19" t="str">
        <f t="shared" si="526"/>
        <v/>
      </c>
      <c r="AY8652" s="55">
        <f t="shared" si="527"/>
        <v>0</v>
      </c>
      <c r="AZ8652" s="8"/>
      <c r="BA8652" s="8"/>
    </row>
    <row r="8653" spans="1:53" x14ac:dyDescent="0.25">
      <c r="A8653" s="9" t="str">
        <f>IF(B8653&lt;&gt;"",COUNTA($B$3:B8653)+$A$2,"")</f>
        <v/>
      </c>
      <c r="R8653" s="42"/>
      <c r="AB8653" s="13"/>
      <c r="AC8653" s="8"/>
      <c r="AF8653" s="13"/>
      <c r="AG8653" s="8"/>
      <c r="AH8653" s="8"/>
      <c r="AI8653" s="8"/>
      <c r="AJ8653" s="8"/>
      <c r="AK8653" s="8"/>
      <c r="AN8653" s="13"/>
      <c r="AO8653" s="8"/>
      <c r="AR8653" s="13"/>
      <c r="AS8653" s="8"/>
      <c r="AV8653" s="13"/>
      <c r="AW8653" s="8"/>
      <c r="AX8653" s="19" t="str">
        <f t="shared" si="526"/>
        <v/>
      </c>
      <c r="AY8653" s="55">
        <f t="shared" si="527"/>
        <v>0</v>
      </c>
      <c r="AZ8653" s="8"/>
      <c r="BA8653" s="8"/>
    </row>
    <row r="8654" spans="1:53" x14ac:dyDescent="0.25">
      <c r="A8654" s="9" t="str">
        <f>IF(B8654&lt;&gt;"",COUNTA($B$3:B8654)+$A$2,"")</f>
        <v/>
      </c>
      <c r="R8654" s="42"/>
      <c r="AB8654" s="13"/>
      <c r="AC8654" s="8"/>
      <c r="AF8654" s="13"/>
      <c r="AG8654" s="8"/>
      <c r="AH8654" s="8"/>
      <c r="AI8654" s="8"/>
      <c r="AJ8654" s="8"/>
      <c r="AK8654" s="8"/>
      <c r="AN8654" s="13"/>
      <c r="AO8654" s="8"/>
      <c r="AR8654" s="13"/>
      <c r="AS8654" s="8"/>
      <c r="AV8654" s="13"/>
      <c r="AW8654" s="8"/>
      <c r="AX8654" s="19" t="str">
        <f t="shared" si="526"/>
        <v/>
      </c>
      <c r="AY8654" s="55">
        <f t="shared" si="527"/>
        <v>0</v>
      </c>
      <c r="AZ8654" s="8"/>
      <c r="BA8654" s="8"/>
    </row>
    <row r="8655" spans="1:53" x14ac:dyDescent="0.25">
      <c r="A8655" s="9" t="str">
        <f>IF(B8655&lt;&gt;"",COUNTA($B$3:B8655)+$A$2,"")</f>
        <v/>
      </c>
      <c r="R8655" s="42"/>
      <c r="AB8655" s="13"/>
      <c r="AC8655" s="8"/>
      <c r="AF8655" s="13"/>
      <c r="AG8655" s="8"/>
      <c r="AH8655" s="8"/>
      <c r="AI8655" s="8"/>
      <c r="AJ8655" s="8"/>
      <c r="AK8655" s="8"/>
      <c r="AN8655" s="13"/>
      <c r="AO8655" s="8"/>
      <c r="AR8655" s="13"/>
      <c r="AS8655" s="8"/>
      <c r="AV8655" s="13"/>
      <c r="AW8655" s="8"/>
      <c r="AX8655" s="19" t="str">
        <f t="shared" si="526"/>
        <v/>
      </c>
      <c r="AY8655" s="55">
        <f t="shared" si="527"/>
        <v>0</v>
      </c>
      <c r="AZ8655" s="8"/>
      <c r="BA8655" s="8"/>
    </row>
    <row r="8656" spans="1:53" x14ac:dyDescent="0.25">
      <c r="A8656" s="9" t="str">
        <f>IF(B8656&lt;&gt;"",COUNTA($B$3:B8656)+$A$2,"")</f>
        <v/>
      </c>
      <c r="R8656" s="42"/>
      <c r="AB8656" s="13"/>
      <c r="AC8656" s="8"/>
      <c r="AF8656" s="13"/>
      <c r="AG8656" s="8"/>
      <c r="AH8656" s="8"/>
      <c r="AI8656" s="8"/>
      <c r="AJ8656" s="8"/>
      <c r="AK8656" s="8"/>
      <c r="AN8656" s="13"/>
      <c r="AO8656" s="8"/>
      <c r="AR8656" s="13"/>
      <c r="AS8656" s="8"/>
      <c r="AV8656" s="13"/>
      <c r="AW8656" s="8"/>
      <c r="AX8656" s="19" t="str">
        <f t="shared" si="526"/>
        <v/>
      </c>
      <c r="AY8656" s="55">
        <f t="shared" si="527"/>
        <v>0</v>
      </c>
      <c r="AZ8656" s="8"/>
      <c r="BA8656" s="8"/>
    </row>
    <row r="8657" spans="1:53" x14ac:dyDescent="0.25">
      <c r="A8657" s="9" t="str">
        <f>IF(B8657&lt;&gt;"",COUNTA($B$3:B8657)+$A$2,"")</f>
        <v/>
      </c>
      <c r="R8657" s="42"/>
      <c r="AB8657" s="13"/>
      <c r="AC8657" s="8"/>
      <c r="AF8657" s="13"/>
      <c r="AG8657" s="8"/>
      <c r="AH8657" s="8"/>
      <c r="AI8657" s="8"/>
      <c r="AJ8657" s="8"/>
      <c r="AK8657" s="8"/>
      <c r="AN8657" s="13"/>
      <c r="AO8657" s="8"/>
      <c r="AR8657" s="13"/>
      <c r="AS8657" s="8"/>
      <c r="AV8657" s="13"/>
      <c r="AW8657" s="8"/>
      <c r="AX8657" s="19" t="str">
        <f t="shared" si="526"/>
        <v/>
      </c>
      <c r="AY8657" s="55">
        <f t="shared" si="527"/>
        <v>0</v>
      </c>
      <c r="AZ8657" s="8"/>
      <c r="BA8657" s="8"/>
    </row>
    <row r="8658" spans="1:53" x14ac:dyDescent="0.25">
      <c r="A8658" s="9" t="str">
        <f>IF(B8658&lt;&gt;"",COUNTA($B$3:B8658)+$A$2,"")</f>
        <v/>
      </c>
      <c r="R8658" s="42"/>
      <c r="AB8658" s="13"/>
      <c r="AC8658" s="8"/>
      <c r="AF8658" s="13"/>
      <c r="AG8658" s="8"/>
      <c r="AH8658" s="8"/>
      <c r="AI8658" s="8"/>
      <c r="AJ8658" s="8"/>
      <c r="AK8658" s="8"/>
      <c r="AN8658" s="13"/>
      <c r="AO8658" s="8"/>
      <c r="AR8658" s="13"/>
      <c r="AS8658" s="8"/>
      <c r="AV8658" s="13"/>
      <c r="AW8658" s="8"/>
      <c r="AX8658" s="19" t="str">
        <f t="shared" si="526"/>
        <v/>
      </c>
      <c r="AY8658" s="55">
        <f t="shared" si="527"/>
        <v>0</v>
      </c>
      <c r="AZ8658" s="8"/>
      <c r="BA8658" s="8"/>
    </row>
    <row r="8659" spans="1:53" x14ac:dyDescent="0.25">
      <c r="A8659" s="9" t="str">
        <f>IF(B8659&lt;&gt;"",COUNTA($B$3:B8659)+$A$2,"")</f>
        <v/>
      </c>
      <c r="R8659" s="42"/>
      <c r="AB8659" s="13"/>
      <c r="AC8659" s="8"/>
      <c r="AF8659" s="13"/>
      <c r="AG8659" s="8"/>
      <c r="AH8659" s="8"/>
      <c r="AI8659" s="8"/>
      <c r="AJ8659" s="8"/>
      <c r="AK8659" s="8"/>
      <c r="AN8659" s="13"/>
      <c r="AO8659" s="8"/>
      <c r="AR8659" s="13"/>
      <c r="AS8659" s="8"/>
      <c r="AV8659" s="13"/>
      <c r="AW8659" s="8"/>
      <c r="AX8659" s="19" t="str">
        <f t="shared" si="526"/>
        <v/>
      </c>
      <c r="AY8659" s="55">
        <f t="shared" si="527"/>
        <v>0</v>
      </c>
      <c r="AZ8659" s="8"/>
      <c r="BA8659" s="8"/>
    </row>
    <row r="8660" spans="1:53" x14ac:dyDescent="0.25">
      <c r="A8660" s="9" t="str">
        <f>IF(B8660&lt;&gt;"",COUNTA($B$3:B8660)+$A$2,"")</f>
        <v/>
      </c>
      <c r="R8660" s="42"/>
      <c r="AB8660" s="13"/>
      <c r="AC8660" s="8"/>
      <c r="AF8660" s="13"/>
      <c r="AG8660" s="8"/>
      <c r="AH8660" s="8"/>
      <c r="AI8660" s="8"/>
      <c r="AJ8660" s="8"/>
      <c r="AK8660" s="8"/>
      <c r="AN8660" s="13"/>
      <c r="AO8660" s="8"/>
      <c r="AR8660" s="13"/>
      <c r="AS8660" s="8"/>
      <c r="AV8660" s="13"/>
      <c r="AW8660" s="8"/>
      <c r="AX8660" s="19" t="str">
        <f t="shared" si="526"/>
        <v/>
      </c>
      <c r="AY8660" s="55">
        <f t="shared" si="527"/>
        <v>0</v>
      </c>
      <c r="AZ8660" s="8"/>
      <c r="BA8660" s="8"/>
    </row>
    <row r="8661" spans="1:53" x14ac:dyDescent="0.25">
      <c r="A8661" s="9" t="str">
        <f>IF(B8661&lt;&gt;"",COUNTA($B$3:B8661)+$A$2,"")</f>
        <v/>
      </c>
      <c r="R8661" s="42"/>
      <c r="AB8661" s="13"/>
      <c r="AC8661" s="8"/>
      <c r="AF8661" s="13"/>
      <c r="AG8661" s="8"/>
      <c r="AH8661" s="8"/>
      <c r="AI8661" s="8"/>
      <c r="AJ8661" s="8"/>
      <c r="AK8661" s="8"/>
      <c r="AN8661" s="13"/>
      <c r="AO8661" s="8"/>
      <c r="AR8661" s="13"/>
      <c r="AS8661" s="8"/>
      <c r="AV8661" s="13"/>
      <c r="AW8661" s="8"/>
      <c r="AX8661" s="19" t="str">
        <f t="shared" si="526"/>
        <v/>
      </c>
      <c r="AY8661" s="55">
        <f t="shared" si="527"/>
        <v>0</v>
      </c>
      <c r="AZ8661" s="8"/>
      <c r="BA8661" s="8"/>
    </row>
    <row r="8662" spans="1:53" x14ac:dyDescent="0.25">
      <c r="A8662" s="9" t="str">
        <f>IF(B8662&lt;&gt;"",COUNTA($B$3:B8662)+$A$2,"")</f>
        <v/>
      </c>
      <c r="R8662" s="42"/>
      <c r="AB8662" s="13"/>
      <c r="AC8662" s="8"/>
      <c r="AF8662" s="13"/>
      <c r="AG8662" s="8"/>
      <c r="AH8662" s="8"/>
      <c r="AI8662" s="8"/>
      <c r="AJ8662" s="8"/>
      <c r="AK8662" s="8"/>
      <c r="AN8662" s="13"/>
      <c r="AO8662" s="8"/>
      <c r="AR8662" s="13"/>
      <c r="AS8662" s="8"/>
      <c r="AV8662" s="13"/>
      <c r="AW8662" s="8"/>
      <c r="AX8662" s="19" t="str">
        <f t="shared" si="526"/>
        <v/>
      </c>
      <c r="AY8662" s="55">
        <f t="shared" si="527"/>
        <v>0</v>
      </c>
      <c r="AZ8662" s="8"/>
      <c r="BA8662" s="8"/>
    </row>
    <row r="8663" spans="1:53" x14ac:dyDescent="0.25">
      <c r="A8663" s="9" t="str">
        <f>IF(B8663&lt;&gt;"",COUNTA($B$3:B8663)+$A$2,"")</f>
        <v/>
      </c>
      <c r="R8663" s="42"/>
      <c r="AB8663" s="13"/>
      <c r="AC8663" s="8"/>
      <c r="AF8663" s="13"/>
      <c r="AG8663" s="8"/>
      <c r="AH8663" s="8"/>
      <c r="AI8663" s="8"/>
      <c r="AJ8663" s="8"/>
      <c r="AK8663" s="8"/>
      <c r="AN8663" s="13"/>
      <c r="AO8663" s="8"/>
      <c r="AR8663" s="13"/>
      <c r="AS8663" s="8"/>
      <c r="AV8663" s="13"/>
      <c r="AW8663" s="8"/>
      <c r="AX8663" s="19" t="str">
        <f t="shared" si="526"/>
        <v/>
      </c>
      <c r="AY8663" s="55">
        <f t="shared" si="527"/>
        <v>0</v>
      </c>
      <c r="AZ8663" s="8"/>
      <c r="BA8663" s="8"/>
    </row>
    <row r="8664" spans="1:53" x14ac:dyDescent="0.25">
      <c r="A8664" s="9" t="str">
        <f>IF(B8664&lt;&gt;"",COUNTA($B$3:B8664)+$A$2,"")</f>
        <v/>
      </c>
      <c r="R8664" s="42"/>
      <c r="AB8664" s="13"/>
      <c r="AC8664" s="8"/>
      <c r="AF8664" s="13"/>
      <c r="AG8664" s="8"/>
      <c r="AH8664" s="8"/>
      <c r="AI8664" s="8"/>
      <c r="AJ8664" s="8"/>
      <c r="AK8664" s="8"/>
      <c r="AN8664" s="13"/>
      <c r="AO8664" s="8"/>
      <c r="AR8664" s="13"/>
      <c r="AS8664" s="8"/>
      <c r="AV8664" s="13"/>
      <c r="AW8664" s="8"/>
      <c r="AX8664" s="19" t="str">
        <f t="shared" si="526"/>
        <v/>
      </c>
      <c r="AY8664" s="55">
        <f t="shared" si="527"/>
        <v>0</v>
      </c>
      <c r="AZ8664" s="8"/>
      <c r="BA8664" s="8"/>
    </row>
    <row r="8665" spans="1:53" x14ac:dyDescent="0.25">
      <c r="A8665" s="9" t="str">
        <f>IF(B8665&lt;&gt;"",COUNTA($B$3:B8665)+$A$2,"")</f>
        <v/>
      </c>
      <c r="R8665" s="42"/>
      <c r="AB8665" s="13"/>
      <c r="AC8665" s="8"/>
      <c r="AF8665" s="13"/>
      <c r="AG8665" s="8"/>
      <c r="AH8665" s="8"/>
      <c r="AI8665" s="8"/>
      <c r="AJ8665" s="8"/>
      <c r="AK8665" s="8"/>
      <c r="AN8665" s="13"/>
      <c r="AO8665" s="8"/>
      <c r="AR8665" s="13"/>
      <c r="AS8665" s="8"/>
      <c r="AV8665" s="13"/>
      <c r="AW8665" s="8"/>
      <c r="AX8665" s="19" t="str">
        <f t="shared" si="526"/>
        <v/>
      </c>
      <c r="AY8665" s="55">
        <f t="shared" si="527"/>
        <v>0</v>
      </c>
      <c r="AZ8665" s="8"/>
      <c r="BA8665" s="8"/>
    </row>
    <row r="8666" spans="1:53" x14ac:dyDescent="0.25">
      <c r="A8666" s="9" t="str">
        <f>IF(B8666&lt;&gt;"",COUNTA($B$3:B8666)+$A$2,"")</f>
        <v/>
      </c>
      <c r="R8666" s="42"/>
      <c r="AB8666" s="13"/>
      <c r="AC8666" s="8"/>
      <c r="AF8666" s="13"/>
      <c r="AG8666" s="8"/>
      <c r="AH8666" s="8"/>
      <c r="AI8666" s="8"/>
      <c r="AJ8666" s="8"/>
      <c r="AK8666" s="8"/>
      <c r="AN8666" s="13"/>
      <c r="AO8666" s="8"/>
      <c r="AR8666" s="13"/>
      <c r="AS8666" s="8"/>
      <c r="AV8666" s="13"/>
      <c r="AW8666" s="8"/>
      <c r="AX8666" s="19" t="str">
        <f t="shared" si="526"/>
        <v/>
      </c>
      <c r="AY8666" s="55">
        <f t="shared" si="527"/>
        <v>0</v>
      </c>
      <c r="AZ8666" s="8"/>
      <c r="BA8666" s="8"/>
    </row>
    <row r="8667" spans="1:53" x14ac:dyDescent="0.25">
      <c r="A8667" s="9" t="str">
        <f>IF(B8667&lt;&gt;"",COUNTA($B$3:B8667)+$A$2,"")</f>
        <v/>
      </c>
      <c r="R8667" s="42"/>
      <c r="AB8667" s="13"/>
      <c r="AC8667" s="8"/>
      <c r="AF8667" s="13"/>
      <c r="AG8667" s="8"/>
      <c r="AH8667" s="8"/>
      <c r="AI8667" s="8"/>
      <c r="AJ8667" s="8"/>
      <c r="AK8667" s="8"/>
      <c r="AN8667" s="13"/>
      <c r="AO8667" s="8"/>
      <c r="AR8667" s="13"/>
      <c r="AS8667" s="8"/>
      <c r="AV8667" s="13"/>
      <c r="AW8667" s="8"/>
      <c r="AX8667" s="19" t="str">
        <f t="shared" si="526"/>
        <v/>
      </c>
      <c r="AY8667" s="55">
        <f t="shared" si="527"/>
        <v>0</v>
      </c>
      <c r="AZ8667" s="8"/>
      <c r="BA8667" s="8"/>
    </row>
    <row r="8668" spans="1:53" x14ac:dyDescent="0.25">
      <c r="A8668" s="9" t="str">
        <f>IF(B8668&lt;&gt;"",COUNTA($B$3:B8668)+$A$2,"")</f>
        <v/>
      </c>
      <c r="R8668" s="42"/>
      <c r="AB8668" s="13"/>
      <c r="AC8668" s="8"/>
      <c r="AF8668" s="13"/>
      <c r="AG8668" s="8"/>
      <c r="AH8668" s="8"/>
      <c r="AI8668" s="8"/>
      <c r="AJ8668" s="8"/>
      <c r="AK8668" s="8"/>
      <c r="AN8668" s="13"/>
      <c r="AO8668" s="8"/>
      <c r="AR8668" s="13"/>
      <c r="AS8668" s="8"/>
      <c r="AV8668" s="13"/>
      <c r="AW8668" s="8"/>
      <c r="AX8668" s="19" t="str">
        <f t="shared" si="526"/>
        <v/>
      </c>
      <c r="AY8668" s="55">
        <f t="shared" si="527"/>
        <v>0</v>
      </c>
      <c r="AZ8668" s="8"/>
      <c r="BA8668" s="8"/>
    </row>
    <row r="8669" spans="1:53" x14ac:dyDescent="0.25">
      <c r="A8669" s="9" t="str">
        <f>IF(B8669&lt;&gt;"",COUNTA($B$3:B8669)+$A$2,"")</f>
        <v/>
      </c>
      <c r="R8669" s="42"/>
      <c r="AB8669" s="13"/>
      <c r="AC8669" s="8"/>
      <c r="AF8669" s="13"/>
      <c r="AG8669" s="8"/>
      <c r="AH8669" s="8"/>
      <c r="AI8669" s="8"/>
      <c r="AJ8669" s="8"/>
      <c r="AK8669" s="8"/>
      <c r="AN8669" s="13"/>
      <c r="AO8669" s="8"/>
      <c r="AR8669" s="13"/>
      <c r="AS8669" s="8"/>
      <c r="AV8669" s="13"/>
      <c r="AW8669" s="8"/>
      <c r="AX8669" s="19" t="str">
        <f t="shared" si="526"/>
        <v/>
      </c>
      <c r="AY8669" s="55">
        <f t="shared" si="527"/>
        <v>0</v>
      </c>
      <c r="AZ8669" s="8"/>
      <c r="BA8669" s="8"/>
    </row>
    <row r="8670" spans="1:53" x14ac:dyDescent="0.25">
      <c r="A8670" s="9" t="str">
        <f>IF(B8670&lt;&gt;"",COUNTA($B$3:B8670)+$A$2,"")</f>
        <v/>
      </c>
      <c r="R8670" s="42"/>
      <c r="AB8670" s="13"/>
      <c r="AC8670" s="8"/>
      <c r="AF8670" s="13"/>
      <c r="AG8670" s="8"/>
      <c r="AH8670" s="8"/>
      <c r="AI8670" s="8"/>
      <c r="AJ8670" s="8"/>
      <c r="AK8670" s="8"/>
      <c r="AN8670" s="13"/>
      <c r="AO8670" s="8"/>
      <c r="AR8670" s="13"/>
      <c r="AS8670" s="8"/>
      <c r="AV8670" s="13"/>
      <c r="AW8670" s="8"/>
      <c r="AX8670" s="19" t="str">
        <f t="shared" si="526"/>
        <v/>
      </c>
      <c r="AY8670" s="55">
        <f t="shared" si="527"/>
        <v>0</v>
      </c>
      <c r="AZ8670" s="8"/>
      <c r="BA8670" s="8"/>
    </row>
    <row r="8671" spans="1:53" x14ac:dyDescent="0.25">
      <c r="A8671" s="9" t="str">
        <f>IF(B8671&lt;&gt;"",COUNTA($B$3:B8671)+$A$2,"")</f>
        <v/>
      </c>
      <c r="R8671" s="42"/>
      <c r="AB8671" s="13"/>
      <c r="AC8671" s="8"/>
      <c r="AF8671" s="13"/>
      <c r="AG8671" s="8"/>
      <c r="AH8671" s="8"/>
      <c r="AI8671" s="8"/>
      <c r="AJ8671" s="8"/>
      <c r="AK8671" s="8"/>
      <c r="AN8671" s="13"/>
      <c r="AO8671" s="8"/>
      <c r="AR8671" s="13"/>
      <c r="AS8671" s="8"/>
      <c r="AV8671" s="13"/>
      <c r="AW8671" s="8"/>
      <c r="AX8671" s="19" t="str">
        <f t="shared" si="526"/>
        <v/>
      </c>
      <c r="AY8671" s="55">
        <f t="shared" si="527"/>
        <v>0</v>
      </c>
      <c r="AZ8671" s="8"/>
      <c r="BA8671" s="8"/>
    </row>
    <row r="8672" spans="1:53" x14ac:dyDescent="0.25">
      <c r="A8672" s="9" t="str">
        <f>IF(B8672&lt;&gt;"",COUNTA($B$3:B8672)+$A$2,"")</f>
        <v/>
      </c>
      <c r="R8672" s="42"/>
      <c r="AB8672" s="13"/>
      <c r="AC8672" s="8"/>
      <c r="AF8672" s="13"/>
      <c r="AG8672" s="8"/>
      <c r="AH8672" s="8"/>
      <c r="AI8672" s="8"/>
      <c r="AJ8672" s="8"/>
      <c r="AK8672" s="8"/>
      <c r="AN8672" s="13"/>
      <c r="AO8672" s="8"/>
      <c r="AR8672" s="13"/>
      <c r="AS8672" s="8"/>
      <c r="AV8672" s="13"/>
      <c r="AW8672" s="8"/>
      <c r="AX8672" s="19" t="str">
        <f t="shared" si="526"/>
        <v/>
      </c>
      <c r="AY8672" s="55">
        <f t="shared" si="527"/>
        <v>0</v>
      </c>
      <c r="AZ8672" s="8"/>
      <c r="BA8672" s="8"/>
    </row>
    <row r="8673" spans="1:53" x14ac:dyDescent="0.25">
      <c r="A8673" s="9" t="str">
        <f>IF(B8673&lt;&gt;"",COUNTA($B$3:B8673)+$A$2,"")</f>
        <v/>
      </c>
      <c r="R8673" s="42"/>
      <c r="AB8673" s="13"/>
      <c r="AC8673" s="8"/>
      <c r="AF8673" s="13"/>
      <c r="AG8673" s="8"/>
      <c r="AH8673" s="8"/>
      <c r="AI8673" s="8"/>
      <c r="AJ8673" s="8"/>
      <c r="AK8673" s="8"/>
      <c r="AN8673" s="13"/>
      <c r="AO8673" s="8"/>
      <c r="AR8673" s="13"/>
      <c r="AS8673" s="8"/>
      <c r="AV8673" s="13"/>
      <c r="AW8673" s="8"/>
      <c r="AX8673" s="19" t="str">
        <f t="shared" si="526"/>
        <v/>
      </c>
      <c r="AY8673" s="55">
        <f t="shared" si="527"/>
        <v>0</v>
      </c>
      <c r="AZ8673" s="8"/>
      <c r="BA8673" s="8"/>
    </row>
    <row r="8674" spans="1:53" x14ac:dyDescent="0.25">
      <c r="A8674" s="9" t="str">
        <f>IF(B8674&lt;&gt;"",COUNTA($B$3:B8674)+$A$2,"")</f>
        <v/>
      </c>
      <c r="R8674" s="42"/>
      <c r="AB8674" s="13"/>
      <c r="AC8674" s="8"/>
      <c r="AF8674" s="13"/>
      <c r="AG8674" s="8"/>
      <c r="AH8674" s="8"/>
      <c r="AI8674" s="8"/>
      <c r="AJ8674" s="8"/>
      <c r="AK8674" s="8"/>
      <c r="AN8674" s="13"/>
      <c r="AO8674" s="8"/>
      <c r="AR8674" s="13"/>
      <c r="AS8674" s="8"/>
      <c r="AV8674" s="13"/>
      <c r="AW8674" s="8"/>
      <c r="AX8674" s="19" t="str">
        <f t="shared" si="526"/>
        <v/>
      </c>
      <c r="AY8674" s="55">
        <f t="shared" si="527"/>
        <v>0</v>
      </c>
      <c r="AZ8674" s="8"/>
      <c r="BA8674" s="8"/>
    </row>
    <row r="8675" spans="1:53" x14ac:dyDescent="0.25">
      <c r="A8675" s="9" t="str">
        <f>IF(B8675&lt;&gt;"",COUNTA($B$3:B8675)+$A$2,"")</f>
        <v/>
      </c>
      <c r="R8675" s="42"/>
      <c r="AB8675" s="13"/>
      <c r="AC8675" s="8"/>
      <c r="AF8675" s="13"/>
      <c r="AG8675" s="8"/>
      <c r="AH8675" s="8"/>
      <c r="AI8675" s="8"/>
      <c r="AJ8675" s="8"/>
      <c r="AK8675" s="8"/>
      <c r="AN8675" s="13"/>
      <c r="AO8675" s="8"/>
      <c r="AR8675" s="13"/>
      <c r="AS8675" s="8"/>
      <c r="AV8675" s="13"/>
      <c r="AW8675" s="8"/>
      <c r="AX8675" s="19" t="str">
        <f t="shared" si="526"/>
        <v/>
      </c>
      <c r="AY8675" s="55">
        <f t="shared" si="527"/>
        <v>0</v>
      </c>
      <c r="AZ8675" s="8"/>
      <c r="BA8675" s="8"/>
    </row>
    <row r="8676" spans="1:53" x14ac:dyDescent="0.25">
      <c r="A8676" s="9" t="str">
        <f>IF(B8676&lt;&gt;"",COUNTA($B$3:B8676)+$A$2,"")</f>
        <v/>
      </c>
      <c r="R8676" s="42"/>
      <c r="AB8676" s="13"/>
      <c r="AC8676" s="8"/>
      <c r="AF8676" s="13"/>
      <c r="AG8676" s="8"/>
      <c r="AH8676" s="8"/>
      <c r="AI8676" s="8"/>
      <c r="AJ8676" s="8"/>
      <c r="AK8676" s="8"/>
      <c r="AN8676" s="13"/>
      <c r="AO8676" s="8"/>
      <c r="AR8676" s="13"/>
      <c r="AS8676" s="8"/>
      <c r="AV8676" s="13"/>
      <c r="AW8676" s="8"/>
      <c r="AX8676" s="19" t="str">
        <f t="shared" si="526"/>
        <v/>
      </c>
      <c r="AY8676" s="55">
        <f t="shared" si="527"/>
        <v>0</v>
      </c>
      <c r="AZ8676" s="8"/>
      <c r="BA8676" s="8"/>
    </row>
    <row r="8677" spans="1:53" x14ac:dyDescent="0.25">
      <c r="A8677" s="9" t="str">
        <f>IF(B8677&lt;&gt;"",COUNTA($B$3:B8677)+$A$2,"")</f>
        <v/>
      </c>
      <c r="R8677" s="42"/>
      <c r="AB8677" s="13"/>
      <c r="AC8677" s="8"/>
      <c r="AF8677" s="13"/>
      <c r="AG8677" s="8"/>
      <c r="AH8677" s="8"/>
      <c r="AI8677" s="8"/>
      <c r="AJ8677" s="8"/>
      <c r="AK8677" s="8"/>
      <c r="AN8677" s="13"/>
      <c r="AO8677" s="8"/>
      <c r="AR8677" s="13"/>
      <c r="AS8677" s="8"/>
      <c r="AV8677" s="13"/>
      <c r="AW8677" s="8"/>
      <c r="AX8677" s="19" t="str">
        <f t="shared" si="526"/>
        <v/>
      </c>
      <c r="AY8677" s="55">
        <f t="shared" si="527"/>
        <v>0</v>
      </c>
      <c r="AZ8677" s="8"/>
      <c r="BA8677" s="8"/>
    </row>
    <row r="8678" spans="1:53" x14ac:dyDescent="0.25">
      <c r="A8678" s="9" t="str">
        <f>IF(B8678&lt;&gt;"",COUNTA($B$3:B8678)+$A$2,"")</f>
        <v/>
      </c>
      <c r="R8678" s="42"/>
      <c r="AB8678" s="13"/>
      <c r="AC8678" s="8"/>
      <c r="AF8678" s="13"/>
      <c r="AG8678" s="8"/>
      <c r="AH8678" s="8"/>
      <c r="AI8678" s="8"/>
      <c r="AJ8678" s="8"/>
      <c r="AK8678" s="8"/>
      <c r="AN8678" s="13"/>
      <c r="AO8678" s="8"/>
      <c r="AR8678" s="13"/>
      <c r="AS8678" s="8"/>
      <c r="AV8678" s="13"/>
      <c r="AW8678" s="8"/>
      <c r="AX8678" s="19" t="str">
        <f t="shared" si="526"/>
        <v/>
      </c>
      <c r="AY8678" s="55">
        <f t="shared" si="527"/>
        <v>0</v>
      </c>
      <c r="AZ8678" s="8"/>
      <c r="BA8678" s="8"/>
    </row>
    <row r="8679" spans="1:53" x14ac:dyDescent="0.25">
      <c r="A8679" s="9" t="str">
        <f>IF(B8679&lt;&gt;"",COUNTA($B$3:B8679)+$A$2,"")</f>
        <v/>
      </c>
      <c r="R8679" s="42"/>
      <c r="AB8679" s="13"/>
      <c r="AC8679" s="8"/>
      <c r="AF8679" s="13"/>
      <c r="AG8679" s="8"/>
      <c r="AH8679" s="8"/>
      <c r="AI8679" s="8"/>
      <c r="AJ8679" s="8"/>
      <c r="AK8679" s="8"/>
      <c r="AN8679" s="13"/>
      <c r="AO8679" s="8"/>
      <c r="AR8679" s="13"/>
      <c r="AS8679" s="8"/>
      <c r="AV8679" s="13"/>
      <c r="AW8679" s="8"/>
      <c r="AX8679" s="19" t="str">
        <f t="shared" si="526"/>
        <v/>
      </c>
      <c r="AY8679" s="55">
        <f t="shared" si="527"/>
        <v>0</v>
      </c>
      <c r="AZ8679" s="8"/>
      <c r="BA8679" s="8"/>
    </row>
    <row r="8680" spans="1:53" x14ac:dyDescent="0.25">
      <c r="A8680" s="9" t="str">
        <f>IF(B8680&lt;&gt;"",COUNTA($B$3:B8680)+$A$2,"")</f>
        <v/>
      </c>
      <c r="R8680" s="42"/>
      <c r="AB8680" s="13"/>
      <c r="AC8680" s="8"/>
      <c r="AF8680" s="13"/>
      <c r="AG8680" s="8"/>
      <c r="AH8680" s="8"/>
      <c r="AI8680" s="8"/>
      <c r="AJ8680" s="8"/>
      <c r="AK8680" s="8"/>
      <c r="AN8680" s="13"/>
      <c r="AO8680" s="8"/>
      <c r="AR8680" s="13"/>
      <c r="AS8680" s="8"/>
      <c r="AV8680" s="13"/>
      <c r="AW8680" s="8"/>
      <c r="AX8680" s="19" t="str">
        <f t="shared" si="526"/>
        <v/>
      </c>
      <c r="AY8680" s="55">
        <f t="shared" si="527"/>
        <v>0</v>
      </c>
      <c r="AZ8680" s="8"/>
      <c r="BA8680" s="8"/>
    </row>
    <row r="8681" spans="1:53" x14ac:dyDescent="0.25">
      <c r="A8681" s="9" t="str">
        <f>IF(B8681&lt;&gt;"",COUNTA($B$3:B8681)+$A$2,"")</f>
        <v/>
      </c>
      <c r="R8681" s="42"/>
      <c r="AB8681" s="13"/>
      <c r="AC8681" s="8"/>
      <c r="AF8681" s="13"/>
      <c r="AG8681" s="8"/>
      <c r="AH8681" s="8"/>
      <c r="AI8681" s="8"/>
      <c r="AJ8681" s="8"/>
      <c r="AK8681" s="8"/>
      <c r="AN8681" s="13"/>
      <c r="AO8681" s="8"/>
      <c r="AR8681" s="13"/>
      <c r="AS8681" s="8"/>
      <c r="AV8681" s="13"/>
      <c r="AW8681" s="8"/>
      <c r="AX8681" s="19" t="str">
        <f t="shared" si="526"/>
        <v/>
      </c>
      <c r="AY8681" s="55">
        <f t="shared" si="527"/>
        <v>0</v>
      </c>
      <c r="AZ8681" s="8"/>
      <c r="BA8681" s="8"/>
    </row>
    <row r="8682" spans="1:53" x14ac:dyDescent="0.25">
      <c r="A8682" s="9" t="str">
        <f>IF(B8682&lt;&gt;"",COUNTA($B$3:B8682)+$A$2,"")</f>
        <v/>
      </c>
      <c r="R8682" s="42"/>
      <c r="AB8682" s="13"/>
      <c r="AC8682" s="8"/>
      <c r="AF8682" s="13"/>
      <c r="AG8682" s="8"/>
      <c r="AH8682" s="8"/>
      <c r="AI8682" s="8"/>
      <c r="AJ8682" s="8"/>
      <c r="AK8682" s="8"/>
      <c r="AN8682" s="13"/>
      <c r="AO8682" s="8"/>
      <c r="AR8682" s="13"/>
      <c r="AS8682" s="8"/>
      <c r="AV8682" s="13"/>
      <c r="AW8682" s="8"/>
      <c r="AX8682" s="19" t="str">
        <f t="shared" si="526"/>
        <v/>
      </c>
      <c r="AY8682" s="55">
        <f t="shared" si="527"/>
        <v>0</v>
      </c>
      <c r="AZ8682" s="8"/>
      <c r="BA8682" s="8"/>
    </row>
    <row r="8683" spans="1:53" x14ac:dyDescent="0.25">
      <c r="A8683" s="9" t="str">
        <f>IF(B8683&lt;&gt;"",COUNTA($B$3:B8683)+$A$2,"")</f>
        <v/>
      </c>
      <c r="R8683" s="42"/>
      <c r="AB8683" s="13"/>
      <c r="AC8683" s="8"/>
      <c r="AF8683" s="13"/>
      <c r="AG8683" s="8"/>
      <c r="AH8683" s="8"/>
      <c r="AI8683" s="8"/>
      <c r="AJ8683" s="8"/>
      <c r="AK8683" s="8"/>
      <c r="AN8683" s="13"/>
      <c r="AO8683" s="8"/>
      <c r="AR8683" s="13"/>
      <c r="AS8683" s="8"/>
      <c r="AV8683" s="13"/>
      <c r="AW8683" s="8"/>
      <c r="AX8683" s="19" t="str">
        <f t="shared" si="526"/>
        <v/>
      </c>
      <c r="AY8683" s="55">
        <f t="shared" si="527"/>
        <v>0</v>
      </c>
      <c r="AZ8683" s="8"/>
      <c r="BA8683" s="8"/>
    </row>
    <row r="8684" spans="1:53" x14ac:dyDescent="0.25">
      <c r="A8684" s="9" t="str">
        <f>IF(B8684&lt;&gt;"",COUNTA($B$3:B8684)+$A$2,"")</f>
        <v/>
      </c>
      <c r="R8684" s="42"/>
      <c r="AB8684" s="13"/>
      <c r="AC8684" s="8"/>
      <c r="AF8684" s="13"/>
      <c r="AG8684" s="8"/>
      <c r="AH8684" s="8"/>
      <c r="AI8684" s="8"/>
      <c r="AJ8684" s="8"/>
      <c r="AK8684" s="8"/>
      <c r="AN8684" s="13"/>
      <c r="AO8684" s="8"/>
      <c r="AR8684" s="13"/>
      <c r="AS8684" s="8"/>
      <c r="AV8684" s="13"/>
      <c r="AW8684" s="8"/>
      <c r="AX8684" s="19" t="str">
        <f t="shared" si="526"/>
        <v/>
      </c>
      <c r="AY8684" s="55">
        <f t="shared" si="527"/>
        <v>0</v>
      </c>
      <c r="AZ8684" s="8"/>
      <c r="BA8684" s="8"/>
    </row>
    <row r="8685" spans="1:53" x14ac:dyDescent="0.25">
      <c r="A8685" s="9" t="str">
        <f>IF(B8685&lt;&gt;"",COUNTA($B$3:B8685)+$A$2,"")</f>
        <v/>
      </c>
      <c r="R8685" s="42"/>
      <c r="AB8685" s="13"/>
      <c r="AC8685" s="8"/>
      <c r="AF8685" s="13"/>
      <c r="AG8685" s="8"/>
      <c r="AH8685" s="8"/>
      <c r="AI8685" s="8"/>
      <c r="AJ8685" s="8"/>
      <c r="AK8685" s="8"/>
      <c r="AN8685" s="13"/>
      <c r="AO8685" s="8"/>
      <c r="AR8685" s="13"/>
      <c r="AS8685" s="8"/>
      <c r="AV8685" s="13"/>
      <c r="AW8685" s="8"/>
      <c r="AX8685" s="19" t="str">
        <f t="shared" si="526"/>
        <v/>
      </c>
      <c r="AY8685" s="55">
        <f t="shared" si="527"/>
        <v>0</v>
      </c>
      <c r="AZ8685" s="8"/>
      <c r="BA8685" s="8"/>
    </row>
    <row r="8686" spans="1:53" x14ac:dyDescent="0.25">
      <c r="A8686" s="9" t="str">
        <f>IF(B8686&lt;&gt;"",COUNTA($B$3:B8686)+$A$2,"")</f>
        <v/>
      </c>
      <c r="R8686" s="42"/>
      <c r="AB8686" s="13"/>
      <c r="AC8686" s="8"/>
      <c r="AF8686" s="13"/>
      <c r="AG8686" s="8"/>
      <c r="AH8686" s="8"/>
      <c r="AI8686" s="8"/>
      <c r="AJ8686" s="8"/>
      <c r="AK8686" s="8"/>
      <c r="AN8686" s="13"/>
      <c r="AO8686" s="8"/>
      <c r="AR8686" s="13"/>
      <c r="AS8686" s="8"/>
      <c r="AV8686" s="13"/>
      <c r="AW8686" s="8"/>
      <c r="AX8686" s="19" t="str">
        <f t="shared" si="526"/>
        <v/>
      </c>
      <c r="AY8686" s="55">
        <f t="shared" si="527"/>
        <v>0</v>
      </c>
      <c r="AZ8686" s="8"/>
      <c r="BA8686" s="8"/>
    </row>
    <row r="8687" spans="1:53" x14ac:dyDescent="0.25">
      <c r="A8687" s="9" t="str">
        <f>IF(B8687&lt;&gt;"",COUNTA($B$3:B8687)+$A$2,"")</f>
        <v/>
      </c>
      <c r="R8687" s="42"/>
      <c r="AB8687" s="13"/>
      <c r="AC8687" s="8"/>
      <c r="AF8687" s="13"/>
      <c r="AG8687" s="8"/>
      <c r="AH8687" s="8"/>
      <c r="AI8687" s="8"/>
      <c r="AJ8687" s="8"/>
      <c r="AK8687" s="8"/>
      <c r="AN8687" s="13"/>
      <c r="AO8687" s="8"/>
      <c r="AR8687" s="13"/>
      <c r="AS8687" s="8"/>
      <c r="AV8687" s="13"/>
      <c r="AW8687" s="8"/>
      <c r="AX8687" s="19" t="str">
        <f t="shared" si="526"/>
        <v/>
      </c>
      <c r="AY8687" s="55">
        <f t="shared" si="527"/>
        <v>0</v>
      </c>
      <c r="AZ8687" s="8"/>
      <c r="BA8687" s="8"/>
    </row>
    <row r="8688" spans="1:53" x14ac:dyDescent="0.25">
      <c r="A8688" s="9" t="str">
        <f>IF(B8688&lt;&gt;"",COUNTA($B$3:B8688)+$A$2,"")</f>
        <v/>
      </c>
      <c r="R8688" s="42"/>
      <c r="AB8688" s="13"/>
      <c r="AC8688" s="8"/>
      <c r="AF8688" s="13"/>
      <c r="AG8688" s="8"/>
      <c r="AH8688" s="8"/>
      <c r="AI8688" s="8"/>
      <c r="AJ8688" s="8"/>
      <c r="AK8688" s="8"/>
      <c r="AN8688" s="13"/>
      <c r="AO8688" s="8"/>
      <c r="AR8688" s="13"/>
      <c r="AS8688" s="8"/>
      <c r="AV8688" s="13"/>
      <c r="AW8688" s="8"/>
      <c r="AX8688" s="19" t="str">
        <f t="shared" si="526"/>
        <v/>
      </c>
      <c r="AY8688" s="55">
        <f t="shared" si="527"/>
        <v>0</v>
      </c>
      <c r="AZ8688" s="8"/>
      <c r="BA8688" s="8"/>
    </row>
    <row r="8689" spans="1:53" x14ac:dyDescent="0.25">
      <c r="A8689" s="9" t="str">
        <f>IF(B8689&lt;&gt;"",COUNTA($B$3:B8689)+$A$2,"")</f>
        <v/>
      </c>
      <c r="R8689" s="42"/>
      <c r="AB8689" s="13"/>
      <c r="AC8689" s="8"/>
      <c r="AF8689" s="13"/>
      <c r="AG8689" s="8"/>
      <c r="AH8689" s="8"/>
      <c r="AI8689" s="8"/>
      <c r="AJ8689" s="8"/>
      <c r="AK8689" s="8"/>
      <c r="AN8689" s="13"/>
      <c r="AO8689" s="8"/>
      <c r="AR8689" s="13"/>
      <c r="AS8689" s="8"/>
      <c r="AV8689" s="13"/>
      <c r="AW8689" s="8"/>
      <c r="AX8689" s="19" t="str">
        <f t="shared" si="526"/>
        <v/>
      </c>
      <c r="AY8689" s="55">
        <f t="shared" si="527"/>
        <v>0</v>
      </c>
      <c r="AZ8689" s="8"/>
      <c r="BA8689" s="8"/>
    </row>
    <row r="8690" spans="1:53" x14ac:dyDescent="0.25">
      <c r="A8690" s="9" t="str">
        <f>IF(B8690&lt;&gt;"",COUNTA($B$3:B8690)+$A$2,"")</f>
        <v/>
      </c>
      <c r="R8690" s="42"/>
      <c r="AB8690" s="13"/>
      <c r="AC8690" s="8"/>
      <c r="AF8690" s="13"/>
      <c r="AG8690" s="8"/>
      <c r="AH8690" s="8"/>
      <c r="AI8690" s="8"/>
      <c r="AJ8690" s="8"/>
      <c r="AK8690" s="8"/>
      <c r="AN8690" s="13"/>
      <c r="AO8690" s="8"/>
      <c r="AR8690" s="13"/>
      <c r="AS8690" s="8"/>
      <c r="AV8690" s="13"/>
      <c r="AW8690" s="8"/>
      <c r="AX8690" s="19" t="str">
        <f t="shared" si="526"/>
        <v/>
      </c>
      <c r="AY8690" s="55">
        <f t="shared" si="527"/>
        <v>0</v>
      </c>
      <c r="AZ8690" s="8"/>
      <c r="BA8690" s="8"/>
    </row>
    <row r="8691" spans="1:53" x14ac:dyDescent="0.25">
      <c r="A8691" s="9" t="str">
        <f>IF(B8691&lt;&gt;"",COUNTA($B$3:B8691)+$A$2,"")</f>
        <v/>
      </c>
      <c r="R8691" s="42"/>
      <c r="AB8691" s="13"/>
      <c r="AC8691" s="8"/>
      <c r="AF8691" s="13"/>
      <c r="AG8691" s="8"/>
      <c r="AH8691" s="8"/>
      <c r="AI8691" s="8"/>
      <c r="AJ8691" s="8"/>
      <c r="AK8691" s="8"/>
      <c r="AN8691" s="13"/>
      <c r="AO8691" s="8"/>
      <c r="AR8691" s="13"/>
      <c r="AS8691" s="8"/>
      <c r="AV8691" s="13"/>
      <c r="AW8691" s="8"/>
      <c r="AX8691" s="19" t="str">
        <f t="shared" si="526"/>
        <v/>
      </c>
      <c r="AY8691" s="55">
        <f t="shared" si="527"/>
        <v>0</v>
      </c>
      <c r="AZ8691" s="8"/>
      <c r="BA8691" s="8"/>
    </row>
    <row r="8692" spans="1:53" x14ac:dyDescent="0.25">
      <c r="A8692" s="9" t="str">
        <f>IF(B8692&lt;&gt;"",COUNTA($B$3:B8692)+$A$2,"")</f>
        <v/>
      </c>
      <c r="R8692" s="42"/>
      <c r="AB8692" s="13"/>
      <c r="AC8692" s="8"/>
      <c r="AF8692" s="13"/>
      <c r="AG8692" s="8"/>
      <c r="AH8692" s="8"/>
      <c r="AI8692" s="8"/>
      <c r="AJ8692" s="8"/>
      <c r="AK8692" s="8"/>
      <c r="AN8692" s="13"/>
      <c r="AO8692" s="8"/>
      <c r="AR8692" s="13"/>
      <c r="AS8692" s="8"/>
      <c r="AV8692" s="13"/>
      <c r="AW8692" s="8"/>
      <c r="AX8692" s="19" t="str">
        <f t="shared" si="526"/>
        <v/>
      </c>
      <c r="AY8692" s="55">
        <f t="shared" si="527"/>
        <v>0</v>
      </c>
      <c r="AZ8692" s="8"/>
      <c r="BA8692" s="8"/>
    </row>
    <row r="8693" spans="1:53" x14ac:dyDescent="0.25">
      <c r="A8693" s="9" t="str">
        <f>IF(B8693&lt;&gt;"",COUNTA($B$3:B8693)+$A$2,"")</f>
        <v/>
      </c>
      <c r="R8693" s="42"/>
      <c r="AB8693" s="13"/>
      <c r="AC8693" s="8"/>
      <c r="AF8693" s="13"/>
      <c r="AG8693" s="8"/>
      <c r="AH8693" s="8"/>
      <c r="AI8693" s="8"/>
      <c r="AJ8693" s="8"/>
      <c r="AK8693" s="8"/>
      <c r="AN8693" s="13"/>
      <c r="AO8693" s="8"/>
      <c r="AR8693" s="13"/>
      <c r="AS8693" s="8"/>
      <c r="AV8693" s="13"/>
      <c r="AW8693" s="8"/>
      <c r="AX8693" s="19" t="str">
        <f t="shared" si="526"/>
        <v/>
      </c>
      <c r="AY8693" s="55">
        <f t="shared" si="527"/>
        <v>0</v>
      </c>
      <c r="AZ8693" s="8"/>
      <c r="BA8693" s="8"/>
    </row>
    <row r="8694" spans="1:53" x14ac:dyDescent="0.25">
      <c r="A8694" s="9" t="str">
        <f>IF(B8694&lt;&gt;"",COUNTA($B$3:B8694)+$A$2,"")</f>
        <v/>
      </c>
      <c r="R8694" s="42"/>
      <c r="AB8694" s="13"/>
      <c r="AC8694" s="8"/>
      <c r="AF8694" s="13"/>
      <c r="AG8694" s="8"/>
      <c r="AH8694" s="8"/>
      <c r="AI8694" s="8"/>
      <c r="AJ8694" s="8"/>
      <c r="AK8694" s="8"/>
      <c r="AN8694" s="13"/>
      <c r="AO8694" s="8"/>
      <c r="AR8694" s="13"/>
      <c r="AS8694" s="8"/>
      <c r="AV8694" s="13"/>
      <c r="AW8694" s="8"/>
      <c r="AX8694" s="19" t="str">
        <f t="shared" si="526"/>
        <v/>
      </c>
      <c r="AY8694" s="55">
        <f t="shared" si="527"/>
        <v>0</v>
      </c>
      <c r="AZ8694" s="8"/>
      <c r="BA8694" s="8"/>
    </row>
    <row r="8695" spans="1:53" x14ac:dyDescent="0.25">
      <c r="A8695" s="9" t="str">
        <f>IF(B8695&lt;&gt;"",COUNTA($B$3:B8695)+$A$2,"")</f>
        <v/>
      </c>
      <c r="R8695" s="42"/>
      <c r="AB8695" s="13"/>
      <c r="AC8695" s="8"/>
      <c r="AF8695" s="13"/>
      <c r="AG8695" s="8"/>
      <c r="AH8695" s="8"/>
      <c r="AI8695" s="8"/>
      <c r="AJ8695" s="8"/>
      <c r="AK8695" s="8"/>
      <c r="AN8695" s="13"/>
      <c r="AO8695" s="8"/>
      <c r="AR8695" s="13"/>
      <c r="AS8695" s="8"/>
      <c r="AV8695" s="13"/>
      <c r="AW8695" s="8"/>
      <c r="AX8695" s="19" t="str">
        <f t="shared" si="526"/>
        <v/>
      </c>
      <c r="AY8695" s="55">
        <f t="shared" si="527"/>
        <v>0</v>
      </c>
      <c r="AZ8695" s="8"/>
      <c r="BA8695" s="8"/>
    </row>
    <row r="8696" spans="1:53" x14ac:dyDescent="0.25">
      <c r="A8696" s="9" t="str">
        <f>IF(B8696&lt;&gt;"",COUNTA($B$3:B8696)+$A$2,"")</f>
        <v/>
      </c>
      <c r="R8696" s="42"/>
      <c r="AB8696" s="13"/>
      <c r="AC8696" s="8"/>
      <c r="AF8696" s="13"/>
      <c r="AG8696" s="8"/>
      <c r="AH8696" s="8"/>
      <c r="AI8696" s="8"/>
      <c r="AJ8696" s="8"/>
      <c r="AK8696" s="8"/>
      <c r="AN8696" s="13"/>
      <c r="AO8696" s="8"/>
      <c r="AR8696" s="13"/>
      <c r="AS8696" s="8"/>
      <c r="AV8696" s="13"/>
      <c r="AW8696" s="8"/>
      <c r="AX8696" s="19" t="str">
        <f t="shared" si="526"/>
        <v/>
      </c>
      <c r="AY8696" s="55">
        <f t="shared" si="527"/>
        <v>0</v>
      </c>
      <c r="AZ8696" s="8"/>
      <c r="BA8696" s="8"/>
    </row>
    <row r="8697" spans="1:53" x14ac:dyDescent="0.25">
      <c r="A8697" s="9" t="str">
        <f>IF(B8697&lt;&gt;"",COUNTA($B$3:B8697)+$A$2,"")</f>
        <v/>
      </c>
      <c r="R8697" s="42"/>
      <c r="AB8697" s="13"/>
      <c r="AC8697" s="8"/>
      <c r="AF8697" s="13"/>
      <c r="AG8697" s="8"/>
      <c r="AH8697" s="8"/>
      <c r="AI8697" s="8"/>
      <c r="AJ8697" s="8"/>
      <c r="AK8697" s="8"/>
      <c r="AN8697" s="13"/>
      <c r="AO8697" s="8"/>
      <c r="AR8697" s="13"/>
      <c r="AS8697" s="8"/>
      <c r="AV8697" s="13"/>
      <c r="AW8697" s="8"/>
      <c r="AX8697" s="19" t="str">
        <f t="shared" si="526"/>
        <v/>
      </c>
      <c r="AY8697" s="55">
        <f t="shared" si="527"/>
        <v>0</v>
      </c>
      <c r="AZ8697" s="8"/>
      <c r="BA8697" s="8"/>
    </row>
    <row r="8698" spans="1:53" x14ac:dyDescent="0.25">
      <c r="A8698" s="9" t="str">
        <f>IF(B8698&lt;&gt;"",COUNTA($B$3:B8698)+$A$2,"")</f>
        <v/>
      </c>
      <c r="R8698" s="42"/>
      <c r="AB8698" s="13"/>
      <c r="AC8698" s="8"/>
      <c r="AF8698" s="13"/>
      <c r="AG8698" s="8"/>
      <c r="AH8698" s="8"/>
      <c r="AI8698" s="8"/>
      <c r="AJ8698" s="8"/>
      <c r="AK8698" s="8"/>
      <c r="AN8698" s="13"/>
      <c r="AO8698" s="8"/>
      <c r="AR8698" s="13"/>
      <c r="AS8698" s="8"/>
      <c r="AV8698" s="13"/>
      <c r="AW8698" s="8"/>
      <c r="AX8698" s="19" t="str">
        <f t="shared" si="526"/>
        <v/>
      </c>
      <c r="AY8698" s="55">
        <f t="shared" si="527"/>
        <v>0</v>
      </c>
      <c r="AZ8698" s="8"/>
      <c r="BA8698" s="8"/>
    </row>
    <row r="8699" spans="1:53" x14ac:dyDescent="0.25">
      <c r="A8699" s="9" t="str">
        <f>IF(B8699&lt;&gt;"",COUNTA($B$3:B8699)+$A$2,"")</f>
        <v/>
      </c>
      <c r="R8699" s="42"/>
      <c r="AB8699" s="13"/>
      <c r="AC8699" s="8"/>
      <c r="AF8699" s="13"/>
      <c r="AG8699" s="8"/>
      <c r="AH8699" s="8"/>
      <c r="AI8699" s="8"/>
      <c r="AJ8699" s="8"/>
      <c r="AK8699" s="8"/>
      <c r="AN8699" s="13"/>
      <c r="AO8699" s="8"/>
      <c r="AR8699" s="13"/>
      <c r="AS8699" s="8"/>
      <c r="AV8699" s="13"/>
      <c r="AW8699" s="8"/>
      <c r="AX8699" s="19" t="str">
        <f t="shared" si="526"/>
        <v/>
      </c>
      <c r="AY8699" s="55">
        <f t="shared" si="527"/>
        <v>0</v>
      </c>
      <c r="AZ8699" s="8"/>
      <c r="BA8699" s="8"/>
    </row>
    <row r="8700" spans="1:53" x14ac:dyDescent="0.25">
      <c r="A8700" s="9" t="str">
        <f>IF(B8700&lt;&gt;"",COUNTA($B$3:B8700)+$A$2,"")</f>
        <v/>
      </c>
      <c r="R8700" s="42"/>
      <c r="AB8700" s="13"/>
      <c r="AC8700" s="8"/>
      <c r="AF8700" s="13"/>
      <c r="AG8700" s="8"/>
      <c r="AH8700" s="8"/>
      <c r="AI8700" s="8"/>
      <c r="AJ8700" s="8"/>
      <c r="AK8700" s="8"/>
      <c r="AN8700" s="13"/>
      <c r="AO8700" s="8"/>
      <c r="AR8700" s="13"/>
      <c r="AS8700" s="8"/>
      <c r="AV8700" s="13"/>
      <c r="AW8700" s="8"/>
      <c r="AX8700" s="19" t="str">
        <f t="shared" si="526"/>
        <v/>
      </c>
      <c r="AY8700" s="55">
        <f t="shared" si="527"/>
        <v>0</v>
      </c>
      <c r="AZ8700" s="8"/>
      <c r="BA8700" s="8"/>
    </row>
    <row r="8701" spans="1:53" x14ac:dyDescent="0.25">
      <c r="A8701" s="9" t="str">
        <f>IF(B8701&lt;&gt;"",COUNTA($B$3:B8701)+$A$2,"")</f>
        <v/>
      </c>
      <c r="R8701" s="42"/>
      <c r="AB8701" s="13"/>
      <c r="AC8701" s="8"/>
      <c r="AF8701" s="13"/>
      <c r="AG8701" s="8"/>
      <c r="AH8701" s="8"/>
      <c r="AI8701" s="8"/>
      <c r="AJ8701" s="8"/>
      <c r="AK8701" s="8"/>
      <c r="AN8701" s="13"/>
      <c r="AO8701" s="8"/>
      <c r="AR8701" s="13"/>
      <c r="AS8701" s="8"/>
      <c r="AV8701" s="13"/>
      <c r="AW8701" s="8"/>
      <c r="AX8701" s="19" t="str">
        <f t="shared" si="526"/>
        <v/>
      </c>
      <c r="AY8701" s="55">
        <f t="shared" si="527"/>
        <v>0</v>
      </c>
      <c r="AZ8701" s="8"/>
      <c r="BA8701" s="8"/>
    </row>
    <row r="8702" spans="1:53" x14ac:dyDescent="0.25">
      <c r="A8702" s="9" t="str">
        <f>IF(B8702&lt;&gt;"",COUNTA($B$3:B8702)+$A$2,"")</f>
        <v/>
      </c>
      <c r="R8702" s="42"/>
      <c r="AB8702" s="13"/>
      <c r="AC8702" s="8"/>
      <c r="AF8702" s="13"/>
      <c r="AG8702" s="8"/>
      <c r="AH8702" s="8"/>
      <c r="AI8702" s="8"/>
      <c r="AJ8702" s="8"/>
      <c r="AK8702" s="8"/>
      <c r="AN8702" s="13"/>
      <c r="AO8702" s="8"/>
      <c r="AR8702" s="13"/>
      <c r="AS8702" s="8"/>
      <c r="AV8702" s="13"/>
      <c r="AW8702" s="8"/>
      <c r="AX8702" s="19" t="str">
        <f t="shared" si="526"/>
        <v/>
      </c>
      <c r="AY8702" s="55">
        <f t="shared" si="527"/>
        <v>0</v>
      </c>
      <c r="AZ8702" s="8"/>
      <c r="BA8702" s="8"/>
    </row>
    <row r="8703" spans="1:53" x14ac:dyDescent="0.25">
      <c r="A8703" s="9" t="str">
        <f>IF(B8703&lt;&gt;"",COUNTA($B$3:B8703)+$A$2,"")</f>
        <v/>
      </c>
      <c r="R8703" s="42"/>
      <c r="AB8703" s="13"/>
      <c r="AC8703" s="8"/>
      <c r="AF8703" s="13"/>
      <c r="AG8703" s="8"/>
      <c r="AH8703" s="8"/>
      <c r="AI8703" s="8"/>
      <c r="AJ8703" s="8"/>
      <c r="AK8703" s="8"/>
      <c r="AN8703" s="13"/>
      <c r="AO8703" s="8"/>
      <c r="AR8703" s="13"/>
      <c r="AS8703" s="8"/>
      <c r="AV8703" s="13"/>
      <c r="AW8703" s="8"/>
      <c r="AX8703" s="19" t="str">
        <f t="shared" si="526"/>
        <v/>
      </c>
      <c r="AY8703" s="55">
        <f t="shared" si="527"/>
        <v>0</v>
      </c>
      <c r="AZ8703" s="8"/>
      <c r="BA8703" s="8"/>
    </row>
    <row r="8704" spans="1:53" x14ac:dyDescent="0.25">
      <c r="A8704" s="9" t="str">
        <f>IF(B8704&lt;&gt;"",COUNTA($B$3:B8704)+$A$2,"")</f>
        <v/>
      </c>
      <c r="R8704" s="42"/>
      <c r="AB8704" s="13"/>
      <c r="AC8704" s="8"/>
      <c r="AF8704" s="13"/>
      <c r="AG8704" s="8"/>
      <c r="AH8704" s="8"/>
      <c r="AI8704" s="8"/>
      <c r="AJ8704" s="8"/>
      <c r="AK8704" s="8"/>
      <c r="AN8704" s="13"/>
      <c r="AO8704" s="8"/>
      <c r="AR8704" s="13"/>
      <c r="AS8704" s="8"/>
      <c r="AV8704" s="13"/>
      <c r="AW8704" s="8"/>
      <c r="AX8704" s="19" t="str">
        <f t="shared" si="526"/>
        <v/>
      </c>
      <c r="AY8704" s="55">
        <f t="shared" si="527"/>
        <v>0</v>
      </c>
      <c r="AZ8704" s="8"/>
      <c r="BA8704" s="8"/>
    </row>
    <row r="8705" spans="1:53" x14ac:dyDescent="0.25">
      <c r="A8705" s="9" t="str">
        <f>IF(B8705&lt;&gt;"",COUNTA($B$3:B8705)+$A$2,"")</f>
        <v/>
      </c>
      <c r="R8705" s="42"/>
      <c r="AB8705" s="13"/>
      <c r="AC8705" s="8"/>
      <c r="AF8705" s="13"/>
      <c r="AG8705" s="8"/>
      <c r="AH8705" s="8"/>
      <c r="AI8705" s="8"/>
      <c r="AJ8705" s="8"/>
      <c r="AK8705" s="8"/>
      <c r="AN8705" s="13"/>
      <c r="AO8705" s="8"/>
      <c r="AR8705" s="13"/>
      <c r="AS8705" s="8"/>
      <c r="AV8705" s="13"/>
      <c r="AW8705" s="8"/>
      <c r="AX8705" s="19" t="str">
        <f t="shared" si="526"/>
        <v/>
      </c>
      <c r="AY8705" s="55">
        <f t="shared" si="527"/>
        <v>0</v>
      </c>
      <c r="AZ8705" s="8"/>
      <c r="BA8705" s="8"/>
    </row>
    <row r="8706" spans="1:53" x14ac:dyDescent="0.25">
      <c r="A8706" s="9" t="str">
        <f>IF(B8706&lt;&gt;"",COUNTA($B$3:B8706)+$A$2,"")</f>
        <v/>
      </c>
      <c r="R8706" s="42"/>
      <c r="AB8706" s="13"/>
      <c r="AC8706" s="8"/>
      <c r="AF8706" s="13"/>
      <c r="AG8706" s="8"/>
      <c r="AH8706" s="8"/>
      <c r="AI8706" s="8"/>
      <c r="AJ8706" s="8"/>
      <c r="AK8706" s="8"/>
      <c r="AN8706" s="13"/>
      <c r="AO8706" s="8"/>
      <c r="AR8706" s="13"/>
      <c r="AS8706" s="8"/>
      <c r="AV8706" s="13"/>
      <c r="AW8706" s="8"/>
      <c r="AX8706" s="19" t="str">
        <f t="shared" si="526"/>
        <v/>
      </c>
      <c r="AY8706" s="55">
        <f t="shared" si="527"/>
        <v>0</v>
      </c>
      <c r="AZ8706" s="8"/>
      <c r="BA8706" s="8"/>
    </row>
    <row r="8707" spans="1:53" x14ac:dyDescent="0.25">
      <c r="A8707" s="9" t="str">
        <f>IF(B8707&lt;&gt;"",COUNTA($B$3:B8707)+$A$2,"")</f>
        <v/>
      </c>
      <c r="R8707" s="42"/>
      <c r="AB8707" s="13"/>
      <c r="AC8707" s="8"/>
      <c r="AF8707" s="13"/>
      <c r="AG8707" s="8"/>
      <c r="AH8707" s="8"/>
      <c r="AI8707" s="8"/>
      <c r="AJ8707" s="8"/>
      <c r="AK8707" s="8"/>
      <c r="AN8707" s="13"/>
      <c r="AO8707" s="8"/>
      <c r="AR8707" s="13"/>
      <c r="AS8707" s="8"/>
      <c r="AV8707" s="13"/>
      <c r="AW8707" s="8"/>
      <c r="AX8707" s="19" t="str">
        <f t="shared" ref="AX8707:AX8770" si="528">IF(R8707="","",AY8707/(1+0.025))</f>
        <v/>
      </c>
      <c r="AY8707" s="55">
        <f t="shared" ref="AY8707:AY8770" si="529">BC8707-AZ8707</f>
        <v>0</v>
      </c>
      <c r="AZ8707" s="8"/>
      <c r="BA8707" s="8"/>
    </row>
    <row r="8708" spans="1:53" x14ac:dyDescent="0.25">
      <c r="A8708" s="9" t="str">
        <f>IF(B8708&lt;&gt;"",COUNTA($B$3:B8708)+$A$2,"")</f>
        <v/>
      </c>
      <c r="R8708" s="42"/>
      <c r="AB8708" s="13"/>
      <c r="AC8708" s="8"/>
      <c r="AF8708" s="13"/>
      <c r="AG8708" s="8"/>
      <c r="AH8708" s="8"/>
      <c r="AI8708" s="8"/>
      <c r="AJ8708" s="8"/>
      <c r="AK8708" s="8"/>
      <c r="AN8708" s="13"/>
      <c r="AO8708" s="8"/>
      <c r="AR8708" s="13"/>
      <c r="AS8708" s="8"/>
      <c r="AV8708" s="13"/>
      <c r="AW8708" s="8"/>
      <c r="AX8708" s="19" t="str">
        <f t="shared" si="528"/>
        <v/>
      </c>
      <c r="AY8708" s="55">
        <f t="shared" si="529"/>
        <v>0</v>
      </c>
      <c r="AZ8708" s="8"/>
      <c r="BA8708" s="8"/>
    </row>
    <row r="8709" spans="1:53" x14ac:dyDescent="0.25">
      <c r="A8709" s="9" t="str">
        <f>IF(B8709&lt;&gt;"",COUNTA($B$3:B8709)+$A$2,"")</f>
        <v/>
      </c>
      <c r="R8709" s="42"/>
      <c r="AB8709" s="13"/>
      <c r="AC8709" s="8"/>
      <c r="AF8709" s="13"/>
      <c r="AG8709" s="8"/>
      <c r="AH8709" s="8"/>
      <c r="AI8709" s="8"/>
      <c r="AJ8709" s="8"/>
      <c r="AK8709" s="8"/>
      <c r="AN8709" s="13"/>
      <c r="AO8709" s="8"/>
      <c r="AR8709" s="13"/>
      <c r="AS8709" s="8"/>
      <c r="AV8709" s="13"/>
      <c r="AW8709" s="8"/>
      <c r="AX8709" s="19" t="str">
        <f t="shared" si="528"/>
        <v/>
      </c>
      <c r="AY8709" s="55">
        <f t="shared" si="529"/>
        <v>0</v>
      </c>
      <c r="AZ8709" s="8"/>
      <c r="BA8709" s="8"/>
    </row>
    <row r="8710" spans="1:53" x14ac:dyDescent="0.25">
      <c r="A8710" s="9" t="str">
        <f>IF(B8710&lt;&gt;"",COUNTA($B$3:B8710)+$A$2,"")</f>
        <v/>
      </c>
      <c r="R8710" s="42"/>
      <c r="AB8710" s="13"/>
      <c r="AC8710" s="8"/>
      <c r="AF8710" s="13"/>
      <c r="AG8710" s="8"/>
      <c r="AH8710" s="8"/>
      <c r="AI8710" s="8"/>
      <c r="AJ8710" s="8"/>
      <c r="AK8710" s="8"/>
      <c r="AN8710" s="13"/>
      <c r="AO8710" s="8"/>
      <c r="AR8710" s="13"/>
      <c r="AS8710" s="8"/>
      <c r="AV8710" s="13"/>
      <c r="AW8710" s="8"/>
      <c r="AX8710" s="19" t="str">
        <f t="shared" si="528"/>
        <v/>
      </c>
      <c r="AY8710" s="55">
        <f t="shared" si="529"/>
        <v>0</v>
      </c>
      <c r="AZ8710" s="8"/>
      <c r="BA8710" s="8"/>
    </row>
    <row r="8711" spans="1:53" x14ac:dyDescent="0.25">
      <c r="A8711" s="9" t="str">
        <f>IF(B8711&lt;&gt;"",COUNTA($B$3:B8711)+$A$2,"")</f>
        <v/>
      </c>
      <c r="R8711" s="42"/>
      <c r="AB8711" s="13"/>
      <c r="AC8711" s="8"/>
      <c r="AF8711" s="13"/>
      <c r="AG8711" s="8"/>
      <c r="AH8711" s="8"/>
      <c r="AI8711" s="8"/>
      <c r="AJ8711" s="8"/>
      <c r="AK8711" s="8"/>
      <c r="AN8711" s="13"/>
      <c r="AO8711" s="8"/>
      <c r="AR8711" s="13"/>
      <c r="AS8711" s="8"/>
      <c r="AV8711" s="13"/>
      <c r="AW8711" s="8"/>
      <c r="AX8711" s="19" t="str">
        <f t="shared" si="528"/>
        <v/>
      </c>
      <c r="AY8711" s="55">
        <f t="shared" si="529"/>
        <v>0</v>
      </c>
      <c r="AZ8711" s="8"/>
      <c r="BA8711" s="8"/>
    </row>
    <row r="8712" spans="1:53" x14ac:dyDescent="0.25">
      <c r="A8712" s="9" t="str">
        <f>IF(B8712&lt;&gt;"",COUNTA($B$3:B8712)+$A$2,"")</f>
        <v/>
      </c>
      <c r="R8712" s="42"/>
      <c r="AB8712" s="13"/>
      <c r="AC8712" s="8"/>
      <c r="AF8712" s="13"/>
      <c r="AG8712" s="8"/>
      <c r="AH8712" s="8"/>
      <c r="AI8712" s="8"/>
      <c r="AJ8712" s="8"/>
      <c r="AK8712" s="8"/>
      <c r="AN8712" s="13"/>
      <c r="AO8712" s="8"/>
      <c r="AR8712" s="13"/>
      <c r="AS8712" s="8"/>
      <c r="AV8712" s="13"/>
      <c r="AW8712" s="8"/>
      <c r="AX8712" s="19" t="str">
        <f t="shared" si="528"/>
        <v/>
      </c>
      <c r="AY8712" s="55">
        <f t="shared" si="529"/>
        <v>0</v>
      </c>
      <c r="AZ8712" s="8"/>
      <c r="BA8712" s="8"/>
    </row>
    <row r="8713" spans="1:53" x14ac:dyDescent="0.25">
      <c r="A8713" s="9" t="str">
        <f>IF(B8713&lt;&gt;"",COUNTA($B$3:B8713)+$A$2,"")</f>
        <v/>
      </c>
      <c r="R8713" s="42"/>
      <c r="AB8713" s="13"/>
      <c r="AC8713" s="8"/>
      <c r="AF8713" s="13"/>
      <c r="AG8713" s="8"/>
      <c r="AH8713" s="8"/>
      <c r="AI8713" s="8"/>
      <c r="AJ8713" s="8"/>
      <c r="AK8713" s="8"/>
      <c r="AN8713" s="13"/>
      <c r="AO8713" s="8"/>
      <c r="AR8713" s="13"/>
      <c r="AS8713" s="8"/>
      <c r="AV8713" s="13"/>
      <c r="AW8713" s="8"/>
      <c r="AX8713" s="19" t="str">
        <f t="shared" si="528"/>
        <v/>
      </c>
      <c r="AY8713" s="55">
        <f t="shared" si="529"/>
        <v>0</v>
      </c>
      <c r="AZ8713" s="8"/>
      <c r="BA8713" s="8"/>
    </row>
    <row r="8714" spans="1:53" x14ac:dyDescent="0.25">
      <c r="A8714" s="9" t="str">
        <f>IF(B8714&lt;&gt;"",COUNTA($B$3:B8714)+$A$2,"")</f>
        <v/>
      </c>
      <c r="R8714" s="42"/>
      <c r="AB8714" s="13"/>
      <c r="AC8714" s="8"/>
      <c r="AF8714" s="13"/>
      <c r="AG8714" s="8"/>
      <c r="AH8714" s="8"/>
      <c r="AI8714" s="8"/>
      <c r="AJ8714" s="8"/>
      <c r="AK8714" s="8"/>
      <c r="AN8714" s="13"/>
      <c r="AO8714" s="8"/>
      <c r="AR8714" s="13"/>
      <c r="AS8714" s="8"/>
      <c r="AV8714" s="13"/>
      <c r="AW8714" s="8"/>
      <c r="AX8714" s="19" t="str">
        <f t="shared" si="528"/>
        <v/>
      </c>
      <c r="AY8714" s="55">
        <f t="shared" si="529"/>
        <v>0</v>
      </c>
      <c r="AZ8714" s="8"/>
      <c r="BA8714" s="8"/>
    </row>
    <row r="8715" spans="1:53" x14ac:dyDescent="0.25">
      <c r="A8715" s="9" t="str">
        <f>IF(B8715&lt;&gt;"",COUNTA($B$3:B8715)+$A$2,"")</f>
        <v/>
      </c>
      <c r="R8715" s="42"/>
      <c r="AB8715" s="13"/>
      <c r="AC8715" s="8"/>
      <c r="AF8715" s="13"/>
      <c r="AG8715" s="8"/>
      <c r="AH8715" s="8"/>
      <c r="AI8715" s="8"/>
      <c r="AJ8715" s="8"/>
      <c r="AK8715" s="8"/>
      <c r="AN8715" s="13"/>
      <c r="AO8715" s="8"/>
      <c r="AR8715" s="13"/>
      <c r="AS8715" s="8"/>
      <c r="AV8715" s="13"/>
      <c r="AW8715" s="8"/>
      <c r="AX8715" s="19" t="str">
        <f t="shared" si="528"/>
        <v/>
      </c>
      <c r="AY8715" s="55">
        <f t="shared" si="529"/>
        <v>0</v>
      </c>
      <c r="AZ8715" s="8"/>
      <c r="BA8715" s="8"/>
    </row>
    <row r="8716" spans="1:53" x14ac:dyDescent="0.25">
      <c r="A8716" s="9" t="str">
        <f>IF(B8716&lt;&gt;"",COUNTA($B$3:B8716)+$A$2,"")</f>
        <v/>
      </c>
      <c r="R8716" s="42"/>
      <c r="AB8716" s="13"/>
      <c r="AC8716" s="8"/>
      <c r="AF8716" s="13"/>
      <c r="AG8716" s="8"/>
      <c r="AH8716" s="8"/>
      <c r="AI8716" s="8"/>
      <c r="AJ8716" s="8"/>
      <c r="AK8716" s="8"/>
      <c r="AN8716" s="13"/>
      <c r="AO8716" s="8"/>
      <c r="AR8716" s="13"/>
      <c r="AS8716" s="8"/>
      <c r="AV8716" s="13"/>
      <c r="AW8716" s="8"/>
      <c r="AX8716" s="19" t="str">
        <f t="shared" si="528"/>
        <v/>
      </c>
      <c r="AY8716" s="55">
        <f t="shared" si="529"/>
        <v>0</v>
      </c>
      <c r="AZ8716" s="8"/>
      <c r="BA8716" s="8"/>
    </row>
    <row r="8717" spans="1:53" x14ac:dyDescent="0.25">
      <c r="A8717" s="9" t="str">
        <f>IF(B8717&lt;&gt;"",COUNTA($B$3:B8717)+$A$2,"")</f>
        <v/>
      </c>
      <c r="R8717" s="42"/>
      <c r="AB8717" s="13"/>
      <c r="AC8717" s="8"/>
      <c r="AF8717" s="13"/>
      <c r="AG8717" s="8"/>
      <c r="AH8717" s="8"/>
      <c r="AI8717" s="8"/>
      <c r="AJ8717" s="8"/>
      <c r="AK8717" s="8"/>
      <c r="AN8717" s="13"/>
      <c r="AO8717" s="8"/>
      <c r="AR8717" s="13"/>
      <c r="AS8717" s="8"/>
      <c r="AV8717" s="13"/>
      <c r="AW8717" s="8"/>
      <c r="AX8717" s="19" t="str">
        <f t="shared" si="528"/>
        <v/>
      </c>
      <c r="AY8717" s="55">
        <f t="shared" si="529"/>
        <v>0</v>
      </c>
      <c r="AZ8717" s="8"/>
      <c r="BA8717" s="8"/>
    </row>
    <row r="8718" spans="1:53" x14ac:dyDescent="0.25">
      <c r="A8718" s="9" t="str">
        <f>IF(B8718&lt;&gt;"",COUNTA($B$3:B8718)+$A$2,"")</f>
        <v/>
      </c>
      <c r="R8718" s="42"/>
      <c r="AB8718" s="13"/>
      <c r="AC8718" s="8"/>
      <c r="AF8718" s="13"/>
      <c r="AG8718" s="8"/>
      <c r="AH8718" s="8"/>
      <c r="AI8718" s="8"/>
      <c r="AJ8718" s="8"/>
      <c r="AK8718" s="8"/>
      <c r="AN8718" s="13"/>
      <c r="AO8718" s="8"/>
      <c r="AR8718" s="13"/>
      <c r="AS8718" s="8"/>
      <c r="AV8718" s="13"/>
      <c r="AW8718" s="8"/>
      <c r="AX8718" s="19" t="str">
        <f t="shared" si="528"/>
        <v/>
      </c>
      <c r="AY8718" s="55">
        <f t="shared" si="529"/>
        <v>0</v>
      </c>
      <c r="AZ8718" s="8"/>
      <c r="BA8718" s="8"/>
    </row>
    <row r="8719" spans="1:53" x14ac:dyDescent="0.25">
      <c r="A8719" s="9" t="str">
        <f>IF(B8719&lt;&gt;"",COUNTA($B$3:B8719)+$A$2,"")</f>
        <v/>
      </c>
      <c r="R8719" s="42"/>
      <c r="AB8719" s="13"/>
      <c r="AC8719" s="8"/>
      <c r="AF8719" s="13"/>
      <c r="AG8719" s="8"/>
      <c r="AH8719" s="8"/>
      <c r="AI8719" s="8"/>
      <c r="AJ8719" s="8"/>
      <c r="AK8719" s="8"/>
      <c r="AN8719" s="13"/>
      <c r="AO8719" s="8"/>
      <c r="AR8719" s="13"/>
      <c r="AS8719" s="8"/>
      <c r="AV8719" s="13"/>
      <c r="AW8719" s="8"/>
      <c r="AX8719" s="19" t="str">
        <f t="shared" si="528"/>
        <v/>
      </c>
      <c r="AY8719" s="55">
        <f t="shared" si="529"/>
        <v>0</v>
      </c>
      <c r="AZ8719" s="8"/>
      <c r="BA8719" s="8"/>
    </row>
    <row r="8720" spans="1:53" x14ac:dyDescent="0.25">
      <c r="A8720" s="9" t="str">
        <f>IF(B8720&lt;&gt;"",COUNTA($B$3:B8720)+$A$2,"")</f>
        <v/>
      </c>
      <c r="R8720" s="42"/>
      <c r="AB8720" s="13"/>
      <c r="AC8720" s="8"/>
      <c r="AF8720" s="13"/>
      <c r="AG8720" s="8"/>
      <c r="AH8720" s="8"/>
      <c r="AI8720" s="8"/>
      <c r="AJ8720" s="8"/>
      <c r="AK8720" s="8"/>
      <c r="AN8720" s="13"/>
      <c r="AO8720" s="8"/>
      <c r="AR8720" s="13"/>
      <c r="AS8720" s="8"/>
      <c r="AV8720" s="13"/>
      <c r="AW8720" s="8"/>
      <c r="AX8720" s="19" t="str">
        <f t="shared" si="528"/>
        <v/>
      </c>
      <c r="AY8720" s="55">
        <f t="shared" si="529"/>
        <v>0</v>
      </c>
      <c r="AZ8720" s="8"/>
      <c r="BA8720" s="8"/>
    </row>
    <row r="8721" spans="1:53" x14ac:dyDescent="0.25">
      <c r="A8721" s="9" t="str">
        <f>IF(B8721&lt;&gt;"",COUNTA($B$3:B8721)+$A$2,"")</f>
        <v/>
      </c>
      <c r="R8721" s="42"/>
      <c r="AB8721" s="13"/>
      <c r="AC8721" s="8"/>
      <c r="AF8721" s="13"/>
      <c r="AG8721" s="8"/>
      <c r="AH8721" s="8"/>
      <c r="AI8721" s="8"/>
      <c r="AJ8721" s="8"/>
      <c r="AK8721" s="8"/>
      <c r="AN8721" s="13"/>
      <c r="AO8721" s="8"/>
      <c r="AR8721" s="13"/>
      <c r="AS8721" s="8"/>
      <c r="AV8721" s="13"/>
      <c r="AW8721" s="8"/>
      <c r="AX8721" s="19" t="str">
        <f t="shared" si="528"/>
        <v/>
      </c>
      <c r="AY8721" s="55">
        <f t="shared" si="529"/>
        <v>0</v>
      </c>
      <c r="AZ8721" s="8"/>
      <c r="BA8721" s="8"/>
    </row>
    <row r="8722" spans="1:53" x14ac:dyDescent="0.25">
      <c r="A8722" s="9" t="str">
        <f>IF(B8722&lt;&gt;"",COUNTA($B$3:B8722)+$A$2,"")</f>
        <v/>
      </c>
      <c r="R8722" s="42"/>
      <c r="AB8722" s="13"/>
      <c r="AC8722" s="8"/>
      <c r="AF8722" s="13"/>
      <c r="AG8722" s="8"/>
      <c r="AH8722" s="8"/>
      <c r="AI8722" s="8"/>
      <c r="AJ8722" s="8"/>
      <c r="AK8722" s="8"/>
      <c r="AN8722" s="13"/>
      <c r="AO8722" s="8"/>
      <c r="AR8722" s="13"/>
      <c r="AS8722" s="8"/>
      <c r="AV8722" s="13"/>
      <c r="AW8722" s="8"/>
      <c r="AX8722" s="19" t="str">
        <f t="shared" si="528"/>
        <v/>
      </c>
      <c r="AY8722" s="55">
        <f t="shared" si="529"/>
        <v>0</v>
      </c>
      <c r="AZ8722" s="8"/>
      <c r="BA8722" s="8"/>
    </row>
    <row r="8723" spans="1:53" x14ac:dyDescent="0.25">
      <c r="A8723" s="9" t="str">
        <f>IF(B8723&lt;&gt;"",COUNTA($B$3:B8723)+$A$2,"")</f>
        <v/>
      </c>
      <c r="R8723" s="42"/>
      <c r="AB8723" s="13"/>
      <c r="AC8723" s="8"/>
      <c r="AF8723" s="13"/>
      <c r="AG8723" s="8"/>
      <c r="AH8723" s="8"/>
      <c r="AI8723" s="8"/>
      <c r="AJ8723" s="8"/>
      <c r="AK8723" s="8"/>
      <c r="AN8723" s="13"/>
      <c r="AO8723" s="8"/>
      <c r="AR8723" s="13"/>
      <c r="AS8723" s="8"/>
      <c r="AV8723" s="13"/>
      <c r="AW8723" s="8"/>
      <c r="AX8723" s="19" t="str">
        <f t="shared" si="528"/>
        <v/>
      </c>
      <c r="AY8723" s="55">
        <f t="shared" si="529"/>
        <v>0</v>
      </c>
      <c r="AZ8723" s="8"/>
      <c r="BA8723" s="8"/>
    </row>
    <row r="8724" spans="1:53" x14ac:dyDescent="0.25">
      <c r="A8724" s="9" t="str">
        <f>IF(B8724&lt;&gt;"",COUNTA($B$3:B8724)+$A$2,"")</f>
        <v/>
      </c>
      <c r="R8724" s="42"/>
      <c r="AB8724" s="13"/>
      <c r="AC8724" s="8"/>
      <c r="AF8724" s="13"/>
      <c r="AG8724" s="8"/>
      <c r="AH8724" s="8"/>
      <c r="AI8724" s="8"/>
      <c r="AJ8724" s="8"/>
      <c r="AK8724" s="8"/>
      <c r="AN8724" s="13"/>
      <c r="AO8724" s="8"/>
      <c r="AR8724" s="13"/>
      <c r="AS8724" s="8"/>
      <c r="AV8724" s="13"/>
      <c r="AW8724" s="8"/>
      <c r="AX8724" s="19" t="str">
        <f t="shared" si="528"/>
        <v/>
      </c>
      <c r="AY8724" s="55">
        <f t="shared" si="529"/>
        <v>0</v>
      </c>
      <c r="AZ8724" s="8"/>
      <c r="BA8724" s="8"/>
    </row>
    <row r="8725" spans="1:53" x14ac:dyDescent="0.25">
      <c r="A8725" s="9" t="str">
        <f>IF(B8725&lt;&gt;"",COUNTA($B$3:B8725)+$A$2,"")</f>
        <v/>
      </c>
      <c r="R8725" s="42"/>
      <c r="AB8725" s="13"/>
      <c r="AC8725" s="8"/>
      <c r="AF8725" s="13"/>
      <c r="AG8725" s="8"/>
      <c r="AH8725" s="8"/>
      <c r="AI8725" s="8"/>
      <c r="AJ8725" s="8"/>
      <c r="AK8725" s="8"/>
      <c r="AN8725" s="13"/>
      <c r="AO8725" s="8"/>
      <c r="AR8725" s="13"/>
      <c r="AS8725" s="8"/>
      <c r="AV8725" s="13"/>
      <c r="AW8725" s="8"/>
      <c r="AX8725" s="19" t="str">
        <f t="shared" si="528"/>
        <v/>
      </c>
      <c r="AY8725" s="55">
        <f t="shared" si="529"/>
        <v>0</v>
      </c>
      <c r="AZ8725" s="8"/>
      <c r="BA8725" s="8"/>
    </row>
    <row r="8726" spans="1:53" x14ac:dyDescent="0.25">
      <c r="A8726" s="9" t="str">
        <f>IF(B8726&lt;&gt;"",COUNTA($B$3:B8726)+$A$2,"")</f>
        <v/>
      </c>
      <c r="R8726" s="42"/>
      <c r="AB8726" s="13"/>
      <c r="AC8726" s="8"/>
      <c r="AF8726" s="13"/>
      <c r="AG8726" s="8"/>
      <c r="AH8726" s="8"/>
      <c r="AI8726" s="8"/>
      <c r="AJ8726" s="8"/>
      <c r="AK8726" s="8"/>
      <c r="AN8726" s="13"/>
      <c r="AO8726" s="8"/>
      <c r="AR8726" s="13"/>
      <c r="AS8726" s="8"/>
      <c r="AV8726" s="13"/>
      <c r="AW8726" s="8"/>
      <c r="AX8726" s="19" t="str">
        <f t="shared" si="528"/>
        <v/>
      </c>
      <c r="AY8726" s="55">
        <f t="shared" si="529"/>
        <v>0</v>
      </c>
      <c r="AZ8726" s="8"/>
      <c r="BA8726" s="8"/>
    </row>
    <row r="8727" spans="1:53" x14ac:dyDescent="0.25">
      <c r="A8727" s="9" t="str">
        <f>IF(B8727&lt;&gt;"",COUNTA($B$3:B8727)+$A$2,"")</f>
        <v/>
      </c>
      <c r="R8727" s="42"/>
      <c r="AB8727" s="13"/>
      <c r="AC8727" s="8"/>
      <c r="AF8727" s="13"/>
      <c r="AG8727" s="8"/>
      <c r="AH8727" s="8"/>
      <c r="AI8727" s="8"/>
      <c r="AJ8727" s="8"/>
      <c r="AK8727" s="8"/>
      <c r="AN8727" s="13"/>
      <c r="AO8727" s="8"/>
      <c r="AR8727" s="13"/>
      <c r="AS8727" s="8"/>
      <c r="AV8727" s="13"/>
      <c r="AW8727" s="8"/>
      <c r="AX8727" s="19" t="str">
        <f t="shared" si="528"/>
        <v/>
      </c>
      <c r="AY8727" s="55">
        <f t="shared" si="529"/>
        <v>0</v>
      </c>
      <c r="AZ8727" s="8"/>
      <c r="BA8727" s="8"/>
    </row>
    <row r="8728" spans="1:53" x14ac:dyDescent="0.25">
      <c r="A8728" s="9" t="str">
        <f>IF(B8728&lt;&gt;"",COUNTA($B$3:B8728)+$A$2,"")</f>
        <v/>
      </c>
      <c r="R8728" s="42"/>
      <c r="AB8728" s="13"/>
      <c r="AC8728" s="8"/>
      <c r="AF8728" s="13"/>
      <c r="AG8728" s="8"/>
      <c r="AH8728" s="8"/>
      <c r="AI8728" s="8"/>
      <c r="AJ8728" s="8"/>
      <c r="AK8728" s="8"/>
      <c r="AN8728" s="13"/>
      <c r="AO8728" s="8"/>
      <c r="AR8728" s="13"/>
      <c r="AS8728" s="8"/>
      <c r="AV8728" s="13"/>
      <c r="AW8728" s="8"/>
      <c r="AX8728" s="19" t="str">
        <f t="shared" si="528"/>
        <v/>
      </c>
      <c r="AY8728" s="55">
        <f t="shared" si="529"/>
        <v>0</v>
      </c>
      <c r="AZ8728" s="8"/>
      <c r="BA8728" s="8"/>
    </row>
    <row r="8729" spans="1:53" x14ac:dyDescent="0.25">
      <c r="A8729" s="9" t="str">
        <f>IF(B8729&lt;&gt;"",COUNTA($B$3:B8729)+$A$2,"")</f>
        <v/>
      </c>
      <c r="R8729" s="42"/>
      <c r="AB8729" s="13"/>
      <c r="AC8729" s="8"/>
      <c r="AF8729" s="13"/>
      <c r="AG8729" s="8"/>
      <c r="AH8729" s="8"/>
      <c r="AI8729" s="8"/>
      <c r="AJ8729" s="8"/>
      <c r="AK8729" s="8"/>
      <c r="AN8729" s="13"/>
      <c r="AO8729" s="8"/>
      <c r="AR8729" s="13"/>
      <c r="AS8729" s="8"/>
      <c r="AV8729" s="13"/>
      <c r="AW8729" s="8"/>
      <c r="AX8729" s="19" t="str">
        <f t="shared" si="528"/>
        <v/>
      </c>
      <c r="AY8729" s="55">
        <f t="shared" si="529"/>
        <v>0</v>
      </c>
      <c r="AZ8729" s="8"/>
      <c r="BA8729" s="8"/>
    </row>
    <row r="8730" spans="1:53" x14ac:dyDescent="0.25">
      <c r="A8730" s="9" t="str">
        <f>IF(B8730&lt;&gt;"",COUNTA($B$3:B8730)+$A$2,"")</f>
        <v/>
      </c>
      <c r="R8730" s="42"/>
      <c r="AB8730" s="13"/>
      <c r="AC8730" s="8"/>
      <c r="AF8730" s="13"/>
      <c r="AG8730" s="8"/>
      <c r="AH8730" s="8"/>
      <c r="AI8730" s="8"/>
      <c r="AJ8730" s="8"/>
      <c r="AK8730" s="8"/>
      <c r="AN8730" s="13"/>
      <c r="AO8730" s="8"/>
      <c r="AR8730" s="13"/>
      <c r="AS8730" s="8"/>
      <c r="AV8730" s="13"/>
      <c r="AW8730" s="8"/>
      <c r="AX8730" s="19" t="str">
        <f t="shared" si="528"/>
        <v/>
      </c>
      <c r="AY8730" s="55">
        <f t="shared" si="529"/>
        <v>0</v>
      </c>
      <c r="AZ8730" s="8"/>
      <c r="BA8730" s="8"/>
    </row>
    <row r="8731" spans="1:53" x14ac:dyDescent="0.25">
      <c r="A8731" s="9" t="str">
        <f>IF(B8731&lt;&gt;"",COUNTA($B$3:B8731)+$A$2,"")</f>
        <v/>
      </c>
      <c r="R8731" s="42"/>
      <c r="AB8731" s="13"/>
      <c r="AC8731" s="8"/>
      <c r="AF8731" s="13"/>
      <c r="AG8731" s="8"/>
      <c r="AH8731" s="8"/>
      <c r="AI8731" s="8"/>
      <c r="AJ8731" s="8"/>
      <c r="AK8731" s="8"/>
      <c r="AN8731" s="13"/>
      <c r="AO8731" s="8"/>
      <c r="AR8731" s="13"/>
      <c r="AS8731" s="8"/>
      <c r="AV8731" s="13"/>
      <c r="AW8731" s="8"/>
      <c r="AX8731" s="19" t="str">
        <f t="shared" si="528"/>
        <v/>
      </c>
      <c r="AY8731" s="55">
        <f t="shared" si="529"/>
        <v>0</v>
      </c>
      <c r="AZ8731" s="8"/>
      <c r="BA8731" s="8"/>
    </row>
    <row r="8732" spans="1:53" x14ac:dyDescent="0.25">
      <c r="A8732" s="9" t="str">
        <f>IF(B8732&lt;&gt;"",COUNTA($B$3:B8732)+$A$2,"")</f>
        <v/>
      </c>
      <c r="R8732" s="42"/>
      <c r="AB8732" s="13"/>
      <c r="AC8732" s="8"/>
      <c r="AF8732" s="13"/>
      <c r="AG8732" s="8"/>
      <c r="AH8732" s="8"/>
      <c r="AI8732" s="8"/>
      <c r="AJ8732" s="8"/>
      <c r="AK8732" s="8"/>
      <c r="AN8732" s="13"/>
      <c r="AO8732" s="8"/>
      <c r="AR8732" s="13"/>
      <c r="AS8732" s="8"/>
      <c r="AV8732" s="13"/>
      <c r="AW8732" s="8"/>
      <c r="AX8732" s="19" t="str">
        <f t="shared" si="528"/>
        <v/>
      </c>
      <c r="AY8732" s="55">
        <f t="shared" si="529"/>
        <v>0</v>
      </c>
      <c r="AZ8732" s="8"/>
      <c r="BA8732" s="8"/>
    </row>
    <row r="8733" spans="1:53" x14ac:dyDescent="0.25">
      <c r="A8733" s="9" t="str">
        <f>IF(B8733&lt;&gt;"",COUNTA($B$3:B8733)+$A$2,"")</f>
        <v/>
      </c>
      <c r="R8733" s="42"/>
      <c r="AB8733" s="13"/>
      <c r="AC8733" s="8"/>
      <c r="AF8733" s="13"/>
      <c r="AG8733" s="8"/>
      <c r="AH8733" s="8"/>
      <c r="AI8733" s="8"/>
      <c r="AJ8733" s="8"/>
      <c r="AK8733" s="8"/>
      <c r="AN8733" s="13"/>
      <c r="AO8733" s="8"/>
      <c r="AR8733" s="13"/>
      <c r="AS8733" s="8"/>
      <c r="AV8733" s="13"/>
      <c r="AW8733" s="8"/>
      <c r="AX8733" s="19" t="str">
        <f t="shared" si="528"/>
        <v/>
      </c>
      <c r="AY8733" s="55">
        <f t="shared" si="529"/>
        <v>0</v>
      </c>
      <c r="AZ8733" s="8"/>
      <c r="BA8733" s="8"/>
    </row>
    <row r="8734" spans="1:53" x14ac:dyDescent="0.25">
      <c r="A8734" s="9" t="str">
        <f>IF(B8734&lt;&gt;"",COUNTA($B$3:B8734)+$A$2,"")</f>
        <v/>
      </c>
      <c r="R8734" s="42"/>
      <c r="AB8734" s="13"/>
      <c r="AC8734" s="8"/>
      <c r="AF8734" s="13"/>
      <c r="AG8734" s="8"/>
      <c r="AH8734" s="8"/>
      <c r="AI8734" s="8"/>
      <c r="AJ8734" s="8"/>
      <c r="AK8734" s="8"/>
      <c r="AN8734" s="13"/>
      <c r="AO8734" s="8"/>
      <c r="AR8734" s="13"/>
      <c r="AS8734" s="8"/>
      <c r="AV8734" s="13"/>
      <c r="AW8734" s="8"/>
      <c r="AX8734" s="19" t="str">
        <f t="shared" si="528"/>
        <v/>
      </c>
      <c r="AY8734" s="55">
        <f t="shared" si="529"/>
        <v>0</v>
      </c>
      <c r="AZ8734" s="8"/>
      <c r="BA8734" s="8"/>
    </row>
    <row r="8735" spans="1:53" x14ac:dyDescent="0.25">
      <c r="A8735" s="9" t="str">
        <f>IF(B8735&lt;&gt;"",COUNTA($B$3:B8735)+$A$2,"")</f>
        <v/>
      </c>
      <c r="R8735" s="42"/>
      <c r="AB8735" s="13"/>
      <c r="AC8735" s="8"/>
      <c r="AF8735" s="13"/>
      <c r="AG8735" s="8"/>
      <c r="AH8735" s="8"/>
      <c r="AI8735" s="8"/>
      <c r="AJ8735" s="8"/>
      <c r="AK8735" s="8"/>
      <c r="AN8735" s="13"/>
      <c r="AO8735" s="8"/>
      <c r="AR8735" s="13"/>
      <c r="AS8735" s="8"/>
      <c r="AV8735" s="13"/>
      <c r="AW8735" s="8"/>
      <c r="AX8735" s="19" t="str">
        <f t="shared" si="528"/>
        <v/>
      </c>
      <c r="AY8735" s="55">
        <f t="shared" si="529"/>
        <v>0</v>
      </c>
      <c r="AZ8735" s="8"/>
      <c r="BA8735" s="8"/>
    </row>
    <row r="8736" spans="1:53" x14ac:dyDescent="0.25">
      <c r="A8736" s="9" t="str">
        <f>IF(B8736&lt;&gt;"",COUNTA($B$3:B8736)+$A$2,"")</f>
        <v/>
      </c>
      <c r="R8736" s="42"/>
      <c r="AB8736" s="13"/>
      <c r="AC8736" s="8"/>
      <c r="AF8736" s="13"/>
      <c r="AG8736" s="8"/>
      <c r="AH8736" s="8"/>
      <c r="AI8736" s="8"/>
      <c r="AJ8736" s="8"/>
      <c r="AK8736" s="8"/>
      <c r="AN8736" s="13"/>
      <c r="AO8736" s="8"/>
      <c r="AR8736" s="13"/>
      <c r="AS8736" s="8"/>
      <c r="AV8736" s="13"/>
      <c r="AW8736" s="8"/>
      <c r="AX8736" s="19" t="str">
        <f t="shared" si="528"/>
        <v/>
      </c>
      <c r="AY8736" s="55">
        <f t="shared" si="529"/>
        <v>0</v>
      </c>
      <c r="AZ8736" s="8"/>
      <c r="BA8736" s="8"/>
    </row>
    <row r="8737" spans="1:53" x14ac:dyDescent="0.25">
      <c r="A8737" s="9" t="str">
        <f>IF(B8737&lt;&gt;"",COUNTA($B$3:B8737)+$A$2,"")</f>
        <v/>
      </c>
      <c r="R8737" s="42"/>
      <c r="AB8737" s="13"/>
      <c r="AC8737" s="8"/>
      <c r="AF8737" s="13"/>
      <c r="AG8737" s="8"/>
      <c r="AH8737" s="8"/>
      <c r="AI8737" s="8"/>
      <c r="AJ8737" s="8"/>
      <c r="AK8737" s="8"/>
      <c r="AN8737" s="13"/>
      <c r="AO8737" s="8"/>
      <c r="AR8737" s="13"/>
      <c r="AS8737" s="8"/>
      <c r="AV8737" s="13"/>
      <c r="AW8737" s="8"/>
      <c r="AX8737" s="19" t="str">
        <f t="shared" si="528"/>
        <v/>
      </c>
      <c r="AY8737" s="55">
        <f t="shared" si="529"/>
        <v>0</v>
      </c>
      <c r="AZ8737" s="8"/>
      <c r="BA8737" s="8"/>
    </row>
    <row r="8738" spans="1:53" x14ac:dyDescent="0.25">
      <c r="A8738" s="9" t="str">
        <f>IF(B8738&lt;&gt;"",COUNTA($B$3:B8738)+$A$2,"")</f>
        <v/>
      </c>
      <c r="R8738" s="42"/>
      <c r="AB8738" s="13"/>
      <c r="AC8738" s="8"/>
      <c r="AF8738" s="13"/>
      <c r="AG8738" s="8"/>
      <c r="AH8738" s="8"/>
      <c r="AI8738" s="8"/>
      <c r="AJ8738" s="8"/>
      <c r="AK8738" s="8"/>
      <c r="AN8738" s="13"/>
      <c r="AO8738" s="8"/>
      <c r="AR8738" s="13"/>
      <c r="AS8738" s="8"/>
      <c r="AV8738" s="13"/>
      <c r="AW8738" s="8"/>
      <c r="AX8738" s="19" t="str">
        <f t="shared" si="528"/>
        <v/>
      </c>
      <c r="AY8738" s="55">
        <f t="shared" si="529"/>
        <v>0</v>
      </c>
      <c r="AZ8738" s="8"/>
      <c r="BA8738" s="8"/>
    </row>
    <row r="8739" spans="1:53" x14ac:dyDescent="0.25">
      <c r="A8739" s="9" t="str">
        <f>IF(B8739&lt;&gt;"",COUNTA($B$3:B8739)+$A$2,"")</f>
        <v/>
      </c>
      <c r="R8739" s="42"/>
      <c r="AB8739" s="13"/>
      <c r="AC8739" s="8"/>
      <c r="AF8739" s="13"/>
      <c r="AG8739" s="8"/>
      <c r="AH8739" s="8"/>
      <c r="AI8739" s="8"/>
      <c r="AJ8739" s="8"/>
      <c r="AK8739" s="8"/>
      <c r="AN8739" s="13"/>
      <c r="AO8739" s="8"/>
      <c r="AR8739" s="13"/>
      <c r="AS8739" s="8"/>
      <c r="AV8739" s="13"/>
      <c r="AW8739" s="8"/>
      <c r="AX8739" s="19" t="str">
        <f t="shared" si="528"/>
        <v/>
      </c>
      <c r="AY8739" s="55">
        <f t="shared" si="529"/>
        <v>0</v>
      </c>
      <c r="AZ8739" s="8"/>
      <c r="BA8739" s="8"/>
    </row>
    <row r="8740" spans="1:53" x14ac:dyDescent="0.25">
      <c r="A8740" s="9" t="str">
        <f>IF(B8740&lt;&gt;"",COUNTA($B$3:B8740)+$A$2,"")</f>
        <v/>
      </c>
      <c r="R8740" s="42"/>
      <c r="AB8740" s="13"/>
      <c r="AC8740" s="8"/>
      <c r="AF8740" s="13"/>
      <c r="AG8740" s="8"/>
      <c r="AH8740" s="8"/>
      <c r="AI8740" s="8"/>
      <c r="AJ8740" s="8"/>
      <c r="AK8740" s="8"/>
      <c r="AN8740" s="13"/>
      <c r="AO8740" s="8"/>
      <c r="AR8740" s="13"/>
      <c r="AS8740" s="8"/>
      <c r="AV8740" s="13"/>
      <c r="AW8740" s="8"/>
      <c r="AX8740" s="19" t="str">
        <f t="shared" si="528"/>
        <v/>
      </c>
      <c r="AY8740" s="55">
        <f t="shared" si="529"/>
        <v>0</v>
      </c>
      <c r="AZ8740" s="8"/>
      <c r="BA8740" s="8"/>
    </row>
    <row r="8741" spans="1:53" x14ac:dyDescent="0.25">
      <c r="A8741" s="9" t="str">
        <f>IF(B8741&lt;&gt;"",COUNTA($B$3:B8741)+$A$2,"")</f>
        <v/>
      </c>
      <c r="R8741" s="42"/>
      <c r="AB8741" s="13"/>
      <c r="AC8741" s="8"/>
      <c r="AF8741" s="13"/>
      <c r="AG8741" s="8"/>
      <c r="AH8741" s="8"/>
      <c r="AI8741" s="8"/>
      <c r="AJ8741" s="8"/>
      <c r="AK8741" s="8"/>
      <c r="AN8741" s="13"/>
      <c r="AO8741" s="8"/>
      <c r="AR8741" s="13"/>
      <c r="AS8741" s="8"/>
      <c r="AV8741" s="13"/>
      <c r="AW8741" s="8"/>
      <c r="AX8741" s="19" t="str">
        <f t="shared" si="528"/>
        <v/>
      </c>
      <c r="AY8741" s="55">
        <f t="shared" si="529"/>
        <v>0</v>
      </c>
      <c r="AZ8741" s="8"/>
      <c r="BA8741" s="8"/>
    </row>
    <row r="8742" spans="1:53" x14ac:dyDescent="0.25">
      <c r="A8742" s="9" t="str">
        <f>IF(B8742&lt;&gt;"",COUNTA($B$3:B8742)+$A$2,"")</f>
        <v/>
      </c>
      <c r="R8742" s="42"/>
      <c r="AB8742" s="13"/>
      <c r="AC8742" s="8"/>
      <c r="AF8742" s="13"/>
      <c r="AG8742" s="8"/>
      <c r="AH8742" s="8"/>
      <c r="AI8742" s="8"/>
      <c r="AJ8742" s="8"/>
      <c r="AK8742" s="8"/>
      <c r="AN8742" s="13"/>
      <c r="AO8742" s="8"/>
      <c r="AR8742" s="13"/>
      <c r="AS8742" s="8"/>
      <c r="AV8742" s="13"/>
      <c r="AW8742" s="8"/>
      <c r="AX8742" s="19" t="str">
        <f t="shared" si="528"/>
        <v/>
      </c>
      <c r="AY8742" s="55">
        <f t="shared" si="529"/>
        <v>0</v>
      </c>
      <c r="AZ8742" s="8"/>
      <c r="BA8742" s="8"/>
    </row>
    <row r="8743" spans="1:53" x14ac:dyDescent="0.25">
      <c r="A8743" s="9" t="str">
        <f>IF(B8743&lt;&gt;"",COUNTA($B$3:B8743)+$A$2,"")</f>
        <v/>
      </c>
      <c r="R8743" s="42"/>
      <c r="AB8743" s="13"/>
      <c r="AC8743" s="8"/>
      <c r="AF8743" s="13"/>
      <c r="AG8743" s="8"/>
      <c r="AH8743" s="8"/>
      <c r="AI8743" s="8"/>
      <c r="AJ8743" s="8"/>
      <c r="AK8743" s="8"/>
      <c r="AN8743" s="13"/>
      <c r="AO8743" s="8"/>
      <c r="AR8743" s="13"/>
      <c r="AS8743" s="8"/>
      <c r="AV8743" s="13"/>
      <c r="AW8743" s="8"/>
      <c r="AX8743" s="19" t="str">
        <f t="shared" si="528"/>
        <v/>
      </c>
      <c r="AY8743" s="55">
        <f t="shared" si="529"/>
        <v>0</v>
      </c>
      <c r="AZ8743" s="8"/>
      <c r="BA8743" s="8"/>
    </row>
    <row r="8744" spans="1:53" x14ac:dyDescent="0.25">
      <c r="A8744" s="9" t="str">
        <f>IF(B8744&lt;&gt;"",COUNTA($B$3:B8744)+$A$2,"")</f>
        <v/>
      </c>
      <c r="R8744" s="42"/>
      <c r="AB8744" s="13"/>
      <c r="AC8744" s="8"/>
      <c r="AF8744" s="13"/>
      <c r="AG8744" s="8"/>
      <c r="AH8744" s="8"/>
      <c r="AI8744" s="8"/>
      <c r="AJ8744" s="8"/>
      <c r="AK8744" s="8"/>
      <c r="AN8744" s="13"/>
      <c r="AO8744" s="8"/>
      <c r="AR8744" s="13"/>
      <c r="AS8744" s="8"/>
      <c r="AV8744" s="13"/>
      <c r="AW8744" s="8"/>
      <c r="AX8744" s="19" t="str">
        <f t="shared" si="528"/>
        <v/>
      </c>
      <c r="AY8744" s="55">
        <f t="shared" si="529"/>
        <v>0</v>
      </c>
      <c r="AZ8744" s="8"/>
      <c r="BA8744" s="8"/>
    </row>
    <row r="8745" spans="1:53" x14ac:dyDescent="0.25">
      <c r="A8745" s="9" t="str">
        <f>IF(B8745&lt;&gt;"",COUNTA($B$3:B8745)+$A$2,"")</f>
        <v/>
      </c>
      <c r="R8745" s="42"/>
      <c r="AB8745" s="13"/>
      <c r="AC8745" s="8"/>
      <c r="AF8745" s="13"/>
      <c r="AG8745" s="8"/>
      <c r="AH8745" s="8"/>
      <c r="AI8745" s="8"/>
      <c r="AJ8745" s="8"/>
      <c r="AK8745" s="8"/>
      <c r="AN8745" s="13"/>
      <c r="AO8745" s="8"/>
      <c r="AR8745" s="13"/>
      <c r="AS8745" s="8"/>
      <c r="AV8745" s="13"/>
      <c r="AW8745" s="8"/>
      <c r="AX8745" s="19" t="str">
        <f t="shared" si="528"/>
        <v/>
      </c>
      <c r="AY8745" s="55">
        <f t="shared" si="529"/>
        <v>0</v>
      </c>
      <c r="AZ8745" s="8"/>
      <c r="BA8745" s="8"/>
    </row>
    <row r="8746" spans="1:53" x14ac:dyDescent="0.25">
      <c r="A8746" s="9" t="str">
        <f>IF(B8746&lt;&gt;"",COUNTA($B$3:B8746)+$A$2,"")</f>
        <v/>
      </c>
      <c r="R8746" s="42"/>
      <c r="AB8746" s="13"/>
      <c r="AC8746" s="8"/>
      <c r="AF8746" s="13"/>
      <c r="AG8746" s="8"/>
      <c r="AH8746" s="8"/>
      <c r="AI8746" s="8"/>
      <c r="AJ8746" s="8"/>
      <c r="AK8746" s="8"/>
      <c r="AN8746" s="13"/>
      <c r="AO8746" s="8"/>
      <c r="AR8746" s="13"/>
      <c r="AS8746" s="8"/>
      <c r="AV8746" s="13"/>
      <c r="AW8746" s="8"/>
      <c r="AX8746" s="19" t="str">
        <f t="shared" si="528"/>
        <v/>
      </c>
      <c r="AY8746" s="55">
        <f t="shared" si="529"/>
        <v>0</v>
      </c>
      <c r="AZ8746" s="8"/>
      <c r="BA8746" s="8"/>
    </row>
    <row r="8747" spans="1:53" x14ac:dyDescent="0.25">
      <c r="A8747" s="9" t="str">
        <f>IF(B8747&lt;&gt;"",COUNTA($B$3:B8747)+$A$2,"")</f>
        <v/>
      </c>
      <c r="R8747" s="42"/>
      <c r="AB8747" s="13"/>
      <c r="AC8747" s="8"/>
      <c r="AF8747" s="13"/>
      <c r="AG8747" s="8"/>
      <c r="AH8747" s="8"/>
      <c r="AI8747" s="8"/>
      <c r="AJ8747" s="8"/>
      <c r="AK8747" s="8"/>
      <c r="AN8747" s="13"/>
      <c r="AO8747" s="8"/>
      <c r="AR8747" s="13"/>
      <c r="AS8747" s="8"/>
      <c r="AV8747" s="13"/>
      <c r="AW8747" s="8"/>
      <c r="AX8747" s="19" t="str">
        <f t="shared" si="528"/>
        <v/>
      </c>
      <c r="AY8747" s="55">
        <f t="shared" si="529"/>
        <v>0</v>
      </c>
      <c r="AZ8747" s="8"/>
      <c r="BA8747" s="8"/>
    </row>
    <row r="8748" spans="1:53" x14ac:dyDescent="0.25">
      <c r="A8748" s="9" t="str">
        <f>IF(B8748&lt;&gt;"",COUNTA($B$3:B8748)+$A$2,"")</f>
        <v/>
      </c>
      <c r="R8748" s="42"/>
      <c r="AB8748" s="13"/>
      <c r="AC8748" s="8"/>
      <c r="AF8748" s="13"/>
      <c r="AG8748" s="8"/>
      <c r="AH8748" s="8"/>
      <c r="AI8748" s="8"/>
      <c r="AJ8748" s="8"/>
      <c r="AK8748" s="8"/>
      <c r="AN8748" s="13"/>
      <c r="AO8748" s="8"/>
      <c r="AR8748" s="13"/>
      <c r="AS8748" s="8"/>
      <c r="AV8748" s="13"/>
      <c r="AW8748" s="8"/>
      <c r="AX8748" s="19" t="str">
        <f t="shared" si="528"/>
        <v/>
      </c>
      <c r="AY8748" s="55">
        <f t="shared" si="529"/>
        <v>0</v>
      </c>
      <c r="AZ8748" s="8"/>
      <c r="BA8748" s="8"/>
    </row>
    <row r="8749" spans="1:53" x14ac:dyDescent="0.25">
      <c r="A8749" s="9" t="str">
        <f>IF(B8749&lt;&gt;"",COUNTA($B$3:B8749)+$A$2,"")</f>
        <v/>
      </c>
      <c r="R8749" s="42"/>
      <c r="AB8749" s="13"/>
      <c r="AC8749" s="8"/>
      <c r="AF8749" s="13"/>
      <c r="AG8749" s="8"/>
      <c r="AH8749" s="8"/>
      <c r="AI8749" s="8"/>
      <c r="AJ8749" s="8"/>
      <c r="AK8749" s="8"/>
      <c r="AN8749" s="13"/>
      <c r="AO8749" s="8"/>
      <c r="AR8749" s="13"/>
      <c r="AS8749" s="8"/>
      <c r="AV8749" s="13"/>
      <c r="AW8749" s="8"/>
      <c r="AX8749" s="19" t="str">
        <f t="shared" si="528"/>
        <v/>
      </c>
      <c r="AY8749" s="55">
        <f t="shared" si="529"/>
        <v>0</v>
      </c>
      <c r="AZ8749" s="8"/>
      <c r="BA8749" s="8"/>
    </row>
    <row r="8750" spans="1:53" x14ac:dyDescent="0.25">
      <c r="A8750" s="9" t="str">
        <f>IF(B8750&lt;&gt;"",COUNTA($B$3:B8750)+$A$2,"")</f>
        <v/>
      </c>
      <c r="R8750" s="42"/>
      <c r="AB8750" s="13"/>
      <c r="AC8750" s="8"/>
      <c r="AF8750" s="13"/>
      <c r="AG8750" s="8"/>
      <c r="AH8750" s="8"/>
      <c r="AI8750" s="8"/>
      <c r="AJ8750" s="8"/>
      <c r="AK8750" s="8"/>
      <c r="AN8750" s="13"/>
      <c r="AO8750" s="8"/>
      <c r="AR8750" s="13"/>
      <c r="AS8750" s="8"/>
      <c r="AV8750" s="13"/>
      <c r="AW8750" s="8"/>
      <c r="AX8750" s="19" t="str">
        <f t="shared" si="528"/>
        <v/>
      </c>
      <c r="AY8750" s="55">
        <f t="shared" si="529"/>
        <v>0</v>
      </c>
      <c r="AZ8750" s="8"/>
      <c r="BA8750" s="8"/>
    </row>
    <row r="8751" spans="1:53" x14ac:dyDescent="0.25">
      <c r="A8751" s="9" t="str">
        <f>IF(B8751&lt;&gt;"",COUNTA($B$3:B8751)+$A$2,"")</f>
        <v/>
      </c>
      <c r="R8751" s="42"/>
      <c r="AB8751" s="13"/>
      <c r="AC8751" s="8"/>
      <c r="AF8751" s="13"/>
      <c r="AG8751" s="8"/>
      <c r="AH8751" s="8"/>
      <c r="AI8751" s="8"/>
      <c r="AJ8751" s="8"/>
      <c r="AK8751" s="8"/>
      <c r="AN8751" s="13"/>
      <c r="AO8751" s="8"/>
      <c r="AR8751" s="13"/>
      <c r="AS8751" s="8"/>
      <c r="AV8751" s="13"/>
      <c r="AW8751" s="8"/>
      <c r="AX8751" s="19" t="str">
        <f t="shared" si="528"/>
        <v/>
      </c>
      <c r="AY8751" s="55">
        <f t="shared" si="529"/>
        <v>0</v>
      </c>
      <c r="AZ8751" s="8"/>
      <c r="BA8751" s="8"/>
    </row>
    <row r="8752" spans="1:53" x14ac:dyDescent="0.25">
      <c r="A8752" s="9" t="str">
        <f>IF(B8752&lt;&gt;"",COUNTA($B$3:B8752)+$A$2,"")</f>
        <v/>
      </c>
      <c r="R8752" s="42"/>
      <c r="AB8752" s="13"/>
      <c r="AC8752" s="8"/>
      <c r="AF8752" s="13"/>
      <c r="AG8752" s="8"/>
      <c r="AH8752" s="8"/>
      <c r="AI8752" s="8"/>
      <c r="AJ8752" s="8"/>
      <c r="AK8752" s="8"/>
      <c r="AN8752" s="13"/>
      <c r="AO8752" s="8"/>
      <c r="AR8752" s="13"/>
      <c r="AS8752" s="8"/>
      <c r="AV8752" s="13"/>
      <c r="AW8752" s="8"/>
      <c r="AX8752" s="19" t="str">
        <f t="shared" si="528"/>
        <v/>
      </c>
      <c r="AY8752" s="55">
        <f t="shared" si="529"/>
        <v>0</v>
      </c>
      <c r="AZ8752" s="8"/>
      <c r="BA8752" s="8"/>
    </row>
    <row r="8753" spans="1:53" x14ac:dyDescent="0.25">
      <c r="A8753" s="9" t="str">
        <f>IF(B8753&lt;&gt;"",COUNTA($B$3:B8753)+$A$2,"")</f>
        <v/>
      </c>
      <c r="R8753" s="42"/>
      <c r="AB8753" s="13"/>
      <c r="AC8753" s="8"/>
      <c r="AF8753" s="13"/>
      <c r="AG8753" s="8"/>
      <c r="AH8753" s="8"/>
      <c r="AI8753" s="8"/>
      <c r="AJ8753" s="8"/>
      <c r="AK8753" s="8"/>
      <c r="AN8753" s="13"/>
      <c r="AO8753" s="8"/>
      <c r="AR8753" s="13"/>
      <c r="AS8753" s="8"/>
      <c r="AV8753" s="13"/>
      <c r="AW8753" s="8"/>
      <c r="AX8753" s="19" t="str">
        <f t="shared" si="528"/>
        <v/>
      </c>
      <c r="AY8753" s="55">
        <f t="shared" si="529"/>
        <v>0</v>
      </c>
      <c r="AZ8753" s="8"/>
      <c r="BA8753" s="8"/>
    </row>
    <row r="8754" spans="1:53" x14ac:dyDescent="0.25">
      <c r="A8754" s="9" t="str">
        <f>IF(B8754&lt;&gt;"",COUNTA($B$3:B8754)+$A$2,"")</f>
        <v/>
      </c>
      <c r="R8754" s="42"/>
      <c r="AB8754" s="13"/>
      <c r="AC8754" s="8"/>
      <c r="AF8754" s="13"/>
      <c r="AG8754" s="8"/>
      <c r="AH8754" s="8"/>
      <c r="AI8754" s="8"/>
      <c r="AJ8754" s="8"/>
      <c r="AK8754" s="8"/>
      <c r="AN8754" s="13"/>
      <c r="AO8754" s="8"/>
      <c r="AR8754" s="13"/>
      <c r="AS8754" s="8"/>
      <c r="AV8754" s="13"/>
      <c r="AW8754" s="8"/>
      <c r="AX8754" s="19" t="str">
        <f t="shared" si="528"/>
        <v/>
      </c>
      <c r="AY8754" s="55">
        <f t="shared" si="529"/>
        <v>0</v>
      </c>
      <c r="AZ8754" s="8"/>
      <c r="BA8754" s="8"/>
    </row>
    <row r="8755" spans="1:53" x14ac:dyDescent="0.25">
      <c r="A8755" s="9" t="str">
        <f>IF(B8755&lt;&gt;"",COUNTA($B$3:B8755)+$A$2,"")</f>
        <v/>
      </c>
      <c r="R8755" s="42"/>
      <c r="AB8755" s="13"/>
      <c r="AC8755" s="8"/>
      <c r="AF8755" s="13"/>
      <c r="AG8755" s="8"/>
      <c r="AH8755" s="8"/>
      <c r="AI8755" s="8"/>
      <c r="AJ8755" s="8"/>
      <c r="AK8755" s="8"/>
      <c r="AN8755" s="13"/>
      <c r="AO8755" s="8"/>
      <c r="AR8755" s="13"/>
      <c r="AS8755" s="8"/>
      <c r="AV8755" s="13"/>
      <c r="AW8755" s="8"/>
      <c r="AX8755" s="19" t="str">
        <f t="shared" si="528"/>
        <v/>
      </c>
      <c r="AY8755" s="55">
        <f t="shared" si="529"/>
        <v>0</v>
      </c>
      <c r="AZ8755" s="8"/>
      <c r="BA8755" s="8"/>
    </row>
    <row r="8756" spans="1:53" x14ac:dyDescent="0.25">
      <c r="A8756" s="9" t="str">
        <f>IF(B8756&lt;&gt;"",COUNTA($B$3:B8756)+$A$2,"")</f>
        <v/>
      </c>
      <c r="R8756" s="42"/>
      <c r="AB8756" s="13"/>
      <c r="AC8756" s="8"/>
      <c r="AF8756" s="13"/>
      <c r="AG8756" s="8"/>
      <c r="AH8756" s="8"/>
      <c r="AI8756" s="8"/>
      <c r="AJ8756" s="8"/>
      <c r="AK8756" s="8"/>
      <c r="AN8756" s="13"/>
      <c r="AO8756" s="8"/>
      <c r="AR8756" s="13"/>
      <c r="AS8756" s="8"/>
      <c r="AV8756" s="13"/>
      <c r="AW8756" s="8"/>
      <c r="AX8756" s="19" t="str">
        <f t="shared" si="528"/>
        <v/>
      </c>
      <c r="AY8756" s="55">
        <f t="shared" si="529"/>
        <v>0</v>
      </c>
      <c r="AZ8756" s="8"/>
      <c r="BA8756" s="8"/>
    </row>
    <row r="8757" spans="1:53" x14ac:dyDescent="0.25">
      <c r="A8757" s="9" t="str">
        <f>IF(B8757&lt;&gt;"",COUNTA($B$3:B8757)+$A$2,"")</f>
        <v/>
      </c>
      <c r="R8757" s="42"/>
      <c r="AB8757" s="13"/>
      <c r="AC8757" s="8"/>
      <c r="AF8757" s="13"/>
      <c r="AG8757" s="8"/>
      <c r="AH8757" s="8"/>
      <c r="AI8757" s="8"/>
      <c r="AJ8757" s="8"/>
      <c r="AK8757" s="8"/>
      <c r="AN8757" s="13"/>
      <c r="AO8757" s="8"/>
      <c r="AR8757" s="13"/>
      <c r="AS8757" s="8"/>
      <c r="AV8757" s="13"/>
      <c r="AW8757" s="8"/>
      <c r="AX8757" s="19" t="str">
        <f t="shared" si="528"/>
        <v/>
      </c>
      <c r="AY8757" s="55">
        <f t="shared" si="529"/>
        <v>0</v>
      </c>
      <c r="AZ8757" s="8"/>
      <c r="BA8757" s="8"/>
    </row>
    <row r="8758" spans="1:53" x14ac:dyDescent="0.25">
      <c r="A8758" s="9" t="str">
        <f>IF(B8758&lt;&gt;"",COUNTA($B$3:B8758)+$A$2,"")</f>
        <v/>
      </c>
      <c r="R8758" s="42"/>
      <c r="AB8758" s="13"/>
      <c r="AC8758" s="8"/>
      <c r="AF8758" s="13"/>
      <c r="AG8758" s="8"/>
      <c r="AH8758" s="8"/>
      <c r="AI8758" s="8"/>
      <c r="AJ8758" s="8"/>
      <c r="AK8758" s="8"/>
      <c r="AN8758" s="13"/>
      <c r="AO8758" s="8"/>
      <c r="AR8758" s="13"/>
      <c r="AS8758" s="8"/>
      <c r="AV8758" s="13"/>
      <c r="AW8758" s="8"/>
      <c r="AX8758" s="19" t="str">
        <f t="shared" si="528"/>
        <v/>
      </c>
      <c r="AY8758" s="55">
        <f t="shared" si="529"/>
        <v>0</v>
      </c>
      <c r="AZ8758" s="8"/>
      <c r="BA8758" s="8"/>
    </row>
    <row r="8759" spans="1:53" x14ac:dyDescent="0.25">
      <c r="A8759" s="9" t="str">
        <f>IF(B8759&lt;&gt;"",COUNTA($B$3:B8759)+$A$2,"")</f>
        <v/>
      </c>
      <c r="R8759" s="42"/>
      <c r="AB8759" s="13"/>
      <c r="AC8759" s="8"/>
      <c r="AF8759" s="13"/>
      <c r="AG8759" s="8"/>
      <c r="AH8759" s="8"/>
      <c r="AI8759" s="8"/>
      <c r="AJ8759" s="8"/>
      <c r="AK8759" s="8"/>
      <c r="AN8759" s="13"/>
      <c r="AO8759" s="8"/>
      <c r="AR8759" s="13"/>
      <c r="AS8759" s="8"/>
      <c r="AV8759" s="13"/>
      <c r="AW8759" s="8"/>
      <c r="AX8759" s="19" t="str">
        <f t="shared" si="528"/>
        <v/>
      </c>
      <c r="AY8759" s="55">
        <f t="shared" si="529"/>
        <v>0</v>
      </c>
      <c r="AZ8759" s="8"/>
      <c r="BA8759" s="8"/>
    </row>
    <row r="8760" spans="1:53" x14ac:dyDescent="0.25">
      <c r="A8760" s="9" t="str">
        <f>IF(B8760&lt;&gt;"",COUNTA($B$3:B8760)+$A$2,"")</f>
        <v/>
      </c>
      <c r="R8760" s="42"/>
      <c r="AB8760" s="13"/>
      <c r="AC8760" s="8"/>
      <c r="AF8760" s="13"/>
      <c r="AG8760" s="8"/>
      <c r="AH8760" s="8"/>
      <c r="AI8760" s="8"/>
      <c r="AJ8760" s="8"/>
      <c r="AK8760" s="8"/>
      <c r="AN8760" s="13"/>
      <c r="AO8760" s="8"/>
      <c r="AR8760" s="13"/>
      <c r="AS8760" s="8"/>
      <c r="AV8760" s="13"/>
      <c r="AW8760" s="8"/>
      <c r="AX8760" s="19" t="str">
        <f t="shared" si="528"/>
        <v/>
      </c>
      <c r="AY8760" s="55">
        <f t="shared" si="529"/>
        <v>0</v>
      </c>
      <c r="AZ8760" s="8"/>
      <c r="BA8760" s="8"/>
    </row>
    <row r="8761" spans="1:53" x14ac:dyDescent="0.25">
      <c r="A8761" s="9" t="str">
        <f>IF(B8761&lt;&gt;"",COUNTA($B$3:B8761)+$A$2,"")</f>
        <v/>
      </c>
      <c r="R8761" s="42"/>
      <c r="AB8761" s="13"/>
      <c r="AC8761" s="8"/>
      <c r="AF8761" s="13"/>
      <c r="AG8761" s="8"/>
      <c r="AH8761" s="8"/>
      <c r="AI8761" s="8"/>
      <c r="AJ8761" s="8"/>
      <c r="AK8761" s="8"/>
      <c r="AN8761" s="13"/>
      <c r="AO8761" s="8"/>
      <c r="AR8761" s="13"/>
      <c r="AS8761" s="8"/>
      <c r="AV8761" s="13"/>
      <c r="AW8761" s="8"/>
      <c r="AX8761" s="19" t="str">
        <f t="shared" si="528"/>
        <v/>
      </c>
      <c r="AY8761" s="55">
        <f t="shared" si="529"/>
        <v>0</v>
      </c>
      <c r="AZ8761" s="8"/>
      <c r="BA8761" s="8"/>
    </row>
    <row r="8762" spans="1:53" x14ac:dyDescent="0.25">
      <c r="A8762" s="9" t="str">
        <f>IF(B8762&lt;&gt;"",COUNTA($B$3:B8762)+$A$2,"")</f>
        <v/>
      </c>
      <c r="R8762" s="42"/>
      <c r="AB8762" s="13"/>
      <c r="AC8762" s="8"/>
      <c r="AF8762" s="13"/>
      <c r="AG8762" s="8"/>
      <c r="AH8762" s="8"/>
      <c r="AI8762" s="8"/>
      <c r="AJ8762" s="8"/>
      <c r="AK8762" s="8"/>
      <c r="AN8762" s="13"/>
      <c r="AO8762" s="8"/>
      <c r="AR8762" s="13"/>
      <c r="AS8762" s="8"/>
      <c r="AV8762" s="13"/>
      <c r="AW8762" s="8"/>
      <c r="AX8762" s="19" t="str">
        <f t="shared" si="528"/>
        <v/>
      </c>
      <c r="AY8762" s="55">
        <f t="shared" si="529"/>
        <v>0</v>
      </c>
      <c r="AZ8762" s="8"/>
      <c r="BA8762" s="8"/>
    </row>
    <row r="8763" spans="1:53" x14ac:dyDescent="0.25">
      <c r="A8763" s="9" t="str">
        <f>IF(B8763&lt;&gt;"",COUNTA($B$3:B8763)+$A$2,"")</f>
        <v/>
      </c>
      <c r="R8763" s="42"/>
      <c r="AB8763" s="13"/>
      <c r="AC8763" s="8"/>
      <c r="AF8763" s="13"/>
      <c r="AG8763" s="8"/>
      <c r="AH8763" s="8"/>
      <c r="AI8763" s="8"/>
      <c r="AJ8763" s="8"/>
      <c r="AK8763" s="8"/>
      <c r="AN8763" s="13"/>
      <c r="AO8763" s="8"/>
      <c r="AR8763" s="13"/>
      <c r="AS8763" s="8"/>
      <c r="AV8763" s="13"/>
      <c r="AW8763" s="8"/>
      <c r="AX8763" s="19" t="str">
        <f t="shared" si="528"/>
        <v/>
      </c>
      <c r="AY8763" s="55">
        <f t="shared" si="529"/>
        <v>0</v>
      </c>
      <c r="AZ8763" s="8"/>
      <c r="BA8763" s="8"/>
    </row>
    <row r="8764" spans="1:53" x14ac:dyDescent="0.25">
      <c r="A8764" s="9" t="str">
        <f>IF(B8764&lt;&gt;"",COUNTA($B$3:B8764)+$A$2,"")</f>
        <v/>
      </c>
      <c r="R8764" s="42"/>
      <c r="AB8764" s="13"/>
      <c r="AC8764" s="8"/>
      <c r="AF8764" s="13"/>
      <c r="AG8764" s="8"/>
      <c r="AH8764" s="8"/>
      <c r="AI8764" s="8"/>
      <c r="AJ8764" s="8"/>
      <c r="AK8764" s="8"/>
      <c r="AN8764" s="13"/>
      <c r="AO8764" s="8"/>
      <c r="AR8764" s="13"/>
      <c r="AS8764" s="8"/>
      <c r="AV8764" s="13"/>
      <c r="AW8764" s="8"/>
      <c r="AX8764" s="19" t="str">
        <f t="shared" si="528"/>
        <v/>
      </c>
      <c r="AY8764" s="55">
        <f t="shared" si="529"/>
        <v>0</v>
      </c>
      <c r="AZ8764" s="8"/>
      <c r="BA8764" s="8"/>
    </row>
    <row r="8765" spans="1:53" x14ac:dyDescent="0.25">
      <c r="A8765" s="9" t="str">
        <f>IF(B8765&lt;&gt;"",COUNTA($B$3:B8765)+$A$2,"")</f>
        <v/>
      </c>
      <c r="R8765" s="42"/>
      <c r="AB8765" s="13"/>
      <c r="AC8765" s="8"/>
      <c r="AF8765" s="13"/>
      <c r="AG8765" s="8"/>
      <c r="AH8765" s="8"/>
      <c r="AI8765" s="8"/>
      <c r="AJ8765" s="8"/>
      <c r="AK8765" s="8"/>
      <c r="AN8765" s="13"/>
      <c r="AO8765" s="8"/>
      <c r="AR8765" s="13"/>
      <c r="AS8765" s="8"/>
      <c r="AV8765" s="13"/>
      <c r="AW8765" s="8"/>
      <c r="AX8765" s="19" t="str">
        <f t="shared" si="528"/>
        <v/>
      </c>
      <c r="AY8765" s="55">
        <f t="shared" si="529"/>
        <v>0</v>
      </c>
      <c r="AZ8765" s="8"/>
      <c r="BA8765" s="8"/>
    </row>
    <row r="8766" spans="1:53" x14ac:dyDescent="0.25">
      <c r="A8766" s="9" t="str">
        <f>IF(B8766&lt;&gt;"",COUNTA($B$3:B8766)+$A$2,"")</f>
        <v/>
      </c>
      <c r="R8766" s="42"/>
      <c r="AB8766" s="13"/>
      <c r="AC8766" s="8"/>
      <c r="AF8766" s="13"/>
      <c r="AG8766" s="8"/>
      <c r="AH8766" s="8"/>
      <c r="AI8766" s="8"/>
      <c r="AJ8766" s="8"/>
      <c r="AK8766" s="8"/>
      <c r="AN8766" s="13"/>
      <c r="AO8766" s="8"/>
      <c r="AR8766" s="13"/>
      <c r="AS8766" s="8"/>
      <c r="AV8766" s="13"/>
      <c r="AW8766" s="8"/>
      <c r="AX8766" s="19" t="str">
        <f t="shared" si="528"/>
        <v/>
      </c>
      <c r="AY8766" s="55">
        <f t="shared" si="529"/>
        <v>0</v>
      </c>
      <c r="AZ8766" s="8"/>
      <c r="BA8766" s="8"/>
    </row>
    <row r="8767" spans="1:53" x14ac:dyDescent="0.25">
      <c r="A8767" s="9" t="str">
        <f>IF(B8767&lt;&gt;"",COUNTA($B$3:B8767)+$A$2,"")</f>
        <v/>
      </c>
      <c r="R8767" s="42"/>
      <c r="AB8767" s="13"/>
      <c r="AC8767" s="8"/>
      <c r="AF8767" s="13"/>
      <c r="AG8767" s="8"/>
      <c r="AH8767" s="8"/>
      <c r="AI8767" s="8"/>
      <c r="AJ8767" s="8"/>
      <c r="AK8767" s="8"/>
      <c r="AN8767" s="13"/>
      <c r="AO8767" s="8"/>
      <c r="AR8767" s="13"/>
      <c r="AS8767" s="8"/>
      <c r="AV8767" s="13"/>
      <c r="AW8767" s="8"/>
      <c r="AX8767" s="19" t="str">
        <f t="shared" si="528"/>
        <v/>
      </c>
      <c r="AY8767" s="55">
        <f t="shared" si="529"/>
        <v>0</v>
      </c>
      <c r="AZ8767" s="8"/>
      <c r="BA8767" s="8"/>
    </row>
    <row r="8768" spans="1:53" x14ac:dyDescent="0.25">
      <c r="A8768" s="9" t="str">
        <f>IF(B8768&lt;&gt;"",COUNTA($B$3:B8768)+$A$2,"")</f>
        <v/>
      </c>
      <c r="R8768" s="42"/>
      <c r="AB8768" s="13"/>
      <c r="AC8768" s="8"/>
      <c r="AF8768" s="13"/>
      <c r="AG8768" s="8"/>
      <c r="AH8768" s="8"/>
      <c r="AI8768" s="8"/>
      <c r="AJ8768" s="8"/>
      <c r="AK8768" s="8"/>
      <c r="AN8768" s="13"/>
      <c r="AO8768" s="8"/>
      <c r="AR8768" s="13"/>
      <c r="AS8768" s="8"/>
      <c r="AV8768" s="13"/>
      <c r="AW8768" s="8"/>
      <c r="AX8768" s="19" t="str">
        <f t="shared" si="528"/>
        <v/>
      </c>
      <c r="AY8768" s="55">
        <f t="shared" si="529"/>
        <v>0</v>
      </c>
      <c r="AZ8768" s="8"/>
      <c r="BA8768" s="8"/>
    </row>
    <row r="8769" spans="1:53" x14ac:dyDescent="0.25">
      <c r="A8769" s="9" t="str">
        <f>IF(B8769&lt;&gt;"",COUNTA($B$3:B8769)+$A$2,"")</f>
        <v/>
      </c>
      <c r="R8769" s="42"/>
      <c r="AB8769" s="13"/>
      <c r="AC8769" s="8"/>
      <c r="AF8769" s="13"/>
      <c r="AG8769" s="8"/>
      <c r="AH8769" s="8"/>
      <c r="AI8769" s="8"/>
      <c r="AJ8769" s="8"/>
      <c r="AK8769" s="8"/>
      <c r="AN8769" s="13"/>
      <c r="AO8769" s="8"/>
      <c r="AR8769" s="13"/>
      <c r="AS8769" s="8"/>
      <c r="AV8769" s="13"/>
      <c r="AW8769" s="8"/>
      <c r="AX8769" s="19" t="str">
        <f t="shared" si="528"/>
        <v/>
      </c>
      <c r="AY8769" s="55">
        <f t="shared" si="529"/>
        <v>0</v>
      </c>
      <c r="AZ8769" s="8"/>
      <c r="BA8769" s="8"/>
    </row>
    <row r="8770" spans="1:53" x14ac:dyDescent="0.25">
      <c r="A8770" s="9" t="str">
        <f>IF(B8770&lt;&gt;"",COUNTA($B$3:B8770)+$A$2,"")</f>
        <v/>
      </c>
      <c r="R8770" s="42"/>
      <c r="AB8770" s="13"/>
      <c r="AC8770" s="8"/>
      <c r="AF8770" s="13"/>
      <c r="AG8770" s="8"/>
      <c r="AH8770" s="8"/>
      <c r="AI8770" s="8"/>
      <c r="AJ8770" s="8"/>
      <c r="AK8770" s="8"/>
      <c r="AN8770" s="13"/>
      <c r="AO8770" s="8"/>
      <c r="AR8770" s="13"/>
      <c r="AS8770" s="8"/>
      <c r="AV8770" s="13"/>
      <c r="AW8770" s="8"/>
      <c r="AX8770" s="19" t="str">
        <f t="shared" si="528"/>
        <v/>
      </c>
      <c r="AY8770" s="55">
        <f t="shared" si="529"/>
        <v>0</v>
      </c>
      <c r="AZ8770" s="8"/>
      <c r="BA8770" s="8"/>
    </row>
    <row r="8771" spans="1:53" x14ac:dyDescent="0.25">
      <c r="A8771" s="9" t="str">
        <f>IF(B8771&lt;&gt;"",COUNTA($B$3:B8771)+$A$2,"")</f>
        <v/>
      </c>
      <c r="R8771" s="42"/>
      <c r="AB8771" s="13"/>
      <c r="AC8771" s="8"/>
      <c r="AF8771" s="13"/>
      <c r="AG8771" s="8"/>
      <c r="AH8771" s="8"/>
      <c r="AI8771" s="8"/>
      <c r="AJ8771" s="8"/>
      <c r="AK8771" s="8"/>
      <c r="AN8771" s="13"/>
      <c r="AO8771" s="8"/>
      <c r="AR8771" s="13"/>
      <c r="AS8771" s="8"/>
      <c r="AV8771" s="13"/>
      <c r="AW8771" s="8"/>
      <c r="AX8771" s="19" t="str">
        <f t="shared" ref="AX8771:AX8834" si="530">IF(R8771="","",AY8771/(1+0.025))</f>
        <v/>
      </c>
      <c r="AY8771" s="55">
        <f t="shared" ref="AY8771:AY8834" si="531">BC8771-AZ8771</f>
        <v>0</v>
      </c>
      <c r="AZ8771" s="8"/>
      <c r="BA8771" s="8"/>
    </row>
    <row r="8772" spans="1:53" x14ac:dyDescent="0.25">
      <c r="A8772" s="9" t="str">
        <f>IF(B8772&lt;&gt;"",COUNTA($B$3:B8772)+$A$2,"")</f>
        <v/>
      </c>
      <c r="R8772" s="42"/>
      <c r="AB8772" s="13"/>
      <c r="AC8772" s="8"/>
      <c r="AF8772" s="13"/>
      <c r="AG8772" s="8"/>
      <c r="AH8772" s="8"/>
      <c r="AI8772" s="8"/>
      <c r="AJ8772" s="8"/>
      <c r="AK8772" s="8"/>
      <c r="AN8772" s="13"/>
      <c r="AO8772" s="8"/>
      <c r="AR8772" s="13"/>
      <c r="AS8772" s="8"/>
      <c r="AV8772" s="13"/>
      <c r="AW8772" s="8"/>
      <c r="AX8772" s="19" t="str">
        <f t="shared" si="530"/>
        <v/>
      </c>
      <c r="AY8772" s="55">
        <f t="shared" si="531"/>
        <v>0</v>
      </c>
      <c r="AZ8772" s="8"/>
      <c r="BA8772" s="8"/>
    </row>
    <row r="8773" spans="1:53" x14ac:dyDescent="0.25">
      <c r="A8773" s="9" t="str">
        <f>IF(B8773&lt;&gt;"",COUNTA($B$3:B8773)+$A$2,"")</f>
        <v/>
      </c>
      <c r="R8773" s="42"/>
      <c r="AB8773" s="13"/>
      <c r="AC8773" s="8"/>
      <c r="AF8773" s="13"/>
      <c r="AG8773" s="8"/>
      <c r="AH8773" s="8"/>
      <c r="AI8773" s="8"/>
      <c r="AJ8773" s="8"/>
      <c r="AK8773" s="8"/>
      <c r="AN8773" s="13"/>
      <c r="AO8773" s="8"/>
      <c r="AR8773" s="13"/>
      <c r="AS8773" s="8"/>
      <c r="AV8773" s="13"/>
      <c r="AW8773" s="8"/>
      <c r="AX8773" s="19" t="str">
        <f t="shared" si="530"/>
        <v/>
      </c>
      <c r="AY8773" s="55">
        <f t="shared" si="531"/>
        <v>0</v>
      </c>
      <c r="AZ8773" s="8"/>
      <c r="BA8773" s="8"/>
    </row>
    <row r="8774" spans="1:53" x14ac:dyDescent="0.25">
      <c r="A8774" s="9" t="str">
        <f>IF(B8774&lt;&gt;"",COUNTA($B$3:B8774)+$A$2,"")</f>
        <v/>
      </c>
      <c r="R8774" s="42"/>
      <c r="AB8774" s="13"/>
      <c r="AC8774" s="8"/>
      <c r="AF8774" s="13"/>
      <c r="AG8774" s="8"/>
      <c r="AH8774" s="8"/>
      <c r="AI8774" s="8"/>
      <c r="AJ8774" s="8"/>
      <c r="AK8774" s="8"/>
      <c r="AN8774" s="13"/>
      <c r="AO8774" s="8"/>
      <c r="AR8774" s="13"/>
      <c r="AS8774" s="8"/>
      <c r="AV8774" s="13"/>
      <c r="AW8774" s="8"/>
      <c r="AX8774" s="19" t="str">
        <f t="shared" si="530"/>
        <v/>
      </c>
      <c r="AY8774" s="55">
        <f t="shared" si="531"/>
        <v>0</v>
      </c>
      <c r="AZ8774" s="8"/>
      <c r="BA8774" s="8"/>
    </row>
    <row r="8775" spans="1:53" x14ac:dyDescent="0.25">
      <c r="A8775" s="9" t="str">
        <f>IF(B8775&lt;&gt;"",COUNTA($B$3:B8775)+$A$2,"")</f>
        <v/>
      </c>
      <c r="R8775" s="42"/>
      <c r="AB8775" s="13"/>
      <c r="AC8775" s="8"/>
      <c r="AF8775" s="13"/>
      <c r="AG8775" s="8"/>
      <c r="AH8775" s="8"/>
      <c r="AI8775" s="8"/>
      <c r="AJ8775" s="8"/>
      <c r="AK8775" s="8"/>
      <c r="AN8775" s="13"/>
      <c r="AO8775" s="8"/>
      <c r="AR8775" s="13"/>
      <c r="AS8775" s="8"/>
      <c r="AV8775" s="13"/>
      <c r="AW8775" s="8"/>
      <c r="AX8775" s="19" t="str">
        <f t="shared" si="530"/>
        <v/>
      </c>
      <c r="AY8775" s="55">
        <f t="shared" si="531"/>
        <v>0</v>
      </c>
      <c r="AZ8775" s="8"/>
      <c r="BA8775" s="8"/>
    </row>
    <row r="8776" spans="1:53" x14ac:dyDescent="0.25">
      <c r="A8776" s="9" t="str">
        <f>IF(B8776&lt;&gt;"",COUNTA($B$3:B8776)+$A$2,"")</f>
        <v/>
      </c>
      <c r="R8776" s="42"/>
      <c r="AB8776" s="13"/>
      <c r="AC8776" s="8"/>
      <c r="AF8776" s="13"/>
      <c r="AG8776" s="8"/>
      <c r="AH8776" s="8"/>
      <c r="AI8776" s="8"/>
      <c r="AJ8776" s="8"/>
      <c r="AK8776" s="8"/>
      <c r="AN8776" s="13"/>
      <c r="AO8776" s="8"/>
      <c r="AR8776" s="13"/>
      <c r="AS8776" s="8"/>
      <c r="AV8776" s="13"/>
      <c r="AW8776" s="8"/>
      <c r="AX8776" s="19" t="str">
        <f t="shared" si="530"/>
        <v/>
      </c>
      <c r="AY8776" s="55">
        <f t="shared" si="531"/>
        <v>0</v>
      </c>
      <c r="AZ8776" s="8"/>
      <c r="BA8776" s="8"/>
    </row>
    <row r="8777" spans="1:53" x14ac:dyDescent="0.25">
      <c r="A8777" s="9" t="str">
        <f>IF(B8777&lt;&gt;"",COUNTA($B$3:B8777)+$A$2,"")</f>
        <v/>
      </c>
      <c r="R8777" s="42"/>
      <c r="AB8777" s="13"/>
      <c r="AC8777" s="8"/>
      <c r="AF8777" s="13"/>
      <c r="AG8777" s="8"/>
      <c r="AH8777" s="8"/>
      <c r="AI8777" s="8"/>
      <c r="AJ8777" s="8"/>
      <c r="AK8777" s="8"/>
      <c r="AN8777" s="13"/>
      <c r="AO8777" s="8"/>
      <c r="AR8777" s="13"/>
      <c r="AS8777" s="8"/>
      <c r="AV8777" s="13"/>
      <c r="AW8777" s="8"/>
      <c r="AX8777" s="19" t="str">
        <f t="shared" si="530"/>
        <v/>
      </c>
      <c r="AY8777" s="55">
        <f t="shared" si="531"/>
        <v>0</v>
      </c>
      <c r="AZ8777" s="8"/>
      <c r="BA8777" s="8"/>
    </row>
    <row r="8778" spans="1:53" x14ac:dyDescent="0.25">
      <c r="A8778" s="9" t="str">
        <f>IF(B8778&lt;&gt;"",COUNTA($B$3:B8778)+$A$2,"")</f>
        <v/>
      </c>
      <c r="R8778" s="42"/>
      <c r="AB8778" s="13"/>
      <c r="AC8778" s="8"/>
      <c r="AF8778" s="13"/>
      <c r="AG8778" s="8"/>
      <c r="AH8778" s="8"/>
      <c r="AI8778" s="8"/>
      <c r="AJ8778" s="8"/>
      <c r="AK8778" s="8"/>
      <c r="AN8778" s="13"/>
      <c r="AO8778" s="8"/>
      <c r="AR8778" s="13"/>
      <c r="AS8778" s="8"/>
      <c r="AV8778" s="13"/>
      <c r="AW8778" s="8"/>
      <c r="AX8778" s="19" t="str">
        <f t="shared" si="530"/>
        <v/>
      </c>
      <c r="AY8778" s="55">
        <f t="shared" si="531"/>
        <v>0</v>
      </c>
      <c r="AZ8778" s="8"/>
      <c r="BA8778" s="8"/>
    </row>
    <row r="8779" spans="1:53" x14ac:dyDescent="0.25">
      <c r="A8779" s="9" t="str">
        <f>IF(B8779&lt;&gt;"",COUNTA($B$3:B8779)+$A$2,"")</f>
        <v/>
      </c>
      <c r="R8779" s="42"/>
      <c r="AB8779" s="13"/>
      <c r="AC8779" s="8"/>
      <c r="AF8779" s="13"/>
      <c r="AG8779" s="8"/>
      <c r="AH8779" s="8"/>
      <c r="AI8779" s="8"/>
      <c r="AJ8779" s="8"/>
      <c r="AK8779" s="8"/>
      <c r="AN8779" s="13"/>
      <c r="AO8779" s="8"/>
      <c r="AR8779" s="13"/>
      <c r="AS8779" s="8"/>
      <c r="AV8779" s="13"/>
      <c r="AW8779" s="8"/>
      <c r="AX8779" s="19" t="str">
        <f t="shared" si="530"/>
        <v/>
      </c>
      <c r="AY8779" s="55">
        <f t="shared" si="531"/>
        <v>0</v>
      </c>
      <c r="AZ8779" s="8"/>
      <c r="BA8779" s="8"/>
    </row>
    <row r="8780" spans="1:53" x14ac:dyDescent="0.25">
      <c r="A8780" s="9" t="str">
        <f>IF(B8780&lt;&gt;"",COUNTA($B$3:B8780)+$A$2,"")</f>
        <v/>
      </c>
      <c r="R8780" s="42"/>
      <c r="AB8780" s="13"/>
      <c r="AC8780" s="8"/>
      <c r="AF8780" s="13"/>
      <c r="AG8780" s="8"/>
      <c r="AH8780" s="8"/>
      <c r="AI8780" s="8"/>
      <c r="AJ8780" s="8"/>
      <c r="AK8780" s="8"/>
      <c r="AN8780" s="13"/>
      <c r="AO8780" s="8"/>
      <c r="AR8780" s="13"/>
      <c r="AS8780" s="8"/>
      <c r="AV8780" s="13"/>
      <c r="AW8780" s="8"/>
      <c r="AX8780" s="19" t="str">
        <f t="shared" si="530"/>
        <v/>
      </c>
      <c r="AY8780" s="55">
        <f t="shared" si="531"/>
        <v>0</v>
      </c>
      <c r="AZ8780" s="8"/>
      <c r="BA8780" s="8"/>
    </row>
    <row r="8781" spans="1:53" x14ac:dyDescent="0.25">
      <c r="A8781" s="9" t="str">
        <f>IF(B8781&lt;&gt;"",COUNTA($B$3:B8781)+$A$2,"")</f>
        <v/>
      </c>
      <c r="R8781" s="42"/>
      <c r="AB8781" s="13"/>
      <c r="AC8781" s="8"/>
      <c r="AF8781" s="13"/>
      <c r="AG8781" s="8"/>
      <c r="AH8781" s="8"/>
      <c r="AI8781" s="8"/>
      <c r="AJ8781" s="8"/>
      <c r="AK8781" s="8"/>
      <c r="AN8781" s="13"/>
      <c r="AO8781" s="8"/>
      <c r="AR8781" s="13"/>
      <c r="AS8781" s="8"/>
      <c r="AV8781" s="13"/>
      <c r="AW8781" s="8"/>
      <c r="AX8781" s="19" t="str">
        <f t="shared" si="530"/>
        <v/>
      </c>
      <c r="AY8781" s="55">
        <f t="shared" si="531"/>
        <v>0</v>
      </c>
      <c r="AZ8781" s="8"/>
      <c r="BA8781" s="8"/>
    </row>
    <row r="8782" spans="1:53" x14ac:dyDescent="0.25">
      <c r="A8782" s="9" t="str">
        <f>IF(B8782&lt;&gt;"",COUNTA($B$3:B8782)+$A$2,"")</f>
        <v/>
      </c>
      <c r="R8782" s="42"/>
      <c r="AB8782" s="13"/>
      <c r="AC8782" s="8"/>
      <c r="AF8782" s="13"/>
      <c r="AG8782" s="8"/>
      <c r="AH8782" s="8"/>
      <c r="AI8782" s="8"/>
      <c r="AJ8782" s="8"/>
      <c r="AK8782" s="8"/>
      <c r="AN8782" s="13"/>
      <c r="AO8782" s="8"/>
      <c r="AR8782" s="13"/>
      <c r="AS8782" s="8"/>
      <c r="AV8782" s="13"/>
      <c r="AW8782" s="8"/>
      <c r="AX8782" s="19" t="str">
        <f t="shared" si="530"/>
        <v/>
      </c>
      <c r="AY8782" s="55">
        <f t="shared" si="531"/>
        <v>0</v>
      </c>
      <c r="AZ8782" s="8"/>
      <c r="BA8782" s="8"/>
    </row>
    <row r="8783" spans="1:53" x14ac:dyDescent="0.25">
      <c r="A8783" s="9" t="str">
        <f>IF(B8783&lt;&gt;"",COUNTA($B$3:B8783)+$A$2,"")</f>
        <v/>
      </c>
      <c r="R8783" s="42"/>
      <c r="AB8783" s="13"/>
      <c r="AC8783" s="8"/>
      <c r="AF8783" s="13"/>
      <c r="AG8783" s="8"/>
      <c r="AH8783" s="8"/>
      <c r="AI8783" s="8"/>
      <c r="AJ8783" s="8"/>
      <c r="AK8783" s="8"/>
      <c r="AN8783" s="13"/>
      <c r="AO8783" s="8"/>
      <c r="AR8783" s="13"/>
      <c r="AS8783" s="8"/>
      <c r="AV8783" s="13"/>
      <c r="AW8783" s="8"/>
      <c r="AX8783" s="19" t="str">
        <f t="shared" si="530"/>
        <v/>
      </c>
      <c r="AY8783" s="55">
        <f t="shared" si="531"/>
        <v>0</v>
      </c>
      <c r="AZ8783" s="8"/>
      <c r="BA8783" s="8"/>
    </row>
    <row r="8784" spans="1:53" x14ac:dyDescent="0.25">
      <c r="A8784" s="9" t="str">
        <f>IF(B8784&lt;&gt;"",COUNTA($B$3:B8784)+$A$2,"")</f>
        <v/>
      </c>
      <c r="R8784" s="42"/>
      <c r="AB8784" s="13"/>
      <c r="AC8784" s="8"/>
      <c r="AF8784" s="13"/>
      <c r="AG8784" s="8"/>
      <c r="AH8784" s="8"/>
      <c r="AI8784" s="8"/>
      <c r="AJ8784" s="8"/>
      <c r="AK8784" s="8"/>
      <c r="AN8784" s="13"/>
      <c r="AO8784" s="8"/>
      <c r="AR8784" s="13"/>
      <c r="AS8784" s="8"/>
      <c r="AV8784" s="13"/>
      <c r="AW8784" s="8"/>
      <c r="AX8784" s="19" t="str">
        <f t="shared" si="530"/>
        <v/>
      </c>
      <c r="AY8784" s="55">
        <f t="shared" si="531"/>
        <v>0</v>
      </c>
      <c r="AZ8784" s="8"/>
      <c r="BA8784" s="8"/>
    </row>
    <row r="8785" spans="1:53" x14ac:dyDescent="0.25">
      <c r="A8785" s="9" t="str">
        <f>IF(B8785&lt;&gt;"",COUNTA($B$3:B8785)+$A$2,"")</f>
        <v/>
      </c>
      <c r="R8785" s="42"/>
      <c r="AB8785" s="13"/>
      <c r="AC8785" s="8"/>
      <c r="AF8785" s="13"/>
      <c r="AG8785" s="8"/>
      <c r="AH8785" s="8"/>
      <c r="AI8785" s="8"/>
      <c r="AJ8785" s="8"/>
      <c r="AK8785" s="8"/>
      <c r="AN8785" s="13"/>
      <c r="AO8785" s="8"/>
      <c r="AR8785" s="13"/>
      <c r="AS8785" s="8"/>
      <c r="AV8785" s="13"/>
      <c r="AW8785" s="8"/>
      <c r="AX8785" s="19" t="str">
        <f t="shared" si="530"/>
        <v/>
      </c>
      <c r="AY8785" s="55">
        <f t="shared" si="531"/>
        <v>0</v>
      </c>
      <c r="AZ8785" s="8"/>
      <c r="BA8785" s="8"/>
    </row>
    <row r="8786" spans="1:53" x14ac:dyDescent="0.25">
      <c r="A8786" s="9" t="str">
        <f>IF(B8786&lt;&gt;"",COUNTA($B$3:B8786)+$A$2,"")</f>
        <v/>
      </c>
      <c r="R8786" s="42"/>
      <c r="AB8786" s="13"/>
      <c r="AC8786" s="8"/>
      <c r="AF8786" s="13"/>
      <c r="AG8786" s="8"/>
      <c r="AH8786" s="8"/>
      <c r="AI8786" s="8"/>
      <c r="AJ8786" s="8"/>
      <c r="AK8786" s="8"/>
      <c r="AN8786" s="13"/>
      <c r="AO8786" s="8"/>
      <c r="AR8786" s="13"/>
      <c r="AS8786" s="8"/>
      <c r="AV8786" s="13"/>
      <c r="AW8786" s="8"/>
      <c r="AX8786" s="19" t="str">
        <f t="shared" si="530"/>
        <v/>
      </c>
      <c r="AY8786" s="55">
        <f t="shared" si="531"/>
        <v>0</v>
      </c>
      <c r="AZ8786" s="8"/>
      <c r="BA8786" s="8"/>
    </row>
    <row r="8787" spans="1:53" x14ac:dyDescent="0.25">
      <c r="A8787" s="9" t="str">
        <f>IF(B8787&lt;&gt;"",COUNTA($B$3:B8787)+$A$2,"")</f>
        <v/>
      </c>
      <c r="R8787" s="42"/>
      <c r="AB8787" s="13"/>
      <c r="AC8787" s="8"/>
      <c r="AF8787" s="13"/>
      <c r="AG8787" s="8"/>
      <c r="AH8787" s="8"/>
      <c r="AI8787" s="8"/>
      <c r="AJ8787" s="8"/>
      <c r="AK8787" s="8"/>
      <c r="AN8787" s="13"/>
      <c r="AO8787" s="8"/>
      <c r="AR8787" s="13"/>
      <c r="AS8787" s="8"/>
      <c r="AV8787" s="13"/>
      <c r="AW8787" s="8"/>
      <c r="AX8787" s="19" t="str">
        <f t="shared" si="530"/>
        <v/>
      </c>
      <c r="AY8787" s="55">
        <f t="shared" si="531"/>
        <v>0</v>
      </c>
      <c r="AZ8787" s="8"/>
      <c r="BA8787" s="8"/>
    </row>
    <row r="8788" spans="1:53" x14ac:dyDescent="0.25">
      <c r="A8788" s="9" t="str">
        <f>IF(B8788&lt;&gt;"",COUNTA($B$3:B8788)+$A$2,"")</f>
        <v/>
      </c>
      <c r="R8788" s="42"/>
      <c r="AB8788" s="13"/>
      <c r="AC8788" s="8"/>
      <c r="AF8788" s="13"/>
      <c r="AG8788" s="8"/>
      <c r="AH8788" s="8"/>
      <c r="AI8788" s="8"/>
      <c r="AJ8788" s="8"/>
      <c r="AK8788" s="8"/>
      <c r="AN8788" s="13"/>
      <c r="AO8788" s="8"/>
      <c r="AR8788" s="13"/>
      <c r="AS8788" s="8"/>
      <c r="AV8788" s="13"/>
      <c r="AW8788" s="8"/>
      <c r="AX8788" s="19" t="str">
        <f t="shared" si="530"/>
        <v/>
      </c>
      <c r="AY8788" s="55">
        <f t="shared" si="531"/>
        <v>0</v>
      </c>
      <c r="AZ8788" s="8"/>
      <c r="BA8788" s="8"/>
    </row>
    <row r="8789" spans="1:53" x14ac:dyDescent="0.25">
      <c r="A8789" s="9" t="str">
        <f>IF(B8789&lt;&gt;"",COUNTA($B$3:B8789)+$A$2,"")</f>
        <v/>
      </c>
      <c r="R8789" s="42"/>
      <c r="AB8789" s="13"/>
      <c r="AC8789" s="8"/>
      <c r="AF8789" s="13"/>
      <c r="AG8789" s="8"/>
      <c r="AH8789" s="8"/>
      <c r="AI8789" s="8"/>
      <c r="AJ8789" s="8"/>
      <c r="AK8789" s="8"/>
      <c r="AN8789" s="13"/>
      <c r="AO8789" s="8"/>
      <c r="AR8789" s="13"/>
      <c r="AS8789" s="8"/>
      <c r="AV8789" s="13"/>
      <c r="AW8789" s="8"/>
      <c r="AX8789" s="19" t="str">
        <f t="shared" si="530"/>
        <v/>
      </c>
      <c r="AY8789" s="55">
        <f t="shared" si="531"/>
        <v>0</v>
      </c>
      <c r="AZ8789" s="8"/>
      <c r="BA8789" s="8"/>
    </row>
    <row r="8790" spans="1:53" x14ac:dyDescent="0.25">
      <c r="A8790" s="9" t="str">
        <f>IF(B8790&lt;&gt;"",COUNTA($B$3:B8790)+$A$2,"")</f>
        <v/>
      </c>
      <c r="R8790" s="42"/>
      <c r="AB8790" s="13"/>
      <c r="AC8790" s="8"/>
      <c r="AF8790" s="13"/>
      <c r="AG8790" s="8"/>
      <c r="AH8790" s="8"/>
      <c r="AI8790" s="8"/>
      <c r="AJ8790" s="8"/>
      <c r="AK8790" s="8"/>
      <c r="AN8790" s="13"/>
      <c r="AO8790" s="8"/>
      <c r="AR8790" s="13"/>
      <c r="AS8790" s="8"/>
      <c r="AV8790" s="13"/>
      <c r="AW8790" s="8"/>
      <c r="AX8790" s="19" t="str">
        <f t="shared" si="530"/>
        <v/>
      </c>
      <c r="AY8790" s="55">
        <f t="shared" si="531"/>
        <v>0</v>
      </c>
      <c r="AZ8790" s="8"/>
      <c r="BA8790" s="8"/>
    </row>
    <row r="8791" spans="1:53" x14ac:dyDescent="0.25">
      <c r="A8791" s="9" t="str">
        <f>IF(B8791&lt;&gt;"",COUNTA($B$3:B8791)+$A$2,"")</f>
        <v/>
      </c>
      <c r="R8791" s="42"/>
      <c r="AB8791" s="13"/>
      <c r="AC8791" s="8"/>
      <c r="AF8791" s="13"/>
      <c r="AG8791" s="8"/>
      <c r="AH8791" s="8"/>
      <c r="AI8791" s="8"/>
      <c r="AJ8791" s="8"/>
      <c r="AK8791" s="8"/>
      <c r="AN8791" s="13"/>
      <c r="AO8791" s="8"/>
      <c r="AR8791" s="13"/>
      <c r="AS8791" s="8"/>
      <c r="AV8791" s="13"/>
      <c r="AW8791" s="8"/>
      <c r="AX8791" s="19" t="str">
        <f t="shared" si="530"/>
        <v/>
      </c>
      <c r="AY8791" s="55">
        <f t="shared" si="531"/>
        <v>0</v>
      </c>
      <c r="AZ8791" s="8"/>
      <c r="BA8791" s="8"/>
    </row>
    <row r="8792" spans="1:53" x14ac:dyDescent="0.25">
      <c r="A8792" s="9" t="str">
        <f>IF(B8792&lt;&gt;"",COUNTA($B$3:B8792)+$A$2,"")</f>
        <v/>
      </c>
      <c r="R8792" s="42"/>
      <c r="AB8792" s="13"/>
      <c r="AC8792" s="8"/>
      <c r="AF8792" s="13"/>
      <c r="AG8792" s="8"/>
      <c r="AH8792" s="8"/>
      <c r="AI8792" s="8"/>
      <c r="AJ8792" s="8"/>
      <c r="AK8792" s="8"/>
      <c r="AN8792" s="13"/>
      <c r="AO8792" s="8"/>
      <c r="AR8792" s="13"/>
      <c r="AS8792" s="8"/>
      <c r="AV8792" s="13"/>
      <c r="AW8792" s="8"/>
      <c r="AX8792" s="19" t="str">
        <f t="shared" si="530"/>
        <v/>
      </c>
      <c r="AY8792" s="55">
        <f t="shared" si="531"/>
        <v>0</v>
      </c>
      <c r="AZ8792" s="8"/>
      <c r="BA8792" s="8"/>
    </row>
    <row r="8793" spans="1:53" x14ac:dyDescent="0.25">
      <c r="A8793" s="9" t="str">
        <f>IF(B8793&lt;&gt;"",COUNTA($B$3:B8793)+$A$2,"")</f>
        <v/>
      </c>
      <c r="R8793" s="42"/>
      <c r="AB8793" s="13"/>
      <c r="AC8793" s="8"/>
      <c r="AF8793" s="13"/>
      <c r="AG8793" s="8"/>
      <c r="AH8793" s="8"/>
      <c r="AI8793" s="8"/>
      <c r="AJ8793" s="8"/>
      <c r="AK8793" s="8"/>
      <c r="AN8793" s="13"/>
      <c r="AO8793" s="8"/>
      <c r="AR8793" s="13"/>
      <c r="AS8793" s="8"/>
      <c r="AV8793" s="13"/>
      <c r="AW8793" s="8"/>
      <c r="AX8793" s="19" t="str">
        <f t="shared" si="530"/>
        <v/>
      </c>
      <c r="AY8793" s="55">
        <f t="shared" si="531"/>
        <v>0</v>
      </c>
      <c r="AZ8793" s="8"/>
      <c r="BA8793" s="8"/>
    </row>
    <row r="8794" spans="1:53" x14ac:dyDescent="0.25">
      <c r="A8794" s="9" t="str">
        <f>IF(B8794&lt;&gt;"",COUNTA($B$3:B8794)+$A$2,"")</f>
        <v/>
      </c>
      <c r="R8794" s="42"/>
      <c r="AB8794" s="13"/>
      <c r="AC8794" s="8"/>
      <c r="AF8794" s="13"/>
      <c r="AG8794" s="8"/>
      <c r="AH8794" s="8"/>
      <c r="AI8794" s="8"/>
      <c r="AJ8794" s="8"/>
      <c r="AK8794" s="8"/>
      <c r="AN8794" s="13"/>
      <c r="AO8794" s="8"/>
      <c r="AR8794" s="13"/>
      <c r="AS8794" s="8"/>
      <c r="AV8794" s="13"/>
      <c r="AW8794" s="8"/>
      <c r="AX8794" s="19" t="str">
        <f t="shared" si="530"/>
        <v/>
      </c>
      <c r="AY8794" s="55">
        <f t="shared" si="531"/>
        <v>0</v>
      </c>
      <c r="AZ8794" s="8"/>
      <c r="BA8794" s="8"/>
    </row>
    <row r="8795" spans="1:53" x14ac:dyDescent="0.25">
      <c r="A8795" s="9" t="str">
        <f>IF(B8795&lt;&gt;"",COUNTA($B$3:B8795)+$A$2,"")</f>
        <v/>
      </c>
      <c r="R8795" s="42"/>
      <c r="AB8795" s="13"/>
      <c r="AC8795" s="8"/>
      <c r="AF8795" s="13"/>
      <c r="AG8795" s="8"/>
      <c r="AH8795" s="8"/>
      <c r="AI8795" s="8"/>
      <c r="AJ8795" s="8"/>
      <c r="AK8795" s="8"/>
      <c r="AN8795" s="13"/>
      <c r="AO8795" s="8"/>
      <c r="AR8795" s="13"/>
      <c r="AS8795" s="8"/>
      <c r="AV8795" s="13"/>
      <c r="AW8795" s="8"/>
      <c r="AX8795" s="19" t="str">
        <f t="shared" si="530"/>
        <v/>
      </c>
      <c r="AY8795" s="55">
        <f t="shared" si="531"/>
        <v>0</v>
      </c>
      <c r="AZ8795" s="8"/>
      <c r="BA8795" s="8"/>
    </row>
    <row r="8796" spans="1:53" x14ac:dyDescent="0.25">
      <c r="A8796" s="9" t="str">
        <f>IF(B8796&lt;&gt;"",COUNTA($B$3:B8796)+$A$2,"")</f>
        <v/>
      </c>
      <c r="R8796" s="42"/>
      <c r="AB8796" s="13"/>
      <c r="AC8796" s="8"/>
      <c r="AF8796" s="13"/>
      <c r="AG8796" s="8"/>
      <c r="AH8796" s="8"/>
      <c r="AI8796" s="8"/>
      <c r="AJ8796" s="8"/>
      <c r="AK8796" s="8"/>
      <c r="AN8796" s="13"/>
      <c r="AO8796" s="8"/>
      <c r="AR8796" s="13"/>
      <c r="AS8796" s="8"/>
      <c r="AV8796" s="13"/>
      <c r="AW8796" s="8"/>
      <c r="AX8796" s="19" t="str">
        <f t="shared" si="530"/>
        <v/>
      </c>
      <c r="AY8796" s="55">
        <f t="shared" si="531"/>
        <v>0</v>
      </c>
      <c r="AZ8796" s="8"/>
      <c r="BA8796" s="8"/>
    </row>
    <row r="8797" spans="1:53" x14ac:dyDescent="0.25">
      <c r="A8797" s="9" t="str">
        <f>IF(B8797&lt;&gt;"",COUNTA($B$3:B8797)+$A$2,"")</f>
        <v/>
      </c>
      <c r="R8797" s="42"/>
      <c r="AB8797" s="13"/>
      <c r="AC8797" s="8"/>
      <c r="AF8797" s="13"/>
      <c r="AG8797" s="8"/>
      <c r="AH8797" s="8"/>
      <c r="AI8797" s="8"/>
      <c r="AJ8797" s="8"/>
      <c r="AK8797" s="8"/>
      <c r="AN8797" s="13"/>
      <c r="AO8797" s="8"/>
      <c r="AR8797" s="13"/>
      <c r="AS8797" s="8"/>
      <c r="AV8797" s="13"/>
      <c r="AW8797" s="8"/>
      <c r="AX8797" s="19" t="str">
        <f t="shared" si="530"/>
        <v/>
      </c>
      <c r="AY8797" s="55">
        <f t="shared" si="531"/>
        <v>0</v>
      </c>
      <c r="AZ8797" s="8"/>
      <c r="BA8797" s="8"/>
    </row>
    <row r="8798" spans="1:53" x14ac:dyDescent="0.25">
      <c r="A8798" s="9" t="str">
        <f>IF(B8798&lt;&gt;"",COUNTA($B$3:B8798)+$A$2,"")</f>
        <v/>
      </c>
      <c r="R8798" s="42"/>
      <c r="AB8798" s="13"/>
      <c r="AC8798" s="8"/>
      <c r="AF8798" s="13"/>
      <c r="AG8798" s="8"/>
      <c r="AH8798" s="8"/>
      <c r="AI8798" s="8"/>
      <c r="AJ8798" s="8"/>
      <c r="AK8798" s="8"/>
      <c r="AN8798" s="13"/>
      <c r="AO8798" s="8"/>
      <c r="AR8798" s="13"/>
      <c r="AS8798" s="8"/>
      <c r="AV8798" s="13"/>
      <c r="AW8798" s="8"/>
      <c r="AX8798" s="19" t="str">
        <f t="shared" si="530"/>
        <v/>
      </c>
      <c r="AY8798" s="55">
        <f t="shared" si="531"/>
        <v>0</v>
      </c>
      <c r="AZ8798" s="8"/>
      <c r="BA8798" s="8"/>
    </row>
    <row r="8799" spans="1:53" x14ac:dyDescent="0.25">
      <c r="A8799" s="9" t="str">
        <f>IF(B8799&lt;&gt;"",COUNTA($B$3:B8799)+$A$2,"")</f>
        <v/>
      </c>
      <c r="R8799" s="42"/>
      <c r="AB8799" s="13"/>
      <c r="AC8799" s="8"/>
      <c r="AF8799" s="13"/>
      <c r="AG8799" s="8"/>
      <c r="AH8799" s="8"/>
      <c r="AI8799" s="8"/>
      <c r="AJ8799" s="8"/>
      <c r="AK8799" s="8"/>
      <c r="AN8799" s="13"/>
      <c r="AO8799" s="8"/>
      <c r="AR8799" s="13"/>
      <c r="AS8799" s="8"/>
      <c r="AV8799" s="13"/>
      <c r="AW8799" s="8"/>
      <c r="AX8799" s="19" t="str">
        <f t="shared" si="530"/>
        <v/>
      </c>
      <c r="AY8799" s="55">
        <f t="shared" si="531"/>
        <v>0</v>
      </c>
      <c r="AZ8799" s="8"/>
      <c r="BA8799" s="8"/>
    </row>
    <row r="8800" spans="1:53" x14ac:dyDescent="0.25">
      <c r="A8800" s="9" t="str">
        <f>IF(B8800&lt;&gt;"",COUNTA($B$3:B8800)+$A$2,"")</f>
        <v/>
      </c>
      <c r="R8800" s="42"/>
      <c r="AB8800" s="13"/>
      <c r="AC8800" s="8"/>
      <c r="AF8800" s="13"/>
      <c r="AG8800" s="8"/>
      <c r="AH8800" s="8"/>
      <c r="AI8800" s="8"/>
      <c r="AJ8800" s="8"/>
      <c r="AK8800" s="8"/>
      <c r="AN8800" s="13"/>
      <c r="AO8800" s="8"/>
      <c r="AR8800" s="13"/>
      <c r="AS8800" s="8"/>
      <c r="AV8800" s="13"/>
      <c r="AW8800" s="8"/>
      <c r="AX8800" s="19" t="str">
        <f t="shared" si="530"/>
        <v/>
      </c>
      <c r="AY8800" s="55">
        <f t="shared" si="531"/>
        <v>0</v>
      </c>
      <c r="AZ8800" s="8"/>
      <c r="BA8800" s="8"/>
    </row>
    <row r="8801" spans="1:53" x14ac:dyDescent="0.25">
      <c r="A8801" s="9" t="str">
        <f>IF(B8801&lt;&gt;"",COUNTA($B$3:B8801)+$A$2,"")</f>
        <v/>
      </c>
      <c r="R8801" s="42"/>
      <c r="AB8801" s="13"/>
      <c r="AC8801" s="8"/>
      <c r="AF8801" s="13"/>
      <c r="AG8801" s="8"/>
      <c r="AH8801" s="8"/>
      <c r="AI8801" s="8"/>
      <c r="AJ8801" s="8"/>
      <c r="AK8801" s="8"/>
      <c r="AN8801" s="13"/>
      <c r="AO8801" s="8"/>
      <c r="AR8801" s="13"/>
      <c r="AS8801" s="8"/>
      <c r="AV8801" s="13"/>
      <c r="AW8801" s="8"/>
      <c r="AX8801" s="19" t="str">
        <f t="shared" si="530"/>
        <v/>
      </c>
      <c r="AY8801" s="55">
        <f t="shared" si="531"/>
        <v>0</v>
      </c>
      <c r="AZ8801" s="8"/>
      <c r="BA8801" s="8"/>
    </row>
    <row r="8802" spans="1:53" x14ac:dyDescent="0.25">
      <c r="A8802" s="9" t="str">
        <f>IF(B8802&lt;&gt;"",COUNTA($B$3:B8802)+$A$2,"")</f>
        <v/>
      </c>
      <c r="R8802" s="42"/>
      <c r="AB8802" s="13"/>
      <c r="AC8802" s="8"/>
      <c r="AF8802" s="13"/>
      <c r="AG8802" s="8"/>
      <c r="AH8802" s="8"/>
      <c r="AI8802" s="8"/>
      <c r="AJ8802" s="8"/>
      <c r="AK8802" s="8"/>
      <c r="AN8802" s="13"/>
      <c r="AO8802" s="8"/>
      <c r="AR8802" s="13"/>
      <c r="AS8802" s="8"/>
      <c r="AV8802" s="13"/>
      <c r="AW8802" s="8"/>
      <c r="AX8802" s="19" t="str">
        <f t="shared" si="530"/>
        <v/>
      </c>
      <c r="AY8802" s="55">
        <f t="shared" si="531"/>
        <v>0</v>
      </c>
      <c r="AZ8802" s="8"/>
      <c r="BA8802" s="8"/>
    </row>
    <row r="8803" spans="1:53" x14ac:dyDescent="0.25">
      <c r="A8803" s="9" t="str">
        <f>IF(B8803&lt;&gt;"",COUNTA($B$3:B8803)+$A$2,"")</f>
        <v/>
      </c>
      <c r="R8803" s="42"/>
      <c r="AB8803" s="13"/>
      <c r="AC8803" s="8"/>
      <c r="AF8803" s="13"/>
      <c r="AG8803" s="8"/>
      <c r="AH8803" s="8"/>
      <c r="AI8803" s="8"/>
      <c r="AJ8803" s="8"/>
      <c r="AK8803" s="8"/>
      <c r="AN8803" s="13"/>
      <c r="AO8803" s="8"/>
      <c r="AR8803" s="13"/>
      <c r="AS8803" s="8"/>
      <c r="AV8803" s="13"/>
      <c r="AW8803" s="8"/>
      <c r="AX8803" s="19" t="str">
        <f t="shared" si="530"/>
        <v/>
      </c>
      <c r="AY8803" s="55">
        <f t="shared" si="531"/>
        <v>0</v>
      </c>
      <c r="AZ8803" s="8"/>
      <c r="BA8803" s="8"/>
    </row>
    <row r="8804" spans="1:53" x14ac:dyDescent="0.25">
      <c r="A8804" s="9" t="str">
        <f>IF(B8804&lt;&gt;"",COUNTA($B$3:B8804)+$A$2,"")</f>
        <v/>
      </c>
      <c r="R8804" s="42"/>
      <c r="AB8804" s="13"/>
      <c r="AC8804" s="8"/>
      <c r="AF8804" s="13"/>
      <c r="AG8804" s="8"/>
      <c r="AH8804" s="8"/>
      <c r="AI8804" s="8"/>
      <c r="AJ8804" s="8"/>
      <c r="AK8804" s="8"/>
      <c r="AN8804" s="13"/>
      <c r="AO8804" s="8"/>
      <c r="AR8804" s="13"/>
      <c r="AS8804" s="8"/>
      <c r="AV8804" s="13"/>
      <c r="AW8804" s="8"/>
      <c r="AX8804" s="19" t="str">
        <f t="shared" si="530"/>
        <v/>
      </c>
      <c r="AY8804" s="55">
        <f t="shared" si="531"/>
        <v>0</v>
      </c>
      <c r="AZ8804" s="8"/>
      <c r="BA8804" s="8"/>
    </row>
    <row r="8805" spans="1:53" x14ac:dyDescent="0.25">
      <c r="A8805" s="9" t="str">
        <f>IF(B8805&lt;&gt;"",COUNTA($B$3:B8805)+$A$2,"")</f>
        <v/>
      </c>
      <c r="R8805" s="42"/>
      <c r="AB8805" s="13"/>
      <c r="AC8805" s="8"/>
      <c r="AF8805" s="13"/>
      <c r="AG8805" s="8"/>
      <c r="AH8805" s="8"/>
      <c r="AI8805" s="8"/>
      <c r="AJ8805" s="8"/>
      <c r="AK8805" s="8"/>
      <c r="AN8805" s="13"/>
      <c r="AO8805" s="8"/>
      <c r="AR8805" s="13"/>
      <c r="AS8805" s="8"/>
      <c r="AV8805" s="13"/>
      <c r="AW8805" s="8"/>
      <c r="AX8805" s="19" t="str">
        <f t="shared" si="530"/>
        <v/>
      </c>
      <c r="AY8805" s="55">
        <f t="shared" si="531"/>
        <v>0</v>
      </c>
      <c r="AZ8805" s="8"/>
      <c r="BA8805" s="8"/>
    </row>
    <row r="8806" spans="1:53" x14ac:dyDescent="0.25">
      <c r="A8806" s="9" t="str">
        <f>IF(B8806&lt;&gt;"",COUNTA($B$3:B8806)+$A$2,"")</f>
        <v/>
      </c>
      <c r="R8806" s="42"/>
      <c r="AB8806" s="13"/>
      <c r="AC8806" s="8"/>
      <c r="AF8806" s="13"/>
      <c r="AG8806" s="8"/>
      <c r="AH8806" s="8"/>
      <c r="AI8806" s="8"/>
      <c r="AJ8806" s="8"/>
      <c r="AK8806" s="8"/>
      <c r="AN8806" s="13"/>
      <c r="AO8806" s="8"/>
      <c r="AR8806" s="13"/>
      <c r="AS8806" s="8"/>
      <c r="AV8806" s="13"/>
      <c r="AW8806" s="8"/>
      <c r="AX8806" s="19" t="str">
        <f t="shared" si="530"/>
        <v/>
      </c>
      <c r="AY8806" s="55">
        <f t="shared" si="531"/>
        <v>0</v>
      </c>
      <c r="AZ8806" s="8"/>
      <c r="BA8806" s="8"/>
    </row>
    <row r="8807" spans="1:53" x14ac:dyDescent="0.25">
      <c r="A8807" s="9" t="str">
        <f>IF(B8807&lt;&gt;"",COUNTA($B$3:B8807)+$A$2,"")</f>
        <v/>
      </c>
      <c r="R8807" s="42"/>
      <c r="AB8807" s="13"/>
      <c r="AC8807" s="8"/>
      <c r="AF8807" s="13"/>
      <c r="AG8807" s="8"/>
      <c r="AH8807" s="8"/>
      <c r="AI8807" s="8"/>
      <c r="AJ8807" s="8"/>
      <c r="AK8807" s="8"/>
      <c r="AN8807" s="13"/>
      <c r="AO8807" s="8"/>
      <c r="AR8807" s="13"/>
      <c r="AS8807" s="8"/>
      <c r="AV8807" s="13"/>
      <c r="AW8807" s="8"/>
      <c r="AX8807" s="19" t="str">
        <f t="shared" si="530"/>
        <v/>
      </c>
      <c r="AY8807" s="55">
        <f t="shared" si="531"/>
        <v>0</v>
      </c>
      <c r="AZ8807" s="8"/>
      <c r="BA8807" s="8"/>
    </row>
    <row r="8808" spans="1:53" x14ac:dyDescent="0.25">
      <c r="A8808" s="9" t="str">
        <f>IF(B8808&lt;&gt;"",COUNTA($B$3:B8808)+$A$2,"")</f>
        <v/>
      </c>
      <c r="R8808" s="42"/>
      <c r="AB8808" s="13"/>
      <c r="AC8808" s="8"/>
      <c r="AF8808" s="13"/>
      <c r="AG8808" s="8"/>
      <c r="AH8808" s="8"/>
      <c r="AI8808" s="8"/>
      <c r="AJ8808" s="8"/>
      <c r="AK8808" s="8"/>
      <c r="AN8808" s="13"/>
      <c r="AO8808" s="8"/>
      <c r="AR8808" s="13"/>
      <c r="AS8808" s="8"/>
      <c r="AV8808" s="13"/>
      <c r="AW8808" s="8"/>
      <c r="AX8808" s="19" t="str">
        <f t="shared" si="530"/>
        <v/>
      </c>
      <c r="AY8808" s="55">
        <f t="shared" si="531"/>
        <v>0</v>
      </c>
      <c r="AZ8808" s="8"/>
      <c r="BA8808" s="8"/>
    </row>
    <row r="8809" spans="1:53" x14ac:dyDescent="0.25">
      <c r="A8809" s="9" t="str">
        <f>IF(B8809&lt;&gt;"",COUNTA($B$3:B8809)+$A$2,"")</f>
        <v/>
      </c>
      <c r="R8809" s="42"/>
      <c r="AB8809" s="13"/>
      <c r="AC8809" s="8"/>
      <c r="AF8809" s="13"/>
      <c r="AG8809" s="8"/>
      <c r="AH8809" s="8"/>
      <c r="AI8809" s="8"/>
      <c r="AJ8809" s="8"/>
      <c r="AK8809" s="8"/>
      <c r="AN8809" s="13"/>
      <c r="AO8809" s="8"/>
      <c r="AR8809" s="13"/>
      <c r="AS8809" s="8"/>
      <c r="AV8809" s="13"/>
      <c r="AW8809" s="8"/>
      <c r="AX8809" s="19" t="str">
        <f t="shared" si="530"/>
        <v/>
      </c>
      <c r="AY8809" s="55">
        <f t="shared" si="531"/>
        <v>0</v>
      </c>
      <c r="AZ8809" s="8"/>
      <c r="BA8809" s="8"/>
    </row>
    <row r="8810" spans="1:53" x14ac:dyDescent="0.25">
      <c r="A8810" s="9" t="str">
        <f>IF(B8810&lt;&gt;"",COUNTA($B$3:B8810)+$A$2,"")</f>
        <v/>
      </c>
      <c r="R8810" s="42"/>
      <c r="AB8810" s="13"/>
      <c r="AC8810" s="8"/>
      <c r="AF8810" s="13"/>
      <c r="AG8810" s="8"/>
      <c r="AH8810" s="8"/>
      <c r="AI8810" s="8"/>
      <c r="AJ8810" s="8"/>
      <c r="AK8810" s="8"/>
      <c r="AN8810" s="13"/>
      <c r="AO8810" s="8"/>
      <c r="AR8810" s="13"/>
      <c r="AS8810" s="8"/>
      <c r="AV8810" s="13"/>
      <c r="AW8810" s="8"/>
      <c r="AX8810" s="19" t="str">
        <f t="shared" si="530"/>
        <v/>
      </c>
      <c r="AY8810" s="55">
        <f t="shared" si="531"/>
        <v>0</v>
      </c>
      <c r="AZ8810" s="8"/>
      <c r="BA8810" s="8"/>
    </row>
    <row r="8811" spans="1:53" x14ac:dyDescent="0.25">
      <c r="A8811" s="9" t="str">
        <f>IF(B8811&lt;&gt;"",COUNTA($B$3:B8811)+$A$2,"")</f>
        <v/>
      </c>
      <c r="R8811" s="42"/>
      <c r="AB8811" s="13"/>
      <c r="AC8811" s="8"/>
      <c r="AF8811" s="13"/>
      <c r="AG8811" s="8"/>
      <c r="AH8811" s="8"/>
      <c r="AI8811" s="8"/>
      <c r="AJ8811" s="8"/>
      <c r="AK8811" s="8"/>
      <c r="AN8811" s="13"/>
      <c r="AO8811" s="8"/>
      <c r="AR8811" s="13"/>
      <c r="AS8811" s="8"/>
      <c r="AV8811" s="13"/>
      <c r="AW8811" s="8"/>
      <c r="AX8811" s="19" t="str">
        <f t="shared" si="530"/>
        <v/>
      </c>
      <c r="AY8811" s="55">
        <f t="shared" si="531"/>
        <v>0</v>
      </c>
      <c r="AZ8811" s="8"/>
      <c r="BA8811" s="8"/>
    </row>
    <row r="8812" spans="1:53" x14ac:dyDescent="0.25">
      <c r="A8812" s="9" t="str">
        <f>IF(B8812&lt;&gt;"",COUNTA($B$3:B8812)+$A$2,"")</f>
        <v/>
      </c>
      <c r="R8812" s="42"/>
      <c r="AB8812" s="13"/>
      <c r="AC8812" s="8"/>
      <c r="AF8812" s="13"/>
      <c r="AG8812" s="8"/>
      <c r="AH8812" s="8"/>
      <c r="AI8812" s="8"/>
      <c r="AJ8812" s="8"/>
      <c r="AK8812" s="8"/>
      <c r="AN8812" s="13"/>
      <c r="AO8812" s="8"/>
      <c r="AR8812" s="13"/>
      <c r="AS8812" s="8"/>
      <c r="AV8812" s="13"/>
      <c r="AW8812" s="8"/>
      <c r="AX8812" s="19" t="str">
        <f t="shared" si="530"/>
        <v/>
      </c>
      <c r="AY8812" s="55">
        <f t="shared" si="531"/>
        <v>0</v>
      </c>
      <c r="AZ8812" s="8"/>
      <c r="BA8812" s="8"/>
    </row>
    <row r="8813" spans="1:53" x14ac:dyDescent="0.25">
      <c r="A8813" s="9" t="str">
        <f>IF(B8813&lt;&gt;"",COUNTA($B$3:B8813)+$A$2,"")</f>
        <v/>
      </c>
      <c r="R8813" s="42"/>
      <c r="AB8813" s="13"/>
      <c r="AC8813" s="8"/>
      <c r="AF8813" s="13"/>
      <c r="AG8813" s="8"/>
      <c r="AH8813" s="8"/>
      <c r="AI8813" s="8"/>
      <c r="AJ8813" s="8"/>
      <c r="AK8813" s="8"/>
      <c r="AN8813" s="13"/>
      <c r="AO8813" s="8"/>
      <c r="AR8813" s="13"/>
      <c r="AS8813" s="8"/>
      <c r="AV8813" s="13"/>
      <c r="AW8813" s="8"/>
      <c r="AX8813" s="19" t="str">
        <f t="shared" si="530"/>
        <v/>
      </c>
      <c r="AY8813" s="55">
        <f t="shared" si="531"/>
        <v>0</v>
      </c>
      <c r="AZ8813" s="8"/>
      <c r="BA8813" s="8"/>
    </row>
    <row r="8814" spans="1:53" x14ac:dyDescent="0.25">
      <c r="A8814" s="9" t="str">
        <f>IF(B8814&lt;&gt;"",COUNTA($B$3:B8814)+$A$2,"")</f>
        <v/>
      </c>
      <c r="R8814" s="42"/>
      <c r="AB8814" s="13"/>
      <c r="AC8814" s="8"/>
      <c r="AF8814" s="13"/>
      <c r="AG8814" s="8"/>
      <c r="AH8814" s="8"/>
      <c r="AI8814" s="8"/>
      <c r="AJ8814" s="8"/>
      <c r="AK8814" s="8"/>
      <c r="AN8814" s="13"/>
      <c r="AO8814" s="8"/>
      <c r="AR8814" s="13"/>
      <c r="AS8814" s="8"/>
      <c r="AV8814" s="13"/>
      <c r="AW8814" s="8"/>
      <c r="AX8814" s="19" t="str">
        <f t="shared" si="530"/>
        <v/>
      </c>
      <c r="AY8814" s="55">
        <f t="shared" si="531"/>
        <v>0</v>
      </c>
      <c r="AZ8814" s="8"/>
      <c r="BA8814" s="8"/>
    </row>
    <row r="8815" spans="1:53" x14ac:dyDescent="0.25">
      <c r="A8815" s="9" t="str">
        <f>IF(B8815&lt;&gt;"",COUNTA($B$3:B8815)+$A$2,"")</f>
        <v/>
      </c>
      <c r="R8815" s="42"/>
      <c r="AB8815" s="13"/>
      <c r="AC8815" s="8"/>
      <c r="AF8815" s="13"/>
      <c r="AG8815" s="8"/>
      <c r="AH8815" s="8"/>
      <c r="AI8815" s="8"/>
      <c r="AJ8815" s="8"/>
      <c r="AK8815" s="8"/>
      <c r="AN8815" s="13"/>
      <c r="AO8815" s="8"/>
      <c r="AR8815" s="13"/>
      <c r="AS8815" s="8"/>
      <c r="AV8815" s="13"/>
      <c r="AW8815" s="8"/>
      <c r="AX8815" s="19" t="str">
        <f t="shared" si="530"/>
        <v/>
      </c>
      <c r="AY8815" s="55">
        <f t="shared" si="531"/>
        <v>0</v>
      </c>
      <c r="AZ8815" s="8"/>
      <c r="BA8815" s="8"/>
    </row>
    <row r="8816" spans="1:53" x14ac:dyDescent="0.25">
      <c r="A8816" s="9" t="str">
        <f>IF(B8816&lt;&gt;"",COUNTA($B$3:B8816)+$A$2,"")</f>
        <v/>
      </c>
      <c r="R8816" s="42"/>
      <c r="AB8816" s="13"/>
      <c r="AC8816" s="8"/>
      <c r="AF8816" s="13"/>
      <c r="AG8816" s="8"/>
      <c r="AH8816" s="8"/>
      <c r="AI8816" s="8"/>
      <c r="AJ8816" s="8"/>
      <c r="AK8816" s="8"/>
      <c r="AN8816" s="13"/>
      <c r="AO8816" s="8"/>
      <c r="AR8816" s="13"/>
      <c r="AS8816" s="8"/>
      <c r="AV8816" s="13"/>
      <c r="AW8816" s="8"/>
      <c r="AX8816" s="19" t="str">
        <f t="shared" si="530"/>
        <v/>
      </c>
      <c r="AY8816" s="55">
        <f t="shared" si="531"/>
        <v>0</v>
      </c>
      <c r="AZ8816" s="8"/>
      <c r="BA8816" s="8"/>
    </row>
    <row r="8817" spans="1:53" x14ac:dyDescent="0.25">
      <c r="A8817" s="9" t="str">
        <f>IF(B8817&lt;&gt;"",COUNTA($B$3:B8817)+$A$2,"")</f>
        <v/>
      </c>
      <c r="R8817" s="42"/>
      <c r="AB8817" s="13"/>
      <c r="AC8817" s="8"/>
      <c r="AF8817" s="13"/>
      <c r="AG8817" s="8"/>
      <c r="AH8817" s="8"/>
      <c r="AI8817" s="8"/>
      <c r="AJ8817" s="8"/>
      <c r="AK8817" s="8"/>
      <c r="AN8817" s="13"/>
      <c r="AO8817" s="8"/>
      <c r="AR8817" s="13"/>
      <c r="AS8817" s="8"/>
      <c r="AV8817" s="13"/>
      <c r="AW8817" s="8"/>
      <c r="AX8817" s="19" t="str">
        <f t="shared" si="530"/>
        <v/>
      </c>
      <c r="AY8817" s="55">
        <f t="shared" si="531"/>
        <v>0</v>
      </c>
      <c r="AZ8817" s="8"/>
      <c r="BA8817" s="8"/>
    </row>
    <row r="8818" spans="1:53" x14ac:dyDescent="0.25">
      <c r="A8818" s="9" t="str">
        <f>IF(B8818&lt;&gt;"",COUNTA($B$3:B8818)+$A$2,"")</f>
        <v/>
      </c>
      <c r="R8818" s="42"/>
      <c r="AB8818" s="13"/>
      <c r="AC8818" s="8"/>
      <c r="AF8818" s="13"/>
      <c r="AG8818" s="8"/>
      <c r="AH8818" s="8"/>
      <c r="AI8818" s="8"/>
      <c r="AJ8818" s="8"/>
      <c r="AK8818" s="8"/>
      <c r="AN8818" s="13"/>
      <c r="AO8818" s="8"/>
      <c r="AR8818" s="13"/>
      <c r="AS8818" s="8"/>
      <c r="AV8818" s="13"/>
      <c r="AW8818" s="8"/>
      <c r="AX8818" s="19" t="str">
        <f t="shared" si="530"/>
        <v/>
      </c>
      <c r="AY8818" s="55">
        <f t="shared" si="531"/>
        <v>0</v>
      </c>
      <c r="AZ8818" s="8"/>
      <c r="BA8818" s="8"/>
    </row>
    <row r="8819" spans="1:53" x14ac:dyDescent="0.25">
      <c r="A8819" s="9" t="str">
        <f>IF(B8819&lt;&gt;"",COUNTA($B$3:B8819)+$A$2,"")</f>
        <v/>
      </c>
      <c r="R8819" s="42"/>
      <c r="AB8819" s="13"/>
      <c r="AC8819" s="8"/>
      <c r="AF8819" s="13"/>
      <c r="AG8819" s="8"/>
      <c r="AH8819" s="8"/>
      <c r="AI8819" s="8"/>
      <c r="AJ8819" s="8"/>
      <c r="AK8819" s="8"/>
      <c r="AN8819" s="13"/>
      <c r="AO8819" s="8"/>
      <c r="AR8819" s="13"/>
      <c r="AS8819" s="8"/>
      <c r="AV8819" s="13"/>
      <c r="AW8819" s="8"/>
      <c r="AX8819" s="19" t="str">
        <f t="shared" si="530"/>
        <v/>
      </c>
      <c r="AY8819" s="55">
        <f t="shared" si="531"/>
        <v>0</v>
      </c>
      <c r="AZ8819" s="8"/>
      <c r="BA8819" s="8"/>
    </row>
    <row r="8820" spans="1:53" x14ac:dyDescent="0.25">
      <c r="A8820" s="9" t="str">
        <f>IF(B8820&lt;&gt;"",COUNTA($B$3:B8820)+$A$2,"")</f>
        <v/>
      </c>
      <c r="R8820" s="42"/>
      <c r="AB8820" s="13"/>
      <c r="AC8820" s="8"/>
      <c r="AF8820" s="13"/>
      <c r="AG8820" s="8"/>
      <c r="AH8820" s="8"/>
      <c r="AI8820" s="8"/>
      <c r="AJ8820" s="8"/>
      <c r="AK8820" s="8"/>
      <c r="AN8820" s="13"/>
      <c r="AO8820" s="8"/>
      <c r="AR8820" s="13"/>
      <c r="AS8820" s="8"/>
      <c r="AV8820" s="13"/>
      <c r="AW8820" s="8"/>
      <c r="AX8820" s="19" t="str">
        <f t="shared" si="530"/>
        <v/>
      </c>
      <c r="AY8820" s="55">
        <f t="shared" si="531"/>
        <v>0</v>
      </c>
      <c r="AZ8820" s="8"/>
      <c r="BA8820" s="8"/>
    </row>
    <row r="8821" spans="1:53" x14ac:dyDescent="0.25">
      <c r="A8821" s="9" t="str">
        <f>IF(B8821&lt;&gt;"",COUNTA($B$3:B8821)+$A$2,"")</f>
        <v/>
      </c>
      <c r="R8821" s="42"/>
      <c r="AB8821" s="13"/>
      <c r="AC8821" s="8"/>
      <c r="AF8821" s="13"/>
      <c r="AG8821" s="8"/>
      <c r="AH8821" s="8"/>
      <c r="AI8821" s="8"/>
      <c r="AJ8821" s="8"/>
      <c r="AK8821" s="8"/>
      <c r="AN8821" s="13"/>
      <c r="AO8821" s="8"/>
      <c r="AR8821" s="13"/>
      <c r="AS8821" s="8"/>
      <c r="AV8821" s="13"/>
      <c r="AW8821" s="8"/>
      <c r="AX8821" s="19" t="str">
        <f t="shared" si="530"/>
        <v/>
      </c>
      <c r="AY8821" s="55">
        <f t="shared" si="531"/>
        <v>0</v>
      </c>
      <c r="AZ8821" s="8"/>
      <c r="BA8821" s="8"/>
    </row>
    <row r="8822" spans="1:53" x14ac:dyDescent="0.25">
      <c r="A8822" s="9" t="str">
        <f>IF(B8822&lt;&gt;"",COUNTA($B$3:B8822)+$A$2,"")</f>
        <v/>
      </c>
      <c r="R8822" s="42"/>
      <c r="AB8822" s="13"/>
      <c r="AC8822" s="8"/>
      <c r="AF8822" s="13"/>
      <c r="AG8822" s="8"/>
      <c r="AH8822" s="8"/>
      <c r="AI8822" s="8"/>
      <c r="AJ8822" s="8"/>
      <c r="AK8822" s="8"/>
      <c r="AN8822" s="13"/>
      <c r="AO8822" s="8"/>
      <c r="AR8822" s="13"/>
      <c r="AS8822" s="8"/>
      <c r="AV8822" s="13"/>
      <c r="AW8822" s="8"/>
      <c r="AX8822" s="19" t="str">
        <f t="shared" si="530"/>
        <v/>
      </c>
      <c r="AY8822" s="55">
        <f t="shared" si="531"/>
        <v>0</v>
      </c>
      <c r="AZ8822" s="8"/>
      <c r="BA8822" s="8"/>
    </row>
    <row r="8823" spans="1:53" x14ac:dyDescent="0.25">
      <c r="A8823" s="9" t="str">
        <f>IF(B8823&lt;&gt;"",COUNTA($B$3:B8823)+$A$2,"")</f>
        <v/>
      </c>
      <c r="R8823" s="42"/>
      <c r="AB8823" s="13"/>
      <c r="AC8823" s="8"/>
      <c r="AF8823" s="13"/>
      <c r="AG8823" s="8"/>
      <c r="AH8823" s="8"/>
      <c r="AI8823" s="8"/>
      <c r="AJ8823" s="8"/>
      <c r="AK8823" s="8"/>
      <c r="AN8823" s="13"/>
      <c r="AO8823" s="8"/>
      <c r="AR8823" s="13"/>
      <c r="AS8823" s="8"/>
      <c r="AV8823" s="13"/>
      <c r="AW8823" s="8"/>
      <c r="AX8823" s="19" t="str">
        <f t="shared" si="530"/>
        <v/>
      </c>
      <c r="AY8823" s="55">
        <f t="shared" si="531"/>
        <v>0</v>
      </c>
      <c r="AZ8823" s="8"/>
      <c r="BA8823" s="8"/>
    </row>
    <row r="8824" spans="1:53" x14ac:dyDescent="0.25">
      <c r="A8824" s="9" t="str">
        <f>IF(B8824&lt;&gt;"",COUNTA($B$3:B8824)+$A$2,"")</f>
        <v/>
      </c>
      <c r="R8824" s="42"/>
      <c r="AB8824" s="13"/>
      <c r="AC8824" s="8"/>
      <c r="AF8824" s="13"/>
      <c r="AG8824" s="8"/>
      <c r="AH8824" s="8"/>
      <c r="AI8824" s="8"/>
      <c r="AJ8824" s="8"/>
      <c r="AK8824" s="8"/>
      <c r="AN8824" s="13"/>
      <c r="AO8824" s="8"/>
      <c r="AR8824" s="13"/>
      <c r="AS8824" s="8"/>
      <c r="AV8824" s="13"/>
      <c r="AW8824" s="8"/>
      <c r="AX8824" s="19" t="str">
        <f t="shared" si="530"/>
        <v/>
      </c>
      <c r="AY8824" s="55">
        <f t="shared" si="531"/>
        <v>0</v>
      </c>
      <c r="AZ8824" s="8"/>
      <c r="BA8824" s="8"/>
    </row>
    <row r="8825" spans="1:53" x14ac:dyDescent="0.25">
      <c r="A8825" s="9" t="str">
        <f>IF(B8825&lt;&gt;"",COUNTA($B$3:B8825)+$A$2,"")</f>
        <v/>
      </c>
      <c r="R8825" s="42"/>
      <c r="AB8825" s="13"/>
      <c r="AC8825" s="8"/>
      <c r="AF8825" s="13"/>
      <c r="AG8825" s="8"/>
      <c r="AH8825" s="8"/>
      <c r="AI8825" s="8"/>
      <c r="AJ8825" s="8"/>
      <c r="AK8825" s="8"/>
      <c r="AN8825" s="13"/>
      <c r="AO8825" s="8"/>
      <c r="AR8825" s="13"/>
      <c r="AS8825" s="8"/>
      <c r="AV8825" s="13"/>
      <c r="AW8825" s="8"/>
      <c r="AX8825" s="19" t="str">
        <f t="shared" si="530"/>
        <v/>
      </c>
      <c r="AY8825" s="55">
        <f t="shared" si="531"/>
        <v>0</v>
      </c>
      <c r="AZ8825" s="8"/>
      <c r="BA8825" s="8"/>
    </row>
    <row r="8826" spans="1:53" x14ac:dyDescent="0.25">
      <c r="A8826" s="9" t="str">
        <f>IF(B8826&lt;&gt;"",COUNTA($B$3:B8826)+$A$2,"")</f>
        <v/>
      </c>
      <c r="R8826" s="42"/>
      <c r="AB8826" s="13"/>
      <c r="AC8826" s="8"/>
      <c r="AF8826" s="13"/>
      <c r="AG8826" s="8"/>
      <c r="AH8826" s="8"/>
      <c r="AI8826" s="8"/>
      <c r="AJ8826" s="8"/>
      <c r="AK8826" s="8"/>
      <c r="AN8826" s="13"/>
      <c r="AO8826" s="8"/>
      <c r="AR8826" s="13"/>
      <c r="AS8826" s="8"/>
      <c r="AV8826" s="13"/>
      <c r="AW8826" s="8"/>
      <c r="AX8826" s="19" t="str">
        <f t="shared" si="530"/>
        <v/>
      </c>
      <c r="AY8826" s="55">
        <f t="shared" si="531"/>
        <v>0</v>
      </c>
      <c r="AZ8826" s="8"/>
      <c r="BA8826" s="8"/>
    </row>
    <row r="8827" spans="1:53" x14ac:dyDescent="0.25">
      <c r="A8827" s="9" t="str">
        <f>IF(B8827&lt;&gt;"",COUNTA($B$3:B8827)+$A$2,"")</f>
        <v/>
      </c>
      <c r="R8827" s="42"/>
      <c r="AB8827" s="13"/>
      <c r="AC8827" s="8"/>
      <c r="AF8827" s="13"/>
      <c r="AG8827" s="8"/>
      <c r="AH8827" s="8"/>
      <c r="AI8827" s="8"/>
      <c r="AJ8827" s="8"/>
      <c r="AK8827" s="8"/>
      <c r="AN8827" s="13"/>
      <c r="AO8827" s="8"/>
      <c r="AR8827" s="13"/>
      <c r="AS8827" s="8"/>
      <c r="AV8827" s="13"/>
      <c r="AW8827" s="8"/>
      <c r="AX8827" s="19" t="str">
        <f t="shared" si="530"/>
        <v/>
      </c>
      <c r="AY8827" s="55">
        <f t="shared" si="531"/>
        <v>0</v>
      </c>
      <c r="AZ8827" s="8"/>
      <c r="BA8827" s="8"/>
    </row>
    <row r="8828" spans="1:53" x14ac:dyDescent="0.25">
      <c r="A8828" s="9" t="str">
        <f>IF(B8828&lt;&gt;"",COUNTA($B$3:B8828)+$A$2,"")</f>
        <v/>
      </c>
      <c r="R8828" s="42"/>
      <c r="AB8828" s="13"/>
      <c r="AC8828" s="8"/>
      <c r="AF8828" s="13"/>
      <c r="AG8828" s="8"/>
      <c r="AH8828" s="8"/>
      <c r="AI8828" s="8"/>
      <c r="AJ8828" s="8"/>
      <c r="AK8828" s="8"/>
      <c r="AN8828" s="13"/>
      <c r="AO8828" s="8"/>
      <c r="AR8828" s="13"/>
      <c r="AS8828" s="8"/>
      <c r="AV8828" s="13"/>
      <c r="AW8828" s="8"/>
      <c r="AX8828" s="19" t="str">
        <f t="shared" si="530"/>
        <v/>
      </c>
      <c r="AY8828" s="55">
        <f t="shared" si="531"/>
        <v>0</v>
      </c>
      <c r="AZ8828" s="8"/>
      <c r="BA8828" s="8"/>
    </row>
    <row r="8829" spans="1:53" x14ac:dyDescent="0.25">
      <c r="A8829" s="9" t="str">
        <f>IF(B8829&lt;&gt;"",COUNTA($B$3:B8829)+$A$2,"")</f>
        <v/>
      </c>
      <c r="R8829" s="42"/>
      <c r="AB8829" s="13"/>
      <c r="AC8829" s="8"/>
      <c r="AF8829" s="13"/>
      <c r="AG8829" s="8"/>
      <c r="AH8829" s="8"/>
      <c r="AI8829" s="8"/>
      <c r="AJ8829" s="8"/>
      <c r="AK8829" s="8"/>
      <c r="AN8829" s="13"/>
      <c r="AO8829" s="8"/>
      <c r="AR8829" s="13"/>
      <c r="AS8829" s="8"/>
      <c r="AV8829" s="13"/>
      <c r="AW8829" s="8"/>
      <c r="AX8829" s="19" t="str">
        <f t="shared" si="530"/>
        <v/>
      </c>
      <c r="AY8829" s="55">
        <f t="shared" si="531"/>
        <v>0</v>
      </c>
      <c r="AZ8829" s="8"/>
      <c r="BA8829" s="8"/>
    </row>
    <row r="8830" spans="1:53" x14ac:dyDescent="0.25">
      <c r="A8830" s="9" t="str">
        <f>IF(B8830&lt;&gt;"",COUNTA($B$3:B8830)+$A$2,"")</f>
        <v/>
      </c>
      <c r="R8830" s="42"/>
      <c r="AB8830" s="13"/>
      <c r="AC8830" s="8"/>
      <c r="AF8830" s="13"/>
      <c r="AG8830" s="8"/>
      <c r="AH8830" s="8"/>
      <c r="AI8830" s="8"/>
      <c r="AJ8830" s="8"/>
      <c r="AK8830" s="8"/>
      <c r="AN8830" s="13"/>
      <c r="AO8830" s="8"/>
      <c r="AR8830" s="13"/>
      <c r="AS8830" s="8"/>
      <c r="AV8830" s="13"/>
      <c r="AW8830" s="8"/>
      <c r="AX8830" s="19" t="str">
        <f t="shared" si="530"/>
        <v/>
      </c>
      <c r="AY8830" s="55">
        <f t="shared" si="531"/>
        <v>0</v>
      </c>
      <c r="AZ8830" s="8"/>
      <c r="BA8830" s="8"/>
    </row>
    <row r="8831" spans="1:53" x14ac:dyDescent="0.25">
      <c r="A8831" s="9" t="str">
        <f>IF(B8831&lt;&gt;"",COUNTA($B$3:B8831)+$A$2,"")</f>
        <v/>
      </c>
      <c r="R8831" s="42"/>
      <c r="AB8831" s="13"/>
      <c r="AC8831" s="8"/>
      <c r="AF8831" s="13"/>
      <c r="AG8831" s="8"/>
      <c r="AH8831" s="8"/>
      <c r="AI8831" s="8"/>
      <c r="AJ8831" s="8"/>
      <c r="AK8831" s="8"/>
      <c r="AN8831" s="13"/>
      <c r="AO8831" s="8"/>
      <c r="AR8831" s="13"/>
      <c r="AS8831" s="8"/>
      <c r="AV8831" s="13"/>
      <c r="AW8831" s="8"/>
      <c r="AX8831" s="19" t="str">
        <f t="shared" si="530"/>
        <v/>
      </c>
      <c r="AY8831" s="55">
        <f t="shared" si="531"/>
        <v>0</v>
      </c>
      <c r="AZ8831" s="8"/>
      <c r="BA8831" s="8"/>
    </row>
    <row r="8832" spans="1:53" x14ac:dyDescent="0.25">
      <c r="A8832" s="9" t="str">
        <f>IF(B8832&lt;&gt;"",COUNTA($B$3:B8832)+$A$2,"")</f>
        <v/>
      </c>
      <c r="R8832" s="42"/>
      <c r="AB8832" s="13"/>
      <c r="AC8832" s="8"/>
      <c r="AF8832" s="13"/>
      <c r="AG8832" s="8"/>
      <c r="AH8832" s="8"/>
      <c r="AI8832" s="8"/>
      <c r="AJ8832" s="8"/>
      <c r="AK8832" s="8"/>
      <c r="AN8832" s="13"/>
      <c r="AO8832" s="8"/>
      <c r="AR8832" s="13"/>
      <c r="AS8832" s="8"/>
      <c r="AV8832" s="13"/>
      <c r="AW8832" s="8"/>
      <c r="AX8832" s="19" t="str">
        <f t="shared" si="530"/>
        <v/>
      </c>
      <c r="AY8832" s="55">
        <f t="shared" si="531"/>
        <v>0</v>
      </c>
      <c r="AZ8832" s="8"/>
      <c r="BA8832" s="8"/>
    </row>
    <row r="8833" spans="1:53" x14ac:dyDescent="0.25">
      <c r="A8833" s="9" t="str">
        <f>IF(B8833&lt;&gt;"",COUNTA($B$3:B8833)+$A$2,"")</f>
        <v/>
      </c>
      <c r="R8833" s="42"/>
      <c r="AB8833" s="13"/>
      <c r="AC8833" s="8"/>
      <c r="AF8833" s="13"/>
      <c r="AG8833" s="8"/>
      <c r="AH8833" s="8"/>
      <c r="AI8833" s="8"/>
      <c r="AJ8833" s="8"/>
      <c r="AK8833" s="8"/>
      <c r="AN8833" s="13"/>
      <c r="AO8833" s="8"/>
      <c r="AR8833" s="13"/>
      <c r="AS8833" s="8"/>
      <c r="AV8833" s="13"/>
      <c r="AW8833" s="8"/>
      <c r="AX8833" s="19" t="str">
        <f t="shared" si="530"/>
        <v/>
      </c>
      <c r="AY8833" s="55">
        <f t="shared" si="531"/>
        <v>0</v>
      </c>
      <c r="AZ8833" s="8"/>
      <c r="BA8833" s="8"/>
    </row>
    <row r="8834" spans="1:53" x14ac:dyDescent="0.25">
      <c r="A8834" s="9" t="str">
        <f>IF(B8834&lt;&gt;"",COUNTA($B$3:B8834)+$A$2,"")</f>
        <v/>
      </c>
      <c r="R8834" s="42"/>
      <c r="AB8834" s="13"/>
      <c r="AC8834" s="8"/>
      <c r="AF8834" s="13"/>
      <c r="AG8834" s="8"/>
      <c r="AH8834" s="8"/>
      <c r="AI8834" s="8"/>
      <c r="AJ8834" s="8"/>
      <c r="AK8834" s="8"/>
      <c r="AN8834" s="13"/>
      <c r="AO8834" s="8"/>
      <c r="AR8834" s="13"/>
      <c r="AS8834" s="8"/>
      <c r="AV8834" s="13"/>
      <c r="AW8834" s="8"/>
      <c r="AX8834" s="19" t="str">
        <f t="shared" si="530"/>
        <v/>
      </c>
      <c r="AY8834" s="55">
        <f t="shared" si="531"/>
        <v>0</v>
      </c>
      <c r="AZ8834" s="8"/>
      <c r="BA8834" s="8"/>
    </row>
    <row r="8835" spans="1:53" x14ac:dyDescent="0.25">
      <c r="A8835" s="9" t="str">
        <f>IF(B8835&lt;&gt;"",COUNTA($B$3:B8835)+$A$2,"")</f>
        <v/>
      </c>
      <c r="R8835" s="42"/>
      <c r="AB8835" s="13"/>
      <c r="AC8835" s="8"/>
      <c r="AF8835" s="13"/>
      <c r="AG8835" s="8"/>
      <c r="AH8835" s="8"/>
      <c r="AI8835" s="8"/>
      <c r="AJ8835" s="8"/>
      <c r="AK8835" s="8"/>
      <c r="AN8835" s="13"/>
      <c r="AO8835" s="8"/>
      <c r="AR8835" s="13"/>
      <c r="AS8835" s="8"/>
      <c r="AV8835" s="13"/>
      <c r="AW8835" s="8"/>
      <c r="AX8835" s="19" t="str">
        <f t="shared" ref="AX8835:AX8898" si="532">IF(R8835="","",AY8835/(1+0.025))</f>
        <v/>
      </c>
      <c r="AY8835" s="55">
        <f t="shared" ref="AY8835:AY8898" si="533">BC8835-AZ8835</f>
        <v>0</v>
      </c>
      <c r="AZ8835" s="8"/>
      <c r="BA8835" s="8"/>
    </row>
    <row r="8836" spans="1:53" x14ac:dyDescent="0.25">
      <c r="A8836" s="9" t="str">
        <f>IF(B8836&lt;&gt;"",COUNTA($B$3:B8836)+$A$2,"")</f>
        <v/>
      </c>
      <c r="R8836" s="42"/>
      <c r="AB8836" s="13"/>
      <c r="AC8836" s="8"/>
      <c r="AF8836" s="13"/>
      <c r="AG8836" s="8"/>
      <c r="AH8836" s="8"/>
      <c r="AI8836" s="8"/>
      <c r="AJ8836" s="8"/>
      <c r="AK8836" s="8"/>
      <c r="AN8836" s="13"/>
      <c r="AO8836" s="8"/>
      <c r="AR8836" s="13"/>
      <c r="AS8836" s="8"/>
      <c r="AV8836" s="13"/>
      <c r="AW8836" s="8"/>
      <c r="AX8836" s="19" t="str">
        <f t="shared" si="532"/>
        <v/>
      </c>
      <c r="AY8836" s="55">
        <f t="shared" si="533"/>
        <v>0</v>
      </c>
      <c r="AZ8836" s="8"/>
      <c r="BA8836" s="8"/>
    </row>
    <row r="8837" spans="1:53" x14ac:dyDescent="0.25">
      <c r="A8837" s="9" t="str">
        <f>IF(B8837&lt;&gt;"",COUNTA($B$3:B8837)+$A$2,"")</f>
        <v/>
      </c>
      <c r="R8837" s="42"/>
      <c r="AB8837" s="13"/>
      <c r="AC8837" s="8"/>
      <c r="AF8837" s="13"/>
      <c r="AG8837" s="8"/>
      <c r="AH8837" s="8"/>
      <c r="AI8837" s="8"/>
      <c r="AJ8837" s="8"/>
      <c r="AK8837" s="8"/>
      <c r="AN8837" s="13"/>
      <c r="AO8837" s="8"/>
      <c r="AR8837" s="13"/>
      <c r="AS8837" s="8"/>
      <c r="AV8837" s="13"/>
      <c r="AW8837" s="8"/>
      <c r="AX8837" s="19" t="str">
        <f t="shared" si="532"/>
        <v/>
      </c>
      <c r="AY8837" s="55">
        <f t="shared" si="533"/>
        <v>0</v>
      </c>
      <c r="AZ8837" s="8"/>
      <c r="BA8837" s="8"/>
    </row>
    <row r="8838" spans="1:53" x14ac:dyDescent="0.25">
      <c r="A8838" s="9" t="str">
        <f>IF(B8838&lt;&gt;"",COUNTA($B$3:B8838)+$A$2,"")</f>
        <v/>
      </c>
      <c r="R8838" s="42"/>
      <c r="AB8838" s="13"/>
      <c r="AC8838" s="8"/>
      <c r="AF8838" s="13"/>
      <c r="AG8838" s="8"/>
      <c r="AH8838" s="8"/>
      <c r="AI8838" s="8"/>
      <c r="AJ8838" s="8"/>
      <c r="AK8838" s="8"/>
      <c r="AN8838" s="13"/>
      <c r="AO8838" s="8"/>
      <c r="AR8838" s="13"/>
      <c r="AS8838" s="8"/>
      <c r="AV8838" s="13"/>
      <c r="AW8838" s="8"/>
      <c r="AX8838" s="19" t="str">
        <f t="shared" si="532"/>
        <v/>
      </c>
      <c r="AY8838" s="55">
        <f t="shared" si="533"/>
        <v>0</v>
      </c>
      <c r="AZ8838" s="8"/>
      <c r="BA8838" s="8"/>
    </row>
    <row r="8839" spans="1:53" x14ac:dyDescent="0.25">
      <c r="A8839" s="9" t="str">
        <f>IF(B8839&lt;&gt;"",COUNTA($B$3:B8839)+$A$2,"")</f>
        <v/>
      </c>
      <c r="R8839" s="42"/>
      <c r="AB8839" s="13"/>
      <c r="AC8839" s="8"/>
      <c r="AF8839" s="13"/>
      <c r="AG8839" s="8"/>
      <c r="AH8839" s="8"/>
      <c r="AI8839" s="8"/>
      <c r="AJ8839" s="8"/>
      <c r="AK8839" s="8"/>
      <c r="AN8839" s="13"/>
      <c r="AO8839" s="8"/>
      <c r="AR8839" s="13"/>
      <c r="AS8839" s="8"/>
      <c r="AV8839" s="13"/>
      <c r="AW8839" s="8"/>
      <c r="AX8839" s="19" t="str">
        <f t="shared" si="532"/>
        <v/>
      </c>
      <c r="AY8839" s="55">
        <f t="shared" si="533"/>
        <v>0</v>
      </c>
      <c r="AZ8839" s="8"/>
      <c r="BA8839" s="8"/>
    </row>
    <row r="8840" spans="1:53" x14ac:dyDescent="0.25">
      <c r="A8840" s="9" t="str">
        <f>IF(B8840&lt;&gt;"",COUNTA($B$3:B8840)+$A$2,"")</f>
        <v/>
      </c>
      <c r="R8840" s="42"/>
      <c r="AB8840" s="13"/>
      <c r="AC8840" s="8"/>
      <c r="AF8840" s="13"/>
      <c r="AG8840" s="8"/>
      <c r="AH8840" s="8"/>
      <c r="AI8840" s="8"/>
      <c r="AJ8840" s="8"/>
      <c r="AK8840" s="8"/>
      <c r="AN8840" s="13"/>
      <c r="AO8840" s="8"/>
      <c r="AR8840" s="13"/>
      <c r="AS8840" s="8"/>
      <c r="AV8840" s="13"/>
      <c r="AW8840" s="8"/>
      <c r="AX8840" s="19" t="str">
        <f t="shared" si="532"/>
        <v/>
      </c>
      <c r="AY8840" s="55">
        <f t="shared" si="533"/>
        <v>0</v>
      </c>
      <c r="AZ8840" s="8"/>
      <c r="BA8840" s="8"/>
    </row>
    <row r="8841" spans="1:53" x14ac:dyDescent="0.25">
      <c r="A8841" s="9" t="str">
        <f>IF(B8841&lt;&gt;"",COUNTA($B$3:B8841)+$A$2,"")</f>
        <v/>
      </c>
      <c r="R8841" s="42"/>
      <c r="AB8841" s="13"/>
      <c r="AC8841" s="8"/>
      <c r="AF8841" s="13"/>
      <c r="AG8841" s="8"/>
      <c r="AH8841" s="8"/>
      <c r="AI8841" s="8"/>
      <c r="AJ8841" s="8"/>
      <c r="AK8841" s="8"/>
      <c r="AN8841" s="13"/>
      <c r="AO8841" s="8"/>
      <c r="AR8841" s="13"/>
      <c r="AS8841" s="8"/>
      <c r="AV8841" s="13"/>
      <c r="AW8841" s="8"/>
      <c r="AX8841" s="19" t="str">
        <f t="shared" si="532"/>
        <v/>
      </c>
      <c r="AY8841" s="55">
        <f t="shared" si="533"/>
        <v>0</v>
      </c>
      <c r="AZ8841" s="8"/>
      <c r="BA8841" s="8"/>
    </row>
    <row r="8842" spans="1:53" x14ac:dyDescent="0.25">
      <c r="A8842" s="9" t="str">
        <f>IF(B8842&lt;&gt;"",COUNTA($B$3:B8842)+$A$2,"")</f>
        <v/>
      </c>
      <c r="R8842" s="42"/>
      <c r="AB8842" s="13"/>
      <c r="AC8842" s="8"/>
      <c r="AF8842" s="13"/>
      <c r="AG8842" s="8"/>
      <c r="AH8842" s="8"/>
      <c r="AI8842" s="8"/>
      <c r="AJ8842" s="8"/>
      <c r="AK8842" s="8"/>
      <c r="AN8842" s="13"/>
      <c r="AO8842" s="8"/>
      <c r="AR8842" s="13"/>
      <c r="AS8842" s="8"/>
      <c r="AV8842" s="13"/>
      <c r="AW8842" s="8"/>
      <c r="AX8842" s="19" t="str">
        <f t="shared" si="532"/>
        <v/>
      </c>
      <c r="AY8842" s="55">
        <f t="shared" si="533"/>
        <v>0</v>
      </c>
      <c r="AZ8842" s="8"/>
      <c r="BA8842" s="8"/>
    </row>
    <row r="8843" spans="1:53" x14ac:dyDescent="0.25">
      <c r="A8843" s="9" t="str">
        <f>IF(B8843&lt;&gt;"",COUNTA($B$3:B8843)+$A$2,"")</f>
        <v/>
      </c>
      <c r="R8843" s="42"/>
      <c r="AB8843" s="13"/>
      <c r="AC8843" s="8"/>
      <c r="AF8843" s="13"/>
      <c r="AG8843" s="8"/>
      <c r="AH8843" s="8"/>
      <c r="AI8843" s="8"/>
      <c r="AJ8843" s="8"/>
      <c r="AK8843" s="8"/>
      <c r="AN8843" s="13"/>
      <c r="AO8843" s="8"/>
      <c r="AR8843" s="13"/>
      <c r="AS8843" s="8"/>
      <c r="AV8843" s="13"/>
      <c r="AW8843" s="8"/>
      <c r="AX8843" s="19" t="str">
        <f t="shared" si="532"/>
        <v/>
      </c>
      <c r="AY8843" s="55">
        <f t="shared" si="533"/>
        <v>0</v>
      </c>
      <c r="AZ8843" s="8"/>
      <c r="BA8843" s="8"/>
    </row>
    <row r="8844" spans="1:53" x14ac:dyDescent="0.25">
      <c r="A8844" s="9" t="str">
        <f>IF(B8844&lt;&gt;"",COUNTA($B$3:B8844)+$A$2,"")</f>
        <v/>
      </c>
      <c r="R8844" s="42"/>
      <c r="AB8844" s="13"/>
      <c r="AC8844" s="8"/>
      <c r="AF8844" s="13"/>
      <c r="AG8844" s="8"/>
      <c r="AH8844" s="8"/>
      <c r="AI8844" s="8"/>
      <c r="AJ8844" s="8"/>
      <c r="AK8844" s="8"/>
      <c r="AN8844" s="13"/>
      <c r="AO8844" s="8"/>
      <c r="AR8844" s="13"/>
      <c r="AS8844" s="8"/>
      <c r="AV8844" s="13"/>
      <c r="AW8844" s="8"/>
      <c r="AX8844" s="19" t="str">
        <f t="shared" si="532"/>
        <v/>
      </c>
      <c r="AY8844" s="55">
        <f t="shared" si="533"/>
        <v>0</v>
      </c>
      <c r="AZ8844" s="8"/>
      <c r="BA8844" s="8"/>
    </row>
    <row r="8845" spans="1:53" x14ac:dyDescent="0.25">
      <c r="A8845" s="9" t="str">
        <f>IF(B8845&lt;&gt;"",COUNTA($B$3:B8845)+$A$2,"")</f>
        <v/>
      </c>
      <c r="R8845" s="42"/>
      <c r="AB8845" s="13"/>
      <c r="AC8845" s="8"/>
      <c r="AF8845" s="13"/>
      <c r="AG8845" s="8"/>
      <c r="AH8845" s="8"/>
      <c r="AI8845" s="8"/>
      <c r="AJ8845" s="8"/>
      <c r="AK8845" s="8"/>
      <c r="AN8845" s="13"/>
      <c r="AO8845" s="8"/>
      <c r="AR8845" s="13"/>
      <c r="AS8845" s="8"/>
      <c r="AV8845" s="13"/>
      <c r="AW8845" s="8"/>
      <c r="AX8845" s="19" t="str">
        <f t="shared" si="532"/>
        <v/>
      </c>
      <c r="AY8845" s="55">
        <f t="shared" si="533"/>
        <v>0</v>
      </c>
      <c r="AZ8845" s="8"/>
      <c r="BA8845" s="8"/>
    </row>
    <row r="8846" spans="1:53" x14ac:dyDescent="0.25">
      <c r="A8846" s="9" t="str">
        <f>IF(B8846&lt;&gt;"",COUNTA($B$3:B8846)+$A$2,"")</f>
        <v/>
      </c>
      <c r="R8846" s="42"/>
      <c r="AB8846" s="13"/>
      <c r="AC8846" s="8"/>
      <c r="AF8846" s="13"/>
      <c r="AG8846" s="8"/>
      <c r="AH8846" s="8"/>
      <c r="AI8846" s="8"/>
      <c r="AJ8846" s="8"/>
      <c r="AK8846" s="8"/>
      <c r="AN8846" s="13"/>
      <c r="AO8846" s="8"/>
      <c r="AR8846" s="13"/>
      <c r="AS8846" s="8"/>
      <c r="AV8846" s="13"/>
      <c r="AW8846" s="8"/>
      <c r="AX8846" s="19" t="str">
        <f t="shared" si="532"/>
        <v/>
      </c>
      <c r="AY8846" s="55">
        <f t="shared" si="533"/>
        <v>0</v>
      </c>
      <c r="AZ8846" s="8"/>
      <c r="BA8846" s="8"/>
    </row>
    <row r="8847" spans="1:53" x14ac:dyDescent="0.25">
      <c r="A8847" s="9" t="str">
        <f>IF(B8847&lt;&gt;"",COUNTA($B$3:B8847)+$A$2,"")</f>
        <v/>
      </c>
      <c r="R8847" s="42"/>
      <c r="AB8847" s="13"/>
      <c r="AC8847" s="8"/>
      <c r="AF8847" s="13"/>
      <c r="AG8847" s="8"/>
      <c r="AH8847" s="8"/>
      <c r="AI8847" s="8"/>
      <c r="AJ8847" s="8"/>
      <c r="AK8847" s="8"/>
      <c r="AN8847" s="13"/>
      <c r="AO8847" s="8"/>
      <c r="AR8847" s="13"/>
      <c r="AS8847" s="8"/>
      <c r="AV8847" s="13"/>
      <c r="AW8847" s="8"/>
      <c r="AX8847" s="19" t="str">
        <f t="shared" si="532"/>
        <v/>
      </c>
      <c r="AY8847" s="55">
        <f t="shared" si="533"/>
        <v>0</v>
      </c>
      <c r="AZ8847" s="8"/>
      <c r="BA8847" s="8"/>
    </row>
    <row r="8848" spans="1:53" x14ac:dyDescent="0.25">
      <c r="A8848" s="9" t="str">
        <f>IF(B8848&lt;&gt;"",COUNTA($B$3:B8848)+$A$2,"")</f>
        <v/>
      </c>
      <c r="R8848" s="42"/>
      <c r="AB8848" s="13"/>
      <c r="AC8848" s="8"/>
      <c r="AF8848" s="13"/>
      <c r="AG8848" s="8"/>
      <c r="AH8848" s="8"/>
      <c r="AI8848" s="8"/>
      <c r="AJ8848" s="8"/>
      <c r="AK8848" s="8"/>
      <c r="AN8848" s="13"/>
      <c r="AO8848" s="8"/>
      <c r="AR8848" s="13"/>
      <c r="AS8848" s="8"/>
      <c r="AV8848" s="13"/>
      <c r="AW8848" s="8"/>
      <c r="AX8848" s="19" t="str">
        <f t="shared" si="532"/>
        <v/>
      </c>
      <c r="AY8848" s="55">
        <f t="shared" si="533"/>
        <v>0</v>
      </c>
      <c r="AZ8848" s="8"/>
      <c r="BA8848" s="8"/>
    </row>
    <row r="8849" spans="1:53" x14ac:dyDescent="0.25">
      <c r="A8849" s="9" t="str">
        <f>IF(B8849&lt;&gt;"",COUNTA($B$3:B8849)+$A$2,"")</f>
        <v/>
      </c>
      <c r="R8849" s="42"/>
      <c r="AB8849" s="13"/>
      <c r="AC8849" s="8"/>
      <c r="AF8849" s="13"/>
      <c r="AG8849" s="8"/>
      <c r="AH8849" s="8"/>
      <c r="AI8849" s="8"/>
      <c r="AJ8849" s="8"/>
      <c r="AK8849" s="8"/>
      <c r="AN8849" s="13"/>
      <c r="AO8849" s="8"/>
      <c r="AR8849" s="13"/>
      <c r="AS8849" s="8"/>
      <c r="AV8849" s="13"/>
      <c r="AW8849" s="8"/>
      <c r="AX8849" s="19" t="str">
        <f t="shared" si="532"/>
        <v/>
      </c>
      <c r="AY8849" s="55">
        <f t="shared" si="533"/>
        <v>0</v>
      </c>
      <c r="AZ8849" s="8"/>
      <c r="BA8849" s="8"/>
    </row>
    <row r="8850" spans="1:53" x14ac:dyDescent="0.25">
      <c r="A8850" s="9" t="str">
        <f>IF(B8850&lt;&gt;"",COUNTA($B$3:B8850)+$A$2,"")</f>
        <v/>
      </c>
      <c r="R8850" s="42"/>
      <c r="AB8850" s="13"/>
      <c r="AC8850" s="8"/>
      <c r="AF8850" s="13"/>
      <c r="AG8850" s="8"/>
      <c r="AH8850" s="8"/>
      <c r="AI8850" s="8"/>
      <c r="AJ8850" s="8"/>
      <c r="AK8850" s="8"/>
      <c r="AN8850" s="13"/>
      <c r="AO8850" s="8"/>
      <c r="AR8850" s="13"/>
      <c r="AS8850" s="8"/>
      <c r="AV8850" s="13"/>
      <c r="AW8850" s="8"/>
      <c r="AX8850" s="19" t="str">
        <f t="shared" si="532"/>
        <v/>
      </c>
      <c r="AY8850" s="55">
        <f t="shared" si="533"/>
        <v>0</v>
      </c>
      <c r="AZ8850" s="8"/>
      <c r="BA8850" s="8"/>
    </row>
    <row r="8851" spans="1:53" x14ac:dyDescent="0.25">
      <c r="A8851" s="9" t="str">
        <f>IF(B8851&lt;&gt;"",COUNTA($B$3:B8851)+$A$2,"")</f>
        <v/>
      </c>
      <c r="R8851" s="42"/>
      <c r="AB8851" s="13"/>
      <c r="AC8851" s="8"/>
      <c r="AF8851" s="13"/>
      <c r="AG8851" s="8"/>
      <c r="AH8851" s="8"/>
      <c r="AI8851" s="8"/>
      <c r="AJ8851" s="8"/>
      <c r="AK8851" s="8"/>
      <c r="AN8851" s="13"/>
      <c r="AO8851" s="8"/>
      <c r="AR8851" s="13"/>
      <c r="AS8851" s="8"/>
      <c r="AV8851" s="13"/>
      <c r="AW8851" s="8"/>
      <c r="AX8851" s="19" t="str">
        <f t="shared" si="532"/>
        <v/>
      </c>
      <c r="AY8851" s="55">
        <f t="shared" si="533"/>
        <v>0</v>
      </c>
      <c r="AZ8851" s="8"/>
      <c r="BA8851" s="8"/>
    </row>
    <row r="8852" spans="1:53" x14ac:dyDescent="0.25">
      <c r="A8852" s="9" t="str">
        <f>IF(B8852&lt;&gt;"",COUNTA($B$3:B8852)+$A$2,"")</f>
        <v/>
      </c>
      <c r="R8852" s="42"/>
      <c r="AB8852" s="13"/>
      <c r="AC8852" s="8"/>
      <c r="AF8852" s="13"/>
      <c r="AG8852" s="8"/>
      <c r="AH8852" s="8"/>
      <c r="AI8852" s="8"/>
      <c r="AJ8852" s="8"/>
      <c r="AK8852" s="8"/>
      <c r="AN8852" s="13"/>
      <c r="AO8852" s="8"/>
      <c r="AR8852" s="13"/>
      <c r="AS8852" s="8"/>
      <c r="AV8852" s="13"/>
      <c r="AW8852" s="8"/>
      <c r="AX8852" s="19" t="str">
        <f t="shared" si="532"/>
        <v/>
      </c>
      <c r="AY8852" s="55">
        <f t="shared" si="533"/>
        <v>0</v>
      </c>
      <c r="AZ8852" s="8"/>
      <c r="BA8852" s="8"/>
    </row>
    <row r="8853" spans="1:53" x14ac:dyDescent="0.25">
      <c r="A8853" s="9" t="str">
        <f>IF(B8853&lt;&gt;"",COUNTA($B$3:B8853)+$A$2,"")</f>
        <v/>
      </c>
      <c r="R8853" s="42"/>
      <c r="AB8853" s="13"/>
      <c r="AC8853" s="8"/>
      <c r="AF8853" s="13"/>
      <c r="AG8853" s="8"/>
      <c r="AH8853" s="8"/>
      <c r="AI8853" s="8"/>
      <c r="AJ8853" s="8"/>
      <c r="AK8853" s="8"/>
      <c r="AN8853" s="13"/>
      <c r="AO8853" s="8"/>
      <c r="AR8853" s="13"/>
      <c r="AS8853" s="8"/>
      <c r="AV8853" s="13"/>
      <c r="AW8853" s="8"/>
      <c r="AX8853" s="19" t="str">
        <f t="shared" si="532"/>
        <v/>
      </c>
      <c r="AY8853" s="55">
        <f t="shared" si="533"/>
        <v>0</v>
      </c>
      <c r="AZ8853" s="8"/>
      <c r="BA8853" s="8"/>
    </row>
    <row r="8854" spans="1:53" x14ac:dyDescent="0.25">
      <c r="A8854" s="9" t="str">
        <f>IF(B8854&lt;&gt;"",COUNTA($B$3:B8854)+$A$2,"")</f>
        <v/>
      </c>
      <c r="R8854" s="42"/>
      <c r="AB8854" s="13"/>
      <c r="AC8854" s="8"/>
      <c r="AF8854" s="13"/>
      <c r="AG8854" s="8"/>
      <c r="AH8854" s="8"/>
      <c r="AI8854" s="8"/>
      <c r="AJ8854" s="8"/>
      <c r="AK8854" s="8"/>
      <c r="AN8854" s="13"/>
      <c r="AO8854" s="8"/>
      <c r="AR8854" s="13"/>
      <c r="AS8854" s="8"/>
      <c r="AV8854" s="13"/>
      <c r="AW8854" s="8"/>
      <c r="AX8854" s="19" t="str">
        <f t="shared" si="532"/>
        <v/>
      </c>
      <c r="AY8854" s="55">
        <f t="shared" si="533"/>
        <v>0</v>
      </c>
      <c r="AZ8854" s="8"/>
      <c r="BA8854" s="8"/>
    </row>
    <row r="8855" spans="1:53" x14ac:dyDescent="0.25">
      <c r="A8855" s="9" t="str">
        <f>IF(B8855&lt;&gt;"",COUNTA($B$3:B8855)+$A$2,"")</f>
        <v/>
      </c>
      <c r="R8855" s="42"/>
      <c r="AB8855" s="13"/>
      <c r="AC8855" s="8"/>
      <c r="AF8855" s="13"/>
      <c r="AG8855" s="8"/>
      <c r="AH8855" s="8"/>
      <c r="AI8855" s="8"/>
      <c r="AJ8855" s="8"/>
      <c r="AK8855" s="8"/>
      <c r="AN8855" s="13"/>
      <c r="AO8855" s="8"/>
      <c r="AR8855" s="13"/>
      <c r="AS8855" s="8"/>
      <c r="AV8855" s="13"/>
      <c r="AW8855" s="8"/>
      <c r="AX8855" s="19" t="str">
        <f t="shared" si="532"/>
        <v/>
      </c>
      <c r="AY8855" s="55">
        <f t="shared" si="533"/>
        <v>0</v>
      </c>
      <c r="AZ8855" s="8"/>
      <c r="BA8855" s="8"/>
    </row>
    <row r="8856" spans="1:53" x14ac:dyDescent="0.25">
      <c r="A8856" s="9" t="str">
        <f>IF(B8856&lt;&gt;"",COUNTA($B$3:B8856)+$A$2,"")</f>
        <v/>
      </c>
      <c r="R8856" s="42"/>
      <c r="AB8856" s="13"/>
      <c r="AC8856" s="8"/>
      <c r="AF8856" s="13"/>
      <c r="AG8856" s="8"/>
      <c r="AH8856" s="8"/>
      <c r="AI8856" s="8"/>
      <c r="AJ8856" s="8"/>
      <c r="AK8856" s="8"/>
      <c r="AN8856" s="13"/>
      <c r="AO8856" s="8"/>
      <c r="AR8856" s="13"/>
      <c r="AS8856" s="8"/>
      <c r="AV8856" s="13"/>
      <c r="AW8856" s="8"/>
      <c r="AX8856" s="19" t="str">
        <f t="shared" si="532"/>
        <v/>
      </c>
      <c r="AY8856" s="55">
        <f t="shared" si="533"/>
        <v>0</v>
      </c>
      <c r="AZ8856" s="8"/>
      <c r="BA8856" s="8"/>
    </row>
    <row r="8857" spans="1:53" x14ac:dyDescent="0.25">
      <c r="A8857" s="9" t="str">
        <f>IF(B8857&lt;&gt;"",COUNTA($B$3:B8857)+$A$2,"")</f>
        <v/>
      </c>
      <c r="R8857" s="42"/>
      <c r="AB8857" s="13"/>
      <c r="AC8857" s="8"/>
      <c r="AF8857" s="13"/>
      <c r="AG8857" s="8"/>
      <c r="AH8857" s="8"/>
      <c r="AI8857" s="8"/>
      <c r="AJ8857" s="8"/>
      <c r="AK8857" s="8"/>
      <c r="AN8857" s="13"/>
      <c r="AO8857" s="8"/>
      <c r="AR8857" s="13"/>
      <c r="AS8857" s="8"/>
      <c r="AV8857" s="13"/>
      <c r="AW8857" s="8"/>
      <c r="AX8857" s="19" t="str">
        <f t="shared" si="532"/>
        <v/>
      </c>
      <c r="AY8857" s="55">
        <f t="shared" si="533"/>
        <v>0</v>
      </c>
      <c r="AZ8857" s="8"/>
      <c r="BA8857" s="8"/>
    </row>
    <row r="8858" spans="1:53" x14ac:dyDescent="0.25">
      <c r="A8858" s="9" t="str">
        <f>IF(B8858&lt;&gt;"",COUNTA($B$3:B8858)+$A$2,"")</f>
        <v/>
      </c>
      <c r="R8858" s="42"/>
      <c r="AB8858" s="13"/>
      <c r="AC8858" s="8"/>
      <c r="AF8858" s="13"/>
      <c r="AG8858" s="8"/>
      <c r="AH8858" s="8"/>
      <c r="AI8858" s="8"/>
      <c r="AJ8858" s="8"/>
      <c r="AK8858" s="8"/>
      <c r="AN8858" s="13"/>
      <c r="AO8858" s="8"/>
      <c r="AR8858" s="13"/>
      <c r="AS8858" s="8"/>
      <c r="AV8858" s="13"/>
      <c r="AW8858" s="8"/>
      <c r="AX8858" s="19" t="str">
        <f t="shared" si="532"/>
        <v/>
      </c>
      <c r="AY8858" s="55">
        <f t="shared" si="533"/>
        <v>0</v>
      </c>
      <c r="AZ8858" s="8"/>
      <c r="BA8858" s="8"/>
    </row>
    <row r="8859" spans="1:53" x14ac:dyDescent="0.25">
      <c r="A8859" s="9" t="str">
        <f>IF(B8859&lt;&gt;"",COUNTA($B$3:B8859)+$A$2,"")</f>
        <v/>
      </c>
      <c r="R8859" s="42"/>
      <c r="AB8859" s="13"/>
      <c r="AC8859" s="8"/>
      <c r="AF8859" s="13"/>
      <c r="AG8859" s="8"/>
      <c r="AH8859" s="8"/>
      <c r="AI8859" s="8"/>
      <c r="AJ8859" s="8"/>
      <c r="AK8859" s="8"/>
      <c r="AN8859" s="13"/>
      <c r="AO8859" s="8"/>
      <c r="AR8859" s="13"/>
      <c r="AS8859" s="8"/>
      <c r="AV8859" s="13"/>
      <c r="AW8859" s="8"/>
      <c r="AX8859" s="19" t="str">
        <f t="shared" si="532"/>
        <v/>
      </c>
      <c r="AY8859" s="55">
        <f t="shared" si="533"/>
        <v>0</v>
      </c>
      <c r="AZ8859" s="8"/>
      <c r="BA8859" s="8"/>
    </row>
    <row r="8860" spans="1:53" x14ac:dyDescent="0.25">
      <c r="A8860" s="9" t="str">
        <f>IF(B8860&lt;&gt;"",COUNTA($B$3:B8860)+$A$2,"")</f>
        <v/>
      </c>
      <c r="R8860" s="42"/>
      <c r="AB8860" s="13"/>
      <c r="AC8860" s="8"/>
      <c r="AF8860" s="13"/>
      <c r="AG8860" s="8"/>
      <c r="AH8860" s="8"/>
      <c r="AI8860" s="8"/>
      <c r="AJ8860" s="8"/>
      <c r="AK8860" s="8"/>
      <c r="AN8860" s="13"/>
      <c r="AO8860" s="8"/>
      <c r="AR8860" s="13"/>
      <c r="AS8860" s="8"/>
      <c r="AV8860" s="13"/>
      <c r="AW8860" s="8"/>
      <c r="AX8860" s="19" t="str">
        <f t="shared" si="532"/>
        <v/>
      </c>
      <c r="AY8860" s="55">
        <f t="shared" si="533"/>
        <v>0</v>
      </c>
      <c r="AZ8860" s="8"/>
      <c r="BA8860" s="8"/>
    </row>
    <row r="8861" spans="1:53" x14ac:dyDescent="0.25">
      <c r="A8861" s="9" t="str">
        <f>IF(B8861&lt;&gt;"",COUNTA($B$3:B8861)+$A$2,"")</f>
        <v/>
      </c>
      <c r="R8861" s="42"/>
      <c r="AB8861" s="13"/>
      <c r="AC8861" s="8"/>
      <c r="AF8861" s="13"/>
      <c r="AG8861" s="8"/>
      <c r="AH8861" s="8"/>
      <c r="AI8861" s="8"/>
      <c r="AJ8861" s="8"/>
      <c r="AK8861" s="8"/>
      <c r="AN8861" s="13"/>
      <c r="AO8861" s="8"/>
      <c r="AR8861" s="13"/>
      <c r="AS8861" s="8"/>
      <c r="AV8861" s="13"/>
      <c r="AW8861" s="8"/>
      <c r="AX8861" s="19" t="str">
        <f t="shared" si="532"/>
        <v/>
      </c>
      <c r="AY8861" s="55">
        <f t="shared" si="533"/>
        <v>0</v>
      </c>
      <c r="AZ8861" s="8"/>
      <c r="BA8861" s="8"/>
    </row>
    <row r="8862" spans="1:53" x14ac:dyDescent="0.25">
      <c r="A8862" s="9" t="str">
        <f>IF(B8862&lt;&gt;"",COUNTA($B$3:B8862)+$A$2,"")</f>
        <v/>
      </c>
      <c r="R8862" s="42"/>
      <c r="AB8862" s="13"/>
      <c r="AC8862" s="8"/>
      <c r="AF8862" s="13"/>
      <c r="AG8862" s="8"/>
      <c r="AH8862" s="8"/>
      <c r="AI8862" s="8"/>
      <c r="AJ8862" s="8"/>
      <c r="AK8862" s="8"/>
      <c r="AN8862" s="13"/>
      <c r="AO8862" s="8"/>
      <c r="AR8862" s="13"/>
      <c r="AS8862" s="8"/>
      <c r="AV8862" s="13"/>
      <c r="AW8862" s="8"/>
      <c r="AX8862" s="19" t="str">
        <f t="shared" si="532"/>
        <v/>
      </c>
      <c r="AY8862" s="55">
        <f t="shared" si="533"/>
        <v>0</v>
      </c>
      <c r="AZ8862" s="8"/>
      <c r="BA8862" s="8"/>
    </row>
    <row r="8863" spans="1:53" x14ac:dyDescent="0.25">
      <c r="A8863" s="9" t="str">
        <f>IF(B8863&lt;&gt;"",COUNTA($B$3:B8863)+$A$2,"")</f>
        <v/>
      </c>
      <c r="R8863" s="42"/>
      <c r="AB8863" s="13"/>
      <c r="AC8863" s="8"/>
      <c r="AF8863" s="13"/>
      <c r="AG8863" s="8"/>
      <c r="AH8863" s="8"/>
      <c r="AI8863" s="8"/>
      <c r="AJ8863" s="8"/>
      <c r="AK8863" s="8"/>
      <c r="AN8863" s="13"/>
      <c r="AO8863" s="8"/>
      <c r="AR8863" s="13"/>
      <c r="AS8863" s="8"/>
      <c r="AV8863" s="13"/>
      <c r="AW8863" s="8"/>
      <c r="AX8863" s="19" t="str">
        <f t="shared" si="532"/>
        <v/>
      </c>
      <c r="AY8863" s="55">
        <f t="shared" si="533"/>
        <v>0</v>
      </c>
      <c r="AZ8863" s="8"/>
      <c r="BA8863" s="8"/>
    </row>
    <row r="8864" spans="1:53" x14ac:dyDescent="0.25">
      <c r="A8864" s="9" t="str">
        <f>IF(B8864&lt;&gt;"",COUNTA($B$3:B8864)+$A$2,"")</f>
        <v/>
      </c>
      <c r="R8864" s="42"/>
      <c r="AB8864" s="13"/>
      <c r="AC8864" s="8"/>
      <c r="AF8864" s="13"/>
      <c r="AG8864" s="8"/>
      <c r="AH8864" s="8"/>
      <c r="AI8864" s="8"/>
      <c r="AJ8864" s="8"/>
      <c r="AK8864" s="8"/>
      <c r="AN8864" s="13"/>
      <c r="AO8864" s="8"/>
      <c r="AR8864" s="13"/>
      <c r="AS8864" s="8"/>
      <c r="AV8864" s="13"/>
      <c r="AW8864" s="8"/>
      <c r="AX8864" s="19" t="str">
        <f t="shared" si="532"/>
        <v/>
      </c>
      <c r="AY8864" s="55">
        <f t="shared" si="533"/>
        <v>0</v>
      </c>
      <c r="AZ8864" s="8"/>
      <c r="BA8864" s="8"/>
    </row>
    <row r="8865" spans="1:53" x14ac:dyDescent="0.25">
      <c r="A8865" s="9" t="str">
        <f>IF(B8865&lt;&gt;"",COUNTA($B$3:B8865)+$A$2,"")</f>
        <v/>
      </c>
      <c r="R8865" s="42"/>
      <c r="AB8865" s="13"/>
      <c r="AC8865" s="8"/>
      <c r="AF8865" s="13"/>
      <c r="AG8865" s="8"/>
      <c r="AH8865" s="8"/>
      <c r="AI8865" s="8"/>
      <c r="AJ8865" s="8"/>
      <c r="AK8865" s="8"/>
      <c r="AN8865" s="13"/>
      <c r="AO8865" s="8"/>
      <c r="AR8865" s="13"/>
      <c r="AS8865" s="8"/>
      <c r="AV8865" s="13"/>
      <c r="AW8865" s="8"/>
      <c r="AX8865" s="19" t="str">
        <f t="shared" si="532"/>
        <v/>
      </c>
      <c r="AY8865" s="55">
        <f t="shared" si="533"/>
        <v>0</v>
      </c>
      <c r="AZ8865" s="8"/>
      <c r="BA8865" s="8"/>
    </row>
    <row r="8866" spans="1:53" x14ac:dyDescent="0.25">
      <c r="A8866" s="9" t="str">
        <f>IF(B8866&lt;&gt;"",COUNTA($B$3:B8866)+$A$2,"")</f>
        <v/>
      </c>
      <c r="R8866" s="42"/>
      <c r="AB8866" s="13"/>
      <c r="AC8866" s="8"/>
      <c r="AF8866" s="13"/>
      <c r="AG8866" s="8"/>
      <c r="AH8866" s="8"/>
      <c r="AI8866" s="8"/>
      <c r="AJ8866" s="8"/>
      <c r="AK8866" s="8"/>
      <c r="AN8866" s="13"/>
      <c r="AO8866" s="8"/>
      <c r="AR8866" s="13"/>
      <c r="AS8866" s="8"/>
      <c r="AV8866" s="13"/>
      <c r="AW8866" s="8"/>
      <c r="AX8866" s="19" t="str">
        <f t="shared" si="532"/>
        <v/>
      </c>
      <c r="AY8866" s="55">
        <f t="shared" si="533"/>
        <v>0</v>
      </c>
      <c r="AZ8866" s="8"/>
      <c r="BA8866" s="8"/>
    </row>
    <row r="8867" spans="1:53" x14ac:dyDescent="0.25">
      <c r="A8867" s="9" t="str">
        <f>IF(B8867&lt;&gt;"",COUNTA($B$3:B8867)+$A$2,"")</f>
        <v/>
      </c>
      <c r="R8867" s="42"/>
      <c r="AB8867" s="13"/>
      <c r="AC8867" s="8"/>
      <c r="AF8867" s="13"/>
      <c r="AG8867" s="8"/>
      <c r="AH8867" s="8"/>
      <c r="AI8867" s="8"/>
      <c r="AJ8867" s="8"/>
      <c r="AK8867" s="8"/>
      <c r="AN8867" s="13"/>
      <c r="AO8867" s="8"/>
      <c r="AR8867" s="13"/>
      <c r="AS8867" s="8"/>
      <c r="AV8867" s="13"/>
      <c r="AW8867" s="8"/>
      <c r="AX8867" s="19" t="str">
        <f t="shared" si="532"/>
        <v/>
      </c>
      <c r="AY8867" s="55">
        <f t="shared" si="533"/>
        <v>0</v>
      </c>
      <c r="AZ8867" s="8"/>
      <c r="BA8867" s="8"/>
    </row>
    <row r="8868" spans="1:53" x14ac:dyDescent="0.25">
      <c r="A8868" s="9" t="str">
        <f>IF(B8868&lt;&gt;"",COUNTA($B$3:B8868)+$A$2,"")</f>
        <v/>
      </c>
      <c r="R8868" s="42"/>
      <c r="AB8868" s="13"/>
      <c r="AC8868" s="8"/>
      <c r="AF8868" s="13"/>
      <c r="AG8868" s="8"/>
      <c r="AH8868" s="8"/>
      <c r="AI8868" s="8"/>
      <c r="AJ8868" s="8"/>
      <c r="AK8868" s="8"/>
      <c r="AN8868" s="13"/>
      <c r="AO8868" s="8"/>
      <c r="AR8868" s="13"/>
      <c r="AS8868" s="8"/>
      <c r="AV8868" s="13"/>
      <c r="AW8868" s="8"/>
      <c r="AX8868" s="19" t="str">
        <f t="shared" si="532"/>
        <v/>
      </c>
      <c r="AY8868" s="55">
        <f t="shared" si="533"/>
        <v>0</v>
      </c>
      <c r="AZ8868" s="8"/>
      <c r="BA8868" s="8"/>
    </row>
    <row r="8869" spans="1:53" x14ac:dyDescent="0.25">
      <c r="A8869" s="9" t="str">
        <f>IF(B8869&lt;&gt;"",COUNTA($B$3:B8869)+$A$2,"")</f>
        <v/>
      </c>
      <c r="R8869" s="42"/>
      <c r="AB8869" s="13"/>
      <c r="AC8869" s="8"/>
      <c r="AF8869" s="13"/>
      <c r="AG8869" s="8"/>
      <c r="AH8869" s="8"/>
      <c r="AI8869" s="8"/>
      <c r="AJ8869" s="8"/>
      <c r="AK8869" s="8"/>
      <c r="AN8869" s="13"/>
      <c r="AO8869" s="8"/>
      <c r="AR8869" s="13"/>
      <c r="AS8869" s="8"/>
      <c r="AV8869" s="13"/>
      <c r="AW8869" s="8"/>
      <c r="AX8869" s="19" t="str">
        <f t="shared" si="532"/>
        <v/>
      </c>
      <c r="AY8869" s="55">
        <f t="shared" si="533"/>
        <v>0</v>
      </c>
      <c r="AZ8869" s="8"/>
      <c r="BA8869" s="8"/>
    </row>
    <row r="8870" spans="1:53" x14ac:dyDescent="0.25">
      <c r="A8870" s="9" t="str">
        <f>IF(B8870&lt;&gt;"",COUNTA($B$3:B8870)+$A$2,"")</f>
        <v/>
      </c>
      <c r="R8870" s="42"/>
      <c r="AB8870" s="13"/>
      <c r="AC8870" s="8"/>
      <c r="AF8870" s="13"/>
      <c r="AG8870" s="8"/>
      <c r="AH8870" s="8"/>
      <c r="AI8870" s="8"/>
      <c r="AJ8870" s="8"/>
      <c r="AK8870" s="8"/>
      <c r="AN8870" s="13"/>
      <c r="AO8870" s="8"/>
      <c r="AR8870" s="13"/>
      <c r="AS8870" s="8"/>
      <c r="AV8870" s="13"/>
      <c r="AW8870" s="8"/>
      <c r="AX8870" s="19" t="str">
        <f t="shared" si="532"/>
        <v/>
      </c>
      <c r="AY8870" s="55">
        <f t="shared" si="533"/>
        <v>0</v>
      </c>
      <c r="AZ8870" s="8"/>
      <c r="BA8870" s="8"/>
    </row>
    <row r="8871" spans="1:53" x14ac:dyDescent="0.25">
      <c r="A8871" s="9" t="str">
        <f>IF(B8871&lt;&gt;"",COUNTA($B$3:B8871)+$A$2,"")</f>
        <v/>
      </c>
      <c r="R8871" s="42"/>
      <c r="AB8871" s="13"/>
      <c r="AC8871" s="8"/>
      <c r="AF8871" s="13"/>
      <c r="AG8871" s="8"/>
      <c r="AH8871" s="8"/>
      <c r="AI8871" s="8"/>
      <c r="AJ8871" s="8"/>
      <c r="AK8871" s="8"/>
      <c r="AN8871" s="13"/>
      <c r="AO8871" s="8"/>
      <c r="AR8871" s="13"/>
      <c r="AS8871" s="8"/>
      <c r="AV8871" s="13"/>
      <c r="AW8871" s="8"/>
      <c r="AX8871" s="19" t="str">
        <f t="shared" si="532"/>
        <v/>
      </c>
      <c r="AY8871" s="55">
        <f t="shared" si="533"/>
        <v>0</v>
      </c>
      <c r="AZ8871" s="8"/>
      <c r="BA8871" s="8"/>
    </row>
    <row r="8872" spans="1:53" x14ac:dyDescent="0.25">
      <c r="A8872" s="9" t="str">
        <f>IF(B8872&lt;&gt;"",COUNTA($B$3:B8872)+$A$2,"")</f>
        <v/>
      </c>
      <c r="R8872" s="42"/>
      <c r="AB8872" s="13"/>
      <c r="AC8872" s="8"/>
      <c r="AF8872" s="13"/>
      <c r="AG8872" s="8"/>
      <c r="AH8872" s="8"/>
      <c r="AI8872" s="8"/>
      <c r="AJ8872" s="8"/>
      <c r="AK8872" s="8"/>
      <c r="AN8872" s="13"/>
      <c r="AO8872" s="8"/>
      <c r="AR8872" s="13"/>
      <c r="AS8872" s="8"/>
      <c r="AV8872" s="13"/>
      <c r="AW8872" s="8"/>
      <c r="AX8872" s="19" t="str">
        <f t="shared" si="532"/>
        <v/>
      </c>
      <c r="AY8872" s="55">
        <f t="shared" si="533"/>
        <v>0</v>
      </c>
      <c r="AZ8872" s="8"/>
      <c r="BA8872" s="8"/>
    </row>
    <row r="8873" spans="1:53" x14ac:dyDescent="0.25">
      <c r="A8873" s="9" t="str">
        <f>IF(B8873&lt;&gt;"",COUNTA($B$3:B8873)+$A$2,"")</f>
        <v/>
      </c>
      <c r="R8873" s="42"/>
      <c r="AB8873" s="13"/>
      <c r="AC8873" s="8"/>
      <c r="AF8873" s="13"/>
      <c r="AG8873" s="8"/>
      <c r="AH8873" s="8"/>
      <c r="AI8873" s="8"/>
      <c r="AJ8873" s="8"/>
      <c r="AK8873" s="8"/>
      <c r="AN8873" s="13"/>
      <c r="AO8873" s="8"/>
      <c r="AR8873" s="13"/>
      <c r="AS8873" s="8"/>
      <c r="AV8873" s="13"/>
      <c r="AW8873" s="8"/>
      <c r="AX8873" s="19" t="str">
        <f t="shared" si="532"/>
        <v/>
      </c>
      <c r="AY8873" s="55">
        <f t="shared" si="533"/>
        <v>0</v>
      </c>
      <c r="AZ8873" s="8"/>
      <c r="BA8873" s="8"/>
    </row>
    <row r="8874" spans="1:53" x14ac:dyDescent="0.25">
      <c r="A8874" s="9" t="str">
        <f>IF(B8874&lt;&gt;"",COUNTA($B$3:B8874)+$A$2,"")</f>
        <v/>
      </c>
      <c r="R8874" s="42"/>
      <c r="AB8874" s="13"/>
      <c r="AC8874" s="8"/>
      <c r="AF8874" s="13"/>
      <c r="AG8874" s="8"/>
      <c r="AH8874" s="8"/>
      <c r="AI8874" s="8"/>
      <c r="AJ8874" s="8"/>
      <c r="AK8874" s="8"/>
      <c r="AN8874" s="13"/>
      <c r="AO8874" s="8"/>
      <c r="AR8874" s="13"/>
      <c r="AS8874" s="8"/>
      <c r="AV8874" s="13"/>
      <c r="AW8874" s="8"/>
      <c r="AX8874" s="19" t="str">
        <f t="shared" si="532"/>
        <v/>
      </c>
      <c r="AY8874" s="55">
        <f t="shared" si="533"/>
        <v>0</v>
      </c>
      <c r="AZ8874" s="8"/>
      <c r="BA8874" s="8"/>
    </row>
    <row r="8875" spans="1:53" x14ac:dyDescent="0.25">
      <c r="A8875" s="9" t="str">
        <f>IF(B8875&lt;&gt;"",COUNTA($B$3:B8875)+$A$2,"")</f>
        <v/>
      </c>
      <c r="R8875" s="42"/>
      <c r="AB8875" s="13"/>
      <c r="AC8875" s="8"/>
      <c r="AF8875" s="13"/>
      <c r="AG8875" s="8"/>
      <c r="AH8875" s="8"/>
      <c r="AI8875" s="8"/>
      <c r="AJ8875" s="8"/>
      <c r="AK8875" s="8"/>
      <c r="AN8875" s="13"/>
      <c r="AO8875" s="8"/>
      <c r="AR8875" s="13"/>
      <c r="AS8875" s="8"/>
      <c r="AV8875" s="13"/>
      <c r="AW8875" s="8"/>
      <c r="AX8875" s="19" t="str">
        <f t="shared" si="532"/>
        <v/>
      </c>
      <c r="AY8875" s="55">
        <f t="shared" si="533"/>
        <v>0</v>
      </c>
      <c r="AZ8875" s="8"/>
      <c r="BA8875" s="8"/>
    </row>
    <row r="8876" spans="1:53" x14ac:dyDescent="0.25">
      <c r="A8876" s="9" t="str">
        <f>IF(B8876&lt;&gt;"",COUNTA($B$3:B8876)+$A$2,"")</f>
        <v/>
      </c>
      <c r="R8876" s="42"/>
      <c r="AB8876" s="13"/>
      <c r="AC8876" s="8"/>
      <c r="AF8876" s="13"/>
      <c r="AG8876" s="8"/>
      <c r="AH8876" s="8"/>
      <c r="AI8876" s="8"/>
      <c r="AJ8876" s="8"/>
      <c r="AK8876" s="8"/>
      <c r="AN8876" s="13"/>
      <c r="AO8876" s="8"/>
      <c r="AR8876" s="13"/>
      <c r="AS8876" s="8"/>
      <c r="AV8876" s="13"/>
      <c r="AW8876" s="8"/>
      <c r="AX8876" s="19" t="str">
        <f t="shared" si="532"/>
        <v/>
      </c>
      <c r="AY8876" s="55">
        <f t="shared" si="533"/>
        <v>0</v>
      </c>
      <c r="AZ8876" s="8"/>
      <c r="BA8876" s="8"/>
    </row>
    <row r="8877" spans="1:53" x14ac:dyDescent="0.25">
      <c r="A8877" s="9" t="str">
        <f>IF(B8877&lt;&gt;"",COUNTA($B$3:B8877)+$A$2,"")</f>
        <v/>
      </c>
      <c r="R8877" s="42"/>
      <c r="AB8877" s="13"/>
      <c r="AC8877" s="8"/>
      <c r="AF8877" s="13"/>
      <c r="AG8877" s="8"/>
      <c r="AH8877" s="8"/>
      <c r="AI8877" s="8"/>
      <c r="AJ8877" s="8"/>
      <c r="AK8877" s="8"/>
      <c r="AN8877" s="13"/>
      <c r="AO8877" s="8"/>
      <c r="AR8877" s="13"/>
      <c r="AS8877" s="8"/>
      <c r="AV8877" s="13"/>
      <c r="AW8877" s="8"/>
      <c r="AX8877" s="19" t="str">
        <f t="shared" si="532"/>
        <v/>
      </c>
      <c r="AY8877" s="55">
        <f t="shared" si="533"/>
        <v>0</v>
      </c>
      <c r="AZ8877" s="8"/>
      <c r="BA8877" s="8"/>
    </row>
    <row r="8878" spans="1:53" x14ac:dyDescent="0.25">
      <c r="A8878" s="9" t="str">
        <f>IF(B8878&lt;&gt;"",COUNTA($B$3:B8878)+$A$2,"")</f>
        <v/>
      </c>
      <c r="R8878" s="42"/>
      <c r="AB8878" s="13"/>
      <c r="AC8878" s="8"/>
      <c r="AF8878" s="13"/>
      <c r="AG8878" s="8"/>
      <c r="AH8878" s="8"/>
      <c r="AI8878" s="8"/>
      <c r="AJ8878" s="8"/>
      <c r="AK8878" s="8"/>
      <c r="AN8878" s="13"/>
      <c r="AO8878" s="8"/>
      <c r="AR8878" s="13"/>
      <c r="AS8878" s="8"/>
      <c r="AV8878" s="13"/>
      <c r="AW8878" s="8"/>
      <c r="AX8878" s="19" t="str">
        <f t="shared" si="532"/>
        <v/>
      </c>
      <c r="AY8878" s="55">
        <f t="shared" si="533"/>
        <v>0</v>
      </c>
      <c r="AZ8878" s="8"/>
      <c r="BA8878" s="8"/>
    </row>
    <row r="8879" spans="1:53" x14ac:dyDescent="0.25">
      <c r="A8879" s="9" t="str">
        <f>IF(B8879&lt;&gt;"",COUNTA($B$3:B8879)+$A$2,"")</f>
        <v/>
      </c>
      <c r="R8879" s="42"/>
      <c r="AB8879" s="13"/>
      <c r="AC8879" s="8"/>
      <c r="AF8879" s="13"/>
      <c r="AG8879" s="8"/>
      <c r="AH8879" s="8"/>
      <c r="AI8879" s="8"/>
      <c r="AJ8879" s="8"/>
      <c r="AK8879" s="8"/>
      <c r="AN8879" s="13"/>
      <c r="AO8879" s="8"/>
      <c r="AR8879" s="13"/>
      <c r="AS8879" s="8"/>
      <c r="AV8879" s="13"/>
      <c r="AW8879" s="8"/>
      <c r="AX8879" s="19" t="str">
        <f t="shared" si="532"/>
        <v/>
      </c>
      <c r="AY8879" s="55">
        <f t="shared" si="533"/>
        <v>0</v>
      </c>
      <c r="AZ8879" s="8"/>
      <c r="BA8879" s="8"/>
    </row>
    <row r="8880" spans="1:53" x14ac:dyDescent="0.25">
      <c r="A8880" s="9" t="str">
        <f>IF(B8880&lt;&gt;"",COUNTA($B$3:B8880)+$A$2,"")</f>
        <v/>
      </c>
      <c r="R8880" s="42"/>
      <c r="AB8880" s="13"/>
      <c r="AC8880" s="8"/>
      <c r="AF8880" s="13"/>
      <c r="AG8880" s="8"/>
      <c r="AH8880" s="8"/>
      <c r="AI8880" s="8"/>
      <c r="AJ8880" s="8"/>
      <c r="AK8880" s="8"/>
      <c r="AN8880" s="13"/>
      <c r="AO8880" s="8"/>
      <c r="AR8880" s="13"/>
      <c r="AS8880" s="8"/>
      <c r="AV8880" s="13"/>
      <c r="AW8880" s="8"/>
      <c r="AX8880" s="19" t="str">
        <f t="shared" si="532"/>
        <v/>
      </c>
      <c r="AY8880" s="55">
        <f t="shared" si="533"/>
        <v>0</v>
      </c>
      <c r="AZ8880" s="8"/>
      <c r="BA8880" s="8"/>
    </row>
    <row r="8881" spans="1:53" x14ac:dyDescent="0.25">
      <c r="A8881" s="9" t="str">
        <f>IF(B8881&lt;&gt;"",COUNTA($B$3:B8881)+$A$2,"")</f>
        <v/>
      </c>
      <c r="R8881" s="42"/>
      <c r="AB8881" s="13"/>
      <c r="AC8881" s="8"/>
      <c r="AF8881" s="13"/>
      <c r="AG8881" s="8"/>
      <c r="AH8881" s="8"/>
      <c r="AI8881" s="8"/>
      <c r="AJ8881" s="8"/>
      <c r="AK8881" s="8"/>
      <c r="AN8881" s="13"/>
      <c r="AO8881" s="8"/>
      <c r="AR8881" s="13"/>
      <c r="AS8881" s="8"/>
      <c r="AV8881" s="13"/>
      <c r="AW8881" s="8"/>
      <c r="AX8881" s="19" t="str">
        <f t="shared" si="532"/>
        <v/>
      </c>
      <c r="AY8881" s="55">
        <f t="shared" si="533"/>
        <v>0</v>
      </c>
      <c r="AZ8881" s="8"/>
      <c r="BA8881" s="8"/>
    </row>
    <row r="8882" spans="1:53" x14ac:dyDescent="0.25">
      <c r="A8882" s="9" t="str">
        <f>IF(B8882&lt;&gt;"",COUNTA($B$3:B8882)+$A$2,"")</f>
        <v/>
      </c>
      <c r="R8882" s="42"/>
      <c r="AB8882" s="13"/>
      <c r="AC8882" s="8"/>
      <c r="AF8882" s="13"/>
      <c r="AG8882" s="8"/>
      <c r="AH8882" s="8"/>
      <c r="AI8882" s="8"/>
      <c r="AJ8882" s="8"/>
      <c r="AK8882" s="8"/>
      <c r="AN8882" s="13"/>
      <c r="AO8882" s="8"/>
      <c r="AR8882" s="13"/>
      <c r="AS8882" s="8"/>
      <c r="AV8882" s="13"/>
      <c r="AW8882" s="8"/>
      <c r="AX8882" s="19" t="str">
        <f t="shared" si="532"/>
        <v/>
      </c>
      <c r="AY8882" s="55">
        <f t="shared" si="533"/>
        <v>0</v>
      </c>
      <c r="AZ8882" s="8"/>
      <c r="BA8882" s="8"/>
    </row>
    <row r="8883" spans="1:53" x14ac:dyDescent="0.25">
      <c r="A8883" s="9" t="str">
        <f>IF(B8883&lt;&gt;"",COUNTA($B$3:B8883)+$A$2,"")</f>
        <v/>
      </c>
      <c r="R8883" s="42"/>
      <c r="AB8883" s="13"/>
      <c r="AC8883" s="8"/>
      <c r="AF8883" s="13"/>
      <c r="AG8883" s="8"/>
      <c r="AH8883" s="8"/>
      <c r="AI8883" s="8"/>
      <c r="AJ8883" s="8"/>
      <c r="AK8883" s="8"/>
      <c r="AN8883" s="13"/>
      <c r="AO8883" s="8"/>
      <c r="AR8883" s="13"/>
      <c r="AS8883" s="8"/>
      <c r="AV8883" s="13"/>
      <c r="AW8883" s="8"/>
      <c r="AX8883" s="19" t="str">
        <f t="shared" si="532"/>
        <v/>
      </c>
      <c r="AY8883" s="55">
        <f t="shared" si="533"/>
        <v>0</v>
      </c>
      <c r="AZ8883" s="8"/>
      <c r="BA8883" s="8"/>
    </row>
    <row r="8884" spans="1:53" x14ac:dyDescent="0.25">
      <c r="A8884" s="9" t="str">
        <f>IF(B8884&lt;&gt;"",COUNTA($B$3:B8884)+$A$2,"")</f>
        <v/>
      </c>
      <c r="R8884" s="42"/>
      <c r="AB8884" s="13"/>
      <c r="AC8884" s="8"/>
      <c r="AF8884" s="13"/>
      <c r="AG8884" s="8"/>
      <c r="AH8884" s="8"/>
      <c r="AI8884" s="8"/>
      <c r="AJ8884" s="8"/>
      <c r="AK8884" s="8"/>
      <c r="AN8884" s="13"/>
      <c r="AO8884" s="8"/>
      <c r="AR8884" s="13"/>
      <c r="AS8884" s="8"/>
      <c r="AV8884" s="13"/>
      <c r="AW8884" s="8"/>
      <c r="AX8884" s="19" t="str">
        <f t="shared" si="532"/>
        <v/>
      </c>
      <c r="AY8884" s="55">
        <f t="shared" si="533"/>
        <v>0</v>
      </c>
      <c r="AZ8884" s="8"/>
      <c r="BA8884" s="8"/>
    </row>
    <row r="8885" spans="1:53" x14ac:dyDescent="0.25">
      <c r="A8885" s="9" t="str">
        <f>IF(B8885&lt;&gt;"",COUNTA($B$3:B8885)+$A$2,"")</f>
        <v/>
      </c>
      <c r="R8885" s="42"/>
      <c r="AB8885" s="13"/>
      <c r="AC8885" s="8"/>
      <c r="AF8885" s="13"/>
      <c r="AG8885" s="8"/>
      <c r="AH8885" s="8"/>
      <c r="AI8885" s="8"/>
      <c r="AJ8885" s="8"/>
      <c r="AK8885" s="8"/>
      <c r="AN8885" s="13"/>
      <c r="AO8885" s="8"/>
      <c r="AR8885" s="13"/>
      <c r="AS8885" s="8"/>
      <c r="AV8885" s="13"/>
      <c r="AW8885" s="8"/>
      <c r="AX8885" s="19" t="str">
        <f t="shared" si="532"/>
        <v/>
      </c>
      <c r="AY8885" s="55">
        <f t="shared" si="533"/>
        <v>0</v>
      </c>
      <c r="AZ8885" s="8"/>
      <c r="BA8885" s="8"/>
    </row>
    <row r="8886" spans="1:53" x14ac:dyDescent="0.25">
      <c r="A8886" s="9" t="str">
        <f>IF(B8886&lt;&gt;"",COUNTA($B$3:B8886)+$A$2,"")</f>
        <v/>
      </c>
      <c r="R8886" s="42"/>
      <c r="AB8886" s="13"/>
      <c r="AC8886" s="8"/>
      <c r="AF8886" s="13"/>
      <c r="AG8886" s="8"/>
      <c r="AH8886" s="8"/>
      <c r="AI8886" s="8"/>
      <c r="AJ8886" s="8"/>
      <c r="AK8886" s="8"/>
      <c r="AN8886" s="13"/>
      <c r="AO8886" s="8"/>
      <c r="AR8886" s="13"/>
      <c r="AS8886" s="8"/>
      <c r="AV8886" s="13"/>
      <c r="AW8886" s="8"/>
      <c r="AX8886" s="19" t="str">
        <f t="shared" si="532"/>
        <v/>
      </c>
      <c r="AY8886" s="55">
        <f t="shared" si="533"/>
        <v>0</v>
      </c>
      <c r="AZ8886" s="8"/>
      <c r="BA8886" s="8"/>
    </row>
    <row r="8887" spans="1:53" x14ac:dyDescent="0.25">
      <c r="A8887" s="9" t="str">
        <f>IF(B8887&lt;&gt;"",COUNTA($B$3:B8887)+$A$2,"")</f>
        <v/>
      </c>
      <c r="R8887" s="42"/>
      <c r="AB8887" s="13"/>
      <c r="AC8887" s="8"/>
      <c r="AF8887" s="13"/>
      <c r="AG8887" s="8"/>
      <c r="AH8887" s="8"/>
      <c r="AI8887" s="8"/>
      <c r="AJ8887" s="8"/>
      <c r="AK8887" s="8"/>
      <c r="AN8887" s="13"/>
      <c r="AO8887" s="8"/>
      <c r="AR8887" s="13"/>
      <c r="AS8887" s="8"/>
      <c r="AV8887" s="13"/>
      <c r="AW8887" s="8"/>
      <c r="AX8887" s="19" t="str">
        <f t="shared" si="532"/>
        <v/>
      </c>
      <c r="AY8887" s="55">
        <f t="shared" si="533"/>
        <v>0</v>
      </c>
      <c r="AZ8887" s="8"/>
      <c r="BA8887" s="8"/>
    </row>
    <row r="8888" spans="1:53" x14ac:dyDescent="0.25">
      <c r="A8888" s="9" t="str">
        <f>IF(B8888&lt;&gt;"",COUNTA($B$3:B8888)+$A$2,"")</f>
        <v/>
      </c>
      <c r="R8888" s="42"/>
      <c r="AB8888" s="13"/>
      <c r="AC8888" s="8"/>
      <c r="AF8888" s="13"/>
      <c r="AG8888" s="8"/>
      <c r="AH8888" s="8"/>
      <c r="AI8888" s="8"/>
      <c r="AJ8888" s="8"/>
      <c r="AK8888" s="8"/>
      <c r="AN8888" s="13"/>
      <c r="AO8888" s="8"/>
      <c r="AR8888" s="13"/>
      <c r="AS8888" s="8"/>
      <c r="AV8888" s="13"/>
      <c r="AW8888" s="8"/>
      <c r="AX8888" s="19" t="str">
        <f t="shared" si="532"/>
        <v/>
      </c>
      <c r="AY8888" s="55">
        <f t="shared" si="533"/>
        <v>0</v>
      </c>
      <c r="AZ8888" s="8"/>
      <c r="BA8888" s="8"/>
    </row>
    <row r="8889" spans="1:53" x14ac:dyDescent="0.25">
      <c r="A8889" s="9" t="str">
        <f>IF(B8889&lt;&gt;"",COUNTA($B$3:B8889)+$A$2,"")</f>
        <v/>
      </c>
      <c r="R8889" s="42"/>
      <c r="AB8889" s="13"/>
      <c r="AC8889" s="8"/>
      <c r="AF8889" s="13"/>
      <c r="AG8889" s="8"/>
      <c r="AH8889" s="8"/>
      <c r="AI8889" s="8"/>
      <c r="AJ8889" s="8"/>
      <c r="AK8889" s="8"/>
      <c r="AN8889" s="13"/>
      <c r="AO8889" s="8"/>
      <c r="AR8889" s="13"/>
      <c r="AS8889" s="8"/>
      <c r="AV8889" s="13"/>
      <c r="AW8889" s="8"/>
      <c r="AX8889" s="19" t="str">
        <f t="shared" si="532"/>
        <v/>
      </c>
      <c r="AY8889" s="55">
        <f t="shared" si="533"/>
        <v>0</v>
      </c>
      <c r="AZ8889" s="8"/>
      <c r="BA8889" s="8"/>
    </row>
    <row r="8890" spans="1:53" x14ac:dyDescent="0.25">
      <c r="A8890" s="9" t="str">
        <f>IF(B8890&lt;&gt;"",COUNTA($B$3:B8890)+$A$2,"")</f>
        <v/>
      </c>
      <c r="R8890" s="42"/>
      <c r="AB8890" s="13"/>
      <c r="AC8890" s="8"/>
      <c r="AF8890" s="13"/>
      <c r="AG8890" s="8"/>
      <c r="AH8890" s="8"/>
      <c r="AI8890" s="8"/>
      <c r="AJ8890" s="8"/>
      <c r="AK8890" s="8"/>
      <c r="AN8890" s="13"/>
      <c r="AO8890" s="8"/>
      <c r="AR8890" s="13"/>
      <c r="AS8890" s="8"/>
      <c r="AV8890" s="13"/>
      <c r="AW8890" s="8"/>
      <c r="AX8890" s="19" t="str">
        <f t="shared" si="532"/>
        <v/>
      </c>
      <c r="AY8890" s="55">
        <f t="shared" si="533"/>
        <v>0</v>
      </c>
      <c r="AZ8890" s="8"/>
      <c r="BA8890" s="8"/>
    </row>
    <row r="8891" spans="1:53" x14ac:dyDescent="0.25">
      <c r="A8891" s="9" t="str">
        <f>IF(B8891&lt;&gt;"",COUNTA($B$3:B8891)+$A$2,"")</f>
        <v/>
      </c>
      <c r="R8891" s="42"/>
      <c r="AB8891" s="13"/>
      <c r="AC8891" s="8"/>
      <c r="AF8891" s="13"/>
      <c r="AG8891" s="8"/>
      <c r="AH8891" s="8"/>
      <c r="AI8891" s="8"/>
      <c r="AJ8891" s="8"/>
      <c r="AK8891" s="8"/>
      <c r="AN8891" s="13"/>
      <c r="AO8891" s="8"/>
      <c r="AR8891" s="13"/>
      <c r="AS8891" s="8"/>
      <c r="AV8891" s="13"/>
      <c r="AW8891" s="8"/>
      <c r="AX8891" s="19" t="str">
        <f t="shared" si="532"/>
        <v/>
      </c>
      <c r="AY8891" s="55">
        <f t="shared" si="533"/>
        <v>0</v>
      </c>
      <c r="AZ8891" s="8"/>
      <c r="BA8891" s="8"/>
    </row>
    <row r="8892" spans="1:53" x14ac:dyDescent="0.25">
      <c r="A8892" s="9" t="str">
        <f>IF(B8892&lt;&gt;"",COUNTA($B$3:B8892)+$A$2,"")</f>
        <v/>
      </c>
      <c r="R8892" s="42"/>
      <c r="AB8892" s="13"/>
      <c r="AC8892" s="8"/>
      <c r="AF8892" s="13"/>
      <c r="AG8892" s="8"/>
      <c r="AH8892" s="8"/>
      <c r="AI8892" s="8"/>
      <c r="AJ8892" s="8"/>
      <c r="AK8892" s="8"/>
      <c r="AN8892" s="13"/>
      <c r="AO8892" s="8"/>
      <c r="AR8892" s="13"/>
      <c r="AS8892" s="8"/>
      <c r="AV8892" s="13"/>
      <c r="AW8892" s="8"/>
      <c r="AX8892" s="19" t="str">
        <f t="shared" si="532"/>
        <v/>
      </c>
      <c r="AY8892" s="55">
        <f t="shared" si="533"/>
        <v>0</v>
      </c>
      <c r="AZ8892" s="8"/>
      <c r="BA8892" s="8"/>
    </row>
    <row r="8893" spans="1:53" x14ac:dyDescent="0.25">
      <c r="A8893" s="9" t="str">
        <f>IF(B8893&lt;&gt;"",COUNTA($B$3:B8893)+$A$2,"")</f>
        <v/>
      </c>
      <c r="R8893" s="42"/>
      <c r="AB8893" s="13"/>
      <c r="AC8893" s="8"/>
      <c r="AF8893" s="13"/>
      <c r="AG8893" s="8"/>
      <c r="AH8893" s="8"/>
      <c r="AI8893" s="8"/>
      <c r="AJ8893" s="8"/>
      <c r="AK8893" s="8"/>
      <c r="AN8893" s="13"/>
      <c r="AO8893" s="8"/>
      <c r="AR8893" s="13"/>
      <c r="AS8893" s="8"/>
      <c r="AV8893" s="13"/>
      <c r="AW8893" s="8"/>
      <c r="AX8893" s="19" t="str">
        <f t="shared" si="532"/>
        <v/>
      </c>
      <c r="AY8893" s="55">
        <f t="shared" si="533"/>
        <v>0</v>
      </c>
      <c r="AZ8893" s="8"/>
      <c r="BA8893" s="8"/>
    </row>
    <row r="8894" spans="1:53" x14ac:dyDescent="0.25">
      <c r="A8894" s="9" t="str">
        <f>IF(B8894&lt;&gt;"",COUNTA($B$3:B8894)+$A$2,"")</f>
        <v/>
      </c>
      <c r="R8894" s="42"/>
      <c r="AB8894" s="13"/>
      <c r="AC8894" s="8"/>
      <c r="AF8894" s="13"/>
      <c r="AG8894" s="8"/>
      <c r="AH8894" s="8"/>
      <c r="AI8894" s="8"/>
      <c r="AJ8894" s="8"/>
      <c r="AK8894" s="8"/>
      <c r="AN8894" s="13"/>
      <c r="AO8894" s="8"/>
      <c r="AR8894" s="13"/>
      <c r="AS8894" s="8"/>
      <c r="AV8894" s="13"/>
      <c r="AW8894" s="8"/>
      <c r="AX8894" s="19" t="str">
        <f t="shared" si="532"/>
        <v/>
      </c>
      <c r="AY8894" s="55">
        <f t="shared" si="533"/>
        <v>0</v>
      </c>
      <c r="AZ8894" s="8"/>
      <c r="BA8894" s="8"/>
    </row>
    <row r="8895" spans="1:53" x14ac:dyDescent="0.25">
      <c r="A8895" s="9" t="str">
        <f>IF(B8895&lt;&gt;"",COUNTA($B$3:B8895)+$A$2,"")</f>
        <v/>
      </c>
      <c r="R8895" s="42"/>
      <c r="AB8895" s="13"/>
      <c r="AC8895" s="8"/>
      <c r="AF8895" s="13"/>
      <c r="AG8895" s="8"/>
      <c r="AH8895" s="8"/>
      <c r="AI8895" s="8"/>
      <c r="AJ8895" s="8"/>
      <c r="AK8895" s="8"/>
      <c r="AN8895" s="13"/>
      <c r="AO8895" s="8"/>
      <c r="AR8895" s="13"/>
      <c r="AS8895" s="8"/>
      <c r="AV8895" s="13"/>
      <c r="AW8895" s="8"/>
      <c r="AX8895" s="19" t="str">
        <f t="shared" si="532"/>
        <v/>
      </c>
      <c r="AY8895" s="55">
        <f t="shared" si="533"/>
        <v>0</v>
      </c>
      <c r="AZ8895" s="8"/>
      <c r="BA8895" s="8"/>
    </row>
    <row r="8896" spans="1:53" x14ac:dyDescent="0.25">
      <c r="A8896" s="9" t="str">
        <f>IF(B8896&lt;&gt;"",COUNTA($B$3:B8896)+$A$2,"")</f>
        <v/>
      </c>
      <c r="R8896" s="42"/>
      <c r="AB8896" s="13"/>
      <c r="AC8896" s="8"/>
      <c r="AF8896" s="13"/>
      <c r="AG8896" s="8"/>
      <c r="AH8896" s="8"/>
      <c r="AI8896" s="8"/>
      <c r="AJ8896" s="8"/>
      <c r="AK8896" s="8"/>
      <c r="AN8896" s="13"/>
      <c r="AO8896" s="8"/>
      <c r="AR8896" s="13"/>
      <c r="AS8896" s="8"/>
      <c r="AV8896" s="13"/>
      <c r="AW8896" s="8"/>
      <c r="AX8896" s="19" t="str">
        <f t="shared" si="532"/>
        <v/>
      </c>
      <c r="AY8896" s="55">
        <f t="shared" si="533"/>
        <v>0</v>
      </c>
      <c r="AZ8896" s="8"/>
      <c r="BA8896" s="8"/>
    </row>
    <row r="8897" spans="1:53" x14ac:dyDescent="0.25">
      <c r="A8897" s="9" t="str">
        <f>IF(B8897&lt;&gt;"",COUNTA($B$3:B8897)+$A$2,"")</f>
        <v/>
      </c>
      <c r="R8897" s="42"/>
      <c r="AB8897" s="13"/>
      <c r="AC8897" s="8"/>
      <c r="AF8897" s="13"/>
      <c r="AG8897" s="8"/>
      <c r="AH8897" s="8"/>
      <c r="AI8897" s="8"/>
      <c r="AJ8897" s="8"/>
      <c r="AK8897" s="8"/>
      <c r="AN8897" s="13"/>
      <c r="AO8897" s="8"/>
      <c r="AR8897" s="13"/>
      <c r="AS8897" s="8"/>
      <c r="AV8897" s="13"/>
      <c r="AW8897" s="8"/>
      <c r="AX8897" s="19" t="str">
        <f t="shared" si="532"/>
        <v/>
      </c>
      <c r="AY8897" s="55">
        <f t="shared" si="533"/>
        <v>0</v>
      </c>
      <c r="AZ8897" s="8"/>
      <c r="BA8897" s="8"/>
    </row>
    <row r="8898" spans="1:53" x14ac:dyDescent="0.25">
      <c r="A8898" s="9" t="str">
        <f>IF(B8898&lt;&gt;"",COUNTA($B$3:B8898)+$A$2,"")</f>
        <v/>
      </c>
      <c r="R8898" s="42"/>
      <c r="AB8898" s="13"/>
      <c r="AC8898" s="8"/>
      <c r="AF8898" s="13"/>
      <c r="AG8898" s="8"/>
      <c r="AH8898" s="8"/>
      <c r="AI8898" s="8"/>
      <c r="AJ8898" s="8"/>
      <c r="AK8898" s="8"/>
      <c r="AN8898" s="13"/>
      <c r="AO8898" s="8"/>
      <c r="AR8898" s="13"/>
      <c r="AS8898" s="8"/>
      <c r="AV8898" s="13"/>
      <c r="AW8898" s="8"/>
      <c r="AX8898" s="19" t="str">
        <f t="shared" si="532"/>
        <v/>
      </c>
      <c r="AY8898" s="55">
        <f t="shared" si="533"/>
        <v>0</v>
      </c>
      <c r="AZ8898" s="8"/>
      <c r="BA8898" s="8"/>
    </row>
    <row r="8899" spans="1:53" x14ac:dyDescent="0.25">
      <c r="A8899" s="9" t="str">
        <f>IF(B8899&lt;&gt;"",COUNTA($B$3:B8899)+$A$2,"")</f>
        <v/>
      </c>
      <c r="R8899" s="42"/>
      <c r="AB8899" s="13"/>
      <c r="AC8899" s="8"/>
      <c r="AF8899" s="13"/>
      <c r="AG8899" s="8"/>
      <c r="AH8899" s="8"/>
      <c r="AI8899" s="8"/>
      <c r="AJ8899" s="8"/>
      <c r="AK8899" s="8"/>
      <c r="AN8899" s="13"/>
      <c r="AO8899" s="8"/>
      <c r="AR8899" s="13"/>
      <c r="AS8899" s="8"/>
      <c r="AV8899" s="13"/>
      <c r="AW8899" s="8"/>
      <c r="AX8899" s="19" t="str">
        <f t="shared" ref="AX8899:AX8962" si="534">IF(R8899="","",AY8899/(1+0.025))</f>
        <v/>
      </c>
      <c r="AY8899" s="55">
        <f t="shared" ref="AY8899:AY8962" si="535">BC8899-AZ8899</f>
        <v>0</v>
      </c>
      <c r="AZ8899" s="8"/>
      <c r="BA8899" s="8"/>
    </row>
    <row r="8900" spans="1:53" x14ac:dyDescent="0.25">
      <c r="A8900" s="9" t="str">
        <f>IF(B8900&lt;&gt;"",COUNTA($B$3:B8900)+$A$2,"")</f>
        <v/>
      </c>
      <c r="R8900" s="42"/>
      <c r="AB8900" s="13"/>
      <c r="AC8900" s="8"/>
      <c r="AF8900" s="13"/>
      <c r="AG8900" s="8"/>
      <c r="AH8900" s="8"/>
      <c r="AI8900" s="8"/>
      <c r="AJ8900" s="8"/>
      <c r="AK8900" s="8"/>
      <c r="AN8900" s="13"/>
      <c r="AO8900" s="8"/>
      <c r="AR8900" s="13"/>
      <c r="AS8900" s="8"/>
      <c r="AV8900" s="13"/>
      <c r="AW8900" s="8"/>
      <c r="AX8900" s="19" t="str">
        <f t="shared" si="534"/>
        <v/>
      </c>
      <c r="AY8900" s="55">
        <f t="shared" si="535"/>
        <v>0</v>
      </c>
      <c r="AZ8900" s="8"/>
      <c r="BA8900" s="8"/>
    </row>
    <row r="8901" spans="1:53" x14ac:dyDescent="0.25">
      <c r="A8901" s="9" t="str">
        <f>IF(B8901&lt;&gt;"",COUNTA($B$3:B8901)+$A$2,"")</f>
        <v/>
      </c>
      <c r="R8901" s="42"/>
      <c r="AB8901" s="13"/>
      <c r="AC8901" s="8"/>
      <c r="AF8901" s="13"/>
      <c r="AG8901" s="8"/>
      <c r="AH8901" s="8"/>
      <c r="AI8901" s="8"/>
      <c r="AJ8901" s="8"/>
      <c r="AK8901" s="8"/>
      <c r="AN8901" s="13"/>
      <c r="AO8901" s="8"/>
      <c r="AR8901" s="13"/>
      <c r="AS8901" s="8"/>
      <c r="AV8901" s="13"/>
      <c r="AW8901" s="8"/>
      <c r="AX8901" s="19" t="str">
        <f t="shared" si="534"/>
        <v/>
      </c>
      <c r="AY8901" s="55">
        <f t="shared" si="535"/>
        <v>0</v>
      </c>
      <c r="AZ8901" s="8"/>
      <c r="BA8901" s="8"/>
    </row>
    <row r="8902" spans="1:53" x14ac:dyDescent="0.25">
      <c r="A8902" s="9" t="str">
        <f>IF(B8902&lt;&gt;"",COUNTA($B$3:B8902)+$A$2,"")</f>
        <v/>
      </c>
      <c r="R8902" s="42"/>
      <c r="AB8902" s="13"/>
      <c r="AC8902" s="8"/>
      <c r="AF8902" s="13"/>
      <c r="AG8902" s="8"/>
      <c r="AH8902" s="8"/>
      <c r="AI8902" s="8"/>
      <c r="AJ8902" s="8"/>
      <c r="AK8902" s="8"/>
      <c r="AN8902" s="13"/>
      <c r="AO8902" s="8"/>
      <c r="AR8902" s="13"/>
      <c r="AS8902" s="8"/>
      <c r="AV8902" s="13"/>
      <c r="AW8902" s="8"/>
      <c r="AX8902" s="19" t="str">
        <f t="shared" si="534"/>
        <v/>
      </c>
      <c r="AY8902" s="55">
        <f t="shared" si="535"/>
        <v>0</v>
      </c>
      <c r="AZ8902" s="8"/>
      <c r="BA8902" s="8"/>
    </row>
    <row r="8903" spans="1:53" x14ac:dyDescent="0.25">
      <c r="A8903" s="9" t="str">
        <f>IF(B8903&lt;&gt;"",COUNTA($B$3:B8903)+$A$2,"")</f>
        <v/>
      </c>
      <c r="R8903" s="42"/>
      <c r="AB8903" s="13"/>
      <c r="AC8903" s="8"/>
      <c r="AF8903" s="13"/>
      <c r="AG8903" s="8"/>
      <c r="AH8903" s="8"/>
      <c r="AI8903" s="8"/>
      <c r="AJ8903" s="8"/>
      <c r="AK8903" s="8"/>
      <c r="AN8903" s="13"/>
      <c r="AO8903" s="8"/>
      <c r="AR8903" s="13"/>
      <c r="AS8903" s="8"/>
      <c r="AV8903" s="13"/>
      <c r="AW8903" s="8"/>
      <c r="AX8903" s="19" t="str">
        <f t="shared" si="534"/>
        <v/>
      </c>
      <c r="AY8903" s="55">
        <f t="shared" si="535"/>
        <v>0</v>
      </c>
      <c r="AZ8903" s="8"/>
      <c r="BA8903" s="8"/>
    </row>
    <row r="8904" spans="1:53" x14ac:dyDescent="0.25">
      <c r="A8904" s="9" t="str">
        <f>IF(B8904&lt;&gt;"",COUNTA($B$3:B8904)+$A$2,"")</f>
        <v/>
      </c>
      <c r="R8904" s="42"/>
      <c r="AB8904" s="13"/>
      <c r="AC8904" s="8"/>
      <c r="AF8904" s="13"/>
      <c r="AG8904" s="8"/>
      <c r="AH8904" s="8"/>
      <c r="AI8904" s="8"/>
      <c r="AJ8904" s="8"/>
      <c r="AK8904" s="8"/>
      <c r="AN8904" s="13"/>
      <c r="AO8904" s="8"/>
      <c r="AR8904" s="13"/>
      <c r="AS8904" s="8"/>
      <c r="AV8904" s="13"/>
      <c r="AW8904" s="8"/>
      <c r="AX8904" s="19" t="str">
        <f t="shared" si="534"/>
        <v/>
      </c>
      <c r="AY8904" s="55">
        <f t="shared" si="535"/>
        <v>0</v>
      </c>
      <c r="AZ8904" s="8"/>
      <c r="BA8904" s="8"/>
    </row>
    <row r="8905" spans="1:53" x14ac:dyDescent="0.25">
      <c r="A8905" s="9" t="str">
        <f>IF(B8905&lt;&gt;"",COUNTA($B$3:B8905)+$A$2,"")</f>
        <v/>
      </c>
      <c r="R8905" s="42"/>
      <c r="AB8905" s="13"/>
      <c r="AC8905" s="8"/>
      <c r="AF8905" s="13"/>
      <c r="AG8905" s="8"/>
      <c r="AH8905" s="8"/>
      <c r="AI8905" s="8"/>
      <c r="AJ8905" s="8"/>
      <c r="AK8905" s="8"/>
      <c r="AN8905" s="13"/>
      <c r="AO8905" s="8"/>
      <c r="AR8905" s="13"/>
      <c r="AS8905" s="8"/>
      <c r="AV8905" s="13"/>
      <c r="AW8905" s="8"/>
      <c r="AX8905" s="19" t="str">
        <f t="shared" si="534"/>
        <v/>
      </c>
      <c r="AY8905" s="55">
        <f t="shared" si="535"/>
        <v>0</v>
      </c>
      <c r="AZ8905" s="8"/>
      <c r="BA8905" s="8"/>
    </row>
    <row r="8906" spans="1:53" x14ac:dyDescent="0.25">
      <c r="A8906" s="9" t="str">
        <f>IF(B8906&lt;&gt;"",COUNTA($B$3:B8906)+$A$2,"")</f>
        <v/>
      </c>
      <c r="R8906" s="42"/>
      <c r="AB8906" s="13"/>
      <c r="AC8906" s="8"/>
      <c r="AF8906" s="13"/>
      <c r="AG8906" s="8"/>
      <c r="AH8906" s="8"/>
      <c r="AI8906" s="8"/>
      <c r="AJ8906" s="8"/>
      <c r="AK8906" s="8"/>
      <c r="AN8906" s="13"/>
      <c r="AO8906" s="8"/>
      <c r="AR8906" s="13"/>
      <c r="AS8906" s="8"/>
      <c r="AV8906" s="13"/>
      <c r="AW8906" s="8"/>
      <c r="AX8906" s="19" t="str">
        <f t="shared" si="534"/>
        <v/>
      </c>
      <c r="AY8906" s="55">
        <f t="shared" si="535"/>
        <v>0</v>
      </c>
      <c r="AZ8906" s="8"/>
      <c r="BA8906" s="8"/>
    </row>
    <row r="8907" spans="1:53" x14ac:dyDescent="0.25">
      <c r="A8907" s="9" t="str">
        <f>IF(B8907&lt;&gt;"",COUNTA($B$3:B8907)+$A$2,"")</f>
        <v/>
      </c>
      <c r="R8907" s="42"/>
      <c r="AB8907" s="13"/>
      <c r="AC8907" s="8"/>
      <c r="AF8907" s="13"/>
      <c r="AG8907" s="8"/>
      <c r="AH8907" s="8"/>
      <c r="AI8907" s="8"/>
      <c r="AJ8907" s="8"/>
      <c r="AK8907" s="8"/>
      <c r="AN8907" s="13"/>
      <c r="AO8907" s="8"/>
      <c r="AR8907" s="13"/>
      <c r="AS8907" s="8"/>
      <c r="AV8907" s="13"/>
      <c r="AW8907" s="8"/>
      <c r="AX8907" s="19" t="str">
        <f t="shared" si="534"/>
        <v/>
      </c>
      <c r="AY8907" s="55">
        <f t="shared" si="535"/>
        <v>0</v>
      </c>
      <c r="AZ8907" s="8"/>
      <c r="BA8907" s="8"/>
    </row>
    <row r="8908" spans="1:53" x14ac:dyDescent="0.25">
      <c r="A8908" s="9" t="str">
        <f>IF(B8908&lt;&gt;"",COUNTA($B$3:B8908)+$A$2,"")</f>
        <v/>
      </c>
      <c r="R8908" s="42"/>
      <c r="AB8908" s="13"/>
      <c r="AC8908" s="8"/>
      <c r="AF8908" s="13"/>
      <c r="AG8908" s="8"/>
      <c r="AH8908" s="8"/>
      <c r="AI8908" s="8"/>
      <c r="AJ8908" s="8"/>
      <c r="AK8908" s="8"/>
      <c r="AN8908" s="13"/>
      <c r="AO8908" s="8"/>
      <c r="AR8908" s="13"/>
      <c r="AS8908" s="8"/>
      <c r="AV8908" s="13"/>
      <c r="AW8908" s="8"/>
      <c r="AX8908" s="19" t="str">
        <f t="shared" si="534"/>
        <v/>
      </c>
      <c r="AY8908" s="55">
        <f t="shared" si="535"/>
        <v>0</v>
      </c>
      <c r="AZ8908" s="8"/>
      <c r="BA8908" s="8"/>
    </row>
    <row r="8909" spans="1:53" x14ac:dyDescent="0.25">
      <c r="A8909" s="9" t="str">
        <f>IF(B8909&lt;&gt;"",COUNTA($B$3:B8909)+$A$2,"")</f>
        <v/>
      </c>
      <c r="R8909" s="42"/>
      <c r="AB8909" s="13"/>
      <c r="AC8909" s="8"/>
      <c r="AF8909" s="13"/>
      <c r="AG8909" s="8"/>
      <c r="AH8909" s="8"/>
      <c r="AI8909" s="8"/>
      <c r="AJ8909" s="8"/>
      <c r="AK8909" s="8"/>
      <c r="AN8909" s="13"/>
      <c r="AO8909" s="8"/>
      <c r="AR8909" s="13"/>
      <c r="AS8909" s="8"/>
      <c r="AV8909" s="13"/>
      <c r="AW8909" s="8"/>
      <c r="AX8909" s="19" t="str">
        <f t="shared" si="534"/>
        <v/>
      </c>
      <c r="AY8909" s="55">
        <f t="shared" si="535"/>
        <v>0</v>
      </c>
      <c r="AZ8909" s="8"/>
      <c r="BA8909" s="8"/>
    </row>
    <row r="8910" spans="1:53" x14ac:dyDescent="0.25">
      <c r="A8910" s="9" t="str">
        <f>IF(B8910&lt;&gt;"",COUNTA($B$3:B8910)+$A$2,"")</f>
        <v/>
      </c>
      <c r="R8910" s="42"/>
      <c r="AB8910" s="13"/>
      <c r="AC8910" s="8"/>
      <c r="AF8910" s="13"/>
      <c r="AG8910" s="8"/>
      <c r="AH8910" s="8"/>
      <c r="AI8910" s="8"/>
      <c r="AJ8910" s="8"/>
      <c r="AK8910" s="8"/>
      <c r="AN8910" s="13"/>
      <c r="AO8910" s="8"/>
      <c r="AR8910" s="13"/>
      <c r="AS8910" s="8"/>
      <c r="AV8910" s="13"/>
      <c r="AW8910" s="8"/>
      <c r="AX8910" s="19" t="str">
        <f t="shared" si="534"/>
        <v/>
      </c>
      <c r="AY8910" s="55">
        <f t="shared" si="535"/>
        <v>0</v>
      </c>
      <c r="AZ8910" s="8"/>
      <c r="BA8910" s="8"/>
    </row>
    <row r="8911" spans="1:53" x14ac:dyDescent="0.25">
      <c r="A8911" s="9" t="str">
        <f>IF(B8911&lt;&gt;"",COUNTA($B$3:B8911)+$A$2,"")</f>
        <v/>
      </c>
      <c r="R8911" s="42"/>
      <c r="AB8911" s="13"/>
      <c r="AC8911" s="8"/>
      <c r="AF8911" s="13"/>
      <c r="AG8911" s="8"/>
      <c r="AH8911" s="8"/>
      <c r="AI8911" s="8"/>
      <c r="AJ8911" s="8"/>
      <c r="AK8911" s="8"/>
      <c r="AN8911" s="13"/>
      <c r="AO8911" s="8"/>
      <c r="AR8911" s="13"/>
      <c r="AS8911" s="8"/>
      <c r="AV8911" s="13"/>
      <c r="AW8911" s="8"/>
      <c r="AX8911" s="19" t="str">
        <f t="shared" si="534"/>
        <v/>
      </c>
      <c r="AY8911" s="55">
        <f t="shared" si="535"/>
        <v>0</v>
      </c>
      <c r="AZ8911" s="8"/>
      <c r="BA8911" s="8"/>
    </row>
    <row r="8912" spans="1:53" x14ac:dyDescent="0.25">
      <c r="A8912" s="9" t="str">
        <f>IF(B8912&lt;&gt;"",COUNTA($B$3:B8912)+$A$2,"")</f>
        <v/>
      </c>
      <c r="R8912" s="42"/>
      <c r="AB8912" s="13"/>
      <c r="AC8912" s="8"/>
      <c r="AF8912" s="13"/>
      <c r="AG8912" s="8"/>
      <c r="AH8912" s="8"/>
      <c r="AI8912" s="8"/>
      <c r="AJ8912" s="8"/>
      <c r="AK8912" s="8"/>
      <c r="AN8912" s="13"/>
      <c r="AO8912" s="8"/>
      <c r="AR8912" s="13"/>
      <c r="AS8912" s="8"/>
      <c r="AV8912" s="13"/>
      <c r="AW8912" s="8"/>
      <c r="AX8912" s="19" t="str">
        <f t="shared" si="534"/>
        <v/>
      </c>
      <c r="AY8912" s="55">
        <f t="shared" si="535"/>
        <v>0</v>
      </c>
      <c r="AZ8912" s="8"/>
      <c r="BA8912" s="8"/>
    </row>
    <row r="8913" spans="1:53" x14ac:dyDescent="0.25">
      <c r="A8913" s="9" t="str">
        <f>IF(B8913&lt;&gt;"",COUNTA($B$3:B8913)+$A$2,"")</f>
        <v/>
      </c>
      <c r="R8913" s="42"/>
      <c r="AB8913" s="13"/>
      <c r="AC8913" s="8"/>
      <c r="AF8913" s="13"/>
      <c r="AG8913" s="8"/>
      <c r="AH8913" s="8"/>
      <c r="AI8913" s="8"/>
      <c r="AJ8913" s="8"/>
      <c r="AK8913" s="8"/>
      <c r="AN8913" s="13"/>
      <c r="AO8913" s="8"/>
      <c r="AR8913" s="13"/>
      <c r="AS8913" s="8"/>
      <c r="AV8913" s="13"/>
      <c r="AW8913" s="8"/>
      <c r="AX8913" s="19" t="str">
        <f t="shared" si="534"/>
        <v/>
      </c>
      <c r="AY8913" s="55">
        <f t="shared" si="535"/>
        <v>0</v>
      </c>
      <c r="AZ8913" s="8"/>
      <c r="BA8913" s="8"/>
    </row>
    <row r="8914" spans="1:53" x14ac:dyDescent="0.25">
      <c r="A8914" s="9" t="str">
        <f>IF(B8914&lt;&gt;"",COUNTA($B$3:B8914)+$A$2,"")</f>
        <v/>
      </c>
      <c r="R8914" s="42"/>
      <c r="AB8914" s="13"/>
      <c r="AC8914" s="8"/>
      <c r="AF8914" s="13"/>
      <c r="AG8914" s="8"/>
      <c r="AH8914" s="8"/>
      <c r="AI8914" s="8"/>
      <c r="AJ8914" s="8"/>
      <c r="AK8914" s="8"/>
      <c r="AN8914" s="13"/>
      <c r="AO8914" s="8"/>
      <c r="AR8914" s="13"/>
      <c r="AS8914" s="8"/>
      <c r="AV8914" s="13"/>
      <c r="AW8914" s="8"/>
      <c r="AX8914" s="19" t="str">
        <f t="shared" si="534"/>
        <v/>
      </c>
      <c r="AY8914" s="55">
        <f t="shared" si="535"/>
        <v>0</v>
      </c>
      <c r="AZ8914" s="8"/>
      <c r="BA8914" s="8"/>
    </row>
    <row r="8915" spans="1:53" x14ac:dyDescent="0.25">
      <c r="A8915" s="9" t="str">
        <f>IF(B8915&lt;&gt;"",COUNTA($B$3:B8915)+$A$2,"")</f>
        <v/>
      </c>
      <c r="R8915" s="42"/>
      <c r="AB8915" s="13"/>
      <c r="AC8915" s="8"/>
      <c r="AF8915" s="13"/>
      <c r="AG8915" s="8"/>
      <c r="AH8915" s="8"/>
      <c r="AI8915" s="8"/>
      <c r="AJ8915" s="8"/>
      <c r="AK8915" s="8"/>
      <c r="AN8915" s="13"/>
      <c r="AO8915" s="8"/>
      <c r="AR8915" s="13"/>
      <c r="AS8915" s="8"/>
      <c r="AV8915" s="13"/>
      <c r="AW8915" s="8"/>
      <c r="AX8915" s="19" t="str">
        <f t="shared" si="534"/>
        <v/>
      </c>
      <c r="AY8915" s="55">
        <f t="shared" si="535"/>
        <v>0</v>
      </c>
      <c r="AZ8915" s="8"/>
      <c r="BA8915" s="8"/>
    </row>
    <row r="8916" spans="1:53" x14ac:dyDescent="0.25">
      <c r="A8916" s="9" t="str">
        <f>IF(B8916&lt;&gt;"",COUNTA($B$3:B8916)+$A$2,"")</f>
        <v/>
      </c>
      <c r="R8916" s="42"/>
      <c r="AB8916" s="13"/>
      <c r="AC8916" s="8"/>
      <c r="AF8916" s="13"/>
      <c r="AG8916" s="8"/>
      <c r="AH8916" s="8"/>
      <c r="AI8916" s="8"/>
      <c r="AJ8916" s="8"/>
      <c r="AK8916" s="8"/>
      <c r="AN8916" s="13"/>
      <c r="AO8916" s="8"/>
      <c r="AR8916" s="13"/>
      <c r="AS8916" s="8"/>
      <c r="AV8916" s="13"/>
      <c r="AW8916" s="8"/>
      <c r="AX8916" s="19" t="str">
        <f t="shared" si="534"/>
        <v/>
      </c>
      <c r="AY8916" s="55">
        <f t="shared" si="535"/>
        <v>0</v>
      </c>
      <c r="AZ8916" s="8"/>
      <c r="BA8916" s="8"/>
    </row>
    <row r="8917" spans="1:53" x14ac:dyDescent="0.25">
      <c r="A8917" s="9" t="str">
        <f>IF(B8917&lt;&gt;"",COUNTA($B$3:B8917)+$A$2,"")</f>
        <v/>
      </c>
      <c r="R8917" s="42"/>
      <c r="AB8917" s="13"/>
      <c r="AC8917" s="8"/>
      <c r="AF8917" s="13"/>
      <c r="AG8917" s="8"/>
      <c r="AH8917" s="8"/>
      <c r="AI8917" s="8"/>
      <c r="AJ8917" s="8"/>
      <c r="AK8917" s="8"/>
      <c r="AN8917" s="13"/>
      <c r="AO8917" s="8"/>
      <c r="AR8917" s="13"/>
      <c r="AS8917" s="8"/>
      <c r="AV8917" s="13"/>
      <c r="AW8917" s="8"/>
      <c r="AX8917" s="19" t="str">
        <f t="shared" si="534"/>
        <v/>
      </c>
      <c r="AY8917" s="55">
        <f t="shared" si="535"/>
        <v>0</v>
      </c>
      <c r="AZ8917" s="8"/>
      <c r="BA8917" s="8"/>
    </row>
    <row r="8918" spans="1:53" x14ac:dyDescent="0.25">
      <c r="A8918" s="9" t="str">
        <f>IF(B8918&lt;&gt;"",COUNTA($B$3:B8918)+$A$2,"")</f>
        <v/>
      </c>
      <c r="R8918" s="42"/>
      <c r="AB8918" s="13"/>
      <c r="AC8918" s="8"/>
      <c r="AF8918" s="13"/>
      <c r="AG8918" s="8"/>
      <c r="AH8918" s="8"/>
      <c r="AI8918" s="8"/>
      <c r="AJ8918" s="8"/>
      <c r="AK8918" s="8"/>
      <c r="AN8918" s="13"/>
      <c r="AO8918" s="8"/>
      <c r="AR8918" s="13"/>
      <c r="AS8918" s="8"/>
      <c r="AV8918" s="13"/>
      <c r="AW8918" s="8"/>
      <c r="AX8918" s="19" t="str">
        <f t="shared" si="534"/>
        <v/>
      </c>
      <c r="AY8918" s="55">
        <f t="shared" si="535"/>
        <v>0</v>
      </c>
      <c r="AZ8918" s="8"/>
      <c r="BA8918" s="8"/>
    </row>
    <row r="8919" spans="1:53" x14ac:dyDescent="0.25">
      <c r="A8919" s="9" t="str">
        <f>IF(B8919&lt;&gt;"",COUNTA($B$3:B8919)+$A$2,"")</f>
        <v/>
      </c>
      <c r="R8919" s="42"/>
      <c r="AB8919" s="13"/>
      <c r="AC8919" s="8"/>
      <c r="AF8919" s="13"/>
      <c r="AG8919" s="8"/>
      <c r="AH8919" s="8"/>
      <c r="AI8919" s="8"/>
      <c r="AJ8919" s="8"/>
      <c r="AK8919" s="8"/>
      <c r="AN8919" s="13"/>
      <c r="AO8919" s="8"/>
      <c r="AR8919" s="13"/>
      <c r="AS8919" s="8"/>
      <c r="AV8919" s="13"/>
      <c r="AW8919" s="8"/>
      <c r="AX8919" s="19" t="str">
        <f t="shared" si="534"/>
        <v/>
      </c>
      <c r="AY8919" s="55">
        <f t="shared" si="535"/>
        <v>0</v>
      </c>
      <c r="AZ8919" s="8"/>
      <c r="BA8919" s="8"/>
    </row>
    <row r="8920" spans="1:53" x14ac:dyDescent="0.25">
      <c r="A8920" s="9" t="str">
        <f>IF(B8920&lt;&gt;"",COUNTA($B$3:B8920)+$A$2,"")</f>
        <v/>
      </c>
      <c r="R8920" s="42"/>
      <c r="AB8920" s="13"/>
      <c r="AC8920" s="8"/>
      <c r="AF8920" s="13"/>
      <c r="AG8920" s="8"/>
      <c r="AH8920" s="8"/>
      <c r="AI8920" s="8"/>
      <c r="AJ8920" s="8"/>
      <c r="AK8920" s="8"/>
      <c r="AN8920" s="13"/>
      <c r="AO8920" s="8"/>
      <c r="AR8920" s="13"/>
      <c r="AS8920" s="8"/>
      <c r="AV8920" s="13"/>
      <c r="AW8920" s="8"/>
      <c r="AX8920" s="19" t="str">
        <f t="shared" si="534"/>
        <v/>
      </c>
      <c r="AY8920" s="55">
        <f t="shared" si="535"/>
        <v>0</v>
      </c>
      <c r="AZ8920" s="8"/>
      <c r="BA8920" s="8"/>
    </row>
    <row r="8921" spans="1:53" x14ac:dyDescent="0.25">
      <c r="A8921" s="9" t="str">
        <f>IF(B8921&lt;&gt;"",COUNTA($B$3:B8921)+$A$2,"")</f>
        <v/>
      </c>
      <c r="R8921" s="42"/>
      <c r="AB8921" s="13"/>
      <c r="AC8921" s="8"/>
      <c r="AF8921" s="13"/>
      <c r="AG8921" s="8"/>
      <c r="AH8921" s="8"/>
      <c r="AI8921" s="8"/>
      <c r="AJ8921" s="8"/>
      <c r="AK8921" s="8"/>
      <c r="AN8921" s="13"/>
      <c r="AO8921" s="8"/>
      <c r="AR8921" s="13"/>
      <c r="AS8921" s="8"/>
      <c r="AV8921" s="13"/>
      <c r="AW8921" s="8"/>
      <c r="AX8921" s="19" t="str">
        <f t="shared" si="534"/>
        <v/>
      </c>
      <c r="AY8921" s="55">
        <f t="shared" si="535"/>
        <v>0</v>
      </c>
      <c r="AZ8921" s="8"/>
      <c r="BA8921" s="8"/>
    </row>
    <row r="8922" spans="1:53" x14ac:dyDescent="0.25">
      <c r="A8922" s="9" t="str">
        <f>IF(B8922&lt;&gt;"",COUNTA($B$3:B8922)+$A$2,"")</f>
        <v/>
      </c>
      <c r="R8922" s="42"/>
      <c r="AB8922" s="13"/>
      <c r="AC8922" s="8"/>
      <c r="AF8922" s="13"/>
      <c r="AG8922" s="8"/>
      <c r="AH8922" s="8"/>
      <c r="AI8922" s="8"/>
      <c r="AJ8922" s="8"/>
      <c r="AK8922" s="8"/>
      <c r="AN8922" s="13"/>
      <c r="AO8922" s="8"/>
      <c r="AR8922" s="13"/>
      <c r="AS8922" s="8"/>
      <c r="AV8922" s="13"/>
      <c r="AW8922" s="8"/>
      <c r="AX8922" s="19" t="str">
        <f t="shared" si="534"/>
        <v/>
      </c>
      <c r="AY8922" s="55">
        <f t="shared" si="535"/>
        <v>0</v>
      </c>
      <c r="AZ8922" s="8"/>
      <c r="BA8922" s="8"/>
    </row>
    <row r="8923" spans="1:53" x14ac:dyDescent="0.25">
      <c r="A8923" s="9" t="str">
        <f>IF(B8923&lt;&gt;"",COUNTA($B$3:B8923)+$A$2,"")</f>
        <v/>
      </c>
      <c r="R8923" s="42"/>
      <c r="AB8923" s="13"/>
      <c r="AC8923" s="8"/>
      <c r="AF8923" s="13"/>
      <c r="AG8923" s="8"/>
      <c r="AH8923" s="8"/>
      <c r="AI8923" s="8"/>
      <c r="AJ8923" s="8"/>
      <c r="AK8923" s="8"/>
      <c r="AN8923" s="13"/>
      <c r="AO8923" s="8"/>
      <c r="AR8923" s="13"/>
      <c r="AS8923" s="8"/>
      <c r="AV8923" s="13"/>
      <c r="AW8923" s="8"/>
      <c r="AX8923" s="19" t="str">
        <f t="shared" si="534"/>
        <v/>
      </c>
      <c r="AY8923" s="55">
        <f t="shared" si="535"/>
        <v>0</v>
      </c>
      <c r="AZ8923" s="8"/>
      <c r="BA8923" s="8"/>
    </row>
    <row r="8924" spans="1:53" x14ac:dyDescent="0.25">
      <c r="A8924" s="9" t="str">
        <f>IF(B8924&lt;&gt;"",COUNTA($B$3:B8924)+$A$2,"")</f>
        <v/>
      </c>
      <c r="R8924" s="42"/>
      <c r="AB8924" s="13"/>
      <c r="AC8924" s="8"/>
      <c r="AF8924" s="13"/>
      <c r="AG8924" s="8"/>
      <c r="AH8924" s="8"/>
      <c r="AI8924" s="8"/>
      <c r="AJ8924" s="8"/>
      <c r="AK8924" s="8"/>
      <c r="AN8924" s="13"/>
      <c r="AO8924" s="8"/>
      <c r="AR8924" s="13"/>
      <c r="AS8924" s="8"/>
      <c r="AV8924" s="13"/>
      <c r="AW8924" s="8"/>
      <c r="AX8924" s="19" t="str">
        <f t="shared" si="534"/>
        <v/>
      </c>
      <c r="AY8924" s="55">
        <f t="shared" si="535"/>
        <v>0</v>
      </c>
      <c r="AZ8924" s="8"/>
      <c r="BA8924" s="8"/>
    </row>
    <row r="8925" spans="1:53" x14ac:dyDescent="0.25">
      <c r="A8925" s="9" t="str">
        <f>IF(B8925&lt;&gt;"",COUNTA($B$3:B8925)+$A$2,"")</f>
        <v/>
      </c>
      <c r="R8925" s="42"/>
      <c r="AB8925" s="13"/>
      <c r="AC8925" s="8"/>
      <c r="AF8925" s="13"/>
      <c r="AG8925" s="8"/>
      <c r="AH8925" s="8"/>
      <c r="AI8925" s="8"/>
      <c r="AJ8925" s="8"/>
      <c r="AK8925" s="8"/>
      <c r="AN8925" s="13"/>
      <c r="AO8925" s="8"/>
      <c r="AR8925" s="13"/>
      <c r="AS8925" s="8"/>
      <c r="AV8925" s="13"/>
      <c r="AW8925" s="8"/>
      <c r="AX8925" s="19" t="str">
        <f t="shared" si="534"/>
        <v/>
      </c>
      <c r="AY8925" s="55">
        <f t="shared" si="535"/>
        <v>0</v>
      </c>
      <c r="AZ8925" s="8"/>
      <c r="BA8925" s="8"/>
    </row>
    <row r="8926" spans="1:53" x14ac:dyDescent="0.25">
      <c r="A8926" s="9" t="str">
        <f>IF(B8926&lt;&gt;"",COUNTA($B$3:B8926)+$A$2,"")</f>
        <v/>
      </c>
      <c r="R8926" s="42"/>
      <c r="AB8926" s="13"/>
      <c r="AC8926" s="8"/>
      <c r="AF8926" s="13"/>
      <c r="AG8926" s="8"/>
      <c r="AH8926" s="8"/>
      <c r="AI8926" s="8"/>
      <c r="AJ8926" s="8"/>
      <c r="AK8926" s="8"/>
      <c r="AN8926" s="13"/>
      <c r="AO8926" s="8"/>
      <c r="AR8926" s="13"/>
      <c r="AS8926" s="8"/>
      <c r="AV8926" s="13"/>
      <c r="AW8926" s="8"/>
      <c r="AX8926" s="19" t="str">
        <f t="shared" si="534"/>
        <v/>
      </c>
      <c r="AY8926" s="55">
        <f t="shared" si="535"/>
        <v>0</v>
      </c>
      <c r="AZ8926" s="8"/>
      <c r="BA8926" s="8"/>
    </row>
    <row r="8927" spans="1:53" x14ac:dyDescent="0.25">
      <c r="A8927" s="9" t="str">
        <f>IF(B8927&lt;&gt;"",COUNTA($B$3:B8927)+$A$2,"")</f>
        <v/>
      </c>
      <c r="R8927" s="42"/>
      <c r="AB8927" s="13"/>
      <c r="AC8927" s="8"/>
      <c r="AF8927" s="13"/>
      <c r="AG8927" s="8"/>
      <c r="AH8927" s="8"/>
      <c r="AI8927" s="8"/>
      <c r="AJ8927" s="8"/>
      <c r="AK8927" s="8"/>
      <c r="AN8927" s="13"/>
      <c r="AO8927" s="8"/>
      <c r="AR8927" s="13"/>
      <c r="AS8927" s="8"/>
      <c r="AV8927" s="13"/>
      <c r="AW8927" s="8"/>
      <c r="AX8927" s="19" t="str">
        <f t="shared" si="534"/>
        <v/>
      </c>
      <c r="AY8927" s="55">
        <f t="shared" si="535"/>
        <v>0</v>
      </c>
      <c r="AZ8927" s="8"/>
      <c r="BA8927" s="8"/>
    </row>
    <row r="8928" spans="1:53" x14ac:dyDescent="0.25">
      <c r="A8928" s="9" t="str">
        <f>IF(B8928&lt;&gt;"",COUNTA($B$3:B8928)+$A$2,"")</f>
        <v/>
      </c>
      <c r="R8928" s="42"/>
      <c r="AB8928" s="13"/>
      <c r="AC8928" s="8"/>
      <c r="AF8928" s="13"/>
      <c r="AG8928" s="8"/>
      <c r="AH8928" s="8"/>
      <c r="AI8928" s="8"/>
      <c r="AJ8928" s="8"/>
      <c r="AK8928" s="8"/>
      <c r="AN8928" s="13"/>
      <c r="AO8928" s="8"/>
      <c r="AR8928" s="13"/>
      <c r="AS8928" s="8"/>
      <c r="AV8928" s="13"/>
      <c r="AW8928" s="8"/>
      <c r="AX8928" s="19" t="str">
        <f t="shared" si="534"/>
        <v/>
      </c>
      <c r="AY8928" s="55">
        <f t="shared" si="535"/>
        <v>0</v>
      </c>
      <c r="AZ8928" s="8"/>
      <c r="BA8928" s="8"/>
    </row>
    <row r="8929" spans="1:53" x14ac:dyDescent="0.25">
      <c r="A8929" s="9" t="str">
        <f>IF(B8929&lt;&gt;"",COUNTA($B$3:B8929)+$A$2,"")</f>
        <v/>
      </c>
      <c r="R8929" s="42"/>
      <c r="AB8929" s="13"/>
      <c r="AC8929" s="8"/>
      <c r="AF8929" s="13"/>
      <c r="AG8929" s="8"/>
      <c r="AH8929" s="8"/>
      <c r="AI8929" s="8"/>
      <c r="AJ8929" s="8"/>
      <c r="AK8929" s="8"/>
      <c r="AN8929" s="13"/>
      <c r="AO8929" s="8"/>
      <c r="AR8929" s="13"/>
      <c r="AS8929" s="8"/>
      <c r="AV8929" s="13"/>
      <c r="AW8929" s="8"/>
      <c r="AX8929" s="19" t="str">
        <f t="shared" si="534"/>
        <v/>
      </c>
      <c r="AY8929" s="55">
        <f t="shared" si="535"/>
        <v>0</v>
      </c>
      <c r="AZ8929" s="8"/>
      <c r="BA8929" s="8"/>
    </row>
    <row r="8930" spans="1:53" x14ac:dyDescent="0.25">
      <c r="A8930" s="9" t="str">
        <f>IF(B8930&lt;&gt;"",COUNTA($B$3:B8930)+$A$2,"")</f>
        <v/>
      </c>
      <c r="R8930" s="42"/>
      <c r="AB8930" s="13"/>
      <c r="AC8930" s="8"/>
      <c r="AF8930" s="13"/>
      <c r="AG8930" s="8"/>
      <c r="AH8930" s="8"/>
      <c r="AI8930" s="8"/>
      <c r="AJ8930" s="8"/>
      <c r="AK8930" s="8"/>
      <c r="AN8930" s="13"/>
      <c r="AO8930" s="8"/>
      <c r="AR8930" s="13"/>
      <c r="AS8930" s="8"/>
      <c r="AV8930" s="13"/>
      <c r="AW8930" s="8"/>
      <c r="AX8930" s="19" t="str">
        <f t="shared" si="534"/>
        <v/>
      </c>
      <c r="AY8930" s="55">
        <f t="shared" si="535"/>
        <v>0</v>
      </c>
      <c r="AZ8930" s="8"/>
      <c r="BA8930" s="8"/>
    </row>
    <row r="8931" spans="1:53" x14ac:dyDescent="0.25">
      <c r="A8931" s="9" t="str">
        <f>IF(B8931&lt;&gt;"",COUNTA($B$3:B8931)+$A$2,"")</f>
        <v/>
      </c>
      <c r="R8931" s="42"/>
      <c r="AB8931" s="13"/>
      <c r="AC8931" s="8"/>
      <c r="AF8931" s="13"/>
      <c r="AG8931" s="8"/>
      <c r="AH8931" s="8"/>
      <c r="AI8931" s="8"/>
      <c r="AJ8931" s="8"/>
      <c r="AK8931" s="8"/>
      <c r="AN8931" s="13"/>
      <c r="AO8931" s="8"/>
      <c r="AR8931" s="13"/>
      <c r="AS8931" s="8"/>
      <c r="AV8931" s="13"/>
      <c r="AW8931" s="8"/>
      <c r="AX8931" s="19" t="str">
        <f t="shared" si="534"/>
        <v/>
      </c>
      <c r="AY8931" s="55">
        <f t="shared" si="535"/>
        <v>0</v>
      </c>
      <c r="AZ8931" s="8"/>
      <c r="BA8931" s="8"/>
    </row>
    <row r="8932" spans="1:53" x14ac:dyDescent="0.25">
      <c r="A8932" s="9" t="str">
        <f>IF(B8932&lt;&gt;"",COUNTA($B$3:B8932)+$A$2,"")</f>
        <v/>
      </c>
      <c r="R8932" s="42"/>
      <c r="AB8932" s="13"/>
      <c r="AC8932" s="8"/>
      <c r="AF8932" s="13"/>
      <c r="AG8932" s="8"/>
      <c r="AH8932" s="8"/>
      <c r="AI8932" s="8"/>
      <c r="AJ8932" s="8"/>
      <c r="AK8932" s="8"/>
      <c r="AN8932" s="13"/>
      <c r="AO8932" s="8"/>
      <c r="AR8932" s="13"/>
      <c r="AS8932" s="8"/>
      <c r="AV8932" s="13"/>
      <c r="AW8932" s="8"/>
      <c r="AX8932" s="19" t="str">
        <f t="shared" si="534"/>
        <v/>
      </c>
      <c r="AY8932" s="55">
        <f t="shared" si="535"/>
        <v>0</v>
      </c>
      <c r="AZ8932" s="8"/>
      <c r="BA8932" s="8"/>
    </row>
    <row r="8933" spans="1:53" x14ac:dyDescent="0.25">
      <c r="A8933" s="9" t="str">
        <f>IF(B8933&lt;&gt;"",COUNTA($B$3:B8933)+$A$2,"")</f>
        <v/>
      </c>
      <c r="R8933" s="42"/>
      <c r="AB8933" s="13"/>
      <c r="AC8933" s="8"/>
      <c r="AF8933" s="13"/>
      <c r="AG8933" s="8"/>
      <c r="AH8933" s="8"/>
      <c r="AI8933" s="8"/>
      <c r="AJ8933" s="8"/>
      <c r="AK8933" s="8"/>
      <c r="AN8933" s="13"/>
      <c r="AO8933" s="8"/>
      <c r="AR8933" s="13"/>
      <c r="AS8933" s="8"/>
      <c r="AV8933" s="13"/>
      <c r="AW8933" s="8"/>
      <c r="AX8933" s="19" t="str">
        <f t="shared" si="534"/>
        <v/>
      </c>
      <c r="AY8933" s="55">
        <f t="shared" si="535"/>
        <v>0</v>
      </c>
      <c r="AZ8933" s="8"/>
      <c r="BA8933" s="8"/>
    </row>
    <row r="8934" spans="1:53" x14ac:dyDescent="0.25">
      <c r="A8934" s="9" t="str">
        <f>IF(B8934&lt;&gt;"",COUNTA($B$3:B8934)+$A$2,"")</f>
        <v/>
      </c>
      <c r="R8934" s="42"/>
      <c r="AB8934" s="13"/>
      <c r="AC8934" s="8"/>
      <c r="AF8934" s="13"/>
      <c r="AG8934" s="8"/>
      <c r="AH8934" s="8"/>
      <c r="AI8934" s="8"/>
      <c r="AJ8934" s="8"/>
      <c r="AK8934" s="8"/>
      <c r="AN8934" s="13"/>
      <c r="AO8934" s="8"/>
      <c r="AR8934" s="13"/>
      <c r="AS8934" s="8"/>
      <c r="AV8934" s="13"/>
      <c r="AW8934" s="8"/>
      <c r="AX8934" s="19" t="str">
        <f t="shared" si="534"/>
        <v/>
      </c>
      <c r="AY8934" s="55">
        <f t="shared" si="535"/>
        <v>0</v>
      </c>
      <c r="AZ8934" s="8"/>
      <c r="BA8934" s="8"/>
    </row>
    <row r="8935" spans="1:53" x14ac:dyDescent="0.25">
      <c r="A8935" s="9" t="str">
        <f>IF(B8935&lt;&gt;"",COUNTA($B$3:B8935)+$A$2,"")</f>
        <v/>
      </c>
      <c r="R8935" s="42"/>
      <c r="AB8935" s="13"/>
      <c r="AC8935" s="8"/>
      <c r="AF8935" s="13"/>
      <c r="AG8935" s="8"/>
      <c r="AH8935" s="8"/>
      <c r="AI8935" s="8"/>
      <c r="AJ8935" s="8"/>
      <c r="AK8935" s="8"/>
      <c r="AN8935" s="13"/>
      <c r="AO8935" s="8"/>
      <c r="AR8935" s="13"/>
      <c r="AS8935" s="8"/>
      <c r="AV8935" s="13"/>
      <c r="AW8935" s="8"/>
      <c r="AX8935" s="19" t="str">
        <f t="shared" si="534"/>
        <v/>
      </c>
      <c r="AY8935" s="55">
        <f t="shared" si="535"/>
        <v>0</v>
      </c>
      <c r="AZ8935" s="8"/>
      <c r="BA8935" s="8"/>
    </row>
    <row r="8936" spans="1:53" x14ac:dyDescent="0.25">
      <c r="A8936" s="9" t="str">
        <f>IF(B8936&lt;&gt;"",COUNTA($B$3:B8936)+$A$2,"")</f>
        <v/>
      </c>
      <c r="R8936" s="42"/>
      <c r="AB8936" s="13"/>
      <c r="AC8936" s="8"/>
      <c r="AF8936" s="13"/>
      <c r="AG8936" s="8"/>
      <c r="AH8936" s="8"/>
      <c r="AI8936" s="8"/>
      <c r="AJ8936" s="8"/>
      <c r="AK8936" s="8"/>
      <c r="AN8936" s="13"/>
      <c r="AO8936" s="8"/>
      <c r="AR8936" s="13"/>
      <c r="AS8936" s="8"/>
      <c r="AV8936" s="13"/>
      <c r="AW8936" s="8"/>
      <c r="AX8936" s="19" t="str">
        <f t="shared" si="534"/>
        <v/>
      </c>
      <c r="AY8936" s="55">
        <f t="shared" si="535"/>
        <v>0</v>
      </c>
      <c r="AZ8936" s="8"/>
      <c r="BA8936" s="8"/>
    </row>
    <row r="8937" spans="1:53" x14ac:dyDescent="0.25">
      <c r="A8937" s="9" t="str">
        <f>IF(B8937&lt;&gt;"",COUNTA($B$3:B8937)+$A$2,"")</f>
        <v/>
      </c>
      <c r="R8937" s="42"/>
      <c r="AB8937" s="13"/>
      <c r="AC8937" s="8"/>
      <c r="AF8937" s="13"/>
      <c r="AG8937" s="8"/>
      <c r="AH8937" s="8"/>
      <c r="AI8937" s="8"/>
      <c r="AJ8937" s="8"/>
      <c r="AK8937" s="8"/>
      <c r="AN8937" s="13"/>
      <c r="AO8937" s="8"/>
      <c r="AR8937" s="13"/>
      <c r="AS8937" s="8"/>
      <c r="AV8937" s="13"/>
      <c r="AW8937" s="8"/>
      <c r="AX8937" s="19" t="str">
        <f t="shared" si="534"/>
        <v/>
      </c>
      <c r="AY8937" s="55">
        <f t="shared" si="535"/>
        <v>0</v>
      </c>
      <c r="AZ8937" s="8"/>
      <c r="BA8937" s="8"/>
    </row>
    <row r="8938" spans="1:53" x14ac:dyDescent="0.25">
      <c r="A8938" s="9" t="str">
        <f>IF(B8938&lt;&gt;"",COUNTA($B$3:B8938)+$A$2,"")</f>
        <v/>
      </c>
      <c r="R8938" s="42"/>
      <c r="AB8938" s="13"/>
      <c r="AC8938" s="8"/>
      <c r="AF8938" s="13"/>
      <c r="AG8938" s="8"/>
      <c r="AH8938" s="8"/>
      <c r="AI8938" s="8"/>
      <c r="AJ8938" s="8"/>
      <c r="AK8938" s="8"/>
      <c r="AN8938" s="13"/>
      <c r="AO8938" s="8"/>
      <c r="AR8938" s="13"/>
      <c r="AS8938" s="8"/>
      <c r="AV8938" s="13"/>
      <c r="AW8938" s="8"/>
      <c r="AX8938" s="19" t="str">
        <f t="shared" si="534"/>
        <v/>
      </c>
      <c r="AY8938" s="55">
        <f t="shared" si="535"/>
        <v>0</v>
      </c>
      <c r="AZ8938" s="8"/>
      <c r="BA8938" s="8"/>
    </row>
    <row r="8939" spans="1:53" x14ac:dyDescent="0.25">
      <c r="A8939" s="9" t="str">
        <f>IF(B8939&lt;&gt;"",COUNTA($B$3:B8939)+$A$2,"")</f>
        <v/>
      </c>
      <c r="R8939" s="42"/>
      <c r="AB8939" s="13"/>
      <c r="AC8939" s="8"/>
      <c r="AF8939" s="13"/>
      <c r="AG8939" s="8"/>
      <c r="AH8939" s="8"/>
      <c r="AI8939" s="8"/>
      <c r="AJ8939" s="8"/>
      <c r="AK8939" s="8"/>
      <c r="AN8939" s="13"/>
      <c r="AO8939" s="8"/>
      <c r="AR8939" s="13"/>
      <c r="AS8939" s="8"/>
      <c r="AV8939" s="13"/>
      <c r="AW8939" s="8"/>
      <c r="AX8939" s="19" t="str">
        <f t="shared" si="534"/>
        <v/>
      </c>
      <c r="AY8939" s="55">
        <f t="shared" si="535"/>
        <v>0</v>
      </c>
      <c r="AZ8939" s="8"/>
      <c r="BA8939" s="8"/>
    </row>
    <row r="8940" spans="1:53" x14ac:dyDescent="0.25">
      <c r="A8940" s="9" t="str">
        <f>IF(B8940&lt;&gt;"",COUNTA($B$3:B8940)+$A$2,"")</f>
        <v/>
      </c>
      <c r="R8940" s="42"/>
      <c r="AB8940" s="13"/>
      <c r="AC8940" s="8"/>
      <c r="AF8940" s="13"/>
      <c r="AG8940" s="8"/>
      <c r="AH8940" s="8"/>
      <c r="AI8940" s="8"/>
      <c r="AJ8940" s="8"/>
      <c r="AK8940" s="8"/>
      <c r="AN8940" s="13"/>
      <c r="AO8940" s="8"/>
      <c r="AR8940" s="13"/>
      <c r="AS8940" s="8"/>
      <c r="AV8940" s="13"/>
      <c r="AW8940" s="8"/>
      <c r="AX8940" s="19" t="str">
        <f t="shared" si="534"/>
        <v/>
      </c>
      <c r="AY8940" s="55">
        <f t="shared" si="535"/>
        <v>0</v>
      </c>
      <c r="AZ8940" s="8"/>
      <c r="BA8940" s="8"/>
    </row>
    <row r="8941" spans="1:53" x14ac:dyDescent="0.25">
      <c r="A8941" s="9" t="str">
        <f>IF(B8941&lt;&gt;"",COUNTA($B$3:B8941)+$A$2,"")</f>
        <v/>
      </c>
      <c r="R8941" s="42"/>
      <c r="AB8941" s="13"/>
      <c r="AC8941" s="8"/>
      <c r="AF8941" s="13"/>
      <c r="AG8941" s="8"/>
      <c r="AH8941" s="8"/>
      <c r="AI8941" s="8"/>
      <c r="AJ8941" s="8"/>
      <c r="AK8941" s="8"/>
      <c r="AN8941" s="13"/>
      <c r="AO8941" s="8"/>
      <c r="AR8941" s="13"/>
      <c r="AS8941" s="8"/>
      <c r="AV8941" s="13"/>
      <c r="AW8941" s="8"/>
      <c r="AX8941" s="19" t="str">
        <f t="shared" si="534"/>
        <v/>
      </c>
      <c r="AY8941" s="55">
        <f t="shared" si="535"/>
        <v>0</v>
      </c>
      <c r="AZ8941" s="8"/>
      <c r="BA8941" s="8"/>
    </row>
    <row r="8942" spans="1:53" x14ac:dyDescent="0.25">
      <c r="A8942" s="9" t="str">
        <f>IF(B8942&lt;&gt;"",COUNTA($B$3:B8942)+$A$2,"")</f>
        <v/>
      </c>
      <c r="R8942" s="42"/>
      <c r="AB8942" s="13"/>
      <c r="AC8942" s="8"/>
      <c r="AF8942" s="13"/>
      <c r="AG8942" s="8"/>
      <c r="AH8942" s="8"/>
      <c r="AI8942" s="8"/>
      <c r="AJ8942" s="8"/>
      <c r="AK8942" s="8"/>
      <c r="AN8942" s="13"/>
      <c r="AO8942" s="8"/>
      <c r="AR8942" s="13"/>
      <c r="AS8942" s="8"/>
      <c r="AV8942" s="13"/>
      <c r="AW8942" s="8"/>
      <c r="AX8942" s="19" t="str">
        <f t="shared" si="534"/>
        <v/>
      </c>
      <c r="AY8942" s="55">
        <f t="shared" si="535"/>
        <v>0</v>
      </c>
      <c r="AZ8942" s="8"/>
      <c r="BA8942" s="8"/>
    </row>
    <row r="8943" spans="1:53" x14ac:dyDescent="0.25">
      <c r="A8943" s="9" t="str">
        <f>IF(B8943&lt;&gt;"",COUNTA($B$3:B8943)+$A$2,"")</f>
        <v/>
      </c>
      <c r="R8943" s="42"/>
      <c r="AB8943" s="13"/>
      <c r="AC8943" s="8"/>
      <c r="AF8943" s="13"/>
      <c r="AG8943" s="8"/>
      <c r="AH8943" s="8"/>
      <c r="AI8943" s="8"/>
      <c r="AJ8943" s="8"/>
      <c r="AK8943" s="8"/>
      <c r="AN8943" s="13"/>
      <c r="AO8943" s="8"/>
      <c r="AR8943" s="13"/>
      <c r="AS8943" s="8"/>
      <c r="AV8943" s="13"/>
      <c r="AW8943" s="8"/>
      <c r="AX8943" s="19" t="str">
        <f t="shared" si="534"/>
        <v/>
      </c>
      <c r="AY8943" s="55">
        <f t="shared" si="535"/>
        <v>0</v>
      </c>
      <c r="AZ8943" s="8"/>
      <c r="BA8943" s="8"/>
    </row>
    <row r="8944" spans="1:53" x14ac:dyDescent="0.25">
      <c r="A8944" s="9" t="str">
        <f>IF(B8944&lt;&gt;"",COUNTA($B$3:B8944)+$A$2,"")</f>
        <v/>
      </c>
      <c r="R8944" s="42"/>
      <c r="AB8944" s="13"/>
      <c r="AC8944" s="8"/>
      <c r="AF8944" s="13"/>
      <c r="AG8944" s="8"/>
      <c r="AH8944" s="8"/>
      <c r="AI8944" s="8"/>
      <c r="AJ8944" s="8"/>
      <c r="AK8944" s="8"/>
      <c r="AN8944" s="13"/>
      <c r="AO8944" s="8"/>
      <c r="AR8944" s="13"/>
      <c r="AS8944" s="8"/>
      <c r="AV8944" s="13"/>
      <c r="AW8944" s="8"/>
      <c r="AX8944" s="19" t="str">
        <f t="shared" si="534"/>
        <v/>
      </c>
      <c r="AY8944" s="55">
        <f t="shared" si="535"/>
        <v>0</v>
      </c>
      <c r="AZ8944" s="8"/>
      <c r="BA8944" s="8"/>
    </row>
    <row r="8945" spans="1:53" x14ac:dyDescent="0.25">
      <c r="A8945" s="9" t="str">
        <f>IF(B8945&lt;&gt;"",COUNTA($B$3:B8945)+$A$2,"")</f>
        <v/>
      </c>
      <c r="R8945" s="42"/>
      <c r="AB8945" s="13"/>
      <c r="AC8945" s="8"/>
      <c r="AF8945" s="13"/>
      <c r="AG8945" s="8"/>
      <c r="AH8945" s="8"/>
      <c r="AI8945" s="8"/>
      <c r="AJ8945" s="8"/>
      <c r="AK8945" s="8"/>
      <c r="AN8945" s="13"/>
      <c r="AO8945" s="8"/>
      <c r="AR8945" s="13"/>
      <c r="AS8945" s="8"/>
      <c r="AV8945" s="13"/>
      <c r="AW8945" s="8"/>
      <c r="AX8945" s="19" t="str">
        <f t="shared" si="534"/>
        <v/>
      </c>
      <c r="AY8945" s="55">
        <f t="shared" si="535"/>
        <v>0</v>
      </c>
      <c r="AZ8945" s="8"/>
      <c r="BA8945" s="8"/>
    </row>
    <row r="8946" spans="1:53" x14ac:dyDescent="0.25">
      <c r="A8946" s="9" t="str">
        <f>IF(B8946&lt;&gt;"",COUNTA($B$3:B8946)+$A$2,"")</f>
        <v/>
      </c>
      <c r="R8946" s="42"/>
      <c r="AB8946" s="13"/>
      <c r="AC8946" s="8"/>
      <c r="AF8946" s="13"/>
      <c r="AG8946" s="8"/>
      <c r="AH8946" s="8"/>
      <c r="AI8946" s="8"/>
      <c r="AJ8946" s="8"/>
      <c r="AK8946" s="8"/>
      <c r="AN8946" s="13"/>
      <c r="AO8946" s="8"/>
      <c r="AR8946" s="13"/>
      <c r="AS8946" s="8"/>
      <c r="AV8946" s="13"/>
      <c r="AW8946" s="8"/>
      <c r="AX8946" s="19" t="str">
        <f t="shared" si="534"/>
        <v/>
      </c>
      <c r="AY8946" s="55">
        <f t="shared" si="535"/>
        <v>0</v>
      </c>
      <c r="AZ8946" s="8"/>
      <c r="BA8946" s="8"/>
    </row>
    <row r="8947" spans="1:53" x14ac:dyDescent="0.25">
      <c r="A8947" s="9" t="str">
        <f>IF(B8947&lt;&gt;"",COUNTA($B$3:B8947)+$A$2,"")</f>
        <v/>
      </c>
      <c r="R8947" s="42"/>
      <c r="AB8947" s="13"/>
      <c r="AC8947" s="8"/>
      <c r="AF8947" s="13"/>
      <c r="AG8947" s="8"/>
      <c r="AH8947" s="8"/>
      <c r="AI8947" s="8"/>
      <c r="AJ8947" s="8"/>
      <c r="AK8947" s="8"/>
      <c r="AN8947" s="13"/>
      <c r="AO8947" s="8"/>
      <c r="AR8947" s="13"/>
      <c r="AS8947" s="8"/>
      <c r="AV8947" s="13"/>
      <c r="AW8947" s="8"/>
      <c r="AX8947" s="19" t="str">
        <f t="shared" si="534"/>
        <v/>
      </c>
      <c r="AY8947" s="55">
        <f t="shared" si="535"/>
        <v>0</v>
      </c>
      <c r="AZ8947" s="8"/>
      <c r="BA8947" s="8"/>
    </row>
    <row r="8948" spans="1:53" x14ac:dyDescent="0.25">
      <c r="A8948" s="9" t="str">
        <f>IF(B8948&lt;&gt;"",COUNTA($B$3:B8948)+$A$2,"")</f>
        <v/>
      </c>
      <c r="R8948" s="42"/>
      <c r="AB8948" s="13"/>
      <c r="AC8948" s="8"/>
      <c r="AF8948" s="13"/>
      <c r="AG8948" s="8"/>
      <c r="AH8948" s="8"/>
      <c r="AI8948" s="8"/>
      <c r="AJ8948" s="8"/>
      <c r="AK8948" s="8"/>
      <c r="AN8948" s="13"/>
      <c r="AO8948" s="8"/>
      <c r="AR8948" s="13"/>
      <c r="AS8948" s="8"/>
      <c r="AV8948" s="13"/>
      <c r="AW8948" s="8"/>
      <c r="AX8948" s="19" t="str">
        <f t="shared" si="534"/>
        <v/>
      </c>
      <c r="AY8948" s="55">
        <f t="shared" si="535"/>
        <v>0</v>
      </c>
      <c r="AZ8948" s="8"/>
      <c r="BA8948" s="8"/>
    </row>
    <row r="8949" spans="1:53" x14ac:dyDescent="0.25">
      <c r="A8949" s="9" t="str">
        <f>IF(B8949&lt;&gt;"",COUNTA($B$3:B8949)+$A$2,"")</f>
        <v/>
      </c>
      <c r="R8949" s="42"/>
      <c r="AB8949" s="13"/>
      <c r="AC8949" s="8"/>
      <c r="AF8949" s="13"/>
      <c r="AG8949" s="8"/>
      <c r="AH8949" s="8"/>
      <c r="AI8949" s="8"/>
      <c r="AJ8949" s="8"/>
      <c r="AK8949" s="8"/>
      <c r="AN8949" s="13"/>
      <c r="AO8949" s="8"/>
      <c r="AR8949" s="13"/>
      <c r="AS8949" s="8"/>
      <c r="AV8949" s="13"/>
      <c r="AW8949" s="8"/>
      <c r="AX8949" s="19" t="str">
        <f t="shared" si="534"/>
        <v/>
      </c>
      <c r="AY8949" s="55">
        <f t="shared" si="535"/>
        <v>0</v>
      </c>
      <c r="AZ8949" s="8"/>
      <c r="BA8949" s="8"/>
    </row>
    <row r="8950" spans="1:53" x14ac:dyDescent="0.25">
      <c r="A8950" s="9" t="str">
        <f>IF(B8950&lt;&gt;"",COUNTA($B$3:B8950)+$A$2,"")</f>
        <v/>
      </c>
      <c r="R8950" s="42"/>
      <c r="AB8950" s="13"/>
      <c r="AC8950" s="8"/>
      <c r="AF8950" s="13"/>
      <c r="AG8950" s="8"/>
      <c r="AH8950" s="8"/>
      <c r="AI8950" s="8"/>
      <c r="AJ8950" s="8"/>
      <c r="AK8950" s="8"/>
      <c r="AN8950" s="13"/>
      <c r="AO8950" s="8"/>
      <c r="AR8950" s="13"/>
      <c r="AS8950" s="8"/>
      <c r="AV8950" s="13"/>
      <c r="AW8950" s="8"/>
      <c r="AX8950" s="19" t="str">
        <f t="shared" si="534"/>
        <v/>
      </c>
      <c r="AY8950" s="55">
        <f t="shared" si="535"/>
        <v>0</v>
      </c>
      <c r="AZ8950" s="8"/>
      <c r="BA8950" s="8"/>
    </row>
    <row r="8951" spans="1:53" x14ac:dyDescent="0.25">
      <c r="A8951" s="9" t="str">
        <f>IF(B8951&lt;&gt;"",COUNTA($B$3:B8951)+$A$2,"")</f>
        <v/>
      </c>
      <c r="R8951" s="42"/>
      <c r="AB8951" s="13"/>
      <c r="AC8951" s="8"/>
      <c r="AF8951" s="13"/>
      <c r="AG8951" s="8"/>
      <c r="AH8951" s="8"/>
      <c r="AI8951" s="8"/>
      <c r="AJ8951" s="8"/>
      <c r="AK8951" s="8"/>
      <c r="AN8951" s="13"/>
      <c r="AO8951" s="8"/>
      <c r="AR8951" s="13"/>
      <c r="AS8951" s="8"/>
      <c r="AV8951" s="13"/>
      <c r="AW8951" s="8"/>
      <c r="AX8951" s="19" t="str">
        <f t="shared" si="534"/>
        <v/>
      </c>
      <c r="AY8951" s="55">
        <f t="shared" si="535"/>
        <v>0</v>
      </c>
      <c r="AZ8951" s="8"/>
      <c r="BA8951" s="8"/>
    </row>
    <row r="8952" spans="1:53" x14ac:dyDescent="0.25">
      <c r="A8952" s="9" t="str">
        <f>IF(B8952&lt;&gt;"",COUNTA($B$3:B8952)+$A$2,"")</f>
        <v/>
      </c>
      <c r="R8952" s="42"/>
      <c r="AB8952" s="13"/>
      <c r="AC8952" s="8"/>
      <c r="AF8952" s="13"/>
      <c r="AG8952" s="8"/>
      <c r="AH8952" s="8"/>
      <c r="AI8952" s="8"/>
      <c r="AJ8952" s="8"/>
      <c r="AK8952" s="8"/>
      <c r="AN8952" s="13"/>
      <c r="AO8952" s="8"/>
      <c r="AR8952" s="13"/>
      <c r="AS8952" s="8"/>
      <c r="AV8952" s="13"/>
      <c r="AW8952" s="8"/>
      <c r="AX8952" s="19" t="str">
        <f t="shared" si="534"/>
        <v/>
      </c>
      <c r="AY8952" s="55">
        <f t="shared" si="535"/>
        <v>0</v>
      </c>
      <c r="AZ8952" s="8"/>
      <c r="BA8952" s="8"/>
    </row>
    <row r="8953" spans="1:53" x14ac:dyDescent="0.25">
      <c r="A8953" s="9" t="str">
        <f>IF(B8953&lt;&gt;"",COUNTA($B$3:B8953)+$A$2,"")</f>
        <v/>
      </c>
      <c r="R8953" s="42"/>
      <c r="AB8953" s="13"/>
      <c r="AC8953" s="8"/>
      <c r="AF8953" s="13"/>
      <c r="AG8953" s="8"/>
      <c r="AH8953" s="8"/>
      <c r="AI8953" s="8"/>
      <c r="AJ8953" s="8"/>
      <c r="AK8953" s="8"/>
      <c r="AN8953" s="13"/>
      <c r="AO8953" s="8"/>
      <c r="AR8953" s="13"/>
      <c r="AS8953" s="8"/>
      <c r="AV8953" s="13"/>
      <c r="AW8953" s="8"/>
      <c r="AX8953" s="19" t="str">
        <f t="shared" si="534"/>
        <v/>
      </c>
      <c r="AY8953" s="55">
        <f t="shared" si="535"/>
        <v>0</v>
      </c>
      <c r="AZ8953" s="8"/>
      <c r="BA8953" s="8"/>
    </row>
    <row r="8954" spans="1:53" x14ac:dyDescent="0.25">
      <c r="A8954" s="9" t="str">
        <f>IF(B8954&lt;&gt;"",COUNTA($B$3:B8954)+$A$2,"")</f>
        <v/>
      </c>
      <c r="R8954" s="42"/>
      <c r="AB8954" s="13"/>
      <c r="AC8954" s="8"/>
      <c r="AF8954" s="13"/>
      <c r="AG8954" s="8"/>
      <c r="AH8954" s="8"/>
      <c r="AI8954" s="8"/>
      <c r="AJ8954" s="8"/>
      <c r="AK8954" s="8"/>
      <c r="AN8954" s="13"/>
      <c r="AO8954" s="8"/>
      <c r="AR8954" s="13"/>
      <c r="AS8954" s="8"/>
      <c r="AV8954" s="13"/>
      <c r="AW8954" s="8"/>
      <c r="AX8954" s="19" t="str">
        <f t="shared" si="534"/>
        <v/>
      </c>
      <c r="AY8954" s="55">
        <f t="shared" si="535"/>
        <v>0</v>
      </c>
      <c r="AZ8954" s="8"/>
      <c r="BA8954" s="8"/>
    </row>
    <row r="8955" spans="1:53" x14ac:dyDescent="0.25">
      <c r="A8955" s="9" t="str">
        <f>IF(B8955&lt;&gt;"",COUNTA($B$3:B8955)+$A$2,"")</f>
        <v/>
      </c>
      <c r="R8955" s="42"/>
      <c r="AB8955" s="13"/>
      <c r="AC8955" s="8"/>
      <c r="AF8955" s="13"/>
      <c r="AG8955" s="8"/>
      <c r="AH8955" s="8"/>
      <c r="AI8955" s="8"/>
      <c r="AJ8955" s="8"/>
      <c r="AK8955" s="8"/>
      <c r="AN8955" s="13"/>
      <c r="AO8955" s="8"/>
      <c r="AR8955" s="13"/>
      <c r="AS8955" s="8"/>
      <c r="AV8955" s="13"/>
      <c r="AW8955" s="8"/>
      <c r="AX8955" s="19" t="str">
        <f t="shared" si="534"/>
        <v/>
      </c>
      <c r="AY8955" s="55">
        <f t="shared" si="535"/>
        <v>0</v>
      </c>
      <c r="AZ8955" s="8"/>
      <c r="BA8955" s="8"/>
    </row>
    <row r="8956" spans="1:53" x14ac:dyDescent="0.25">
      <c r="A8956" s="9" t="str">
        <f>IF(B8956&lt;&gt;"",COUNTA($B$3:B8956)+$A$2,"")</f>
        <v/>
      </c>
      <c r="R8956" s="42"/>
      <c r="AB8956" s="13"/>
      <c r="AC8956" s="8"/>
      <c r="AF8956" s="13"/>
      <c r="AG8956" s="8"/>
      <c r="AH8956" s="8"/>
      <c r="AI8956" s="8"/>
      <c r="AJ8956" s="8"/>
      <c r="AK8956" s="8"/>
      <c r="AN8956" s="13"/>
      <c r="AO8956" s="8"/>
      <c r="AR8956" s="13"/>
      <c r="AS8956" s="8"/>
      <c r="AV8956" s="13"/>
      <c r="AW8956" s="8"/>
      <c r="AX8956" s="19" t="str">
        <f t="shared" si="534"/>
        <v/>
      </c>
      <c r="AY8956" s="55">
        <f t="shared" si="535"/>
        <v>0</v>
      </c>
      <c r="AZ8956" s="8"/>
      <c r="BA8956" s="8"/>
    </row>
    <row r="8957" spans="1:53" x14ac:dyDescent="0.25">
      <c r="A8957" s="9" t="str">
        <f>IF(B8957&lt;&gt;"",COUNTA($B$3:B8957)+$A$2,"")</f>
        <v/>
      </c>
      <c r="R8957" s="42"/>
      <c r="AB8957" s="13"/>
      <c r="AC8957" s="8"/>
      <c r="AF8957" s="13"/>
      <c r="AG8957" s="8"/>
      <c r="AH8957" s="8"/>
      <c r="AI8957" s="8"/>
      <c r="AJ8957" s="8"/>
      <c r="AK8957" s="8"/>
      <c r="AN8957" s="13"/>
      <c r="AO8957" s="8"/>
      <c r="AR8957" s="13"/>
      <c r="AS8957" s="8"/>
      <c r="AV8957" s="13"/>
      <c r="AW8957" s="8"/>
      <c r="AX8957" s="19" t="str">
        <f t="shared" si="534"/>
        <v/>
      </c>
      <c r="AY8957" s="55">
        <f t="shared" si="535"/>
        <v>0</v>
      </c>
      <c r="AZ8957" s="8"/>
      <c r="BA8957" s="8"/>
    </row>
    <row r="8958" spans="1:53" x14ac:dyDescent="0.25">
      <c r="A8958" s="9" t="str">
        <f>IF(B8958&lt;&gt;"",COUNTA($B$3:B8958)+$A$2,"")</f>
        <v/>
      </c>
      <c r="R8958" s="42"/>
      <c r="AB8958" s="13"/>
      <c r="AC8958" s="8"/>
      <c r="AF8958" s="13"/>
      <c r="AG8958" s="8"/>
      <c r="AH8958" s="8"/>
      <c r="AI8958" s="8"/>
      <c r="AJ8958" s="8"/>
      <c r="AK8958" s="8"/>
      <c r="AN8958" s="13"/>
      <c r="AO8958" s="8"/>
      <c r="AR8958" s="13"/>
      <c r="AS8958" s="8"/>
      <c r="AV8958" s="13"/>
      <c r="AW8958" s="8"/>
      <c r="AX8958" s="19" t="str">
        <f t="shared" si="534"/>
        <v/>
      </c>
      <c r="AY8958" s="55">
        <f t="shared" si="535"/>
        <v>0</v>
      </c>
      <c r="AZ8958" s="8"/>
      <c r="BA8958" s="8"/>
    </row>
    <row r="8959" spans="1:53" x14ac:dyDescent="0.25">
      <c r="A8959" s="9" t="str">
        <f>IF(B8959&lt;&gt;"",COUNTA($B$3:B8959)+$A$2,"")</f>
        <v/>
      </c>
      <c r="R8959" s="42"/>
      <c r="AB8959" s="13"/>
      <c r="AC8959" s="8"/>
      <c r="AF8959" s="13"/>
      <c r="AG8959" s="8"/>
      <c r="AH8959" s="8"/>
      <c r="AI8959" s="8"/>
      <c r="AJ8959" s="8"/>
      <c r="AK8959" s="8"/>
      <c r="AN8959" s="13"/>
      <c r="AO8959" s="8"/>
      <c r="AR8959" s="13"/>
      <c r="AS8959" s="8"/>
      <c r="AV8959" s="13"/>
      <c r="AW8959" s="8"/>
      <c r="AX8959" s="19" t="str">
        <f t="shared" si="534"/>
        <v/>
      </c>
      <c r="AY8959" s="55">
        <f t="shared" si="535"/>
        <v>0</v>
      </c>
      <c r="AZ8959" s="8"/>
      <c r="BA8959" s="8"/>
    </row>
    <row r="8960" spans="1:53" x14ac:dyDescent="0.25">
      <c r="A8960" s="9" t="str">
        <f>IF(B8960&lt;&gt;"",COUNTA($B$3:B8960)+$A$2,"")</f>
        <v/>
      </c>
      <c r="R8960" s="42"/>
      <c r="AB8960" s="13"/>
      <c r="AC8960" s="8"/>
      <c r="AF8960" s="13"/>
      <c r="AG8960" s="8"/>
      <c r="AH8960" s="8"/>
      <c r="AI8960" s="8"/>
      <c r="AJ8960" s="8"/>
      <c r="AK8960" s="8"/>
      <c r="AN8960" s="13"/>
      <c r="AO8960" s="8"/>
      <c r="AR8960" s="13"/>
      <c r="AS8960" s="8"/>
      <c r="AV8960" s="13"/>
      <c r="AW8960" s="8"/>
      <c r="AX8960" s="19" t="str">
        <f t="shared" si="534"/>
        <v/>
      </c>
      <c r="AY8960" s="55">
        <f t="shared" si="535"/>
        <v>0</v>
      </c>
      <c r="AZ8960" s="8"/>
      <c r="BA8960" s="8"/>
    </row>
    <row r="8961" spans="1:53" x14ac:dyDescent="0.25">
      <c r="A8961" s="9" t="str">
        <f>IF(B8961&lt;&gt;"",COUNTA($B$3:B8961)+$A$2,"")</f>
        <v/>
      </c>
      <c r="R8961" s="42"/>
      <c r="AB8961" s="13"/>
      <c r="AC8961" s="8"/>
      <c r="AF8961" s="13"/>
      <c r="AG8961" s="8"/>
      <c r="AH8961" s="8"/>
      <c r="AI8961" s="8"/>
      <c r="AJ8961" s="8"/>
      <c r="AK8961" s="8"/>
      <c r="AN8961" s="13"/>
      <c r="AO8961" s="8"/>
      <c r="AR8961" s="13"/>
      <c r="AS8961" s="8"/>
      <c r="AV8961" s="13"/>
      <c r="AW8961" s="8"/>
      <c r="AX8961" s="19" t="str">
        <f t="shared" si="534"/>
        <v/>
      </c>
      <c r="AY8961" s="55">
        <f t="shared" si="535"/>
        <v>0</v>
      </c>
      <c r="AZ8961" s="8"/>
      <c r="BA8961" s="8"/>
    </row>
    <row r="8962" spans="1:53" x14ac:dyDescent="0.25">
      <c r="A8962" s="9" t="str">
        <f>IF(B8962&lt;&gt;"",COUNTA($B$3:B8962)+$A$2,"")</f>
        <v/>
      </c>
      <c r="R8962" s="42"/>
      <c r="AB8962" s="13"/>
      <c r="AC8962" s="8"/>
      <c r="AF8962" s="13"/>
      <c r="AG8962" s="8"/>
      <c r="AH8962" s="8"/>
      <c r="AI8962" s="8"/>
      <c r="AJ8962" s="8"/>
      <c r="AK8962" s="8"/>
      <c r="AN8962" s="13"/>
      <c r="AO8962" s="8"/>
      <c r="AR8962" s="13"/>
      <c r="AS8962" s="8"/>
      <c r="AV8962" s="13"/>
      <c r="AW8962" s="8"/>
      <c r="AX8962" s="19" t="str">
        <f t="shared" si="534"/>
        <v/>
      </c>
      <c r="AY8962" s="55">
        <f t="shared" si="535"/>
        <v>0</v>
      </c>
      <c r="AZ8962" s="8"/>
      <c r="BA8962" s="8"/>
    </row>
    <row r="8963" spans="1:53" x14ac:dyDescent="0.25">
      <c r="A8963" s="9" t="str">
        <f>IF(B8963&lt;&gt;"",COUNTA($B$3:B8963)+$A$2,"")</f>
        <v/>
      </c>
      <c r="R8963" s="42"/>
      <c r="AB8963" s="13"/>
      <c r="AC8963" s="8"/>
      <c r="AF8963" s="13"/>
      <c r="AG8963" s="8"/>
      <c r="AH8963" s="8"/>
      <c r="AI8963" s="8"/>
      <c r="AJ8963" s="8"/>
      <c r="AK8963" s="8"/>
      <c r="AN8963" s="13"/>
      <c r="AO8963" s="8"/>
      <c r="AR8963" s="13"/>
      <c r="AS8963" s="8"/>
      <c r="AV8963" s="13"/>
      <c r="AW8963" s="8"/>
      <c r="AX8963" s="19" t="str">
        <f t="shared" ref="AX8963:AX9026" si="536">IF(R8963="","",AY8963/(1+0.025))</f>
        <v/>
      </c>
      <c r="AY8963" s="55">
        <f t="shared" ref="AY8963:AY9026" si="537">BC8963-AZ8963</f>
        <v>0</v>
      </c>
      <c r="AZ8963" s="8"/>
      <c r="BA8963" s="8"/>
    </row>
    <row r="8964" spans="1:53" x14ac:dyDescent="0.25">
      <c r="A8964" s="9" t="str">
        <f>IF(B8964&lt;&gt;"",COUNTA($B$3:B8964)+$A$2,"")</f>
        <v/>
      </c>
      <c r="R8964" s="42"/>
      <c r="AB8964" s="13"/>
      <c r="AC8964" s="8"/>
      <c r="AF8964" s="13"/>
      <c r="AG8964" s="8"/>
      <c r="AH8964" s="8"/>
      <c r="AI8964" s="8"/>
      <c r="AJ8964" s="8"/>
      <c r="AK8964" s="8"/>
      <c r="AN8964" s="13"/>
      <c r="AO8964" s="8"/>
      <c r="AR8964" s="13"/>
      <c r="AS8964" s="8"/>
      <c r="AV8964" s="13"/>
      <c r="AW8964" s="8"/>
      <c r="AX8964" s="19" t="str">
        <f t="shared" si="536"/>
        <v/>
      </c>
      <c r="AY8964" s="55">
        <f t="shared" si="537"/>
        <v>0</v>
      </c>
      <c r="AZ8964" s="8"/>
      <c r="BA8964" s="8"/>
    </row>
    <row r="8965" spans="1:53" x14ac:dyDescent="0.25">
      <c r="A8965" s="9" t="str">
        <f>IF(B8965&lt;&gt;"",COUNTA($B$3:B8965)+$A$2,"")</f>
        <v/>
      </c>
      <c r="R8965" s="42"/>
      <c r="AB8965" s="13"/>
      <c r="AC8965" s="8"/>
      <c r="AF8965" s="13"/>
      <c r="AG8965" s="8"/>
      <c r="AH8965" s="8"/>
      <c r="AI8965" s="8"/>
      <c r="AJ8965" s="8"/>
      <c r="AK8965" s="8"/>
      <c r="AN8965" s="13"/>
      <c r="AO8965" s="8"/>
      <c r="AR8965" s="13"/>
      <c r="AS8965" s="8"/>
      <c r="AV8965" s="13"/>
      <c r="AW8965" s="8"/>
      <c r="AX8965" s="19" t="str">
        <f t="shared" si="536"/>
        <v/>
      </c>
      <c r="AY8965" s="55">
        <f t="shared" si="537"/>
        <v>0</v>
      </c>
      <c r="AZ8965" s="8"/>
      <c r="BA8965" s="8"/>
    </row>
    <row r="8966" spans="1:53" x14ac:dyDescent="0.25">
      <c r="A8966" s="9" t="str">
        <f>IF(B8966&lt;&gt;"",COUNTA($B$3:B8966)+$A$2,"")</f>
        <v/>
      </c>
      <c r="R8966" s="42"/>
      <c r="AB8966" s="13"/>
      <c r="AC8966" s="8"/>
      <c r="AF8966" s="13"/>
      <c r="AG8966" s="8"/>
      <c r="AH8966" s="8"/>
      <c r="AI8966" s="8"/>
      <c r="AJ8966" s="8"/>
      <c r="AK8966" s="8"/>
      <c r="AN8966" s="13"/>
      <c r="AO8966" s="8"/>
      <c r="AR8966" s="13"/>
      <c r="AS8966" s="8"/>
      <c r="AV8966" s="13"/>
      <c r="AW8966" s="8"/>
      <c r="AX8966" s="19" t="str">
        <f t="shared" si="536"/>
        <v/>
      </c>
      <c r="AY8966" s="55">
        <f t="shared" si="537"/>
        <v>0</v>
      </c>
      <c r="AZ8966" s="8"/>
      <c r="BA8966" s="8"/>
    </row>
    <row r="8967" spans="1:53" x14ac:dyDescent="0.25">
      <c r="A8967" s="9" t="str">
        <f>IF(B8967&lt;&gt;"",COUNTA($B$3:B8967)+$A$2,"")</f>
        <v/>
      </c>
      <c r="R8967" s="42"/>
      <c r="AB8967" s="13"/>
      <c r="AC8967" s="8"/>
      <c r="AF8967" s="13"/>
      <c r="AG8967" s="8"/>
      <c r="AH8967" s="8"/>
      <c r="AI8967" s="8"/>
      <c r="AJ8967" s="8"/>
      <c r="AK8967" s="8"/>
      <c r="AN8967" s="13"/>
      <c r="AO8967" s="8"/>
      <c r="AR8967" s="13"/>
      <c r="AS8967" s="8"/>
      <c r="AV8967" s="13"/>
      <c r="AW8967" s="8"/>
      <c r="AX8967" s="19" t="str">
        <f t="shared" si="536"/>
        <v/>
      </c>
      <c r="AY8967" s="55">
        <f t="shared" si="537"/>
        <v>0</v>
      </c>
      <c r="AZ8967" s="8"/>
      <c r="BA8967" s="8"/>
    </row>
    <row r="8968" spans="1:53" x14ac:dyDescent="0.25">
      <c r="A8968" s="9" t="str">
        <f>IF(B8968&lt;&gt;"",COUNTA($B$3:B8968)+$A$2,"")</f>
        <v/>
      </c>
      <c r="R8968" s="42"/>
      <c r="AB8968" s="13"/>
      <c r="AC8968" s="8"/>
      <c r="AF8968" s="13"/>
      <c r="AG8968" s="8"/>
      <c r="AH8968" s="8"/>
      <c r="AI8968" s="8"/>
      <c r="AJ8968" s="8"/>
      <c r="AK8968" s="8"/>
      <c r="AN8968" s="13"/>
      <c r="AO8968" s="8"/>
      <c r="AR8968" s="13"/>
      <c r="AS8968" s="8"/>
      <c r="AV8968" s="13"/>
      <c r="AW8968" s="8"/>
      <c r="AX8968" s="19" t="str">
        <f t="shared" si="536"/>
        <v/>
      </c>
      <c r="AY8968" s="55">
        <f t="shared" si="537"/>
        <v>0</v>
      </c>
      <c r="AZ8968" s="8"/>
      <c r="BA8968" s="8"/>
    </row>
    <row r="8969" spans="1:53" x14ac:dyDescent="0.25">
      <c r="A8969" s="9" t="str">
        <f>IF(B8969&lt;&gt;"",COUNTA($B$3:B8969)+$A$2,"")</f>
        <v/>
      </c>
      <c r="R8969" s="42"/>
      <c r="AB8969" s="13"/>
      <c r="AC8969" s="8"/>
      <c r="AF8969" s="13"/>
      <c r="AG8969" s="8"/>
      <c r="AH8969" s="8"/>
      <c r="AI8969" s="8"/>
      <c r="AJ8969" s="8"/>
      <c r="AK8969" s="8"/>
      <c r="AN8969" s="13"/>
      <c r="AO8969" s="8"/>
      <c r="AR8969" s="13"/>
      <c r="AS8969" s="8"/>
      <c r="AV8969" s="13"/>
      <c r="AW8969" s="8"/>
      <c r="AX8969" s="19" t="str">
        <f t="shared" si="536"/>
        <v/>
      </c>
      <c r="AY8969" s="55">
        <f t="shared" si="537"/>
        <v>0</v>
      </c>
      <c r="AZ8969" s="8"/>
      <c r="BA8969" s="8"/>
    </row>
    <row r="8970" spans="1:53" x14ac:dyDescent="0.25">
      <c r="A8970" s="9" t="str">
        <f>IF(B8970&lt;&gt;"",COUNTA($B$3:B8970)+$A$2,"")</f>
        <v/>
      </c>
      <c r="R8970" s="42"/>
      <c r="AB8970" s="13"/>
      <c r="AC8970" s="8"/>
      <c r="AF8970" s="13"/>
      <c r="AG8970" s="8"/>
      <c r="AH8970" s="8"/>
      <c r="AI8970" s="8"/>
      <c r="AJ8970" s="8"/>
      <c r="AK8970" s="8"/>
      <c r="AN8970" s="13"/>
      <c r="AO8970" s="8"/>
      <c r="AR8970" s="13"/>
      <c r="AS8970" s="8"/>
      <c r="AV8970" s="13"/>
      <c r="AW8970" s="8"/>
      <c r="AX8970" s="19" t="str">
        <f t="shared" si="536"/>
        <v/>
      </c>
      <c r="AY8970" s="55">
        <f t="shared" si="537"/>
        <v>0</v>
      </c>
      <c r="AZ8970" s="8"/>
      <c r="BA8970" s="8"/>
    </row>
    <row r="8971" spans="1:53" x14ac:dyDescent="0.25">
      <c r="A8971" s="9" t="str">
        <f>IF(B8971&lt;&gt;"",COUNTA($B$3:B8971)+$A$2,"")</f>
        <v/>
      </c>
      <c r="R8971" s="42"/>
      <c r="AB8971" s="13"/>
      <c r="AC8971" s="8"/>
      <c r="AF8971" s="13"/>
      <c r="AG8971" s="8"/>
      <c r="AH8971" s="8"/>
      <c r="AI8971" s="8"/>
      <c r="AJ8971" s="8"/>
      <c r="AK8971" s="8"/>
      <c r="AN8971" s="13"/>
      <c r="AO8971" s="8"/>
      <c r="AR8971" s="13"/>
      <c r="AS8971" s="8"/>
      <c r="AV8971" s="13"/>
      <c r="AW8971" s="8"/>
      <c r="AX8971" s="19" t="str">
        <f t="shared" si="536"/>
        <v/>
      </c>
      <c r="AY8971" s="55">
        <f t="shared" si="537"/>
        <v>0</v>
      </c>
      <c r="AZ8971" s="8"/>
      <c r="BA8971" s="8"/>
    </row>
    <row r="8972" spans="1:53" x14ac:dyDescent="0.25">
      <c r="A8972" s="9" t="str">
        <f>IF(B8972&lt;&gt;"",COUNTA($B$3:B8972)+$A$2,"")</f>
        <v/>
      </c>
      <c r="R8972" s="42"/>
      <c r="AB8972" s="13"/>
      <c r="AC8972" s="8"/>
      <c r="AF8972" s="13"/>
      <c r="AG8972" s="8"/>
      <c r="AH8972" s="8"/>
      <c r="AI8972" s="8"/>
      <c r="AJ8972" s="8"/>
      <c r="AK8972" s="8"/>
      <c r="AN8972" s="13"/>
      <c r="AO8972" s="8"/>
      <c r="AR8972" s="13"/>
      <c r="AS8972" s="8"/>
      <c r="AV8972" s="13"/>
      <c r="AW8972" s="8"/>
      <c r="AX8972" s="19" t="str">
        <f t="shared" si="536"/>
        <v/>
      </c>
      <c r="AY8972" s="55">
        <f t="shared" si="537"/>
        <v>0</v>
      </c>
      <c r="AZ8972" s="8"/>
      <c r="BA8972" s="8"/>
    </row>
    <row r="8973" spans="1:53" x14ac:dyDescent="0.25">
      <c r="A8973" s="9" t="str">
        <f>IF(B8973&lt;&gt;"",COUNTA($B$3:B8973)+$A$2,"")</f>
        <v/>
      </c>
      <c r="R8973" s="42"/>
      <c r="AB8973" s="13"/>
      <c r="AC8973" s="8"/>
      <c r="AF8973" s="13"/>
      <c r="AG8973" s="8"/>
      <c r="AH8973" s="8"/>
      <c r="AI8973" s="8"/>
      <c r="AJ8973" s="8"/>
      <c r="AK8973" s="8"/>
      <c r="AN8973" s="13"/>
      <c r="AO8973" s="8"/>
      <c r="AR8973" s="13"/>
      <c r="AS8973" s="8"/>
      <c r="AV8973" s="13"/>
      <c r="AW8973" s="8"/>
      <c r="AX8973" s="19" t="str">
        <f t="shared" si="536"/>
        <v/>
      </c>
      <c r="AY8973" s="55">
        <f t="shared" si="537"/>
        <v>0</v>
      </c>
      <c r="AZ8973" s="8"/>
      <c r="BA8973" s="8"/>
    </row>
    <row r="8974" spans="1:53" x14ac:dyDescent="0.25">
      <c r="A8974" s="9" t="str">
        <f>IF(B8974&lt;&gt;"",COUNTA($B$3:B8974)+$A$2,"")</f>
        <v/>
      </c>
      <c r="R8974" s="42"/>
      <c r="AB8974" s="13"/>
      <c r="AC8974" s="8"/>
      <c r="AF8974" s="13"/>
      <c r="AG8974" s="8"/>
      <c r="AH8974" s="8"/>
      <c r="AI8974" s="8"/>
      <c r="AJ8974" s="8"/>
      <c r="AK8974" s="8"/>
      <c r="AN8974" s="13"/>
      <c r="AO8974" s="8"/>
      <c r="AR8974" s="13"/>
      <c r="AS8974" s="8"/>
      <c r="AV8974" s="13"/>
      <c r="AW8974" s="8"/>
      <c r="AX8974" s="19" t="str">
        <f t="shared" si="536"/>
        <v/>
      </c>
      <c r="AY8974" s="55">
        <f t="shared" si="537"/>
        <v>0</v>
      </c>
      <c r="AZ8974" s="8"/>
      <c r="BA8974" s="8"/>
    </row>
    <row r="8975" spans="1:53" x14ac:dyDescent="0.25">
      <c r="A8975" s="9" t="str">
        <f>IF(B8975&lt;&gt;"",COUNTA($B$3:B8975)+$A$2,"")</f>
        <v/>
      </c>
      <c r="R8975" s="42"/>
      <c r="AB8975" s="13"/>
      <c r="AC8975" s="8"/>
      <c r="AF8975" s="13"/>
      <c r="AG8975" s="8"/>
      <c r="AH8975" s="8"/>
      <c r="AI8975" s="8"/>
      <c r="AJ8975" s="8"/>
      <c r="AK8975" s="8"/>
      <c r="AN8975" s="13"/>
      <c r="AO8975" s="8"/>
      <c r="AR8975" s="13"/>
      <c r="AS8975" s="8"/>
      <c r="AV8975" s="13"/>
      <c r="AW8975" s="8"/>
      <c r="AX8975" s="19" t="str">
        <f t="shared" si="536"/>
        <v/>
      </c>
      <c r="AY8975" s="55">
        <f t="shared" si="537"/>
        <v>0</v>
      </c>
      <c r="AZ8975" s="8"/>
      <c r="BA8975" s="8"/>
    </row>
    <row r="8976" spans="1:53" x14ac:dyDescent="0.25">
      <c r="A8976" s="9" t="str">
        <f>IF(B8976&lt;&gt;"",COUNTA($B$3:B8976)+$A$2,"")</f>
        <v/>
      </c>
      <c r="R8976" s="42"/>
      <c r="AB8976" s="13"/>
      <c r="AC8976" s="8"/>
      <c r="AF8976" s="13"/>
      <c r="AG8976" s="8"/>
      <c r="AH8976" s="8"/>
      <c r="AI8976" s="8"/>
      <c r="AJ8976" s="8"/>
      <c r="AK8976" s="8"/>
      <c r="AN8976" s="13"/>
      <c r="AO8976" s="8"/>
      <c r="AR8976" s="13"/>
      <c r="AS8976" s="8"/>
      <c r="AV8976" s="13"/>
      <c r="AW8976" s="8"/>
      <c r="AX8976" s="19" t="str">
        <f t="shared" si="536"/>
        <v/>
      </c>
      <c r="AY8976" s="55">
        <f t="shared" si="537"/>
        <v>0</v>
      </c>
      <c r="AZ8976" s="8"/>
      <c r="BA8976" s="8"/>
    </row>
    <row r="8977" spans="1:53" x14ac:dyDescent="0.25">
      <c r="A8977" s="9" t="str">
        <f>IF(B8977&lt;&gt;"",COUNTA($B$3:B8977)+$A$2,"")</f>
        <v/>
      </c>
      <c r="R8977" s="42"/>
      <c r="AB8977" s="13"/>
      <c r="AC8977" s="8"/>
      <c r="AF8977" s="13"/>
      <c r="AG8977" s="8"/>
      <c r="AH8977" s="8"/>
      <c r="AI8977" s="8"/>
      <c r="AJ8977" s="8"/>
      <c r="AK8977" s="8"/>
      <c r="AN8977" s="13"/>
      <c r="AO8977" s="8"/>
      <c r="AR8977" s="13"/>
      <c r="AS8977" s="8"/>
      <c r="AV8977" s="13"/>
      <c r="AW8977" s="8"/>
      <c r="AX8977" s="19" t="str">
        <f t="shared" si="536"/>
        <v/>
      </c>
      <c r="AY8977" s="55">
        <f t="shared" si="537"/>
        <v>0</v>
      </c>
      <c r="AZ8977" s="8"/>
      <c r="BA8977" s="8"/>
    </row>
    <row r="8978" spans="1:53" x14ac:dyDescent="0.25">
      <c r="A8978" s="9" t="str">
        <f>IF(B8978&lt;&gt;"",COUNTA($B$3:B8978)+$A$2,"")</f>
        <v/>
      </c>
      <c r="R8978" s="42"/>
      <c r="AB8978" s="13"/>
      <c r="AC8978" s="8"/>
      <c r="AF8978" s="13"/>
      <c r="AG8978" s="8"/>
      <c r="AH8978" s="8"/>
      <c r="AI8978" s="8"/>
      <c r="AJ8978" s="8"/>
      <c r="AK8978" s="8"/>
      <c r="AN8978" s="13"/>
      <c r="AO8978" s="8"/>
      <c r="AR8978" s="13"/>
      <c r="AS8978" s="8"/>
      <c r="AV8978" s="13"/>
      <c r="AW8978" s="8"/>
      <c r="AX8978" s="19" t="str">
        <f t="shared" si="536"/>
        <v/>
      </c>
      <c r="AY8978" s="55">
        <f t="shared" si="537"/>
        <v>0</v>
      </c>
      <c r="AZ8978" s="8"/>
      <c r="BA8978" s="8"/>
    </row>
    <row r="8979" spans="1:53" x14ac:dyDescent="0.25">
      <c r="A8979" s="9" t="str">
        <f>IF(B8979&lt;&gt;"",COUNTA($B$3:B8979)+$A$2,"")</f>
        <v/>
      </c>
      <c r="R8979" s="42"/>
      <c r="AB8979" s="13"/>
      <c r="AC8979" s="8"/>
      <c r="AF8979" s="13"/>
      <c r="AG8979" s="8"/>
      <c r="AH8979" s="8"/>
      <c r="AI8979" s="8"/>
      <c r="AJ8979" s="8"/>
      <c r="AK8979" s="8"/>
      <c r="AN8979" s="13"/>
      <c r="AO8979" s="8"/>
      <c r="AR8979" s="13"/>
      <c r="AS8979" s="8"/>
      <c r="AV8979" s="13"/>
      <c r="AW8979" s="8"/>
      <c r="AX8979" s="19" t="str">
        <f t="shared" si="536"/>
        <v/>
      </c>
      <c r="AY8979" s="55">
        <f t="shared" si="537"/>
        <v>0</v>
      </c>
      <c r="AZ8979" s="8"/>
      <c r="BA8979" s="8"/>
    </row>
    <row r="8980" spans="1:53" x14ac:dyDescent="0.25">
      <c r="A8980" s="9" t="str">
        <f>IF(B8980&lt;&gt;"",COUNTA($B$3:B8980)+$A$2,"")</f>
        <v/>
      </c>
      <c r="R8980" s="42"/>
      <c r="AB8980" s="13"/>
      <c r="AC8980" s="8"/>
      <c r="AF8980" s="13"/>
      <c r="AG8980" s="8"/>
      <c r="AH8980" s="8"/>
      <c r="AI8980" s="8"/>
      <c r="AJ8980" s="8"/>
      <c r="AK8980" s="8"/>
      <c r="AN8980" s="13"/>
      <c r="AO8980" s="8"/>
      <c r="AR8980" s="13"/>
      <c r="AS8980" s="8"/>
      <c r="AV8980" s="13"/>
      <c r="AW8980" s="8"/>
      <c r="AX8980" s="19" t="str">
        <f t="shared" si="536"/>
        <v/>
      </c>
      <c r="AY8980" s="55">
        <f t="shared" si="537"/>
        <v>0</v>
      </c>
      <c r="AZ8980" s="8"/>
      <c r="BA8980" s="8"/>
    </row>
    <row r="8981" spans="1:53" x14ac:dyDescent="0.25">
      <c r="A8981" s="9" t="str">
        <f>IF(B8981&lt;&gt;"",COUNTA($B$3:B8981)+$A$2,"")</f>
        <v/>
      </c>
      <c r="R8981" s="42"/>
      <c r="AB8981" s="13"/>
      <c r="AC8981" s="8"/>
      <c r="AF8981" s="13"/>
      <c r="AG8981" s="8"/>
      <c r="AH8981" s="8"/>
      <c r="AI8981" s="8"/>
      <c r="AJ8981" s="8"/>
      <c r="AK8981" s="8"/>
      <c r="AN8981" s="13"/>
      <c r="AO8981" s="8"/>
      <c r="AR8981" s="13"/>
      <c r="AS8981" s="8"/>
      <c r="AV8981" s="13"/>
      <c r="AW8981" s="8"/>
      <c r="AX8981" s="19" t="str">
        <f t="shared" si="536"/>
        <v/>
      </c>
      <c r="AY8981" s="55">
        <f t="shared" si="537"/>
        <v>0</v>
      </c>
      <c r="AZ8981" s="8"/>
      <c r="BA8981" s="8"/>
    </row>
    <row r="8982" spans="1:53" x14ac:dyDescent="0.25">
      <c r="A8982" s="9" t="str">
        <f>IF(B8982&lt;&gt;"",COUNTA($B$3:B8982)+$A$2,"")</f>
        <v/>
      </c>
      <c r="R8982" s="42"/>
      <c r="AB8982" s="13"/>
      <c r="AC8982" s="8"/>
      <c r="AF8982" s="13"/>
      <c r="AG8982" s="8"/>
      <c r="AH8982" s="8"/>
      <c r="AI8982" s="8"/>
      <c r="AJ8982" s="8"/>
      <c r="AK8982" s="8"/>
      <c r="AN8982" s="13"/>
      <c r="AO8982" s="8"/>
      <c r="AR8982" s="13"/>
      <c r="AS8982" s="8"/>
      <c r="AV8982" s="13"/>
      <c r="AW8982" s="8"/>
      <c r="AX8982" s="19" t="str">
        <f t="shared" si="536"/>
        <v/>
      </c>
      <c r="AY8982" s="55">
        <f t="shared" si="537"/>
        <v>0</v>
      </c>
      <c r="AZ8982" s="8"/>
      <c r="BA8982" s="8"/>
    </row>
    <row r="8983" spans="1:53" x14ac:dyDescent="0.25">
      <c r="A8983" s="9" t="str">
        <f>IF(B8983&lt;&gt;"",COUNTA($B$3:B8983)+$A$2,"")</f>
        <v/>
      </c>
      <c r="R8983" s="42"/>
      <c r="AB8983" s="13"/>
      <c r="AC8983" s="8"/>
      <c r="AF8983" s="13"/>
      <c r="AG8983" s="8"/>
      <c r="AH8983" s="8"/>
      <c r="AI8983" s="8"/>
      <c r="AJ8983" s="8"/>
      <c r="AK8983" s="8"/>
      <c r="AN8983" s="13"/>
      <c r="AO8983" s="8"/>
      <c r="AR8983" s="13"/>
      <c r="AS8983" s="8"/>
      <c r="AV8983" s="13"/>
      <c r="AW8983" s="8"/>
      <c r="AX8983" s="19" t="str">
        <f t="shared" si="536"/>
        <v/>
      </c>
      <c r="AY8983" s="55">
        <f t="shared" si="537"/>
        <v>0</v>
      </c>
      <c r="AZ8983" s="8"/>
      <c r="BA8983" s="8"/>
    </row>
    <row r="8984" spans="1:53" x14ac:dyDescent="0.25">
      <c r="A8984" s="9" t="str">
        <f>IF(B8984&lt;&gt;"",COUNTA($B$3:B8984)+$A$2,"")</f>
        <v/>
      </c>
      <c r="R8984" s="42"/>
      <c r="AB8984" s="13"/>
      <c r="AC8984" s="8"/>
      <c r="AF8984" s="13"/>
      <c r="AG8984" s="8"/>
      <c r="AH8984" s="8"/>
      <c r="AI8984" s="8"/>
      <c r="AJ8984" s="8"/>
      <c r="AK8984" s="8"/>
      <c r="AN8984" s="13"/>
      <c r="AO8984" s="8"/>
      <c r="AR8984" s="13"/>
      <c r="AS8984" s="8"/>
      <c r="AV8984" s="13"/>
      <c r="AW8984" s="8"/>
      <c r="AX8984" s="19" t="str">
        <f t="shared" si="536"/>
        <v/>
      </c>
      <c r="AY8984" s="55">
        <f t="shared" si="537"/>
        <v>0</v>
      </c>
      <c r="AZ8984" s="8"/>
      <c r="BA8984" s="8"/>
    </row>
    <row r="8985" spans="1:53" x14ac:dyDescent="0.25">
      <c r="A8985" s="9" t="str">
        <f>IF(B8985&lt;&gt;"",COUNTA($B$3:B8985)+$A$2,"")</f>
        <v/>
      </c>
      <c r="R8985" s="42"/>
      <c r="AB8985" s="13"/>
      <c r="AC8985" s="8"/>
      <c r="AF8985" s="13"/>
      <c r="AG8985" s="8"/>
      <c r="AH8985" s="8"/>
      <c r="AI8985" s="8"/>
      <c r="AJ8985" s="8"/>
      <c r="AK8985" s="8"/>
      <c r="AN8985" s="13"/>
      <c r="AO8985" s="8"/>
      <c r="AR8985" s="13"/>
      <c r="AS8985" s="8"/>
      <c r="AV8985" s="13"/>
      <c r="AW8985" s="8"/>
      <c r="AX8985" s="19" t="str">
        <f t="shared" si="536"/>
        <v/>
      </c>
      <c r="AY8985" s="55">
        <f t="shared" si="537"/>
        <v>0</v>
      </c>
      <c r="AZ8985" s="8"/>
      <c r="BA8985" s="8"/>
    </row>
    <row r="8986" spans="1:53" x14ac:dyDescent="0.25">
      <c r="A8986" s="9" t="str">
        <f>IF(B8986&lt;&gt;"",COUNTA($B$3:B8986)+$A$2,"")</f>
        <v/>
      </c>
      <c r="R8986" s="42"/>
      <c r="AB8986" s="13"/>
      <c r="AC8986" s="8"/>
      <c r="AF8986" s="13"/>
      <c r="AG8986" s="8"/>
      <c r="AH8986" s="8"/>
      <c r="AI8986" s="8"/>
      <c r="AJ8986" s="8"/>
      <c r="AK8986" s="8"/>
      <c r="AN8986" s="13"/>
      <c r="AO8986" s="8"/>
      <c r="AR8986" s="13"/>
      <c r="AS8986" s="8"/>
      <c r="AV8986" s="13"/>
      <c r="AW8986" s="8"/>
      <c r="AX8986" s="19" t="str">
        <f t="shared" si="536"/>
        <v/>
      </c>
      <c r="AY8986" s="55">
        <f t="shared" si="537"/>
        <v>0</v>
      </c>
      <c r="AZ8986" s="8"/>
      <c r="BA8986" s="8"/>
    </row>
    <row r="8987" spans="1:53" x14ac:dyDescent="0.25">
      <c r="A8987" s="9" t="str">
        <f>IF(B8987&lt;&gt;"",COUNTA($B$3:B8987)+$A$2,"")</f>
        <v/>
      </c>
      <c r="R8987" s="42"/>
      <c r="AB8987" s="13"/>
      <c r="AC8987" s="8"/>
      <c r="AF8987" s="13"/>
      <c r="AG8987" s="8"/>
      <c r="AH8987" s="8"/>
      <c r="AI8987" s="8"/>
      <c r="AJ8987" s="8"/>
      <c r="AK8987" s="8"/>
      <c r="AN8987" s="13"/>
      <c r="AO8987" s="8"/>
      <c r="AR8987" s="13"/>
      <c r="AS8987" s="8"/>
      <c r="AV8987" s="13"/>
      <c r="AW8987" s="8"/>
      <c r="AX8987" s="19" t="str">
        <f t="shared" si="536"/>
        <v/>
      </c>
      <c r="AY8987" s="55">
        <f t="shared" si="537"/>
        <v>0</v>
      </c>
      <c r="AZ8987" s="8"/>
      <c r="BA8987" s="8"/>
    </row>
    <row r="8988" spans="1:53" x14ac:dyDescent="0.25">
      <c r="A8988" s="9" t="str">
        <f>IF(B8988&lt;&gt;"",COUNTA($B$3:B8988)+$A$2,"")</f>
        <v/>
      </c>
      <c r="R8988" s="42"/>
      <c r="AB8988" s="13"/>
      <c r="AC8988" s="8"/>
      <c r="AF8988" s="13"/>
      <c r="AG8988" s="8"/>
      <c r="AH8988" s="8"/>
      <c r="AI8988" s="8"/>
      <c r="AJ8988" s="8"/>
      <c r="AK8988" s="8"/>
      <c r="AN8988" s="13"/>
      <c r="AO8988" s="8"/>
      <c r="AR8988" s="13"/>
      <c r="AS8988" s="8"/>
      <c r="AV8988" s="13"/>
      <c r="AW8988" s="8"/>
      <c r="AX8988" s="19" t="str">
        <f t="shared" si="536"/>
        <v/>
      </c>
      <c r="AY8988" s="55">
        <f t="shared" si="537"/>
        <v>0</v>
      </c>
      <c r="AZ8988" s="8"/>
      <c r="BA8988" s="8"/>
    </row>
    <row r="8989" spans="1:53" x14ac:dyDescent="0.25">
      <c r="A8989" s="9" t="str">
        <f>IF(B8989&lt;&gt;"",COUNTA($B$3:B8989)+$A$2,"")</f>
        <v/>
      </c>
      <c r="R8989" s="42"/>
      <c r="AB8989" s="13"/>
      <c r="AC8989" s="8"/>
      <c r="AF8989" s="13"/>
      <c r="AG8989" s="8"/>
      <c r="AH8989" s="8"/>
      <c r="AI8989" s="8"/>
      <c r="AJ8989" s="8"/>
      <c r="AK8989" s="8"/>
      <c r="AN8989" s="13"/>
      <c r="AO8989" s="8"/>
      <c r="AR8989" s="13"/>
      <c r="AS8989" s="8"/>
      <c r="AV8989" s="13"/>
      <c r="AW8989" s="8"/>
      <c r="AX8989" s="19" t="str">
        <f t="shared" si="536"/>
        <v/>
      </c>
      <c r="AY8989" s="55">
        <f t="shared" si="537"/>
        <v>0</v>
      </c>
      <c r="AZ8989" s="8"/>
      <c r="BA8989" s="8"/>
    </row>
    <row r="8990" spans="1:53" x14ac:dyDescent="0.25">
      <c r="A8990" s="9" t="str">
        <f>IF(B8990&lt;&gt;"",COUNTA($B$3:B8990)+$A$2,"")</f>
        <v/>
      </c>
      <c r="R8990" s="42"/>
      <c r="AB8990" s="13"/>
      <c r="AC8990" s="8"/>
      <c r="AF8990" s="13"/>
      <c r="AG8990" s="8"/>
      <c r="AH8990" s="8"/>
      <c r="AI8990" s="8"/>
      <c r="AJ8990" s="8"/>
      <c r="AK8990" s="8"/>
      <c r="AN8990" s="13"/>
      <c r="AO8990" s="8"/>
      <c r="AR8990" s="13"/>
      <c r="AS8990" s="8"/>
      <c r="AV8990" s="13"/>
      <c r="AW8990" s="8"/>
      <c r="AX8990" s="19" t="str">
        <f t="shared" si="536"/>
        <v/>
      </c>
      <c r="AY8990" s="55">
        <f t="shared" si="537"/>
        <v>0</v>
      </c>
      <c r="AZ8990" s="8"/>
      <c r="BA8990" s="8"/>
    </row>
    <row r="8991" spans="1:53" x14ac:dyDescent="0.25">
      <c r="A8991" s="9" t="str">
        <f>IF(B8991&lt;&gt;"",COUNTA($B$3:B8991)+$A$2,"")</f>
        <v/>
      </c>
      <c r="R8991" s="42"/>
      <c r="AB8991" s="13"/>
      <c r="AC8991" s="8"/>
      <c r="AF8991" s="13"/>
      <c r="AG8991" s="8"/>
      <c r="AH8991" s="8"/>
      <c r="AI8991" s="8"/>
      <c r="AJ8991" s="8"/>
      <c r="AK8991" s="8"/>
      <c r="AN8991" s="13"/>
      <c r="AO8991" s="8"/>
      <c r="AR8991" s="13"/>
      <c r="AS8991" s="8"/>
      <c r="AV8991" s="13"/>
      <c r="AW8991" s="8"/>
      <c r="AX8991" s="19" t="str">
        <f t="shared" si="536"/>
        <v/>
      </c>
      <c r="AY8991" s="55">
        <f t="shared" si="537"/>
        <v>0</v>
      </c>
      <c r="AZ8991" s="8"/>
      <c r="BA8991" s="8"/>
    </row>
    <row r="8992" spans="1:53" x14ac:dyDescent="0.25">
      <c r="A8992" s="9" t="str">
        <f>IF(B8992&lt;&gt;"",COUNTA($B$3:B8992)+$A$2,"")</f>
        <v/>
      </c>
      <c r="R8992" s="42"/>
      <c r="AB8992" s="13"/>
      <c r="AC8992" s="8"/>
      <c r="AF8992" s="13"/>
      <c r="AG8992" s="8"/>
      <c r="AH8992" s="8"/>
      <c r="AI8992" s="8"/>
      <c r="AJ8992" s="8"/>
      <c r="AK8992" s="8"/>
      <c r="AN8992" s="13"/>
      <c r="AO8992" s="8"/>
      <c r="AR8992" s="13"/>
      <c r="AS8992" s="8"/>
      <c r="AV8992" s="13"/>
      <c r="AW8992" s="8"/>
      <c r="AX8992" s="19" t="str">
        <f t="shared" si="536"/>
        <v/>
      </c>
      <c r="AY8992" s="55">
        <f t="shared" si="537"/>
        <v>0</v>
      </c>
      <c r="AZ8992" s="8"/>
      <c r="BA8992" s="8"/>
    </row>
    <row r="8993" spans="1:53" x14ac:dyDescent="0.25">
      <c r="A8993" s="9" t="str">
        <f>IF(B8993&lt;&gt;"",COUNTA($B$3:B8993)+$A$2,"")</f>
        <v/>
      </c>
      <c r="R8993" s="42"/>
      <c r="AB8993" s="13"/>
      <c r="AC8993" s="8"/>
      <c r="AF8993" s="13"/>
      <c r="AG8993" s="8"/>
      <c r="AH8993" s="8"/>
      <c r="AI8993" s="8"/>
      <c r="AJ8993" s="8"/>
      <c r="AK8993" s="8"/>
      <c r="AN8993" s="13"/>
      <c r="AO8993" s="8"/>
      <c r="AR8993" s="13"/>
      <c r="AS8993" s="8"/>
      <c r="AV8993" s="13"/>
      <c r="AW8993" s="8"/>
      <c r="AX8993" s="19" t="str">
        <f t="shared" si="536"/>
        <v/>
      </c>
      <c r="AY8993" s="55">
        <f t="shared" si="537"/>
        <v>0</v>
      </c>
      <c r="AZ8993" s="8"/>
      <c r="BA8993" s="8"/>
    </row>
    <row r="8994" spans="1:53" x14ac:dyDescent="0.25">
      <c r="A8994" s="9" t="str">
        <f>IF(B8994&lt;&gt;"",COUNTA($B$3:B8994)+$A$2,"")</f>
        <v/>
      </c>
      <c r="R8994" s="42"/>
      <c r="AB8994" s="13"/>
      <c r="AC8994" s="8"/>
      <c r="AF8994" s="13"/>
      <c r="AG8994" s="8"/>
      <c r="AH8994" s="8"/>
      <c r="AI8994" s="8"/>
      <c r="AJ8994" s="8"/>
      <c r="AK8994" s="8"/>
      <c r="AN8994" s="13"/>
      <c r="AO8994" s="8"/>
      <c r="AR8994" s="13"/>
      <c r="AS8994" s="8"/>
      <c r="AV8994" s="13"/>
      <c r="AW8994" s="8"/>
      <c r="AX8994" s="19" t="str">
        <f t="shared" si="536"/>
        <v/>
      </c>
      <c r="AY8994" s="55">
        <f t="shared" si="537"/>
        <v>0</v>
      </c>
      <c r="AZ8994" s="8"/>
      <c r="BA8994" s="8"/>
    </row>
    <row r="8995" spans="1:53" x14ac:dyDescent="0.25">
      <c r="A8995" s="9" t="str">
        <f>IF(B8995&lt;&gt;"",COUNTA($B$3:B8995)+$A$2,"")</f>
        <v/>
      </c>
      <c r="R8995" s="42"/>
      <c r="AB8995" s="13"/>
      <c r="AC8995" s="8"/>
      <c r="AF8995" s="13"/>
      <c r="AG8995" s="8"/>
      <c r="AH8995" s="8"/>
      <c r="AI8995" s="8"/>
      <c r="AJ8995" s="8"/>
      <c r="AK8995" s="8"/>
      <c r="AN8995" s="13"/>
      <c r="AO8995" s="8"/>
      <c r="AR8995" s="13"/>
      <c r="AS8995" s="8"/>
      <c r="AV8995" s="13"/>
      <c r="AW8995" s="8"/>
      <c r="AX8995" s="19" t="str">
        <f t="shared" si="536"/>
        <v/>
      </c>
      <c r="AY8995" s="55">
        <f t="shared" si="537"/>
        <v>0</v>
      </c>
      <c r="AZ8995" s="8"/>
      <c r="BA8995" s="8"/>
    </row>
    <row r="8996" spans="1:53" x14ac:dyDescent="0.25">
      <c r="A8996" s="9" t="str">
        <f>IF(B8996&lt;&gt;"",COUNTA($B$3:B8996)+$A$2,"")</f>
        <v/>
      </c>
      <c r="R8996" s="42"/>
      <c r="AB8996" s="13"/>
      <c r="AC8996" s="8"/>
      <c r="AF8996" s="13"/>
      <c r="AG8996" s="8"/>
      <c r="AH8996" s="8"/>
      <c r="AI8996" s="8"/>
      <c r="AJ8996" s="8"/>
      <c r="AK8996" s="8"/>
      <c r="AN8996" s="13"/>
      <c r="AO8996" s="8"/>
      <c r="AR8996" s="13"/>
      <c r="AS8996" s="8"/>
      <c r="AV8996" s="13"/>
      <c r="AW8996" s="8"/>
      <c r="AX8996" s="19" t="str">
        <f t="shared" si="536"/>
        <v/>
      </c>
      <c r="AY8996" s="55">
        <f t="shared" si="537"/>
        <v>0</v>
      </c>
      <c r="AZ8996" s="8"/>
      <c r="BA8996" s="8"/>
    </row>
    <row r="8997" spans="1:53" x14ac:dyDescent="0.25">
      <c r="A8997" s="9" t="str">
        <f>IF(B8997&lt;&gt;"",COUNTA($B$3:B8997)+$A$2,"")</f>
        <v/>
      </c>
      <c r="R8997" s="42"/>
      <c r="AB8997" s="13"/>
      <c r="AC8997" s="8"/>
      <c r="AF8997" s="13"/>
      <c r="AG8997" s="8"/>
      <c r="AH8997" s="8"/>
      <c r="AI8997" s="8"/>
      <c r="AJ8997" s="8"/>
      <c r="AK8997" s="8"/>
      <c r="AN8997" s="13"/>
      <c r="AO8997" s="8"/>
      <c r="AR8997" s="13"/>
      <c r="AS8997" s="8"/>
      <c r="AV8997" s="13"/>
      <c r="AW8997" s="8"/>
      <c r="AX8997" s="19" t="str">
        <f t="shared" si="536"/>
        <v/>
      </c>
      <c r="AY8997" s="55">
        <f t="shared" si="537"/>
        <v>0</v>
      </c>
      <c r="AZ8997" s="8"/>
      <c r="BA8997" s="8"/>
    </row>
    <row r="8998" spans="1:53" x14ac:dyDescent="0.25">
      <c r="A8998" s="9" t="str">
        <f>IF(B8998&lt;&gt;"",COUNTA($B$3:B8998)+$A$2,"")</f>
        <v/>
      </c>
      <c r="R8998" s="42"/>
      <c r="AB8998" s="13"/>
      <c r="AC8998" s="8"/>
      <c r="AF8998" s="13"/>
      <c r="AG8998" s="8"/>
      <c r="AH8998" s="8"/>
      <c r="AI8998" s="8"/>
      <c r="AJ8998" s="8"/>
      <c r="AK8998" s="8"/>
      <c r="AN8998" s="13"/>
      <c r="AO8998" s="8"/>
      <c r="AR8998" s="13"/>
      <c r="AS8998" s="8"/>
      <c r="AV8998" s="13"/>
      <c r="AW8998" s="8"/>
      <c r="AX8998" s="19" t="str">
        <f t="shared" si="536"/>
        <v/>
      </c>
      <c r="AY8998" s="55">
        <f t="shared" si="537"/>
        <v>0</v>
      </c>
      <c r="AZ8998" s="8"/>
      <c r="BA8998" s="8"/>
    </row>
    <row r="8999" spans="1:53" x14ac:dyDescent="0.25">
      <c r="A8999" s="9" t="str">
        <f>IF(B8999&lt;&gt;"",COUNTA($B$3:B8999)+$A$2,"")</f>
        <v/>
      </c>
      <c r="R8999" s="42"/>
      <c r="AB8999" s="13"/>
      <c r="AC8999" s="8"/>
      <c r="AF8999" s="13"/>
      <c r="AG8999" s="8"/>
      <c r="AH8999" s="8"/>
      <c r="AI8999" s="8"/>
      <c r="AJ8999" s="8"/>
      <c r="AK8999" s="8"/>
      <c r="AN8999" s="13"/>
      <c r="AO8999" s="8"/>
      <c r="AR8999" s="13"/>
      <c r="AS8999" s="8"/>
      <c r="AV8999" s="13"/>
      <c r="AW8999" s="8"/>
      <c r="AX8999" s="19" t="str">
        <f t="shared" si="536"/>
        <v/>
      </c>
      <c r="AY8999" s="55">
        <f t="shared" si="537"/>
        <v>0</v>
      </c>
      <c r="AZ8999" s="8"/>
      <c r="BA8999" s="8"/>
    </row>
    <row r="9000" spans="1:53" x14ac:dyDescent="0.25">
      <c r="A9000" s="9" t="str">
        <f>IF(B9000&lt;&gt;"",COUNTA($B$3:B9000)+$A$2,"")</f>
        <v/>
      </c>
      <c r="R9000" s="42"/>
      <c r="AB9000" s="13"/>
      <c r="AC9000" s="8"/>
      <c r="AF9000" s="13"/>
      <c r="AG9000" s="8"/>
      <c r="AH9000" s="8"/>
      <c r="AI9000" s="8"/>
      <c r="AJ9000" s="8"/>
      <c r="AK9000" s="8"/>
      <c r="AN9000" s="13"/>
      <c r="AO9000" s="8"/>
      <c r="AR9000" s="13"/>
      <c r="AS9000" s="8"/>
      <c r="AV9000" s="13"/>
      <c r="AW9000" s="8"/>
      <c r="AX9000" s="19" t="str">
        <f t="shared" si="536"/>
        <v/>
      </c>
      <c r="AY9000" s="55">
        <f t="shared" si="537"/>
        <v>0</v>
      </c>
      <c r="AZ9000" s="8"/>
      <c r="BA9000" s="8"/>
    </row>
    <row r="9001" spans="1:53" x14ac:dyDescent="0.25">
      <c r="A9001" s="9" t="str">
        <f>IF(B9001&lt;&gt;"",COUNTA($B$3:B9001)+$A$2,"")</f>
        <v/>
      </c>
      <c r="R9001" s="42"/>
      <c r="AB9001" s="13"/>
      <c r="AC9001" s="8"/>
      <c r="AF9001" s="13"/>
      <c r="AG9001" s="8"/>
      <c r="AH9001" s="8"/>
      <c r="AI9001" s="8"/>
      <c r="AJ9001" s="8"/>
      <c r="AK9001" s="8"/>
      <c r="AN9001" s="13"/>
      <c r="AO9001" s="8"/>
      <c r="AR9001" s="13"/>
      <c r="AS9001" s="8"/>
      <c r="AV9001" s="13"/>
      <c r="AW9001" s="8"/>
      <c r="AX9001" s="19" t="str">
        <f t="shared" si="536"/>
        <v/>
      </c>
      <c r="AY9001" s="55">
        <f t="shared" si="537"/>
        <v>0</v>
      </c>
      <c r="AZ9001" s="8"/>
      <c r="BA9001" s="8"/>
    </row>
    <row r="9002" spans="1:53" x14ac:dyDescent="0.25">
      <c r="A9002" s="9" t="str">
        <f>IF(B9002&lt;&gt;"",COUNTA($B$3:B9002)+$A$2,"")</f>
        <v/>
      </c>
      <c r="R9002" s="42"/>
      <c r="AB9002" s="13"/>
      <c r="AC9002" s="8"/>
      <c r="AF9002" s="13"/>
      <c r="AG9002" s="8"/>
      <c r="AH9002" s="8"/>
      <c r="AI9002" s="8"/>
      <c r="AJ9002" s="8"/>
      <c r="AK9002" s="8"/>
      <c r="AN9002" s="13"/>
      <c r="AO9002" s="8"/>
      <c r="AR9002" s="13"/>
      <c r="AS9002" s="8"/>
      <c r="AV9002" s="13"/>
      <c r="AW9002" s="8"/>
      <c r="AX9002" s="19" t="str">
        <f t="shared" si="536"/>
        <v/>
      </c>
      <c r="AY9002" s="55">
        <f t="shared" si="537"/>
        <v>0</v>
      </c>
      <c r="AZ9002" s="8"/>
      <c r="BA9002" s="8"/>
    </row>
    <row r="9003" spans="1:53" x14ac:dyDescent="0.25">
      <c r="A9003" s="9" t="str">
        <f>IF(B9003&lt;&gt;"",COUNTA($B$3:B9003)+$A$2,"")</f>
        <v/>
      </c>
      <c r="R9003" s="42"/>
      <c r="AB9003" s="13"/>
      <c r="AC9003" s="8"/>
      <c r="AF9003" s="13"/>
      <c r="AG9003" s="8"/>
      <c r="AH9003" s="8"/>
      <c r="AI9003" s="8"/>
      <c r="AJ9003" s="8"/>
      <c r="AK9003" s="8"/>
      <c r="AN9003" s="13"/>
      <c r="AO9003" s="8"/>
      <c r="AR9003" s="13"/>
      <c r="AS9003" s="8"/>
      <c r="AV9003" s="13"/>
      <c r="AW9003" s="8"/>
      <c r="AX9003" s="19" t="str">
        <f t="shared" si="536"/>
        <v/>
      </c>
      <c r="AY9003" s="55">
        <f t="shared" si="537"/>
        <v>0</v>
      </c>
      <c r="AZ9003" s="8"/>
      <c r="BA9003" s="8"/>
    </row>
    <row r="9004" spans="1:53" x14ac:dyDescent="0.25">
      <c r="A9004" s="9" t="str">
        <f>IF(B9004&lt;&gt;"",COUNTA($B$3:B9004)+$A$2,"")</f>
        <v/>
      </c>
      <c r="R9004" s="42"/>
      <c r="AB9004" s="13"/>
      <c r="AC9004" s="8"/>
      <c r="AF9004" s="13"/>
      <c r="AG9004" s="8"/>
      <c r="AH9004" s="8"/>
      <c r="AI9004" s="8"/>
      <c r="AJ9004" s="8"/>
      <c r="AK9004" s="8"/>
      <c r="AN9004" s="13"/>
      <c r="AO9004" s="8"/>
      <c r="AR9004" s="13"/>
      <c r="AS9004" s="8"/>
      <c r="AV9004" s="13"/>
      <c r="AW9004" s="8"/>
      <c r="AX9004" s="19" t="str">
        <f t="shared" si="536"/>
        <v/>
      </c>
      <c r="AY9004" s="55">
        <f t="shared" si="537"/>
        <v>0</v>
      </c>
      <c r="AZ9004" s="8"/>
      <c r="BA9004" s="8"/>
    </row>
    <row r="9005" spans="1:53" x14ac:dyDescent="0.25">
      <c r="A9005" s="9" t="str">
        <f>IF(B9005&lt;&gt;"",COUNTA($B$3:B9005)+$A$2,"")</f>
        <v/>
      </c>
      <c r="R9005" s="42"/>
      <c r="AB9005" s="13"/>
      <c r="AC9005" s="8"/>
      <c r="AF9005" s="13"/>
      <c r="AG9005" s="8"/>
      <c r="AH9005" s="8"/>
      <c r="AI9005" s="8"/>
      <c r="AJ9005" s="8"/>
      <c r="AK9005" s="8"/>
      <c r="AN9005" s="13"/>
      <c r="AO9005" s="8"/>
      <c r="AR9005" s="13"/>
      <c r="AS9005" s="8"/>
      <c r="AV9005" s="13"/>
      <c r="AW9005" s="8"/>
      <c r="AX9005" s="19" t="str">
        <f t="shared" si="536"/>
        <v/>
      </c>
      <c r="AY9005" s="55">
        <f t="shared" si="537"/>
        <v>0</v>
      </c>
      <c r="AZ9005" s="8"/>
      <c r="BA9005" s="8"/>
    </row>
    <row r="9006" spans="1:53" x14ac:dyDescent="0.25">
      <c r="A9006" s="9" t="str">
        <f>IF(B9006&lt;&gt;"",COUNTA($B$3:B9006)+$A$2,"")</f>
        <v/>
      </c>
      <c r="R9006" s="42"/>
      <c r="AB9006" s="13"/>
      <c r="AC9006" s="8"/>
      <c r="AF9006" s="13"/>
      <c r="AG9006" s="8"/>
      <c r="AH9006" s="8"/>
      <c r="AI9006" s="8"/>
      <c r="AJ9006" s="8"/>
      <c r="AK9006" s="8"/>
      <c r="AN9006" s="13"/>
      <c r="AO9006" s="8"/>
      <c r="AR9006" s="13"/>
      <c r="AS9006" s="8"/>
      <c r="AV9006" s="13"/>
      <c r="AW9006" s="8"/>
      <c r="AX9006" s="19" t="str">
        <f t="shared" si="536"/>
        <v/>
      </c>
      <c r="AY9006" s="55">
        <f t="shared" si="537"/>
        <v>0</v>
      </c>
      <c r="AZ9006" s="8"/>
      <c r="BA9006" s="8"/>
    </row>
    <row r="9007" spans="1:53" x14ac:dyDescent="0.25">
      <c r="A9007" s="9" t="str">
        <f>IF(B9007&lt;&gt;"",COUNTA($B$3:B9007)+$A$2,"")</f>
        <v/>
      </c>
      <c r="R9007" s="42"/>
      <c r="AB9007" s="13"/>
      <c r="AC9007" s="8"/>
      <c r="AF9007" s="13"/>
      <c r="AG9007" s="8"/>
      <c r="AH9007" s="8"/>
      <c r="AI9007" s="8"/>
      <c r="AJ9007" s="8"/>
      <c r="AK9007" s="8"/>
      <c r="AN9007" s="13"/>
      <c r="AO9007" s="8"/>
      <c r="AR9007" s="13"/>
      <c r="AS9007" s="8"/>
      <c r="AV9007" s="13"/>
      <c r="AW9007" s="8"/>
      <c r="AX9007" s="19" t="str">
        <f t="shared" si="536"/>
        <v/>
      </c>
      <c r="AY9007" s="55">
        <f t="shared" si="537"/>
        <v>0</v>
      </c>
      <c r="AZ9007" s="8"/>
      <c r="BA9007" s="8"/>
    </row>
    <row r="9008" spans="1:53" x14ac:dyDescent="0.25">
      <c r="A9008" s="9" t="str">
        <f>IF(B9008&lt;&gt;"",COUNTA($B$3:B9008)+$A$2,"")</f>
        <v/>
      </c>
      <c r="R9008" s="42"/>
      <c r="AB9008" s="13"/>
      <c r="AC9008" s="8"/>
      <c r="AF9008" s="13"/>
      <c r="AG9008" s="8"/>
      <c r="AH9008" s="8"/>
      <c r="AI9008" s="8"/>
      <c r="AJ9008" s="8"/>
      <c r="AK9008" s="8"/>
      <c r="AN9008" s="13"/>
      <c r="AO9008" s="8"/>
      <c r="AR9008" s="13"/>
      <c r="AS9008" s="8"/>
      <c r="AV9008" s="13"/>
      <c r="AW9008" s="8"/>
      <c r="AX9008" s="19" t="str">
        <f t="shared" si="536"/>
        <v/>
      </c>
      <c r="AY9008" s="55">
        <f t="shared" si="537"/>
        <v>0</v>
      </c>
      <c r="AZ9008" s="8"/>
      <c r="BA9008" s="8"/>
    </row>
    <row r="9009" spans="1:53" x14ac:dyDescent="0.25">
      <c r="A9009" s="9" t="str">
        <f>IF(B9009&lt;&gt;"",COUNTA($B$3:B9009)+$A$2,"")</f>
        <v/>
      </c>
      <c r="R9009" s="42"/>
      <c r="AB9009" s="13"/>
      <c r="AC9009" s="8"/>
      <c r="AF9009" s="13"/>
      <c r="AG9009" s="8"/>
      <c r="AH9009" s="8"/>
      <c r="AI9009" s="8"/>
      <c r="AJ9009" s="8"/>
      <c r="AK9009" s="8"/>
      <c r="AN9009" s="13"/>
      <c r="AO9009" s="8"/>
      <c r="AR9009" s="13"/>
      <c r="AS9009" s="8"/>
      <c r="AV9009" s="13"/>
      <c r="AW9009" s="8"/>
      <c r="AX9009" s="19" t="str">
        <f t="shared" si="536"/>
        <v/>
      </c>
      <c r="AY9009" s="55">
        <f t="shared" si="537"/>
        <v>0</v>
      </c>
      <c r="AZ9009" s="8"/>
      <c r="BA9009" s="8"/>
    </row>
    <row r="9010" spans="1:53" x14ac:dyDescent="0.25">
      <c r="A9010" s="9" t="str">
        <f>IF(B9010&lt;&gt;"",COUNTA($B$3:B9010)+$A$2,"")</f>
        <v/>
      </c>
      <c r="R9010" s="42"/>
      <c r="AB9010" s="13"/>
      <c r="AC9010" s="8"/>
      <c r="AF9010" s="13"/>
      <c r="AG9010" s="8"/>
      <c r="AH9010" s="8"/>
      <c r="AI9010" s="8"/>
      <c r="AJ9010" s="8"/>
      <c r="AK9010" s="8"/>
      <c r="AN9010" s="13"/>
      <c r="AO9010" s="8"/>
      <c r="AR9010" s="13"/>
      <c r="AS9010" s="8"/>
      <c r="AV9010" s="13"/>
      <c r="AW9010" s="8"/>
      <c r="AX9010" s="19" t="str">
        <f t="shared" si="536"/>
        <v/>
      </c>
      <c r="AY9010" s="55">
        <f t="shared" si="537"/>
        <v>0</v>
      </c>
      <c r="AZ9010" s="8"/>
      <c r="BA9010" s="8"/>
    </row>
    <row r="9011" spans="1:53" x14ac:dyDescent="0.25">
      <c r="A9011" s="9" t="str">
        <f>IF(B9011&lt;&gt;"",COUNTA($B$3:B9011)+$A$2,"")</f>
        <v/>
      </c>
      <c r="R9011" s="42"/>
      <c r="AB9011" s="13"/>
      <c r="AC9011" s="8"/>
      <c r="AF9011" s="13"/>
      <c r="AG9011" s="8"/>
      <c r="AH9011" s="8"/>
      <c r="AI9011" s="8"/>
      <c r="AJ9011" s="8"/>
      <c r="AK9011" s="8"/>
      <c r="AN9011" s="13"/>
      <c r="AO9011" s="8"/>
      <c r="AR9011" s="13"/>
      <c r="AS9011" s="8"/>
      <c r="AV9011" s="13"/>
      <c r="AW9011" s="8"/>
      <c r="AX9011" s="19" t="str">
        <f t="shared" si="536"/>
        <v/>
      </c>
      <c r="AY9011" s="55">
        <f t="shared" si="537"/>
        <v>0</v>
      </c>
      <c r="AZ9011" s="8"/>
      <c r="BA9011" s="8"/>
    </row>
    <row r="9012" spans="1:53" x14ac:dyDescent="0.25">
      <c r="A9012" s="9" t="str">
        <f>IF(B9012&lt;&gt;"",COUNTA($B$3:B9012)+$A$2,"")</f>
        <v/>
      </c>
      <c r="R9012" s="42"/>
      <c r="AB9012" s="13"/>
      <c r="AC9012" s="8"/>
      <c r="AF9012" s="13"/>
      <c r="AG9012" s="8"/>
      <c r="AH9012" s="8"/>
      <c r="AI9012" s="8"/>
      <c r="AJ9012" s="8"/>
      <c r="AK9012" s="8"/>
      <c r="AN9012" s="13"/>
      <c r="AO9012" s="8"/>
      <c r="AR9012" s="13"/>
      <c r="AS9012" s="8"/>
      <c r="AV9012" s="13"/>
      <c r="AW9012" s="8"/>
      <c r="AX9012" s="19" t="str">
        <f t="shared" si="536"/>
        <v/>
      </c>
      <c r="AY9012" s="55">
        <f t="shared" si="537"/>
        <v>0</v>
      </c>
      <c r="AZ9012" s="8"/>
      <c r="BA9012" s="8"/>
    </row>
    <row r="9013" spans="1:53" x14ac:dyDescent="0.25">
      <c r="A9013" s="9" t="str">
        <f>IF(B9013&lt;&gt;"",COUNTA($B$3:B9013)+$A$2,"")</f>
        <v/>
      </c>
      <c r="R9013" s="42"/>
      <c r="AB9013" s="13"/>
      <c r="AC9013" s="8"/>
      <c r="AF9013" s="13"/>
      <c r="AG9013" s="8"/>
      <c r="AH9013" s="8"/>
      <c r="AI9013" s="8"/>
      <c r="AJ9013" s="8"/>
      <c r="AK9013" s="8"/>
      <c r="AN9013" s="13"/>
      <c r="AO9013" s="8"/>
      <c r="AR9013" s="13"/>
      <c r="AS9013" s="8"/>
      <c r="AV9013" s="13"/>
      <c r="AW9013" s="8"/>
      <c r="AX9013" s="19" t="str">
        <f t="shared" si="536"/>
        <v/>
      </c>
      <c r="AY9013" s="55">
        <f t="shared" si="537"/>
        <v>0</v>
      </c>
      <c r="AZ9013" s="8"/>
      <c r="BA9013" s="8"/>
    </row>
    <row r="9014" spans="1:53" x14ac:dyDescent="0.25">
      <c r="A9014" s="9" t="str">
        <f>IF(B9014&lt;&gt;"",COUNTA($B$3:B9014)+$A$2,"")</f>
        <v/>
      </c>
      <c r="R9014" s="42"/>
      <c r="AB9014" s="13"/>
      <c r="AC9014" s="8"/>
      <c r="AF9014" s="13"/>
      <c r="AG9014" s="8"/>
      <c r="AH9014" s="8"/>
      <c r="AI9014" s="8"/>
      <c r="AJ9014" s="8"/>
      <c r="AK9014" s="8"/>
      <c r="AN9014" s="13"/>
      <c r="AO9014" s="8"/>
      <c r="AR9014" s="13"/>
      <c r="AS9014" s="8"/>
      <c r="AV9014" s="13"/>
      <c r="AW9014" s="8"/>
      <c r="AX9014" s="19" t="str">
        <f t="shared" si="536"/>
        <v/>
      </c>
      <c r="AY9014" s="55">
        <f t="shared" si="537"/>
        <v>0</v>
      </c>
      <c r="AZ9014" s="8"/>
      <c r="BA9014" s="8"/>
    </row>
    <row r="9015" spans="1:53" x14ac:dyDescent="0.25">
      <c r="A9015" s="9" t="str">
        <f>IF(B9015&lt;&gt;"",COUNTA($B$3:B9015)+$A$2,"")</f>
        <v/>
      </c>
      <c r="R9015" s="42"/>
      <c r="AB9015" s="13"/>
      <c r="AC9015" s="8"/>
      <c r="AF9015" s="13"/>
      <c r="AG9015" s="8"/>
      <c r="AH9015" s="8"/>
      <c r="AI9015" s="8"/>
      <c r="AJ9015" s="8"/>
      <c r="AK9015" s="8"/>
      <c r="AN9015" s="13"/>
      <c r="AO9015" s="8"/>
      <c r="AR9015" s="13"/>
      <c r="AS9015" s="8"/>
      <c r="AV9015" s="13"/>
      <c r="AW9015" s="8"/>
      <c r="AX9015" s="19" t="str">
        <f t="shared" si="536"/>
        <v/>
      </c>
      <c r="AY9015" s="55">
        <f t="shared" si="537"/>
        <v>0</v>
      </c>
      <c r="AZ9015" s="8"/>
      <c r="BA9015" s="8"/>
    </row>
    <row r="9016" spans="1:53" x14ac:dyDescent="0.25">
      <c r="A9016" s="9" t="str">
        <f>IF(B9016&lt;&gt;"",COUNTA($B$3:B9016)+$A$2,"")</f>
        <v/>
      </c>
      <c r="R9016" s="42"/>
      <c r="AB9016" s="13"/>
      <c r="AC9016" s="8"/>
      <c r="AF9016" s="13"/>
      <c r="AG9016" s="8"/>
      <c r="AH9016" s="8"/>
      <c r="AI9016" s="8"/>
      <c r="AJ9016" s="8"/>
      <c r="AK9016" s="8"/>
      <c r="AN9016" s="13"/>
      <c r="AO9016" s="8"/>
      <c r="AR9016" s="13"/>
      <c r="AS9016" s="8"/>
      <c r="AV9016" s="13"/>
      <c r="AW9016" s="8"/>
      <c r="AX9016" s="19" t="str">
        <f t="shared" si="536"/>
        <v/>
      </c>
      <c r="AY9016" s="55">
        <f t="shared" si="537"/>
        <v>0</v>
      </c>
      <c r="AZ9016" s="8"/>
      <c r="BA9016" s="8"/>
    </row>
    <row r="9017" spans="1:53" x14ac:dyDescent="0.25">
      <c r="A9017" s="9" t="str">
        <f>IF(B9017&lt;&gt;"",COUNTA($B$3:B9017)+$A$2,"")</f>
        <v/>
      </c>
      <c r="R9017" s="42"/>
      <c r="AB9017" s="13"/>
      <c r="AC9017" s="8"/>
      <c r="AF9017" s="13"/>
      <c r="AG9017" s="8"/>
      <c r="AH9017" s="8"/>
      <c r="AI9017" s="8"/>
      <c r="AJ9017" s="8"/>
      <c r="AK9017" s="8"/>
      <c r="AN9017" s="13"/>
      <c r="AO9017" s="8"/>
      <c r="AR9017" s="13"/>
      <c r="AS9017" s="8"/>
      <c r="AV9017" s="13"/>
      <c r="AW9017" s="8"/>
      <c r="AX9017" s="19" t="str">
        <f t="shared" si="536"/>
        <v/>
      </c>
      <c r="AY9017" s="55">
        <f t="shared" si="537"/>
        <v>0</v>
      </c>
      <c r="AZ9017" s="8"/>
      <c r="BA9017" s="8"/>
    </row>
    <row r="9018" spans="1:53" x14ac:dyDescent="0.25">
      <c r="A9018" s="9" t="str">
        <f>IF(B9018&lt;&gt;"",COUNTA($B$3:B9018)+$A$2,"")</f>
        <v/>
      </c>
      <c r="R9018" s="42"/>
      <c r="AB9018" s="13"/>
      <c r="AC9018" s="8"/>
      <c r="AF9018" s="13"/>
      <c r="AG9018" s="8"/>
      <c r="AH9018" s="8"/>
      <c r="AI9018" s="8"/>
      <c r="AJ9018" s="8"/>
      <c r="AK9018" s="8"/>
      <c r="AN9018" s="13"/>
      <c r="AO9018" s="8"/>
      <c r="AR9018" s="13"/>
      <c r="AS9018" s="8"/>
      <c r="AV9018" s="13"/>
      <c r="AW9018" s="8"/>
      <c r="AX9018" s="19" t="str">
        <f t="shared" si="536"/>
        <v/>
      </c>
      <c r="AY9018" s="55">
        <f t="shared" si="537"/>
        <v>0</v>
      </c>
      <c r="AZ9018" s="8"/>
      <c r="BA9018" s="8"/>
    </row>
    <row r="9019" spans="1:53" x14ac:dyDescent="0.25">
      <c r="A9019" s="9" t="str">
        <f>IF(B9019&lt;&gt;"",COUNTA($B$3:B9019)+$A$2,"")</f>
        <v/>
      </c>
      <c r="R9019" s="42"/>
      <c r="AB9019" s="13"/>
      <c r="AC9019" s="8"/>
      <c r="AF9019" s="13"/>
      <c r="AG9019" s="8"/>
      <c r="AH9019" s="8"/>
      <c r="AI9019" s="8"/>
      <c r="AJ9019" s="8"/>
      <c r="AK9019" s="8"/>
      <c r="AN9019" s="13"/>
      <c r="AO9019" s="8"/>
      <c r="AR9019" s="13"/>
      <c r="AS9019" s="8"/>
      <c r="AV9019" s="13"/>
      <c r="AW9019" s="8"/>
      <c r="AX9019" s="19" t="str">
        <f t="shared" si="536"/>
        <v/>
      </c>
      <c r="AY9019" s="55">
        <f t="shared" si="537"/>
        <v>0</v>
      </c>
      <c r="AZ9019" s="8"/>
      <c r="BA9019" s="8"/>
    </row>
    <row r="9020" spans="1:53" x14ac:dyDescent="0.25">
      <c r="A9020" s="9" t="str">
        <f>IF(B9020&lt;&gt;"",COUNTA($B$3:B9020)+$A$2,"")</f>
        <v/>
      </c>
      <c r="R9020" s="42"/>
      <c r="AB9020" s="13"/>
      <c r="AC9020" s="8"/>
      <c r="AF9020" s="13"/>
      <c r="AG9020" s="8"/>
      <c r="AH9020" s="8"/>
      <c r="AI9020" s="8"/>
      <c r="AJ9020" s="8"/>
      <c r="AK9020" s="8"/>
      <c r="AN9020" s="13"/>
      <c r="AO9020" s="8"/>
      <c r="AR9020" s="13"/>
      <c r="AS9020" s="8"/>
      <c r="AV9020" s="13"/>
      <c r="AW9020" s="8"/>
      <c r="AX9020" s="19" t="str">
        <f t="shared" si="536"/>
        <v/>
      </c>
      <c r="AY9020" s="55">
        <f t="shared" si="537"/>
        <v>0</v>
      </c>
      <c r="AZ9020" s="8"/>
      <c r="BA9020" s="8"/>
    </row>
    <row r="9021" spans="1:53" x14ac:dyDescent="0.25">
      <c r="A9021" s="9" t="str">
        <f>IF(B9021&lt;&gt;"",COUNTA($B$3:B9021)+$A$2,"")</f>
        <v/>
      </c>
      <c r="R9021" s="42"/>
      <c r="AB9021" s="13"/>
      <c r="AC9021" s="8"/>
      <c r="AF9021" s="13"/>
      <c r="AG9021" s="8"/>
      <c r="AH9021" s="8"/>
      <c r="AI9021" s="8"/>
      <c r="AJ9021" s="8"/>
      <c r="AK9021" s="8"/>
      <c r="AN9021" s="13"/>
      <c r="AO9021" s="8"/>
      <c r="AR9021" s="13"/>
      <c r="AS9021" s="8"/>
      <c r="AV9021" s="13"/>
      <c r="AW9021" s="8"/>
      <c r="AX9021" s="19" t="str">
        <f t="shared" si="536"/>
        <v/>
      </c>
      <c r="AY9021" s="55">
        <f t="shared" si="537"/>
        <v>0</v>
      </c>
      <c r="AZ9021" s="8"/>
      <c r="BA9021" s="8"/>
    </row>
    <row r="9022" spans="1:53" x14ac:dyDescent="0.25">
      <c r="A9022" s="9" t="str">
        <f>IF(B9022&lt;&gt;"",COUNTA($B$3:B9022)+$A$2,"")</f>
        <v/>
      </c>
      <c r="R9022" s="42"/>
      <c r="AB9022" s="13"/>
      <c r="AC9022" s="8"/>
      <c r="AF9022" s="13"/>
      <c r="AG9022" s="8"/>
      <c r="AH9022" s="8"/>
      <c r="AI9022" s="8"/>
      <c r="AJ9022" s="8"/>
      <c r="AK9022" s="8"/>
      <c r="AN9022" s="13"/>
      <c r="AO9022" s="8"/>
      <c r="AR9022" s="13"/>
      <c r="AS9022" s="8"/>
      <c r="AV9022" s="13"/>
      <c r="AW9022" s="8"/>
      <c r="AX9022" s="19" t="str">
        <f t="shared" si="536"/>
        <v/>
      </c>
      <c r="AY9022" s="55">
        <f t="shared" si="537"/>
        <v>0</v>
      </c>
      <c r="AZ9022" s="8"/>
      <c r="BA9022" s="8"/>
    </row>
    <row r="9023" spans="1:53" x14ac:dyDescent="0.25">
      <c r="A9023" s="9" t="str">
        <f>IF(B9023&lt;&gt;"",COUNTA($B$3:B9023)+$A$2,"")</f>
        <v/>
      </c>
      <c r="R9023" s="42"/>
      <c r="AB9023" s="13"/>
      <c r="AC9023" s="8"/>
      <c r="AF9023" s="13"/>
      <c r="AG9023" s="8"/>
      <c r="AH9023" s="8"/>
      <c r="AI9023" s="8"/>
      <c r="AJ9023" s="8"/>
      <c r="AK9023" s="8"/>
      <c r="AN9023" s="13"/>
      <c r="AO9023" s="8"/>
      <c r="AR9023" s="13"/>
      <c r="AS9023" s="8"/>
      <c r="AV9023" s="13"/>
      <c r="AW9023" s="8"/>
      <c r="AX9023" s="19" t="str">
        <f t="shared" si="536"/>
        <v/>
      </c>
      <c r="AY9023" s="55">
        <f t="shared" si="537"/>
        <v>0</v>
      </c>
      <c r="AZ9023" s="8"/>
      <c r="BA9023" s="8"/>
    </row>
    <row r="9024" spans="1:53" x14ac:dyDescent="0.25">
      <c r="A9024" s="9" t="str">
        <f>IF(B9024&lt;&gt;"",COUNTA($B$3:B9024)+$A$2,"")</f>
        <v/>
      </c>
      <c r="R9024" s="42"/>
      <c r="AB9024" s="13"/>
      <c r="AC9024" s="8"/>
      <c r="AF9024" s="13"/>
      <c r="AG9024" s="8"/>
      <c r="AH9024" s="8"/>
      <c r="AI9024" s="8"/>
      <c r="AJ9024" s="8"/>
      <c r="AK9024" s="8"/>
      <c r="AN9024" s="13"/>
      <c r="AO9024" s="8"/>
      <c r="AR9024" s="13"/>
      <c r="AS9024" s="8"/>
      <c r="AV9024" s="13"/>
      <c r="AW9024" s="8"/>
      <c r="AX9024" s="19" t="str">
        <f t="shared" si="536"/>
        <v/>
      </c>
      <c r="AY9024" s="55">
        <f t="shared" si="537"/>
        <v>0</v>
      </c>
      <c r="AZ9024" s="8"/>
      <c r="BA9024" s="8"/>
    </row>
    <row r="9025" spans="1:53" x14ac:dyDescent="0.25">
      <c r="A9025" s="9" t="str">
        <f>IF(B9025&lt;&gt;"",COUNTA($B$3:B9025)+$A$2,"")</f>
        <v/>
      </c>
      <c r="R9025" s="42"/>
      <c r="AB9025" s="13"/>
      <c r="AC9025" s="8"/>
      <c r="AF9025" s="13"/>
      <c r="AG9025" s="8"/>
      <c r="AH9025" s="8"/>
      <c r="AI9025" s="8"/>
      <c r="AJ9025" s="8"/>
      <c r="AK9025" s="8"/>
      <c r="AN9025" s="13"/>
      <c r="AO9025" s="8"/>
      <c r="AR9025" s="13"/>
      <c r="AS9025" s="8"/>
      <c r="AV9025" s="13"/>
      <c r="AW9025" s="8"/>
      <c r="AX9025" s="19" t="str">
        <f t="shared" si="536"/>
        <v/>
      </c>
      <c r="AY9025" s="55">
        <f t="shared" si="537"/>
        <v>0</v>
      </c>
      <c r="AZ9025" s="8"/>
      <c r="BA9025" s="8"/>
    </row>
    <row r="9026" spans="1:53" x14ac:dyDescent="0.25">
      <c r="A9026" s="9" t="str">
        <f>IF(B9026&lt;&gt;"",COUNTA($B$3:B9026)+$A$2,"")</f>
        <v/>
      </c>
      <c r="R9026" s="42"/>
      <c r="AB9026" s="13"/>
      <c r="AC9026" s="8"/>
      <c r="AF9026" s="13"/>
      <c r="AG9026" s="8"/>
      <c r="AH9026" s="8"/>
      <c r="AI9026" s="8"/>
      <c r="AJ9026" s="8"/>
      <c r="AK9026" s="8"/>
      <c r="AN9026" s="13"/>
      <c r="AO9026" s="8"/>
      <c r="AR9026" s="13"/>
      <c r="AS9026" s="8"/>
      <c r="AV9026" s="13"/>
      <c r="AW9026" s="8"/>
      <c r="AX9026" s="19" t="str">
        <f t="shared" si="536"/>
        <v/>
      </c>
      <c r="AY9026" s="55">
        <f t="shared" si="537"/>
        <v>0</v>
      </c>
      <c r="AZ9026" s="8"/>
      <c r="BA9026" s="8"/>
    </row>
    <row r="9027" spans="1:53" x14ac:dyDescent="0.25">
      <c r="A9027" s="9" t="str">
        <f>IF(B9027&lt;&gt;"",COUNTA($B$3:B9027)+$A$2,"")</f>
        <v/>
      </c>
      <c r="R9027" s="42"/>
      <c r="AB9027" s="13"/>
      <c r="AC9027" s="8"/>
      <c r="AF9027" s="13"/>
      <c r="AG9027" s="8"/>
      <c r="AH9027" s="8"/>
      <c r="AI9027" s="8"/>
      <c r="AJ9027" s="8"/>
      <c r="AK9027" s="8"/>
      <c r="AN9027" s="13"/>
      <c r="AO9027" s="8"/>
      <c r="AR9027" s="13"/>
      <c r="AS9027" s="8"/>
      <c r="AV9027" s="13"/>
      <c r="AW9027" s="8"/>
      <c r="AX9027" s="19" t="str">
        <f t="shared" ref="AX9027:AX9090" si="538">IF(R9027="","",AY9027/(1+0.025))</f>
        <v/>
      </c>
      <c r="AY9027" s="55">
        <f t="shared" ref="AY9027:AY9090" si="539">BC9027-AZ9027</f>
        <v>0</v>
      </c>
      <c r="AZ9027" s="8"/>
      <c r="BA9027" s="8"/>
    </row>
    <row r="9028" spans="1:53" x14ac:dyDescent="0.25">
      <c r="A9028" s="9" t="str">
        <f>IF(B9028&lt;&gt;"",COUNTA($B$3:B9028)+$A$2,"")</f>
        <v/>
      </c>
      <c r="R9028" s="42"/>
      <c r="AB9028" s="13"/>
      <c r="AC9028" s="8"/>
      <c r="AF9028" s="13"/>
      <c r="AG9028" s="8"/>
      <c r="AH9028" s="8"/>
      <c r="AI9028" s="8"/>
      <c r="AJ9028" s="8"/>
      <c r="AK9028" s="8"/>
      <c r="AN9028" s="13"/>
      <c r="AO9028" s="8"/>
      <c r="AR9028" s="13"/>
      <c r="AS9028" s="8"/>
      <c r="AV9028" s="13"/>
      <c r="AW9028" s="8"/>
      <c r="AX9028" s="19" t="str">
        <f t="shared" si="538"/>
        <v/>
      </c>
      <c r="AY9028" s="55">
        <f t="shared" si="539"/>
        <v>0</v>
      </c>
      <c r="AZ9028" s="8"/>
      <c r="BA9028" s="8"/>
    </row>
    <row r="9029" spans="1:53" x14ac:dyDescent="0.25">
      <c r="A9029" s="9" t="str">
        <f>IF(B9029&lt;&gt;"",COUNTA($B$3:B9029)+$A$2,"")</f>
        <v/>
      </c>
      <c r="R9029" s="42"/>
      <c r="AB9029" s="13"/>
      <c r="AC9029" s="8"/>
      <c r="AF9029" s="13"/>
      <c r="AG9029" s="8"/>
      <c r="AH9029" s="8"/>
      <c r="AI9029" s="8"/>
      <c r="AJ9029" s="8"/>
      <c r="AK9029" s="8"/>
      <c r="AN9029" s="13"/>
      <c r="AO9029" s="8"/>
      <c r="AR9029" s="13"/>
      <c r="AS9029" s="8"/>
      <c r="AV9029" s="13"/>
      <c r="AW9029" s="8"/>
      <c r="AX9029" s="19" t="str">
        <f t="shared" si="538"/>
        <v/>
      </c>
      <c r="AY9029" s="55">
        <f t="shared" si="539"/>
        <v>0</v>
      </c>
      <c r="AZ9029" s="8"/>
      <c r="BA9029" s="8"/>
    </row>
    <row r="9030" spans="1:53" x14ac:dyDescent="0.25">
      <c r="A9030" s="9" t="str">
        <f>IF(B9030&lt;&gt;"",COUNTA($B$3:B9030)+$A$2,"")</f>
        <v/>
      </c>
      <c r="R9030" s="42"/>
      <c r="AB9030" s="13"/>
      <c r="AC9030" s="8"/>
      <c r="AF9030" s="13"/>
      <c r="AG9030" s="8"/>
      <c r="AH9030" s="8"/>
      <c r="AI9030" s="8"/>
      <c r="AJ9030" s="8"/>
      <c r="AK9030" s="8"/>
      <c r="AN9030" s="13"/>
      <c r="AO9030" s="8"/>
      <c r="AR9030" s="13"/>
      <c r="AS9030" s="8"/>
      <c r="AV9030" s="13"/>
      <c r="AW9030" s="8"/>
      <c r="AX9030" s="19" t="str">
        <f t="shared" si="538"/>
        <v/>
      </c>
      <c r="AY9030" s="55">
        <f t="shared" si="539"/>
        <v>0</v>
      </c>
      <c r="AZ9030" s="8"/>
      <c r="BA9030" s="8"/>
    </row>
    <row r="9031" spans="1:53" x14ac:dyDescent="0.25">
      <c r="A9031" s="9" t="str">
        <f>IF(B9031&lt;&gt;"",COUNTA($B$3:B9031)+$A$2,"")</f>
        <v/>
      </c>
      <c r="R9031" s="42"/>
      <c r="AB9031" s="13"/>
      <c r="AC9031" s="8"/>
      <c r="AF9031" s="13"/>
      <c r="AG9031" s="8"/>
      <c r="AH9031" s="8"/>
      <c r="AI9031" s="8"/>
      <c r="AJ9031" s="8"/>
      <c r="AK9031" s="8"/>
      <c r="AN9031" s="13"/>
      <c r="AO9031" s="8"/>
      <c r="AR9031" s="13"/>
      <c r="AS9031" s="8"/>
      <c r="AV9031" s="13"/>
      <c r="AW9031" s="8"/>
      <c r="AX9031" s="19" t="str">
        <f t="shared" si="538"/>
        <v/>
      </c>
      <c r="AY9031" s="55">
        <f t="shared" si="539"/>
        <v>0</v>
      </c>
      <c r="AZ9031" s="8"/>
      <c r="BA9031" s="8"/>
    </row>
    <row r="9032" spans="1:53" x14ac:dyDescent="0.25">
      <c r="A9032" s="9" t="str">
        <f>IF(B9032&lt;&gt;"",COUNTA($B$3:B9032)+$A$2,"")</f>
        <v/>
      </c>
      <c r="R9032" s="42"/>
      <c r="AB9032" s="13"/>
      <c r="AC9032" s="8"/>
      <c r="AF9032" s="13"/>
      <c r="AG9032" s="8"/>
      <c r="AH9032" s="8"/>
      <c r="AI9032" s="8"/>
      <c r="AJ9032" s="8"/>
      <c r="AK9032" s="8"/>
      <c r="AN9032" s="13"/>
      <c r="AO9032" s="8"/>
      <c r="AR9032" s="13"/>
      <c r="AS9032" s="8"/>
      <c r="AV9032" s="13"/>
      <c r="AW9032" s="8"/>
      <c r="AX9032" s="19" t="str">
        <f t="shared" si="538"/>
        <v/>
      </c>
      <c r="AY9032" s="55">
        <f t="shared" si="539"/>
        <v>0</v>
      </c>
      <c r="AZ9032" s="8"/>
      <c r="BA9032" s="8"/>
    </row>
    <row r="9033" spans="1:53" x14ac:dyDescent="0.25">
      <c r="A9033" s="9" t="str">
        <f>IF(B9033&lt;&gt;"",COUNTA($B$3:B9033)+$A$2,"")</f>
        <v/>
      </c>
      <c r="R9033" s="42"/>
      <c r="AB9033" s="13"/>
      <c r="AC9033" s="8"/>
      <c r="AF9033" s="13"/>
      <c r="AG9033" s="8"/>
      <c r="AH9033" s="8"/>
      <c r="AI9033" s="8"/>
      <c r="AJ9033" s="8"/>
      <c r="AK9033" s="8"/>
      <c r="AN9033" s="13"/>
      <c r="AO9033" s="8"/>
      <c r="AR9033" s="13"/>
      <c r="AS9033" s="8"/>
      <c r="AV9033" s="13"/>
      <c r="AW9033" s="8"/>
      <c r="AX9033" s="19" t="str">
        <f t="shared" si="538"/>
        <v/>
      </c>
      <c r="AY9033" s="55">
        <f t="shared" si="539"/>
        <v>0</v>
      </c>
      <c r="AZ9033" s="8"/>
      <c r="BA9033" s="8"/>
    </row>
    <row r="9034" spans="1:53" x14ac:dyDescent="0.25">
      <c r="A9034" s="9" t="str">
        <f>IF(B9034&lt;&gt;"",COUNTA($B$3:B9034)+$A$2,"")</f>
        <v/>
      </c>
      <c r="R9034" s="42"/>
      <c r="AB9034" s="13"/>
      <c r="AC9034" s="8"/>
      <c r="AF9034" s="13"/>
      <c r="AG9034" s="8"/>
      <c r="AH9034" s="8"/>
      <c r="AI9034" s="8"/>
      <c r="AJ9034" s="8"/>
      <c r="AK9034" s="8"/>
      <c r="AN9034" s="13"/>
      <c r="AO9034" s="8"/>
      <c r="AR9034" s="13"/>
      <c r="AS9034" s="8"/>
      <c r="AV9034" s="13"/>
      <c r="AW9034" s="8"/>
      <c r="AX9034" s="19" t="str">
        <f t="shared" si="538"/>
        <v/>
      </c>
      <c r="AY9034" s="55">
        <f t="shared" si="539"/>
        <v>0</v>
      </c>
      <c r="AZ9034" s="8"/>
      <c r="BA9034" s="8"/>
    </row>
    <row r="9035" spans="1:53" x14ac:dyDescent="0.25">
      <c r="A9035" s="9" t="str">
        <f>IF(B9035&lt;&gt;"",COUNTA($B$3:B9035)+$A$2,"")</f>
        <v/>
      </c>
      <c r="R9035" s="42"/>
      <c r="AB9035" s="13"/>
      <c r="AC9035" s="8"/>
      <c r="AF9035" s="13"/>
      <c r="AG9035" s="8"/>
      <c r="AH9035" s="8"/>
      <c r="AI9035" s="8"/>
      <c r="AJ9035" s="8"/>
      <c r="AK9035" s="8"/>
      <c r="AN9035" s="13"/>
      <c r="AO9035" s="8"/>
      <c r="AR9035" s="13"/>
      <c r="AS9035" s="8"/>
      <c r="AV9035" s="13"/>
      <c r="AW9035" s="8"/>
      <c r="AX9035" s="19" t="str">
        <f t="shared" si="538"/>
        <v/>
      </c>
      <c r="AY9035" s="55">
        <f t="shared" si="539"/>
        <v>0</v>
      </c>
      <c r="AZ9035" s="8"/>
      <c r="BA9035" s="8"/>
    </row>
    <row r="9036" spans="1:53" x14ac:dyDescent="0.25">
      <c r="A9036" s="9" t="str">
        <f>IF(B9036&lt;&gt;"",COUNTA($B$3:B9036)+$A$2,"")</f>
        <v/>
      </c>
      <c r="R9036" s="42"/>
      <c r="AB9036" s="13"/>
      <c r="AC9036" s="8"/>
      <c r="AF9036" s="13"/>
      <c r="AG9036" s="8"/>
      <c r="AH9036" s="8"/>
      <c r="AI9036" s="8"/>
      <c r="AJ9036" s="8"/>
      <c r="AK9036" s="8"/>
      <c r="AN9036" s="13"/>
      <c r="AO9036" s="8"/>
      <c r="AR9036" s="13"/>
      <c r="AS9036" s="8"/>
      <c r="AV9036" s="13"/>
      <c r="AW9036" s="8"/>
      <c r="AX9036" s="19" t="str">
        <f t="shared" si="538"/>
        <v/>
      </c>
      <c r="AY9036" s="55">
        <f t="shared" si="539"/>
        <v>0</v>
      </c>
      <c r="AZ9036" s="8"/>
      <c r="BA9036" s="8"/>
    </row>
    <row r="9037" spans="1:53" x14ac:dyDescent="0.25">
      <c r="A9037" s="9" t="str">
        <f>IF(B9037&lt;&gt;"",COUNTA($B$3:B9037)+$A$2,"")</f>
        <v/>
      </c>
      <c r="R9037" s="42"/>
      <c r="AB9037" s="13"/>
      <c r="AC9037" s="8"/>
      <c r="AF9037" s="13"/>
      <c r="AG9037" s="8"/>
      <c r="AH9037" s="8"/>
      <c r="AI9037" s="8"/>
      <c r="AJ9037" s="8"/>
      <c r="AK9037" s="8"/>
      <c r="AN9037" s="13"/>
      <c r="AO9037" s="8"/>
      <c r="AR9037" s="13"/>
      <c r="AS9037" s="8"/>
      <c r="AV9037" s="13"/>
      <c r="AW9037" s="8"/>
      <c r="AX9037" s="19" t="str">
        <f t="shared" si="538"/>
        <v/>
      </c>
      <c r="AY9037" s="55">
        <f t="shared" si="539"/>
        <v>0</v>
      </c>
      <c r="AZ9037" s="8"/>
      <c r="BA9037" s="8"/>
    </row>
    <row r="9038" spans="1:53" x14ac:dyDescent="0.25">
      <c r="A9038" s="9" t="str">
        <f>IF(B9038&lt;&gt;"",COUNTA($B$3:B9038)+$A$2,"")</f>
        <v/>
      </c>
      <c r="R9038" s="42"/>
      <c r="AB9038" s="13"/>
      <c r="AC9038" s="8"/>
      <c r="AF9038" s="13"/>
      <c r="AG9038" s="8"/>
      <c r="AH9038" s="8"/>
      <c r="AI9038" s="8"/>
      <c r="AJ9038" s="8"/>
      <c r="AK9038" s="8"/>
      <c r="AN9038" s="13"/>
      <c r="AO9038" s="8"/>
      <c r="AR9038" s="13"/>
      <c r="AS9038" s="8"/>
      <c r="AV9038" s="13"/>
      <c r="AW9038" s="8"/>
      <c r="AX9038" s="19" t="str">
        <f t="shared" si="538"/>
        <v/>
      </c>
      <c r="AY9038" s="55">
        <f t="shared" si="539"/>
        <v>0</v>
      </c>
      <c r="AZ9038" s="8"/>
      <c r="BA9038" s="8"/>
    </row>
    <row r="9039" spans="1:53" x14ac:dyDescent="0.25">
      <c r="A9039" s="9" t="str">
        <f>IF(B9039&lt;&gt;"",COUNTA($B$3:B9039)+$A$2,"")</f>
        <v/>
      </c>
      <c r="R9039" s="42"/>
      <c r="AB9039" s="13"/>
      <c r="AC9039" s="8"/>
      <c r="AF9039" s="13"/>
      <c r="AG9039" s="8"/>
      <c r="AH9039" s="8"/>
      <c r="AI9039" s="8"/>
      <c r="AJ9039" s="8"/>
      <c r="AK9039" s="8"/>
      <c r="AN9039" s="13"/>
      <c r="AO9039" s="8"/>
      <c r="AR9039" s="13"/>
      <c r="AS9039" s="8"/>
      <c r="AV9039" s="13"/>
      <c r="AW9039" s="8"/>
      <c r="AX9039" s="19" t="str">
        <f t="shared" si="538"/>
        <v/>
      </c>
      <c r="AY9039" s="55">
        <f t="shared" si="539"/>
        <v>0</v>
      </c>
      <c r="AZ9039" s="8"/>
      <c r="BA9039" s="8"/>
    </row>
    <row r="9040" spans="1:53" x14ac:dyDescent="0.25">
      <c r="A9040" s="9" t="str">
        <f>IF(B9040&lt;&gt;"",COUNTA($B$3:B9040)+$A$2,"")</f>
        <v/>
      </c>
      <c r="R9040" s="42"/>
      <c r="AB9040" s="13"/>
      <c r="AC9040" s="8"/>
      <c r="AF9040" s="13"/>
      <c r="AG9040" s="8"/>
      <c r="AH9040" s="8"/>
      <c r="AI9040" s="8"/>
      <c r="AJ9040" s="8"/>
      <c r="AK9040" s="8"/>
      <c r="AN9040" s="13"/>
      <c r="AO9040" s="8"/>
      <c r="AR9040" s="13"/>
      <c r="AS9040" s="8"/>
      <c r="AV9040" s="13"/>
      <c r="AW9040" s="8"/>
      <c r="AX9040" s="19" t="str">
        <f t="shared" si="538"/>
        <v/>
      </c>
      <c r="AY9040" s="55">
        <f t="shared" si="539"/>
        <v>0</v>
      </c>
      <c r="AZ9040" s="8"/>
      <c r="BA9040" s="8"/>
    </row>
    <row r="9041" spans="1:53" x14ac:dyDescent="0.25">
      <c r="A9041" s="9" t="str">
        <f>IF(B9041&lt;&gt;"",COUNTA($B$3:B9041)+$A$2,"")</f>
        <v/>
      </c>
      <c r="R9041" s="42"/>
      <c r="AB9041" s="13"/>
      <c r="AC9041" s="8"/>
      <c r="AF9041" s="13"/>
      <c r="AG9041" s="8"/>
      <c r="AH9041" s="8"/>
      <c r="AI9041" s="8"/>
      <c r="AJ9041" s="8"/>
      <c r="AK9041" s="8"/>
      <c r="AN9041" s="13"/>
      <c r="AO9041" s="8"/>
      <c r="AR9041" s="13"/>
      <c r="AS9041" s="8"/>
      <c r="AV9041" s="13"/>
      <c r="AW9041" s="8"/>
      <c r="AX9041" s="19" t="str">
        <f t="shared" si="538"/>
        <v/>
      </c>
      <c r="AY9041" s="55">
        <f t="shared" si="539"/>
        <v>0</v>
      </c>
      <c r="AZ9041" s="8"/>
      <c r="BA9041" s="8"/>
    </row>
    <row r="9042" spans="1:53" x14ac:dyDescent="0.25">
      <c r="A9042" s="9" t="str">
        <f>IF(B9042&lt;&gt;"",COUNTA($B$3:B9042)+$A$2,"")</f>
        <v/>
      </c>
      <c r="R9042" s="42"/>
      <c r="AB9042" s="13"/>
      <c r="AC9042" s="8"/>
      <c r="AF9042" s="13"/>
      <c r="AG9042" s="8"/>
      <c r="AH9042" s="8"/>
      <c r="AI9042" s="8"/>
      <c r="AJ9042" s="8"/>
      <c r="AK9042" s="8"/>
      <c r="AN9042" s="13"/>
      <c r="AO9042" s="8"/>
      <c r="AR9042" s="13"/>
      <c r="AS9042" s="8"/>
      <c r="AV9042" s="13"/>
      <c r="AW9042" s="8"/>
      <c r="AX9042" s="19" t="str">
        <f t="shared" si="538"/>
        <v/>
      </c>
      <c r="AY9042" s="55">
        <f t="shared" si="539"/>
        <v>0</v>
      </c>
      <c r="AZ9042" s="8"/>
      <c r="BA9042" s="8"/>
    </row>
    <row r="9043" spans="1:53" x14ac:dyDescent="0.25">
      <c r="A9043" s="9" t="str">
        <f>IF(B9043&lt;&gt;"",COUNTA($B$3:B9043)+$A$2,"")</f>
        <v/>
      </c>
      <c r="R9043" s="42"/>
      <c r="AB9043" s="13"/>
      <c r="AC9043" s="8"/>
      <c r="AF9043" s="13"/>
      <c r="AG9043" s="8"/>
      <c r="AH9043" s="8"/>
      <c r="AI9043" s="8"/>
      <c r="AJ9043" s="8"/>
      <c r="AK9043" s="8"/>
      <c r="AN9043" s="13"/>
      <c r="AO9043" s="8"/>
      <c r="AR9043" s="13"/>
      <c r="AS9043" s="8"/>
      <c r="AV9043" s="13"/>
      <c r="AW9043" s="8"/>
      <c r="AX9043" s="19" t="str">
        <f t="shared" si="538"/>
        <v/>
      </c>
      <c r="AY9043" s="55">
        <f t="shared" si="539"/>
        <v>0</v>
      </c>
      <c r="AZ9043" s="8"/>
      <c r="BA9043" s="8"/>
    </row>
    <row r="9044" spans="1:53" x14ac:dyDescent="0.25">
      <c r="A9044" s="9" t="str">
        <f>IF(B9044&lt;&gt;"",COUNTA($B$3:B9044)+$A$2,"")</f>
        <v/>
      </c>
      <c r="R9044" s="42"/>
      <c r="AB9044" s="13"/>
      <c r="AC9044" s="8"/>
      <c r="AF9044" s="13"/>
      <c r="AG9044" s="8"/>
      <c r="AH9044" s="8"/>
      <c r="AI9044" s="8"/>
      <c r="AJ9044" s="8"/>
      <c r="AK9044" s="8"/>
      <c r="AN9044" s="13"/>
      <c r="AO9044" s="8"/>
      <c r="AR9044" s="13"/>
      <c r="AS9044" s="8"/>
      <c r="AV9044" s="13"/>
      <c r="AW9044" s="8"/>
      <c r="AX9044" s="19" t="str">
        <f t="shared" si="538"/>
        <v/>
      </c>
      <c r="AY9044" s="55">
        <f t="shared" si="539"/>
        <v>0</v>
      </c>
      <c r="AZ9044" s="8"/>
      <c r="BA9044" s="8"/>
    </row>
    <row r="9045" spans="1:53" x14ac:dyDescent="0.25">
      <c r="A9045" s="9" t="str">
        <f>IF(B9045&lt;&gt;"",COUNTA($B$3:B9045)+$A$2,"")</f>
        <v/>
      </c>
      <c r="R9045" s="42"/>
      <c r="AB9045" s="13"/>
      <c r="AC9045" s="8"/>
      <c r="AF9045" s="13"/>
      <c r="AG9045" s="8"/>
      <c r="AH9045" s="8"/>
      <c r="AI9045" s="8"/>
      <c r="AJ9045" s="8"/>
      <c r="AK9045" s="8"/>
      <c r="AN9045" s="13"/>
      <c r="AO9045" s="8"/>
      <c r="AR9045" s="13"/>
      <c r="AS9045" s="8"/>
      <c r="AV9045" s="13"/>
      <c r="AW9045" s="8"/>
      <c r="AX9045" s="19" t="str">
        <f t="shared" si="538"/>
        <v/>
      </c>
      <c r="AY9045" s="55">
        <f t="shared" si="539"/>
        <v>0</v>
      </c>
      <c r="AZ9045" s="8"/>
      <c r="BA9045" s="8"/>
    </row>
    <row r="9046" spans="1:53" x14ac:dyDescent="0.25">
      <c r="A9046" s="9" t="str">
        <f>IF(B9046&lt;&gt;"",COUNTA($B$3:B9046)+$A$2,"")</f>
        <v/>
      </c>
      <c r="R9046" s="42"/>
      <c r="AB9046" s="13"/>
      <c r="AC9046" s="8"/>
      <c r="AF9046" s="13"/>
      <c r="AG9046" s="8"/>
      <c r="AH9046" s="8"/>
      <c r="AI9046" s="8"/>
      <c r="AJ9046" s="8"/>
      <c r="AK9046" s="8"/>
      <c r="AN9046" s="13"/>
      <c r="AO9046" s="8"/>
      <c r="AR9046" s="13"/>
      <c r="AS9046" s="8"/>
      <c r="AV9046" s="13"/>
      <c r="AW9046" s="8"/>
      <c r="AX9046" s="19" t="str">
        <f t="shared" si="538"/>
        <v/>
      </c>
      <c r="AY9046" s="55">
        <f t="shared" si="539"/>
        <v>0</v>
      </c>
      <c r="AZ9046" s="8"/>
      <c r="BA9046" s="8"/>
    </row>
    <row r="9047" spans="1:53" x14ac:dyDescent="0.25">
      <c r="A9047" s="9" t="str">
        <f>IF(B9047&lt;&gt;"",COUNTA($B$3:B9047)+$A$2,"")</f>
        <v/>
      </c>
      <c r="R9047" s="42"/>
      <c r="AB9047" s="13"/>
      <c r="AC9047" s="8"/>
      <c r="AF9047" s="13"/>
      <c r="AG9047" s="8"/>
      <c r="AH9047" s="8"/>
      <c r="AI9047" s="8"/>
      <c r="AJ9047" s="8"/>
      <c r="AK9047" s="8"/>
      <c r="AN9047" s="13"/>
      <c r="AO9047" s="8"/>
      <c r="AR9047" s="13"/>
      <c r="AS9047" s="8"/>
      <c r="AV9047" s="13"/>
      <c r="AW9047" s="8"/>
      <c r="AX9047" s="19" t="str">
        <f t="shared" si="538"/>
        <v/>
      </c>
      <c r="AY9047" s="55">
        <f t="shared" si="539"/>
        <v>0</v>
      </c>
      <c r="AZ9047" s="8"/>
      <c r="BA9047" s="8"/>
    </row>
    <row r="9048" spans="1:53" x14ac:dyDescent="0.25">
      <c r="A9048" s="9" t="str">
        <f>IF(B9048&lt;&gt;"",COUNTA($B$3:B9048)+$A$2,"")</f>
        <v/>
      </c>
      <c r="R9048" s="42"/>
      <c r="AB9048" s="13"/>
      <c r="AC9048" s="8"/>
      <c r="AF9048" s="13"/>
      <c r="AG9048" s="8"/>
      <c r="AH9048" s="8"/>
      <c r="AI9048" s="8"/>
      <c r="AJ9048" s="8"/>
      <c r="AK9048" s="8"/>
      <c r="AN9048" s="13"/>
      <c r="AO9048" s="8"/>
      <c r="AR9048" s="13"/>
      <c r="AS9048" s="8"/>
      <c r="AV9048" s="13"/>
      <c r="AW9048" s="8"/>
      <c r="AX9048" s="19" t="str">
        <f t="shared" si="538"/>
        <v/>
      </c>
      <c r="AY9048" s="55">
        <f t="shared" si="539"/>
        <v>0</v>
      </c>
      <c r="AZ9048" s="8"/>
      <c r="BA9048" s="8"/>
    </row>
    <row r="9049" spans="1:53" x14ac:dyDescent="0.25">
      <c r="A9049" s="9" t="str">
        <f>IF(B9049&lt;&gt;"",COUNTA($B$3:B9049)+$A$2,"")</f>
        <v/>
      </c>
      <c r="R9049" s="42"/>
      <c r="AB9049" s="13"/>
      <c r="AC9049" s="8"/>
      <c r="AF9049" s="13"/>
      <c r="AG9049" s="8"/>
      <c r="AH9049" s="8"/>
      <c r="AI9049" s="8"/>
      <c r="AJ9049" s="8"/>
      <c r="AK9049" s="8"/>
      <c r="AN9049" s="13"/>
      <c r="AO9049" s="8"/>
      <c r="AR9049" s="13"/>
      <c r="AS9049" s="8"/>
      <c r="AV9049" s="13"/>
      <c r="AW9049" s="8"/>
      <c r="AX9049" s="19" t="str">
        <f t="shared" si="538"/>
        <v/>
      </c>
      <c r="AY9049" s="55">
        <f t="shared" si="539"/>
        <v>0</v>
      </c>
      <c r="AZ9049" s="8"/>
      <c r="BA9049" s="8"/>
    </row>
    <row r="9050" spans="1:53" x14ac:dyDescent="0.25">
      <c r="A9050" s="9" t="str">
        <f>IF(B9050&lt;&gt;"",COUNTA($B$3:B9050)+$A$2,"")</f>
        <v/>
      </c>
      <c r="R9050" s="42"/>
      <c r="AB9050" s="13"/>
      <c r="AC9050" s="8"/>
      <c r="AF9050" s="13"/>
      <c r="AG9050" s="8"/>
      <c r="AH9050" s="8"/>
      <c r="AI9050" s="8"/>
      <c r="AJ9050" s="8"/>
      <c r="AK9050" s="8"/>
      <c r="AN9050" s="13"/>
      <c r="AO9050" s="8"/>
      <c r="AR9050" s="13"/>
      <c r="AS9050" s="8"/>
      <c r="AV9050" s="13"/>
      <c r="AW9050" s="8"/>
      <c r="AX9050" s="19" t="str">
        <f t="shared" si="538"/>
        <v/>
      </c>
      <c r="AY9050" s="55">
        <f t="shared" si="539"/>
        <v>0</v>
      </c>
      <c r="AZ9050" s="8"/>
      <c r="BA9050" s="8"/>
    </row>
    <row r="9051" spans="1:53" x14ac:dyDescent="0.25">
      <c r="A9051" s="9" t="str">
        <f>IF(B9051&lt;&gt;"",COUNTA($B$3:B9051)+$A$2,"")</f>
        <v/>
      </c>
      <c r="R9051" s="42"/>
      <c r="AB9051" s="13"/>
      <c r="AC9051" s="8"/>
      <c r="AF9051" s="13"/>
      <c r="AG9051" s="8"/>
      <c r="AH9051" s="8"/>
      <c r="AI9051" s="8"/>
      <c r="AJ9051" s="8"/>
      <c r="AK9051" s="8"/>
      <c r="AN9051" s="13"/>
      <c r="AO9051" s="8"/>
      <c r="AR9051" s="13"/>
      <c r="AS9051" s="8"/>
      <c r="AV9051" s="13"/>
      <c r="AW9051" s="8"/>
      <c r="AX9051" s="19" t="str">
        <f t="shared" si="538"/>
        <v/>
      </c>
      <c r="AY9051" s="55">
        <f t="shared" si="539"/>
        <v>0</v>
      </c>
      <c r="AZ9051" s="8"/>
      <c r="BA9051" s="8"/>
    </row>
    <row r="9052" spans="1:53" x14ac:dyDescent="0.25">
      <c r="A9052" s="9" t="str">
        <f>IF(B9052&lt;&gt;"",COUNTA($B$3:B9052)+$A$2,"")</f>
        <v/>
      </c>
      <c r="R9052" s="42"/>
      <c r="AB9052" s="13"/>
      <c r="AC9052" s="8"/>
      <c r="AF9052" s="13"/>
      <c r="AG9052" s="8"/>
      <c r="AH9052" s="8"/>
      <c r="AI9052" s="8"/>
      <c r="AJ9052" s="8"/>
      <c r="AK9052" s="8"/>
      <c r="AN9052" s="13"/>
      <c r="AO9052" s="8"/>
      <c r="AR9052" s="13"/>
      <c r="AS9052" s="8"/>
      <c r="AV9052" s="13"/>
      <c r="AW9052" s="8"/>
      <c r="AX9052" s="19" t="str">
        <f t="shared" si="538"/>
        <v/>
      </c>
      <c r="AY9052" s="55">
        <f t="shared" si="539"/>
        <v>0</v>
      </c>
      <c r="AZ9052" s="8"/>
      <c r="BA9052" s="8"/>
    </row>
    <row r="9053" spans="1:53" x14ac:dyDescent="0.25">
      <c r="A9053" s="9" t="str">
        <f>IF(B9053&lt;&gt;"",COUNTA($B$3:B9053)+$A$2,"")</f>
        <v/>
      </c>
      <c r="R9053" s="42"/>
      <c r="AB9053" s="13"/>
      <c r="AC9053" s="8"/>
      <c r="AF9053" s="13"/>
      <c r="AG9053" s="8"/>
      <c r="AH9053" s="8"/>
      <c r="AI9053" s="8"/>
      <c r="AJ9053" s="8"/>
      <c r="AK9053" s="8"/>
      <c r="AN9053" s="13"/>
      <c r="AO9053" s="8"/>
      <c r="AR9053" s="13"/>
      <c r="AS9053" s="8"/>
      <c r="AV9053" s="13"/>
      <c r="AW9053" s="8"/>
      <c r="AX9053" s="19" t="str">
        <f t="shared" si="538"/>
        <v/>
      </c>
      <c r="AY9053" s="55">
        <f t="shared" si="539"/>
        <v>0</v>
      </c>
      <c r="AZ9053" s="8"/>
      <c r="BA9053" s="8"/>
    </row>
    <row r="9054" spans="1:53" x14ac:dyDescent="0.25">
      <c r="A9054" s="9" t="str">
        <f>IF(B9054&lt;&gt;"",COUNTA($B$3:B9054)+$A$2,"")</f>
        <v/>
      </c>
      <c r="R9054" s="42"/>
      <c r="AB9054" s="13"/>
      <c r="AC9054" s="8"/>
      <c r="AF9054" s="13"/>
      <c r="AG9054" s="8"/>
      <c r="AH9054" s="8"/>
      <c r="AI9054" s="8"/>
      <c r="AJ9054" s="8"/>
      <c r="AK9054" s="8"/>
      <c r="AN9054" s="13"/>
      <c r="AO9054" s="8"/>
      <c r="AR9054" s="13"/>
      <c r="AS9054" s="8"/>
      <c r="AV9054" s="13"/>
      <c r="AW9054" s="8"/>
      <c r="AX9054" s="19" t="str">
        <f t="shared" si="538"/>
        <v/>
      </c>
      <c r="AY9054" s="55">
        <f t="shared" si="539"/>
        <v>0</v>
      </c>
      <c r="AZ9054" s="8"/>
      <c r="BA9054" s="8"/>
    </row>
    <row r="9055" spans="1:53" x14ac:dyDescent="0.25">
      <c r="A9055" s="9" t="str">
        <f>IF(B9055&lt;&gt;"",COUNTA($B$3:B9055)+$A$2,"")</f>
        <v/>
      </c>
      <c r="R9055" s="42"/>
      <c r="AB9055" s="13"/>
      <c r="AC9055" s="8"/>
      <c r="AF9055" s="13"/>
      <c r="AG9055" s="8"/>
      <c r="AH9055" s="8"/>
      <c r="AI9055" s="8"/>
      <c r="AJ9055" s="8"/>
      <c r="AK9055" s="8"/>
      <c r="AN9055" s="13"/>
      <c r="AO9055" s="8"/>
      <c r="AR9055" s="13"/>
      <c r="AS9055" s="8"/>
      <c r="AV9055" s="13"/>
      <c r="AW9055" s="8"/>
      <c r="AX9055" s="19" t="str">
        <f t="shared" si="538"/>
        <v/>
      </c>
      <c r="AY9055" s="55">
        <f t="shared" si="539"/>
        <v>0</v>
      </c>
      <c r="AZ9055" s="8"/>
      <c r="BA9055" s="8"/>
    </row>
    <row r="9056" spans="1:53" x14ac:dyDescent="0.25">
      <c r="A9056" s="9" t="str">
        <f>IF(B9056&lt;&gt;"",COUNTA($B$3:B9056)+$A$2,"")</f>
        <v/>
      </c>
      <c r="R9056" s="42"/>
      <c r="AB9056" s="13"/>
      <c r="AC9056" s="8"/>
      <c r="AF9056" s="13"/>
      <c r="AG9056" s="8"/>
      <c r="AH9056" s="8"/>
      <c r="AI9056" s="8"/>
      <c r="AJ9056" s="8"/>
      <c r="AK9056" s="8"/>
      <c r="AN9056" s="13"/>
      <c r="AO9056" s="8"/>
      <c r="AR9056" s="13"/>
      <c r="AS9056" s="8"/>
      <c r="AV9056" s="13"/>
      <c r="AW9056" s="8"/>
      <c r="AX9056" s="19" t="str">
        <f t="shared" si="538"/>
        <v/>
      </c>
      <c r="AY9056" s="55">
        <f t="shared" si="539"/>
        <v>0</v>
      </c>
      <c r="AZ9056" s="8"/>
      <c r="BA9056" s="8"/>
    </row>
    <row r="9057" spans="1:53" x14ac:dyDescent="0.25">
      <c r="A9057" s="9" t="str">
        <f>IF(B9057&lt;&gt;"",COUNTA($B$3:B9057)+$A$2,"")</f>
        <v/>
      </c>
      <c r="R9057" s="42"/>
      <c r="AB9057" s="13"/>
      <c r="AC9057" s="8"/>
      <c r="AF9057" s="13"/>
      <c r="AG9057" s="8"/>
      <c r="AH9057" s="8"/>
      <c r="AI9057" s="8"/>
      <c r="AJ9057" s="8"/>
      <c r="AK9057" s="8"/>
      <c r="AN9057" s="13"/>
      <c r="AO9057" s="8"/>
      <c r="AR9057" s="13"/>
      <c r="AS9057" s="8"/>
      <c r="AV9057" s="13"/>
      <c r="AW9057" s="8"/>
      <c r="AX9057" s="19" t="str">
        <f t="shared" si="538"/>
        <v/>
      </c>
      <c r="AY9057" s="55">
        <f t="shared" si="539"/>
        <v>0</v>
      </c>
      <c r="AZ9057" s="8"/>
      <c r="BA9057" s="8"/>
    </row>
    <row r="9058" spans="1:53" x14ac:dyDescent="0.25">
      <c r="A9058" s="9" t="str">
        <f>IF(B9058&lt;&gt;"",COUNTA($B$3:B9058)+$A$2,"")</f>
        <v/>
      </c>
      <c r="R9058" s="42"/>
      <c r="AB9058" s="13"/>
      <c r="AC9058" s="8"/>
      <c r="AF9058" s="13"/>
      <c r="AG9058" s="8"/>
      <c r="AH9058" s="8"/>
      <c r="AI9058" s="8"/>
      <c r="AJ9058" s="8"/>
      <c r="AK9058" s="8"/>
      <c r="AN9058" s="13"/>
      <c r="AO9058" s="8"/>
      <c r="AR9058" s="13"/>
      <c r="AS9058" s="8"/>
      <c r="AV9058" s="13"/>
      <c r="AW9058" s="8"/>
      <c r="AX9058" s="19" t="str">
        <f t="shared" si="538"/>
        <v/>
      </c>
      <c r="AY9058" s="55">
        <f t="shared" si="539"/>
        <v>0</v>
      </c>
      <c r="AZ9058" s="8"/>
      <c r="BA9058" s="8"/>
    </row>
    <row r="9059" spans="1:53" x14ac:dyDescent="0.25">
      <c r="A9059" s="9" t="str">
        <f>IF(B9059&lt;&gt;"",COUNTA($B$3:B9059)+$A$2,"")</f>
        <v/>
      </c>
      <c r="R9059" s="42"/>
      <c r="AB9059" s="13"/>
      <c r="AC9059" s="8"/>
      <c r="AF9059" s="13"/>
      <c r="AG9059" s="8"/>
      <c r="AH9059" s="8"/>
      <c r="AI9059" s="8"/>
      <c r="AJ9059" s="8"/>
      <c r="AK9059" s="8"/>
      <c r="AN9059" s="13"/>
      <c r="AO9059" s="8"/>
      <c r="AR9059" s="13"/>
      <c r="AS9059" s="8"/>
      <c r="AV9059" s="13"/>
      <c r="AW9059" s="8"/>
      <c r="AX9059" s="19" t="str">
        <f t="shared" si="538"/>
        <v/>
      </c>
      <c r="AY9059" s="55">
        <f t="shared" si="539"/>
        <v>0</v>
      </c>
      <c r="AZ9059" s="8"/>
      <c r="BA9059" s="8"/>
    </row>
    <row r="9060" spans="1:53" x14ac:dyDescent="0.25">
      <c r="A9060" s="9" t="str">
        <f>IF(B9060&lt;&gt;"",COUNTA($B$3:B9060)+$A$2,"")</f>
        <v/>
      </c>
      <c r="R9060" s="42"/>
      <c r="AB9060" s="13"/>
      <c r="AC9060" s="8"/>
      <c r="AF9060" s="13"/>
      <c r="AG9060" s="8"/>
      <c r="AH9060" s="8"/>
      <c r="AI9060" s="8"/>
      <c r="AJ9060" s="8"/>
      <c r="AK9060" s="8"/>
      <c r="AN9060" s="13"/>
      <c r="AO9060" s="8"/>
      <c r="AR9060" s="13"/>
      <c r="AS9060" s="8"/>
      <c r="AV9060" s="13"/>
      <c r="AW9060" s="8"/>
      <c r="AX9060" s="19" t="str">
        <f t="shared" si="538"/>
        <v/>
      </c>
      <c r="AY9060" s="55">
        <f t="shared" si="539"/>
        <v>0</v>
      </c>
      <c r="AZ9060" s="8"/>
      <c r="BA9060" s="8"/>
    </row>
    <row r="9061" spans="1:53" x14ac:dyDescent="0.25">
      <c r="A9061" s="9" t="str">
        <f>IF(B9061&lt;&gt;"",COUNTA($B$3:B9061)+$A$2,"")</f>
        <v/>
      </c>
      <c r="R9061" s="42"/>
      <c r="AB9061" s="13"/>
      <c r="AC9061" s="8"/>
      <c r="AF9061" s="13"/>
      <c r="AG9061" s="8"/>
      <c r="AH9061" s="8"/>
      <c r="AI9061" s="8"/>
      <c r="AJ9061" s="8"/>
      <c r="AK9061" s="8"/>
      <c r="AN9061" s="13"/>
      <c r="AO9061" s="8"/>
      <c r="AR9061" s="13"/>
      <c r="AS9061" s="8"/>
      <c r="AV9061" s="13"/>
      <c r="AW9061" s="8"/>
      <c r="AX9061" s="19" t="str">
        <f t="shared" si="538"/>
        <v/>
      </c>
      <c r="AY9061" s="55">
        <f t="shared" si="539"/>
        <v>0</v>
      </c>
      <c r="AZ9061" s="8"/>
      <c r="BA9061" s="8"/>
    </row>
    <row r="9062" spans="1:53" x14ac:dyDescent="0.25">
      <c r="A9062" s="9" t="str">
        <f>IF(B9062&lt;&gt;"",COUNTA($B$3:B9062)+$A$2,"")</f>
        <v/>
      </c>
      <c r="R9062" s="42"/>
      <c r="AB9062" s="13"/>
      <c r="AC9062" s="8"/>
      <c r="AF9062" s="13"/>
      <c r="AG9062" s="8"/>
      <c r="AH9062" s="8"/>
      <c r="AI9062" s="8"/>
      <c r="AJ9062" s="8"/>
      <c r="AK9062" s="8"/>
      <c r="AN9062" s="13"/>
      <c r="AO9062" s="8"/>
      <c r="AR9062" s="13"/>
      <c r="AS9062" s="8"/>
      <c r="AV9062" s="13"/>
      <c r="AW9062" s="8"/>
      <c r="AX9062" s="19" t="str">
        <f t="shared" si="538"/>
        <v/>
      </c>
      <c r="AY9062" s="55">
        <f t="shared" si="539"/>
        <v>0</v>
      </c>
      <c r="AZ9062" s="8"/>
      <c r="BA9062" s="8"/>
    </row>
    <row r="9063" spans="1:53" x14ac:dyDescent="0.25">
      <c r="A9063" s="9" t="str">
        <f>IF(B9063&lt;&gt;"",COUNTA($B$3:B9063)+$A$2,"")</f>
        <v/>
      </c>
      <c r="R9063" s="42"/>
      <c r="AB9063" s="13"/>
      <c r="AC9063" s="8"/>
      <c r="AF9063" s="13"/>
      <c r="AG9063" s="8"/>
      <c r="AH9063" s="8"/>
      <c r="AI9063" s="8"/>
      <c r="AJ9063" s="8"/>
      <c r="AK9063" s="8"/>
      <c r="AN9063" s="13"/>
      <c r="AO9063" s="8"/>
      <c r="AR9063" s="13"/>
      <c r="AS9063" s="8"/>
      <c r="AV9063" s="13"/>
      <c r="AW9063" s="8"/>
      <c r="AX9063" s="19" t="str">
        <f t="shared" si="538"/>
        <v/>
      </c>
      <c r="AY9063" s="55">
        <f t="shared" si="539"/>
        <v>0</v>
      </c>
      <c r="AZ9063" s="8"/>
      <c r="BA9063" s="8"/>
    </row>
    <row r="9064" spans="1:53" x14ac:dyDescent="0.25">
      <c r="A9064" s="9" t="str">
        <f>IF(B9064&lt;&gt;"",COUNTA($B$3:B9064)+$A$2,"")</f>
        <v/>
      </c>
      <c r="R9064" s="42"/>
      <c r="AB9064" s="13"/>
      <c r="AC9064" s="8"/>
      <c r="AF9064" s="13"/>
      <c r="AG9064" s="8"/>
      <c r="AH9064" s="8"/>
      <c r="AI9064" s="8"/>
      <c r="AJ9064" s="8"/>
      <c r="AK9064" s="8"/>
      <c r="AN9064" s="13"/>
      <c r="AO9064" s="8"/>
      <c r="AR9064" s="13"/>
      <c r="AS9064" s="8"/>
      <c r="AV9064" s="13"/>
      <c r="AW9064" s="8"/>
      <c r="AX9064" s="19" t="str">
        <f t="shared" si="538"/>
        <v/>
      </c>
      <c r="AY9064" s="55">
        <f t="shared" si="539"/>
        <v>0</v>
      </c>
      <c r="AZ9064" s="8"/>
      <c r="BA9064" s="8"/>
    </row>
    <row r="9065" spans="1:53" x14ac:dyDescent="0.25">
      <c r="A9065" s="9" t="str">
        <f>IF(B9065&lt;&gt;"",COUNTA($B$3:B9065)+$A$2,"")</f>
        <v/>
      </c>
      <c r="R9065" s="42"/>
      <c r="AB9065" s="13"/>
      <c r="AC9065" s="8"/>
      <c r="AF9065" s="13"/>
      <c r="AG9065" s="8"/>
      <c r="AH9065" s="8"/>
      <c r="AI9065" s="8"/>
      <c r="AJ9065" s="8"/>
      <c r="AK9065" s="8"/>
      <c r="AN9065" s="13"/>
      <c r="AO9065" s="8"/>
      <c r="AR9065" s="13"/>
      <c r="AS9065" s="8"/>
      <c r="AV9065" s="13"/>
      <c r="AW9065" s="8"/>
      <c r="AX9065" s="19" t="str">
        <f t="shared" si="538"/>
        <v/>
      </c>
      <c r="AY9065" s="55">
        <f t="shared" si="539"/>
        <v>0</v>
      </c>
      <c r="AZ9065" s="8"/>
      <c r="BA9065" s="8"/>
    </row>
    <row r="9066" spans="1:53" x14ac:dyDescent="0.25">
      <c r="A9066" s="9" t="str">
        <f>IF(B9066&lt;&gt;"",COUNTA($B$3:B9066)+$A$2,"")</f>
        <v/>
      </c>
      <c r="R9066" s="42"/>
      <c r="AB9066" s="13"/>
      <c r="AC9066" s="8"/>
      <c r="AF9066" s="13"/>
      <c r="AG9066" s="8"/>
      <c r="AH9066" s="8"/>
      <c r="AI9066" s="8"/>
      <c r="AJ9066" s="8"/>
      <c r="AK9066" s="8"/>
      <c r="AN9066" s="13"/>
      <c r="AO9066" s="8"/>
      <c r="AR9066" s="13"/>
      <c r="AS9066" s="8"/>
      <c r="AV9066" s="13"/>
      <c r="AW9066" s="8"/>
      <c r="AX9066" s="19" t="str">
        <f t="shared" si="538"/>
        <v/>
      </c>
      <c r="AY9066" s="55">
        <f t="shared" si="539"/>
        <v>0</v>
      </c>
      <c r="AZ9066" s="8"/>
      <c r="BA9066" s="8"/>
    </row>
    <row r="9067" spans="1:53" x14ac:dyDescent="0.25">
      <c r="A9067" s="9" t="str">
        <f>IF(B9067&lt;&gt;"",COUNTA($B$3:B9067)+$A$2,"")</f>
        <v/>
      </c>
      <c r="R9067" s="42"/>
      <c r="AB9067" s="13"/>
      <c r="AC9067" s="8"/>
      <c r="AF9067" s="13"/>
      <c r="AG9067" s="8"/>
      <c r="AH9067" s="8"/>
      <c r="AI9067" s="8"/>
      <c r="AJ9067" s="8"/>
      <c r="AK9067" s="8"/>
      <c r="AN9067" s="13"/>
      <c r="AO9067" s="8"/>
      <c r="AR9067" s="13"/>
      <c r="AS9067" s="8"/>
      <c r="AV9067" s="13"/>
      <c r="AW9067" s="8"/>
      <c r="AX9067" s="19" t="str">
        <f t="shared" si="538"/>
        <v/>
      </c>
      <c r="AY9067" s="55">
        <f t="shared" si="539"/>
        <v>0</v>
      </c>
      <c r="AZ9067" s="8"/>
      <c r="BA9067" s="8"/>
    </row>
    <row r="9068" spans="1:53" x14ac:dyDescent="0.25">
      <c r="A9068" s="9" t="str">
        <f>IF(B9068&lt;&gt;"",COUNTA($B$3:B9068)+$A$2,"")</f>
        <v/>
      </c>
      <c r="R9068" s="42"/>
      <c r="AB9068" s="13"/>
      <c r="AC9068" s="8"/>
      <c r="AF9068" s="13"/>
      <c r="AG9068" s="8"/>
      <c r="AH9068" s="8"/>
      <c r="AI9068" s="8"/>
      <c r="AJ9068" s="8"/>
      <c r="AK9068" s="8"/>
      <c r="AN9068" s="13"/>
      <c r="AO9068" s="8"/>
      <c r="AR9068" s="13"/>
      <c r="AS9068" s="8"/>
      <c r="AV9068" s="13"/>
      <c r="AW9068" s="8"/>
      <c r="AX9068" s="19" t="str">
        <f t="shared" si="538"/>
        <v/>
      </c>
      <c r="AY9068" s="55">
        <f t="shared" si="539"/>
        <v>0</v>
      </c>
      <c r="AZ9068" s="8"/>
      <c r="BA9068" s="8"/>
    </row>
    <row r="9069" spans="1:53" x14ac:dyDescent="0.25">
      <c r="A9069" s="9" t="str">
        <f>IF(B9069&lt;&gt;"",COUNTA($B$3:B9069)+$A$2,"")</f>
        <v/>
      </c>
      <c r="R9069" s="42"/>
      <c r="AB9069" s="13"/>
      <c r="AC9069" s="8"/>
      <c r="AF9069" s="13"/>
      <c r="AG9069" s="8"/>
      <c r="AH9069" s="8"/>
      <c r="AI9069" s="8"/>
      <c r="AJ9069" s="8"/>
      <c r="AK9069" s="8"/>
      <c r="AN9069" s="13"/>
      <c r="AO9069" s="8"/>
      <c r="AR9069" s="13"/>
      <c r="AS9069" s="8"/>
      <c r="AV9069" s="13"/>
      <c r="AW9069" s="8"/>
      <c r="AX9069" s="19" t="str">
        <f t="shared" si="538"/>
        <v/>
      </c>
      <c r="AY9069" s="55">
        <f t="shared" si="539"/>
        <v>0</v>
      </c>
      <c r="AZ9069" s="8"/>
      <c r="BA9069" s="8"/>
    </row>
    <row r="9070" spans="1:53" x14ac:dyDescent="0.25">
      <c r="A9070" s="9" t="str">
        <f>IF(B9070&lt;&gt;"",COUNTA($B$3:B9070)+$A$2,"")</f>
        <v/>
      </c>
      <c r="R9070" s="42"/>
      <c r="AB9070" s="13"/>
      <c r="AC9070" s="8"/>
      <c r="AF9070" s="13"/>
      <c r="AG9070" s="8"/>
      <c r="AH9070" s="8"/>
      <c r="AI9070" s="8"/>
      <c r="AJ9070" s="8"/>
      <c r="AK9070" s="8"/>
      <c r="AN9070" s="13"/>
      <c r="AO9070" s="8"/>
      <c r="AR9070" s="13"/>
      <c r="AS9070" s="8"/>
      <c r="AV9070" s="13"/>
      <c r="AW9070" s="8"/>
      <c r="AX9070" s="19" t="str">
        <f t="shared" si="538"/>
        <v/>
      </c>
      <c r="AY9070" s="55">
        <f t="shared" si="539"/>
        <v>0</v>
      </c>
      <c r="AZ9070" s="8"/>
      <c r="BA9070" s="8"/>
    </row>
    <row r="9071" spans="1:53" x14ac:dyDescent="0.25">
      <c r="A9071" s="9" t="str">
        <f>IF(B9071&lt;&gt;"",COUNTA($B$3:B9071)+$A$2,"")</f>
        <v/>
      </c>
      <c r="R9071" s="42"/>
      <c r="AB9071" s="13"/>
      <c r="AC9071" s="8"/>
      <c r="AF9071" s="13"/>
      <c r="AG9071" s="8"/>
      <c r="AH9071" s="8"/>
      <c r="AI9071" s="8"/>
      <c r="AJ9071" s="8"/>
      <c r="AK9071" s="8"/>
      <c r="AN9071" s="13"/>
      <c r="AO9071" s="8"/>
      <c r="AR9071" s="13"/>
      <c r="AS9071" s="8"/>
      <c r="AV9071" s="13"/>
      <c r="AW9071" s="8"/>
      <c r="AX9071" s="19" t="str">
        <f t="shared" si="538"/>
        <v/>
      </c>
      <c r="AY9071" s="55">
        <f t="shared" si="539"/>
        <v>0</v>
      </c>
      <c r="AZ9071" s="8"/>
      <c r="BA9071" s="8"/>
    </row>
    <row r="9072" spans="1:53" x14ac:dyDescent="0.25">
      <c r="A9072" s="9" t="str">
        <f>IF(B9072&lt;&gt;"",COUNTA($B$3:B9072)+$A$2,"")</f>
        <v/>
      </c>
      <c r="R9072" s="42"/>
      <c r="AB9072" s="13"/>
      <c r="AC9072" s="8"/>
      <c r="AF9072" s="13"/>
      <c r="AG9072" s="8"/>
      <c r="AH9072" s="8"/>
      <c r="AI9072" s="8"/>
      <c r="AJ9072" s="8"/>
      <c r="AK9072" s="8"/>
      <c r="AN9072" s="13"/>
      <c r="AO9072" s="8"/>
      <c r="AR9072" s="13"/>
      <c r="AS9072" s="8"/>
      <c r="AV9072" s="13"/>
      <c r="AW9072" s="8"/>
      <c r="AX9072" s="19" t="str">
        <f t="shared" si="538"/>
        <v/>
      </c>
      <c r="AY9072" s="55">
        <f t="shared" si="539"/>
        <v>0</v>
      </c>
      <c r="AZ9072" s="8"/>
      <c r="BA9072" s="8"/>
    </row>
    <row r="9073" spans="1:53" x14ac:dyDescent="0.25">
      <c r="A9073" s="9" t="str">
        <f>IF(B9073&lt;&gt;"",COUNTA($B$3:B9073)+$A$2,"")</f>
        <v/>
      </c>
      <c r="R9073" s="42"/>
      <c r="AB9073" s="13"/>
      <c r="AC9073" s="8"/>
      <c r="AF9073" s="13"/>
      <c r="AG9073" s="8"/>
      <c r="AH9073" s="8"/>
      <c r="AI9073" s="8"/>
      <c r="AJ9073" s="8"/>
      <c r="AK9073" s="8"/>
      <c r="AN9073" s="13"/>
      <c r="AO9073" s="8"/>
      <c r="AR9073" s="13"/>
      <c r="AS9073" s="8"/>
      <c r="AV9073" s="13"/>
      <c r="AW9073" s="8"/>
      <c r="AX9073" s="19" t="str">
        <f t="shared" si="538"/>
        <v/>
      </c>
      <c r="AY9073" s="55">
        <f t="shared" si="539"/>
        <v>0</v>
      </c>
      <c r="AZ9073" s="8"/>
      <c r="BA9073" s="8"/>
    </row>
    <row r="9074" spans="1:53" x14ac:dyDescent="0.25">
      <c r="A9074" s="9" t="str">
        <f>IF(B9074&lt;&gt;"",COUNTA($B$3:B9074)+$A$2,"")</f>
        <v/>
      </c>
      <c r="R9074" s="42"/>
      <c r="AB9074" s="13"/>
      <c r="AC9074" s="8"/>
      <c r="AF9074" s="13"/>
      <c r="AG9074" s="8"/>
      <c r="AH9074" s="8"/>
      <c r="AI9074" s="8"/>
      <c r="AJ9074" s="8"/>
      <c r="AK9074" s="8"/>
      <c r="AN9074" s="13"/>
      <c r="AO9074" s="8"/>
      <c r="AR9074" s="13"/>
      <c r="AS9074" s="8"/>
      <c r="AV9074" s="13"/>
      <c r="AW9074" s="8"/>
      <c r="AX9074" s="19" t="str">
        <f t="shared" si="538"/>
        <v/>
      </c>
      <c r="AY9074" s="55">
        <f t="shared" si="539"/>
        <v>0</v>
      </c>
      <c r="AZ9074" s="8"/>
      <c r="BA9074" s="8"/>
    </row>
    <row r="9075" spans="1:53" x14ac:dyDescent="0.25">
      <c r="A9075" s="9" t="str">
        <f>IF(B9075&lt;&gt;"",COUNTA($B$3:B9075)+$A$2,"")</f>
        <v/>
      </c>
      <c r="R9075" s="42"/>
      <c r="AB9075" s="13"/>
      <c r="AC9075" s="8"/>
      <c r="AF9075" s="13"/>
      <c r="AG9075" s="8"/>
      <c r="AH9075" s="8"/>
      <c r="AI9075" s="8"/>
      <c r="AJ9075" s="8"/>
      <c r="AK9075" s="8"/>
      <c r="AN9075" s="13"/>
      <c r="AO9075" s="8"/>
      <c r="AR9075" s="13"/>
      <c r="AS9075" s="8"/>
      <c r="AV9075" s="13"/>
      <c r="AW9075" s="8"/>
      <c r="AX9075" s="19" t="str">
        <f t="shared" si="538"/>
        <v/>
      </c>
      <c r="AY9075" s="55">
        <f t="shared" si="539"/>
        <v>0</v>
      </c>
      <c r="AZ9075" s="8"/>
      <c r="BA9075" s="8"/>
    </row>
    <row r="9076" spans="1:53" x14ac:dyDescent="0.25">
      <c r="A9076" s="9" t="str">
        <f>IF(B9076&lt;&gt;"",COUNTA($B$3:B9076)+$A$2,"")</f>
        <v/>
      </c>
      <c r="R9076" s="42"/>
      <c r="AB9076" s="13"/>
      <c r="AC9076" s="8"/>
      <c r="AF9076" s="13"/>
      <c r="AG9076" s="8"/>
      <c r="AH9076" s="8"/>
      <c r="AI9076" s="8"/>
      <c r="AJ9076" s="8"/>
      <c r="AK9076" s="8"/>
      <c r="AN9076" s="13"/>
      <c r="AO9076" s="8"/>
      <c r="AR9076" s="13"/>
      <c r="AS9076" s="8"/>
      <c r="AV9076" s="13"/>
      <c r="AW9076" s="8"/>
      <c r="AX9076" s="19" t="str">
        <f t="shared" si="538"/>
        <v/>
      </c>
      <c r="AY9076" s="55">
        <f t="shared" si="539"/>
        <v>0</v>
      </c>
      <c r="AZ9076" s="8"/>
      <c r="BA9076" s="8"/>
    </row>
    <row r="9077" spans="1:53" x14ac:dyDescent="0.25">
      <c r="A9077" s="9" t="str">
        <f>IF(B9077&lt;&gt;"",COUNTA($B$3:B9077)+$A$2,"")</f>
        <v/>
      </c>
      <c r="R9077" s="42"/>
      <c r="AB9077" s="13"/>
      <c r="AC9077" s="8"/>
      <c r="AF9077" s="13"/>
      <c r="AG9077" s="8"/>
      <c r="AH9077" s="8"/>
      <c r="AI9077" s="8"/>
      <c r="AJ9077" s="8"/>
      <c r="AK9077" s="8"/>
      <c r="AN9077" s="13"/>
      <c r="AO9077" s="8"/>
      <c r="AR9077" s="13"/>
      <c r="AS9077" s="8"/>
      <c r="AV9077" s="13"/>
      <c r="AW9077" s="8"/>
      <c r="AX9077" s="19" t="str">
        <f t="shared" si="538"/>
        <v/>
      </c>
      <c r="AY9077" s="55">
        <f t="shared" si="539"/>
        <v>0</v>
      </c>
      <c r="AZ9077" s="8"/>
      <c r="BA9077" s="8"/>
    </row>
    <row r="9078" spans="1:53" x14ac:dyDescent="0.25">
      <c r="A9078" s="9" t="str">
        <f>IF(B9078&lt;&gt;"",COUNTA($B$3:B9078)+$A$2,"")</f>
        <v/>
      </c>
      <c r="R9078" s="42"/>
      <c r="AB9078" s="13"/>
      <c r="AC9078" s="8"/>
      <c r="AF9078" s="13"/>
      <c r="AG9078" s="8"/>
      <c r="AH9078" s="8"/>
      <c r="AI9078" s="8"/>
      <c r="AJ9078" s="8"/>
      <c r="AK9078" s="8"/>
      <c r="AN9078" s="13"/>
      <c r="AO9078" s="8"/>
      <c r="AR9078" s="13"/>
      <c r="AS9078" s="8"/>
      <c r="AV9078" s="13"/>
      <c r="AW9078" s="8"/>
      <c r="AX9078" s="19" t="str">
        <f t="shared" si="538"/>
        <v/>
      </c>
      <c r="AY9078" s="55">
        <f t="shared" si="539"/>
        <v>0</v>
      </c>
      <c r="AZ9078" s="8"/>
      <c r="BA9078" s="8"/>
    </row>
    <row r="9079" spans="1:53" x14ac:dyDescent="0.25">
      <c r="A9079" s="9" t="str">
        <f>IF(B9079&lt;&gt;"",COUNTA($B$3:B9079)+$A$2,"")</f>
        <v/>
      </c>
      <c r="R9079" s="42"/>
      <c r="AB9079" s="13"/>
      <c r="AC9079" s="8"/>
      <c r="AF9079" s="13"/>
      <c r="AG9079" s="8"/>
      <c r="AH9079" s="8"/>
      <c r="AI9079" s="8"/>
      <c r="AJ9079" s="8"/>
      <c r="AK9079" s="8"/>
      <c r="AN9079" s="13"/>
      <c r="AO9079" s="8"/>
      <c r="AR9079" s="13"/>
      <c r="AS9079" s="8"/>
      <c r="AV9079" s="13"/>
      <c r="AW9079" s="8"/>
      <c r="AX9079" s="19" t="str">
        <f t="shared" si="538"/>
        <v/>
      </c>
      <c r="AY9079" s="55">
        <f t="shared" si="539"/>
        <v>0</v>
      </c>
      <c r="AZ9079" s="8"/>
      <c r="BA9079" s="8"/>
    </row>
    <row r="9080" spans="1:53" x14ac:dyDescent="0.25">
      <c r="A9080" s="9" t="str">
        <f>IF(B9080&lt;&gt;"",COUNTA($B$3:B9080)+$A$2,"")</f>
        <v/>
      </c>
      <c r="R9080" s="42"/>
      <c r="AB9080" s="13"/>
      <c r="AC9080" s="8"/>
      <c r="AF9080" s="13"/>
      <c r="AG9080" s="8"/>
      <c r="AH9080" s="8"/>
      <c r="AI9080" s="8"/>
      <c r="AJ9080" s="8"/>
      <c r="AK9080" s="8"/>
      <c r="AN9080" s="13"/>
      <c r="AO9080" s="8"/>
      <c r="AR9080" s="13"/>
      <c r="AS9080" s="8"/>
      <c r="AV9080" s="13"/>
      <c r="AW9080" s="8"/>
      <c r="AX9080" s="19" t="str">
        <f t="shared" si="538"/>
        <v/>
      </c>
      <c r="AY9080" s="55">
        <f t="shared" si="539"/>
        <v>0</v>
      </c>
      <c r="AZ9080" s="8"/>
      <c r="BA9080" s="8"/>
    </row>
    <row r="9081" spans="1:53" x14ac:dyDescent="0.25">
      <c r="A9081" s="9" t="str">
        <f>IF(B9081&lt;&gt;"",COUNTA($B$3:B9081)+$A$2,"")</f>
        <v/>
      </c>
      <c r="R9081" s="42"/>
      <c r="AB9081" s="13"/>
      <c r="AC9081" s="8"/>
      <c r="AF9081" s="13"/>
      <c r="AG9081" s="8"/>
      <c r="AH9081" s="8"/>
      <c r="AI9081" s="8"/>
      <c r="AJ9081" s="8"/>
      <c r="AK9081" s="8"/>
      <c r="AN9081" s="13"/>
      <c r="AO9081" s="8"/>
      <c r="AR9081" s="13"/>
      <c r="AS9081" s="8"/>
      <c r="AV9081" s="13"/>
      <c r="AW9081" s="8"/>
      <c r="AX9081" s="19" t="str">
        <f t="shared" si="538"/>
        <v/>
      </c>
      <c r="AY9081" s="55">
        <f t="shared" si="539"/>
        <v>0</v>
      </c>
      <c r="AZ9081" s="8"/>
      <c r="BA9081" s="8"/>
    </row>
    <row r="9082" spans="1:53" x14ac:dyDescent="0.25">
      <c r="A9082" s="9" t="str">
        <f>IF(B9082&lt;&gt;"",COUNTA($B$3:B9082)+$A$2,"")</f>
        <v/>
      </c>
      <c r="R9082" s="42"/>
      <c r="AB9082" s="13"/>
      <c r="AC9082" s="8"/>
      <c r="AF9082" s="13"/>
      <c r="AG9082" s="8"/>
      <c r="AH9082" s="8"/>
      <c r="AI9082" s="8"/>
      <c r="AJ9082" s="8"/>
      <c r="AK9082" s="8"/>
      <c r="AN9082" s="13"/>
      <c r="AO9082" s="8"/>
      <c r="AR9082" s="13"/>
      <c r="AS9082" s="8"/>
      <c r="AV9082" s="13"/>
      <c r="AW9082" s="8"/>
      <c r="AX9082" s="19" t="str">
        <f t="shared" si="538"/>
        <v/>
      </c>
      <c r="AY9082" s="55">
        <f t="shared" si="539"/>
        <v>0</v>
      </c>
      <c r="AZ9082" s="8"/>
      <c r="BA9082" s="8"/>
    </row>
    <row r="9083" spans="1:53" x14ac:dyDescent="0.25">
      <c r="A9083" s="9" t="str">
        <f>IF(B9083&lt;&gt;"",COUNTA($B$3:B9083)+$A$2,"")</f>
        <v/>
      </c>
      <c r="R9083" s="42"/>
      <c r="AB9083" s="13"/>
      <c r="AC9083" s="8"/>
      <c r="AF9083" s="13"/>
      <c r="AG9083" s="8"/>
      <c r="AH9083" s="8"/>
      <c r="AI9083" s="8"/>
      <c r="AJ9083" s="8"/>
      <c r="AK9083" s="8"/>
      <c r="AN9083" s="13"/>
      <c r="AO9083" s="8"/>
      <c r="AR9083" s="13"/>
      <c r="AS9083" s="8"/>
      <c r="AV9083" s="13"/>
      <c r="AW9083" s="8"/>
      <c r="AX9083" s="19" t="str">
        <f t="shared" si="538"/>
        <v/>
      </c>
      <c r="AY9083" s="55">
        <f t="shared" si="539"/>
        <v>0</v>
      </c>
      <c r="AZ9083" s="8"/>
      <c r="BA9083" s="8"/>
    </row>
    <row r="9084" spans="1:53" x14ac:dyDescent="0.25">
      <c r="A9084" s="9" t="str">
        <f>IF(B9084&lt;&gt;"",COUNTA($B$3:B9084)+$A$2,"")</f>
        <v/>
      </c>
      <c r="R9084" s="42"/>
      <c r="AB9084" s="13"/>
      <c r="AC9084" s="8"/>
      <c r="AF9084" s="13"/>
      <c r="AG9084" s="8"/>
      <c r="AH9084" s="8"/>
      <c r="AI9084" s="8"/>
      <c r="AJ9084" s="8"/>
      <c r="AK9084" s="8"/>
      <c r="AN9084" s="13"/>
      <c r="AO9084" s="8"/>
      <c r="AR9084" s="13"/>
      <c r="AS9084" s="8"/>
      <c r="AV9084" s="13"/>
      <c r="AW9084" s="8"/>
      <c r="AX9084" s="19" t="str">
        <f t="shared" si="538"/>
        <v/>
      </c>
      <c r="AY9084" s="55">
        <f t="shared" si="539"/>
        <v>0</v>
      </c>
      <c r="AZ9084" s="8"/>
      <c r="BA9084" s="8"/>
    </row>
    <row r="9085" spans="1:53" x14ac:dyDescent="0.25">
      <c r="A9085" s="9" t="str">
        <f>IF(B9085&lt;&gt;"",COUNTA($B$3:B9085)+$A$2,"")</f>
        <v/>
      </c>
      <c r="R9085" s="42"/>
      <c r="AB9085" s="13"/>
      <c r="AC9085" s="8"/>
      <c r="AF9085" s="13"/>
      <c r="AG9085" s="8"/>
      <c r="AH9085" s="8"/>
      <c r="AI9085" s="8"/>
      <c r="AJ9085" s="8"/>
      <c r="AK9085" s="8"/>
      <c r="AN9085" s="13"/>
      <c r="AO9085" s="8"/>
      <c r="AR9085" s="13"/>
      <c r="AS9085" s="8"/>
      <c r="AV9085" s="13"/>
      <c r="AW9085" s="8"/>
      <c r="AX9085" s="19" t="str">
        <f t="shared" si="538"/>
        <v/>
      </c>
      <c r="AY9085" s="55">
        <f t="shared" si="539"/>
        <v>0</v>
      </c>
      <c r="AZ9085" s="8"/>
      <c r="BA9085" s="8"/>
    </row>
    <row r="9086" spans="1:53" x14ac:dyDescent="0.25">
      <c r="A9086" s="9" t="str">
        <f>IF(B9086&lt;&gt;"",COUNTA($B$3:B9086)+$A$2,"")</f>
        <v/>
      </c>
      <c r="R9086" s="42"/>
      <c r="AB9086" s="13"/>
      <c r="AC9086" s="8"/>
      <c r="AF9086" s="13"/>
      <c r="AG9086" s="8"/>
      <c r="AH9086" s="8"/>
      <c r="AI9086" s="8"/>
      <c r="AJ9086" s="8"/>
      <c r="AK9086" s="8"/>
      <c r="AN9086" s="13"/>
      <c r="AO9086" s="8"/>
      <c r="AR9086" s="13"/>
      <c r="AS9086" s="8"/>
      <c r="AV9086" s="13"/>
      <c r="AW9086" s="8"/>
      <c r="AX9086" s="19" t="str">
        <f t="shared" si="538"/>
        <v/>
      </c>
      <c r="AY9086" s="55">
        <f t="shared" si="539"/>
        <v>0</v>
      </c>
      <c r="AZ9086" s="8"/>
      <c r="BA9086" s="8"/>
    </row>
    <row r="9087" spans="1:53" x14ac:dyDescent="0.25">
      <c r="A9087" s="9" t="str">
        <f>IF(B9087&lt;&gt;"",COUNTA($B$3:B9087)+$A$2,"")</f>
        <v/>
      </c>
      <c r="R9087" s="42"/>
      <c r="AB9087" s="13"/>
      <c r="AC9087" s="8"/>
      <c r="AF9087" s="13"/>
      <c r="AG9087" s="8"/>
      <c r="AH9087" s="8"/>
      <c r="AI9087" s="8"/>
      <c r="AJ9087" s="8"/>
      <c r="AK9087" s="8"/>
      <c r="AN9087" s="13"/>
      <c r="AO9087" s="8"/>
      <c r="AR9087" s="13"/>
      <c r="AS9087" s="8"/>
      <c r="AV9087" s="13"/>
      <c r="AW9087" s="8"/>
      <c r="AX9087" s="19" t="str">
        <f t="shared" si="538"/>
        <v/>
      </c>
      <c r="AY9087" s="55">
        <f t="shared" si="539"/>
        <v>0</v>
      </c>
      <c r="AZ9087" s="8"/>
      <c r="BA9087" s="8"/>
    </row>
    <row r="9088" spans="1:53" x14ac:dyDescent="0.25">
      <c r="A9088" s="9" t="str">
        <f>IF(B9088&lt;&gt;"",COUNTA($B$3:B9088)+$A$2,"")</f>
        <v/>
      </c>
      <c r="R9088" s="42"/>
      <c r="AB9088" s="13"/>
      <c r="AC9088" s="8"/>
      <c r="AF9088" s="13"/>
      <c r="AG9088" s="8"/>
      <c r="AH9088" s="8"/>
      <c r="AI9088" s="8"/>
      <c r="AJ9088" s="8"/>
      <c r="AK9088" s="8"/>
      <c r="AN9088" s="13"/>
      <c r="AO9088" s="8"/>
      <c r="AR9088" s="13"/>
      <c r="AS9088" s="8"/>
      <c r="AV9088" s="13"/>
      <c r="AW9088" s="8"/>
      <c r="AX9088" s="19" t="str">
        <f t="shared" si="538"/>
        <v/>
      </c>
      <c r="AY9088" s="55">
        <f t="shared" si="539"/>
        <v>0</v>
      </c>
      <c r="AZ9088" s="8"/>
      <c r="BA9088" s="8"/>
    </row>
    <row r="9089" spans="1:53" x14ac:dyDescent="0.25">
      <c r="A9089" s="9" t="str">
        <f>IF(B9089&lt;&gt;"",COUNTA($B$3:B9089)+$A$2,"")</f>
        <v/>
      </c>
      <c r="R9089" s="42"/>
      <c r="AB9089" s="13"/>
      <c r="AC9089" s="8"/>
      <c r="AF9089" s="13"/>
      <c r="AG9089" s="8"/>
      <c r="AH9089" s="8"/>
      <c r="AI9089" s="8"/>
      <c r="AJ9089" s="8"/>
      <c r="AK9089" s="8"/>
      <c r="AN9089" s="13"/>
      <c r="AO9089" s="8"/>
      <c r="AR9089" s="13"/>
      <c r="AS9089" s="8"/>
      <c r="AV9089" s="13"/>
      <c r="AW9089" s="8"/>
      <c r="AX9089" s="19" t="str">
        <f t="shared" si="538"/>
        <v/>
      </c>
      <c r="AY9089" s="55">
        <f t="shared" si="539"/>
        <v>0</v>
      </c>
      <c r="AZ9089" s="8"/>
      <c r="BA9089" s="8"/>
    </row>
    <row r="9090" spans="1:53" x14ac:dyDescent="0.25">
      <c r="A9090" s="9" t="str">
        <f>IF(B9090&lt;&gt;"",COUNTA($B$3:B9090)+$A$2,"")</f>
        <v/>
      </c>
      <c r="R9090" s="42"/>
      <c r="AB9090" s="13"/>
      <c r="AC9090" s="8"/>
      <c r="AF9090" s="13"/>
      <c r="AG9090" s="8"/>
      <c r="AH9090" s="8"/>
      <c r="AI9090" s="8"/>
      <c r="AJ9090" s="8"/>
      <c r="AK9090" s="8"/>
      <c r="AN9090" s="13"/>
      <c r="AO9090" s="8"/>
      <c r="AR9090" s="13"/>
      <c r="AS9090" s="8"/>
      <c r="AV9090" s="13"/>
      <c r="AW9090" s="8"/>
      <c r="AX9090" s="19" t="str">
        <f t="shared" si="538"/>
        <v/>
      </c>
      <c r="AY9090" s="55">
        <f t="shared" si="539"/>
        <v>0</v>
      </c>
      <c r="AZ9090" s="8"/>
      <c r="BA9090" s="8"/>
    </row>
    <row r="9091" spans="1:53" x14ac:dyDescent="0.25">
      <c r="A9091" s="9" t="str">
        <f>IF(B9091&lt;&gt;"",COUNTA($B$3:B9091)+$A$2,"")</f>
        <v/>
      </c>
      <c r="R9091" s="42"/>
      <c r="AB9091" s="13"/>
      <c r="AC9091" s="8"/>
      <c r="AF9091" s="13"/>
      <c r="AG9091" s="8"/>
      <c r="AH9091" s="8"/>
      <c r="AI9091" s="8"/>
      <c r="AJ9091" s="8"/>
      <c r="AK9091" s="8"/>
      <c r="AN9091" s="13"/>
      <c r="AO9091" s="8"/>
      <c r="AR9091" s="13"/>
      <c r="AS9091" s="8"/>
      <c r="AV9091" s="13"/>
      <c r="AW9091" s="8"/>
      <c r="AX9091" s="19" t="str">
        <f t="shared" ref="AX9091:AX9154" si="540">IF(R9091="","",AY9091/(1+0.025))</f>
        <v/>
      </c>
      <c r="AY9091" s="55">
        <f t="shared" ref="AY9091:AY9154" si="541">BC9091-AZ9091</f>
        <v>0</v>
      </c>
      <c r="AZ9091" s="8"/>
      <c r="BA9091" s="8"/>
    </row>
    <row r="9092" spans="1:53" x14ac:dyDescent="0.25">
      <c r="A9092" s="9" t="str">
        <f>IF(B9092&lt;&gt;"",COUNTA($B$3:B9092)+$A$2,"")</f>
        <v/>
      </c>
      <c r="R9092" s="42"/>
      <c r="AB9092" s="13"/>
      <c r="AC9092" s="8"/>
      <c r="AF9092" s="13"/>
      <c r="AG9092" s="8"/>
      <c r="AH9092" s="8"/>
      <c r="AI9092" s="8"/>
      <c r="AJ9092" s="8"/>
      <c r="AK9092" s="8"/>
      <c r="AN9092" s="13"/>
      <c r="AO9092" s="8"/>
      <c r="AR9092" s="13"/>
      <c r="AS9092" s="8"/>
      <c r="AV9092" s="13"/>
      <c r="AW9092" s="8"/>
      <c r="AX9092" s="19" t="str">
        <f t="shared" si="540"/>
        <v/>
      </c>
      <c r="AY9092" s="55">
        <f t="shared" si="541"/>
        <v>0</v>
      </c>
      <c r="AZ9092" s="8"/>
      <c r="BA9092" s="8"/>
    </row>
    <row r="9093" spans="1:53" x14ac:dyDescent="0.25">
      <c r="A9093" s="9" t="str">
        <f>IF(B9093&lt;&gt;"",COUNTA($B$3:B9093)+$A$2,"")</f>
        <v/>
      </c>
      <c r="R9093" s="42"/>
      <c r="AB9093" s="13"/>
      <c r="AC9093" s="8"/>
      <c r="AF9093" s="13"/>
      <c r="AG9093" s="8"/>
      <c r="AH9093" s="8"/>
      <c r="AI9093" s="8"/>
      <c r="AJ9093" s="8"/>
      <c r="AK9093" s="8"/>
      <c r="AN9093" s="13"/>
      <c r="AO9093" s="8"/>
      <c r="AR9093" s="13"/>
      <c r="AS9093" s="8"/>
      <c r="AV9093" s="13"/>
      <c r="AW9093" s="8"/>
      <c r="AX9093" s="19" t="str">
        <f t="shared" si="540"/>
        <v/>
      </c>
      <c r="AY9093" s="55">
        <f t="shared" si="541"/>
        <v>0</v>
      </c>
      <c r="AZ9093" s="8"/>
      <c r="BA9093" s="8"/>
    </row>
    <row r="9094" spans="1:53" x14ac:dyDescent="0.25">
      <c r="A9094" s="9" t="str">
        <f>IF(B9094&lt;&gt;"",COUNTA($B$3:B9094)+$A$2,"")</f>
        <v/>
      </c>
      <c r="R9094" s="42"/>
      <c r="AB9094" s="13"/>
      <c r="AC9094" s="8"/>
      <c r="AF9094" s="13"/>
      <c r="AG9094" s="8"/>
      <c r="AH9094" s="8"/>
      <c r="AI9094" s="8"/>
      <c r="AJ9094" s="8"/>
      <c r="AK9094" s="8"/>
      <c r="AN9094" s="13"/>
      <c r="AO9094" s="8"/>
      <c r="AR9094" s="13"/>
      <c r="AS9094" s="8"/>
      <c r="AV9094" s="13"/>
      <c r="AW9094" s="8"/>
      <c r="AX9094" s="19" t="str">
        <f t="shared" si="540"/>
        <v/>
      </c>
      <c r="AY9094" s="55">
        <f t="shared" si="541"/>
        <v>0</v>
      </c>
      <c r="AZ9094" s="8"/>
      <c r="BA9094" s="8"/>
    </row>
    <row r="9095" spans="1:53" x14ac:dyDescent="0.25">
      <c r="A9095" s="9" t="str">
        <f>IF(B9095&lt;&gt;"",COUNTA($B$3:B9095)+$A$2,"")</f>
        <v/>
      </c>
      <c r="R9095" s="42"/>
      <c r="AB9095" s="13"/>
      <c r="AC9095" s="8"/>
      <c r="AF9095" s="13"/>
      <c r="AG9095" s="8"/>
      <c r="AH9095" s="8"/>
      <c r="AI9095" s="8"/>
      <c r="AJ9095" s="8"/>
      <c r="AK9095" s="8"/>
      <c r="AN9095" s="13"/>
      <c r="AO9095" s="8"/>
      <c r="AR9095" s="13"/>
      <c r="AS9095" s="8"/>
      <c r="AV9095" s="13"/>
      <c r="AW9095" s="8"/>
      <c r="AX9095" s="19" t="str">
        <f t="shared" si="540"/>
        <v/>
      </c>
      <c r="AY9095" s="55">
        <f t="shared" si="541"/>
        <v>0</v>
      </c>
      <c r="AZ9095" s="8"/>
      <c r="BA9095" s="8"/>
    </row>
    <row r="9096" spans="1:53" x14ac:dyDescent="0.25">
      <c r="A9096" s="9" t="str">
        <f>IF(B9096&lt;&gt;"",COUNTA($B$3:B9096)+$A$2,"")</f>
        <v/>
      </c>
      <c r="R9096" s="42"/>
      <c r="AB9096" s="13"/>
      <c r="AC9096" s="8"/>
      <c r="AF9096" s="13"/>
      <c r="AG9096" s="8"/>
      <c r="AH9096" s="8"/>
      <c r="AI9096" s="8"/>
      <c r="AJ9096" s="8"/>
      <c r="AK9096" s="8"/>
      <c r="AN9096" s="13"/>
      <c r="AO9096" s="8"/>
      <c r="AR9096" s="13"/>
      <c r="AS9096" s="8"/>
      <c r="AV9096" s="13"/>
      <c r="AW9096" s="8"/>
      <c r="AX9096" s="19" t="str">
        <f t="shared" si="540"/>
        <v/>
      </c>
      <c r="AY9096" s="55">
        <f t="shared" si="541"/>
        <v>0</v>
      </c>
      <c r="AZ9096" s="8"/>
      <c r="BA9096" s="8"/>
    </row>
    <row r="9097" spans="1:53" x14ac:dyDescent="0.25">
      <c r="A9097" s="9" t="str">
        <f>IF(B9097&lt;&gt;"",COUNTA($B$3:B9097)+$A$2,"")</f>
        <v/>
      </c>
      <c r="R9097" s="42"/>
      <c r="AB9097" s="13"/>
      <c r="AC9097" s="8"/>
      <c r="AF9097" s="13"/>
      <c r="AG9097" s="8"/>
      <c r="AH9097" s="8"/>
      <c r="AI9097" s="8"/>
      <c r="AJ9097" s="8"/>
      <c r="AK9097" s="8"/>
      <c r="AN9097" s="13"/>
      <c r="AO9097" s="8"/>
      <c r="AR9097" s="13"/>
      <c r="AS9097" s="8"/>
      <c r="AV9097" s="13"/>
      <c r="AW9097" s="8"/>
      <c r="AX9097" s="19" t="str">
        <f t="shared" si="540"/>
        <v/>
      </c>
      <c r="AY9097" s="55">
        <f t="shared" si="541"/>
        <v>0</v>
      </c>
      <c r="AZ9097" s="8"/>
      <c r="BA9097" s="8"/>
    </row>
    <row r="9098" spans="1:53" x14ac:dyDescent="0.25">
      <c r="A9098" s="9" t="str">
        <f>IF(B9098&lt;&gt;"",COUNTA($B$3:B9098)+$A$2,"")</f>
        <v/>
      </c>
      <c r="R9098" s="42"/>
      <c r="AB9098" s="13"/>
      <c r="AC9098" s="8"/>
      <c r="AF9098" s="13"/>
      <c r="AG9098" s="8"/>
      <c r="AH9098" s="8"/>
      <c r="AI9098" s="8"/>
      <c r="AJ9098" s="8"/>
      <c r="AK9098" s="8"/>
      <c r="AN9098" s="13"/>
      <c r="AO9098" s="8"/>
      <c r="AR9098" s="13"/>
      <c r="AS9098" s="8"/>
      <c r="AV9098" s="13"/>
      <c r="AW9098" s="8"/>
      <c r="AX9098" s="19" t="str">
        <f t="shared" si="540"/>
        <v/>
      </c>
      <c r="AY9098" s="55">
        <f t="shared" si="541"/>
        <v>0</v>
      </c>
      <c r="AZ9098" s="8"/>
      <c r="BA9098" s="8"/>
    </row>
    <row r="9099" spans="1:53" x14ac:dyDescent="0.25">
      <c r="A9099" s="9" t="str">
        <f>IF(B9099&lt;&gt;"",COUNTA($B$3:B9099)+$A$2,"")</f>
        <v/>
      </c>
      <c r="R9099" s="42"/>
      <c r="AB9099" s="13"/>
      <c r="AC9099" s="8"/>
      <c r="AF9099" s="13"/>
      <c r="AG9099" s="8"/>
      <c r="AH9099" s="8"/>
      <c r="AI9099" s="8"/>
      <c r="AJ9099" s="8"/>
      <c r="AK9099" s="8"/>
      <c r="AN9099" s="13"/>
      <c r="AO9099" s="8"/>
      <c r="AR9099" s="13"/>
      <c r="AS9099" s="8"/>
      <c r="AV9099" s="13"/>
      <c r="AW9099" s="8"/>
      <c r="AX9099" s="19" t="str">
        <f t="shared" si="540"/>
        <v/>
      </c>
      <c r="AY9099" s="55">
        <f t="shared" si="541"/>
        <v>0</v>
      </c>
      <c r="AZ9099" s="8"/>
      <c r="BA9099" s="8"/>
    </row>
    <row r="9100" spans="1:53" x14ac:dyDescent="0.25">
      <c r="A9100" s="9" t="str">
        <f>IF(B9100&lt;&gt;"",COUNTA($B$3:B9100)+$A$2,"")</f>
        <v/>
      </c>
      <c r="R9100" s="42"/>
      <c r="AB9100" s="13"/>
      <c r="AC9100" s="8"/>
      <c r="AF9100" s="13"/>
      <c r="AG9100" s="8"/>
      <c r="AH9100" s="8"/>
      <c r="AI9100" s="8"/>
      <c r="AJ9100" s="8"/>
      <c r="AK9100" s="8"/>
      <c r="AN9100" s="13"/>
      <c r="AO9100" s="8"/>
      <c r="AR9100" s="13"/>
      <c r="AS9100" s="8"/>
      <c r="AV9100" s="13"/>
      <c r="AW9100" s="8"/>
      <c r="AX9100" s="19" t="str">
        <f t="shared" si="540"/>
        <v/>
      </c>
      <c r="AY9100" s="55">
        <f t="shared" si="541"/>
        <v>0</v>
      </c>
      <c r="AZ9100" s="8"/>
      <c r="BA9100" s="8"/>
    </row>
    <row r="9101" spans="1:53" x14ac:dyDescent="0.25">
      <c r="A9101" s="9" t="str">
        <f>IF(B9101&lt;&gt;"",COUNTA($B$3:B9101)+$A$2,"")</f>
        <v/>
      </c>
      <c r="R9101" s="42"/>
      <c r="AB9101" s="13"/>
      <c r="AC9101" s="8"/>
      <c r="AF9101" s="13"/>
      <c r="AG9101" s="8"/>
      <c r="AH9101" s="8"/>
      <c r="AI9101" s="8"/>
      <c r="AJ9101" s="8"/>
      <c r="AK9101" s="8"/>
      <c r="AN9101" s="13"/>
      <c r="AO9101" s="8"/>
      <c r="AR9101" s="13"/>
      <c r="AS9101" s="8"/>
      <c r="AV9101" s="13"/>
      <c r="AW9101" s="8"/>
      <c r="AX9101" s="19" t="str">
        <f t="shared" si="540"/>
        <v/>
      </c>
      <c r="AY9101" s="55">
        <f t="shared" si="541"/>
        <v>0</v>
      </c>
      <c r="AZ9101" s="8"/>
      <c r="BA9101" s="8"/>
    </row>
    <row r="9102" spans="1:53" x14ac:dyDescent="0.25">
      <c r="A9102" s="9" t="str">
        <f>IF(B9102&lt;&gt;"",COUNTA($B$3:B9102)+$A$2,"")</f>
        <v/>
      </c>
      <c r="R9102" s="42"/>
      <c r="AB9102" s="13"/>
      <c r="AC9102" s="8"/>
      <c r="AF9102" s="13"/>
      <c r="AG9102" s="8"/>
      <c r="AH9102" s="8"/>
      <c r="AI9102" s="8"/>
      <c r="AJ9102" s="8"/>
      <c r="AK9102" s="8"/>
      <c r="AN9102" s="13"/>
      <c r="AO9102" s="8"/>
      <c r="AR9102" s="13"/>
      <c r="AS9102" s="8"/>
      <c r="AV9102" s="13"/>
      <c r="AW9102" s="8"/>
      <c r="AX9102" s="19" t="str">
        <f t="shared" si="540"/>
        <v/>
      </c>
      <c r="AY9102" s="55">
        <f t="shared" si="541"/>
        <v>0</v>
      </c>
      <c r="AZ9102" s="8"/>
      <c r="BA9102" s="8"/>
    </row>
    <row r="9103" spans="1:53" x14ac:dyDescent="0.25">
      <c r="A9103" s="9" t="str">
        <f>IF(B9103&lt;&gt;"",COUNTA($B$3:B9103)+$A$2,"")</f>
        <v/>
      </c>
      <c r="R9103" s="42"/>
      <c r="AB9103" s="13"/>
      <c r="AC9103" s="8"/>
      <c r="AF9103" s="13"/>
      <c r="AG9103" s="8"/>
      <c r="AH9103" s="8"/>
      <c r="AI9103" s="8"/>
      <c r="AJ9103" s="8"/>
      <c r="AK9103" s="8"/>
      <c r="AN9103" s="13"/>
      <c r="AO9103" s="8"/>
      <c r="AR9103" s="13"/>
      <c r="AS9103" s="8"/>
      <c r="AV9103" s="13"/>
      <c r="AW9103" s="8"/>
      <c r="AX9103" s="19" t="str">
        <f t="shared" si="540"/>
        <v/>
      </c>
      <c r="AY9103" s="55">
        <f t="shared" si="541"/>
        <v>0</v>
      </c>
      <c r="AZ9103" s="8"/>
      <c r="BA9103" s="8"/>
    </row>
    <row r="9104" spans="1:53" x14ac:dyDescent="0.25">
      <c r="A9104" s="9" t="str">
        <f>IF(B9104&lt;&gt;"",COUNTA($B$3:B9104)+$A$2,"")</f>
        <v/>
      </c>
      <c r="R9104" s="42"/>
      <c r="AB9104" s="13"/>
      <c r="AC9104" s="8"/>
      <c r="AF9104" s="13"/>
      <c r="AG9104" s="8"/>
      <c r="AH9104" s="8"/>
      <c r="AI9104" s="8"/>
      <c r="AJ9104" s="8"/>
      <c r="AK9104" s="8"/>
      <c r="AN9104" s="13"/>
      <c r="AO9104" s="8"/>
      <c r="AR9104" s="13"/>
      <c r="AS9104" s="8"/>
      <c r="AV9104" s="13"/>
      <c r="AW9104" s="8"/>
      <c r="AX9104" s="19" t="str">
        <f t="shared" si="540"/>
        <v/>
      </c>
      <c r="AY9104" s="55">
        <f t="shared" si="541"/>
        <v>0</v>
      </c>
      <c r="AZ9104" s="8"/>
      <c r="BA9104" s="8"/>
    </row>
    <row r="9105" spans="1:53" x14ac:dyDescent="0.25">
      <c r="A9105" s="9" t="str">
        <f>IF(B9105&lt;&gt;"",COUNTA($B$3:B9105)+$A$2,"")</f>
        <v/>
      </c>
      <c r="R9105" s="42"/>
      <c r="AB9105" s="13"/>
      <c r="AC9105" s="8"/>
      <c r="AF9105" s="13"/>
      <c r="AG9105" s="8"/>
      <c r="AH9105" s="8"/>
      <c r="AI9105" s="8"/>
      <c r="AJ9105" s="8"/>
      <c r="AK9105" s="8"/>
      <c r="AN9105" s="13"/>
      <c r="AO9105" s="8"/>
      <c r="AR9105" s="13"/>
      <c r="AS9105" s="8"/>
      <c r="AV9105" s="13"/>
      <c r="AW9105" s="8"/>
      <c r="AX9105" s="19" t="str">
        <f t="shared" si="540"/>
        <v/>
      </c>
      <c r="AY9105" s="55">
        <f t="shared" si="541"/>
        <v>0</v>
      </c>
      <c r="AZ9105" s="8"/>
      <c r="BA9105" s="8"/>
    </row>
    <row r="9106" spans="1:53" x14ac:dyDescent="0.25">
      <c r="A9106" s="9" t="str">
        <f>IF(B9106&lt;&gt;"",COUNTA($B$3:B9106)+$A$2,"")</f>
        <v/>
      </c>
      <c r="R9106" s="42"/>
      <c r="AB9106" s="13"/>
      <c r="AC9106" s="8"/>
      <c r="AF9106" s="13"/>
      <c r="AG9106" s="8"/>
      <c r="AH9106" s="8"/>
      <c r="AI9106" s="8"/>
      <c r="AJ9106" s="8"/>
      <c r="AK9106" s="8"/>
      <c r="AN9106" s="13"/>
      <c r="AO9106" s="8"/>
      <c r="AR9106" s="13"/>
      <c r="AS9106" s="8"/>
      <c r="AV9106" s="13"/>
      <c r="AW9106" s="8"/>
      <c r="AX9106" s="19" t="str">
        <f t="shared" si="540"/>
        <v/>
      </c>
      <c r="AY9106" s="55">
        <f t="shared" si="541"/>
        <v>0</v>
      </c>
      <c r="AZ9106" s="8"/>
      <c r="BA9106" s="8"/>
    </row>
    <row r="9107" spans="1:53" x14ac:dyDescent="0.25">
      <c r="A9107" s="9" t="str">
        <f>IF(B9107&lt;&gt;"",COUNTA($B$3:B9107)+$A$2,"")</f>
        <v/>
      </c>
      <c r="R9107" s="42"/>
      <c r="AB9107" s="13"/>
      <c r="AC9107" s="8"/>
      <c r="AF9107" s="13"/>
      <c r="AG9107" s="8"/>
      <c r="AH9107" s="8"/>
      <c r="AI9107" s="8"/>
      <c r="AJ9107" s="8"/>
      <c r="AK9107" s="8"/>
      <c r="AN9107" s="13"/>
      <c r="AO9107" s="8"/>
      <c r="AR9107" s="13"/>
      <c r="AS9107" s="8"/>
      <c r="AV9107" s="13"/>
      <c r="AW9107" s="8"/>
      <c r="AX9107" s="19" t="str">
        <f t="shared" si="540"/>
        <v/>
      </c>
      <c r="AY9107" s="55">
        <f t="shared" si="541"/>
        <v>0</v>
      </c>
      <c r="AZ9107" s="8"/>
      <c r="BA9107" s="8"/>
    </row>
    <row r="9108" spans="1:53" x14ac:dyDescent="0.25">
      <c r="A9108" s="9" t="str">
        <f>IF(B9108&lt;&gt;"",COUNTA($B$3:B9108)+$A$2,"")</f>
        <v/>
      </c>
      <c r="R9108" s="42"/>
      <c r="AB9108" s="13"/>
      <c r="AC9108" s="8"/>
      <c r="AF9108" s="13"/>
      <c r="AG9108" s="8"/>
      <c r="AH9108" s="8"/>
      <c r="AI9108" s="8"/>
      <c r="AJ9108" s="8"/>
      <c r="AK9108" s="8"/>
      <c r="AN9108" s="13"/>
      <c r="AO9108" s="8"/>
      <c r="AR9108" s="13"/>
      <c r="AS9108" s="8"/>
      <c r="AV9108" s="13"/>
      <c r="AW9108" s="8"/>
      <c r="AX9108" s="19" t="str">
        <f t="shared" si="540"/>
        <v/>
      </c>
      <c r="AY9108" s="55">
        <f t="shared" si="541"/>
        <v>0</v>
      </c>
      <c r="AZ9108" s="8"/>
      <c r="BA9108" s="8"/>
    </row>
    <row r="9109" spans="1:53" x14ac:dyDescent="0.25">
      <c r="A9109" s="9" t="str">
        <f>IF(B9109&lt;&gt;"",COUNTA($B$3:B9109)+$A$2,"")</f>
        <v/>
      </c>
      <c r="R9109" s="42"/>
      <c r="AB9109" s="13"/>
      <c r="AC9109" s="8"/>
      <c r="AF9109" s="13"/>
      <c r="AG9109" s="8"/>
      <c r="AH9109" s="8"/>
      <c r="AI9109" s="8"/>
      <c r="AJ9109" s="8"/>
      <c r="AK9109" s="8"/>
      <c r="AN9109" s="13"/>
      <c r="AO9109" s="8"/>
      <c r="AR9109" s="13"/>
      <c r="AS9109" s="8"/>
      <c r="AV9109" s="13"/>
      <c r="AW9109" s="8"/>
      <c r="AX9109" s="19" t="str">
        <f t="shared" si="540"/>
        <v/>
      </c>
      <c r="AY9109" s="55">
        <f t="shared" si="541"/>
        <v>0</v>
      </c>
      <c r="AZ9109" s="8"/>
      <c r="BA9109" s="8"/>
    </row>
    <row r="9110" spans="1:53" x14ac:dyDescent="0.25">
      <c r="A9110" s="9" t="str">
        <f>IF(B9110&lt;&gt;"",COUNTA($B$3:B9110)+$A$2,"")</f>
        <v/>
      </c>
      <c r="R9110" s="42"/>
      <c r="AB9110" s="13"/>
      <c r="AC9110" s="8"/>
      <c r="AF9110" s="13"/>
      <c r="AG9110" s="8"/>
      <c r="AH9110" s="8"/>
      <c r="AI9110" s="8"/>
      <c r="AJ9110" s="8"/>
      <c r="AK9110" s="8"/>
      <c r="AN9110" s="13"/>
      <c r="AO9110" s="8"/>
      <c r="AR9110" s="13"/>
      <c r="AS9110" s="8"/>
      <c r="AV9110" s="13"/>
      <c r="AW9110" s="8"/>
      <c r="AX9110" s="19" t="str">
        <f t="shared" si="540"/>
        <v/>
      </c>
      <c r="AY9110" s="55">
        <f t="shared" si="541"/>
        <v>0</v>
      </c>
      <c r="AZ9110" s="8"/>
      <c r="BA9110" s="8"/>
    </row>
    <row r="9111" spans="1:53" x14ac:dyDescent="0.25">
      <c r="A9111" s="9" t="str">
        <f>IF(B9111&lt;&gt;"",COUNTA($B$3:B9111)+$A$2,"")</f>
        <v/>
      </c>
      <c r="R9111" s="42"/>
      <c r="AB9111" s="13"/>
      <c r="AC9111" s="8"/>
      <c r="AF9111" s="13"/>
      <c r="AG9111" s="8"/>
      <c r="AH9111" s="8"/>
      <c r="AI9111" s="8"/>
      <c r="AJ9111" s="8"/>
      <c r="AK9111" s="8"/>
      <c r="AN9111" s="13"/>
      <c r="AO9111" s="8"/>
      <c r="AR9111" s="13"/>
      <c r="AS9111" s="8"/>
      <c r="AV9111" s="13"/>
      <c r="AW9111" s="8"/>
      <c r="AX9111" s="19" t="str">
        <f t="shared" si="540"/>
        <v/>
      </c>
      <c r="AY9111" s="55">
        <f t="shared" si="541"/>
        <v>0</v>
      </c>
      <c r="AZ9111" s="8"/>
      <c r="BA9111" s="8"/>
    </row>
    <row r="9112" spans="1:53" x14ac:dyDescent="0.25">
      <c r="A9112" s="9" t="str">
        <f>IF(B9112&lt;&gt;"",COUNTA($B$3:B9112)+$A$2,"")</f>
        <v/>
      </c>
      <c r="R9112" s="42"/>
      <c r="AB9112" s="13"/>
      <c r="AC9112" s="8"/>
      <c r="AF9112" s="13"/>
      <c r="AG9112" s="8"/>
      <c r="AH9112" s="8"/>
      <c r="AI9112" s="8"/>
      <c r="AJ9112" s="8"/>
      <c r="AK9112" s="8"/>
      <c r="AN9112" s="13"/>
      <c r="AO9112" s="8"/>
      <c r="AR9112" s="13"/>
      <c r="AS9112" s="8"/>
      <c r="AV9112" s="13"/>
      <c r="AW9112" s="8"/>
      <c r="AX9112" s="19" t="str">
        <f t="shared" si="540"/>
        <v/>
      </c>
      <c r="AY9112" s="55">
        <f t="shared" si="541"/>
        <v>0</v>
      </c>
      <c r="AZ9112" s="8"/>
      <c r="BA9112" s="8"/>
    </row>
    <row r="9113" spans="1:53" x14ac:dyDescent="0.25">
      <c r="A9113" s="9" t="str">
        <f>IF(B9113&lt;&gt;"",COUNTA($B$3:B9113)+$A$2,"")</f>
        <v/>
      </c>
      <c r="R9113" s="42"/>
      <c r="AB9113" s="13"/>
      <c r="AC9113" s="8"/>
      <c r="AF9113" s="13"/>
      <c r="AG9113" s="8"/>
      <c r="AH9113" s="8"/>
      <c r="AI9113" s="8"/>
      <c r="AJ9113" s="8"/>
      <c r="AK9113" s="8"/>
      <c r="AN9113" s="13"/>
      <c r="AO9113" s="8"/>
      <c r="AR9113" s="13"/>
      <c r="AS9113" s="8"/>
      <c r="AV9113" s="13"/>
      <c r="AW9113" s="8"/>
      <c r="AX9113" s="19" t="str">
        <f t="shared" si="540"/>
        <v/>
      </c>
      <c r="AY9113" s="55">
        <f t="shared" si="541"/>
        <v>0</v>
      </c>
      <c r="AZ9113" s="8"/>
      <c r="BA9113" s="8"/>
    </row>
    <row r="9114" spans="1:53" x14ac:dyDescent="0.25">
      <c r="A9114" s="9" t="str">
        <f>IF(B9114&lt;&gt;"",COUNTA($B$3:B9114)+$A$2,"")</f>
        <v/>
      </c>
      <c r="R9114" s="42"/>
      <c r="AB9114" s="13"/>
      <c r="AC9114" s="8"/>
      <c r="AF9114" s="13"/>
      <c r="AG9114" s="8"/>
      <c r="AH9114" s="8"/>
      <c r="AI9114" s="8"/>
      <c r="AJ9114" s="8"/>
      <c r="AK9114" s="8"/>
      <c r="AN9114" s="13"/>
      <c r="AO9114" s="8"/>
      <c r="AR9114" s="13"/>
      <c r="AS9114" s="8"/>
      <c r="AV9114" s="13"/>
      <c r="AW9114" s="8"/>
      <c r="AX9114" s="19" t="str">
        <f t="shared" si="540"/>
        <v/>
      </c>
      <c r="AY9114" s="55">
        <f t="shared" si="541"/>
        <v>0</v>
      </c>
      <c r="AZ9114" s="8"/>
      <c r="BA9114" s="8"/>
    </row>
    <row r="9115" spans="1:53" x14ac:dyDescent="0.25">
      <c r="A9115" s="9" t="str">
        <f>IF(B9115&lt;&gt;"",COUNTA($B$3:B9115)+$A$2,"")</f>
        <v/>
      </c>
      <c r="R9115" s="42"/>
      <c r="AB9115" s="13"/>
      <c r="AC9115" s="8"/>
      <c r="AF9115" s="13"/>
      <c r="AG9115" s="8"/>
      <c r="AH9115" s="8"/>
      <c r="AI9115" s="8"/>
      <c r="AJ9115" s="8"/>
      <c r="AK9115" s="8"/>
      <c r="AN9115" s="13"/>
      <c r="AO9115" s="8"/>
      <c r="AR9115" s="13"/>
      <c r="AS9115" s="8"/>
      <c r="AV9115" s="13"/>
      <c r="AW9115" s="8"/>
      <c r="AX9115" s="19" t="str">
        <f t="shared" si="540"/>
        <v/>
      </c>
      <c r="AY9115" s="55">
        <f t="shared" si="541"/>
        <v>0</v>
      </c>
      <c r="AZ9115" s="8"/>
      <c r="BA9115" s="8"/>
    </row>
    <row r="9116" spans="1:53" x14ac:dyDescent="0.25">
      <c r="A9116" s="9" t="str">
        <f>IF(B9116&lt;&gt;"",COUNTA($B$3:B9116)+$A$2,"")</f>
        <v/>
      </c>
      <c r="R9116" s="42"/>
      <c r="AB9116" s="13"/>
      <c r="AC9116" s="8"/>
      <c r="AF9116" s="13"/>
      <c r="AG9116" s="8"/>
      <c r="AH9116" s="8"/>
      <c r="AI9116" s="8"/>
      <c r="AJ9116" s="8"/>
      <c r="AK9116" s="8"/>
      <c r="AN9116" s="13"/>
      <c r="AO9116" s="8"/>
      <c r="AR9116" s="13"/>
      <c r="AS9116" s="8"/>
      <c r="AV9116" s="13"/>
      <c r="AW9116" s="8"/>
      <c r="AX9116" s="19" t="str">
        <f t="shared" si="540"/>
        <v/>
      </c>
      <c r="AY9116" s="55">
        <f t="shared" si="541"/>
        <v>0</v>
      </c>
      <c r="AZ9116" s="8"/>
      <c r="BA9116" s="8"/>
    </row>
    <row r="9117" spans="1:53" x14ac:dyDescent="0.25">
      <c r="A9117" s="9" t="str">
        <f>IF(B9117&lt;&gt;"",COUNTA($B$3:B9117)+$A$2,"")</f>
        <v/>
      </c>
      <c r="R9117" s="42"/>
      <c r="AB9117" s="13"/>
      <c r="AC9117" s="8"/>
      <c r="AF9117" s="13"/>
      <c r="AG9117" s="8"/>
      <c r="AH9117" s="8"/>
      <c r="AI9117" s="8"/>
      <c r="AJ9117" s="8"/>
      <c r="AK9117" s="8"/>
      <c r="AN9117" s="13"/>
      <c r="AO9117" s="8"/>
      <c r="AR9117" s="13"/>
      <c r="AS9117" s="8"/>
      <c r="AV9117" s="13"/>
      <c r="AW9117" s="8"/>
      <c r="AX9117" s="19" t="str">
        <f t="shared" si="540"/>
        <v/>
      </c>
      <c r="AY9117" s="55">
        <f t="shared" si="541"/>
        <v>0</v>
      </c>
      <c r="AZ9117" s="8"/>
      <c r="BA9117" s="8"/>
    </row>
    <row r="9118" spans="1:53" x14ac:dyDescent="0.25">
      <c r="A9118" s="9" t="str">
        <f>IF(B9118&lt;&gt;"",COUNTA($B$3:B9118)+$A$2,"")</f>
        <v/>
      </c>
      <c r="R9118" s="42"/>
      <c r="AB9118" s="13"/>
      <c r="AC9118" s="8"/>
      <c r="AF9118" s="13"/>
      <c r="AG9118" s="8"/>
      <c r="AH9118" s="8"/>
      <c r="AI9118" s="8"/>
      <c r="AJ9118" s="8"/>
      <c r="AK9118" s="8"/>
      <c r="AN9118" s="13"/>
      <c r="AO9118" s="8"/>
      <c r="AR9118" s="13"/>
      <c r="AS9118" s="8"/>
      <c r="AV9118" s="13"/>
      <c r="AW9118" s="8"/>
      <c r="AX9118" s="19" t="str">
        <f t="shared" si="540"/>
        <v/>
      </c>
      <c r="AY9118" s="55">
        <f t="shared" si="541"/>
        <v>0</v>
      </c>
      <c r="AZ9118" s="8"/>
      <c r="BA9118" s="8"/>
    </row>
    <row r="9119" spans="1:53" x14ac:dyDescent="0.25">
      <c r="A9119" s="9" t="str">
        <f>IF(B9119&lt;&gt;"",COUNTA($B$3:B9119)+$A$2,"")</f>
        <v/>
      </c>
      <c r="R9119" s="42"/>
      <c r="AB9119" s="13"/>
      <c r="AC9119" s="8"/>
      <c r="AF9119" s="13"/>
      <c r="AG9119" s="8"/>
      <c r="AH9119" s="8"/>
      <c r="AI9119" s="8"/>
      <c r="AJ9119" s="8"/>
      <c r="AK9119" s="8"/>
      <c r="AN9119" s="13"/>
      <c r="AO9119" s="8"/>
      <c r="AR9119" s="13"/>
      <c r="AS9119" s="8"/>
      <c r="AV9119" s="13"/>
      <c r="AW9119" s="8"/>
      <c r="AX9119" s="19" t="str">
        <f t="shared" si="540"/>
        <v/>
      </c>
      <c r="AY9119" s="55">
        <f t="shared" si="541"/>
        <v>0</v>
      </c>
      <c r="AZ9119" s="8"/>
      <c r="BA9119" s="8"/>
    </row>
    <row r="9120" spans="1:53" x14ac:dyDescent="0.25">
      <c r="A9120" s="9" t="str">
        <f>IF(B9120&lt;&gt;"",COUNTA($B$3:B9120)+$A$2,"")</f>
        <v/>
      </c>
      <c r="R9120" s="42"/>
      <c r="AB9120" s="13"/>
      <c r="AC9120" s="8"/>
      <c r="AF9120" s="13"/>
      <c r="AG9120" s="8"/>
      <c r="AH9120" s="8"/>
      <c r="AI9120" s="8"/>
      <c r="AJ9120" s="8"/>
      <c r="AK9120" s="8"/>
      <c r="AN9120" s="13"/>
      <c r="AO9120" s="8"/>
      <c r="AR9120" s="13"/>
      <c r="AS9120" s="8"/>
      <c r="AV9120" s="13"/>
      <c r="AW9120" s="8"/>
      <c r="AX9120" s="19" t="str">
        <f t="shared" si="540"/>
        <v/>
      </c>
      <c r="AY9120" s="55">
        <f t="shared" si="541"/>
        <v>0</v>
      </c>
      <c r="AZ9120" s="8"/>
      <c r="BA9120" s="8"/>
    </row>
    <row r="9121" spans="1:53" x14ac:dyDescent="0.25">
      <c r="A9121" s="9" t="str">
        <f>IF(B9121&lt;&gt;"",COUNTA($B$3:B9121)+$A$2,"")</f>
        <v/>
      </c>
      <c r="R9121" s="42"/>
      <c r="AB9121" s="13"/>
      <c r="AC9121" s="8"/>
      <c r="AF9121" s="13"/>
      <c r="AG9121" s="8"/>
      <c r="AH9121" s="8"/>
      <c r="AI9121" s="8"/>
      <c r="AJ9121" s="8"/>
      <c r="AK9121" s="8"/>
      <c r="AN9121" s="13"/>
      <c r="AO9121" s="8"/>
      <c r="AR9121" s="13"/>
      <c r="AS9121" s="8"/>
      <c r="AV9121" s="13"/>
      <c r="AW9121" s="8"/>
      <c r="AX9121" s="19" t="str">
        <f t="shared" si="540"/>
        <v/>
      </c>
      <c r="AY9121" s="55">
        <f t="shared" si="541"/>
        <v>0</v>
      </c>
      <c r="AZ9121" s="8"/>
      <c r="BA9121" s="8"/>
    </row>
    <row r="9122" spans="1:53" x14ac:dyDescent="0.25">
      <c r="A9122" s="9" t="str">
        <f>IF(B9122&lt;&gt;"",COUNTA($B$3:B9122)+$A$2,"")</f>
        <v/>
      </c>
      <c r="R9122" s="42"/>
      <c r="AB9122" s="13"/>
      <c r="AC9122" s="8"/>
      <c r="AF9122" s="13"/>
      <c r="AG9122" s="8"/>
      <c r="AH9122" s="8"/>
      <c r="AI9122" s="8"/>
      <c r="AJ9122" s="8"/>
      <c r="AK9122" s="8"/>
      <c r="AN9122" s="13"/>
      <c r="AO9122" s="8"/>
      <c r="AR9122" s="13"/>
      <c r="AS9122" s="8"/>
      <c r="AV9122" s="13"/>
      <c r="AW9122" s="8"/>
      <c r="AX9122" s="19" t="str">
        <f t="shared" si="540"/>
        <v/>
      </c>
      <c r="AY9122" s="55">
        <f t="shared" si="541"/>
        <v>0</v>
      </c>
      <c r="AZ9122" s="8"/>
      <c r="BA9122" s="8"/>
    </row>
    <row r="9123" spans="1:53" x14ac:dyDescent="0.25">
      <c r="A9123" s="9" t="str">
        <f>IF(B9123&lt;&gt;"",COUNTA($B$3:B9123)+$A$2,"")</f>
        <v/>
      </c>
      <c r="R9123" s="42"/>
      <c r="AB9123" s="13"/>
      <c r="AC9123" s="8"/>
      <c r="AF9123" s="13"/>
      <c r="AG9123" s="8"/>
      <c r="AH9123" s="8"/>
      <c r="AI9123" s="8"/>
      <c r="AJ9123" s="8"/>
      <c r="AK9123" s="8"/>
      <c r="AN9123" s="13"/>
      <c r="AO9123" s="8"/>
      <c r="AR9123" s="13"/>
      <c r="AS9123" s="8"/>
      <c r="AV9123" s="13"/>
      <c r="AW9123" s="8"/>
      <c r="AX9123" s="19" t="str">
        <f t="shared" si="540"/>
        <v/>
      </c>
      <c r="AY9123" s="55">
        <f t="shared" si="541"/>
        <v>0</v>
      </c>
      <c r="AZ9123" s="8"/>
      <c r="BA9123" s="8"/>
    </row>
    <row r="9124" spans="1:53" x14ac:dyDescent="0.25">
      <c r="A9124" s="9" t="str">
        <f>IF(B9124&lt;&gt;"",COUNTA($B$3:B9124)+$A$2,"")</f>
        <v/>
      </c>
      <c r="R9124" s="42"/>
      <c r="AB9124" s="13"/>
      <c r="AC9124" s="8"/>
      <c r="AF9124" s="13"/>
      <c r="AG9124" s="8"/>
      <c r="AH9124" s="8"/>
      <c r="AI9124" s="8"/>
      <c r="AJ9124" s="8"/>
      <c r="AK9124" s="8"/>
      <c r="AN9124" s="13"/>
      <c r="AO9124" s="8"/>
      <c r="AR9124" s="13"/>
      <c r="AS9124" s="8"/>
      <c r="AV9124" s="13"/>
      <c r="AW9124" s="8"/>
      <c r="AX9124" s="19" t="str">
        <f t="shared" si="540"/>
        <v/>
      </c>
      <c r="AY9124" s="55">
        <f t="shared" si="541"/>
        <v>0</v>
      </c>
      <c r="AZ9124" s="8"/>
      <c r="BA9124" s="8"/>
    </row>
    <row r="9125" spans="1:53" x14ac:dyDescent="0.25">
      <c r="A9125" s="9" t="str">
        <f>IF(B9125&lt;&gt;"",COUNTA($B$3:B9125)+$A$2,"")</f>
        <v/>
      </c>
      <c r="R9125" s="42"/>
      <c r="AB9125" s="13"/>
      <c r="AC9125" s="8"/>
      <c r="AF9125" s="13"/>
      <c r="AG9125" s="8"/>
      <c r="AH9125" s="8"/>
      <c r="AI9125" s="8"/>
      <c r="AJ9125" s="8"/>
      <c r="AK9125" s="8"/>
      <c r="AN9125" s="13"/>
      <c r="AO9125" s="8"/>
      <c r="AR9125" s="13"/>
      <c r="AS9125" s="8"/>
      <c r="AV9125" s="13"/>
      <c r="AW9125" s="8"/>
      <c r="AX9125" s="19" t="str">
        <f t="shared" si="540"/>
        <v/>
      </c>
      <c r="AY9125" s="55">
        <f t="shared" si="541"/>
        <v>0</v>
      </c>
      <c r="AZ9125" s="8"/>
      <c r="BA9125" s="8"/>
    </row>
    <row r="9126" spans="1:53" x14ac:dyDescent="0.25">
      <c r="A9126" s="9" t="str">
        <f>IF(B9126&lt;&gt;"",COUNTA($B$3:B9126)+$A$2,"")</f>
        <v/>
      </c>
      <c r="R9126" s="42"/>
      <c r="AB9126" s="13"/>
      <c r="AC9126" s="8"/>
      <c r="AF9126" s="13"/>
      <c r="AG9126" s="8"/>
      <c r="AH9126" s="8"/>
      <c r="AI9126" s="8"/>
      <c r="AJ9126" s="8"/>
      <c r="AK9126" s="8"/>
      <c r="AN9126" s="13"/>
      <c r="AO9126" s="8"/>
      <c r="AR9126" s="13"/>
      <c r="AS9126" s="8"/>
      <c r="AV9126" s="13"/>
      <c r="AW9126" s="8"/>
      <c r="AX9126" s="19" t="str">
        <f t="shared" si="540"/>
        <v/>
      </c>
      <c r="AY9126" s="55">
        <f t="shared" si="541"/>
        <v>0</v>
      </c>
      <c r="AZ9126" s="8"/>
      <c r="BA9126" s="8"/>
    </row>
    <row r="9127" spans="1:53" x14ac:dyDescent="0.25">
      <c r="A9127" s="9" t="str">
        <f>IF(B9127&lt;&gt;"",COUNTA($B$3:B9127)+$A$2,"")</f>
        <v/>
      </c>
      <c r="R9127" s="42"/>
      <c r="AB9127" s="13"/>
      <c r="AC9127" s="8"/>
      <c r="AF9127" s="13"/>
      <c r="AG9127" s="8"/>
      <c r="AH9127" s="8"/>
      <c r="AI9127" s="8"/>
      <c r="AJ9127" s="8"/>
      <c r="AK9127" s="8"/>
      <c r="AN9127" s="13"/>
      <c r="AO9127" s="8"/>
      <c r="AR9127" s="13"/>
      <c r="AS9127" s="8"/>
      <c r="AV9127" s="13"/>
      <c r="AW9127" s="8"/>
      <c r="AX9127" s="19" t="str">
        <f t="shared" si="540"/>
        <v/>
      </c>
      <c r="AY9127" s="55">
        <f t="shared" si="541"/>
        <v>0</v>
      </c>
      <c r="AZ9127" s="8"/>
      <c r="BA9127" s="8"/>
    </row>
    <row r="9128" spans="1:53" x14ac:dyDescent="0.25">
      <c r="A9128" s="9" t="str">
        <f>IF(B9128&lt;&gt;"",COUNTA($B$3:B9128)+$A$2,"")</f>
        <v/>
      </c>
      <c r="R9128" s="42"/>
      <c r="AB9128" s="13"/>
      <c r="AC9128" s="8"/>
      <c r="AF9128" s="13"/>
      <c r="AG9128" s="8"/>
      <c r="AH9128" s="8"/>
      <c r="AI9128" s="8"/>
      <c r="AJ9128" s="8"/>
      <c r="AK9128" s="8"/>
      <c r="AN9128" s="13"/>
      <c r="AO9128" s="8"/>
      <c r="AR9128" s="13"/>
      <c r="AS9128" s="8"/>
      <c r="AV9128" s="13"/>
      <c r="AW9128" s="8"/>
      <c r="AX9128" s="19" t="str">
        <f t="shared" si="540"/>
        <v/>
      </c>
      <c r="AY9128" s="55">
        <f t="shared" si="541"/>
        <v>0</v>
      </c>
      <c r="AZ9128" s="8"/>
      <c r="BA9128" s="8"/>
    </row>
    <row r="9129" spans="1:53" x14ac:dyDescent="0.25">
      <c r="A9129" s="9" t="str">
        <f>IF(B9129&lt;&gt;"",COUNTA($B$3:B9129)+$A$2,"")</f>
        <v/>
      </c>
      <c r="R9129" s="42"/>
      <c r="AB9129" s="13"/>
      <c r="AC9129" s="8"/>
      <c r="AF9129" s="13"/>
      <c r="AG9129" s="8"/>
      <c r="AH9129" s="8"/>
      <c r="AI9129" s="8"/>
      <c r="AJ9129" s="8"/>
      <c r="AK9129" s="8"/>
      <c r="AN9129" s="13"/>
      <c r="AO9129" s="8"/>
      <c r="AR9129" s="13"/>
      <c r="AS9129" s="8"/>
      <c r="AV9129" s="13"/>
      <c r="AW9129" s="8"/>
      <c r="AX9129" s="19" t="str">
        <f t="shared" si="540"/>
        <v/>
      </c>
      <c r="AY9129" s="55">
        <f t="shared" si="541"/>
        <v>0</v>
      </c>
      <c r="AZ9129" s="8"/>
      <c r="BA9129" s="8"/>
    </row>
    <row r="9130" spans="1:53" x14ac:dyDescent="0.25">
      <c r="A9130" s="9" t="str">
        <f>IF(B9130&lt;&gt;"",COUNTA($B$3:B9130)+$A$2,"")</f>
        <v/>
      </c>
      <c r="R9130" s="42"/>
      <c r="AB9130" s="13"/>
      <c r="AC9130" s="8"/>
      <c r="AF9130" s="13"/>
      <c r="AG9130" s="8"/>
      <c r="AH9130" s="8"/>
      <c r="AI9130" s="8"/>
      <c r="AJ9130" s="8"/>
      <c r="AK9130" s="8"/>
      <c r="AN9130" s="13"/>
      <c r="AO9130" s="8"/>
      <c r="AR9130" s="13"/>
      <c r="AS9130" s="8"/>
      <c r="AV9130" s="13"/>
      <c r="AW9130" s="8"/>
      <c r="AX9130" s="19" t="str">
        <f t="shared" si="540"/>
        <v/>
      </c>
      <c r="AY9130" s="55">
        <f t="shared" si="541"/>
        <v>0</v>
      </c>
      <c r="AZ9130" s="8"/>
      <c r="BA9130" s="8"/>
    </row>
    <row r="9131" spans="1:53" x14ac:dyDescent="0.25">
      <c r="A9131" s="9" t="str">
        <f>IF(B9131&lt;&gt;"",COUNTA($B$3:B9131)+$A$2,"")</f>
        <v/>
      </c>
      <c r="R9131" s="42"/>
      <c r="AB9131" s="13"/>
      <c r="AC9131" s="8"/>
      <c r="AF9131" s="13"/>
      <c r="AG9131" s="8"/>
      <c r="AH9131" s="8"/>
      <c r="AI9131" s="8"/>
      <c r="AJ9131" s="8"/>
      <c r="AK9131" s="8"/>
      <c r="AN9131" s="13"/>
      <c r="AO9131" s="8"/>
      <c r="AR9131" s="13"/>
      <c r="AS9131" s="8"/>
      <c r="AV9131" s="13"/>
      <c r="AW9131" s="8"/>
      <c r="AX9131" s="19" t="str">
        <f t="shared" si="540"/>
        <v/>
      </c>
      <c r="AY9131" s="55">
        <f t="shared" si="541"/>
        <v>0</v>
      </c>
      <c r="AZ9131" s="8"/>
      <c r="BA9131" s="8"/>
    </row>
    <row r="9132" spans="1:53" x14ac:dyDescent="0.25">
      <c r="A9132" s="9" t="str">
        <f>IF(B9132&lt;&gt;"",COUNTA($B$3:B9132)+$A$2,"")</f>
        <v/>
      </c>
      <c r="R9132" s="42"/>
      <c r="AB9132" s="13"/>
      <c r="AC9132" s="8"/>
      <c r="AF9132" s="13"/>
      <c r="AG9132" s="8"/>
      <c r="AH9132" s="8"/>
      <c r="AI9132" s="8"/>
      <c r="AJ9132" s="8"/>
      <c r="AK9132" s="8"/>
      <c r="AN9132" s="13"/>
      <c r="AO9132" s="8"/>
      <c r="AR9132" s="13"/>
      <c r="AS9132" s="8"/>
      <c r="AV9132" s="13"/>
      <c r="AW9132" s="8"/>
      <c r="AX9132" s="19" t="str">
        <f t="shared" si="540"/>
        <v/>
      </c>
      <c r="AY9132" s="55">
        <f t="shared" si="541"/>
        <v>0</v>
      </c>
      <c r="AZ9132" s="8"/>
      <c r="BA9132" s="8"/>
    </row>
    <row r="9133" spans="1:53" x14ac:dyDescent="0.25">
      <c r="A9133" s="9" t="str">
        <f>IF(B9133&lt;&gt;"",COUNTA($B$3:B9133)+$A$2,"")</f>
        <v/>
      </c>
      <c r="R9133" s="42"/>
      <c r="AB9133" s="13"/>
      <c r="AC9133" s="8"/>
      <c r="AF9133" s="13"/>
      <c r="AG9133" s="8"/>
      <c r="AH9133" s="8"/>
      <c r="AI9133" s="8"/>
      <c r="AJ9133" s="8"/>
      <c r="AK9133" s="8"/>
      <c r="AN9133" s="13"/>
      <c r="AO9133" s="8"/>
      <c r="AR9133" s="13"/>
      <c r="AS9133" s="8"/>
      <c r="AV9133" s="13"/>
      <c r="AW9133" s="8"/>
      <c r="AX9133" s="19" t="str">
        <f t="shared" si="540"/>
        <v/>
      </c>
      <c r="AY9133" s="55">
        <f t="shared" si="541"/>
        <v>0</v>
      </c>
      <c r="AZ9133" s="8"/>
      <c r="BA9133" s="8"/>
    </row>
    <row r="9134" spans="1:53" x14ac:dyDescent="0.25">
      <c r="A9134" s="9" t="str">
        <f>IF(B9134&lt;&gt;"",COUNTA($B$3:B9134)+$A$2,"")</f>
        <v/>
      </c>
      <c r="R9134" s="42"/>
      <c r="AB9134" s="13"/>
      <c r="AC9134" s="8"/>
      <c r="AF9134" s="13"/>
      <c r="AG9134" s="8"/>
      <c r="AH9134" s="8"/>
      <c r="AI9134" s="8"/>
      <c r="AJ9134" s="8"/>
      <c r="AK9134" s="8"/>
      <c r="AN9134" s="13"/>
      <c r="AO9134" s="8"/>
      <c r="AR9134" s="13"/>
      <c r="AS9134" s="8"/>
      <c r="AV9134" s="13"/>
      <c r="AW9134" s="8"/>
      <c r="AX9134" s="19" t="str">
        <f t="shared" si="540"/>
        <v/>
      </c>
      <c r="AY9134" s="55">
        <f t="shared" si="541"/>
        <v>0</v>
      </c>
      <c r="AZ9134" s="8"/>
      <c r="BA9134" s="8"/>
    </row>
    <row r="9135" spans="1:53" x14ac:dyDescent="0.25">
      <c r="A9135" s="9" t="str">
        <f>IF(B9135&lt;&gt;"",COUNTA($B$3:B9135)+$A$2,"")</f>
        <v/>
      </c>
      <c r="R9135" s="42"/>
      <c r="AB9135" s="13"/>
      <c r="AC9135" s="8"/>
      <c r="AF9135" s="13"/>
      <c r="AG9135" s="8"/>
      <c r="AH9135" s="8"/>
      <c r="AI9135" s="8"/>
      <c r="AJ9135" s="8"/>
      <c r="AK9135" s="8"/>
      <c r="AN9135" s="13"/>
      <c r="AO9135" s="8"/>
      <c r="AR9135" s="13"/>
      <c r="AS9135" s="8"/>
      <c r="AV9135" s="13"/>
      <c r="AW9135" s="8"/>
      <c r="AX9135" s="19" t="str">
        <f t="shared" si="540"/>
        <v/>
      </c>
      <c r="AY9135" s="55">
        <f t="shared" si="541"/>
        <v>0</v>
      </c>
      <c r="AZ9135" s="8"/>
      <c r="BA9135" s="8"/>
    </row>
    <row r="9136" spans="1:53" x14ac:dyDescent="0.25">
      <c r="A9136" s="9" t="str">
        <f>IF(B9136&lt;&gt;"",COUNTA($B$3:B9136)+$A$2,"")</f>
        <v/>
      </c>
      <c r="R9136" s="42"/>
      <c r="AB9136" s="13"/>
      <c r="AC9136" s="8"/>
      <c r="AF9136" s="13"/>
      <c r="AG9136" s="8"/>
      <c r="AH9136" s="8"/>
      <c r="AI9136" s="8"/>
      <c r="AJ9136" s="8"/>
      <c r="AK9136" s="8"/>
      <c r="AN9136" s="13"/>
      <c r="AO9136" s="8"/>
      <c r="AR9136" s="13"/>
      <c r="AS9136" s="8"/>
      <c r="AV9136" s="13"/>
      <c r="AW9136" s="8"/>
      <c r="AX9136" s="19" t="str">
        <f t="shared" si="540"/>
        <v/>
      </c>
      <c r="AY9136" s="55">
        <f t="shared" si="541"/>
        <v>0</v>
      </c>
      <c r="AZ9136" s="8"/>
      <c r="BA9136" s="8"/>
    </row>
    <row r="9137" spans="1:53" x14ac:dyDescent="0.25">
      <c r="A9137" s="9" t="str">
        <f>IF(B9137&lt;&gt;"",COUNTA($B$3:B9137)+$A$2,"")</f>
        <v/>
      </c>
      <c r="R9137" s="42"/>
      <c r="AB9137" s="13"/>
      <c r="AC9137" s="8"/>
      <c r="AF9137" s="13"/>
      <c r="AG9137" s="8"/>
      <c r="AH9137" s="8"/>
      <c r="AI9137" s="8"/>
      <c r="AJ9137" s="8"/>
      <c r="AK9137" s="8"/>
      <c r="AN9137" s="13"/>
      <c r="AO9137" s="8"/>
      <c r="AR9137" s="13"/>
      <c r="AS9137" s="8"/>
      <c r="AV9137" s="13"/>
      <c r="AW9137" s="8"/>
      <c r="AX9137" s="19" t="str">
        <f t="shared" si="540"/>
        <v/>
      </c>
      <c r="AY9137" s="55">
        <f t="shared" si="541"/>
        <v>0</v>
      </c>
      <c r="AZ9137" s="8"/>
      <c r="BA9137" s="8"/>
    </row>
    <row r="9138" spans="1:53" x14ac:dyDescent="0.25">
      <c r="A9138" s="9" t="str">
        <f>IF(B9138&lt;&gt;"",COUNTA($B$3:B9138)+$A$2,"")</f>
        <v/>
      </c>
      <c r="R9138" s="42"/>
      <c r="AB9138" s="13"/>
      <c r="AC9138" s="8"/>
      <c r="AF9138" s="13"/>
      <c r="AG9138" s="8"/>
      <c r="AH9138" s="8"/>
      <c r="AI9138" s="8"/>
      <c r="AJ9138" s="8"/>
      <c r="AK9138" s="8"/>
      <c r="AN9138" s="13"/>
      <c r="AO9138" s="8"/>
      <c r="AR9138" s="13"/>
      <c r="AS9138" s="8"/>
      <c r="AV9138" s="13"/>
      <c r="AW9138" s="8"/>
      <c r="AX9138" s="19" t="str">
        <f t="shared" si="540"/>
        <v/>
      </c>
      <c r="AY9138" s="55">
        <f t="shared" si="541"/>
        <v>0</v>
      </c>
      <c r="AZ9138" s="8"/>
      <c r="BA9138" s="8"/>
    </row>
    <row r="9139" spans="1:53" x14ac:dyDescent="0.25">
      <c r="A9139" s="9" t="str">
        <f>IF(B9139&lt;&gt;"",COUNTA($B$3:B9139)+$A$2,"")</f>
        <v/>
      </c>
      <c r="R9139" s="42"/>
      <c r="AB9139" s="13"/>
      <c r="AC9139" s="8"/>
      <c r="AF9139" s="13"/>
      <c r="AG9139" s="8"/>
      <c r="AH9139" s="8"/>
      <c r="AI9139" s="8"/>
      <c r="AJ9139" s="8"/>
      <c r="AK9139" s="8"/>
      <c r="AN9139" s="13"/>
      <c r="AO9139" s="8"/>
      <c r="AR9139" s="13"/>
      <c r="AS9139" s="8"/>
      <c r="AV9139" s="13"/>
      <c r="AW9139" s="8"/>
      <c r="AX9139" s="19" t="str">
        <f t="shared" si="540"/>
        <v/>
      </c>
      <c r="AY9139" s="55">
        <f t="shared" si="541"/>
        <v>0</v>
      </c>
      <c r="AZ9139" s="8"/>
      <c r="BA9139" s="8"/>
    </row>
    <row r="9140" spans="1:53" x14ac:dyDescent="0.25">
      <c r="A9140" s="9" t="str">
        <f>IF(B9140&lt;&gt;"",COUNTA($B$3:B9140)+$A$2,"")</f>
        <v/>
      </c>
      <c r="R9140" s="42"/>
      <c r="AB9140" s="13"/>
      <c r="AC9140" s="8"/>
      <c r="AF9140" s="13"/>
      <c r="AG9140" s="8"/>
      <c r="AH9140" s="8"/>
      <c r="AI9140" s="8"/>
      <c r="AJ9140" s="8"/>
      <c r="AK9140" s="8"/>
      <c r="AN9140" s="13"/>
      <c r="AO9140" s="8"/>
      <c r="AR9140" s="13"/>
      <c r="AS9140" s="8"/>
      <c r="AV9140" s="13"/>
      <c r="AW9140" s="8"/>
      <c r="AX9140" s="19" t="str">
        <f t="shared" si="540"/>
        <v/>
      </c>
      <c r="AY9140" s="55">
        <f t="shared" si="541"/>
        <v>0</v>
      </c>
      <c r="AZ9140" s="8"/>
      <c r="BA9140" s="8"/>
    </row>
    <row r="9141" spans="1:53" x14ac:dyDescent="0.25">
      <c r="A9141" s="9" t="str">
        <f>IF(B9141&lt;&gt;"",COUNTA($B$3:B9141)+$A$2,"")</f>
        <v/>
      </c>
      <c r="R9141" s="42"/>
      <c r="AB9141" s="13"/>
      <c r="AC9141" s="8"/>
      <c r="AF9141" s="13"/>
      <c r="AG9141" s="8"/>
      <c r="AH9141" s="8"/>
      <c r="AI9141" s="8"/>
      <c r="AJ9141" s="8"/>
      <c r="AK9141" s="8"/>
      <c r="AN9141" s="13"/>
      <c r="AO9141" s="8"/>
      <c r="AR9141" s="13"/>
      <c r="AS9141" s="8"/>
      <c r="AV9141" s="13"/>
      <c r="AW9141" s="8"/>
      <c r="AX9141" s="19" t="str">
        <f t="shared" si="540"/>
        <v/>
      </c>
      <c r="AY9141" s="55">
        <f t="shared" si="541"/>
        <v>0</v>
      </c>
      <c r="AZ9141" s="8"/>
      <c r="BA9141" s="8"/>
    </row>
    <row r="9142" spans="1:53" x14ac:dyDescent="0.25">
      <c r="A9142" s="9" t="str">
        <f>IF(B9142&lt;&gt;"",COUNTA($B$3:B9142)+$A$2,"")</f>
        <v/>
      </c>
      <c r="R9142" s="42"/>
      <c r="AB9142" s="13"/>
      <c r="AC9142" s="8"/>
      <c r="AF9142" s="13"/>
      <c r="AG9142" s="8"/>
      <c r="AH9142" s="8"/>
      <c r="AI9142" s="8"/>
      <c r="AJ9142" s="8"/>
      <c r="AK9142" s="8"/>
      <c r="AN9142" s="13"/>
      <c r="AO9142" s="8"/>
      <c r="AR9142" s="13"/>
      <c r="AS9142" s="8"/>
      <c r="AV9142" s="13"/>
      <c r="AW9142" s="8"/>
      <c r="AX9142" s="19" t="str">
        <f t="shared" si="540"/>
        <v/>
      </c>
      <c r="AY9142" s="55">
        <f t="shared" si="541"/>
        <v>0</v>
      </c>
      <c r="AZ9142" s="8"/>
      <c r="BA9142" s="8"/>
    </row>
    <row r="9143" spans="1:53" x14ac:dyDescent="0.25">
      <c r="A9143" s="9" t="str">
        <f>IF(B9143&lt;&gt;"",COUNTA($B$3:B9143)+$A$2,"")</f>
        <v/>
      </c>
      <c r="R9143" s="42"/>
      <c r="AB9143" s="13"/>
      <c r="AC9143" s="8"/>
      <c r="AF9143" s="13"/>
      <c r="AG9143" s="8"/>
      <c r="AH9143" s="8"/>
      <c r="AI9143" s="8"/>
      <c r="AJ9143" s="8"/>
      <c r="AK9143" s="8"/>
      <c r="AN9143" s="13"/>
      <c r="AO9143" s="8"/>
      <c r="AR9143" s="13"/>
      <c r="AS9143" s="8"/>
      <c r="AV9143" s="13"/>
      <c r="AW9143" s="8"/>
      <c r="AX9143" s="19" t="str">
        <f t="shared" si="540"/>
        <v/>
      </c>
      <c r="AY9143" s="55">
        <f t="shared" si="541"/>
        <v>0</v>
      </c>
      <c r="AZ9143" s="8"/>
      <c r="BA9143" s="8"/>
    </row>
    <row r="9144" spans="1:53" x14ac:dyDescent="0.25">
      <c r="A9144" s="9" t="str">
        <f>IF(B9144&lt;&gt;"",COUNTA($B$3:B9144)+$A$2,"")</f>
        <v/>
      </c>
      <c r="R9144" s="42"/>
      <c r="AB9144" s="13"/>
      <c r="AC9144" s="8"/>
      <c r="AF9144" s="13"/>
      <c r="AG9144" s="8"/>
      <c r="AH9144" s="8"/>
      <c r="AI9144" s="8"/>
      <c r="AJ9144" s="8"/>
      <c r="AK9144" s="8"/>
      <c r="AN9144" s="13"/>
      <c r="AO9144" s="8"/>
      <c r="AR9144" s="13"/>
      <c r="AS9144" s="8"/>
      <c r="AV9144" s="13"/>
      <c r="AW9144" s="8"/>
      <c r="AX9144" s="19" t="str">
        <f t="shared" si="540"/>
        <v/>
      </c>
      <c r="AY9144" s="55">
        <f t="shared" si="541"/>
        <v>0</v>
      </c>
      <c r="AZ9144" s="8"/>
      <c r="BA9144" s="8"/>
    </row>
    <row r="9145" spans="1:53" x14ac:dyDescent="0.25">
      <c r="A9145" s="9" t="str">
        <f>IF(B9145&lt;&gt;"",COUNTA($B$3:B9145)+$A$2,"")</f>
        <v/>
      </c>
      <c r="R9145" s="42"/>
      <c r="AB9145" s="13"/>
      <c r="AC9145" s="8"/>
      <c r="AF9145" s="13"/>
      <c r="AG9145" s="8"/>
      <c r="AH9145" s="8"/>
      <c r="AI9145" s="8"/>
      <c r="AJ9145" s="8"/>
      <c r="AK9145" s="8"/>
      <c r="AN9145" s="13"/>
      <c r="AO9145" s="8"/>
      <c r="AR9145" s="13"/>
      <c r="AS9145" s="8"/>
      <c r="AV9145" s="13"/>
      <c r="AW9145" s="8"/>
      <c r="AX9145" s="19" t="str">
        <f t="shared" si="540"/>
        <v/>
      </c>
      <c r="AY9145" s="55">
        <f t="shared" si="541"/>
        <v>0</v>
      </c>
      <c r="AZ9145" s="8"/>
      <c r="BA9145" s="8"/>
    </row>
    <row r="9146" spans="1:53" x14ac:dyDescent="0.25">
      <c r="A9146" s="9" t="str">
        <f>IF(B9146&lt;&gt;"",COUNTA($B$3:B9146)+$A$2,"")</f>
        <v/>
      </c>
      <c r="R9146" s="42"/>
      <c r="AB9146" s="13"/>
      <c r="AC9146" s="8"/>
      <c r="AF9146" s="13"/>
      <c r="AG9146" s="8"/>
      <c r="AH9146" s="8"/>
      <c r="AI9146" s="8"/>
      <c r="AJ9146" s="8"/>
      <c r="AK9146" s="8"/>
      <c r="AN9146" s="13"/>
      <c r="AO9146" s="8"/>
      <c r="AR9146" s="13"/>
      <c r="AS9146" s="8"/>
      <c r="AV9146" s="13"/>
      <c r="AW9146" s="8"/>
      <c r="AX9146" s="19" t="str">
        <f t="shared" si="540"/>
        <v/>
      </c>
      <c r="AY9146" s="55">
        <f t="shared" si="541"/>
        <v>0</v>
      </c>
      <c r="AZ9146" s="8"/>
      <c r="BA9146" s="8"/>
    </row>
    <row r="9147" spans="1:53" x14ac:dyDescent="0.25">
      <c r="A9147" s="9" t="str">
        <f>IF(B9147&lt;&gt;"",COUNTA($B$3:B9147)+$A$2,"")</f>
        <v/>
      </c>
      <c r="R9147" s="42"/>
      <c r="AB9147" s="13"/>
      <c r="AC9147" s="8"/>
      <c r="AF9147" s="13"/>
      <c r="AG9147" s="8"/>
      <c r="AH9147" s="8"/>
      <c r="AI9147" s="8"/>
      <c r="AJ9147" s="8"/>
      <c r="AK9147" s="8"/>
      <c r="AN9147" s="13"/>
      <c r="AO9147" s="8"/>
      <c r="AR9147" s="13"/>
      <c r="AS9147" s="8"/>
      <c r="AV9147" s="13"/>
      <c r="AW9147" s="8"/>
      <c r="AX9147" s="19" t="str">
        <f t="shared" si="540"/>
        <v/>
      </c>
      <c r="AY9147" s="55">
        <f t="shared" si="541"/>
        <v>0</v>
      </c>
      <c r="AZ9147" s="8"/>
      <c r="BA9147" s="8"/>
    </row>
    <row r="9148" spans="1:53" x14ac:dyDescent="0.25">
      <c r="A9148" s="9" t="str">
        <f>IF(B9148&lt;&gt;"",COUNTA($B$3:B9148)+$A$2,"")</f>
        <v/>
      </c>
      <c r="R9148" s="42"/>
      <c r="AB9148" s="13"/>
      <c r="AC9148" s="8"/>
      <c r="AF9148" s="13"/>
      <c r="AG9148" s="8"/>
      <c r="AH9148" s="8"/>
      <c r="AI9148" s="8"/>
      <c r="AJ9148" s="8"/>
      <c r="AK9148" s="8"/>
      <c r="AN9148" s="13"/>
      <c r="AO9148" s="8"/>
      <c r="AR9148" s="13"/>
      <c r="AS9148" s="8"/>
      <c r="AV9148" s="13"/>
      <c r="AW9148" s="8"/>
      <c r="AX9148" s="19" t="str">
        <f t="shared" si="540"/>
        <v/>
      </c>
      <c r="AY9148" s="55">
        <f t="shared" si="541"/>
        <v>0</v>
      </c>
      <c r="AZ9148" s="8"/>
      <c r="BA9148" s="8"/>
    </row>
    <row r="9149" spans="1:53" x14ac:dyDescent="0.25">
      <c r="A9149" s="9" t="str">
        <f>IF(B9149&lt;&gt;"",COUNTA($B$3:B9149)+$A$2,"")</f>
        <v/>
      </c>
      <c r="R9149" s="42"/>
      <c r="AB9149" s="13"/>
      <c r="AC9149" s="8"/>
      <c r="AF9149" s="13"/>
      <c r="AG9149" s="8"/>
      <c r="AH9149" s="8"/>
      <c r="AI9149" s="8"/>
      <c r="AJ9149" s="8"/>
      <c r="AK9149" s="8"/>
      <c r="AN9149" s="13"/>
      <c r="AO9149" s="8"/>
      <c r="AR9149" s="13"/>
      <c r="AS9149" s="8"/>
      <c r="AV9149" s="13"/>
      <c r="AW9149" s="8"/>
      <c r="AX9149" s="19" t="str">
        <f t="shared" si="540"/>
        <v/>
      </c>
      <c r="AY9149" s="55">
        <f t="shared" si="541"/>
        <v>0</v>
      </c>
      <c r="AZ9149" s="8"/>
      <c r="BA9149" s="8"/>
    </row>
    <row r="9150" spans="1:53" x14ac:dyDescent="0.25">
      <c r="A9150" s="9" t="str">
        <f>IF(B9150&lt;&gt;"",COUNTA($B$3:B9150)+$A$2,"")</f>
        <v/>
      </c>
      <c r="R9150" s="42"/>
      <c r="AB9150" s="13"/>
      <c r="AC9150" s="8"/>
      <c r="AF9150" s="13"/>
      <c r="AG9150" s="8"/>
      <c r="AH9150" s="8"/>
      <c r="AI9150" s="8"/>
      <c r="AJ9150" s="8"/>
      <c r="AK9150" s="8"/>
      <c r="AN9150" s="13"/>
      <c r="AO9150" s="8"/>
      <c r="AR9150" s="13"/>
      <c r="AS9150" s="8"/>
      <c r="AV9150" s="13"/>
      <c r="AW9150" s="8"/>
      <c r="AX9150" s="19" t="str">
        <f t="shared" si="540"/>
        <v/>
      </c>
      <c r="AY9150" s="55">
        <f t="shared" si="541"/>
        <v>0</v>
      </c>
      <c r="AZ9150" s="8"/>
      <c r="BA9150" s="8"/>
    </row>
    <row r="9151" spans="1:53" x14ac:dyDescent="0.25">
      <c r="A9151" s="9" t="str">
        <f>IF(B9151&lt;&gt;"",COUNTA($B$3:B9151)+$A$2,"")</f>
        <v/>
      </c>
      <c r="R9151" s="42"/>
      <c r="AB9151" s="13"/>
      <c r="AC9151" s="8"/>
      <c r="AF9151" s="13"/>
      <c r="AG9151" s="8"/>
      <c r="AH9151" s="8"/>
      <c r="AI9151" s="8"/>
      <c r="AJ9151" s="8"/>
      <c r="AK9151" s="8"/>
      <c r="AN9151" s="13"/>
      <c r="AO9151" s="8"/>
      <c r="AR9151" s="13"/>
      <c r="AS9151" s="8"/>
      <c r="AV9151" s="13"/>
      <c r="AW9151" s="8"/>
      <c r="AX9151" s="19" t="str">
        <f t="shared" si="540"/>
        <v/>
      </c>
      <c r="AY9151" s="55">
        <f t="shared" si="541"/>
        <v>0</v>
      </c>
      <c r="AZ9151" s="8"/>
      <c r="BA9151" s="8"/>
    </row>
    <row r="9152" spans="1:53" x14ac:dyDescent="0.25">
      <c r="A9152" s="9" t="str">
        <f>IF(B9152&lt;&gt;"",COUNTA($B$3:B9152)+$A$2,"")</f>
        <v/>
      </c>
      <c r="R9152" s="42"/>
      <c r="AB9152" s="13"/>
      <c r="AC9152" s="8"/>
      <c r="AF9152" s="13"/>
      <c r="AG9152" s="8"/>
      <c r="AH9152" s="8"/>
      <c r="AI9152" s="8"/>
      <c r="AJ9152" s="8"/>
      <c r="AK9152" s="8"/>
      <c r="AN9152" s="13"/>
      <c r="AO9152" s="8"/>
      <c r="AR9152" s="13"/>
      <c r="AS9152" s="8"/>
      <c r="AV9152" s="13"/>
      <c r="AW9152" s="8"/>
      <c r="AX9152" s="19" t="str">
        <f t="shared" si="540"/>
        <v/>
      </c>
      <c r="AY9152" s="55">
        <f t="shared" si="541"/>
        <v>0</v>
      </c>
      <c r="AZ9152" s="8"/>
      <c r="BA9152" s="8"/>
    </row>
    <row r="9153" spans="1:53" x14ac:dyDescent="0.25">
      <c r="A9153" s="9" t="str">
        <f>IF(B9153&lt;&gt;"",COUNTA($B$3:B9153)+$A$2,"")</f>
        <v/>
      </c>
      <c r="R9153" s="42"/>
      <c r="AB9153" s="13"/>
      <c r="AC9153" s="8"/>
      <c r="AF9153" s="13"/>
      <c r="AG9153" s="8"/>
      <c r="AH9153" s="8"/>
      <c r="AI9153" s="8"/>
      <c r="AJ9153" s="8"/>
      <c r="AK9153" s="8"/>
      <c r="AN9153" s="13"/>
      <c r="AO9153" s="8"/>
      <c r="AR9153" s="13"/>
      <c r="AS9153" s="8"/>
      <c r="AV9153" s="13"/>
      <c r="AW9153" s="8"/>
      <c r="AX9153" s="19" t="str">
        <f t="shared" si="540"/>
        <v/>
      </c>
      <c r="AY9153" s="55">
        <f t="shared" si="541"/>
        <v>0</v>
      </c>
      <c r="AZ9153" s="8"/>
      <c r="BA9153" s="8"/>
    </row>
    <row r="9154" spans="1:53" x14ac:dyDescent="0.25">
      <c r="A9154" s="9" t="str">
        <f>IF(B9154&lt;&gt;"",COUNTA($B$3:B9154)+$A$2,"")</f>
        <v/>
      </c>
      <c r="R9154" s="42"/>
      <c r="AB9154" s="13"/>
      <c r="AC9154" s="8"/>
      <c r="AF9154" s="13"/>
      <c r="AG9154" s="8"/>
      <c r="AH9154" s="8"/>
      <c r="AI9154" s="8"/>
      <c r="AJ9154" s="8"/>
      <c r="AK9154" s="8"/>
      <c r="AN9154" s="13"/>
      <c r="AO9154" s="8"/>
      <c r="AR9154" s="13"/>
      <c r="AS9154" s="8"/>
      <c r="AV9154" s="13"/>
      <c r="AW9154" s="8"/>
      <c r="AX9154" s="19" t="str">
        <f t="shared" si="540"/>
        <v/>
      </c>
      <c r="AY9154" s="55">
        <f t="shared" si="541"/>
        <v>0</v>
      </c>
      <c r="AZ9154" s="8"/>
      <c r="BA9154" s="8"/>
    </row>
    <row r="9155" spans="1:53" x14ac:dyDescent="0.25">
      <c r="A9155" s="9" t="str">
        <f>IF(B9155&lt;&gt;"",COUNTA($B$3:B9155)+$A$2,"")</f>
        <v/>
      </c>
      <c r="R9155" s="42"/>
      <c r="AB9155" s="13"/>
      <c r="AC9155" s="8"/>
      <c r="AF9155" s="13"/>
      <c r="AG9155" s="8"/>
      <c r="AH9155" s="8"/>
      <c r="AI9155" s="8"/>
      <c r="AJ9155" s="8"/>
      <c r="AK9155" s="8"/>
      <c r="AN9155" s="13"/>
      <c r="AO9155" s="8"/>
      <c r="AR9155" s="13"/>
      <c r="AS9155" s="8"/>
      <c r="AV9155" s="13"/>
      <c r="AW9155" s="8"/>
      <c r="AX9155" s="19" t="str">
        <f t="shared" ref="AX9155:AX9218" si="542">IF(R9155="","",AY9155/(1+0.025))</f>
        <v/>
      </c>
      <c r="AY9155" s="55">
        <f t="shared" ref="AY9155:AY9218" si="543">BC9155-AZ9155</f>
        <v>0</v>
      </c>
      <c r="AZ9155" s="8"/>
      <c r="BA9155" s="8"/>
    </row>
    <row r="9156" spans="1:53" x14ac:dyDescent="0.25">
      <c r="A9156" s="9" t="str">
        <f>IF(B9156&lt;&gt;"",COUNTA($B$3:B9156)+$A$2,"")</f>
        <v/>
      </c>
      <c r="R9156" s="42"/>
      <c r="AB9156" s="13"/>
      <c r="AC9156" s="8"/>
      <c r="AF9156" s="13"/>
      <c r="AG9156" s="8"/>
      <c r="AH9156" s="8"/>
      <c r="AI9156" s="8"/>
      <c r="AJ9156" s="8"/>
      <c r="AK9156" s="8"/>
      <c r="AN9156" s="13"/>
      <c r="AO9156" s="8"/>
      <c r="AR9156" s="13"/>
      <c r="AS9156" s="8"/>
      <c r="AV9156" s="13"/>
      <c r="AW9156" s="8"/>
      <c r="AX9156" s="19" t="str">
        <f t="shared" si="542"/>
        <v/>
      </c>
      <c r="AY9156" s="55">
        <f t="shared" si="543"/>
        <v>0</v>
      </c>
      <c r="AZ9156" s="8"/>
      <c r="BA9156" s="8"/>
    </row>
    <row r="9157" spans="1:53" x14ac:dyDescent="0.25">
      <c r="A9157" s="9" t="str">
        <f>IF(B9157&lt;&gt;"",COUNTA($B$3:B9157)+$A$2,"")</f>
        <v/>
      </c>
      <c r="R9157" s="42"/>
      <c r="AB9157" s="13"/>
      <c r="AC9157" s="8"/>
      <c r="AF9157" s="13"/>
      <c r="AG9157" s="8"/>
      <c r="AH9157" s="8"/>
      <c r="AI9157" s="8"/>
      <c r="AJ9157" s="8"/>
      <c r="AK9157" s="8"/>
      <c r="AN9157" s="13"/>
      <c r="AO9157" s="8"/>
      <c r="AR9157" s="13"/>
      <c r="AS9157" s="8"/>
      <c r="AV9157" s="13"/>
      <c r="AW9157" s="8"/>
      <c r="AX9157" s="19" t="str">
        <f t="shared" si="542"/>
        <v/>
      </c>
      <c r="AY9157" s="55">
        <f t="shared" si="543"/>
        <v>0</v>
      </c>
      <c r="AZ9157" s="8"/>
      <c r="BA9157" s="8"/>
    </row>
    <row r="9158" spans="1:53" x14ac:dyDescent="0.25">
      <c r="A9158" s="9" t="str">
        <f>IF(B9158&lt;&gt;"",COUNTA($B$3:B9158)+$A$2,"")</f>
        <v/>
      </c>
      <c r="R9158" s="42"/>
      <c r="AB9158" s="13"/>
      <c r="AC9158" s="8"/>
      <c r="AF9158" s="13"/>
      <c r="AG9158" s="8"/>
      <c r="AH9158" s="8"/>
      <c r="AI9158" s="8"/>
      <c r="AJ9158" s="8"/>
      <c r="AK9158" s="8"/>
      <c r="AN9158" s="13"/>
      <c r="AO9158" s="8"/>
      <c r="AR9158" s="13"/>
      <c r="AS9158" s="8"/>
      <c r="AV9158" s="13"/>
      <c r="AW9158" s="8"/>
      <c r="AX9158" s="19" t="str">
        <f t="shared" si="542"/>
        <v/>
      </c>
      <c r="AY9158" s="55">
        <f t="shared" si="543"/>
        <v>0</v>
      </c>
      <c r="AZ9158" s="8"/>
      <c r="BA9158" s="8"/>
    </row>
    <row r="9159" spans="1:53" x14ac:dyDescent="0.25">
      <c r="A9159" s="9" t="str">
        <f>IF(B9159&lt;&gt;"",COUNTA($B$3:B9159)+$A$2,"")</f>
        <v/>
      </c>
      <c r="R9159" s="42"/>
      <c r="AB9159" s="13"/>
      <c r="AC9159" s="8"/>
      <c r="AF9159" s="13"/>
      <c r="AG9159" s="8"/>
      <c r="AH9159" s="8"/>
      <c r="AI9159" s="8"/>
      <c r="AJ9159" s="8"/>
      <c r="AK9159" s="8"/>
      <c r="AN9159" s="13"/>
      <c r="AO9159" s="8"/>
      <c r="AR9159" s="13"/>
      <c r="AS9159" s="8"/>
      <c r="AV9159" s="13"/>
      <c r="AW9159" s="8"/>
      <c r="AX9159" s="19" t="str">
        <f t="shared" si="542"/>
        <v/>
      </c>
      <c r="AY9159" s="55">
        <f t="shared" si="543"/>
        <v>0</v>
      </c>
      <c r="AZ9159" s="8"/>
      <c r="BA9159" s="8"/>
    </row>
    <row r="9160" spans="1:53" x14ac:dyDescent="0.25">
      <c r="A9160" s="9" t="str">
        <f>IF(B9160&lt;&gt;"",COUNTA($B$3:B9160)+$A$2,"")</f>
        <v/>
      </c>
      <c r="R9160" s="42"/>
      <c r="AB9160" s="13"/>
      <c r="AC9160" s="8"/>
      <c r="AF9160" s="13"/>
      <c r="AG9160" s="8"/>
      <c r="AH9160" s="8"/>
      <c r="AI9160" s="8"/>
      <c r="AJ9160" s="8"/>
      <c r="AK9160" s="8"/>
      <c r="AN9160" s="13"/>
      <c r="AO9160" s="8"/>
      <c r="AR9160" s="13"/>
      <c r="AS9160" s="8"/>
      <c r="AV9160" s="13"/>
      <c r="AW9160" s="8"/>
      <c r="AX9160" s="19" t="str">
        <f t="shared" si="542"/>
        <v/>
      </c>
      <c r="AY9160" s="55">
        <f t="shared" si="543"/>
        <v>0</v>
      </c>
      <c r="AZ9160" s="8"/>
      <c r="BA9160" s="8"/>
    </row>
    <row r="9161" spans="1:53" x14ac:dyDescent="0.25">
      <c r="A9161" s="9" t="str">
        <f>IF(B9161&lt;&gt;"",COUNTA($B$3:B9161)+$A$2,"")</f>
        <v/>
      </c>
      <c r="R9161" s="42"/>
      <c r="AB9161" s="13"/>
      <c r="AC9161" s="8"/>
      <c r="AF9161" s="13"/>
      <c r="AG9161" s="8"/>
      <c r="AH9161" s="8"/>
      <c r="AI9161" s="8"/>
      <c r="AJ9161" s="8"/>
      <c r="AK9161" s="8"/>
      <c r="AN9161" s="13"/>
      <c r="AO9161" s="8"/>
      <c r="AR9161" s="13"/>
      <c r="AS9161" s="8"/>
      <c r="AV9161" s="13"/>
      <c r="AW9161" s="8"/>
      <c r="AX9161" s="19" t="str">
        <f t="shared" si="542"/>
        <v/>
      </c>
      <c r="AY9161" s="55">
        <f t="shared" si="543"/>
        <v>0</v>
      </c>
      <c r="AZ9161" s="8"/>
      <c r="BA9161" s="8"/>
    </row>
    <row r="9162" spans="1:53" x14ac:dyDescent="0.25">
      <c r="A9162" s="9" t="str">
        <f>IF(B9162&lt;&gt;"",COUNTA($B$3:B9162)+$A$2,"")</f>
        <v/>
      </c>
      <c r="R9162" s="42"/>
      <c r="AB9162" s="13"/>
      <c r="AC9162" s="8"/>
      <c r="AF9162" s="13"/>
      <c r="AG9162" s="8"/>
      <c r="AH9162" s="8"/>
      <c r="AI9162" s="8"/>
      <c r="AJ9162" s="8"/>
      <c r="AK9162" s="8"/>
      <c r="AN9162" s="13"/>
      <c r="AO9162" s="8"/>
      <c r="AR9162" s="13"/>
      <c r="AS9162" s="8"/>
      <c r="AV9162" s="13"/>
      <c r="AW9162" s="8"/>
      <c r="AX9162" s="19" t="str">
        <f t="shared" si="542"/>
        <v/>
      </c>
      <c r="AY9162" s="55">
        <f t="shared" si="543"/>
        <v>0</v>
      </c>
      <c r="AZ9162" s="8"/>
      <c r="BA9162" s="8"/>
    </row>
    <row r="9163" spans="1:53" x14ac:dyDescent="0.25">
      <c r="A9163" s="9" t="str">
        <f>IF(B9163&lt;&gt;"",COUNTA($B$3:B9163)+$A$2,"")</f>
        <v/>
      </c>
      <c r="R9163" s="42"/>
      <c r="AB9163" s="13"/>
      <c r="AC9163" s="8"/>
      <c r="AF9163" s="13"/>
      <c r="AG9163" s="8"/>
      <c r="AH9163" s="8"/>
      <c r="AI9163" s="8"/>
      <c r="AJ9163" s="8"/>
      <c r="AK9163" s="8"/>
      <c r="AN9163" s="13"/>
      <c r="AO9163" s="8"/>
      <c r="AR9163" s="13"/>
      <c r="AS9163" s="8"/>
      <c r="AV9163" s="13"/>
      <c r="AW9163" s="8"/>
      <c r="AX9163" s="19" t="str">
        <f t="shared" si="542"/>
        <v/>
      </c>
      <c r="AY9163" s="55">
        <f t="shared" si="543"/>
        <v>0</v>
      </c>
      <c r="AZ9163" s="8"/>
      <c r="BA9163" s="8"/>
    </row>
    <row r="9164" spans="1:53" x14ac:dyDescent="0.25">
      <c r="A9164" s="9" t="str">
        <f>IF(B9164&lt;&gt;"",COUNTA($B$3:B9164)+$A$2,"")</f>
        <v/>
      </c>
      <c r="R9164" s="42"/>
      <c r="AB9164" s="13"/>
      <c r="AC9164" s="8"/>
      <c r="AF9164" s="13"/>
      <c r="AG9164" s="8"/>
      <c r="AH9164" s="8"/>
      <c r="AI9164" s="8"/>
      <c r="AJ9164" s="8"/>
      <c r="AK9164" s="8"/>
      <c r="AN9164" s="13"/>
      <c r="AO9164" s="8"/>
      <c r="AR9164" s="13"/>
      <c r="AS9164" s="8"/>
      <c r="AV9164" s="13"/>
      <c r="AW9164" s="8"/>
      <c r="AX9164" s="19" t="str">
        <f t="shared" si="542"/>
        <v/>
      </c>
      <c r="AY9164" s="55">
        <f t="shared" si="543"/>
        <v>0</v>
      </c>
      <c r="AZ9164" s="8"/>
      <c r="BA9164" s="8"/>
    </row>
    <row r="9165" spans="1:53" x14ac:dyDescent="0.25">
      <c r="A9165" s="9" t="str">
        <f>IF(B9165&lt;&gt;"",COUNTA($B$3:B9165)+$A$2,"")</f>
        <v/>
      </c>
      <c r="R9165" s="42"/>
      <c r="AB9165" s="13"/>
      <c r="AC9165" s="8"/>
      <c r="AF9165" s="13"/>
      <c r="AG9165" s="8"/>
      <c r="AH9165" s="8"/>
      <c r="AI9165" s="8"/>
      <c r="AJ9165" s="8"/>
      <c r="AK9165" s="8"/>
      <c r="AN9165" s="13"/>
      <c r="AO9165" s="8"/>
      <c r="AR9165" s="13"/>
      <c r="AS9165" s="8"/>
      <c r="AV9165" s="13"/>
      <c r="AW9165" s="8"/>
      <c r="AX9165" s="19" t="str">
        <f t="shared" si="542"/>
        <v/>
      </c>
      <c r="AY9165" s="55">
        <f t="shared" si="543"/>
        <v>0</v>
      </c>
      <c r="AZ9165" s="8"/>
      <c r="BA9165" s="8"/>
    </row>
    <row r="9166" spans="1:53" x14ac:dyDescent="0.25">
      <c r="A9166" s="9" t="str">
        <f>IF(B9166&lt;&gt;"",COUNTA($B$3:B9166)+$A$2,"")</f>
        <v/>
      </c>
      <c r="R9166" s="42"/>
      <c r="AB9166" s="13"/>
      <c r="AC9166" s="8"/>
      <c r="AF9166" s="13"/>
      <c r="AG9166" s="8"/>
      <c r="AH9166" s="8"/>
      <c r="AI9166" s="8"/>
      <c r="AJ9166" s="8"/>
      <c r="AK9166" s="8"/>
      <c r="AN9166" s="13"/>
      <c r="AO9166" s="8"/>
      <c r="AR9166" s="13"/>
      <c r="AS9166" s="8"/>
      <c r="AV9166" s="13"/>
      <c r="AW9166" s="8"/>
      <c r="AX9166" s="19" t="str">
        <f t="shared" si="542"/>
        <v/>
      </c>
      <c r="AY9166" s="55">
        <f t="shared" si="543"/>
        <v>0</v>
      </c>
      <c r="AZ9166" s="8"/>
      <c r="BA9166" s="8"/>
    </row>
    <row r="9167" spans="1:53" x14ac:dyDescent="0.25">
      <c r="A9167" s="9" t="str">
        <f>IF(B9167&lt;&gt;"",COUNTA($B$3:B9167)+$A$2,"")</f>
        <v/>
      </c>
      <c r="R9167" s="42"/>
      <c r="AB9167" s="13"/>
      <c r="AC9167" s="8"/>
      <c r="AF9167" s="13"/>
      <c r="AG9167" s="8"/>
      <c r="AH9167" s="8"/>
      <c r="AI9167" s="8"/>
      <c r="AJ9167" s="8"/>
      <c r="AK9167" s="8"/>
      <c r="AN9167" s="13"/>
      <c r="AO9167" s="8"/>
      <c r="AR9167" s="13"/>
      <c r="AS9167" s="8"/>
      <c r="AV9167" s="13"/>
      <c r="AW9167" s="8"/>
      <c r="AX9167" s="19" t="str">
        <f t="shared" si="542"/>
        <v/>
      </c>
      <c r="AY9167" s="55">
        <f t="shared" si="543"/>
        <v>0</v>
      </c>
      <c r="AZ9167" s="8"/>
      <c r="BA9167" s="8"/>
    </row>
    <row r="9168" spans="1:53" x14ac:dyDescent="0.25">
      <c r="A9168" s="9" t="str">
        <f>IF(B9168&lt;&gt;"",COUNTA($B$3:B9168)+$A$2,"")</f>
        <v/>
      </c>
      <c r="R9168" s="42"/>
      <c r="AB9168" s="13"/>
      <c r="AC9168" s="8"/>
      <c r="AF9168" s="13"/>
      <c r="AG9168" s="8"/>
      <c r="AH9168" s="8"/>
      <c r="AI9168" s="8"/>
      <c r="AJ9168" s="8"/>
      <c r="AK9168" s="8"/>
      <c r="AN9168" s="13"/>
      <c r="AO9168" s="8"/>
      <c r="AR9168" s="13"/>
      <c r="AS9168" s="8"/>
      <c r="AV9168" s="13"/>
      <c r="AW9168" s="8"/>
      <c r="AX9168" s="19" t="str">
        <f t="shared" si="542"/>
        <v/>
      </c>
      <c r="AY9168" s="55">
        <f t="shared" si="543"/>
        <v>0</v>
      </c>
      <c r="AZ9168" s="8"/>
      <c r="BA9168" s="8"/>
    </row>
    <row r="9169" spans="1:53" x14ac:dyDescent="0.25">
      <c r="A9169" s="9" t="str">
        <f>IF(B9169&lt;&gt;"",COUNTA($B$3:B9169)+$A$2,"")</f>
        <v/>
      </c>
      <c r="R9169" s="42"/>
      <c r="AB9169" s="13"/>
      <c r="AC9169" s="8"/>
      <c r="AF9169" s="13"/>
      <c r="AG9169" s="8"/>
      <c r="AH9169" s="8"/>
      <c r="AI9169" s="8"/>
      <c r="AJ9169" s="8"/>
      <c r="AK9169" s="8"/>
      <c r="AN9169" s="13"/>
      <c r="AO9169" s="8"/>
      <c r="AR9169" s="13"/>
      <c r="AS9169" s="8"/>
      <c r="AV9169" s="13"/>
      <c r="AW9169" s="8"/>
      <c r="AX9169" s="19" t="str">
        <f t="shared" si="542"/>
        <v/>
      </c>
      <c r="AY9169" s="55">
        <f t="shared" si="543"/>
        <v>0</v>
      </c>
      <c r="AZ9169" s="8"/>
      <c r="BA9169" s="8"/>
    </row>
    <row r="9170" spans="1:53" x14ac:dyDescent="0.25">
      <c r="A9170" s="9" t="str">
        <f>IF(B9170&lt;&gt;"",COUNTA($B$3:B9170)+$A$2,"")</f>
        <v/>
      </c>
      <c r="R9170" s="42"/>
      <c r="AB9170" s="13"/>
      <c r="AC9170" s="8"/>
      <c r="AF9170" s="13"/>
      <c r="AG9170" s="8"/>
      <c r="AH9170" s="8"/>
      <c r="AI9170" s="8"/>
      <c r="AJ9170" s="8"/>
      <c r="AK9170" s="8"/>
      <c r="AN9170" s="13"/>
      <c r="AO9170" s="8"/>
      <c r="AR9170" s="13"/>
      <c r="AS9170" s="8"/>
      <c r="AV9170" s="13"/>
      <c r="AW9170" s="8"/>
      <c r="AX9170" s="19" t="str">
        <f t="shared" si="542"/>
        <v/>
      </c>
      <c r="AY9170" s="55">
        <f t="shared" si="543"/>
        <v>0</v>
      </c>
      <c r="AZ9170" s="8"/>
      <c r="BA9170" s="8"/>
    </row>
    <row r="9171" spans="1:53" x14ac:dyDescent="0.25">
      <c r="A9171" s="9" t="str">
        <f>IF(B9171&lt;&gt;"",COUNTA($B$3:B9171)+$A$2,"")</f>
        <v/>
      </c>
      <c r="R9171" s="42"/>
      <c r="AB9171" s="13"/>
      <c r="AC9171" s="8"/>
      <c r="AF9171" s="13"/>
      <c r="AG9171" s="8"/>
      <c r="AH9171" s="8"/>
      <c r="AI9171" s="8"/>
      <c r="AJ9171" s="8"/>
      <c r="AK9171" s="8"/>
      <c r="AN9171" s="13"/>
      <c r="AO9171" s="8"/>
      <c r="AR9171" s="13"/>
      <c r="AS9171" s="8"/>
      <c r="AV9171" s="13"/>
      <c r="AW9171" s="8"/>
      <c r="AX9171" s="19" t="str">
        <f t="shared" si="542"/>
        <v/>
      </c>
      <c r="AY9171" s="55">
        <f t="shared" si="543"/>
        <v>0</v>
      </c>
      <c r="AZ9171" s="8"/>
      <c r="BA9171" s="8"/>
    </row>
    <row r="9172" spans="1:53" x14ac:dyDescent="0.25">
      <c r="A9172" s="9" t="str">
        <f>IF(B9172&lt;&gt;"",COUNTA($B$3:B9172)+$A$2,"")</f>
        <v/>
      </c>
      <c r="R9172" s="42"/>
      <c r="AB9172" s="13"/>
      <c r="AC9172" s="8"/>
      <c r="AF9172" s="13"/>
      <c r="AG9172" s="8"/>
      <c r="AH9172" s="8"/>
      <c r="AI9172" s="8"/>
      <c r="AJ9172" s="8"/>
      <c r="AK9172" s="8"/>
      <c r="AN9172" s="13"/>
      <c r="AO9172" s="8"/>
      <c r="AR9172" s="13"/>
      <c r="AS9172" s="8"/>
      <c r="AV9172" s="13"/>
      <c r="AW9172" s="8"/>
      <c r="AX9172" s="19" t="str">
        <f t="shared" si="542"/>
        <v/>
      </c>
      <c r="AY9172" s="55">
        <f t="shared" si="543"/>
        <v>0</v>
      </c>
      <c r="AZ9172" s="8"/>
      <c r="BA9172" s="8"/>
    </row>
    <row r="9173" spans="1:53" x14ac:dyDescent="0.25">
      <c r="A9173" s="9" t="str">
        <f>IF(B9173&lt;&gt;"",COUNTA($B$3:B9173)+$A$2,"")</f>
        <v/>
      </c>
      <c r="R9173" s="42"/>
      <c r="AB9173" s="13"/>
      <c r="AC9173" s="8"/>
      <c r="AF9173" s="13"/>
      <c r="AG9173" s="8"/>
      <c r="AH9173" s="8"/>
      <c r="AI9173" s="8"/>
      <c r="AJ9173" s="8"/>
      <c r="AK9173" s="8"/>
      <c r="AN9173" s="13"/>
      <c r="AO9173" s="8"/>
      <c r="AR9173" s="13"/>
      <c r="AS9173" s="8"/>
      <c r="AV9173" s="13"/>
      <c r="AW9173" s="8"/>
      <c r="AX9173" s="19" t="str">
        <f t="shared" si="542"/>
        <v/>
      </c>
      <c r="AY9173" s="55">
        <f t="shared" si="543"/>
        <v>0</v>
      </c>
      <c r="AZ9173" s="8"/>
      <c r="BA9173" s="8"/>
    </row>
    <row r="9174" spans="1:53" x14ac:dyDescent="0.25">
      <c r="A9174" s="9" t="str">
        <f>IF(B9174&lt;&gt;"",COUNTA($B$3:B9174)+$A$2,"")</f>
        <v/>
      </c>
      <c r="R9174" s="42"/>
      <c r="AB9174" s="13"/>
      <c r="AC9174" s="8"/>
      <c r="AF9174" s="13"/>
      <c r="AG9174" s="8"/>
      <c r="AH9174" s="8"/>
      <c r="AI9174" s="8"/>
      <c r="AJ9174" s="8"/>
      <c r="AK9174" s="8"/>
      <c r="AN9174" s="13"/>
      <c r="AO9174" s="8"/>
      <c r="AR9174" s="13"/>
      <c r="AS9174" s="8"/>
      <c r="AV9174" s="13"/>
      <c r="AW9174" s="8"/>
      <c r="AX9174" s="19" t="str">
        <f t="shared" si="542"/>
        <v/>
      </c>
      <c r="AY9174" s="55">
        <f t="shared" si="543"/>
        <v>0</v>
      </c>
      <c r="AZ9174" s="8"/>
      <c r="BA9174" s="8"/>
    </row>
    <row r="9175" spans="1:53" x14ac:dyDescent="0.25">
      <c r="A9175" s="9" t="str">
        <f>IF(B9175&lt;&gt;"",COUNTA($B$3:B9175)+$A$2,"")</f>
        <v/>
      </c>
      <c r="R9175" s="42"/>
      <c r="AB9175" s="13"/>
      <c r="AC9175" s="8"/>
      <c r="AF9175" s="13"/>
      <c r="AG9175" s="8"/>
      <c r="AH9175" s="8"/>
      <c r="AI9175" s="8"/>
      <c r="AJ9175" s="8"/>
      <c r="AK9175" s="8"/>
      <c r="AN9175" s="13"/>
      <c r="AO9175" s="8"/>
      <c r="AR9175" s="13"/>
      <c r="AS9175" s="8"/>
      <c r="AV9175" s="13"/>
      <c r="AW9175" s="8"/>
      <c r="AX9175" s="19" t="str">
        <f t="shared" si="542"/>
        <v/>
      </c>
      <c r="AY9175" s="55">
        <f t="shared" si="543"/>
        <v>0</v>
      </c>
      <c r="AZ9175" s="8"/>
      <c r="BA9175" s="8"/>
    </row>
    <row r="9176" spans="1:53" x14ac:dyDescent="0.25">
      <c r="A9176" s="9" t="str">
        <f>IF(B9176&lt;&gt;"",COUNTA($B$3:B9176)+$A$2,"")</f>
        <v/>
      </c>
      <c r="R9176" s="42"/>
      <c r="AB9176" s="13"/>
      <c r="AC9176" s="8"/>
      <c r="AF9176" s="13"/>
      <c r="AG9176" s="8"/>
      <c r="AH9176" s="8"/>
      <c r="AI9176" s="8"/>
      <c r="AJ9176" s="8"/>
      <c r="AK9176" s="8"/>
      <c r="AN9176" s="13"/>
      <c r="AO9176" s="8"/>
      <c r="AR9176" s="13"/>
      <c r="AS9176" s="8"/>
      <c r="AV9176" s="13"/>
      <c r="AW9176" s="8"/>
      <c r="AX9176" s="19" t="str">
        <f t="shared" si="542"/>
        <v/>
      </c>
      <c r="AY9176" s="55">
        <f t="shared" si="543"/>
        <v>0</v>
      </c>
      <c r="AZ9176" s="8"/>
      <c r="BA9176" s="8"/>
    </row>
    <row r="9177" spans="1:53" x14ac:dyDescent="0.25">
      <c r="A9177" s="9" t="str">
        <f>IF(B9177&lt;&gt;"",COUNTA($B$3:B9177)+$A$2,"")</f>
        <v/>
      </c>
      <c r="R9177" s="42"/>
      <c r="AB9177" s="13"/>
      <c r="AC9177" s="8"/>
      <c r="AF9177" s="13"/>
      <c r="AG9177" s="8"/>
      <c r="AH9177" s="8"/>
      <c r="AI9177" s="8"/>
      <c r="AJ9177" s="8"/>
      <c r="AK9177" s="8"/>
      <c r="AN9177" s="13"/>
      <c r="AO9177" s="8"/>
      <c r="AR9177" s="13"/>
      <c r="AS9177" s="8"/>
      <c r="AV9177" s="13"/>
      <c r="AW9177" s="8"/>
      <c r="AX9177" s="19" t="str">
        <f t="shared" si="542"/>
        <v/>
      </c>
      <c r="AY9177" s="55">
        <f t="shared" si="543"/>
        <v>0</v>
      </c>
      <c r="AZ9177" s="8"/>
      <c r="BA9177" s="8"/>
    </row>
    <row r="9178" spans="1:53" x14ac:dyDescent="0.25">
      <c r="A9178" s="9" t="str">
        <f>IF(B9178&lt;&gt;"",COUNTA($B$3:B9178)+$A$2,"")</f>
        <v/>
      </c>
      <c r="R9178" s="42"/>
      <c r="AB9178" s="13"/>
      <c r="AC9178" s="8"/>
      <c r="AF9178" s="13"/>
      <c r="AG9178" s="8"/>
      <c r="AH9178" s="8"/>
      <c r="AI9178" s="8"/>
      <c r="AJ9178" s="8"/>
      <c r="AK9178" s="8"/>
      <c r="AN9178" s="13"/>
      <c r="AO9178" s="8"/>
      <c r="AR9178" s="13"/>
      <c r="AS9178" s="8"/>
      <c r="AV9178" s="13"/>
      <c r="AW9178" s="8"/>
      <c r="AX9178" s="19" t="str">
        <f t="shared" si="542"/>
        <v/>
      </c>
      <c r="AY9178" s="55">
        <f t="shared" si="543"/>
        <v>0</v>
      </c>
      <c r="AZ9178" s="8"/>
      <c r="BA9178" s="8"/>
    </row>
    <row r="9179" spans="1:53" x14ac:dyDescent="0.25">
      <c r="A9179" s="9" t="str">
        <f>IF(B9179&lt;&gt;"",COUNTA($B$3:B9179)+$A$2,"")</f>
        <v/>
      </c>
      <c r="R9179" s="42"/>
      <c r="AB9179" s="13"/>
      <c r="AC9179" s="8"/>
      <c r="AF9179" s="13"/>
      <c r="AG9179" s="8"/>
      <c r="AH9179" s="8"/>
      <c r="AI9179" s="8"/>
      <c r="AJ9179" s="8"/>
      <c r="AK9179" s="8"/>
      <c r="AN9179" s="13"/>
      <c r="AO9179" s="8"/>
      <c r="AR9179" s="13"/>
      <c r="AS9179" s="8"/>
      <c r="AV9179" s="13"/>
      <c r="AW9179" s="8"/>
      <c r="AX9179" s="19" t="str">
        <f t="shared" si="542"/>
        <v/>
      </c>
      <c r="AY9179" s="55">
        <f t="shared" si="543"/>
        <v>0</v>
      </c>
      <c r="AZ9179" s="8"/>
      <c r="BA9179" s="8"/>
    </row>
    <row r="9180" spans="1:53" x14ac:dyDescent="0.25">
      <c r="A9180" s="9" t="str">
        <f>IF(B9180&lt;&gt;"",COUNTA($B$3:B9180)+$A$2,"")</f>
        <v/>
      </c>
      <c r="R9180" s="42"/>
      <c r="AB9180" s="13"/>
      <c r="AC9180" s="8"/>
      <c r="AF9180" s="13"/>
      <c r="AG9180" s="8"/>
      <c r="AH9180" s="8"/>
      <c r="AI9180" s="8"/>
      <c r="AJ9180" s="8"/>
      <c r="AK9180" s="8"/>
      <c r="AN9180" s="13"/>
      <c r="AO9180" s="8"/>
      <c r="AR9180" s="13"/>
      <c r="AS9180" s="8"/>
      <c r="AV9180" s="13"/>
      <c r="AW9180" s="8"/>
      <c r="AX9180" s="19" t="str">
        <f t="shared" si="542"/>
        <v/>
      </c>
      <c r="AY9180" s="55">
        <f t="shared" si="543"/>
        <v>0</v>
      </c>
      <c r="AZ9180" s="8"/>
      <c r="BA9180" s="8"/>
    </row>
    <row r="9181" spans="1:53" x14ac:dyDescent="0.25">
      <c r="A9181" s="9" t="str">
        <f>IF(B9181&lt;&gt;"",COUNTA($B$3:B9181)+$A$2,"")</f>
        <v/>
      </c>
      <c r="R9181" s="42"/>
      <c r="AB9181" s="13"/>
      <c r="AC9181" s="8"/>
      <c r="AF9181" s="13"/>
      <c r="AG9181" s="8"/>
      <c r="AH9181" s="8"/>
      <c r="AI9181" s="8"/>
      <c r="AJ9181" s="8"/>
      <c r="AK9181" s="8"/>
      <c r="AN9181" s="13"/>
      <c r="AO9181" s="8"/>
      <c r="AR9181" s="13"/>
      <c r="AS9181" s="8"/>
      <c r="AV9181" s="13"/>
      <c r="AW9181" s="8"/>
      <c r="AX9181" s="19" t="str">
        <f t="shared" si="542"/>
        <v/>
      </c>
      <c r="AY9181" s="55">
        <f t="shared" si="543"/>
        <v>0</v>
      </c>
      <c r="AZ9181" s="8"/>
      <c r="BA9181" s="8"/>
    </row>
    <row r="9182" spans="1:53" x14ac:dyDescent="0.25">
      <c r="A9182" s="9" t="str">
        <f>IF(B9182&lt;&gt;"",COUNTA($B$3:B9182)+$A$2,"")</f>
        <v/>
      </c>
      <c r="R9182" s="42"/>
      <c r="AB9182" s="13"/>
      <c r="AC9182" s="8"/>
      <c r="AF9182" s="13"/>
      <c r="AG9182" s="8"/>
      <c r="AH9182" s="8"/>
      <c r="AI9182" s="8"/>
      <c r="AJ9182" s="8"/>
      <c r="AK9182" s="8"/>
      <c r="AN9182" s="13"/>
      <c r="AO9182" s="8"/>
      <c r="AR9182" s="13"/>
      <c r="AS9182" s="8"/>
      <c r="AV9182" s="13"/>
      <c r="AW9182" s="8"/>
      <c r="AX9182" s="19" t="str">
        <f t="shared" si="542"/>
        <v/>
      </c>
      <c r="AY9182" s="55">
        <f t="shared" si="543"/>
        <v>0</v>
      </c>
      <c r="AZ9182" s="8"/>
      <c r="BA9182" s="8"/>
    </row>
    <row r="9183" spans="1:53" x14ac:dyDescent="0.25">
      <c r="A9183" s="9" t="str">
        <f>IF(B9183&lt;&gt;"",COUNTA($B$3:B9183)+$A$2,"")</f>
        <v/>
      </c>
      <c r="R9183" s="42"/>
      <c r="AB9183" s="13"/>
      <c r="AC9183" s="8"/>
      <c r="AF9183" s="13"/>
      <c r="AG9183" s="8"/>
      <c r="AH9183" s="8"/>
      <c r="AI9183" s="8"/>
      <c r="AJ9183" s="8"/>
      <c r="AK9183" s="8"/>
      <c r="AN9183" s="13"/>
      <c r="AO9183" s="8"/>
      <c r="AR9183" s="13"/>
      <c r="AS9183" s="8"/>
      <c r="AV9183" s="13"/>
      <c r="AW9183" s="8"/>
      <c r="AX9183" s="19" t="str">
        <f t="shared" si="542"/>
        <v/>
      </c>
      <c r="AY9183" s="55">
        <f t="shared" si="543"/>
        <v>0</v>
      </c>
      <c r="AZ9183" s="8"/>
      <c r="BA9183" s="8"/>
    </row>
    <row r="9184" spans="1:53" x14ac:dyDescent="0.25">
      <c r="A9184" s="9" t="str">
        <f>IF(B9184&lt;&gt;"",COUNTA($B$3:B9184)+$A$2,"")</f>
        <v/>
      </c>
      <c r="R9184" s="42"/>
      <c r="AB9184" s="13"/>
      <c r="AC9184" s="8"/>
      <c r="AF9184" s="13"/>
      <c r="AG9184" s="8"/>
      <c r="AH9184" s="8"/>
      <c r="AI9184" s="8"/>
      <c r="AJ9184" s="8"/>
      <c r="AK9184" s="8"/>
      <c r="AN9184" s="13"/>
      <c r="AO9184" s="8"/>
      <c r="AR9184" s="13"/>
      <c r="AS9184" s="8"/>
      <c r="AV9184" s="13"/>
      <c r="AW9184" s="8"/>
      <c r="AX9184" s="19" t="str">
        <f t="shared" si="542"/>
        <v/>
      </c>
      <c r="AY9184" s="55">
        <f t="shared" si="543"/>
        <v>0</v>
      </c>
      <c r="AZ9184" s="8"/>
      <c r="BA9184" s="8"/>
    </row>
    <row r="9185" spans="1:53" x14ac:dyDescent="0.25">
      <c r="A9185" s="9" t="str">
        <f>IF(B9185&lt;&gt;"",COUNTA($B$3:B9185)+$A$2,"")</f>
        <v/>
      </c>
      <c r="R9185" s="42"/>
      <c r="AB9185" s="13"/>
      <c r="AC9185" s="8"/>
      <c r="AF9185" s="13"/>
      <c r="AG9185" s="8"/>
      <c r="AH9185" s="8"/>
      <c r="AI9185" s="8"/>
      <c r="AJ9185" s="8"/>
      <c r="AK9185" s="8"/>
      <c r="AN9185" s="13"/>
      <c r="AO9185" s="8"/>
      <c r="AR9185" s="13"/>
      <c r="AS9185" s="8"/>
      <c r="AV9185" s="13"/>
      <c r="AW9185" s="8"/>
      <c r="AX9185" s="19" t="str">
        <f t="shared" si="542"/>
        <v/>
      </c>
      <c r="AY9185" s="55">
        <f t="shared" si="543"/>
        <v>0</v>
      </c>
      <c r="AZ9185" s="8"/>
      <c r="BA9185" s="8"/>
    </row>
    <row r="9186" spans="1:53" x14ac:dyDescent="0.25">
      <c r="A9186" s="9" t="str">
        <f>IF(B9186&lt;&gt;"",COUNTA($B$3:B9186)+$A$2,"")</f>
        <v/>
      </c>
      <c r="R9186" s="42"/>
      <c r="AB9186" s="13"/>
      <c r="AC9186" s="8"/>
      <c r="AF9186" s="13"/>
      <c r="AG9186" s="8"/>
      <c r="AH9186" s="8"/>
      <c r="AI9186" s="8"/>
      <c r="AJ9186" s="8"/>
      <c r="AK9186" s="8"/>
      <c r="AN9186" s="13"/>
      <c r="AO9186" s="8"/>
      <c r="AR9186" s="13"/>
      <c r="AS9186" s="8"/>
      <c r="AV9186" s="13"/>
      <c r="AW9186" s="8"/>
      <c r="AX9186" s="19" t="str">
        <f t="shared" si="542"/>
        <v/>
      </c>
      <c r="AY9186" s="55">
        <f t="shared" si="543"/>
        <v>0</v>
      </c>
      <c r="AZ9186" s="8"/>
      <c r="BA9186" s="8"/>
    </row>
    <row r="9187" spans="1:53" x14ac:dyDescent="0.25">
      <c r="A9187" s="9" t="str">
        <f>IF(B9187&lt;&gt;"",COUNTA($B$3:B9187)+$A$2,"")</f>
        <v/>
      </c>
      <c r="R9187" s="42"/>
      <c r="AB9187" s="13"/>
      <c r="AC9187" s="8"/>
      <c r="AF9187" s="13"/>
      <c r="AG9187" s="8"/>
      <c r="AH9187" s="8"/>
      <c r="AI9187" s="8"/>
      <c r="AJ9187" s="8"/>
      <c r="AK9187" s="8"/>
      <c r="AN9187" s="13"/>
      <c r="AO9187" s="8"/>
      <c r="AR9187" s="13"/>
      <c r="AS9187" s="8"/>
      <c r="AV9187" s="13"/>
      <c r="AW9187" s="8"/>
      <c r="AX9187" s="19" t="str">
        <f t="shared" si="542"/>
        <v/>
      </c>
      <c r="AY9187" s="55">
        <f t="shared" si="543"/>
        <v>0</v>
      </c>
      <c r="AZ9187" s="8"/>
      <c r="BA9187" s="8"/>
    </row>
    <row r="9188" spans="1:53" x14ac:dyDescent="0.25">
      <c r="A9188" s="9" t="str">
        <f>IF(B9188&lt;&gt;"",COUNTA($B$3:B9188)+$A$2,"")</f>
        <v/>
      </c>
      <c r="R9188" s="42"/>
      <c r="AB9188" s="13"/>
      <c r="AC9188" s="8"/>
      <c r="AF9188" s="13"/>
      <c r="AG9188" s="8"/>
      <c r="AH9188" s="8"/>
      <c r="AI9188" s="8"/>
      <c r="AJ9188" s="8"/>
      <c r="AK9188" s="8"/>
      <c r="AN9188" s="13"/>
      <c r="AO9188" s="8"/>
      <c r="AR9188" s="13"/>
      <c r="AS9188" s="8"/>
      <c r="AV9188" s="13"/>
      <c r="AW9188" s="8"/>
      <c r="AX9188" s="19" t="str">
        <f t="shared" si="542"/>
        <v/>
      </c>
      <c r="AY9188" s="55">
        <f t="shared" si="543"/>
        <v>0</v>
      </c>
      <c r="AZ9188" s="8"/>
      <c r="BA9188" s="8"/>
    </row>
    <row r="9189" spans="1:53" x14ac:dyDescent="0.25">
      <c r="A9189" s="9" t="str">
        <f>IF(B9189&lt;&gt;"",COUNTA($B$3:B9189)+$A$2,"")</f>
        <v/>
      </c>
      <c r="R9189" s="42"/>
      <c r="AB9189" s="13"/>
      <c r="AC9189" s="8"/>
      <c r="AF9189" s="13"/>
      <c r="AG9189" s="8"/>
      <c r="AH9189" s="8"/>
      <c r="AI9189" s="8"/>
      <c r="AJ9189" s="8"/>
      <c r="AK9189" s="8"/>
      <c r="AN9189" s="13"/>
      <c r="AO9189" s="8"/>
      <c r="AR9189" s="13"/>
      <c r="AS9189" s="8"/>
      <c r="AV9189" s="13"/>
      <c r="AW9189" s="8"/>
      <c r="AX9189" s="19" t="str">
        <f t="shared" si="542"/>
        <v/>
      </c>
      <c r="AY9189" s="55">
        <f t="shared" si="543"/>
        <v>0</v>
      </c>
      <c r="AZ9189" s="8"/>
      <c r="BA9189" s="8"/>
    </row>
    <row r="9190" spans="1:53" x14ac:dyDescent="0.25">
      <c r="A9190" s="9" t="str">
        <f>IF(B9190&lt;&gt;"",COUNTA($B$3:B9190)+$A$2,"")</f>
        <v/>
      </c>
      <c r="R9190" s="42"/>
      <c r="AB9190" s="13"/>
      <c r="AC9190" s="8"/>
      <c r="AF9190" s="13"/>
      <c r="AG9190" s="8"/>
      <c r="AH9190" s="8"/>
      <c r="AI9190" s="8"/>
      <c r="AJ9190" s="8"/>
      <c r="AK9190" s="8"/>
      <c r="AN9190" s="13"/>
      <c r="AO9190" s="8"/>
      <c r="AR9190" s="13"/>
      <c r="AS9190" s="8"/>
      <c r="AV9190" s="13"/>
      <c r="AW9190" s="8"/>
      <c r="AX9190" s="19" t="str">
        <f t="shared" si="542"/>
        <v/>
      </c>
      <c r="AY9190" s="55">
        <f t="shared" si="543"/>
        <v>0</v>
      </c>
      <c r="AZ9190" s="8"/>
      <c r="BA9190" s="8"/>
    </row>
    <row r="9191" spans="1:53" x14ac:dyDescent="0.25">
      <c r="A9191" s="9" t="str">
        <f>IF(B9191&lt;&gt;"",COUNTA($B$3:B9191)+$A$2,"")</f>
        <v/>
      </c>
      <c r="R9191" s="42"/>
      <c r="AB9191" s="13"/>
      <c r="AC9191" s="8"/>
      <c r="AF9191" s="13"/>
      <c r="AG9191" s="8"/>
      <c r="AH9191" s="8"/>
      <c r="AI9191" s="8"/>
      <c r="AJ9191" s="8"/>
      <c r="AK9191" s="8"/>
      <c r="AN9191" s="13"/>
      <c r="AO9191" s="8"/>
      <c r="AR9191" s="13"/>
      <c r="AS9191" s="8"/>
      <c r="AV9191" s="13"/>
      <c r="AW9191" s="8"/>
      <c r="AX9191" s="19" t="str">
        <f t="shared" si="542"/>
        <v/>
      </c>
      <c r="AY9191" s="55">
        <f t="shared" si="543"/>
        <v>0</v>
      </c>
      <c r="AZ9191" s="8"/>
      <c r="BA9191" s="8"/>
    </row>
    <row r="9192" spans="1:53" x14ac:dyDescent="0.25">
      <c r="A9192" s="9" t="str">
        <f>IF(B9192&lt;&gt;"",COUNTA($B$3:B9192)+$A$2,"")</f>
        <v/>
      </c>
      <c r="R9192" s="42"/>
      <c r="AB9192" s="13"/>
      <c r="AC9192" s="8"/>
      <c r="AF9192" s="13"/>
      <c r="AG9192" s="8"/>
      <c r="AH9192" s="8"/>
      <c r="AI9192" s="8"/>
      <c r="AJ9192" s="8"/>
      <c r="AK9192" s="8"/>
      <c r="AN9192" s="13"/>
      <c r="AO9192" s="8"/>
      <c r="AR9192" s="13"/>
      <c r="AS9192" s="8"/>
      <c r="AV9192" s="13"/>
      <c r="AW9192" s="8"/>
      <c r="AX9192" s="19" t="str">
        <f t="shared" si="542"/>
        <v/>
      </c>
      <c r="AY9192" s="55">
        <f t="shared" si="543"/>
        <v>0</v>
      </c>
      <c r="AZ9192" s="8"/>
      <c r="BA9192" s="8"/>
    </row>
    <row r="9193" spans="1:53" x14ac:dyDescent="0.25">
      <c r="A9193" s="9" t="str">
        <f>IF(B9193&lt;&gt;"",COUNTA($B$3:B9193)+$A$2,"")</f>
        <v/>
      </c>
      <c r="R9193" s="42"/>
      <c r="AB9193" s="13"/>
      <c r="AC9193" s="8"/>
      <c r="AF9193" s="13"/>
      <c r="AG9193" s="8"/>
      <c r="AH9193" s="8"/>
      <c r="AI9193" s="8"/>
      <c r="AJ9193" s="8"/>
      <c r="AK9193" s="8"/>
      <c r="AN9193" s="13"/>
      <c r="AO9193" s="8"/>
      <c r="AR9193" s="13"/>
      <c r="AS9193" s="8"/>
      <c r="AV9193" s="13"/>
      <c r="AW9193" s="8"/>
      <c r="AX9193" s="19" t="str">
        <f t="shared" si="542"/>
        <v/>
      </c>
      <c r="AY9193" s="55">
        <f t="shared" si="543"/>
        <v>0</v>
      </c>
      <c r="AZ9193" s="8"/>
      <c r="BA9193" s="8"/>
    </row>
    <row r="9194" spans="1:53" x14ac:dyDescent="0.25">
      <c r="A9194" s="9" t="str">
        <f>IF(B9194&lt;&gt;"",COUNTA($B$3:B9194)+$A$2,"")</f>
        <v/>
      </c>
      <c r="R9194" s="42"/>
      <c r="AB9194" s="13"/>
      <c r="AC9194" s="8"/>
      <c r="AF9194" s="13"/>
      <c r="AG9194" s="8"/>
      <c r="AH9194" s="8"/>
      <c r="AI9194" s="8"/>
      <c r="AJ9194" s="8"/>
      <c r="AK9194" s="8"/>
      <c r="AN9194" s="13"/>
      <c r="AO9194" s="8"/>
      <c r="AR9194" s="13"/>
      <c r="AS9194" s="8"/>
      <c r="AV9194" s="13"/>
      <c r="AW9194" s="8"/>
      <c r="AX9194" s="19" t="str">
        <f t="shared" si="542"/>
        <v/>
      </c>
      <c r="AY9194" s="55">
        <f t="shared" si="543"/>
        <v>0</v>
      </c>
      <c r="AZ9194" s="8"/>
      <c r="BA9194" s="8"/>
    </row>
    <row r="9195" spans="1:53" x14ac:dyDescent="0.25">
      <c r="A9195" s="9" t="str">
        <f>IF(B9195&lt;&gt;"",COUNTA($B$3:B9195)+$A$2,"")</f>
        <v/>
      </c>
      <c r="R9195" s="42"/>
      <c r="AB9195" s="13"/>
      <c r="AC9195" s="8"/>
      <c r="AF9195" s="13"/>
      <c r="AG9195" s="8"/>
      <c r="AH9195" s="8"/>
      <c r="AI9195" s="8"/>
      <c r="AJ9195" s="8"/>
      <c r="AK9195" s="8"/>
      <c r="AN9195" s="13"/>
      <c r="AO9195" s="8"/>
      <c r="AR9195" s="13"/>
      <c r="AS9195" s="8"/>
      <c r="AV9195" s="13"/>
      <c r="AW9195" s="8"/>
      <c r="AX9195" s="19" t="str">
        <f t="shared" si="542"/>
        <v/>
      </c>
      <c r="AY9195" s="55">
        <f t="shared" si="543"/>
        <v>0</v>
      </c>
      <c r="AZ9195" s="8"/>
      <c r="BA9195" s="8"/>
    </row>
    <row r="9196" spans="1:53" x14ac:dyDescent="0.25">
      <c r="A9196" s="9" t="str">
        <f>IF(B9196&lt;&gt;"",COUNTA($B$3:B9196)+$A$2,"")</f>
        <v/>
      </c>
      <c r="R9196" s="42"/>
      <c r="AB9196" s="13"/>
      <c r="AC9196" s="8"/>
      <c r="AF9196" s="13"/>
      <c r="AG9196" s="8"/>
      <c r="AH9196" s="8"/>
      <c r="AI9196" s="8"/>
      <c r="AJ9196" s="8"/>
      <c r="AK9196" s="8"/>
      <c r="AN9196" s="13"/>
      <c r="AO9196" s="8"/>
      <c r="AR9196" s="13"/>
      <c r="AS9196" s="8"/>
      <c r="AV9196" s="13"/>
      <c r="AW9196" s="8"/>
      <c r="AX9196" s="19" t="str">
        <f t="shared" si="542"/>
        <v/>
      </c>
      <c r="AY9196" s="55">
        <f t="shared" si="543"/>
        <v>0</v>
      </c>
      <c r="AZ9196" s="8"/>
      <c r="BA9196" s="8"/>
    </row>
    <row r="9197" spans="1:53" x14ac:dyDescent="0.25">
      <c r="A9197" s="9" t="str">
        <f>IF(B9197&lt;&gt;"",COUNTA($B$3:B9197)+$A$2,"")</f>
        <v/>
      </c>
      <c r="R9197" s="42"/>
      <c r="AB9197" s="13"/>
      <c r="AC9197" s="8"/>
      <c r="AF9197" s="13"/>
      <c r="AG9197" s="8"/>
      <c r="AH9197" s="8"/>
      <c r="AI9197" s="8"/>
      <c r="AJ9197" s="8"/>
      <c r="AK9197" s="8"/>
      <c r="AN9197" s="13"/>
      <c r="AO9197" s="8"/>
      <c r="AR9197" s="13"/>
      <c r="AS9197" s="8"/>
      <c r="AV9197" s="13"/>
      <c r="AW9197" s="8"/>
      <c r="AX9197" s="19" t="str">
        <f t="shared" si="542"/>
        <v/>
      </c>
      <c r="AY9197" s="55">
        <f t="shared" si="543"/>
        <v>0</v>
      </c>
      <c r="AZ9197" s="8"/>
      <c r="BA9197" s="8"/>
    </row>
    <row r="9198" spans="1:53" x14ac:dyDescent="0.25">
      <c r="A9198" s="9" t="str">
        <f>IF(B9198&lt;&gt;"",COUNTA($B$3:B9198)+$A$2,"")</f>
        <v/>
      </c>
      <c r="R9198" s="42"/>
      <c r="AB9198" s="13"/>
      <c r="AC9198" s="8"/>
      <c r="AF9198" s="13"/>
      <c r="AG9198" s="8"/>
      <c r="AH9198" s="8"/>
      <c r="AI9198" s="8"/>
      <c r="AJ9198" s="8"/>
      <c r="AK9198" s="8"/>
      <c r="AN9198" s="13"/>
      <c r="AO9198" s="8"/>
      <c r="AR9198" s="13"/>
      <c r="AS9198" s="8"/>
      <c r="AV9198" s="13"/>
      <c r="AW9198" s="8"/>
      <c r="AX9198" s="19" t="str">
        <f t="shared" si="542"/>
        <v/>
      </c>
      <c r="AY9198" s="55">
        <f t="shared" si="543"/>
        <v>0</v>
      </c>
      <c r="AZ9198" s="8"/>
      <c r="BA9198" s="8"/>
    </row>
    <row r="9199" spans="1:53" x14ac:dyDescent="0.25">
      <c r="A9199" s="9" t="str">
        <f>IF(B9199&lt;&gt;"",COUNTA($B$3:B9199)+$A$2,"")</f>
        <v/>
      </c>
      <c r="R9199" s="42"/>
      <c r="AB9199" s="13"/>
      <c r="AC9199" s="8"/>
      <c r="AF9199" s="13"/>
      <c r="AG9199" s="8"/>
      <c r="AH9199" s="8"/>
      <c r="AI9199" s="8"/>
      <c r="AJ9199" s="8"/>
      <c r="AK9199" s="8"/>
      <c r="AN9199" s="13"/>
      <c r="AO9199" s="8"/>
      <c r="AR9199" s="13"/>
      <c r="AS9199" s="8"/>
      <c r="AV9199" s="13"/>
      <c r="AW9199" s="8"/>
      <c r="AX9199" s="19" t="str">
        <f t="shared" si="542"/>
        <v/>
      </c>
      <c r="AY9199" s="55">
        <f t="shared" si="543"/>
        <v>0</v>
      </c>
      <c r="AZ9199" s="8"/>
      <c r="BA9199" s="8"/>
    </row>
    <row r="9200" spans="1:53" x14ac:dyDescent="0.25">
      <c r="A9200" s="9" t="str">
        <f>IF(B9200&lt;&gt;"",COUNTA($B$3:B9200)+$A$2,"")</f>
        <v/>
      </c>
      <c r="R9200" s="42"/>
      <c r="AB9200" s="13"/>
      <c r="AC9200" s="8"/>
      <c r="AF9200" s="13"/>
      <c r="AG9200" s="8"/>
      <c r="AH9200" s="8"/>
      <c r="AI9200" s="8"/>
      <c r="AJ9200" s="8"/>
      <c r="AK9200" s="8"/>
      <c r="AN9200" s="13"/>
      <c r="AO9200" s="8"/>
      <c r="AR9200" s="13"/>
      <c r="AS9200" s="8"/>
      <c r="AV9200" s="13"/>
      <c r="AW9200" s="8"/>
      <c r="AX9200" s="19" t="str">
        <f t="shared" si="542"/>
        <v/>
      </c>
      <c r="AY9200" s="55">
        <f t="shared" si="543"/>
        <v>0</v>
      </c>
      <c r="AZ9200" s="8"/>
      <c r="BA9200" s="8"/>
    </row>
    <row r="9201" spans="1:53" x14ac:dyDescent="0.25">
      <c r="A9201" s="9" t="str">
        <f>IF(B9201&lt;&gt;"",COUNTA($B$3:B9201)+$A$2,"")</f>
        <v/>
      </c>
      <c r="R9201" s="42"/>
      <c r="AB9201" s="13"/>
      <c r="AC9201" s="8"/>
      <c r="AF9201" s="13"/>
      <c r="AG9201" s="8"/>
      <c r="AH9201" s="8"/>
      <c r="AI9201" s="8"/>
      <c r="AJ9201" s="8"/>
      <c r="AK9201" s="8"/>
      <c r="AN9201" s="13"/>
      <c r="AO9201" s="8"/>
      <c r="AR9201" s="13"/>
      <c r="AS9201" s="8"/>
      <c r="AV9201" s="13"/>
      <c r="AW9201" s="8"/>
      <c r="AX9201" s="19" t="str">
        <f t="shared" si="542"/>
        <v/>
      </c>
      <c r="AY9201" s="55">
        <f t="shared" si="543"/>
        <v>0</v>
      </c>
      <c r="AZ9201" s="8"/>
      <c r="BA9201" s="8"/>
    </row>
    <row r="9202" spans="1:53" x14ac:dyDescent="0.25">
      <c r="A9202" s="9" t="str">
        <f>IF(B9202&lt;&gt;"",COUNTA($B$3:B9202)+$A$2,"")</f>
        <v/>
      </c>
      <c r="R9202" s="42"/>
      <c r="AB9202" s="13"/>
      <c r="AC9202" s="8"/>
      <c r="AF9202" s="13"/>
      <c r="AG9202" s="8"/>
      <c r="AH9202" s="8"/>
      <c r="AI9202" s="8"/>
      <c r="AJ9202" s="8"/>
      <c r="AK9202" s="8"/>
      <c r="AN9202" s="13"/>
      <c r="AO9202" s="8"/>
      <c r="AR9202" s="13"/>
      <c r="AS9202" s="8"/>
      <c r="AV9202" s="13"/>
      <c r="AW9202" s="8"/>
      <c r="AX9202" s="19" t="str">
        <f t="shared" si="542"/>
        <v/>
      </c>
      <c r="AY9202" s="55">
        <f t="shared" si="543"/>
        <v>0</v>
      </c>
      <c r="AZ9202" s="8"/>
      <c r="BA9202" s="8"/>
    </row>
    <row r="9203" spans="1:53" x14ac:dyDescent="0.25">
      <c r="A9203" s="9" t="str">
        <f>IF(B9203&lt;&gt;"",COUNTA($B$3:B9203)+$A$2,"")</f>
        <v/>
      </c>
      <c r="R9203" s="42"/>
      <c r="AB9203" s="13"/>
      <c r="AC9203" s="8"/>
      <c r="AF9203" s="13"/>
      <c r="AG9203" s="8"/>
      <c r="AH9203" s="8"/>
      <c r="AI9203" s="8"/>
      <c r="AJ9203" s="8"/>
      <c r="AK9203" s="8"/>
      <c r="AN9203" s="13"/>
      <c r="AO9203" s="8"/>
      <c r="AR9203" s="13"/>
      <c r="AS9203" s="8"/>
      <c r="AV9203" s="13"/>
      <c r="AW9203" s="8"/>
      <c r="AX9203" s="19" t="str">
        <f t="shared" si="542"/>
        <v/>
      </c>
      <c r="AY9203" s="55">
        <f t="shared" si="543"/>
        <v>0</v>
      </c>
      <c r="AZ9203" s="8"/>
      <c r="BA9203" s="8"/>
    </row>
    <row r="9204" spans="1:53" x14ac:dyDescent="0.25">
      <c r="A9204" s="9" t="str">
        <f>IF(B9204&lt;&gt;"",COUNTA($B$3:B9204)+$A$2,"")</f>
        <v/>
      </c>
      <c r="R9204" s="42"/>
      <c r="AB9204" s="13"/>
      <c r="AC9204" s="8"/>
      <c r="AF9204" s="13"/>
      <c r="AG9204" s="8"/>
      <c r="AH9204" s="8"/>
      <c r="AI9204" s="8"/>
      <c r="AJ9204" s="8"/>
      <c r="AK9204" s="8"/>
      <c r="AN9204" s="13"/>
      <c r="AO9204" s="8"/>
      <c r="AR9204" s="13"/>
      <c r="AS9204" s="8"/>
      <c r="AV9204" s="13"/>
      <c r="AW9204" s="8"/>
      <c r="AX9204" s="19" t="str">
        <f t="shared" si="542"/>
        <v/>
      </c>
      <c r="AY9204" s="55">
        <f t="shared" si="543"/>
        <v>0</v>
      </c>
      <c r="AZ9204" s="8"/>
      <c r="BA9204" s="8"/>
    </row>
    <row r="9205" spans="1:53" x14ac:dyDescent="0.25">
      <c r="A9205" s="9" t="str">
        <f>IF(B9205&lt;&gt;"",COUNTA($B$3:B9205)+$A$2,"")</f>
        <v/>
      </c>
      <c r="R9205" s="42"/>
      <c r="AB9205" s="13"/>
      <c r="AC9205" s="8"/>
      <c r="AF9205" s="13"/>
      <c r="AG9205" s="8"/>
      <c r="AH9205" s="8"/>
      <c r="AI9205" s="8"/>
      <c r="AJ9205" s="8"/>
      <c r="AK9205" s="8"/>
      <c r="AN9205" s="13"/>
      <c r="AO9205" s="8"/>
      <c r="AR9205" s="13"/>
      <c r="AS9205" s="8"/>
      <c r="AV9205" s="13"/>
      <c r="AW9205" s="8"/>
      <c r="AX9205" s="19" t="str">
        <f t="shared" si="542"/>
        <v/>
      </c>
      <c r="AY9205" s="55">
        <f t="shared" si="543"/>
        <v>0</v>
      </c>
      <c r="AZ9205" s="8"/>
      <c r="BA9205" s="8"/>
    </row>
    <row r="9206" spans="1:53" x14ac:dyDescent="0.25">
      <c r="A9206" s="9" t="str">
        <f>IF(B9206&lt;&gt;"",COUNTA($B$3:B9206)+$A$2,"")</f>
        <v/>
      </c>
      <c r="R9206" s="42"/>
      <c r="AB9206" s="13"/>
      <c r="AC9206" s="8"/>
      <c r="AF9206" s="13"/>
      <c r="AG9206" s="8"/>
      <c r="AH9206" s="8"/>
      <c r="AI9206" s="8"/>
      <c r="AJ9206" s="8"/>
      <c r="AK9206" s="8"/>
      <c r="AN9206" s="13"/>
      <c r="AO9206" s="8"/>
      <c r="AR9206" s="13"/>
      <c r="AS9206" s="8"/>
      <c r="AV9206" s="13"/>
      <c r="AW9206" s="8"/>
      <c r="AX9206" s="19" t="str">
        <f t="shared" si="542"/>
        <v/>
      </c>
      <c r="AY9206" s="55">
        <f t="shared" si="543"/>
        <v>0</v>
      </c>
      <c r="AZ9206" s="8"/>
      <c r="BA9206" s="8"/>
    </row>
    <row r="9207" spans="1:53" x14ac:dyDescent="0.25">
      <c r="A9207" s="9" t="str">
        <f>IF(B9207&lt;&gt;"",COUNTA($B$3:B9207)+$A$2,"")</f>
        <v/>
      </c>
      <c r="R9207" s="42"/>
      <c r="AB9207" s="13"/>
      <c r="AC9207" s="8"/>
      <c r="AF9207" s="13"/>
      <c r="AG9207" s="8"/>
      <c r="AH9207" s="8"/>
      <c r="AI9207" s="8"/>
      <c r="AJ9207" s="8"/>
      <c r="AK9207" s="8"/>
      <c r="AN9207" s="13"/>
      <c r="AO9207" s="8"/>
      <c r="AR9207" s="13"/>
      <c r="AS9207" s="8"/>
      <c r="AV9207" s="13"/>
      <c r="AW9207" s="8"/>
      <c r="AX9207" s="19" t="str">
        <f t="shared" si="542"/>
        <v/>
      </c>
      <c r="AY9207" s="55">
        <f t="shared" si="543"/>
        <v>0</v>
      </c>
      <c r="AZ9207" s="8"/>
      <c r="BA9207" s="8"/>
    </row>
    <row r="9208" spans="1:53" x14ac:dyDescent="0.25">
      <c r="A9208" s="9" t="str">
        <f>IF(B9208&lt;&gt;"",COUNTA($B$3:B9208)+$A$2,"")</f>
        <v/>
      </c>
      <c r="R9208" s="42"/>
      <c r="AB9208" s="13"/>
      <c r="AC9208" s="8"/>
      <c r="AF9208" s="13"/>
      <c r="AG9208" s="8"/>
      <c r="AH9208" s="8"/>
      <c r="AI9208" s="8"/>
      <c r="AJ9208" s="8"/>
      <c r="AK9208" s="8"/>
      <c r="AN9208" s="13"/>
      <c r="AO9208" s="8"/>
      <c r="AR9208" s="13"/>
      <c r="AS9208" s="8"/>
      <c r="AV9208" s="13"/>
      <c r="AW9208" s="8"/>
      <c r="AX9208" s="19" t="str">
        <f t="shared" si="542"/>
        <v/>
      </c>
      <c r="AY9208" s="55">
        <f t="shared" si="543"/>
        <v>0</v>
      </c>
      <c r="AZ9208" s="8"/>
      <c r="BA9208" s="8"/>
    </row>
    <row r="9209" spans="1:53" x14ac:dyDescent="0.25">
      <c r="A9209" s="9" t="str">
        <f>IF(B9209&lt;&gt;"",COUNTA($B$3:B9209)+$A$2,"")</f>
        <v/>
      </c>
      <c r="R9209" s="42"/>
      <c r="AB9209" s="13"/>
      <c r="AC9209" s="8"/>
      <c r="AF9209" s="13"/>
      <c r="AG9209" s="8"/>
      <c r="AH9209" s="8"/>
      <c r="AI9209" s="8"/>
      <c r="AJ9209" s="8"/>
      <c r="AK9209" s="8"/>
      <c r="AN9209" s="13"/>
      <c r="AO9209" s="8"/>
      <c r="AR9209" s="13"/>
      <c r="AS9209" s="8"/>
      <c r="AV9209" s="13"/>
      <c r="AW9209" s="8"/>
      <c r="AX9209" s="19" t="str">
        <f t="shared" si="542"/>
        <v/>
      </c>
      <c r="AY9209" s="55">
        <f t="shared" si="543"/>
        <v>0</v>
      </c>
      <c r="AZ9209" s="8"/>
      <c r="BA9209" s="8"/>
    </row>
    <row r="9210" spans="1:53" x14ac:dyDescent="0.25">
      <c r="A9210" s="9" t="str">
        <f>IF(B9210&lt;&gt;"",COUNTA($B$3:B9210)+$A$2,"")</f>
        <v/>
      </c>
      <c r="R9210" s="42"/>
      <c r="AB9210" s="13"/>
      <c r="AC9210" s="8"/>
      <c r="AF9210" s="13"/>
      <c r="AG9210" s="8"/>
      <c r="AH9210" s="8"/>
      <c r="AI9210" s="8"/>
      <c r="AJ9210" s="8"/>
      <c r="AK9210" s="8"/>
      <c r="AN9210" s="13"/>
      <c r="AO9210" s="8"/>
      <c r="AR9210" s="13"/>
      <c r="AS9210" s="8"/>
      <c r="AV9210" s="13"/>
      <c r="AW9210" s="8"/>
      <c r="AX9210" s="19" t="str">
        <f t="shared" si="542"/>
        <v/>
      </c>
      <c r="AY9210" s="55">
        <f t="shared" si="543"/>
        <v>0</v>
      </c>
      <c r="AZ9210" s="8"/>
      <c r="BA9210" s="8"/>
    </row>
    <row r="9211" spans="1:53" x14ac:dyDescent="0.25">
      <c r="A9211" s="9" t="str">
        <f>IF(B9211&lt;&gt;"",COUNTA($B$3:B9211)+$A$2,"")</f>
        <v/>
      </c>
      <c r="R9211" s="42"/>
      <c r="AB9211" s="13"/>
      <c r="AC9211" s="8"/>
      <c r="AF9211" s="13"/>
      <c r="AG9211" s="8"/>
      <c r="AH9211" s="8"/>
      <c r="AI9211" s="8"/>
      <c r="AJ9211" s="8"/>
      <c r="AK9211" s="8"/>
      <c r="AN9211" s="13"/>
      <c r="AO9211" s="8"/>
      <c r="AR9211" s="13"/>
      <c r="AS9211" s="8"/>
      <c r="AV9211" s="13"/>
      <c r="AW9211" s="8"/>
      <c r="AX9211" s="19" t="str">
        <f t="shared" si="542"/>
        <v/>
      </c>
      <c r="AY9211" s="55">
        <f t="shared" si="543"/>
        <v>0</v>
      </c>
      <c r="AZ9211" s="8"/>
      <c r="BA9211" s="8"/>
    </row>
    <row r="9212" spans="1:53" x14ac:dyDescent="0.25">
      <c r="A9212" s="9" t="str">
        <f>IF(B9212&lt;&gt;"",COUNTA($B$3:B9212)+$A$2,"")</f>
        <v/>
      </c>
      <c r="R9212" s="42"/>
      <c r="AB9212" s="13"/>
      <c r="AC9212" s="8"/>
      <c r="AF9212" s="13"/>
      <c r="AG9212" s="8"/>
      <c r="AH9212" s="8"/>
      <c r="AI9212" s="8"/>
      <c r="AJ9212" s="8"/>
      <c r="AK9212" s="8"/>
      <c r="AN9212" s="13"/>
      <c r="AO9212" s="8"/>
      <c r="AR9212" s="13"/>
      <c r="AS9212" s="8"/>
      <c r="AV9212" s="13"/>
      <c r="AW9212" s="8"/>
      <c r="AX9212" s="19" t="str">
        <f t="shared" si="542"/>
        <v/>
      </c>
      <c r="AY9212" s="55">
        <f t="shared" si="543"/>
        <v>0</v>
      </c>
      <c r="AZ9212" s="8"/>
      <c r="BA9212" s="8"/>
    </row>
    <row r="9213" spans="1:53" x14ac:dyDescent="0.25">
      <c r="A9213" s="9" t="str">
        <f>IF(B9213&lt;&gt;"",COUNTA($B$3:B9213)+$A$2,"")</f>
        <v/>
      </c>
      <c r="R9213" s="42"/>
      <c r="AB9213" s="13"/>
      <c r="AC9213" s="8"/>
      <c r="AF9213" s="13"/>
      <c r="AG9213" s="8"/>
      <c r="AH9213" s="8"/>
      <c r="AI9213" s="8"/>
      <c r="AJ9213" s="8"/>
      <c r="AK9213" s="8"/>
      <c r="AN9213" s="13"/>
      <c r="AO9213" s="8"/>
      <c r="AR9213" s="13"/>
      <c r="AS9213" s="8"/>
      <c r="AV9213" s="13"/>
      <c r="AW9213" s="8"/>
      <c r="AX9213" s="19" t="str">
        <f t="shared" si="542"/>
        <v/>
      </c>
      <c r="AY9213" s="55">
        <f t="shared" si="543"/>
        <v>0</v>
      </c>
      <c r="AZ9213" s="8"/>
      <c r="BA9213" s="8"/>
    </row>
    <row r="9214" spans="1:53" x14ac:dyDescent="0.25">
      <c r="A9214" s="9" t="str">
        <f>IF(B9214&lt;&gt;"",COUNTA($B$3:B9214)+$A$2,"")</f>
        <v/>
      </c>
      <c r="R9214" s="42"/>
      <c r="AB9214" s="13"/>
      <c r="AC9214" s="8"/>
      <c r="AF9214" s="13"/>
      <c r="AG9214" s="8"/>
      <c r="AH9214" s="8"/>
      <c r="AI9214" s="8"/>
      <c r="AJ9214" s="8"/>
      <c r="AK9214" s="8"/>
      <c r="AN9214" s="13"/>
      <c r="AO9214" s="8"/>
      <c r="AR9214" s="13"/>
      <c r="AS9214" s="8"/>
      <c r="AV9214" s="13"/>
      <c r="AW9214" s="8"/>
      <c r="AX9214" s="19" t="str">
        <f t="shared" si="542"/>
        <v/>
      </c>
      <c r="AY9214" s="55">
        <f t="shared" si="543"/>
        <v>0</v>
      </c>
      <c r="AZ9214" s="8"/>
      <c r="BA9214" s="8"/>
    </row>
    <row r="9215" spans="1:53" x14ac:dyDescent="0.25">
      <c r="A9215" s="9" t="str">
        <f>IF(B9215&lt;&gt;"",COUNTA($B$3:B9215)+$A$2,"")</f>
        <v/>
      </c>
      <c r="R9215" s="42"/>
      <c r="AB9215" s="13"/>
      <c r="AC9215" s="8"/>
      <c r="AF9215" s="13"/>
      <c r="AG9215" s="8"/>
      <c r="AH9215" s="8"/>
      <c r="AI9215" s="8"/>
      <c r="AJ9215" s="8"/>
      <c r="AK9215" s="8"/>
      <c r="AN9215" s="13"/>
      <c r="AO9215" s="8"/>
      <c r="AR9215" s="13"/>
      <c r="AS9215" s="8"/>
      <c r="AV9215" s="13"/>
      <c r="AW9215" s="8"/>
      <c r="AX9215" s="19" t="str">
        <f t="shared" si="542"/>
        <v/>
      </c>
      <c r="AY9215" s="55">
        <f t="shared" si="543"/>
        <v>0</v>
      </c>
      <c r="AZ9215" s="8"/>
      <c r="BA9215" s="8"/>
    </row>
    <row r="9216" spans="1:53" x14ac:dyDescent="0.25">
      <c r="A9216" s="9" t="str">
        <f>IF(B9216&lt;&gt;"",COUNTA($B$3:B9216)+$A$2,"")</f>
        <v/>
      </c>
      <c r="R9216" s="42"/>
      <c r="AB9216" s="13"/>
      <c r="AC9216" s="8"/>
      <c r="AF9216" s="13"/>
      <c r="AG9216" s="8"/>
      <c r="AH9216" s="8"/>
      <c r="AI9216" s="8"/>
      <c r="AJ9216" s="8"/>
      <c r="AK9216" s="8"/>
      <c r="AN9216" s="13"/>
      <c r="AO9216" s="8"/>
      <c r="AR9216" s="13"/>
      <c r="AS9216" s="8"/>
      <c r="AV9216" s="13"/>
      <c r="AW9216" s="8"/>
      <c r="AX9216" s="19" t="str">
        <f t="shared" si="542"/>
        <v/>
      </c>
      <c r="AY9216" s="55">
        <f t="shared" si="543"/>
        <v>0</v>
      </c>
      <c r="AZ9216" s="8"/>
      <c r="BA9216" s="8"/>
    </row>
    <row r="9217" spans="1:53" x14ac:dyDescent="0.25">
      <c r="A9217" s="9" t="str">
        <f>IF(B9217&lt;&gt;"",COUNTA($B$3:B9217)+$A$2,"")</f>
        <v/>
      </c>
      <c r="R9217" s="42"/>
      <c r="AB9217" s="13"/>
      <c r="AC9217" s="8"/>
      <c r="AF9217" s="13"/>
      <c r="AG9217" s="8"/>
      <c r="AH9217" s="8"/>
      <c r="AI9217" s="8"/>
      <c r="AJ9217" s="8"/>
      <c r="AK9217" s="8"/>
      <c r="AN9217" s="13"/>
      <c r="AO9217" s="8"/>
      <c r="AR9217" s="13"/>
      <c r="AS9217" s="8"/>
      <c r="AV9217" s="13"/>
      <c r="AW9217" s="8"/>
      <c r="AX9217" s="19" t="str">
        <f t="shared" si="542"/>
        <v/>
      </c>
      <c r="AY9217" s="55">
        <f t="shared" si="543"/>
        <v>0</v>
      </c>
      <c r="AZ9217" s="8"/>
      <c r="BA9217" s="8"/>
    </row>
    <row r="9218" spans="1:53" x14ac:dyDescent="0.25">
      <c r="A9218" s="9" t="str">
        <f>IF(B9218&lt;&gt;"",COUNTA($B$3:B9218)+$A$2,"")</f>
        <v/>
      </c>
      <c r="R9218" s="42"/>
      <c r="AB9218" s="13"/>
      <c r="AC9218" s="8"/>
      <c r="AF9218" s="13"/>
      <c r="AG9218" s="8"/>
      <c r="AH9218" s="8"/>
      <c r="AI9218" s="8"/>
      <c r="AJ9218" s="8"/>
      <c r="AK9218" s="8"/>
      <c r="AN9218" s="13"/>
      <c r="AO9218" s="8"/>
      <c r="AR9218" s="13"/>
      <c r="AS9218" s="8"/>
      <c r="AV9218" s="13"/>
      <c r="AW9218" s="8"/>
      <c r="AX9218" s="19" t="str">
        <f t="shared" si="542"/>
        <v/>
      </c>
      <c r="AY9218" s="55">
        <f t="shared" si="543"/>
        <v>0</v>
      </c>
      <c r="AZ9218" s="8"/>
      <c r="BA9218" s="8"/>
    </row>
    <row r="9219" spans="1:53" x14ac:dyDescent="0.25">
      <c r="A9219" s="9" t="str">
        <f>IF(B9219&lt;&gt;"",COUNTA($B$3:B9219)+$A$2,"")</f>
        <v/>
      </c>
      <c r="R9219" s="42"/>
      <c r="AB9219" s="13"/>
      <c r="AC9219" s="8"/>
      <c r="AF9219" s="13"/>
      <c r="AG9219" s="8"/>
      <c r="AH9219" s="8"/>
      <c r="AI9219" s="8"/>
      <c r="AJ9219" s="8"/>
      <c r="AK9219" s="8"/>
      <c r="AN9219" s="13"/>
      <c r="AO9219" s="8"/>
      <c r="AR9219" s="13"/>
      <c r="AS9219" s="8"/>
      <c r="AV9219" s="13"/>
      <c r="AW9219" s="8"/>
      <c r="AX9219" s="19" t="str">
        <f t="shared" ref="AX9219:AX9282" si="544">IF(R9219="","",AY9219/(1+0.025))</f>
        <v/>
      </c>
      <c r="AY9219" s="55">
        <f t="shared" ref="AY9219:AY9282" si="545">BC9219-AZ9219</f>
        <v>0</v>
      </c>
      <c r="AZ9219" s="8"/>
      <c r="BA9219" s="8"/>
    </row>
    <row r="9220" spans="1:53" x14ac:dyDescent="0.25">
      <c r="A9220" s="9" t="str">
        <f>IF(B9220&lt;&gt;"",COUNTA($B$3:B9220)+$A$2,"")</f>
        <v/>
      </c>
      <c r="R9220" s="42"/>
      <c r="AB9220" s="13"/>
      <c r="AC9220" s="8"/>
      <c r="AF9220" s="13"/>
      <c r="AG9220" s="8"/>
      <c r="AH9220" s="8"/>
      <c r="AI9220" s="8"/>
      <c r="AJ9220" s="8"/>
      <c r="AK9220" s="8"/>
      <c r="AN9220" s="13"/>
      <c r="AO9220" s="8"/>
      <c r="AR9220" s="13"/>
      <c r="AS9220" s="8"/>
      <c r="AV9220" s="13"/>
      <c r="AW9220" s="8"/>
      <c r="AX9220" s="19" t="str">
        <f t="shared" si="544"/>
        <v/>
      </c>
      <c r="AY9220" s="55">
        <f t="shared" si="545"/>
        <v>0</v>
      </c>
      <c r="AZ9220" s="8"/>
      <c r="BA9220" s="8"/>
    </row>
    <row r="9221" spans="1:53" x14ac:dyDescent="0.25">
      <c r="A9221" s="9" t="str">
        <f>IF(B9221&lt;&gt;"",COUNTA($B$3:B9221)+$A$2,"")</f>
        <v/>
      </c>
      <c r="R9221" s="42"/>
      <c r="AB9221" s="13"/>
      <c r="AC9221" s="8"/>
      <c r="AF9221" s="13"/>
      <c r="AG9221" s="8"/>
      <c r="AH9221" s="8"/>
      <c r="AI9221" s="8"/>
      <c r="AJ9221" s="8"/>
      <c r="AK9221" s="8"/>
      <c r="AN9221" s="13"/>
      <c r="AO9221" s="8"/>
      <c r="AR9221" s="13"/>
      <c r="AS9221" s="8"/>
      <c r="AV9221" s="13"/>
      <c r="AW9221" s="8"/>
      <c r="AX9221" s="19" t="str">
        <f t="shared" si="544"/>
        <v/>
      </c>
      <c r="AY9221" s="55">
        <f t="shared" si="545"/>
        <v>0</v>
      </c>
      <c r="AZ9221" s="8"/>
      <c r="BA9221" s="8"/>
    </row>
    <row r="9222" spans="1:53" x14ac:dyDescent="0.25">
      <c r="A9222" s="9" t="str">
        <f>IF(B9222&lt;&gt;"",COUNTA($B$3:B9222)+$A$2,"")</f>
        <v/>
      </c>
      <c r="R9222" s="42"/>
      <c r="AB9222" s="13"/>
      <c r="AC9222" s="8"/>
      <c r="AF9222" s="13"/>
      <c r="AG9222" s="8"/>
      <c r="AH9222" s="8"/>
      <c r="AI9222" s="8"/>
      <c r="AJ9222" s="8"/>
      <c r="AK9222" s="8"/>
      <c r="AN9222" s="13"/>
      <c r="AO9222" s="8"/>
      <c r="AR9222" s="13"/>
      <c r="AS9222" s="8"/>
      <c r="AV9222" s="13"/>
      <c r="AW9222" s="8"/>
      <c r="AX9222" s="19" t="str">
        <f t="shared" si="544"/>
        <v/>
      </c>
      <c r="AY9222" s="55">
        <f t="shared" si="545"/>
        <v>0</v>
      </c>
      <c r="AZ9222" s="8"/>
      <c r="BA9222" s="8"/>
    </row>
    <row r="9223" spans="1:53" x14ac:dyDescent="0.25">
      <c r="A9223" s="9" t="str">
        <f>IF(B9223&lt;&gt;"",COUNTA($B$3:B9223)+$A$2,"")</f>
        <v/>
      </c>
      <c r="R9223" s="42"/>
      <c r="AB9223" s="13"/>
      <c r="AC9223" s="8"/>
      <c r="AF9223" s="13"/>
      <c r="AG9223" s="8"/>
      <c r="AH9223" s="8"/>
      <c r="AI9223" s="8"/>
      <c r="AJ9223" s="8"/>
      <c r="AK9223" s="8"/>
      <c r="AN9223" s="13"/>
      <c r="AO9223" s="8"/>
      <c r="AR9223" s="13"/>
      <c r="AS9223" s="8"/>
      <c r="AV9223" s="13"/>
      <c r="AW9223" s="8"/>
      <c r="AX9223" s="19" t="str">
        <f t="shared" si="544"/>
        <v/>
      </c>
      <c r="AY9223" s="55">
        <f t="shared" si="545"/>
        <v>0</v>
      </c>
      <c r="AZ9223" s="8"/>
      <c r="BA9223" s="8"/>
    </row>
    <row r="9224" spans="1:53" x14ac:dyDescent="0.25">
      <c r="A9224" s="9" t="str">
        <f>IF(B9224&lt;&gt;"",COUNTA($B$3:B9224)+$A$2,"")</f>
        <v/>
      </c>
      <c r="R9224" s="42"/>
      <c r="AB9224" s="13"/>
      <c r="AC9224" s="8"/>
      <c r="AF9224" s="13"/>
      <c r="AG9224" s="8"/>
      <c r="AH9224" s="8"/>
      <c r="AI9224" s="8"/>
      <c r="AJ9224" s="8"/>
      <c r="AK9224" s="8"/>
      <c r="AN9224" s="13"/>
      <c r="AO9224" s="8"/>
      <c r="AR9224" s="13"/>
      <c r="AS9224" s="8"/>
      <c r="AV9224" s="13"/>
      <c r="AW9224" s="8"/>
      <c r="AX9224" s="19" t="str">
        <f t="shared" si="544"/>
        <v/>
      </c>
      <c r="AY9224" s="55">
        <f t="shared" si="545"/>
        <v>0</v>
      </c>
      <c r="AZ9224" s="8"/>
      <c r="BA9224" s="8"/>
    </row>
    <row r="9225" spans="1:53" x14ac:dyDescent="0.25">
      <c r="A9225" s="9" t="str">
        <f>IF(B9225&lt;&gt;"",COUNTA($B$3:B9225)+$A$2,"")</f>
        <v/>
      </c>
      <c r="R9225" s="42"/>
      <c r="AB9225" s="13"/>
      <c r="AC9225" s="8"/>
      <c r="AF9225" s="13"/>
      <c r="AG9225" s="8"/>
      <c r="AH9225" s="8"/>
      <c r="AI9225" s="8"/>
      <c r="AJ9225" s="8"/>
      <c r="AK9225" s="8"/>
      <c r="AN9225" s="13"/>
      <c r="AO9225" s="8"/>
      <c r="AR9225" s="13"/>
      <c r="AS9225" s="8"/>
      <c r="AV9225" s="13"/>
      <c r="AW9225" s="8"/>
      <c r="AX9225" s="19" t="str">
        <f t="shared" si="544"/>
        <v/>
      </c>
      <c r="AY9225" s="55">
        <f t="shared" si="545"/>
        <v>0</v>
      </c>
      <c r="AZ9225" s="8"/>
      <c r="BA9225" s="8"/>
    </row>
    <row r="9226" spans="1:53" x14ac:dyDescent="0.25">
      <c r="A9226" s="9" t="str">
        <f>IF(B9226&lt;&gt;"",COUNTA($B$3:B9226)+$A$2,"")</f>
        <v/>
      </c>
      <c r="R9226" s="42"/>
      <c r="AB9226" s="13"/>
      <c r="AC9226" s="8"/>
      <c r="AF9226" s="13"/>
      <c r="AG9226" s="8"/>
      <c r="AH9226" s="8"/>
      <c r="AI9226" s="8"/>
      <c r="AJ9226" s="8"/>
      <c r="AK9226" s="8"/>
      <c r="AN9226" s="13"/>
      <c r="AO9226" s="8"/>
      <c r="AR9226" s="13"/>
      <c r="AS9226" s="8"/>
      <c r="AV9226" s="13"/>
      <c r="AW9226" s="8"/>
      <c r="AX9226" s="19" t="str">
        <f t="shared" si="544"/>
        <v/>
      </c>
      <c r="AY9226" s="55">
        <f t="shared" si="545"/>
        <v>0</v>
      </c>
      <c r="AZ9226" s="8"/>
      <c r="BA9226" s="8"/>
    </row>
    <row r="9227" spans="1:53" x14ac:dyDescent="0.25">
      <c r="A9227" s="9" t="str">
        <f>IF(B9227&lt;&gt;"",COUNTA($B$3:B9227)+$A$2,"")</f>
        <v/>
      </c>
      <c r="R9227" s="42"/>
      <c r="AB9227" s="13"/>
      <c r="AC9227" s="8"/>
      <c r="AF9227" s="13"/>
      <c r="AG9227" s="8"/>
      <c r="AH9227" s="8"/>
      <c r="AI9227" s="8"/>
      <c r="AJ9227" s="8"/>
      <c r="AK9227" s="8"/>
      <c r="AN9227" s="13"/>
      <c r="AO9227" s="8"/>
      <c r="AR9227" s="13"/>
      <c r="AS9227" s="8"/>
      <c r="AV9227" s="13"/>
      <c r="AW9227" s="8"/>
      <c r="AX9227" s="19" t="str">
        <f t="shared" si="544"/>
        <v/>
      </c>
      <c r="AY9227" s="55">
        <f t="shared" si="545"/>
        <v>0</v>
      </c>
      <c r="AZ9227" s="8"/>
      <c r="BA9227" s="8"/>
    </row>
    <row r="9228" spans="1:53" x14ac:dyDescent="0.25">
      <c r="A9228" s="9" t="str">
        <f>IF(B9228&lt;&gt;"",COUNTA($B$3:B9228)+$A$2,"")</f>
        <v/>
      </c>
      <c r="R9228" s="42"/>
      <c r="AB9228" s="13"/>
      <c r="AC9228" s="8"/>
      <c r="AF9228" s="13"/>
      <c r="AG9228" s="8"/>
      <c r="AH9228" s="8"/>
      <c r="AI9228" s="8"/>
      <c r="AJ9228" s="8"/>
      <c r="AK9228" s="8"/>
      <c r="AN9228" s="13"/>
      <c r="AO9228" s="8"/>
      <c r="AR9228" s="13"/>
      <c r="AS9228" s="8"/>
      <c r="AV9228" s="13"/>
      <c r="AW9228" s="8"/>
      <c r="AX9228" s="19" t="str">
        <f t="shared" si="544"/>
        <v/>
      </c>
      <c r="AY9228" s="55">
        <f t="shared" si="545"/>
        <v>0</v>
      </c>
      <c r="AZ9228" s="8"/>
      <c r="BA9228" s="8"/>
    </row>
    <row r="9229" spans="1:53" x14ac:dyDescent="0.25">
      <c r="A9229" s="9" t="str">
        <f>IF(B9229&lt;&gt;"",COUNTA($B$3:B9229)+$A$2,"")</f>
        <v/>
      </c>
      <c r="R9229" s="42"/>
      <c r="AB9229" s="13"/>
      <c r="AC9229" s="8"/>
      <c r="AF9229" s="13"/>
      <c r="AG9229" s="8"/>
      <c r="AH9229" s="8"/>
      <c r="AI9229" s="8"/>
      <c r="AJ9229" s="8"/>
      <c r="AK9229" s="8"/>
      <c r="AN9229" s="13"/>
      <c r="AO9229" s="8"/>
      <c r="AR9229" s="13"/>
      <c r="AS9229" s="8"/>
      <c r="AV9229" s="13"/>
      <c r="AW9229" s="8"/>
      <c r="AX9229" s="19" t="str">
        <f t="shared" si="544"/>
        <v/>
      </c>
      <c r="AY9229" s="55">
        <f t="shared" si="545"/>
        <v>0</v>
      </c>
      <c r="AZ9229" s="8"/>
      <c r="BA9229" s="8"/>
    </row>
    <row r="9230" spans="1:53" x14ac:dyDescent="0.25">
      <c r="A9230" s="9" t="str">
        <f>IF(B9230&lt;&gt;"",COUNTA($B$3:B9230)+$A$2,"")</f>
        <v/>
      </c>
      <c r="R9230" s="42"/>
      <c r="AB9230" s="13"/>
      <c r="AC9230" s="8"/>
      <c r="AF9230" s="13"/>
      <c r="AG9230" s="8"/>
      <c r="AH9230" s="8"/>
      <c r="AI9230" s="8"/>
      <c r="AJ9230" s="8"/>
      <c r="AK9230" s="8"/>
      <c r="AN9230" s="13"/>
      <c r="AO9230" s="8"/>
      <c r="AR9230" s="13"/>
      <c r="AS9230" s="8"/>
      <c r="AV9230" s="13"/>
      <c r="AW9230" s="8"/>
      <c r="AX9230" s="19" t="str">
        <f t="shared" si="544"/>
        <v/>
      </c>
      <c r="AY9230" s="55">
        <f t="shared" si="545"/>
        <v>0</v>
      </c>
      <c r="AZ9230" s="8"/>
      <c r="BA9230" s="8"/>
    </row>
    <row r="9231" spans="1:53" x14ac:dyDescent="0.25">
      <c r="A9231" s="9" t="str">
        <f>IF(B9231&lt;&gt;"",COUNTA($B$3:B9231)+$A$2,"")</f>
        <v/>
      </c>
      <c r="R9231" s="42"/>
      <c r="AB9231" s="13"/>
      <c r="AC9231" s="8"/>
      <c r="AF9231" s="13"/>
      <c r="AG9231" s="8"/>
      <c r="AH9231" s="8"/>
      <c r="AI9231" s="8"/>
      <c r="AJ9231" s="8"/>
      <c r="AK9231" s="8"/>
      <c r="AN9231" s="13"/>
      <c r="AO9231" s="8"/>
      <c r="AR9231" s="13"/>
      <c r="AS9231" s="8"/>
      <c r="AV9231" s="13"/>
      <c r="AW9231" s="8"/>
      <c r="AX9231" s="19" t="str">
        <f t="shared" si="544"/>
        <v/>
      </c>
      <c r="AY9231" s="55">
        <f t="shared" si="545"/>
        <v>0</v>
      </c>
      <c r="AZ9231" s="8"/>
      <c r="BA9231" s="8"/>
    </row>
    <row r="9232" spans="1:53" x14ac:dyDescent="0.25">
      <c r="A9232" s="9" t="str">
        <f>IF(B9232&lt;&gt;"",COUNTA($B$3:B9232)+$A$2,"")</f>
        <v/>
      </c>
      <c r="R9232" s="42"/>
      <c r="AB9232" s="13"/>
      <c r="AC9232" s="8"/>
      <c r="AF9232" s="13"/>
      <c r="AG9232" s="8"/>
      <c r="AH9232" s="8"/>
      <c r="AI9232" s="8"/>
      <c r="AJ9232" s="8"/>
      <c r="AK9232" s="8"/>
      <c r="AN9232" s="13"/>
      <c r="AO9232" s="8"/>
      <c r="AR9232" s="13"/>
      <c r="AS9232" s="8"/>
      <c r="AV9232" s="13"/>
      <c r="AW9232" s="8"/>
      <c r="AX9232" s="19" t="str">
        <f t="shared" si="544"/>
        <v/>
      </c>
      <c r="AY9232" s="55">
        <f t="shared" si="545"/>
        <v>0</v>
      </c>
      <c r="AZ9232" s="8"/>
      <c r="BA9232" s="8"/>
    </row>
    <row r="9233" spans="1:53" x14ac:dyDescent="0.25">
      <c r="A9233" s="9" t="str">
        <f>IF(B9233&lt;&gt;"",COUNTA($B$3:B9233)+$A$2,"")</f>
        <v/>
      </c>
      <c r="R9233" s="42"/>
      <c r="AB9233" s="13"/>
      <c r="AC9233" s="8"/>
      <c r="AF9233" s="13"/>
      <c r="AG9233" s="8"/>
      <c r="AH9233" s="8"/>
      <c r="AI9233" s="8"/>
      <c r="AJ9233" s="8"/>
      <c r="AK9233" s="8"/>
      <c r="AN9233" s="13"/>
      <c r="AO9233" s="8"/>
      <c r="AR9233" s="13"/>
      <c r="AS9233" s="8"/>
      <c r="AV9233" s="13"/>
      <c r="AW9233" s="8"/>
      <c r="AX9233" s="19" t="str">
        <f t="shared" si="544"/>
        <v/>
      </c>
      <c r="AY9233" s="55">
        <f t="shared" si="545"/>
        <v>0</v>
      </c>
      <c r="AZ9233" s="8"/>
      <c r="BA9233" s="8"/>
    </row>
    <row r="9234" spans="1:53" x14ac:dyDescent="0.25">
      <c r="A9234" s="9" t="str">
        <f>IF(B9234&lt;&gt;"",COUNTA($B$3:B9234)+$A$2,"")</f>
        <v/>
      </c>
      <c r="R9234" s="42"/>
      <c r="AB9234" s="13"/>
      <c r="AC9234" s="8"/>
      <c r="AF9234" s="13"/>
      <c r="AG9234" s="8"/>
      <c r="AH9234" s="8"/>
      <c r="AI9234" s="8"/>
      <c r="AJ9234" s="8"/>
      <c r="AK9234" s="8"/>
      <c r="AN9234" s="13"/>
      <c r="AO9234" s="8"/>
      <c r="AR9234" s="13"/>
      <c r="AS9234" s="8"/>
      <c r="AV9234" s="13"/>
      <c r="AW9234" s="8"/>
      <c r="AX9234" s="19" t="str">
        <f t="shared" si="544"/>
        <v/>
      </c>
      <c r="AY9234" s="55">
        <f t="shared" si="545"/>
        <v>0</v>
      </c>
      <c r="AZ9234" s="8"/>
      <c r="BA9234" s="8"/>
    </row>
    <row r="9235" spans="1:53" x14ac:dyDescent="0.25">
      <c r="A9235" s="9" t="str">
        <f>IF(B9235&lt;&gt;"",COUNTA($B$3:B9235)+$A$2,"")</f>
        <v/>
      </c>
      <c r="R9235" s="42"/>
      <c r="AB9235" s="13"/>
      <c r="AC9235" s="8"/>
      <c r="AF9235" s="13"/>
      <c r="AG9235" s="8"/>
      <c r="AH9235" s="8"/>
      <c r="AI9235" s="8"/>
      <c r="AJ9235" s="8"/>
      <c r="AK9235" s="8"/>
      <c r="AN9235" s="13"/>
      <c r="AO9235" s="8"/>
      <c r="AR9235" s="13"/>
      <c r="AS9235" s="8"/>
      <c r="AV9235" s="13"/>
      <c r="AW9235" s="8"/>
      <c r="AX9235" s="19" t="str">
        <f t="shared" si="544"/>
        <v/>
      </c>
      <c r="AY9235" s="55">
        <f t="shared" si="545"/>
        <v>0</v>
      </c>
      <c r="AZ9235" s="8"/>
      <c r="BA9235" s="8"/>
    </row>
    <row r="9236" spans="1:53" x14ac:dyDescent="0.25">
      <c r="A9236" s="9" t="str">
        <f>IF(B9236&lt;&gt;"",COUNTA($B$3:B9236)+$A$2,"")</f>
        <v/>
      </c>
      <c r="R9236" s="42"/>
      <c r="AB9236" s="13"/>
      <c r="AC9236" s="8"/>
      <c r="AF9236" s="13"/>
      <c r="AG9236" s="8"/>
      <c r="AH9236" s="8"/>
      <c r="AI9236" s="8"/>
      <c r="AJ9236" s="8"/>
      <c r="AK9236" s="8"/>
      <c r="AN9236" s="13"/>
      <c r="AO9236" s="8"/>
      <c r="AR9236" s="13"/>
      <c r="AS9236" s="8"/>
      <c r="AV9236" s="13"/>
      <c r="AW9236" s="8"/>
      <c r="AX9236" s="19" t="str">
        <f t="shared" si="544"/>
        <v/>
      </c>
      <c r="AY9236" s="55">
        <f t="shared" si="545"/>
        <v>0</v>
      </c>
      <c r="AZ9236" s="8"/>
      <c r="BA9236" s="8"/>
    </row>
    <row r="9237" spans="1:53" x14ac:dyDescent="0.25">
      <c r="A9237" s="9" t="str">
        <f>IF(B9237&lt;&gt;"",COUNTA($B$3:B9237)+$A$2,"")</f>
        <v/>
      </c>
      <c r="R9237" s="42"/>
      <c r="AB9237" s="13"/>
      <c r="AC9237" s="8"/>
      <c r="AF9237" s="13"/>
      <c r="AG9237" s="8"/>
      <c r="AH9237" s="8"/>
      <c r="AI9237" s="8"/>
      <c r="AJ9237" s="8"/>
      <c r="AK9237" s="8"/>
      <c r="AN9237" s="13"/>
      <c r="AO9237" s="8"/>
      <c r="AR9237" s="13"/>
      <c r="AS9237" s="8"/>
      <c r="AV9237" s="13"/>
      <c r="AW9237" s="8"/>
      <c r="AX9237" s="19" t="str">
        <f t="shared" si="544"/>
        <v/>
      </c>
      <c r="AY9237" s="55">
        <f t="shared" si="545"/>
        <v>0</v>
      </c>
      <c r="AZ9237" s="8"/>
      <c r="BA9237" s="8"/>
    </row>
    <row r="9238" spans="1:53" x14ac:dyDescent="0.25">
      <c r="A9238" s="9" t="str">
        <f>IF(B9238&lt;&gt;"",COUNTA($B$3:B9238)+$A$2,"")</f>
        <v/>
      </c>
      <c r="R9238" s="42"/>
      <c r="AB9238" s="13"/>
      <c r="AC9238" s="8"/>
      <c r="AF9238" s="13"/>
      <c r="AG9238" s="8"/>
      <c r="AH9238" s="8"/>
      <c r="AI9238" s="8"/>
      <c r="AJ9238" s="8"/>
      <c r="AK9238" s="8"/>
      <c r="AN9238" s="13"/>
      <c r="AO9238" s="8"/>
      <c r="AR9238" s="13"/>
      <c r="AS9238" s="8"/>
      <c r="AV9238" s="13"/>
      <c r="AW9238" s="8"/>
      <c r="AX9238" s="19" t="str">
        <f t="shared" si="544"/>
        <v/>
      </c>
      <c r="AY9238" s="55">
        <f t="shared" si="545"/>
        <v>0</v>
      </c>
      <c r="AZ9238" s="8"/>
      <c r="BA9238" s="8"/>
    </row>
    <row r="9239" spans="1:53" x14ac:dyDescent="0.25">
      <c r="A9239" s="9" t="str">
        <f>IF(B9239&lt;&gt;"",COUNTA($B$3:B9239)+$A$2,"")</f>
        <v/>
      </c>
      <c r="R9239" s="42"/>
      <c r="AB9239" s="13"/>
      <c r="AC9239" s="8"/>
      <c r="AF9239" s="13"/>
      <c r="AG9239" s="8"/>
      <c r="AH9239" s="8"/>
      <c r="AI9239" s="8"/>
      <c r="AJ9239" s="8"/>
      <c r="AK9239" s="8"/>
      <c r="AN9239" s="13"/>
      <c r="AO9239" s="8"/>
      <c r="AR9239" s="13"/>
      <c r="AS9239" s="8"/>
      <c r="AV9239" s="13"/>
      <c r="AW9239" s="8"/>
      <c r="AX9239" s="19" t="str">
        <f t="shared" si="544"/>
        <v/>
      </c>
      <c r="AY9239" s="55">
        <f t="shared" si="545"/>
        <v>0</v>
      </c>
      <c r="AZ9239" s="8"/>
      <c r="BA9239" s="8"/>
    </row>
    <row r="9240" spans="1:53" x14ac:dyDescent="0.25">
      <c r="A9240" s="9" t="str">
        <f>IF(B9240&lt;&gt;"",COUNTA($B$3:B9240)+$A$2,"")</f>
        <v/>
      </c>
      <c r="R9240" s="42"/>
      <c r="AB9240" s="13"/>
      <c r="AC9240" s="8"/>
      <c r="AF9240" s="13"/>
      <c r="AG9240" s="8"/>
      <c r="AH9240" s="8"/>
      <c r="AI9240" s="8"/>
      <c r="AJ9240" s="8"/>
      <c r="AK9240" s="8"/>
      <c r="AN9240" s="13"/>
      <c r="AO9240" s="8"/>
      <c r="AR9240" s="13"/>
      <c r="AS9240" s="8"/>
      <c r="AV9240" s="13"/>
      <c r="AW9240" s="8"/>
      <c r="AX9240" s="19" t="str">
        <f t="shared" si="544"/>
        <v/>
      </c>
      <c r="AY9240" s="55">
        <f t="shared" si="545"/>
        <v>0</v>
      </c>
      <c r="AZ9240" s="8"/>
      <c r="BA9240" s="8"/>
    </row>
    <row r="9241" spans="1:53" x14ac:dyDescent="0.25">
      <c r="A9241" s="9" t="str">
        <f>IF(B9241&lt;&gt;"",COUNTA($B$3:B9241)+$A$2,"")</f>
        <v/>
      </c>
      <c r="R9241" s="42"/>
      <c r="AB9241" s="13"/>
      <c r="AC9241" s="8"/>
      <c r="AF9241" s="13"/>
      <c r="AG9241" s="8"/>
      <c r="AH9241" s="8"/>
      <c r="AI9241" s="8"/>
      <c r="AJ9241" s="8"/>
      <c r="AK9241" s="8"/>
      <c r="AN9241" s="13"/>
      <c r="AO9241" s="8"/>
      <c r="AR9241" s="13"/>
      <c r="AS9241" s="8"/>
      <c r="AV9241" s="13"/>
      <c r="AW9241" s="8"/>
      <c r="AX9241" s="19" t="str">
        <f t="shared" si="544"/>
        <v/>
      </c>
      <c r="AY9241" s="55">
        <f t="shared" si="545"/>
        <v>0</v>
      </c>
      <c r="AZ9241" s="8"/>
      <c r="BA9241" s="8"/>
    </row>
    <row r="9242" spans="1:53" x14ac:dyDescent="0.25">
      <c r="A9242" s="9" t="str">
        <f>IF(B9242&lt;&gt;"",COUNTA($B$3:B9242)+$A$2,"")</f>
        <v/>
      </c>
      <c r="R9242" s="42"/>
      <c r="AB9242" s="13"/>
      <c r="AC9242" s="8"/>
      <c r="AF9242" s="13"/>
      <c r="AG9242" s="8"/>
      <c r="AH9242" s="8"/>
      <c r="AI9242" s="8"/>
      <c r="AJ9242" s="8"/>
      <c r="AK9242" s="8"/>
      <c r="AN9242" s="13"/>
      <c r="AO9242" s="8"/>
      <c r="AR9242" s="13"/>
      <c r="AS9242" s="8"/>
      <c r="AV9242" s="13"/>
      <c r="AW9242" s="8"/>
      <c r="AX9242" s="19" t="str">
        <f t="shared" si="544"/>
        <v/>
      </c>
      <c r="AY9242" s="55">
        <f t="shared" si="545"/>
        <v>0</v>
      </c>
      <c r="AZ9242" s="8"/>
      <c r="BA9242" s="8"/>
    </row>
    <row r="9243" spans="1:53" x14ac:dyDescent="0.25">
      <c r="A9243" s="9" t="str">
        <f>IF(B9243&lt;&gt;"",COUNTA($B$3:B9243)+$A$2,"")</f>
        <v/>
      </c>
      <c r="R9243" s="42"/>
      <c r="AB9243" s="13"/>
      <c r="AC9243" s="8"/>
      <c r="AF9243" s="13"/>
      <c r="AG9243" s="8"/>
      <c r="AH9243" s="8"/>
      <c r="AI9243" s="8"/>
      <c r="AJ9243" s="8"/>
      <c r="AK9243" s="8"/>
      <c r="AN9243" s="13"/>
      <c r="AO9243" s="8"/>
      <c r="AR9243" s="13"/>
      <c r="AS9243" s="8"/>
      <c r="AV9243" s="13"/>
      <c r="AW9243" s="8"/>
      <c r="AX9243" s="19" t="str">
        <f t="shared" si="544"/>
        <v/>
      </c>
      <c r="AY9243" s="55">
        <f t="shared" si="545"/>
        <v>0</v>
      </c>
      <c r="AZ9243" s="8"/>
      <c r="BA9243" s="8"/>
    </row>
    <row r="9244" spans="1:53" x14ac:dyDescent="0.25">
      <c r="A9244" s="9" t="str">
        <f>IF(B9244&lt;&gt;"",COUNTA($B$3:B9244)+$A$2,"")</f>
        <v/>
      </c>
      <c r="R9244" s="42"/>
      <c r="AB9244" s="13"/>
      <c r="AC9244" s="8"/>
      <c r="AF9244" s="13"/>
      <c r="AG9244" s="8"/>
      <c r="AH9244" s="8"/>
      <c r="AI9244" s="8"/>
      <c r="AJ9244" s="8"/>
      <c r="AK9244" s="8"/>
      <c r="AN9244" s="13"/>
      <c r="AO9244" s="8"/>
      <c r="AR9244" s="13"/>
      <c r="AS9244" s="8"/>
      <c r="AV9244" s="13"/>
      <c r="AW9244" s="8"/>
      <c r="AX9244" s="19" t="str">
        <f t="shared" si="544"/>
        <v/>
      </c>
      <c r="AY9244" s="55">
        <f t="shared" si="545"/>
        <v>0</v>
      </c>
      <c r="AZ9244" s="8"/>
      <c r="BA9244" s="8"/>
    </row>
    <row r="9245" spans="1:53" x14ac:dyDescent="0.25">
      <c r="A9245" s="9" t="str">
        <f>IF(B9245&lt;&gt;"",COUNTA($B$3:B9245)+$A$2,"")</f>
        <v/>
      </c>
      <c r="R9245" s="42"/>
      <c r="AB9245" s="13"/>
      <c r="AC9245" s="8"/>
      <c r="AF9245" s="13"/>
      <c r="AG9245" s="8"/>
      <c r="AH9245" s="8"/>
      <c r="AI9245" s="8"/>
      <c r="AJ9245" s="8"/>
      <c r="AK9245" s="8"/>
      <c r="AN9245" s="13"/>
      <c r="AO9245" s="8"/>
      <c r="AR9245" s="13"/>
      <c r="AS9245" s="8"/>
      <c r="AV9245" s="13"/>
      <c r="AW9245" s="8"/>
      <c r="AX9245" s="19" t="str">
        <f t="shared" si="544"/>
        <v/>
      </c>
      <c r="AY9245" s="55">
        <f t="shared" si="545"/>
        <v>0</v>
      </c>
      <c r="AZ9245" s="8"/>
      <c r="BA9245" s="8"/>
    </row>
    <row r="9246" spans="1:53" x14ac:dyDescent="0.25">
      <c r="A9246" s="9" t="str">
        <f>IF(B9246&lt;&gt;"",COUNTA($B$3:B9246)+$A$2,"")</f>
        <v/>
      </c>
      <c r="R9246" s="42"/>
      <c r="AB9246" s="13"/>
      <c r="AC9246" s="8"/>
      <c r="AF9246" s="13"/>
      <c r="AG9246" s="8"/>
      <c r="AH9246" s="8"/>
      <c r="AI9246" s="8"/>
      <c r="AJ9246" s="8"/>
      <c r="AK9246" s="8"/>
      <c r="AN9246" s="13"/>
      <c r="AO9246" s="8"/>
      <c r="AR9246" s="13"/>
      <c r="AS9246" s="8"/>
      <c r="AV9246" s="13"/>
      <c r="AW9246" s="8"/>
      <c r="AX9246" s="19" t="str">
        <f t="shared" si="544"/>
        <v/>
      </c>
      <c r="AY9246" s="55">
        <f t="shared" si="545"/>
        <v>0</v>
      </c>
      <c r="AZ9246" s="8"/>
      <c r="BA9246" s="8"/>
    </row>
    <row r="9247" spans="1:53" x14ac:dyDescent="0.25">
      <c r="A9247" s="9" t="str">
        <f>IF(B9247&lt;&gt;"",COUNTA($B$3:B9247)+$A$2,"")</f>
        <v/>
      </c>
      <c r="R9247" s="42"/>
      <c r="AB9247" s="13"/>
      <c r="AC9247" s="8"/>
      <c r="AF9247" s="13"/>
      <c r="AG9247" s="8"/>
      <c r="AH9247" s="8"/>
      <c r="AI9247" s="8"/>
      <c r="AJ9247" s="8"/>
      <c r="AK9247" s="8"/>
      <c r="AN9247" s="13"/>
      <c r="AO9247" s="8"/>
      <c r="AR9247" s="13"/>
      <c r="AS9247" s="8"/>
      <c r="AV9247" s="13"/>
      <c r="AW9247" s="8"/>
      <c r="AX9247" s="19" t="str">
        <f t="shared" si="544"/>
        <v/>
      </c>
      <c r="AY9247" s="55">
        <f t="shared" si="545"/>
        <v>0</v>
      </c>
      <c r="AZ9247" s="8"/>
      <c r="BA9247" s="8"/>
    </row>
    <row r="9248" spans="1:53" x14ac:dyDescent="0.25">
      <c r="A9248" s="9" t="str">
        <f>IF(B9248&lt;&gt;"",COUNTA($B$3:B9248)+$A$2,"")</f>
        <v/>
      </c>
      <c r="R9248" s="42"/>
      <c r="AB9248" s="13"/>
      <c r="AC9248" s="8"/>
      <c r="AF9248" s="13"/>
      <c r="AG9248" s="8"/>
      <c r="AH9248" s="8"/>
      <c r="AI9248" s="8"/>
      <c r="AJ9248" s="8"/>
      <c r="AK9248" s="8"/>
      <c r="AN9248" s="13"/>
      <c r="AO9248" s="8"/>
      <c r="AR9248" s="13"/>
      <c r="AS9248" s="8"/>
      <c r="AV9248" s="13"/>
      <c r="AW9248" s="8"/>
      <c r="AX9248" s="19" t="str">
        <f t="shared" si="544"/>
        <v/>
      </c>
      <c r="AY9248" s="55">
        <f t="shared" si="545"/>
        <v>0</v>
      </c>
      <c r="AZ9248" s="8"/>
      <c r="BA9248" s="8"/>
    </row>
    <row r="9249" spans="1:53" x14ac:dyDescent="0.25">
      <c r="A9249" s="9" t="str">
        <f>IF(B9249&lt;&gt;"",COUNTA($B$3:B9249)+$A$2,"")</f>
        <v/>
      </c>
      <c r="R9249" s="42"/>
      <c r="AB9249" s="13"/>
      <c r="AC9249" s="8"/>
      <c r="AF9249" s="13"/>
      <c r="AG9249" s="8"/>
      <c r="AH9249" s="8"/>
      <c r="AI9249" s="8"/>
      <c r="AJ9249" s="8"/>
      <c r="AK9249" s="8"/>
      <c r="AN9249" s="13"/>
      <c r="AO9249" s="8"/>
      <c r="AR9249" s="13"/>
      <c r="AS9249" s="8"/>
      <c r="AV9249" s="13"/>
      <c r="AW9249" s="8"/>
      <c r="AX9249" s="19" t="str">
        <f t="shared" si="544"/>
        <v/>
      </c>
      <c r="AY9249" s="55">
        <f t="shared" si="545"/>
        <v>0</v>
      </c>
      <c r="AZ9249" s="8"/>
      <c r="BA9249" s="8"/>
    </row>
    <row r="9250" spans="1:53" x14ac:dyDescent="0.25">
      <c r="A9250" s="9" t="str">
        <f>IF(B9250&lt;&gt;"",COUNTA($B$3:B9250)+$A$2,"")</f>
        <v/>
      </c>
      <c r="R9250" s="42"/>
      <c r="AB9250" s="13"/>
      <c r="AC9250" s="8"/>
      <c r="AF9250" s="13"/>
      <c r="AG9250" s="8"/>
      <c r="AH9250" s="8"/>
      <c r="AI9250" s="8"/>
      <c r="AJ9250" s="8"/>
      <c r="AK9250" s="8"/>
      <c r="AN9250" s="13"/>
      <c r="AO9250" s="8"/>
      <c r="AR9250" s="13"/>
      <c r="AS9250" s="8"/>
      <c r="AV9250" s="13"/>
      <c r="AW9250" s="8"/>
      <c r="AX9250" s="19" t="str">
        <f t="shared" si="544"/>
        <v/>
      </c>
      <c r="AY9250" s="55">
        <f t="shared" si="545"/>
        <v>0</v>
      </c>
      <c r="AZ9250" s="8"/>
      <c r="BA9250" s="8"/>
    </row>
    <row r="9251" spans="1:53" x14ac:dyDescent="0.25">
      <c r="A9251" s="9" t="str">
        <f>IF(B9251&lt;&gt;"",COUNTA($B$3:B9251)+$A$2,"")</f>
        <v/>
      </c>
      <c r="R9251" s="42"/>
      <c r="AB9251" s="13"/>
      <c r="AC9251" s="8"/>
      <c r="AF9251" s="13"/>
      <c r="AG9251" s="8"/>
      <c r="AH9251" s="8"/>
      <c r="AI9251" s="8"/>
      <c r="AJ9251" s="8"/>
      <c r="AK9251" s="8"/>
      <c r="AN9251" s="13"/>
      <c r="AO9251" s="8"/>
      <c r="AR9251" s="13"/>
      <c r="AS9251" s="8"/>
      <c r="AV9251" s="13"/>
      <c r="AW9251" s="8"/>
      <c r="AX9251" s="19" t="str">
        <f t="shared" si="544"/>
        <v/>
      </c>
      <c r="AY9251" s="55">
        <f t="shared" si="545"/>
        <v>0</v>
      </c>
      <c r="AZ9251" s="8"/>
      <c r="BA9251" s="8"/>
    </row>
    <row r="9252" spans="1:53" x14ac:dyDescent="0.25">
      <c r="A9252" s="9" t="str">
        <f>IF(B9252&lt;&gt;"",COUNTA($B$3:B9252)+$A$2,"")</f>
        <v/>
      </c>
      <c r="R9252" s="42"/>
      <c r="AB9252" s="13"/>
      <c r="AC9252" s="8"/>
      <c r="AF9252" s="13"/>
      <c r="AG9252" s="8"/>
      <c r="AH9252" s="8"/>
      <c r="AI9252" s="8"/>
      <c r="AJ9252" s="8"/>
      <c r="AK9252" s="8"/>
      <c r="AN9252" s="13"/>
      <c r="AO9252" s="8"/>
      <c r="AR9252" s="13"/>
      <c r="AS9252" s="8"/>
      <c r="AV9252" s="13"/>
      <c r="AW9252" s="8"/>
      <c r="AX9252" s="19" t="str">
        <f t="shared" si="544"/>
        <v/>
      </c>
      <c r="AY9252" s="55">
        <f t="shared" si="545"/>
        <v>0</v>
      </c>
      <c r="AZ9252" s="8"/>
      <c r="BA9252" s="8"/>
    </row>
    <row r="9253" spans="1:53" x14ac:dyDescent="0.25">
      <c r="A9253" s="9" t="str">
        <f>IF(B9253&lt;&gt;"",COUNTA($B$3:B9253)+$A$2,"")</f>
        <v/>
      </c>
      <c r="R9253" s="42"/>
      <c r="AB9253" s="13"/>
      <c r="AC9253" s="8"/>
      <c r="AF9253" s="13"/>
      <c r="AG9253" s="8"/>
      <c r="AH9253" s="8"/>
      <c r="AI9253" s="8"/>
      <c r="AJ9253" s="8"/>
      <c r="AK9253" s="8"/>
      <c r="AN9253" s="13"/>
      <c r="AO9253" s="8"/>
      <c r="AR9253" s="13"/>
      <c r="AS9253" s="8"/>
      <c r="AV9253" s="13"/>
      <c r="AW9253" s="8"/>
      <c r="AX9253" s="19" t="str">
        <f t="shared" si="544"/>
        <v/>
      </c>
      <c r="AY9253" s="55">
        <f t="shared" si="545"/>
        <v>0</v>
      </c>
      <c r="AZ9253" s="8"/>
      <c r="BA9253" s="8"/>
    </row>
    <row r="9254" spans="1:53" x14ac:dyDescent="0.25">
      <c r="A9254" s="9" t="str">
        <f>IF(B9254&lt;&gt;"",COUNTA($B$3:B9254)+$A$2,"")</f>
        <v/>
      </c>
      <c r="R9254" s="42"/>
      <c r="AB9254" s="13"/>
      <c r="AC9254" s="8"/>
      <c r="AF9254" s="13"/>
      <c r="AG9254" s="8"/>
      <c r="AH9254" s="8"/>
      <c r="AI9254" s="8"/>
      <c r="AJ9254" s="8"/>
      <c r="AK9254" s="8"/>
      <c r="AN9254" s="13"/>
      <c r="AO9254" s="8"/>
      <c r="AR9254" s="13"/>
      <c r="AS9254" s="8"/>
      <c r="AV9254" s="13"/>
      <c r="AW9254" s="8"/>
      <c r="AX9254" s="19" t="str">
        <f t="shared" si="544"/>
        <v/>
      </c>
      <c r="AY9254" s="55">
        <f t="shared" si="545"/>
        <v>0</v>
      </c>
      <c r="AZ9254" s="8"/>
      <c r="BA9254" s="8"/>
    </row>
    <row r="9255" spans="1:53" x14ac:dyDescent="0.25">
      <c r="A9255" s="9" t="str">
        <f>IF(B9255&lt;&gt;"",COUNTA($B$3:B9255)+$A$2,"")</f>
        <v/>
      </c>
      <c r="R9255" s="42"/>
      <c r="AB9255" s="13"/>
      <c r="AC9255" s="8"/>
      <c r="AF9255" s="13"/>
      <c r="AG9255" s="8"/>
      <c r="AH9255" s="8"/>
      <c r="AI9255" s="8"/>
      <c r="AJ9255" s="8"/>
      <c r="AK9255" s="8"/>
      <c r="AN9255" s="13"/>
      <c r="AO9255" s="8"/>
      <c r="AR9255" s="13"/>
      <c r="AS9255" s="8"/>
      <c r="AV9255" s="13"/>
      <c r="AW9255" s="8"/>
      <c r="AX9255" s="19" t="str">
        <f t="shared" si="544"/>
        <v/>
      </c>
      <c r="AY9255" s="55">
        <f t="shared" si="545"/>
        <v>0</v>
      </c>
      <c r="AZ9255" s="8"/>
      <c r="BA9255" s="8"/>
    </row>
    <row r="9256" spans="1:53" x14ac:dyDescent="0.25">
      <c r="A9256" s="9" t="str">
        <f>IF(B9256&lt;&gt;"",COUNTA($B$3:B9256)+$A$2,"")</f>
        <v/>
      </c>
      <c r="R9256" s="42"/>
      <c r="AB9256" s="13"/>
      <c r="AC9256" s="8"/>
      <c r="AF9256" s="13"/>
      <c r="AG9256" s="8"/>
      <c r="AH9256" s="8"/>
      <c r="AI9256" s="8"/>
      <c r="AJ9256" s="8"/>
      <c r="AK9256" s="8"/>
      <c r="AN9256" s="13"/>
      <c r="AO9256" s="8"/>
      <c r="AR9256" s="13"/>
      <c r="AS9256" s="8"/>
      <c r="AV9256" s="13"/>
      <c r="AW9256" s="8"/>
      <c r="AX9256" s="19" t="str">
        <f t="shared" si="544"/>
        <v/>
      </c>
      <c r="AY9256" s="55">
        <f t="shared" si="545"/>
        <v>0</v>
      </c>
      <c r="AZ9256" s="8"/>
      <c r="BA9256" s="8"/>
    </row>
    <row r="9257" spans="1:53" x14ac:dyDescent="0.25">
      <c r="A9257" s="9" t="str">
        <f>IF(B9257&lt;&gt;"",COUNTA($B$3:B9257)+$A$2,"")</f>
        <v/>
      </c>
      <c r="R9257" s="42"/>
      <c r="AB9257" s="13"/>
      <c r="AC9257" s="8"/>
      <c r="AF9257" s="13"/>
      <c r="AG9257" s="8"/>
      <c r="AH9257" s="8"/>
      <c r="AI9257" s="8"/>
      <c r="AJ9257" s="8"/>
      <c r="AK9257" s="8"/>
      <c r="AN9257" s="13"/>
      <c r="AO9257" s="8"/>
      <c r="AR9257" s="13"/>
      <c r="AS9257" s="8"/>
      <c r="AV9257" s="13"/>
      <c r="AW9257" s="8"/>
      <c r="AX9257" s="19" t="str">
        <f t="shared" si="544"/>
        <v/>
      </c>
      <c r="AY9257" s="55">
        <f t="shared" si="545"/>
        <v>0</v>
      </c>
      <c r="AZ9257" s="8"/>
      <c r="BA9257" s="8"/>
    </row>
    <row r="9258" spans="1:53" x14ac:dyDescent="0.25">
      <c r="A9258" s="9" t="str">
        <f>IF(B9258&lt;&gt;"",COUNTA($B$3:B9258)+$A$2,"")</f>
        <v/>
      </c>
      <c r="R9258" s="42"/>
      <c r="AB9258" s="13"/>
      <c r="AC9258" s="8"/>
      <c r="AF9258" s="13"/>
      <c r="AG9258" s="8"/>
      <c r="AH9258" s="8"/>
      <c r="AI9258" s="8"/>
      <c r="AJ9258" s="8"/>
      <c r="AK9258" s="8"/>
      <c r="AN9258" s="13"/>
      <c r="AO9258" s="8"/>
      <c r="AR9258" s="13"/>
      <c r="AS9258" s="8"/>
      <c r="AV9258" s="13"/>
      <c r="AW9258" s="8"/>
      <c r="AX9258" s="19" t="str">
        <f t="shared" si="544"/>
        <v/>
      </c>
      <c r="AY9258" s="55">
        <f t="shared" si="545"/>
        <v>0</v>
      </c>
      <c r="AZ9258" s="8"/>
      <c r="BA9258" s="8"/>
    </row>
    <row r="9259" spans="1:53" x14ac:dyDescent="0.25">
      <c r="A9259" s="9" t="str">
        <f>IF(B9259&lt;&gt;"",COUNTA($B$3:B9259)+$A$2,"")</f>
        <v/>
      </c>
      <c r="R9259" s="42"/>
      <c r="AB9259" s="13"/>
      <c r="AC9259" s="8"/>
      <c r="AF9259" s="13"/>
      <c r="AG9259" s="8"/>
      <c r="AH9259" s="8"/>
      <c r="AI9259" s="8"/>
      <c r="AJ9259" s="8"/>
      <c r="AK9259" s="8"/>
      <c r="AN9259" s="13"/>
      <c r="AO9259" s="8"/>
      <c r="AR9259" s="13"/>
      <c r="AS9259" s="8"/>
      <c r="AV9259" s="13"/>
      <c r="AW9259" s="8"/>
      <c r="AX9259" s="19" t="str">
        <f t="shared" si="544"/>
        <v/>
      </c>
      <c r="AY9259" s="55">
        <f t="shared" si="545"/>
        <v>0</v>
      </c>
      <c r="AZ9259" s="8"/>
      <c r="BA9259" s="8"/>
    </row>
    <row r="9260" spans="1:53" x14ac:dyDescent="0.25">
      <c r="A9260" s="9" t="str">
        <f>IF(B9260&lt;&gt;"",COUNTA($B$3:B9260)+$A$2,"")</f>
        <v/>
      </c>
      <c r="R9260" s="42"/>
      <c r="AB9260" s="13"/>
      <c r="AC9260" s="8"/>
      <c r="AF9260" s="13"/>
      <c r="AG9260" s="8"/>
      <c r="AH9260" s="8"/>
      <c r="AI9260" s="8"/>
      <c r="AJ9260" s="8"/>
      <c r="AK9260" s="8"/>
      <c r="AN9260" s="13"/>
      <c r="AO9260" s="8"/>
      <c r="AR9260" s="13"/>
      <c r="AS9260" s="8"/>
      <c r="AV9260" s="13"/>
      <c r="AW9260" s="8"/>
      <c r="AX9260" s="19" t="str">
        <f t="shared" si="544"/>
        <v/>
      </c>
      <c r="AY9260" s="55">
        <f t="shared" si="545"/>
        <v>0</v>
      </c>
      <c r="AZ9260" s="8"/>
      <c r="BA9260" s="8"/>
    </row>
    <row r="9261" spans="1:53" x14ac:dyDescent="0.25">
      <c r="A9261" s="9" t="str">
        <f>IF(B9261&lt;&gt;"",COUNTA($B$3:B9261)+$A$2,"")</f>
        <v/>
      </c>
      <c r="R9261" s="42"/>
      <c r="AB9261" s="13"/>
      <c r="AC9261" s="8"/>
      <c r="AF9261" s="13"/>
      <c r="AG9261" s="8"/>
      <c r="AH9261" s="8"/>
      <c r="AI9261" s="8"/>
      <c r="AJ9261" s="8"/>
      <c r="AK9261" s="8"/>
      <c r="AN9261" s="13"/>
      <c r="AO9261" s="8"/>
      <c r="AR9261" s="13"/>
      <c r="AS9261" s="8"/>
      <c r="AV9261" s="13"/>
      <c r="AW9261" s="8"/>
      <c r="AX9261" s="19" t="str">
        <f t="shared" si="544"/>
        <v/>
      </c>
      <c r="AY9261" s="55">
        <f t="shared" si="545"/>
        <v>0</v>
      </c>
      <c r="AZ9261" s="8"/>
      <c r="BA9261" s="8"/>
    </row>
    <row r="9262" spans="1:53" x14ac:dyDescent="0.25">
      <c r="A9262" s="9" t="str">
        <f>IF(B9262&lt;&gt;"",COUNTA($B$3:B9262)+$A$2,"")</f>
        <v/>
      </c>
      <c r="R9262" s="42"/>
      <c r="AB9262" s="13"/>
      <c r="AC9262" s="8"/>
      <c r="AF9262" s="13"/>
      <c r="AG9262" s="8"/>
      <c r="AH9262" s="8"/>
      <c r="AI9262" s="8"/>
      <c r="AJ9262" s="8"/>
      <c r="AK9262" s="8"/>
      <c r="AN9262" s="13"/>
      <c r="AO9262" s="8"/>
      <c r="AR9262" s="13"/>
      <c r="AS9262" s="8"/>
      <c r="AV9262" s="13"/>
      <c r="AW9262" s="8"/>
      <c r="AX9262" s="19" t="str">
        <f t="shared" si="544"/>
        <v/>
      </c>
      <c r="AY9262" s="55">
        <f t="shared" si="545"/>
        <v>0</v>
      </c>
      <c r="AZ9262" s="8"/>
      <c r="BA9262" s="8"/>
    </row>
    <row r="9263" spans="1:53" x14ac:dyDescent="0.25">
      <c r="A9263" s="9" t="str">
        <f>IF(B9263&lt;&gt;"",COUNTA($B$3:B9263)+$A$2,"")</f>
        <v/>
      </c>
      <c r="R9263" s="42"/>
      <c r="AB9263" s="13"/>
      <c r="AC9263" s="8"/>
      <c r="AF9263" s="13"/>
      <c r="AG9263" s="8"/>
      <c r="AH9263" s="8"/>
      <c r="AI9263" s="8"/>
      <c r="AJ9263" s="8"/>
      <c r="AK9263" s="8"/>
      <c r="AN9263" s="13"/>
      <c r="AO9263" s="8"/>
      <c r="AR9263" s="13"/>
      <c r="AS9263" s="8"/>
      <c r="AV9263" s="13"/>
      <c r="AW9263" s="8"/>
      <c r="AX9263" s="19" t="str">
        <f t="shared" si="544"/>
        <v/>
      </c>
      <c r="AY9263" s="55">
        <f t="shared" si="545"/>
        <v>0</v>
      </c>
      <c r="AZ9263" s="8"/>
      <c r="BA9263" s="8"/>
    </row>
    <row r="9264" spans="1:53" x14ac:dyDescent="0.25">
      <c r="A9264" s="9" t="str">
        <f>IF(B9264&lt;&gt;"",COUNTA($B$3:B9264)+$A$2,"")</f>
        <v/>
      </c>
      <c r="R9264" s="42"/>
      <c r="AB9264" s="13"/>
      <c r="AC9264" s="8"/>
      <c r="AF9264" s="13"/>
      <c r="AG9264" s="8"/>
      <c r="AH9264" s="8"/>
      <c r="AI9264" s="8"/>
      <c r="AJ9264" s="8"/>
      <c r="AK9264" s="8"/>
      <c r="AN9264" s="13"/>
      <c r="AO9264" s="8"/>
      <c r="AR9264" s="13"/>
      <c r="AS9264" s="8"/>
      <c r="AV9264" s="13"/>
      <c r="AW9264" s="8"/>
      <c r="AX9264" s="19" t="str">
        <f t="shared" si="544"/>
        <v/>
      </c>
      <c r="AY9264" s="55">
        <f t="shared" si="545"/>
        <v>0</v>
      </c>
      <c r="AZ9264" s="8"/>
      <c r="BA9264" s="8"/>
    </row>
    <row r="9265" spans="1:53" x14ac:dyDescent="0.25">
      <c r="A9265" s="9" t="str">
        <f>IF(B9265&lt;&gt;"",COUNTA($B$3:B9265)+$A$2,"")</f>
        <v/>
      </c>
      <c r="R9265" s="42"/>
      <c r="AB9265" s="13"/>
      <c r="AC9265" s="8"/>
      <c r="AF9265" s="13"/>
      <c r="AG9265" s="8"/>
      <c r="AH9265" s="8"/>
      <c r="AI9265" s="8"/>
      <c r="AJ9265" s="8"/>
      <c r="AK9265" s="8"/>
      <c r="AN9265" s="13"/>
      <c r="AO9265" s="8"/>
      <c r="AR9265" s="13"/>
      <c r="AS9265" s="8"/>
      <c r="AV9265" s="13"/>
      <c r="AW9265" s="8"/>
      <c r="AX9265" s="19" t="str">
        <f t="shared" si="544"/>
        <v/>
      </c>
      <c r="AY9265" s="55">
        <f t="shared" si="545"/>
        <v>0</v>
      </c>
      <c r="AZ9265" s="8"/>
      <c r="BA9265" s="8"/>
    </row>
    <row r="9266" spans="1:53" x14ac:dyDescent="0.25">
      <c r="A9266" s="9" t="str">
        <f>IF(B9266&lt;&gt;"",COUNTA($B$3:B9266)+$A$2,"")</f>
        <v/>
      </c>
      <c r="R9266" s="42"/>
      <c r="AB9266" s="13"/>
      <c r="AC9266" s="8"/>
      <c r="AF9266" s="13"/>
      <c r="AG9266" s="8"/>
      <c r="AH9266" s="8"/>
      <c r="AI9266" s="8"/>
      <c r="AJ9266" s="8"/>
      <c r="AK9266" s="8"/>
      <c r="AN9266" s="13"/>
      <c r="AO9266" s="8"/>
      <c r="AR9266" s="13"/>
      <c r="AS9266" s="8"/>
      <c r="AV9266" s="13"/>
      <c r="AW9266" s="8"/>
      <c r="AX9266" s="19" t="str">
        <f t="shared" si="544"/>
        <v/>
      </c>
      <c r="AY9266" s="55">
        <f t="shared" si="545"/>
        <v>0</v>
      </c>
      <c r="AZ9266" s="8"/>
      <c r="BA9266" s="8"/>
    </row>
    <row r="9267" spans="1:53" x14ac:dyDescent="0.25">
      <c r="A9267" s="9" t="str">
        <f>IF(B9267&lt;&gt;"",COUNTA($B$3:B9267)+$A$2,"")</f>
        <v/>
      </c>
      <c r="R9267" s="42"/>
      <c r="AB9267" s="13"/>
      <c r="AC9267" s="8"/>
      <c r="AF9267" s="13"/>
      <c r="AG9267" s="8"/>
      <c r="AH9267" s="8"/>
      <c r="AI9267" s="8"/>
      <c r="AJ9267" s="8"/>
      <c r="AK9267" s="8"/>
      <c r="AN9267" s="13"/>
      <c r="AO9267" s="8"/>
      <c r="AR9267" s="13"/>
      <c r="AS9267" s="8"/>
      <c r="AV9267" s="13"/>
      <c r="AW9267" s="8"/>
      <c r="AX9267" s="19" t="str">
        <f t="shared" si="544"/>
        <v/>
      </c>
      <c r="AY9267" s="55">
        <f t="shared" si="545"/>
        <v>0</v>
      </c>
      <c r="AZ9267" s="8"/>
      <c r="BA9267" s="8"/>
    </row>
    <row r="9268" spans="1:53" x14ac:dyDescent="0.25">
      <c r="A9268" s="9" t="str">
        <f>IF(B9268&lt;&gt;"",COUNTA($B$3:B9268)+$A$2,"")</f>
        <v/>
      </c>
      <c r="R9268" s="42"/>
      <c r="AB9268" s="13"/>
      <c r="AC9268" s="8"/>
      <c r="AF9268" s="13"/>
      <c r="AG9268" s="8"/>
      <c r="AH9268" s="8"/>
      <c r="AI9268" s="8"/>
      <c r="AJ9268" s="8"/>
      <c r="AK9268" s="8"/>
      <c r="AN9268" s="13"/>
      <c r="AO9268" s="8"/>
      <c r="AR9268" s="13"/>
      <c r="AS9268" s="8"/>
      <c r="AV9268" s="13"/>
      <c r="AW9268" s="8"/>
      <c r="AX9268" s="19" t="str">
        <f t="shared" si="544"/>
        <v/>
      </c>
      <c r="AY9268" s="55">
        <f t="shared" si="545"/>
        <v>0</v>
      </c>
      <c r="AZ9268" s="8"/>
      <c r="BA9268" s="8"/>
    </row>
    <row r="9269" spans="1:53" x14ac:dyDescent="0.25">
      <c r="A9269" s="9" t="str">
        <f>IF(B9269&lt;&gt;"",COUNTA($B$3:B9269)+$A$2,"")</f>
        <v/>
      </c>
      <c r="R9269" s="42"/>
      <c r="AB9269" s="13"/>
      <c r="AC9269" s="8"/>
      <c r="AF9269" s="13"/>
      <c r="AG9269" s="8"/>
      <c r="AH9269" s="8"/>
      <c r="AI9269" s="8"/>
      <c r="AJ9269" s="8"/>
      <c r="AK9269" s="8"/>
      <c r="AN9269" s="13"/>
      <c r="AO9269" s="8"/>
      <c r="AR9269" s="13"/>
      <c r="AS9269" s="8"/>
      <c r="AV9269" s="13"/>
      <c r="AW9269" s="8"/>
      <c r="AX9269" s="19" t="str">
        <f t="shared" si="544"/>
        <v/>
      </c>
      <c r="AY9269" s="55">
        <f t="shared" si="545"/>
        <v>0</v>
      </c>
      <c r="AZ9269" s="8"/>
      <c r="BA9269" s="8"/>
    </row>
    <row r="9270" spans="1:53" x14ac:dyDescent="0.25">
      <c r="A9270" s="9" t="str">
        <f>IF(B9270&lt;&gt;"",COUNTA($B$3:B9270)+$A$2,"")</f>
        <v/>
      </c>
      <c r="R9270" s="42"/>
      <c r="AB9270" s="13"/>
      <c r="AC9270" s="8"/>
      <c r="AF9270" s="13"/>
      <c r="AG9270" s="8"/>
      <c r="AH9270" s="8"/>
      <c r="AI9270" s="8"/>
      <c r="AJ9270" s="8"/>
      <c r="AK9270" s="8"/>
      <c r="AN9270" s="13"/>
      <c r="AO9270" s="8"/>
      <c r="AR9270" s="13"/>
      <c r="AS9270" s="8"/>
      <c r="AV9270" s="13"/>
      <c r="AW9270" s="8"/>
      <c r="AX9270" s="19" t="str">
        <f t="shared" si="544"/>
        <v/>
      </c>
      <c r="AY9270" s="55">
        <f t="shared" si="545"/>
        <v>0</v>
      </c>
      <c r="AZ9270" s="8"/>
      <c r="BA9270" s="8"/>
    </row>
    <row r="9271" spans="1:53" x14ac:dyDescent="0.25">
      <c r="A9271" s="9" t="str">
        <f>IF(B9271&lt;&gt;"",COUNTA($B$3:B9271)+$A$2,"")</f>
        <v/>
      </c>
      <c r="R9271" s="42"/>
      <c r="AB9271" s="13"/>
      <c r="AC9271" s="8"/>
      <c r="AF9271" s="13"/>
      <c r="AG9271" s="8"/>
      <c r="AH9271" s="8"/>
      <c r="AI9271" s="8"/>
      <c r="AJ9271" s="8"/>
      <c r="AK9271" s="8"/>
      <c r="AN9271" s="13"/>
      <c r="AO9271" s="8"/>
      <c r="AR9271" s="13"/>
      <c r="AS9271" s="8"/>
      <c r="AV9271" s="13"/>
      <c r="AW9271" s="8"/>
      <c r="AX9271" s="19" t="str">
        <f t="shared" si="544"/>
        <v/>
      </c>
      <c r="AY9271" s="55">
        <f t="shared" si="545"/>
        <v>0</v>
      </c>
      <c r="AZ9271" s="8"/>
      <c r="BA9271" s="8"/>
    </row>
    <row r="9272" spans="1:53" x14ac:dyDescent="0.25">
      <c r="A9272" s="9" t="str">
        <f>IF(B9272&lt;&gt;"",COUNTA($B$3:B9272)+$A$2,"")</f>
        <v/>
      </c>
      <c r="R9272" s="42"/>
      <c r="AB9272" s="13"/>
      <c r="AC9272" s="8"/>
      <c r="AF9272" s="13"/>
      <c r="AG9272" s="8"/>
      <c r="AH9272" s="8"/>
      <c r="AI9272" s="8"/>
      <c r="AJ9272" s="8"/>
      <c r="AK9272" s="8"/>
      <c r="AN9272" s="13"/>
      <c r="AO9272" s="8"/>
      <c r="AR9272" s="13"/>
      <c r="AS9272" s="8"/>
      <c r="AV9272" s="13"/>
      <c r="AW9272" s="8"/>
      <c r="AX9272" s="19" t="str">
        <f t="shared" si="544"/>
        <v/>
      </c>
      <c r="AY9272" s="55">
        <f t="shared" si="545"/>
        <v>0</v>
      </c>
      <c r="AZ9272" s="8"/>
      <c r="BA9272" s="8"/>
    </row>
    <row r="9273" spans="1:53" x14ac:dyDescent="0.25">
      <c r="A9273" s="9" t="str">
        <f>IF(B9273&lt;&gt;"",COUNTA($B$3:B9273)+$A$2,"")</f>
        <v/>
      </c>
      <c r="R9273" s="42"/>
      <c r="AB9273" s="13"/>
      <c r="AC9273" s="8"/>
      <c r="AF9273" s="13"/>
      <c r="AG9273" s="8"/>
      <c r="AH9273" s="8"/>
      <c r="AI9273" s="8"/>
      <c r="AJ9273" s="8"/>
      <c r="AK9273" s="8"/>
      <c r="AN9273" s="13"/>
      <c r="AO9273" s="8"/>
      <c r="AR9273" s="13"/>
      <c r="AS9273" s="8"/>
      <c r="AV9273" s="13"/>
      <c r="AW9273" s="8"/>
      <c r="AX9273" s="19" t="str">
        <f t="shared" si="544"/>
        <v/>
      </c>
      <c r="AY9273" s="55">
        <f t="shared" si="545"/>
        <v>0</v>
      </c>
      <c r="AZ9273" s="8"/>
      <c r="BA9273" s="8"/>
    </row>
    <row r="9274" spans="1:53" x14ac:dyDescent="0.25">
      <c r="A9274" s="9" t="str">
        <f>IF(B9274&lt;&gt;"",COUNTA($B$3:B9274)+$A$2,"")</f>
        <v/>
      </c>
      <c r="R9274" s="42"/>
      <c r="AB9274" s="13"/>
      <c r="AC9274" s="8"/>
      <c r="AF9274" s="13"/>
      <c r="AG9274" s="8"/>
      <c r="AH9274" s="8"/>
      <c r="AI9274" s="8"/>
      <c r="AJ9274" s="8"/>
      <c r="AK9274" s="8"/>
      <c r="AN9274" s="13"/>
      <c r="AO9274" s="8"/>
      <c r="AR9274" s="13"/>
      <c r="AS9274" s="8"/>
      <c r="AV9274" s="13"/>
      <c r="AW9274" s="8"/>
      <c r="AX9274" s="19" t="str">
        <f t="shared" si="544"/>
        <v/>
      </c>
      <c r="AY9274" s="55">
        <f t="shared" si="545"/>
        <v>0</v>
      </c>
      <c r="AZ9274" s="8"/>
      <c r="BA9274" s="8"/>
    </row>
    <row r="9275" spans="1:53" x14ac:dyDescent="0.25">
      <c r="A9275" s="9" t="str">
        <f>IF(B9275&lt;&gt;"",COUNTA($B$3:B9275)+$A$2,"")</f>
        <v/>
      </c>
      <c r="R9275" s="42"/>
      <c r="AB9275" s="13"/>
      <c r="AC9275" s="8"/>
      <c r="AF9275" s="13"/>
      <c r="AG9275" s="8"/>
      <c r="AH9275" s="8"/>
      <c r="AI9275" s="8"/>
      <c r="AJ9275" s="8"/>
      <c r="AK9275" s="8"/>
      <c r="AN9275" s="13"/>
      <c r="AO9275" s="8"/>
      <c r="AR9275" s="13"/>
      <c r="AS9275" s="8"/>
      <c r="AV9275" s="13"/>
      <c r="AW9275" s="8"/>
      <c r="AX9275" s="19" t="str">
        <f t="shared" si="544"/>
        <v/>
      </c>
      <c r="AY9275" s="55">
        <f t="shared" si="545"/>
        <v>0</v>
      </c>
      <c r="AZ9275" s="8"/>
      <c r="BA9275" s="8"/>
    </row>
    <row r="9276" spans="1:53" x14ac:dyDescent="0.25">
      <c r="A9276" s="9" t="str">
        <f>IF(B9276&lt;&gt;"",COUNTA($B$3:B9276)+$A$2,"")</f>
        <v/>
      </c>
      <c r="R9276" s="42"/>
      <c r="AB9276" s="13"/>
      <c r="AC9276" s="8"/>
      <c r="AF9276" s="13"/>
      <c r="AG9276" s="8"/>
      <c r="AH9276" s="8"/>
      <c r="AI9276" s="8"/>
      <c r="AJ9276" s="8"/>
      <c r="AK9276" s="8"/>
      <c r="AN9276" s="13"/>
      <c r="AO9276" s="8"/>
      <c r="AR9276" s="13"/>
      <c r="AS9276" s="8"/>
      <c r="AV9276" s="13"/>
      <c r="AW9276" s="8"/>
      <c r="AX9276" s="19" t="str">
        <f t="shared" si="544"/>
        <v/>
      </c>
      <c r="AY9276" s="55">
        <f t="shared" si="545"/>
        <v>0</v>
      </c>
      <c r="AZ9276" s="8"/>
      <c r="BA9276" s="8"/>
    </row>
    <row r="9277" spans="1:53" x14ac:dyDescent="0.25">
      <c r="A9277" s="9" t="str">
        <f>IF(B9277&lt;&gt;"",COUNTA($B$3:B9277)+$A$2,"")</f>
        <v/>
      </c>
      <c r="R9277" s="42"/>
      <c r="AB9277" s="13"/>
      <c r="AC9277" s="8"/>
      <c r="AF9277" s="13"/>
      <c r="AG9277" s="8"/>
      <c r="AH9277" s="8"/>
      <c r="AI9277" s="8"/>
      <c r="AJ9277" s="8"/>
      <c r="AK9277" s="8"/>
      <c r="AN9277" s="13"/>
      <c r="AO9277" s="8"/>
      <c r="AR9277" s="13"/>
      <c r="AS9277" s="8"/>
      <c r="AV9277" s="13"/>
      <c r="AW9277" s="8"/>
      <c r="AX9277" s="19" t="str">
        <f t="shared" si="544"/>
        <v/>
      </c>
      <c r="AY9277" s="55">
        <f t="shared" si="545"/>
        <v>0</v>
      </c>
      <c r="AZ9277" s="8"/>
      <c r="BA9277" s="8"/>
    </row>
    <row r="9278" spans="1:53" x14ac:dyDescent="0.25">
      <c r="A9278" s="9" t="str">
        <f>IF(B9278&lt;&gt;"",COUNTA($B$3:B9278)+$A$2,"")</f>
        <v/>
      </c>
      <c r="R9278" s="42"/>
      <c r="AB9278" s="13"/>
      <c r="AC9278" s="8"/>
      <c r="AF9278" s="13"/>
      <c r="AG9278" s="8"/>
      <c r="AH9278" s="8"/>
      <c r="AI9278" s="8"/>
      <c r="AJ9278" s="8"/>
      <c r="AK9278" s="8"/>
      <c r="AN9278" s="13"/>
      <c r="AO9278" s="8"/>
      <c r="AR9278" s="13"/>
      <c r="AS9278" s="8"/>
      <c r="AV9278" s="13"/>
      <c r="AW9278" s="8"/>
      <c r="AX9278" s="19" t="str">
        <f t="shared" si="544"/>
        <v/>
      </c>
      <c r="AY9278" s="55">
        <f t="shared" si="545"/>
        <v>0</v>
      </c>
      <c r="AZ9278" s="8"/>
      <c r="BA9278" s="8"/>
    </row>
    <row r="9279" spans="1:53" x14ac:dyDescent="0.25">
      <c r="A9279" s="9" t="str">
        <f>IF(B9279&lt;&gt;"",COUNTA($B$3:B9279)+$A$2,"")</f>
        <v/>
      </c>
      <c r="R9279" s="42"/>
      <c r="AB9279" s="13"/>
      <c r="AC9279" s="8"/>
      <c r="AF9279" s="13"/>
      <c r="AG9279" s="8"/>
      <c r="AH9279" s="8"/>
      <c r="AI9279" s="8"/>
      <c r="AJ9279" s="8"/>
      <c r="AK9279" s="8"/>
      <c r="AN9279" s="13"/>
      <c r="AO9279" s="8"/>
      <c r="AR9279" s="13"/>
      <c r="AS9279" s="8"/>
      <c r="AV9279" s="13"/>
      <c r="AW9279" s="8"/>
      <c r="AX9279" s="19" t="str">
        <f t="shared" si="544"/>
        <v/>
      </c>
      <c r="AY9279" s="55">
        <f t="shared" si="545"/>
        <v>0</v>
      </c>
      <c r="AZ9279" s="8"/>
      <c r="BA9279" s="8"/>
    </row>
    <row r="9280" spans="1:53" x14ac:dyDescent="0.25">
      <c r="A9280" s="9" t="str">
        <f>IF(B9280&lt;&gt;"",COUNTA($B$3:B9280)+$A$2,"")</f>
        <v/>
      </c>
      <c r="R9280" s="42"/>
      <c r="AB9280" s="13"/>
      <c r="AC9280" s="8"/>
      <c r="AF9280" s="13"/>
      <c r="AG9280" s="8"/>
      <c r="AH9280" s="8"/>
      <c r="AI9280" s="8"/>
      <c r="AJ9280" s="8"/>
      <c r="AK9280" s="8"/>
      <c r="AN9280" s="13"/>
      <c r="AO9280" s="8"/>
      <c r="AR9280" s="13"/>
      <c r="AS9280" s="8"/>
      <c r="AV9280" s="13"/>
      <c r="AW9280" s="8"/>
      <c r="AX9280" s="19" t="str">
        <f t="shared" si="544"/>
        <v/>
      </c>
      <c r="AY9280" s="55">
        <f t="shared" si="545"/>
        <v>0</v>
      </c>
      <c r="AZ9280" s="8"/>
      <c r="BA9280" s="8"/>
    </row>
    <row r="9281" spans="1:53" x14ac:dyDescent="0.25">
      <c r="A9281" s="9" t="str">
        <f>IF(B9281&lt;&gt;"",COUNTA($B$3:B9281)+$A$2,"")</f>
        <v/>
      </c>
      <c r="R9281" s="42"/>
      <c r="AB9281" s="13"/>
      <c r="AC9281" s="8"/>
      <c r="AF9281" s="13"/>
      <c r="AG9281" s="8"/>
      <c r="AH9281" s="8"/>
      <c r="AI9281" s="8"/>
      <c r="AJ9281" s="8"/>
      <c r="AK9281" s="8"/>
      <c r="AN9281" s="13"/>
      <c r="AO9281" s="8"/>
      <c r="AR9281" s="13"/>
      <c r="AS9281" s="8"/>
      <c r="AV9281" s="13"/>
      <c r="AW9281" s="8"/>
      <c r="AX9281" s="19" t="str">
        <f t="shared" si="544"/>
        <v/>
      </c>
      <c r="AY9281" s="55">
        <f t="shared" si="545"/>
        <v>0</v>
      </c>
      <c r="AZ9281" s="8"/>
      <c r="BA9281" s="8"/>
    </row>
    <row r="9282" spans="1:53" x14ac:dyDescent="0.25">
      <c r="A9282" s="9" t="str">
        <f>IF(B9282&lt;&gt;"",COUNTA($B$3:B9282)+$A$2,"")</f>
        <v/>
      </c>
      <c r="R9282" s="42"/>
      <c r="AB9282" s="13"/>
      <c r="AC9282" s="8"/>
      <c r="AF9282" s="13"/>
      <c r="AG9282" s="8"/>
      <c r="AH9282" s="8"/>
      <c r="AI9282" s="8"/>
      <c r="AJ9282" s="8"/>
      <c r="AK9282" s="8"/>
      <c r="AN9282" s="13"/>
      <c r="AO9282" s="8"/>
      <c r="AR9282" s="13"/>
      <c r="AS9282" s="8"/>
      <c r="AV9282" s="13"/>
      <c r="AW9282" s="8"/>
      <c r="AX9282" s="19" t="str">
        <f t="shared" si="544"/>
        <v/>
      </c>
      <c r="AY9282" s="55">
        <f t="shared" si="545"/>
        <v>0</v>
      </c>
      <c r="AZ9282" s="8"/>
      <c r="BA9282" s="8"/>
    </row>
    <row r="9283" spans="1:53" x14ac:dyDescent="0.25">
      <c r="A9283" s="9" t="str">
        <f>IF(B9283&lt;&gt;"",COUNTA($B$3:B9283)+$A$2,"")</f>
        <v/>
      </c>
      <c r="R9283" s="42"/>
      <c r="AB9283" s="13"/>
      <c r="AC9283" s="8"/>
      <c r="AF9283" s="13"/>
      <c r="AG9283" s="8"/>
      <c r="AH9283" s="8"/>
      <c r="AI9283" s="8"/>
      <c r="AJ9283" s="8"/>
      <c r="AK9283" s="8"/>
      <c r="AN9283" s="13"/>
      <c r="AO9283" s="8"/>
      <c r="AR9283" s="13"/>
      <c r="AS9283" s="8"/>
      <c r="AV9283" s="13"/>
      <c r="AW9283" s="8"/>
      <c r="AX9283" s="19" t="str">
        <f t="shared" ref="AX9283:AX9346" si="546">IF(R9283="","",AY9283/(1+0.025))</f>
        <v/>
      </c>
      <c r="AY9283" s="55">
        <f t="shared" ref="AY9283:AY9346" si="547">BC9283-AZ9283</f>
        <v>0</v>
      </c>
      <c r="AZ9283" s="8"/>
      <c r="BA9283" s="8"/>
    </row>
    <row r="9284" spans="1:53" x14ac:dyDescent="0.25">
      <c r="A9284" s="9" t="str">
        <f>IF(B9284&lt;&gt;"",COUNTA($B$3:B9284)+$A$2,"")</f>
        <v/>
      </c>
      <c r="R9284" s="42"/>
      <c r="AB9284" s="13"/>
      <c r="AC9284" s="8"/>
      <c r="AF9284" s="13"/>
      <c r="AG9284" s="8"/>
      <c r="AH9284" s="8"/>
      <c r="AI9284" s="8"/>
      <c r="AJ9284" s="8"/>
      <c r="AK9284" s="8"/>
      <c r="AN9284" s="13"/>
      <c r="AO9284" s="8"/>
      <c r="AR9284" s="13"/>
      <c r="AS9284" s="8"/>
      <c r="AV9284" s="13"/>
      <c r="AW9284" s="8"/>
      <c r="AX9284" s="19" t="str">
        <f t="shared" si="546"/>
        <v/>
      </c>
      <c r="AY9284" s="55">
        <f t="shared" si="547"/>
        <v>0</v>
      </c>
      <c r="AZ9284" s="8"/>
      <c r="BA9284" s="8"/>
    </row>
    <row r="9285" spans="1:53" x14ac:dyDescent="0.25">
      <c r="A9285" s="9" t="str">
        <f>IF(B9285&lt;&gt;"",COUNTA($B$3:B9285)+$A$2,"")</f>
        <v/>
      </c>
      <c r="R9285" s="42"/>
      <c r="AB9285" s="13"/>
      <c r="AC9285" s="8"/>
      <c r="AF9285" s="13"/>
      <c r="AG9285" s="8"/>
      <c r="AH9285" s="8"/>
      <c r="AI9285" s="8"/>
      <c r="AJ9285" s="8"/>
      <c r="AK9285" s="8"/>
      <c r="AN9285" s="13"/>
      <c r="AO9285" s="8"/>
      <c r="AR9285" s="13"/>
      <c r="AS9285" s="8"/>
      <c r="AV9285" s="13"/>
      <c r="AW9285" s="8"/>
      <c r="AX9285" s="19" t="str">
        <f t="shared" si="546"/>
        <v/>
      </c>
      <c r="AY9285" s="55">
        <f t="shared" si="547"/>
        <v>0</v>
      </c>
      <c r="AZ9285" s="8"/>
      <c r="BA9285" s="8"/>
    </row>
    <row r="9286" spans="1:53" x14ac:dyDescent="0.25">
      <c r="A9286" s="9" t="str">
        <f>IF(B9286&lt;&gt;"",COUNTA($B$3:B9286)+$A$2,"")</f>
        <v/>
      </c>
      <c r="R9286" s="42"/>
      <c r="AB9286" s="13"/>
      <c r="AC9286" s="8"/>
      <c r="AF9286" s="13"/>
      <c r="AG9286" s="8"/>
      <c r="AH9286" s="8"/>
      <c r="AI9286" s="8"/>
      <c r="AJ9286" s="8"/>
      <c r="AK9286" s="8"/>
      <c r="AN9286" s="13"/>
      <c r="AO9286" s="8"/>
      <c r="AR9286" s="13"/>
      <c r="AS9286" s="8"/>
      <c r="AV9286" s="13"/>
      <c r="AW9286" s="8"/>
      <c r="AX9286" s="19" t="str">
        <f t="shared" si="546"/>
        <v/>
      </c>
      <c r="AY9286" s="55">
        <f t="shared" si="547"/>
        <v>0</v>
      </c>
      <c r="AZ9286" s="8"/>
      <c r="BA9286" s="8"/>
    </row>
    <row r="9287" spans="1:53" x14ac:dyDescent="0.25">
      <c r="A9287" s="9" t="str">
        <f>IF(B9287&lt;&gt;"",COUNTA($B$3:B9287)+$A$2,"")</f>
        <v/>
      </c>
      <c r="R9287" s="42"/>
      <c r="AB9287" s="13"/>
      <c r="AC9287" s="8"/>
      <c r="AF9287" s="13"/>
      <c r="AG9287" s="8"/>
      <c r="AH9287" s="8"/>
      <c r="AI9287" s="8"/>
      <c r="AJ9287" s="8"/>
      <c r="AK9287" s="8"/>
      <c r="AN9287" s="13"/>
      <c r="AO9287" s="8"/>
      <c r="AR9287" s="13"/>
      <c r="AS9287" s="8"/>
      <c r="AV9287" s="13"/>
      <c r="AW9287" s="8"/>
      <c r="AX9287" s="19" t="str">
        <f t="shared" si="546"/>
        <v/>
      </c>
      <c r="AY9287" s="55">
        <f t="shared" si="547"/>
        <v>0</v>
      </c>
      <c r="AZ9287" s="8"/>
      <c r="BA9287" s="8"/>
    </row>
    <row r="9288" spans="1:53" x14ac:dyDescent="0.25">
      <c r="A9288" s="9" t="str">
        <f>IF(B9288&lt;&gt;"",COUNTA($B$3:B9288)+$A$2,"")</f>
        <v/>
      </c>
      <c r="R9288" s="42"/>
      <c r="AB9288" s="13"/>
      <c r="AC9288" s="8"/>
      <c r="AF9288" s="13"/>
      <c r="AG9288" s="8"/>
      <c r="AH9288" s="8"/>
      <c r="AI9288" s="8"/>
      <c r="AJ9288" s="8"/>
      <c r="AK9288" s="8"/>
      <c r="AN9288" s="13"/>
      <c r="AO9288" s="8"/>
      <c r="AR9288" s="13"/>
      <c r="AS9288" s="8"/>
      <c r="AV9288" s="13"/>
      <c r="AW9288" s="8"/>
      <c r="AX9288" s="19" t="str">
        <f t="shared" si="546"/>
        <v/>
      </c>
      <c r="AY9288" s="55">
        <f t="shared" si="547"/>
        <v>0</v>
      </c>
      <c r="AZ9288" s="8"/>
      <c r="BA9288" s="8"/>
    </row>
    <row r="9289" spans="1:53" x14ac:dyDescent="0.25">
      <c r="A9289" s="9" t="str">
        <f>IF(B9289&lt;&gt;"",COUNTA($B$3:B9289)+$A$2,"")</f>
        <v/>
      </c>
      <c r="R9289" s="42"/>
      <c r="AB9289" s="13"/>
      <c r="AC9289" s="8"/>
      <c r="AF9289" s="13"/>
      <c r="AG9289" s="8"/>
      <c r="AH9289" s="8"/>
      <c r="AI9289" s="8"/>
      <c r="AJ9289" s="8"/>
      <c r="AK9289" s="8"/>
      <c r="AN9289" s="13"/>
      <c r="AO9289" s="8"/>
      <c r="AR9289" s="13"/>
      <c r="AS9289" s="8"/>
      <c r="AV9289" s="13"/>
      <c r="AW9289" s="8"/>
      <c r="AX9289" s="19" t="str">
        <f t="shared" si="546"/>
        <v/>
      </c>
      <c r="AY9289" s="55">
        <f t="shared" si="547"/>
        <v>0</v>
      </c>
      <c r="AZ9289" s="8"/>
      <c r="BA9289" s="8"/>
    </row>
    <row r="9290" spans="1:53" x14ac:dyDescent="0.25">
      <c r="A9290" s="9" t="str">
        <f>IF(B9290&lt;&gt;"",COUNTA($B$3:B9290)+$A$2,"")</f>
        <v/>
      </c>
      <c r="R9290" s="42"/>
      <c r="AB9290" s="13"/>
      <c r="AC9290" s="8"/>
      <c r="AF9290" s="13"/>
      <c r="AG9290" s="8"/>
      <c r="AH9290" s="8"/>
      <c r="AI9290" s="8"/>
      <c r="AJ9290" s="8"/>
      <c r="AK9290" s="8"/>
      <c r="AN9290" s="13"/>
      <c r="AO9290" s="8"/>
      <c r="AR9290" s="13"/>
      <c r="AS9290" s="8"/>
      <c r="AV9290" s="13"/>
      <c r="AW9290" s="8"/>
      <c r="AX9290" s="19" t="str">
        <f t="shared" si="546"/>
        <v/>
      </c>
      <c r="AY9290" s="55">
        <f t="shared" si="547"/>
        <v>0</v>
      </c>
      <c r="AZ9290" s="8"/>
      <c r="BA9290" s="8"/>
    </row>
    <row r="9291" spans="1:53" x14ac:dyDescent="0.25">
      <c r="A9291" s="9" t="str">
        <f>IF(B9291&lt;&gt;"",COUNTA($B$3:B9291)+$A$2,"")</f>
        <v/>
      </c>
      <c r="R9291" s="42"/>
      <c r="AB9291" s="13"/>
      <c r="AC9291" s="8"/>
      <c r="AF9291" s="13"/>
      <c r="AG9291" s="8"/>
      <c r="AH9291" s="8"/>
      <c r="AI9291" s="8"/>
      <c r="AJ9291" s="8"/>
      <c r="AK9291" s="8"/>
      <c r="AN9291" s="13"/>
      <c r="AO9291" s="8"/>
      <c r="AR9291" s="13"/>
      <c r="AS9291" s="8"/>
      <c r="AV9291" s="13"/>
      <c r="AW9291" s="8"/>
      <c r="AX9291" s="19" t="str">
        <f t="shared" si="546"/>
        <v/>
      </c>
      <c r="AY9291" s="55">
        <f t="shared" si="547"/>
        <v>0</v>
      </c>
      <c r="AZ9291" s="8"/>
      <c r="BA9291" s="8"/>
    </row>
    <row r="9292" spans="1:53" x14ac:dyDescent="0.25">
      <c r="A9292" s="9" t="str">
        <f>IF(B9292&lt;&gt;"",COUNTA($B$3:B9292)+$A$2,"")</f>
        <v/>
      </c>
      <c r="R9292" s="42"/>
      <c r="AB9292" s="13"/>
      <c r="AC9292" s="8"/>
      <c r="AF9292" s="13"/>
      <c r="AG9292" s="8"/>
      <c r="AH9292" s="8"/>
      <c r="AI9292" s="8"/>
      <c r="AJ9292" s="8"/>
      <c r="AK9292" s="8"/>
      <c r="AN9292" s="13"/>
      <c r="AO9292" s="8"/>
      <c r="AR9292" s="13"/>
      <c r="AS9292" s="8"/>
      <c r="AV9292" s="13"/>
      <c r="AW9292" s="8"/>
      <c r="AX9292" s="19" t="str">
        <f t="shared" si="546"/>
        <v/>
      </c>
      <c r="AY9292" s="55">
        <f t="shared" si="547"/>
        <v>0</v>
      </c>
      <c r="AZ9292" s="8"/>
      <c r="BA9292" s="8"/>
    </row>
    <row r="9293" spans="1:53" x14ac:dyDescent="0.25">
      <c r="A9293" s="9" t="str">
        <f>IF(B9293&lt;&gt;"",COUNTA($B$3:B9293)+$A$2,"")</f>
        <v/>
      </c>
      <c r="R9293" s="42"/>
      <c r="AB9293" s="13"/>
      <c r="AC9293" s="8"/>
      <c r="AF9293" s="13"/>
      <c r="AG9293" s="8"/>
      <c r="AH9293" s="8"/>
      <c r="AI9293" s="8"/>
      <c r="AJ9293" s="8"/>
      <c r="AK9293" s="8"/>
      <c r="AN9293" s="13"/>
      <c r="AO9293" s="8"/>
      <c r="AR9293" s="13"/>
      <c r="AS9293" s="8"/>
      <c r="AV9293" s="13"/>
      <c r="AW9293" s="8"/>
      <c r="AX9293" s="19" t="str">
        <f t="shared" si="546"/>
        <v/>
      </c>
      <c r="AY9293" s="55">
        <f t="shared" si="547"/>
        <v>0</v>
      </c>
      <c r="AZ9293" s="8"/>
      <c r="BA9293" s="8"/>
    </row>
    <row r="9294" spans="1:53" x14ac:dyDescent="0.25">
      <c r="A9294" s="9" t="str">
        <f>IF(B9294&lt;&gt;"",COUNTA($B$3:B9294)+$A$2,"")</f>
        <v/>
      </c>
      <c r="R9294" s="42"/>
      <c r="AB9294" s="13"/>
      <c r="AC9294" s="8"/>
      <c r="AF9294" s="13"/>
      <c r="AG9294" s="8"/>
      <c r="AH9294" s="8"/>
      <c r="AI9294" s="8"/>
      <c r="AJ9294" s="8"/>
      <c r="AK9294" s="8"/>
      <c r="AN9294" s="13"/>
      <c r="AO9294" s="8"/>
      <c r="AR9294" s="13"/>
      <c r="AS9294" s="8"/>
      <c r="AV9294" s="13"/>
      <c r="AW9294" s="8"/>
      <c r="AX9294" s="19" t="str">
        <f t="shared" si="546"/>
        <v/>
      </c>
      <c r="AY9294" s="55">
        <f t="shared" si="547"/>
        <v>0</v>
      </c>
      <c r="AZ9294" s="8"/>
      <c r="BA9294" s="8"/>
    </row>
    <row r="9295" spans="1:53" x14ac:dyDescent="0.25">
      <c r="A9295" s="9" t="str">
        <f>IF(B9295&lt;&gt;"",COUNTA($B$3:B9295)+$A$2,"")</f>
        <v/>
      </c>
      <c r="R9295" s="42"/>
      <c r="AB9295" s="13"/>
      <c r="AC9295" s="8"/>
      <c r="AF9295" s="13"/>
      <c r="AG9295" s="8"/>
      <c r="AH9295" s="8"/>
      <c r="AI9295" s="8"/>
      <c r="AJ9295" s="8"/>
      <c r="AK9295" s="8"/>
      <c r="AN9295" s="13"/>
      <c r="AO9295" s="8"/>
      <c r="AR9295" s="13"/>
      <c r="AS9295" s="8"/>
      <c r="AV9295" s="13"/>
      <c r="AW9295" s="8"/>
      <c r="AX9295" s="19" t="str">
        <f t="shared" si="546"/>
        <v/>
      </c>
      <c r="AY9295" s="55">
        <f t="shared" si="547"/>
        <v>0</v>
      </c>
      <c r="AZ9295" s="8"/>
      <c r="BA9295" s="8"/>
    </row>
    <row r="9296" spans="1:53" x14ac:dyDescent="0.25">
      <c r="A9296" s="9" t="str">
        <f>IF(B9296&lt;&gt;"",COUNTA($B$3:B9296)+$A$2,"")</f>
        <v/>
      </c>
      <c r="R9296" s="42"/>
      <c r="AB9296" s="13"/>
      <c r="AC9296" s="8"/>
      <c r="AF9296" s="13"/>
      <c r="AG9296" s="8"/>
      <c r="AH9296" s="8"/>
      <c r="AI9296" s="8"/>
      <c r="AJ9296" s="8"/>
      <c r="AK9296" s="8"/>
      <c r="AN9296" s="13"/>
      <c r="AO9296" s="8"/>
      <c r="AR9296" s="13"/>
      <c r="AS9296" s="8"/>
      <c r="AV9296" s="13"/>
      <c r="AW9296" s="8"/>
      <c r="AX9296" s="19" t="str">
        <f t="shared" si="546"/>
        <v/>
      </c>
      <c r="AY9296" s="55">
        <f t="shared" si="547"/>
        <v>0</v>
      </c>
      <c r="AZ9296" s="8"/>
      <c r="BA9296" s="8"/>
    </row>
    <row r="9297" spans="1:53" x14ac:dyDescent="0.25">
      <c r="A9297" s="9" t="str">
        <f>IF(B9297&lt;&gt;"",COUNTA($B$3:B9297)+$A$2,"")</f>
        <v/>
      </c>
      <c r="R9297" s="42"/>
      <c r="AB9297" s="13"/>
      <c r="AC9297" s="8"/>
      <c r="AF9297" s="13"/>
      <c r="AG9297" s="8"/>
      <c r="AH9297" s="8"/>
      <c r="AI9297" s="8"/>
      <c r="AJ9297" s="8"/>
      <c r="AK9297" s="8"/>
      <c r="AN9297" s="13"/>
      <c r="AO9297" s="8"/>
      <c r="AR9297" s="13"/>
      <c r="AS9297" s="8"/>
      <c r="AV9297" s="13"/>
      <c r="AW9297" s="8"/>
      <c r="AX9297" s="19" t="str">
        <f t="shared" si="546"/>
        <v/>
      </c>
      <c r="AY9297" s="55">
        <f t="shared" si="547"/>
        <v>0</v>
      </c>
      <c r="AZ9297" s="8"/>
      <c r="BA9297" s="8"/>
    </row>
    <row r="9298" spans="1:53" x14ac:dyDescent="0.25">
      <c r="A9298" s="9" t="str">
        <f>IF(B9298&lt;&gt;"",COUNTA($B$3:B9298)+$A$2,"")</f>
        <v/>
      </c>
      <c r="R9298" s="42"/>
      <c r="AB9298" s="13"/>
      <c r="AC9298" s="8"/>
      <c r="AF9298" s="13"/>
      <c r="AG9298" s="8"/>
      <c r="AH9298" s="8"/>
      <c r="AI9298" s="8"/>
      <c r="AJ9298" s="8"/>
      <c r="AK9298" s="8"/>
      <c r="AN9298" s="13"/>
      <c r="AO9298" s="8"/>
      <c r="AR9298" s="13"/>
      <c r="AS9298" s="8"/>
      <c r="AV9298" s="13"/>
      <c r="AW9298" s="8"/>
      <c r="AX9298" s="19" t="str">
        <f t="shared" si="546"/>
        <v/>
      </c>
      <c r="AY9298" s="55">
        <f t="shared" si="547"/>
        <v>0</v>
      </c>
      <c r="AZ9298" s="8"/>
      <c r="BA9298" s="8"/>
    </row>
    <row r="9299" spans="1:53" x14ac:dyDescent="0.25">
      <c r="A9299" s="9" t="str">
        <f>IF(B9299&lt;&gt;"",COUNTA($B$3:B9299)+$A$2,"")</f>
        <v/>
      </c>
      <c r="R9299" s="42"/>
      <c r="AB9299" s="13"/>
      <c r="AC9299" s="8"/>
      <c r="AF9299" s="13"/>
      <c r="AG9299" s="8"/>
      <c r="AH9299" s="8"/>
      <c r="AI9299" s="8"/>
      <c r="AJ9299" s="8"/>
      <c r="AK9299" s="8"/>
      <c r="AN9299" s="13"/>
      <c r="AO9299" s="8"/>
      <c r="AR9299" s="13"/>
      <c r="AS9299" s="8"/>
      <c r="AV9299" s="13"/>
      <c r="AW9299" s="8"/>
      <c r="AX9299" s="19" t="str">
        <f t="shared" si="546"/>
        <v/>
      </c>
      <c r="AY9299" s="55">
        <f t="shared" si="547"/>
        <v>0</v>
      </c>
      <c r="AZ9299" s="8"/>
      <c r="BA9299" s="8"/>
    </row>
    <row r="9300" spans="1:53" x14ac:dyDescent="0.25">
      <c r="A9300" s="9" t="str">
        <f>IF(B9300&lt;&gt;"",COUNTA($B$3:B9300)+$A$2,"")</f>
        <v/>
      </c>
      <c r="R9300" s="42"/>
      <c r="AB9300" s="13"/>
      <c r="AC9300" s="8"/>
      <c r="AF9300" s="13"/>
      <c r="AG9300" s="8"/>
      <c r="AH9300" s="8"/>
      <c r="AI9300" s="8"/>
      <c r="AJ9300" s="8"/>
      <c r="AK9300" s="8"/>
      <c r="AN9300" s="13"/>
      <c r="AO9300" s="8"/>
      <c r="AR9300" s="13"/>
      <c r="AS9300" s="8"/>
      <c r="AV9300" s="13"/>
      <c r="AW9300" s="8"/>
      <c r="AX9300" s="19" t="str">
        <f t="shared" si="546"/>
        <v/>
      </c>
      <c r="AY9300" s="55">
        <f t="shared" si="547"/>
        <v>0</v>
      </c>
      <c r="AZ9300" s="8"/>
      <c r="BA9300" s="8"/>
    </row>
    <row r="9301" spans="1:53" x14ac:dyDescent="0.25">
      <c r="A9301" s="9" t="str">
        <f>IF(B9301&lt;&gt;"",COUNTA($B$3:B9301)+$A$2,"")</f>
        <v/>
      </c>
      <c r="R9301" s="42"/>
      <c r="AB9301" s="13"/>
      <c r="AC9301" s="8"/>
      <c r="AF9301" s="13"/>
      <c r="AG9301" s="8"/>
      <c r="AH9301" s="8"/>
      <c r="AI9301" s="8"/>
      <c r="AJ9301" s="8"/>
      <c r="AK9301" s="8"/>
      <c r="AN9301" s="13"/>
      <c r="AO9301" s="8"/>
      <c r="AR9301" s="13"/>
      <c r="AS9301" s="8"/>
      <c r="AV9301" s="13"/>
      <c r="AW9301" s="8"/>
      <c r="AX9301" s="19" t="str">
        <f t="shared" si="546"/>
        <v/>
      </c>
      <c r="AY9301" s="55">
        <f t="shared" si="547"/>
        <v>0</v>
      </c>
      <c r="AZ9301" s="8"/>
      <c r="BA9301" s="8"/>
    </row>
    <row r="9302" spans="1:53" x14ac:dyDescent="0.25">
      <c r="A9302" s="9" t="str">
        <f>IF(B9302&lt;&gt;"",COUNTA($B$3:B9302)+$A$2,"")</f>
        <v/>
      </c>
      <c r="R9302" s="42"/>
      <c r="AB9302" s="13"/>
      <c r="AC9302" s="8"/>
      <c r="AF9302" s="13"/>
      <c r="AG9302" s="8"/>
      <c r="AH9302" s="8"/>
      <c r="AI9302" s="8"/>
      <c r="AJ9302" s="8"/>
      <c r="AK9302" s="8"/>
      <c r="AN9302" s="13"/>
      <c r="AO9302" s="8"/>
      <c r="AR9302" s="13"/>
      <c r="AS9302" s="8"/>
      <c r="AV9302" s="13"/>
      <c r="AW9302" s="8"/>
      <c r="AX9302" s="19" t="str">
        <f t="shared" si="546"/>
        <v/>
      </c>
      <c r="AY9302" s="55">
        <f t="shared" si="547"/>
        <v>0</v>
      </c>
      <c r="AZ9302" s="8"/>
      <c r="BA9302" s="8"/>
    </row>
    <row r="9303" spans="1:53" x14ac:dyDescent="0.25">
      <c r="A9303" s="9" t="str">
        <f>IF(B9303&lt;&gt;"",COUNTA($B$3:B9303)+$A$2,"")</f>
        <v/>
      </c>
      <c r="R9303" s="42"/>
      <c r="AB9303" s="13"/>
      <c r="AC9303" s="8"/>
      <c r="AF9303" s="13"/>
      <c r="AG9303" s="8"/>
      <c r="AH9303" s="8"/>
      <c r="AI9303" s="8"/>
      <c r="AJ9303" s="8"/>
      <c r="AK9303" s="8"/>
      <c r="AN9303" s="13"/>
      <c r="AO9303" s="8"/>
      <c r="AR9303" s="13"/>
      <c r="AS9303" s="8"/>
      <c r="AV9303" s="13"/>
      <c r="AW9303" s="8"/>
      <c r="AX9303" s="19" t="str">
        <f t="shared" si="546"/>
        <v/>
      </c>
      <c r="AY9303" s="55">
        <f t="shared" si="547"/>
        <v>0</v>
      </c>
      <c r="AZ9303" s="8"/>
      <c r="BA9303" s="8"/>
    </row>
    <row r="9304" spans="1:53" x14ac:dyDescent="0.25">
      <c r="A9304" s="9" t="str">
        <f>IF(B9304&lt;&gt;"",COUNTA($B$3:B9304)+$A$2,"")</f>
        <v/>
      </c>
      <c r="R9304" s="42"/>
      <c r="AB9304" s="13"/>
      <c r="AC9304" s="8"/>
      <c r="AF9304" s="13"/>
      <c r="AG9304" s="8"/>
      <c r="AH9304" s="8"/>
      <c r="AI9304" s="8"/>
      <c r="AJ9304" s="8"/>
      <c r="AK9304" s="8"/>
      <c r="AN9304" s="13"/>
      <c r="AO9304" s="8"/>
      <c r="AR9304" s="13"/>
      <c r="AS9304" s="8"/>
      <c r="AV9304" s="13"/>
      <c r="AW9304" s="8"/>
      <c r="AX9304" s="19" t="str">
        <f t="shared" si="546"/>
        <v/>
      </c>
      <c r="AY9304" s="55">
        <f t="shared" si="547"/>
        <v>0</v>
      </c>
      <c r="AZ9304" s="8"/>
      <c r="BA9304" s="8"/>
    </row>
    <row r="9305" spans="1:53" x14ac:dyDescent="0.25">
      <c r="A9305" s="9" t="str">
        <f>IF(B9305&lt;&gt;"",COUNTA($B$3:B9305)+$A$2,"")</f>
        <v/>
      </c>
      <c r="R9305" s="42"/>
      <c r="AB9305" s="13"/>
      <c r="AC9305" s="8"/>
      <c r="AF9305" s="13"/>
      <c r="AG9305" s="8"/>
      <c r="AH9305" s="8"/>
      <c r="AI9305" s="8"/>
      <c r="AJ9305" s="8"/>
      <c r="AK9305" s="8"/>
      <c r="AN9305" s="13"/>
      <c r="AO9305" s="8"/>
      <c r="AR9305" s="13"/>
      <c r="AS9305" s="8"/>
      <c r="AV9305" s="13"/>
      <c r="AW9305" s="8"/>
      <c r="AX9305" s="19" t="str">
        <f t="shared" si="546"/>
        <v/>
      </c>
      <c r="AY9305" s="55">
        <f t="shared" si="547"/>
        <v>0</v>
      </c>
      <c r="AZ9305" s="8"/>
      <c r="BA9305" s="8"/>
    </row>
    <row r="9306" spans="1:53" x14ac:dyDescent="0.25">
      <c r="A9306" s="9" t="str">
        <f>IF(B9306&lt;&gt;"",COUNTA($B$3:B9306)+$A$2,"")</f>
        <v/>
      </c>
      <c r="R9306" s="42"/>
      <c r="AB9306" s="13"/>
      <c r="AC9306" s="8"/>
      <c r="AF9306" s="13"/>
      <c r="AG9306" s="8"/>
      <c r="AH9306" s="8"/>
      <c r="AI9306" s="8"/>
      <c r="AJ9306" s="8"/>
      <c r="AK9306" s="8"/>
      <c r="AN9306" s="13"/>
      <c r="AO9306" s="8"/>
      <c r="AR9306" s="13"/>
      <c r="AS9306" s="8"/>
      <c r="AV9306" s="13"/>
      <c r="AW9306" s="8"/>
      <c r="AX9306" s="19" t="str">
        <f t="shared" si="546"/>
        <v/>
      </c>
      <c r="AY9306" s="55">
        <f t="shared" si="547"/>
        <v>0</v>
      </c>
      <c r="AZ9306" s="8"/>
      <c r="BA9306" s="8"/>
    </row>
    <row r="9307" spans="1:53" x14ac:dyDescent="0.25">
      <c r="A9307" s="9" t="str">
        <f>IF(B9307&lt;&gt;"",COUNTA($B$3:B9307)+$A$2,"")</f>
        <v/>
      </c>
      <c r="R9307" s="42"/>
      <c r="AB9307" s="13"/>
      <c r="AC9307" s="8"/>
      <c r="AF9307" s="13"/>
      <c r="AG9307" s="8"/>
      <c r="AH9307" s="8"/>
      <c r="AI9307" s="8"/>
      <c r="AJ9307" s="8"/>
      <c r="AK9307" s="8"/>
      <c r="AN9307" s="13"/>
      <c r="AO9307" s="8"/>
      <c r="AR9307" s="13"/>
      <c r="AS9307" s="8"/>
      <c r="AV9307" s="13"/>
      <c r="AW9307" s="8"/>
      <c r="AX9307" s="19" t="str">
        <f t="shared" si="546"/>
        <v/>
      </c>
      <c r="AY9307" s="55">
        <f t="shared" si="547"/>
        <v>0</v>
      </c>
      <c r="AZ9307" s="8"/>
      <c r="BA9307" s="8"/>
    </row>
    <row r="9308" spans="1:53" x14ac:dyDescent="0.25">
      <c r="A9308" s="9" t="str">
        <f>IF(B9308&lt;&gt;"",COUNTA($B$3:B9308)+$A$2,"")</f>
        <v/>
      </c>
      <c r="R9308" s="42"/>
      <c r="AB9308" s="13"/>
      <c r="AC9308" s="8"/>
      <c r="AF9308" s="13"/>
      <c r="AG9308" s="8"/>
      <c r="AH9308" s="8"/>
      <c r="AI9308" s="8"/>
      <c r="AJ9308" s="8"/>
      <c r="AK9308" s="8"/>
      <c r="AN9308" s="13"/>
      <c r="AO9308" s="8"/>
      <c r="AR9308" s="13"/>
      <c r="AS9308" s="8"/>
      <c r="AV9308" s="13"/>
      <c r="AW9308" s="8"/>
      <c r="AX9308" s="19" t="str">
        <f t="shared" si="546"/>
        <v/>
      </c>
      <c r="AY9308" s="55">
        <f t="shared" si="547"/>
        <v>0</v>
      </c>
      <c r="AZ9308" s="8"/>
      <c r="BA9308" s="8"/>
    </row>
    <row r="9309" spans="1:53" x14ac:dyDescent="0.25">
      <c r="A9309" s="9" t="str">
        <f>IF(B9309&lt;&gt;"",COUNTA($B$3:B9309)+$A$2,"")</f>
        <v/>
      </c>
      <c r="R9309" s="42"/>
      <c r="AB9309" s="13"/>
      <c r="AC9309" s="8"/>
      <c r="AF9309" s="13"/>
      <c r="AG9309" s="8"/>
      <c r="AH9309" s="8"/>
      <c r="AI9309" s="8"/>
      <c r="AJ9309" s="8"/>
      <c r="AK9309" s="8"/>
      <c r="AN9309" s="13"/>
      <c r="AO9309" s="8"/>
      <c r="AR9309" s="13"/>
      <c r="AS9309" s="8"/>
      <c r="AV9309" s="13"/>
      <c r="AW9309" s="8"/>
      <c r="AX9309" s="19" t="str">
        <f t="shared" si="546"/>
        <v/>
      </c>
      <c r="AY9309" s="55">
        <f t="shared" si="547"/>
        <v>0</v>
      </c>
      <c r="AZ9309" s="8"/>
      <c r="BA9309" s="8"/>
    </row>
    <row r="9310" spans="1:53" x14ac:dyDescent="0.25">
      <c r="A9310" s="9" t="str">
        <f>IF(B9310&lt;&gt;"",COUNTA($B$3:B9310)+$A$2,"")</f>
        <v/>
      </c>
      <c r="R9310" s="42"/>
      <c r="AB9310" s="13"/>
      <c r="AC9310" s="8"/>
      <c r="AF9310" s="13"/>
      <c r="AG9310" s="8"/>
      <c r="AH9310" s="8"/>
      <c r="AI9310" s="8"/>
      <c r="AJ9310" s="8"/>
      <c r="AK9310" s="8"/>
      <c r="AN9310" s="13"/>
      <c r="AO9310" s="8"/>
      <c r="AR9310" s="13"/>
      <c r="AS9310" s="8"/>
      <c r="AV9310" s="13"/>
      <c r="AW9310" s="8"/>
      <c r="AX9310" s="19" t="str">
        <f t="shared" si="546"/>
        <v/>
      </c>
      <c r="AY9310" s="55">
        <f t="shared" si="547"/>
        <v>0</v>
      </c>
      <c r="AZ9310" s="8"/>
      <c r="BA9310" s="8"/>
    </row>
    <row r="9311" spans="1:53" x14ac:dyDescent="0.25">
      <c r="A9311" s="9" t="str">
        <f>IF(B9311&lt;&gt;"",COUNTA($B$3:B9311)+$A$2,"")</f>
        <v/>
      </c>
      <c r="R9311" s="42"/>
      <c r="AB9311" s="13"/>
      <c r="AC9311" s="8"/>
      <c r="AF9311" s="13"/>
      <c r="AG9311" s="8"/>
      <c r="AH9311" s="8"/>
      <c r="AI9311" s="8"/>
      <c r="AJ9311" s="8"/>
      <c r="AK9311" s="8"/>
      <c r="AN9311" s="13"/>
      <c r="AO9311" s="8"/>
      <c r="AR9311" s="13"/>
      <c r="AS9311" s="8"/>
      <c r="AV9311" s="13"/>
      <c r="AW9311" s="8"/>
      <c r="AX9311" s="19" t="str">
        <f t="shared" si="546"/>
        <v/>
      </c>
      <c r="AY9311" s="55">
        <f t="shared" si="547"/>
        <v>0</v>
      </c>
      <c r="AZ9311" s="8"/>
      <c r="BA9311" s="8"/>
    </row>
    <row r="9312" spans="1:53" x14ac:dyDescent="0.25">
      <c r="A9312" s="9" t="str">
        <f>IF(B9312&lt;&gt;"",COUNTA($B$3:B9312)+$A$2,"")</f>
        <v/>
      </c>
      <c r="R9312" s="42"/>
      <c r="AB9312" s="13"/>
      <c r="AC9312" s="8"/>
      <c r="AF9312" s="13"/>
      <c r="AG9312" s="8"/>
      <c r="AH9312" s="8"/>
      <c r="AI9312" s="8"/>
      <c r="AJ9312" s="8"/>
      <c r="AK9312" s="8"/>
      <c r="AN9312" s="13"/>
      <c r="AO9312" s="8"/>
      <c r="AR9312" s="13"/>
      <c r="AS9312" s="8"/>
      <c r="AV9312" s="13"/>
      <c r="AW9312" s="8"/>
      <c r="AX9312" s="19" t="str">
        <f t="shared" si="546"/>
        <v/>
      </c>
      <c r="AY9312" s="55">
        <f t="shared" si="547"/>
        <v>0</v>
      </c>
      <c r="AZ9312" s="8"/>
      <c r="BA9312" s="8"/>
    </row>
    <row r="9313" spans="1:53" x14ac:dyDescent="0.25">
      <c r="A9313" s="9" t="str">
        <f>IF(B9313&lt;&gt;"",COUNTA($B$3:B9313)+$A$2,"")</f>
        <v/>
      </c>
      <c r="R9313" s="42"/>
      <c r="AB9313" s="13"/>
      <c r="AC9313" s="8"/>
      <c r="AF9313" s="13"/>
      <c r="AG9313" s="8"/>
      <c r="AH9313" s="8"/>
      <c r="AI9313" s="8"/>
      <c r="AJ9313" s="8"/>
      <c r="AK9313" s="8"/>
      <c r="AN9313" s="13"/>
      <c r="AO9313" s="8"/>
      <c r="AR9313" s="13"/>
      <c r="AS9313" s="8"/>
      <c r="AV9313" s="13"/>
      <c r="AW9313" s="8"/>
      <c r="AX9313" s="19" t="str">
        <f t="shared" si="546"/>
        <v/>
      </c>
      <c r="AY9313" s="55">
        <f t="shared" si="547"/>
        <v>0</v>
      </c>
      <c r="AZ9313" s="8"/>
      <c r="BA9313" s="8"/>
    </row>
    <row r="9314" spans="1:53" x14ac:dyDescent="0.25">
      <c r="A9314" s="9" t="str">
        <f>IF(B9314&lt;&gt;"",COUNTA($B$3:B9314)+$A$2,"")</f>
        <v/>
      </c>
      <c r="R9314" s="42"/>
      <c r="AB9314" s="13"/>
      <c r="AC9314" s="8"/>
      <c r="AF9314" s="13"/>
      <c r="AG9314" s="8"/>
      <c r="AH9314" s="8"/>
      <c r="AI9314" s="8"/>
      <c r="AJ9314" s="8"/>
      <c r="AK9314" s="8"/>
      <c r="AN9314" s="13"/>
      <c r="AO9314" s="8"/>
      <c r="AR9314" s="13"/>
      <c r="AS9314" s="8"/>
      <c r="AV9314" s="13"/>
      <c r="AW9314" s="8"/>
      <c r="AX9314" s="19" t="str">
        <f t="shared" si="546"/>
        <v/>
      </c>
      <c r="AY9314" s="55">
        <f t="shared" si="547"/>
        <v>0</v>
      </c>
      <c r="AZ9314" s="8"/>
      <c r="BA9314" s="8"/>
    </row>
    <row r="9315" spans="1:53" x14ac:dyDescent="0.25">
      <c r="A9315" s="9" t="str">
        <f>IF(B9315&lt;&gt;"",COUNTA($B$3:B9315)+$A$2,"")</f>
        <v/>
      </c>
      <c r="R9315" s="42"/>
      <c r="AB9315" s="13"/>
      <c r="AC9315" s="8"/>
      <c r="AF9315" s="13"/>
      <c r="AG9315" s="8"/>
      <c r="AH9315" s="8"/>
      <c r="AI9315" s="8"/>
      <c r="AJ9315" s="8"/>
      <c r="AK9315" s="8"/>
      <c r="AN9315" s="13"/>
      <c r="AO9315" s="8"/>
      <c r="AR9315" s="13"/>
      <c r="AS9315" s="8"/>
      <c r="AV9315" s="13"/>
      <c r="AW9315" s="8"/>
      <c r="AX9315" s="19" t="str">
        <f t="shared" si="546"/>
        <v/>
      </c>
      <c r="AY9315" s="55">
        <f t="shared" si="547"/>
        <v>0</v>
      </c>
      <c r="AZ9315" s="8"/>
      <c r="BA9315" s="8"/>
    </row>
    <row r="9316" spans="1:53" x14ac:dyDescent="0.25">
      <c r="A9316" s="9" t="str">
        <f>IF(B9316&lt;&gt;"",COUNTA($B$3:B9316)+$A$2,"")</f>
        <v/>
      </c>
      <c r="R9316" s="42"/>
      <c r="AB9316" s="13"/>
      <c r="AC9316" s="8"/>
      <c r="AF9316" s="13"/>
      <c r="AG9316" s="8"/>
      <c r="AH9316" s="8"/>
      <c r="AI9316" s="8"/>
      <c r="AJ9316" s="8"/>
      <c r="AK9316" s="8"/>
      <c r="AN9316" s="13"/>
      <c r="AO9316" s="8"/>
      <c r="AR9316" s="13"/>
      <c r="AS9316" s="8"/>
      <c r="AV9316" s="13"/>
      <c r="AW9316" s="8"/>
      <c r="AX9316" s="19" t="str">
        <f t="shared" si="546"/>
        <v/>
      </c>
      <c r="AY9316" s="55">
        <f t="shared" si="547"/>
        <v>0</v>
      </c>
      <c r="AZ9316" s="8"/>
      <c r="BA9316" s="8"/>
    </row>
    <row r="9317" spans="1:53" x14ac:dyDescent="0.25">
      <c r="A9317" s="9" t="str">
        <f>IF(B9317&lt;&gt;"",COUNTA($B$3:B9317)+$A$2,"")</f>
        <v/>
      </c>
      <c r="R9317" s="42"/>
      <c r="AB9317" s="13"/>
      <c r="AC9317" s="8"/>
      <c r="AF9317" s="13"/>
      <c r="AG9317" s="8"/>
      <c r="AH9317" s="8"/>
      <c r="AI9317" s="8"/>
      <c r="AJ9317" s="8"/>
      <c r="AK9317" s="8"/>
      <c r="AN9317" s="13"/>
      <c r="AO9317" s="8"/>
      <c r="AR9317" s="13"/>
      <c r="AS9317" s="8"/>
      <c r="AV9317" s="13"/>
      <c r="AW9317" s="8"/>
      <c r="AX9317" s="19" t="str">
        <f t="shared" si="546"/>
        <v/>
      </c>
      <c r="AY9317" s="55">
        <f t="shared" si="547"/>
        <v>0</v>
      </c>
      <c r="AZ9317" s="8"/>
      <c r="BA9317" s="8"/>
    </row>
    <row r="9318" spans="1:53" x14ac:dyDescent="0.25">
      <c r="A9318" s="9" t="str">
        <f>IF(B9318&lt;&gt;"",COUNTA($B$3:B9318)+$A$2,"")</f>
        <v/>
      </c>
      <c r="R9318" s="42"/>
      <c r="AB9318" s="13"/>
      <c r="AC9318" s="8"/>
      <c r="AF9318" s="13"/>
      <c r="AG9318" s="8"/>
      <c r="AH9318" s="8"/>
      <c r="AI9318" s="8"/>
      <c r="AJ9318" s="8"/>
      <c r="AK9318" s="8"/>
      <c r="AN9318" s="13"/>
      <c r="AO9318" s="8"/>
      <c r="AR9318" s="13"/>
      <c r="AS9318" s="8"/>
      <c r="AV9318" s="13"/>
      <c r="AW9318" s="8"/>
      <c r="AX9318" s="19" t="str">
        <f t="shared" si="546"/>
        <v/>
      </c>
      <c r="AY9318" s="55">
        <f t="shared" si="547"/>
        <v>0</v>
      </c>
      <c r="AZ9318" s="8"/>
      <c r="BA9318" s="8"/>
    </row>
    <row r="9319" spans="1:53" x14ac:dyDescent="0.25">
      <c r="A9319" s="9" t="str">
        <f>IF(B9319&lt;&gt;"",COUNTA($B$3:B9319)+$A$2,"")</f>
        <v/>
      </c>
      <c r="R9319" s="42"/>
      <c r="AB9319" s="13"/>
      <c r="AC9319" s="8"/>
      <c r="AF9319" s="13"/>
      <c r="AG9319" s="8"/>
      <c r="AH9319" s="8"/>
      <c r="AI9319" s="8"/>
      <c r="AJ9319" s="8"/>
      <c r="AK9319" s="8"/>
      <c r="AN9319" s="13"/>
      <c r="AO9319" s="8"/>
      <c r="AR9319" s="13"/>
      <c r="AS9319" s="8"/>
      <c r="AV9319" s="13"/>
      <c r="AW9319" s="8"/>
      <c r="AX9319" s="19" t="str">
        <f t="shared" si="546"/>
        <v/>
      </c>
      <c r="AY9319" s="55">
        <f t="shared" si="547"/>
        <v>0</v>
      </c>
      <c r="AZ9319" s="8"/>
      <c r="BA9319" s="8"/>
    </row>
    <row r="9320" spans="1:53" x14ac:dyDescent="0.25">
      <c r="A9320" s="9" t="str">
        <f>IF(B9320&lt;&gt;"",COUNTA($B$3:B9320)+$A$2,"")</f>
        <v/>
      </c>
      <c r="R9320" s="42"/>
      <c r="AB9320" s="13"/>
      <c r="AC9320" s="8"/>
      <c r="AF9320" s="13"/>
      <c r="AG9320" s="8"/>
      <c r="AH9320" s="8"/>
      <c r="AI9320" s="8"/>
      <c r="AJ9320" s="8"/>
      <c r="AK9320" s="8"/>
      <c r="AN9320" s="13"/>
      <c r="AO9320" s="8"/>
      <c r="AR9320" s="13"/>
      <c r="AS9320" s="8"/>
      <c r="AV9320" s="13"/>
      <c r="AW9320" s="8"/>
      <c r="AX9320" s="19" t="str">
        <f t="shared" si="546"/>
        <v/>
      </c>
      <c r="AY9320" s="55">
        <f t="shared" si="547"/>
        <v>0</v>
      </c>
      <c r="AZ9320" s="8"/>
      <c r="BA9320" s="8"/>
    </row>
    <row r="9321" spans="1:53" x14ac:dyDescent="0.25">
      <c r="A9321" s="9" t="str">
        <f>IF(B9321&lt;&gt;"",COUNTA($B$3:B9321)+$A$2,"")</f>
        <v/>
      </c>
      <c r="R9321" s="42"/>
      <c r="AB9321" s="13"/>
      <c r="AC9321" s="8"/>
      <c r="AF9321" s="13"/>
      <c r="AG9321" s="8"/>
      <c r="AH9321" s="8"/>
      <c r="AI9321" s="8"/>
      <c r="AJ9321" s="8"/>
      <c r="AK9321" s="8"/>
      <c r="AN9321" s="13"/>
      <c r="AO9321" s="8"/>
      <c r="AR9321" s="13"/>
      <c r="AS9321" s="8"/>
      <c r="AV9321" s="13"/>
      <c r="AW9321" s="8"/>
      <c r="AX9321" s="19" t="str">
        <f t="shared" si="546"/>
        <v/>
      </c>
      <c r="AY9321" s="55">
        <f t="shared" si="547"/>
        <v>0</v>
      </c>
      <c r="AZ9321" s="8"/>
      <c r="BA9321" s="8"/>
    </row>
    <row r="9322" spans="1:53" x14ac:dyDescent="0.25">
      <c r="A9322" s="9" t="str">
        <f>IF(B9322&lt;&gt;"",COUNTA($B$3:B9322)+$A$2,"")</f>
        <v/>
      </c>
      <c r="R9322" s="42"/>
      <c r="AB9322" s="13"/>
      <c r="AC9322" s="8"/>
      <c r="AF9322" s="13"/>
      <c r="AG9322" s="8"/>
      <c r="AH9322" s="8"/>
      <c r="AI9322" s="8"/>
      <c r="AJ9322" s="8"/>
      <c r="AK9322" s="8"/>
      <c r="AN9322" s="13"/>
      <c r="AO9322" s="8"/>
      <c r="AR9322" s="13"/>
      <c r="AS9322" s="8"/>
      <c r="AV9322" s="13"/>
      <c r="AW9322" s="8"/>
      <c r="AX9322" s="19" t="str">
        <f t="shared" si="546"/>
        <v/>
      </c>
      <c r="AY9322" s="55">
        <f t="shared" si="547"/>
        <v>0</v>
      </c>
      <c r="AZ9322" s="8"/>
      <c r="BA9322" s="8"/>
    </row>
    <row r="9323" spans="1:53" x14ac:dyDescent="0.25">
      <c r="A9323" s="9" t="str">
        <f>IF(B9323&lt;&gt;"",COUNTA($B$3:B9323)+$A$2,"")</f>
        <v/>
      </c>
      <c r="R9323" s="42"/>
      <c r="AB9323" s="13"/>
      <c r="AC9323" s="8"/>
      <c r="AF9323" s="13"/>
      <c r="AG9323" s="8"/>
      <c r="AH9323" s="8"/>
      <c r="AI9323" s="8"/>
      <c r="AJ9323" s="8"/>
      <c r="AK9323" s="8"/>
      <c r="AN9323" s="13"/>
      <c r="AO9323" s="8"/>
      <c r="AR9323" s="13"/>
      <c r="AS9323" s="8"/>
      <c r="AV9323" s="13"/>
      <c r="AW9323" s="8"/>
      <c r="AX9323" s="19" t="str">
        <f t="shared" si="546"/>
        <v/>
      </c>
      <c r="AY9323" s="55">
        <f t="shared" si="547"/>
        <v>0</v>
      </c>
      <c r="AZ9323" s="8"/>
      <c r="BA9323" s="8"/>
    </row>
    <row r="9324" spans="1:53" x14ac:dyDescent="0.25">
      <c r="A9324" s="9" t="str">
        <f>IF(B9324&lt;&gt;"",COUNTA($B$3:B9324)+$A$2,"")</f>
        <v/>
      </c>
      <c r="R9324" s="42"/>
      <c r="AB9324" s="13"/>
      <c r="AC9324" s="8"/>
      <c r="AF9324" s="13"/>
      <c r="AG9324" s="8"/>
      <c r="AH9324" s="8"/>
      <c r="AI9324" s="8"/>
      <c r="AJ9324" s="8"/>
      <c r="AK9324" s="8"/>
      <c r="AN9324" s="13"/>
      <c r="AO9324" s="8"/>
      <c r="AR9324" s="13"/>
      <c r="AS9324" s="8"/>
      <c r="AV9324" s="13"/>
      <c r="AW9324" s="8"/>
      <c r="AX9324" s="19" t="str">
        <f t="shared" si="546"/>
        <v/>
      </c>
      <c r="AY9324" s="55">
        <f t="shared" si="547"/>
        <v>0</v>
      </c>
      <c r="AZ9324" s="8"/>
      <c r="BA9324" s="8"/>
    </row>
    <row r="9325" spans="1:53" x14ac:dyDescent="0.25">
      <c r="A9325" s="9" t="str">
        <f>IF(B9325&lt;&gt;"",COUNTA($B$3:B9325)+$A$2,"")</f>
        <v/>
      </c>
      <c r="R9325" s="42"/>
      <c r="AB9325" s="13"/>
      <c r="AC9325" s="8"/>
      <c r="AF9325" s="13"/>
      <c r="AG9325" s="8"/>
      <c r="AH9325" s="8"/>
      <c r="AI9325" s="8"/>
      <c r="AJ9325" s="8"/>
      <c r="AK9325" s="8"/>
      <c r="AN9325" s="13"/>
      <c r="AO9325" s="8"/>
      <c r="AR9325" s="13"/>
      <c r="AS9325" s="8"/>
      <c r="AV9325" s="13"/>
      <c r="AW9325" s="8"/>
      <c r="AX9325" s="19" t="str">
        <f t="shared" si="546"/>
        <v/>
      </c>
      <c r="AY9325" s="55">
        <f t="shared" si="547"/>
        <v>0</v>
      </c>
      <c r="AZ9325" s="8"/>
      <c r="BA9325" s="8"/>
    </row>
    <row r="9326" spans="1:53" x14ac:dyDescent="0.25">
      <c r="A9326" s="9" t="str">
        <f>IF(B9326&lt;&gt;"",COUNTA($B$3:B9326)+$A$2,"")</f>
        <v/>
      </c>
      <c r="R9326" s="42"/>
      <c r="AB9326" s="13"/>
      <c r="AC9326" s="8"/>
      <c r="AF9326" s="13"/>
      <c r="AG9326" s="8"/>
      <c r="AH9326" s="8"/>
      <c r="AI9326" s="8"/>
      <c r="AJ9326" s="8"/>
      <c r="AK9326" s="8"/>
      <c r="AN9326" s="13"/>
      <c r="AO9326" s="8"/>
      <c r="AR9326" s="13"/>
      <c r="AS9326" s="8"/>
      <c r="AV9326" s="13"/>
      <c r="AW9326" s="8"/>
      <c r="AX9326" s="19" t="str">
        <f t="shared" si="546"/>
        <v/>
      </c>
      <c r="AY9326" s="55">
        <f t="shared" si="547"/>
        <v>0</v>
      </c>
      <c r="AZ9326" s="8"/>
      <c r="BA9326" s="8"/>
    </row>
    <row r="9327" spans="1:53" x14ac:dyDescent="0.25">
      <c r="A9327" s="9" t="str">
        <f>IF(B9327&lt;&gt;"",COUNTA($B$3:B9327)+$A$2,"")</f>
        <v/>
      </c>
      <c r="R9327" s="42"/>
      <c r="AB9327" s="13"/>
      <c r="AC9327" s="8"/>
      <c r="AF9327" s="13"/>
      <c r="AG9327" s="8"/>
      <c r="AH9327" s="8"/>
      <c r="AI9327" s="8"/>
      <c r="AJ9327" s="8"/>
      <c r="AK9327" s="8"/>
      <c r="AN9327" s="13"/>
      <c r="AO9327" s="8"/>
      <c r="AR9327" s="13"/>
      <c r="AS9327" s="8"/>
      <c r="AV9327" s="13"/>
      <c r="AW9327" s="8"/>
      <c r="AX9327" s="19" t="str">
        <f t="shared" si="546"/>
        <v/>
      </c>
      <c r="AY9327" s="55">
        <f t="shared" si="547"/>
        <v>0</v>
      </c>
      <c r="AZ9327" s="8"/>
      <c r="BA9327" s="8"/>
    </row>
    <row r="9328" spans="1:53" x14ac:dyDescent="0.25">
      <c r="A9328" s="9" t="str">
        <f>IF(B9328&lt;&gt;"",COUNTA($B$3:B9328)+$A$2,"")</f>
        <v/>
      </c>
      <c r="R9328" s="42"/>
      <c r="AB9328" s="13"/>
      <c r="AC9328" s="8"/>
      <c r="AF9328" s="13"/>
      <c r="AG9328" s="8"/>
      <c r="AH9328" s="8"/>
      <c r="AI9328" s="8"/>
      <c r="AJ9328" s="8"/>
      <c r="AK9328" s="8"/>
      <c r="AN9328" s="13"/>
      <c r="AO9328" s="8"/>
      <c r="AR9328" s="13"/>
      <c r="AS9328" s="8"/>
      <c r="AV9328" s="13"/>
      <c r="AW9328" s="8"/>
      <c r="AX9328" s="19" t="str">
        <f t="shared" si="546"/>
        <v/>
      </c>
      <c r="AY9328" s="55">
        <f t="shared" si="547"/>
        <v>0</v>
      </c>
      <c r="AZ9328" s="8"/>
      <c r="BA9328" s="8"/>
    </row>
    <row r="9329" spans="1:53" x14ac:dyDescent="0.25">
      <c r="A9329" s="9" t="str">
        <f>IF(B9329&lt;&gt;"",COUNTA($B$3:B9329)+$A$2,"")</f>
        <v/>
      </c>
      <c r="R9329" s="42"/>
      <c r="AB9329" s="13"/>
      <c r="AC9329" s="8"/>
      <c r="AF9329" s="13"/>
      <c r="AG9329" s="8"/>
      <c r="AH9329" s="8"/>
      <c r="AI9329" s="8"/>
      <c r="AJ9329" s="8"/>
      <c r="AK9329" s="8"/>
      <c r="AN9329" s="13"/>
      <c r="AO9329" s="8"/>
      <c r="AR9329" s="13"/>
      <c r="AS9329" s="8"/>
      <c r="AV9329" s="13"/>
      <c r="AW9329" s="8"/>
      <c r="AX9329" s="19" t="str">
        <f t="shared" si="546"/>
        <v/>
      </c>
      <c r="AY9329" s="55">
        <f t="shared" si="547"/>
        <v>0</v>
      </c>
      <c r="AZ9329" s="8"/>
      <c r="BA9329" s="8"/>
    </row>
    <row r="9330" spans="1:53" x14ac:dyDescent="0.25">
      <c r="A9330" s="9" t="str">
        <f>IF(B9330&lt;&gt;"",COUNTA($B$3:B9330)+$A$2,"")</f>
        <v/>
      </c>
      <c r="R9330" s="42"/>
      <c r="AB9330" s="13"/>
      <c r="AC9330" s="8"/>
      <c r="AF9330" s="13"/>
      <c r="AG9330" s="8"/>
      <c r="AH9330" s="8"/>
      <c r="AI9330" s="8"/>
      <c r="AJ9330" s="8"/>
      <c r="AK9330" s="8"/>
      <c r="AN9330" s="13"/>
      <c r="AO9330" s="8"/>
      <c r="AR9330" s="13"/>
      <c r="AS9330" s="8"/>
      <c r="AV9330" s="13"/>
      <c r="AW9330" s="8"/>
      <c r="AX9330" s="19" t="str">
        <f t="shared" si="546"/>
        <v/>
      </c>
      <c r="AY9330" s="55">
        <f t="shared" si="547"/>
        <v>0</v>
      </c>
      <c r="AZ9330" s="8"/>
      <c r="BA9330" s="8"/>
    </row>
    <row r="9331" spans="1:53" x14ac:dyDescent="0.25">
      <c r="A9331" s="9" t="str">
        <f>IF(B9331&lt;&gt;"",COUNTA($B$3:B9331)+$A$2,"")</f>
        <v/>
      </c>
      <c r="R9331" s="42"/>
      <c r="AB9331" s="13"/>
      <c r="AC9331" s="8"/>
      <c r="AF9331" s="13"/>
      <c r="AG9331" s="8"/>
      <c r="AH9331" s="8"/>
      <c r="AI9331" s="8"/>
      <c r="AJ9331" s="8"/>
      <c r="AK9331" s="8"/>
      <c r="AN9331" s="13"/>
      <c r="AO9331" s="8"/>
      <c r="AR9331" s="13"/>
      <c r="AS9331" s="8"/>
      <c r="AV9331" s="13"/>
      <c r="AW9331" s="8"/>
      <c r="AX9331" s="19" t="str">
        <f t="shared" si="546"/>
        <v/>
      </c>
      <c r="AY9331" s="55">
        <f t="shared" si="547"/>
        <v>0</v>
      </c>
      <c r="AZ9331" s="8"/>
      <c r="BA9331" s="8"/>
    </row>
    <row r="9332" spans="1:53" x14ac:dyDescent="0.25">
      <c r="A9332" s="9" t="str">
        <f>IF(B9332&lt;&gt;"",COUNTA($B$3:B9332)+$A$2,"")</f>
        <v/>
      </c>
      <c r="R9332" s="42"/>
      <c r="AB9332" s="13"/>
      <c r="AC9332" s="8"/>
      <c r="AF9332" s="13"/>
      <c r="AG9332" s="8"/>
      <c r="AH9332" s="8"/>
      <c r="AI9332" s="8"/>
      <c r="AJ9332" s="8"/>
      <c r="AK9332" s="8"/>
      <c r="AN9332" s="13"/>
      <c r="AO9332" s="8"/>
      <c r="AR9332" s="13"/>
      <c r="AS9332" s="8"/>
      <c r="AV9332" s="13"/>
      <c r="AW9332" s="8"/>
      <c r="AX9332" s="19" t="str">
        <f t="shared" si="546"/>
        <v/>
      </c>
      <c r="AY9332" s="55">
        <f t="shared" si="547"/>
        <v>0</v>
      </c>
      <c r="AZ9332" s="8"/>
      <c r="BA9332" s="8"/>
    </row>
    <row r="9333" spans="1:53" x14ac:dyDescent="0.25">
      <c r="A9333" s="9" t="str">
        <f>IF(B9333&lt;&gt;"",COUNTA($B$3:B9333)+$A$2,"")</f>
        <v/>
      </c>
      <c r="R9333" s="42"/>
      <c r="AB9333" s="13"/>
      <c r="AC9333" s="8"/>
      <c r="AF9333" s="13"/>
      <c r="AG9333" s="8"/>
      <c r="AH9333" s="8"/>
      <c r="AI9333" s="8"/>
      <c r="AJ9333" s="8"/>
      <c r="AK9333" s="8"/>
      <c r="AN9333" s="13"/>
      <c r="AO9333" s="8"/>
      <c r="AR9333" s="13"/>
      <c r="AS9333" s="8"/>
      <c r="AV9333" s="13"/>
      <c r="AW9333" s="8"/>
      <c r="AX9333" s="19" t="str">
        <f t="shared" si="546"/>
        <v/>
      </c>
      <c r="AY9333" s="55">
        <f t="shared" si="547"/>
        <v>0</v>
      </c>
      <c r="AZ9333" s="8"/>
      <c r="BA9333" s="8"/>
    </row>
    <row r="9334" spans="1:53" x14ac:dyDescent="0.25">
      <c r="A9334" s="9" t="str">
        <f>IF(B9334&lt;&gt;"",COUNTA($B$3:B9334)+$A$2,"")</f>
        <v/>
      </c>
      <c r="R9334" s="42"/>
      <c r="AB9334" s="13"/>
      <c r="AC9334" s="8"/>
      <c r="AF9334" s="13"/>
      <c r="AG9334" s="8"/>
      <c r="AH9334" s="8"/>
      <c r="AI9334" s="8"/>
      <c r="AJ9334" s="8"/>
      <c r="AK9334" s="8"/>
      <c r="AN9334" s="13"/>
      <c r="AO9334" s="8"/>
      <c r="AR9334" s="13"/>
      <c r="AS9334" s="8"/>
      <c r="AV9334" s="13"/>
      <c r="AW9334" s="8"/>
      <c r="AX9334" s="19" t="str">
        <f t="shared" si="546"/>
        <v/>
      </c>
      <c r="AY9334" s="55">
        <f t="shared" si="547"/>
        <v>0</v>
      </c>
      <c r="AZ9334" s="8"/>
      <c r="BA9334" s="8"/>
    </row>
    <row r="9335" spans="1:53" x14ac:dyDescent="0.25">
      <c r="A9335" s="9" t="str">
        <f>IF(B9335&lt;&gt;"",COUNTA($B$3:B9335)+$A$2,"")</f>
        <v/>
      </c>
      <c r="R9335" s="42"/>
      <c r="AB9335" s="13"/>
      <c r="AC9335" s="8"/>
      <c r="AF9335" s="13"/>
      <c r="AG9335" s="8"/>
      <c r="AH9335" s="8"/>
      <c r="AI9335" s="8"/>
      <c r="AJ9335" s="8"/>
      <c r="AK9335" s="8"/>
      <c r="AN9335" s="13"/>
      <c r="AO9335" s="8"/>
      <c r="AR9335" s="13"/>
      <c r="AS9335" s="8"/>
      <c r="AV9335" s="13"/>
      <c r="AW9335" s="8"/>
      <c r="AX9335" s="19" t="str">
        <f t="shared" si="546"/>
        <v/>
      </c>
      <c r="AY9335" s="55">
        <f t="shared" si="547"/>
        <v>0</v>
      </c>
      <c r="AZ9335" s="8"/>
      <c r="BA9335" s="8"/>
    </row>
    <row r="9336" spans="1:53" x14ac:dyDescent="0.25">
      <c r="A9336" s="9" t="str">
        <f>IF(B9336&lt;&gt;"",COUNTA($B$3:B9336)+$A$2,"")</f>
        <v/>
      </c>
      <c r="R9336" s="42"/>
      <c r="AB9336" s="13"/>
      <c r="AC9336" s="8"/>
      <c r="AF9336" s="13"/>
      <c r="AG9336" s="8"/>
      <c r="AH9336" s="8"/>
      <c r="AI9336" s="8"/>
      <c r="AJ9336" s="8"/>
      <c r="AK9336" s="8"/>
      <c r="AN9336" s="13"/>
      <c r="AO9336" s="8"/>
      <c r="AR9336" s="13"/>
      <c r="AS9336" s="8"/>
      <c r="AV9336" s="13"/>
      <c r="AW9336" s="8"/>
      <c r="AX9336" s="19" t="str">
        <f t="shared" si="546"/>
        <v/>
      </c>
      <c r="AY9336" s="55">
        <f t="shared" si="547"/>
        <v>0</v>
      </c>
      <c r="AZ9336" s="8"/>
      <c r="BA9336" s="8"/>
    </row>
    <row r="9337" spans="1:53" x14ac:dyDescent="0.25">
      <c r="A9337" s="9" t="str">
        <f>IF(B9337&lt;&gt;"",COUNTA($B$3:B9337)+$A$2,"")</f>
        <v/>
      </c>
      <c r="R9337" s="42"/>
      <c r="AB9337" s="13"/>
      <c r="AC9337" s="8"/>
      <c r="AF9337" s="13"/>
      <c r="AG9337" s="8"/>
      <c r="AH9337" s="8"/>
      <c r="AI9337" s="8"/>
      <c r="AJ9337" s="8"/>
      <c r="AK9337" s="8"/>
      <c r="AN9337" s="13"/>
      <c r="AO9337" s="8"/>
      <c r="AR9337" s="13"/>
      <c r="AS9337" s="8"/>
      <c r="AV9337" s="13"/>
      <c r="AW9337" s="8"/>
      <c r="AX9337" s="19" t="str">
        <f t="shared" si="546"/>
        <v/>
      </c>
      <c r="AY9337" s="55">
        <f t="shared" si="547"/>
        <v>0</v>
      </c>
      <c r="AZ9337" s="8"/>
      <c r="BA9337" s="8"/>
    </row>
    <row r="9338" spans="1:53" x14ac:dyDescent="0.25">
      <c r="A9338" s="9" t="str">
        <f>IF(B9338&lt;&gt;"",COUNTA($B$3:B9338)+$A$2,"")</f>
        <v/>
      </c>
      <c r="R9338" s="42"/>
      <c r="AB9338" s="13"/>
      <c r="AC9338" s="8"/>
      <c r="AF9338" s="13"/>
      <c r="AG9338" s="8"/>
      <c r="AH9338" s="8"/>
      <c r="AI9338" s="8"/>
      <c r="AJ9338" s="8"/>
      <c r="AK9338" s="8"/>
      <c r="AN9338" s="13"/>
      <c r="AO9338" s="8"/>
      <c r="AR9338" s="13"/>
      <c r="AS9338" s="8"/>
      <c r="AV9338" s="13"/>
      <c r="AW9338" s="8"/>
      <c r="AX9338" s="19" t="str">
        <f t="shared" si="546"/>
        <v/>
      </c>
      <c r="AY9338" s="55">
        <f t="shared" si="547"/>
        <v>0</v>
      </c>
      <c r="AZ9338" s="8"/>
      <c r="BA9338" s="8"/>
    </row>
    <row r="9339" spans="1:53" x14ac:dyDescent="0.25">
      <c r="A9339" s="9" t="str">
        <f>IF(B9339&lt;&gt;"",COUNTA($B$3:B9339)+$A$2,"")</f>
        <v/>
      </c>
      <c r="R9339" s="42"/>
      <c r="AB9339" s="13"/>
      <c r="AC9339" s="8"/>
      <c r="AF9339" s="13"/>
      <c r="AG9339" s="8"/>
      <c r="AH9339" s="8"/>
      <c r="AI9339" s="8"/>
      <c r="AJ9339" s="8"/>
      <c r="AK9339" s="8"/>
      <c r="AN9339" s="13"/>
      <c r="AO9339" s="8"/>
      <c r="AR9339" s="13"/>
      <c r="AS9339" s="8"/>
      <c r="AV9339" s="13"/>
      <c r="AW9339" s="8"/>
      <c r="AX9339" s="19" t="str">
        <f t="shared" si="546"/>
        <v/>
      </c>
      <c r="AY9339" s="55">
        <f t="shared" si="547"/>
        <v>0</v>
      </c>
      <c r="AZ9339" s="8"/>
      <c r="BA9339" s="8"/>
    </row>
    <row r="9340" spans="1:53" x14ac:dyDescent="0.25">
      <c r="A9340" s="9" t="str">
        <f>IF(B9340&lt;&gt;"",COUNTA($B$3:B9340)+$A$2,"")</f>
        <v/>
      </c>
      <c r="R9340" s="42"/>
      <c r="AB9340" s="13"/>
      <c r="AC9340" s="8"/>
      <c r="AF9340" s="13"/>
      <c r="AG9340" s="8"/>
      <c r="AH9340" s="8"/>
      <c r="AI9340" s="8"/>
      <c r="AJ9340" s="8"/>
      <c r="AK9340" s="8"/>
      <c r="AN9340" s="13"/>
      <c r="AO9340" s="8"/>
      <c r="AR9340" s="13"/>
      <c r="AS9340" s="8"/>
      <c r="AV9340" s="13"/>
      <c r="AW9340" s="8"/>
      <c r="AX9340" s="19" t="str">
        <f t="shared" si="546"/>
        <v/>
      </c>
      <c r="AY9340" s="55">
        <f t="shared" si="547"/>
        <v>0</v>
      </c>
      <c r="AZ9340" s="8"/>
      <c r="BA9340" s="8"/>
    </row>
    <row r="9341" spans="1:53" x14ac:dyDescent="0.25">
      <c r="A9341" s="9" t="str">
        <f>IF(B9341&lt;&gt;"",COUNTA($B$3:B9341)+$A$2,"")</f>
        <v/>
      </c>
      <c r="R9341" s="42"/>
      <c r="AB9341" s="13"/>
      <c r="AC9341" s="8"/>
      <c r="AF9341" s="13"/>
      <c r="AG9341" s="8"/>
      <c r="AH9341" s="8"/>
      <c r="AI9341" s="8"/>
      <c r="AJ9341" s="8"/>
      <c r="AK9341" s="8"/>
      <c r="AN9341" s="13"/>
      <c r="AO9341" s="8"/>
      <c r="AR9341" s="13"/>
      <c r="AS9341" s="8"/>
      <c r="AV9341" s="13"/>
      <c r="AW9341" s="8"/>
      <c r="AX9341" s="19" t="str">
        <f t="shared" si="546"/>
        <v/>
      </c>
      <c r="AY9341" s="55">
        <f t="shared" si="547"/>
        <v>0</v>
      </c>
      <c r="AZ9341" s="8"/>
      <c r="BA9341" s="8"/>
    </row>
    <row r="9342" spans="1:53" x14ac:dyDescent="0.25">
      <c r="A9342" s="9" t="str">
        <f>IF(B9342&lt;&gt;"",COUNTA($B$3:B9342)+$A$2,"")</f>
        <v/>
      </c>
      <c r="R9342" s="42"/>
      <c r="AB9342" s="13"/>
      <c r="AC9342" s="8"/>
      <c r="AF9342" s="13"/>
      <c r="AG9342" s="8"/>
      <c r="AH9342" s="8"/>
      <c r="AI9342" s="8"/>
      <c r="AJ9342" s="8"/>
      <c r="AK9342" s="8"/>
      <c r="AN9342" s="13"/>
      <c r="AO9342" s="8"/>
      <c r="AR9342" s="13"/>
      <c r="AS9342" s="8"/>
      <c r="AV9342" s="13"/>
      <c r="AW9342" s="8"/>
      <c r="AX9342" s="19" t="str">
        <f t="shared" si="546"/>
        <v/>
      </c>
      <c r="AY9342" s="55">
        <f t="shared" si="547"/>
        <v>0</v>
      </c>
      <c r="AZ9342" s="8"/>
      <c r="BA9342" s="8"/>
    </row>
    <row r="9343" spans="1:53" x14ac:dyDescent="0.25">
      <c r="A9343" s="9" t="str">
        <f>IF(B9343&lt;&gt;"",COUNTA($B$3:B9343)+$A$2,"")</f>
        <v/>
      </c>
      <c r="R9343" s="42"/>
      <c r="AB9343" s="13"/>
      <c r="AC9343" s="8"/>
      <c r="AF9343" s="13"/>
      <c r="AG9343" s="8"/>
      <c r="AH9343" s="8"/>
      <c r="AI9343" s="8"/>
      <c r="AJ9343" s="8"/>
      <c r="AK9343" s="8"/>
      <c r="AN9343" s="13"/>
      <c r="AO9343" s="8"/>
      <c r="AR9343" s="13"/>
      <c r="AS9343" s="8"/>
      <c r="AV9343" s="13"/>
      <c r="AW9343" s="8"/>
      <c r="AX9343" s="19" t="str">
        <f t="shared" si="546"/>
        <v/>
      </c>
      <c r="AY9343" s="55">
        <f t="shared" si="547"/>
        <v>0</v>
      </c>
      <c r="AZ9343" s="8"/>
      <c r="BA9343" s="8"/>
    </row>
    <row r="9344" spans="1:53" x14ac:dyDescent="0.25">
      <c r="A9344" s="9" t="str">
        <f>IF(B9344&lt;&gt;"",COUNTA($B$3:B9344)+$A$2,"")</f>
        <v/>
      </c>
      <c r="R9344" s="42"/>
      <c r="AB9344" s="13"/>
      <c r="AC9344" s="8"/>
      <c r="AF9344" s="13"/>
      <c r="AG9344" s="8"/>
      <c r="AH9344" s="8"/>
      <c r="AI9344" s="8"/>
      <c r="AJ9344" s="8"/>
      <c r="AK9344" s="8"/>
      <c r="AN9344" s="13"/>
      <c r="AO9344" s="8"/>
      <c r="AR9344" s="13"/>
      <c r="AS9344" s="8"/>
      <c r="AV9344" s="13"/>
      <c r="AW9344" s="8"/>
      <c r="AX9344" s="19" t="str">
        <f t="shared" si="546"/>
        <v/>
      </c>
      <c r="AY9344" s="55">
        <f t="shared" si="547"/>
        <v>0</v>
      </c>
      <c r="AZ9344" s="8"/>
      <c r="BA9344" s="8"/>
    </row>
    <row r="9345" spans="1:53" x14ac:dyDescent="0.25">
      <c r="A9345" s="9" t="str">
        <f>IF(B9345&lt;&gt;"",COUNTA($B$3:B9345)+$A$2,"")</f>
        <v/>
      </c>
      <c r="R9345" s="42"/>
      <c r="AB9345" s="13"/>
      <c r="AC9345" s="8"/>
      <c r="AF9345" s="13"/>
      <c r="AG9345" s="8"/>
      <c r="AH9345" s="8"/>
      <c r="AI9345" s="8"/>
      <c r="AJ9345" s="8"/>
      <c r="AK9345" s="8"/>
      <c r="AN9345" s="13"/>
      <c r="AO9345" s="8"/>
      <c r="AR9345" s="13"/>
      <c r="AS9345" s="8"/>
      <c r="AV9345" s="13"/>
      <c r="AW9345" s="8"/>
      <c r="AX9345" s="19" t="str">
        <f t="shared" si="546"/>
        <v/>
      </c>
      <c r="AY9345" s="55">
        <f t="shared" si="547"/>
        <v>0</v>
      </c>
      <c r="AZ9345" s="8"/>
      <c r="BA9345" s="8"/>
    </row>
    <row r="9346" spans="1:53" x14ac:dyDescent="0.25">
      <c r="A9346" s="9" t="str">
        <f>IF(B9346&lt;&gt;"",COUNTA($B$3:B9346)+$A$2,"")</f>
        <v/>
      </c>
      <c r="R9346" s="42"/>
      <c r="AB9346" s="13"/>
      <c r="AC9346" s="8"/>
      <c r="AF9346" s="13"/>
      <c r="AG9346" s="8"/>
      <c r="AH9346" s="8"/>
      <c r="AI9346" s="8"/>
      <c r="AJ9346" s="8"/>
      <c r="AK9346" s="8"/>
      <c r="AN9346" s="13"/>
      <c r="AO9346" s="8"/>
      <c r="AR9346" s="13"/>
      <c r="AS9346" s="8"/>
      <c r="AV9346" s="13"/>
      <c r="AW9346" s="8"/>
      <c r="AX9346" s="19" t="str">
        <f t="shared" si="546"/>
        <v/>
      </c>
      <c r="AY9346" s="55">
        <f t="shared" si="547"/>
        <v>0</v>
      </c>
      <c r="AZ9346" s="8"/>
      <c r="BA9346" s="8"/>
    </row>
    <row r="9347" spans="1:53" x14ac:dyDescent="0.25">
      <c r="A9347" s="9" t="str">
        <f>IF(B9347&lt;&gt;"",COUNTA($B$3:B9347)+$A$2,"")</f>
        <v/>
      </c>
      <c r="R9347" s="42"/>
      <c r="AB9347" s="13"/>
      <c r="AC9347" s="8"/>
      <c r="AF9347" s="13"/>
      <c r="AG9347" s="8"/>
      <c r="AH9347" s="8"/>
      <c r="AI9347" s="8"/>
      <c r="AJ9347" s="8"/>
      <c r="AK9347" s="8"/>
      <c r="AN9347" s="13"/>
      <c r="AO9347" s="8"/>
      <c r="AR9347" s="13"/>
      <c r="AS9347" s="8"/>
      <c r="AV9347" s="13"/>
      <c r="AW9347" s="8"/>
      <c r="AX9347" s="19" t="str">
        <f t="shared" ref="AX9347:AX9410" si="548">IF(R9347="","",AY9347/(1+0.025))</f>
        <v/>
      </c>
      <c r="AY9347" s="55">
        <f t="shared" ref="AY9347:AY9410" si="549">BC9347-AZ9347</f>
        <v>0</v>
      </c>
      <c r="AZ9347" s="8"/>
      <c r="BA9347" s="8"/>
    </row>
    <row r="9348" spans="1:53" x14ac:dyDescent="0.25">
      <c r="A9348" s="9" t="str">
        <f>IF(B9348&lt;&gt;"",COUNTA($B$3:B9348)+$A$2,"")</f>
        <v/>
      </c>
      <c r="R9348" s="42"/>
      <c r="AB9348" s="13"/>
      <c r="AC9348" s="8"/>
      <c r="AF9348" s="13"/>
      <c r="AG9348" s="8"/>
      <c r="AH9348" s="8"/>
      <c r="AI9348" s="8"/>
      <c r="AJ9348" s="8"/>
      <c r="AK9348" s="8"/>
      <c r="AN9348" s="13"/>
      <c r="AO9348" s="8"/>
      <c r="AR9348" s="13"/>
      <c r="AS9348" s="8"/>
      <c r="AV9348" s="13"/>
      <c r="AW9348" s="8"/>
      <c r="AX9348" s="19" t="str">
        <f t="shared" si="548"/>
        <v/>
      </c>
      <c r="AY9348" s="55">
        <f t="shared" si="549"/>
        <v>0</v>
      </c>
      <c r="AZ9348" s="8"/>
      <c r="BA9348" s="8"/>
    </row>
    <row r="9349" spans="1:53" x14ac:dyDescent="0.25">
      <c r="A9349" s="9" t="str">
        <f>IF(B9349&lt;&gt;"",COUNTA($B$3:B9349)+$A$2,"")</f>
        <v/>
      </c>
      <c r="R9349" s="42"/>
      <c r="AB9349" s="13"/>
      <c r="AC9349" s="8"/>
      <c r="AF9349" s="13"/>
      <c r="AG9349" s="8"/>
      <c r="AH9349" s="8"/>
      <c r="AI9349" s="8"/>
      <c r="AJ9349" s="8"/>
      <c r="AK9349" s="8"/>
      <c r="AN9349" s="13"/>
      <c r="AO9349" s="8"/>
      <c r="AR9349" s="13"/>
      <c r="AS9349" s="8"/>
      <c r="AV9349" s="13"/>
      <c r="AW9349" s="8"/>
      <c r="AX9349" s="19" t="str">
        <f t="shared" si="548"/>
        <v/>
      </c>
      <c r="AY9349" s="55">
        <f t="shared" si="549"/>
        <v>0</v>
      </c>
      <c r="AZ9349" s="8"/>
      <c r="BA9349" s="8"/>
    </row>
    <row r="9350" spans="1:53" x14ac:dyDescent="0.25">
      <c r="A9350" s="9" t="str">
        <f>IF(B9350&lt;&gt;"",COUNTA($B$3:B9350)+$A$2,"")</f>
        <v/>
      </c>
      <c r="R9350" s="42"/>
      <c r="AB9350" s="13"/>
      <c r="AC9350" s="8"/>
      <c r="AF9350" s="13"/>
      <c r="AG9350" s="8"/>
      <c r="AH9350" s="8"/>
      <c r="AI9350" s="8"/>
      <c r="AJ9350" s="8"/>
      <c r="AK9350" s="8"/>
      <c r="AN9350" s="13"/>
      <c r="AO9350" s="8"/>
      <c r="AR9350" s="13"/>
      <c r="AS9350" s="8"/>
      <c r="AV9350" s="13"/>
      <c r="AW9350" s="8"/>
      <c r="AX9350" s="19" t="str">
        <f t="shared" si="548"/>
        <v/>
      </c>
      <c r="AY9350" s="55">
        <f t="shared" si="549"/>
        <v>0</v>
      </c>
      <c r="AZ9350" s="8"/>
      <c r="BA9350" s="8"/>
    </row>
    <row r="9351" spans="1:53" x14ac:dyDescent="0.25">
      <c r="A9351" s="9" t="str">
        <f>IF(B9351&lt;&gt;"",COUNTA($B$3:B9351)+$A$2,"")</f>
        <v/>
      </c>
      <c r="R9351" s="42"/>
      <c r="AB9351" s="13"/>
      <c r="AC9351" s="8"/>
      <c r="AF9351" s="13"/>
      <c r="AG9351" s="8"/>
      <c r="AH9351" s="8"/>
      <c r="AI9351" s="8"/>
      <c r="AJ9351" s="8"/>
      <c r="AK9351" s="8"/>
      <c r="AN9351" s="13"/>
      <c r="AO9351" s="8"/>
      <c r="AR9351" s="13"/>
      <c r="AS9351" s="8"/>
      <c r="AV9351" s="13"/>
      <c r="AW9351" s="8"/>
      <c r="AX9351" s="19" t="str">
        <f t="shared" si="548"/>
        <v/>
      </c>
      <c r="AY9351" s="55">
        <f t="shared" si="549"/>
        <v>0</v>
      </c>
      <c r="AZ9351" s="8"/>
      <c r="BA9351" s="8"/>
    </row>
    <row r="9352" spans="1:53" x14ac:dyDescent="0.25">
      <c r="A9352" s="9" t="str">
        <f>IF(B9352&lt;&gt;"",COUNTA($B$3:B9352)+$A$2,"")</f>
        <v/>
      </c>
      <c r="R9352" s="42"/>
      <c r="AB9352" s="13"/>
      <c r="AC9352" s="8"/>
      <c r="AF9352" s="13"/>
      <c r="AG9352" s="8"/>
      <c r="AH9352" s="8"/>
      <c r="AI9352" s="8"/>
      <c r="AJ9352" s="8"/>
      <c r="AK9352" s="8"/>
      <c r="AN9352" s="13"/>
      <c r="AO9352" s="8"/>
      <c r="AR9352" s="13"/>
      <c r="AS9352" s="8"/>
      <c r="AV9352" s="13"/>
      <c r="AW9352" s="8"/>
      <c r="AX9352" s="19" t="str">
        <f t="shared" si="548"/>
        <v/>
      </c>
      <c r="AY9352" s="55">
        <f t="shared" si="549"/>
        <v>0</v>
      </c>
      <c r="AZ9352" s="8"/>
      <c r="BA9352" s="8"/>
    </row>
    <row r="9353" spans="1:53" x14ac:dyDescent="0.25">
      <c r="A9353" s="9" t="str">
        <f>IF(B9353&lt;&gt;"",COUNTA($B$3:B9353)+$A$2,"")</f>
        <v/>
      </c>
      <c r="R9353" s="42"/>
      <c r="AB9353" s="13"/>
      <c r="AC9353" s="8"/>
      <c r="AF9353" s="13"/>
      <c r="AG9353" s="8"/>
      <c r="AH9353" s="8"/>
      <c r="AI9353" s="8"/>
      <c r="AJ9353" s="8"/>
      <c r="AK9353" s="8"/>
      <c r="AN9353" s="13"/>
      <c r="AO9353" s="8"/>
      <c r="AR9353" s="13"/>
      <c r="AS9353" s="8"/>
      <c r="AV9353" s="13"/>
      <c r="AW9353" s="8"/>
      <c r="AX9353" s="19" t="str">
        <f t="shared" si="548"/>
        <v/>
      </c>
      <c r="AY9353" s="55">
        <f t="shared" si="549"/>
        <v>0</v>
      </c>
      <c r="AZ9353" s="8"/>
      <c r="BA9353" s="8"/>
    </row>
    <row r="9354" spans="1:53" x14ac:dyDescent="0.25">
      <c r="A9354" s="9" t="str">
        <f>IF(B9354&lt;&gt;"",COUNTA($B$3:B9354)+$A$2,"")</f>
        <v/>
      </c>
      <c r="R9354" s="42"/>
      <c r="AB9354" s="13"/>
      <c r="AC9354" s="8"/>
      <c r="AF9354" s="13"/>
      <c r="AG9354" s="8"/>
      <c r="AH9354" s="8"/>
      <c r="AI9354" s="8"/>
      <c r="AJ9354" s="8"/>
      <c r="AK9354" s="8"/>
      <c r="AN9354" s="13"/>
      <c r="AO9354" s="8"/>
      <c r="AR9354" s="13"/>
      <c r="AS9354" s="8"/>
      <c r="AV9354" s="13"/>
      <c r="AW9354" s="8"/>
      <c r="AX9354" s="19" t="str">
        <f t="shared" si="548"/>
        <v/>
      </c>
      <c r="AY9354" s="55">
        <f t="shared" si="549"/>
        <v>0</v>
      </c>
      <c r="AZ9354" s="8"/>
      <c r="BA9354" s="8"/>
    </row>
    <row r="9355" spans="1:53" x14ac:dyDescent="0.25">
      <c r="A9355" s="9" t="str">
        <f>IF(B9355&lt;&gt;"",COUNTA($B$3:B9355)+$A$2,"")</f>
        <v/>
      </c>
      <c r="R9355" s="42"/>
      <c r="AB9355" s="13"/>
      <c r="AC9355" s="8"/>
      <c r="AF9355" s="13"/>
      <c r="AG9355" s="8"/>
      <c r="AH9355" s="8"/>
      <c r="AI9355" s="8"/>
      <c r="AJ9355" s="8"/>
      <c r="AK9355" s="8"/>
      <c r="AN9355" s="13"/>
      <c r="AO9355" s="8"/>
      <c r="AR9355" s="13"/>
      <c r="AS9355" s="8"/>
      <c r="AV9355" s="13"/>
      <c r="AW9355" s="8"/>
      <c r="AX9355" s="19" t="str">
        <f t="shared" si="548"/>
        <v/>
      </c>
      <c r="AY9355" s="55">
        <f t="shared" si="549"/>
        <v>0</v>
      </c>
      <c r="AZ9355" s="8"/>
      <c r="BA9355" s="8"/>
    </row>
    <row r="9356" spans="1:53" x14ac:dyDescent="0.25">
      <c r="A9356" s="9" t="str">
        <f>IF(B9356&lt;&gt;"",COUNTA($B$3:B9356)+$A$2,"")</f>
        <v/>
      </c>
      <c r="R9356" s="42"/>
      <c r="AB9356" s="13"/>
      <c r="AC9356" s="8"/>
      <c r="AF9356" s="13"/>
      <c r="AG9356" s="8"/>
      <c r="AH9356" s="8"/>
      <c r="AI9356" s="8"/>
      <c r="AJ9356" s="8"/>
      <c r="AK9356" s="8"/>
      <c r="AN9356" s="13"/>
      <c r="AO9356" s="8"/>
      <c r="AR9356" s="13"/>
      <c r="AS9356" s="8"/>
      <c r="AV9356" s="13"/>
      <c r="AW9356" s="8"/>
      <c r="AX9356" s="19" t="str">
        <f t="shared" si="548"/>
        <v/>
      </c>
      <c r="AY9356" s="55">
        <f t="shared" si="549"/>
        <v>0</v>
      </c>
      <c r="AZ9356" s="8"/>
      <c r="BA9356" s="8"/>
    </row>
    <row r="9357" spans="1:53" x14ac:dyDescent="0.25">
      <c r="A9357" s="9" t="str">
        <f>IF(B9357&lt;&gt;"",COUNTA($B$3:B9357)+$A$2,"")</f>
        <v/>
      </c>
      <c r="R9357" s="42"/>
      <c r="AB9357" s="13"/>
      <c r="AC9357" s="8"/>
      <c r="AF9357" s="13"/>
      <c r="AG9357" s="8"/>
      <c r="AH9357" s="8"/>
      <c r="AI9357" s="8"/>
      <c r="AJ9357" s="8"/>
      <c r="AK9357" s="8"/>
      <c r="AN9357" s="13"/>
      <c r="AO9357" s="8"/>
      <c r="AR9357" s="13"/>
      <c r="AS9357" s="8"/>
      <c r="AV9357" s="13"/>
      <c r="AW9357" s="8"/>
      <c r="AX9357" s="19" t="str">
        <f t="shared" si="548"/>
        <v/>
      </c>
      <c r="AY9357" s="55">
        <f t="shared" si="549"/>
        <v>0</v>
      </c>
      <c r="AZ9357" s="8"/>
      <c r="BA9357" s="8"/>
    </row>
    <row r="9358" spans="1:53" x14ac:dyDescent="0.25">
      <c r="A9358" s="9" t="str">
        <f>IF(B9358&lt;&gt;"",COUNTA($B$3:B9358)+$A$2,"")</f>
        <v/>
      </c>
      <c r="R9358" s="42"/>
      <c r="AB9358" s="13"/>
      <c r="AC9358" s="8"/>
      <c r="AF9358" s="13"/>
      <c r="AG9358" s="8"/>
      <c r="AH9358" s="8"/>
      <c r="AI9358" s="8"/>
      <c r="AJ9358" s="8"/>
      <c r="AK9358" s="8"/>
      <c r="AN9358" s="13"/>
      <c r="AO9358" s="8"/>
      <c r="AR9358" s="13"/>
      <c r="AS9358" s="8"/>
      <c r="AV9358" s="13"/>
      <c r="AW9358" s="8"/>
      <c r="AX9358" s="19" t="str">
        <f t="shared" si="548"/>
        <v/>
      </c>
      <c r="AY9358" s="55">
        <f t="shared" si="549"/>
        <v>0</v>
      </c>
      <c r="AZ9358" s="8"/>
      <c r="BA9358" s="8"/>
    </row>
    <row r="9359" spans="1:53" x14ac:dyDescent="0.25">
      <c r="A9359" s="9" t="str">
        <f>IF(B9359&lt;&gt;"",COUNTA($B$3:B9359)+$A$2,"")</f>
        <v/>
      </c>
      <c r="R9359" s="42"/>
      <c r="AB9359" s="13"/>
      <c r="AC9359" s="8"/>
      <c r="AF9359" s="13"/>
      <c r="AG9359" s="8"/>
      <c r="AH9359" s="8"/>
      <c r="AI9359" s="8"/>
      <c r="AJ9359" s="8"/>
      <c r="AK9359" s="8"/>
      <c r="AN9359" s="13"/>
      <c r="AO9359" s="8"/>
      <c r="AR9359" s="13"/>
      <c r="AS9359" s="8"/>
      <c r="AV9359" s="13"/>
      <c r="AW9359" s="8"/>
      <c r="AX9359" s="19" t="str">
        <f t="shared" si="548"/>
        <v/>
      </c>
      <c r="AY9359" s="55">
        <f t="shared" si="549"/>
        <v>0</v>
      </c>
      <c r="AZ9359" s="8"/>
      <c r="BA9359" s="8"/>
    </row>
    <row r="9360" spans="1:53" x14ac:dyDescent="0.25">
      <c r="A9360" s="9" t="str">
        <f>IF(B9360&lt;&gt;"",COUNTA($B$3:B9360)+$A$2,"")</f>
        <v/>
      </c>
      <c r="R9360" s="42"/>
      <c r="AB9360" s="13"/>
      <c r="AC9360" s="8"/>
      <c r="AF9360" s="13"/>
      <c r="AG9360" s="8"/>
      <c r="AH9360" s="8"/>
      <c r="AI9360" s="8"/>
      <c r="AJ9360" s="8"/>
      <c r="AK9360" s="8"/>
      <c r="AN9360" s="13"/>
      <c r="AO9360" s="8"/>
      <c r="AR9360" s="13"/>
      <c r="AS9360" s="8"/>
      <c r="AV9360" s="13"/>
      <c r="AW9360" s="8"/>
      <c r="AX9360" s="19" t="str">
        <f t="shared" si="548"/>
        <v/>
      </c>
      <c r="AY9360" s="55">
        <f t="shared" si="549"/>
        <v>0</v>
      </c>
      <c r="AZ9360" s="8"/>
      <c r="BA9360" s="8"/>
    </row>
    <row r="9361" spans="1:53" x14ac:dyDescent="0.25">
      <c r="A9361" s="9" t="str">
        <f>IF(B9361&lt;&gt;"",COUNTA($B$3:B9361)+$A$2,"")</f>
        <v/>
      </c>
      <c r="R9361" s="42"/>
      <c r="AB9361" s="13"/>
      <c r="AC9361" s="8"/>
      <c r="AF9361" s="13"/>
      <c r="AG9361" s="8"/>
      <c r="AH9361" s="8"/>
      <c r="AI9361" s="8"/>
      <c r="AJ9361" s="8"/>
      <c r="AK9361" s="8"/>
      <c r="AN9361" s="13"/>
      <c r="AO9361" s="8"/>
      <c r="AR9361" s="13"/>
      <c r="AS9361" s="8"/>
      <c r="AV9361" s="13"/>
      <c r="AW9361" s="8"/>
      <c r="AX9361" s="19" t="str">
        <f t="shared" si="548"/>
        <v/>
      </c>
      <c r="AY9361" s="55">
        <f t="shared" si="549"/>
        <v>0</v>
      </c>
      <c r="AZ9361" s="8"/>
      <c r="BA9361" s="8"/>
    </row>
    <row r="9362" spans="1:53" x14ac:dyDescent="0.25">
      <c r="A9362" s="9" t="str">
        <f>IF(B9362&lt;&gt;"",COUNTA($B$3:B9362)+$A$2,"")</f>
        <v/>
      </c>
      <c r="R9362" s="42"/>
      <c r="AB9362" s="13"/>
      <c r="AC9362" s="8"/>
      <c r="AF9362" s="13"/>
      <c r="AG9362" s="8"/>
      <c r="AH9362" s="8"/>
      <c r="AI9362" s="8"/>
      <c r="AJ9362" s="8"/>
      <c r="AK9362" s="8"/>
      <c r="AN9362" s="13"/>
      <c r="AO9362" s="8"/>
      <c r="AR9362" s="13"/>
      <c r="AS9362" s="8"/>
      <c r="AV9362" s="13"/>
      <c r="AW9362" s="8"/>
      <c r="AX9362" s="19" t="str">
        <f t="shared" si="548"/>
        <v/>
      </c>
      <c r="AY9362" s="55">
        <f t="shared" si="549"/>
        <v>0</v>
      </c>
      <c r="AZ9362" s="8"/>
      <c r="BA9362" s="8"/>
    </row>
    <row r="9363" spans="1:53" x14ac:dyDescent="0.25">
      <c r="A9363" s="9" t="str">
        <f>IF(B9363&lt;&gt;"",COUNTA($B$3:B9363)+$A$2,"")</f>
        <v/>
      </c>
      <c r="R9363" s="42"/>
      <c r="AB9363" s="13"/>
      <c r="AC9363" s="8"/>
      <c r="AF9363" s="13"/>
      <c r="AG9363" s="8"/>
      <c r="AH9363" s="8"/>
      <c r="AI9363" s="8"/>
      <c r="AJ9363" s="8"/>
      <c r="AK9363" s="8"/>
      <c r="AN9363" s="13"/>
      <c r="AO9363" s="8"/>
      <c r="AR9363" s="13"/>
      <c r="AS9363" s="8"/>
      <c r="AV9363" s="13"/>
      <c r="AW9363" s="8"/>
      <c r="AX9363" s="19" t="str">
        <f t="shared" si="548"/>
        <v/>
      </c>
      <c r="AY9363" s="55">
        <f t="shared" si="549"/>
        <v>0</v>
      </c>
      <c r="AZ9363" s="8"/>
      <c r="BA9363" s="8"/>
    </row>
    <row r="9364" spans="1:53" x14ac:dyDescent="0.25">
      <c r="A9364" s="9" t="str">
        <f>IF(B9364&lt;&gt;"",COUNTA($B$3:B9364)+$A$2,"")</f>
        <v/>
      </c>
      <c r="R9364" s="42"/>
      <c r="AB9364" s="13"/>
      <c r="AC9364" s="8"/>
      <c r="AF9364" s="13"/>
      <c r="AG9364" s="8"/>
      <c r="AH9364" s="8"/>
      <c r="AI9364" s="8"/>
      <c r="AJ9364" s="8"/>
      <c r="AK9364" s="8"/>
      <c r="AN9364" s="13"/>
      <c r="AO9364" s="8"/>
      <c r="AR9364" s="13"/>
      <c r="AS9364" s="8"/>
      <c r="AV9364" s="13"/>
      <c r="AW9364" s="8"/>
      <c r="AX9364" s="19" t="str">
        <f t="shared" si="548"/>
        <v/>
      </c>
      <c r="AY9364" s="55">
        <f t="shared" si="549"/>
        <v>0</v>
      </c>
      <c r="AZ9364" s="8"/>
      <c r="BA9364" s="8"/>
    </row>
    <row r="9365" spans="1:53" x14ac:dyDescent="0.25">
      <c r="A9365" s="9" t="str">
        <f>IF(B9365&lt;&gt;"",COUNTA($B$3:B9365)+$A$2,"")</f>
        <v/>
      </c>
      <c r="R9365" s="42"/>
      <c r="AB9365" s="13"/>
      <c r="AC9365" s="8"/>
      <c r="AF9365" s="13"/>
      <c r="AG9365" s="8"/>
      <c r="AH9365" s="8"/>
      <c r="AI9365" s="8"/>
      <c r="AJ9365" s="8"/>
      <c r="AK9365" s="8"/>
      <c r="AN9365" s="13"/>
      <c r="AO9365" s="8"/>
      <c r="AR9365" s="13"/>
      <c r="AS9365" s="8"/>
      <c r="AV9365" s="13"/>
      <c r="AW9365" s="8"/>
      <c r="AX9365" s="19" t="str">
        <f t="shared" si="548"/>
        <v/>
      </c>
      <c r="AY9365" s="55">
        <f t="shared" si="549"/>
        <v>0</v>
      </c>
      <c r="AZ9365" s="8"/>
      <c r="BA9365" s="8"/>
    </row>
    <row r="9366" spans="1:53" x14ac:dyDescent="0.25">
      <c r="A9366" s="9" t="str">
        <f>IF(B9366&lt;&gt;"",COUNTA($B$3:B9366)+$A$2,"")</f>
        <v/>
      </c>
      <c r="R9366" s="42"/>
      <c r="AB9366" s="13"/>
      <c r="AC9366" s="8"/>
      <c r="AF9366" s="13"/>
      <c r="AG9366" s="8"/>
      <c r="AH9366" s="8"/>
      <c r="AI9366" s="8"/>
      <c r="AJ9366" s="8"/>
      <c r="AK9366" s="8"/>
      <c r="AN9366" s="13"/>
      <c r="AO9366" s="8"/>
      <c r="AR9366" s="13"/>
      <c r="AS9366" s="8"/>
      <c r="AV9366" s="13"/>
      <c r="AW9366" s="8"/>
      <c r="AX9366" s="19" t="str">
        <f t="shared" si="548"/>
        <v/>
      </c>
      <c r="AY9366" s="55">
        <f t="shared" si="549"/>
        <v>0</v>
      </c>
      <c r="AZ9366" s="8"/>
      <c r="BA9366" s="8"/>
    </row>
    <row r="9367" spans="1:53" x14ac:dyDescent="0.25">
      <c r="A9367" s="9" t="str">
        <f>IF(B9367&lt;&gt;"",COUNTA($B$3:B9367)+$A$2,"")</f>
        <v/>
      </c>
      <c r="R9367" s="42"/>
      <c r="AB9367" s="13"/>
      <c r="AC9367" s="8"/>
      <c r="AF9367" s="13"/>
      <c r="AG9367" s="8"/>
      <c r="AH9367" s="8"/>
      <c r="AI9367" s="8"/>
      <c r="AJ9367" s="8"/>
      <c r="AK9367" s="8"/>
      <c r="AN9367" s="13"/>
      <c r="AO9367" s="8"/>
      <c r="AR9367" s="13"/>
      <c r="AS9367" s="8"/>
      <c r="AV9367" s="13"/>
      <c r="AW9367" s="8"/>
      <c r="AX9367" s="19" t="str">
        <f t="shared" si="548"/>
        <v/>
      </c>
      <c r="AY9367" s="55">
        <f t="shared" si="549"/>
        <v>0</v>
      </c>
      <c r="AZ9367" s="8"/>
      <c r="BA9367" s="8"/>
    </row>
    <row r="9368" spans="1:53" x14ac:dyDescent="0.25">
      <c r="A9368" s="9" t="str">
        <f>IF(B9368&lt;&gt;"",COUNTA($B$3:B9368)+$A$2,"")</f>
        <v/>
      </c>
      <c r="R9368" s="42"/>
      <c r="AB9368" s="13"/>
      <c r="AC9368" s="8"/>
      <c r="AF9368" s="13"/>
      <c r="AG9368" s="8"/>
      <c r="AH9368" s="8"/>
      <c r="AI9368" s="8"/>
      <c r="AJ9368" s="8"/>
      <c r="AK9368" s="8"/>
      <c r="AN9368" s="13"/>
      <c r="AO9368" s="8"/>
      <c r="AR9368" s="13"/>
      <c r="AS9368" s="8"/>
      <c r="AV9368" s="13"/>
      <c r="AW9368" s="8"/>
      <c r="AX9368" s="19" t="str">
        <f t="shared" si="548"/>
        <v/>
      </c>
      <c r="AY9368" s="55">
        <f t="shared" si="549"/>
        <v>0</v>
      </c>
      <c r="AZ9368" s="8"/>
      <c r="BA9368" s="8"/>
    </row>
    <row r="9369" spans="1:53" x14ac:dyDescent="0.25">
      <c r="A9369" s="9" t="str">
        <f>IF(B9369&lt;&gt;"",COUNTA($B$3:B9369)+$A$2,"")</f>
        <v/>
      </c>
      <c r="R9369" s="42"/>
      <c r="AB9369" s="13"/>
      <c r="AC9369" s="8"/>
      <c r="AF9369" s="13"/>
      <c r="AG9369" s="8"/>
      <c r="AH9369" s="8"/>
      <c r="AI9369" s="8"/>
      <c r="AJ9369" s="8"/>
      <c r="AK9369" s="8"/>
      <c r="AN9369" s="13"/>
      <c r="AO9369" s="8"/>
      <c r="AR9369" s="13"/>
      <c r="AS9369" s="8"/>
      <c r="AV9369" s="13"/>
      <c r="AW9369" s="8"/>
      <c r="AX9369" s="19" t="str">
        <f t="shared" si="548"/>
        <v/>
      </c>
      <c r="AY9369" s="55">
        <f t="shared" si="549"/>
        <v>0</v>
      </c>
      <c r="AZ9369" s="8"/>
      <c r="BA9369" s="8"/>
    </row>
    <row r="9370" spans="1:53" x14ac:dyDescent="0.25">
      <c r="A9370" s="9" t="str">
        <f>IF(B9370&lt;&gt;"",COUNTA($B$3:B9370)+$A$2,"")</f>
        <v/>
      </c>
      <c r="R9370" s="42"/>
      <c r="AB9370" s="13"/>
      <c r="AC9370" s="8"/>
      <c r="AF9370" s="13"/>
      <c r="AG9370" s="8"/>
      <c r="AH9370" s="8"/>
      <c r="AI9370" s="8"/>
      <c r="AJ9370" s="8"/>
      <c r="AK9370" s="8"/>
      <c r="AN9370" s="13"/>
      <c r="AO9370" s="8"/>
      <c r="AR9370" s="13"/>
      <c r="AS9370" s="8"/>
      <c r="AV9370" s="13"/>
      <c r="AW9370" s="8"/>
      <c r="AX9370" s="19" t="str">
        <f t="shared" si="548"/>
        <v/>
      </c>
      <c r="AY9370" s="55">
        <f t="shared" si="549"/>
        <v>0</v>
      </c>
      <c r="AZ9370" s="8"/>
      <c r="BA9370" s="8"/>
    </row>
    <row r="9371" spans="1:53" x14ac:dyDescent="0.25">
      <c r="A9371" s="9" t="str">
        <f>IF(B9371&lt;&gt;"",COUNTA($B$3:B9371)+$A$2,"")</f>
        <v/>
      </c>
      <c r="R9371" s="42"/>
      <c r="AB9371" s="13"/>
      <c r="AC9371" s="8"/>
      <c r="AF9371" s="13"/>
      <c r="AG9371" s="8"/>
      <c r="AH9371" s="8"/>
      <c r="AI9371" s="8"/>
      <c r="AJ9371" s="8"/>
      <c r="AK9371" s="8"/>
      <c r="AN9371" s="13"/>
      <c r="AO9371" s="8"/>
      <c r="AR9371" s="13"/>
      <c r="AS9371" s="8"/>
      <c r="AV9371" s="13"/>
      <c r="AW9371" s="8"/>
      <c r="AX9371" s="19" t="str">
        <f t="shared" si="548"/>
        <v/>
      </c>
      <c r="AY9371" s="55">
        <f t="shared" si="549"/>
        <v>0</v>
      </c>
      <c r="AZ9371" s="8"/>
      <c r="BA9371" s="8"/>
    </row>
    <row r="9372" spans="1:53" x14ac:dyDescent="0.25">
      <c r="A9372" s="9" t="str">
        <f>IF(B9372&lt;&gt;"",COUNTA($B$3:B9372)+$A$2,"")</f>
        <v/>
      </c>
      <c r="R9372" s="42"/>
      <c r="AB9372" s="13"/>
      <c r="AC9372" s="8"/>
      <c r="AF9372" s="13"/>
      <c r="AG9372" s="8"/>
      <c r="AH9372" s="8"/>
      <c r="AI9372" s="8"/>
      <c r="AJ9372" s="8"/>
      <c r="AK9372" s="8"/>
      <c r="AN9372" s="13"/>
      <c r="AO9372" s="8"/>
      <c r="AR9372" s="13"/>
      <c r="AS9372" s="8"/>
      <c r="AV9372" s="13"/>
      <c r="AW9372" s="8"/>
      <c r="AX9372" s="19" t="str">
        <f t="shared" si="548"/>
        <v/>
      </c>
      <c r="AY9372" s="55">
        <f t="shared" si="549"/>
        <v>0</v>
      </c>
      <c r="AZ9372" s="8"/>
      <c r="BA9372" s="8"/>
    </row>
    <row r="9373" spans="1:53" x14ac:dyDescent="0.25">
      <c r="A9373" s="9" t="str">
        <f>IF(B9373&lt;&gt;"",COUNTA($B$3:B9373)+$A$2,"")</f>
        <v/>
      </c>
      <c r="R9373" s="42"/>
      <c r="AB9373" s="13"/>
      <c r="AC9373" s="8"/>
      <c r="AF9373" s="13"/>
      <c r="AG9373" s="8"/>
      <c r="AH9373" s="8"/>
      <c r="AI9373" s="8"/>
      <c r="AJ9373" s="8"/>
      <c r="AK9373" s="8"/>
      <c r="AN9373" s="13"/>
      <c r="AO9373" s="8"/>
      <c r="AR9373" s="13"/>
      <c r="AS9373" s="8"/>
      <c r="AV9373" s="13"/>
      <c r="AW9373" s="8"/>
      <c r="AX9373" s="19" t="str">
        <f t="shared" si="548"/>
        <v/>
      </c>
      <c r="AY9373" s="55">
        <f t="shared" si="549"/>
        <v>0</v>
      </c>
      <c r="AZ9373" s="8"/>
      <c r="BA9373" s="8"/>
    </row>
    <row r="9374" spans="1:53" x14ac:dyDescent="0.25">
      <c r="A9374" s="9" t="str">
        <f>IF(B9374&lt;&gt;"",COUNTA($B$3:B9374)+$A$2,"")</f>
        <v/>
      </c>
      <c r="R9374" s="42"/>
      <c r="AB9374" s="13"/>
      <c r="AC9374" s="8"/>
      <c r="AF9374" s="13"/>
      <c r="AG9374" s="8"/>
      <c r="AH9374" s="8"/>
      <c r="AI9374" s="8"/>
      <c r="AJ9374" s="8"/>
      <c r="AK9374" s="8"/>
      <c r="AN9374" s="13"/>
      <c r="AO9374" s="8"/>
      <c r="AR9374" s="13"/>
      <c r="AS9374" s="8"/>
      <c r="AV9374" s="13"/>
      <c r="AW9374" s="8"/>
      <c r="AX9374" s="19" t="str">
        <f t="shared" si="548"/>
        <v/>
      </c>
      <c r="AY9374" s="55">
        <f t="shared" si="549"/>
        <v>0</v>
      </c>
      <c r="AZ9374" s="8"/>
      <c r="BA9374" s="8"/>
    </row>
    <row r="9375" spans="1:53" x14ac:dyDescent="0.25">
      <c r="A9375" s="9" t="str">
        <f>IF(B9375&lt;&gt;"",COUNTA($B$3:B9375)+$A$2,"")</f>
        <v/>
      </c>
      <c r="R9375" s="42"/>
      <c r="AB9375" s="13"/>
      <c r="AC9375" s="8"/>
      <c r="AF9375" s="13"/>
      <c r="AG9375" s="8"/>
      <c r="AH9375" s="8"/>
      <c r="AI9375" s="8"/>
      <c r="AJ9375" s="8"/>
      <c r="AK9375" s="8"/>
      <c r="AN9375" s="13"/>
      <c r="AO9375" s="8"/>
      <c r="AR9375" s="13"/>
      <c r="AS9375" s="8"/>
      <c r="AV9375" s="13"/>
      <c r="AW9375" s="8"/>
      <c r="AX9375" s="19" t="str">
        <f t="shared" si="548"/>
        <v/>
      </c>
      <c r="AY9375" s="55">
        <f t="shared" si="549"/>
        <v>0</v>
      </c>
      <c r="AZ9375" s="8"/>
      <c r="BA9375" s="8"/>
    </row>
    <row r="9376" spans="1:53" x14ac:dyDescent="0.25">
      <c r="A9376" s="9" t="str">
        <f>IF(B9376&lt;&gt;"",COUNTA($B$3:B9376)+$A$2,"")</f>
        <v/>
      </c>
      <c r="R9376" s="42"/>
      <c r="AB9376" s="13"/>
      <c r="AC9376" s="8"/>
      <c r="AF9376" s="13"/>
      <c r="AG9376" s="8"/>
      <c r="AH9376" s="8"/>
      <c r="AI9376" s="8"/>
      <c r="AJ9376" s="8"/>
      <c r="AK9376" s="8"/>
      <c r="AN9376" s="13"/>
      <c r="AO9376" s="8"/>
      <c r="AR9376" s="13"/>
      <c r="AS9376" s="8"/>
      <c r="AV9376" s="13"/>
      <c r="AW9376" s="8"/>
      <c r="AX9376" s="19" t="str">
        <f t="shared" si="548"/>
        <v/>
      </c>
      <c r="AY9376" s="55">
        <f t="shared" si="549"/>
        <v>0</v>
      </c>
      <c r="AZ9376" s="8"/>
      <c r="BA9376" s="8"/>
    </row>
    <row r="9377" spans="1:53" x14ac:dyDescent="0.25">
      <c r="A9377" s="9" t="str">
        <f>IF(B9377&lt;&gt;"",COUNTA($B$3:B9377)+$A$2,"")</f>
        <v/>
      </c>
      <c r="R9377" s="42"/>
      <c r="AB9377" s="13"/>
      <c r="AC9377" s="8"/>
      <c r="AF9377" s="13"/>
      <c r="AG9377" s="8"/>
      <c r="AH9377" s="8"/>
      <c r="AI9377" s="8"/>
      <c r="AJ9377" s="8"/>
      <c r="AK9377" s="8"/>
      <c r="AN9377" s="13"/>
      <c r="AO9377" s="8"/>
      <c r="AR9377" s="13"/>
      <c r="AS9377" s="8"/>
      <c r="AV9377" s="13"/>
      <c r="AW9377" s="8"/>
      <c r="AX9377" s="19" t="str">
        <f t="shared" si="548"/>
        <v/>
      </c>
      <c r="AY9377" s="55">
        <f t="shared" si="549"/>
        <v>0</v>
      </c>
      <c r="AZ9377" s="8"/>
      <c r="BA9377" s="8"/>
    </row>
    <row r="9378" spans="1:53" x14ac:dyDescent="0.25">
      <c r="A9378" s="9" t="str">
        <f>IF(B9378&lt;&gt;"",COUNTA($B$3:B9378)+$A$2,"")</f>
        <v/>
      </c>
      <c r="R9378" s="42"/>
      <c r="AB9378" s="13"/>
      <c r="AC9378" s="8"/>
      <c r="AF9378" s="13"/>
      <c r="AG9378" s="8"/>
      <c r="AH9378" s="8"/>
      <c r="AI9378" s="8"/>
      <c r="AJ9378" s="8"/>
      <c r="AK9378" s="8"/>
      <c r="AN9378" s="13"/>
      <c r="AO9378" s="8"/>
      <c r="AR9378" s="13"/>
      <c r="AS9378" s="8"/>
      <c r="AV9378" s="13"/>
      <c r="AW9378" s="8"/>
      <c r="AX9378" s="19" t="str">
        <f t="shared" si="548"/>
        <v/>
      </c>
      <c r="AY9378" s="55">
        <f t="shared" si="549"/>
        <v>0</v>
      </c>
      <c r="AZ9378" s="8"/>
      <c r="BA9378" s="8"/>
    </row>
    <row r="9379" spans="1:53" x14ac:dyDescent="0.25">
      <c r="A9379" s="9" t="str">
        <f>IF(B9379&lt;&gt;"",COUNTA($B$3:B9379)+$A$2,"")</f>
        <v/>
      </c>
      <c r="R9379" s="42"/>
      <c r="AB9379" s="13"/>
      <c r="AC9379" s="8"/>
      <c r="AF9379" s="13"/>
      <c r="AG9379" s="8"/>
      <c r="AH9379" s="8"/>
      <c r="AI9379" s="8"/>
      <c r="AJ9379" s="8"/>
      <c r="AK9379" s="8"/>
      <c r="AN9379" s="13"/>
      <c r="AO9379" s="8"/>
      <c r="AR9379" s="13"/>
      <c r="AS9379" s="8"/>
      <c r="AV9379" s="13"/>
      <c r="AW9379" s="8"/>
      <c r="AX9379" s="19" t="str">
        <f t="shared" si="548"/>
        <v/>
      </c>
      <c r="AY9379" s="55">
        <f t="shared" si="549"/>
        <v>0</v>
      </c>
      <c r="AZ9379" s="8"/>
      <c r="BA9379" s="8"/>
    </row>
    <row r="9380" spans="1:53" x14ac:dyDescent="0.25">
      <c r="A9380" s="9" t="str">
        <f>IF(B9380&lt;&gt;"",COUNTA($B$3:B9380)+$A$2,"")</f>
        <v/>
      </c>
      <c r="R9380" s="42"/>
      <c r="AB9380" s="13"/>
      <c r="AC9380" s="8"/>
      <c r="AF9380" s="13"/>
      <c r="AG9380" s="8"/>
      <c r="AH9380" s="8"/>
      <c r="AI9380" s="8"/>
      <c r="AJ9380" s="8"/>
      <c r="AK9380" s="8"/>
      <c r="AN9380" s="13"/>
      <c r="AO9380" s="8"/>
      <c r="AR9380" s="13"/>
      <c r="AS9380" s="8"/>
      <c r="AV9380" s="13"/>
      <c r="AW9380" s="8"/>
      <c r="AX9380" s="19" t="str">
        <f t="shared" si="548"/>
        <v/>
      </c>
      <c r="AY9380" s="55">
        <f t="shared" si="549"/>
        <v>0</v>
      </c>
      <c r="AZ9380" s="8"/>
      <c r="BA9380" s="8"/>
    </row>
    <row r="9381" spans="1:53" x14ac:dyDescent="0.25">
      <c r="A9381" s="9" t="str">
        <f>IF(B9381&lt;&gt;"",COUNTA($B$3:B9381)+$A$2,"")</f>
        <v/>
      </c>
      <c r="R9381" s="42"/>
      <c r="AB9381" s="13"/>
      <c r="AC9381" s="8"/>
      <c r="AF9381" s="13"/>
      <c r="AG9381" s="8"/>
      <c r="AH9381" s="8"/>
      <c r="AI9381" s="8"/>
      <c r="AJ9381" s="8"/>
      <c r="AK9381" s="8"/>
      <c r="AN9381" s="13"/>
      <c r="AO9381" s="8"/>
      <c r="AR9381" s="13"/>
      <c r="AS9381" s="8"/>
      <c r="AV9381" s="13"/>
      <c r="AW9381" s="8"/>
      <c r="AX9381" s="19" t="str">
        <f t="shared" si="548"/>
        <v/>
      </c>
      <c r="AY9381" s="55">
        <f t="shared" si="549"/>
        <v>0</v>
      </c>
      <c r="AZ9381" s="8"/>
      <c r="BA9381" s="8"/>
    </row>
    <row r="9382" spans="1:53" x14ac:dyDescent="0.25">
      <c r="A9382" s="9" t="str">
        <f>IF(B9382&lt;&gt;"",COUNTA($B$3:B9382)+$A$2,"")</f>
        <v/>
      </c>
      <c r="R9382" s="42"/>
      <c r="AB9382" s="13"/>
      <c r="AC9382" s="8"/>
      <c r="AF9382" s="13"/>
      <c r="AG9382" s="8"/>
      <c r="AH9382" s="8"/>
      <c r="AI9382" s="8"/>
      <c r="AJ9382" s="8"/>
      <c r="AK9382" s="8"/>
      <c r="AN9382" s="13"/>
      <c r="AO9382" s="8"/>
      <c r="AR9382" s="13"/>
      <c r="AS9382" s="8"/>
      <c r="AV9382" s="13"/>
      <c r="AW9382" s="8"/>
      <c r="AX9382" s="19" t="str">
        <f t="shared" si="548"/>
        <v/>
      </c>
      <c r="AY9382" s="55">
        <f t="shared" si="549"/>
        <v>0</v>
      </c>
      <c r="AZ9382" s="8"/>
      <c r="BA9382" s="8"/>
    </row>
    <row r="9383" spans="1:53" x14ac:dyDescent="0.25">
      <c r="A9383" s="9" t="str">
        <f>IF(B9383&lt;&gt;"",COUNTA($B$3:B9383)+$A$2,"")</f>
        <v/>
      </c>
      <c r="R9383" s="42"/>
      <c r="AB9383" s="13"/>
      <c r="AC9383" s="8"/>
      <c r="AF9383" s="13"/>
      <c r="AG9383" s="8"/>
      <c r="AH9383" s="8"/>
      <c r="AI9383" s="8"/>
      <c r="AJ9383" s="8"/>
      <c r="AK9383" s="8"/>
      <c r="AN9383" s="13"/>
      <c r="AO9383" s="8"/>
      <c r="AR9383" s="13"/>
      <c r="AS9383" s="8"/>
      <c r="AV9383" s="13"/>
      <c r="AW9383" s="8"/>
      <c r="AX9383" s="19" t="str">
        <f t="shared" si="548"/>
        <v/>
      </c>
      <c r="AY9383" s="55">
        <f t="shared" si="549"/>
        <v>0</v>
      </c>
      <c r="AZ9383" s="8"/>
      <c r="BA9383" s="8"/>
    </row>
    <row r="9384" spans="1:53" x14ac:dyDescent="0.25">
      <c r="A9384" s="9" t="str">
        <f>IF(B9384&lt;&gt;"",COUNTA($B$3:B9384)+$A$2,"")</f>
        <v/>
      </c>
      <c r="R9384" s="42"/>
      <c r="AB9384" s="13"/>
      <c r="AC9384" s="8"/>
      <c r="AF9384" s="13"/>
      <c r="AG9384" s="8"/>
      <c r="AH9384" s="8"/>
      <c r="AI9384" s="8"/>
      <c r="AJ9384" s="8"/>
      <c r="AK9384" s="8"/>
      <c r="AN9384" s="13"/>
      <c r="AO9384" s="8"/>
      <c r="AR9384" s="13"/>
      <c r="AS9384" s="8"/>
      <c r="AV9384" s="13"/>
      <c r="AW9384" s="8"/>
      <c r="AX9384" s="19" t="str">
        <f t="shared" si="548"/>
        <v/>
      </c>
      <c r="AY9384" s="55">
        <f t="shared" si="549"/>
        <v>0</v>
      </c>
      <c r="AZ9384" s="8"/>
      <c r="BA9384" s="8"/>
    </row>
    <row r="9385" spans="1:53" x14ac:dyDescent="0.25">
      <c r="A9385" s="9" t="str">
        <f>IF(B9385&lt;&gt;"",COUNTA($B$3:B9385)+$A$2,"")</f>
        <v/>
      </c>
      <c r="R9385" s="42"/>
      <c r="AB9385" s="13"/>
      <c r="AC9385" s="8"/>
      <c r="AF9385" s="13"/>
      <c r="AG9385" s="8"/>
      <c r="AH9385" s="8"/>
      <c r="AI9385" s="8"/>
      <c r="AJ9385" s="8"/>
      <c r="AK9385" s="8"/>
      <c r="AN9385" s="13"/>
      <c r="AO9385" s="8"/>
      <c r="AR9385" s="13"/>
      <c r="AS9385" s="8"/>
      <c r="AV9385" s="13"/>
      <c r="AW9385" s="8"/>
      <c r="AX9385" s="19" t="str">
        <f t="shared" si="548"/>
        <v/>
      </c>
      <c r="AY9385" s="55">
        <f t="shared" si="549"/>
        <v>0</v>
      </c>
      <c r="AZ9385" s="8"/>
      <c r="BA9385" s="8"/>
    </row>
    <row r="9386" spans="1:53" x14ac:dyDescent="0.25">
      <c r="A9386" s="9" t="str">
        <f>IF(B9386&lt;&gt;"",COUNTA($B$3:B9386)+$A$2,"")</f>
        <v/>
      </c>
      <c r="R9386" s="42"/>
      <c r="AB9386" s="13"/>
      <c r="AC9386" s="8"/>
      <c r="AF9386" s="13"/>
      <c r="AG9386" s="8"/>
      <c r="AH9386" s="8"/>
      <c r="AI9386" s="8"/>
      <c r="AJ9386" s="8"/>
      <c r="AK9386" s="8"/>
      <c r="AN9386" s="13"/>
      <c r="AO9386" s="8"/>
      <c r="AR9386" s="13"/>
      <c r="AS9386" s="8"/>
      <c r="AV9386" s="13"/>
      <c r="AW9386" s="8"/>
      <c r="AX9386" s="19" t="str">
        <f t="shared" si="548"/>
        <v/>
      </c>
      <c r="AY9386" s="55">
        <f t="shared" si="549"/>
        <v>0</v>
      </c>
      <c r="AZ9386" s="8"/>
      <c r="BA9386" s="8"/>
    </row>
    <row r="9387" spans="1:53" x14ac:dyDescent="0.25">
      <c r="A9387" s="9" t="str">
        <f>IF(B9387&lt;&gt;"",COUNTA($B$3:B9387)+$A$2,"")</f>
        <v/>
      </c>
      <c r="R9387" s="42"/>
      <c r="AB9387" s="13"/>
      <c r="AC9387" s="8"/>
      <c r="AF9387" s="13"/>
      <c r="AG9387" s="8"/>
      <c r="AH9387" s="8"/>
      <c r="AI9387" s="8"/>
      <c r="AJ9387" s="8"/>
      <c r="AK9387" s="8"/>
      <c r="AN9387" s="13"/>
      <c r="AO9387" s="8"/>
      <c r="AR9387" s="13"/>
      <c r="AS9387" s="8"/>
      <c r="AV9387" s="13"/>
      <c r="AW9387" s="8"/>
      <c r="AX9387" s="19" t="str">
        <f t="shared" si="548"/>
        <v/>
      </c>
      <c r="AY9387" s="55">
        <f t="shared" si="549"/>
        <v>0</v>
      </c>
      <c r="AZ9387" s="8"/>
      <c r="BA9387" s="8"/>
    </row>
    <row r="9388" spans="1:53" x14ac:dyDescent="0.25">
      <c r="A9388" s="9" t="str">
        <f>IF(B9388&lt;&gt;"",COUNTA($B$3:B9388)+$A$2,"")</f>
        <v/>
      </c>
      <c r="R9388" s="42"/>
      <c r="AB9388" s="13"/>
      <c r="AC9388" s="8"/>
      <c r="AF9388" s="13"/>
      <c r="AG9388" s="8"/>
      <c r="AH9388" s="8"/>
      <c r="AI9388" s="8"/>
      <c r="AJ9388" s="8"/>
      <c r="AK9388" s="8"/>
      <c r="AN9388" s="13"/>
      <c r="AO9388" s="8"/>
      <c r="AR9388" s="13"/>
      <c r="AS9388" s="8"/>
      <c r="AV9388" s="13"/>
      <c r="AW9388" s="8"/>
      <c r="AX9388" s="19" t="str">
        <f t="shared" si="548"/>
        <v/>
      </c>
      <c r="AY9388" s="55">
        <f t="shared" si="549"/>
        <v>0</v>
      </c>
      <c r="AZ9388" s="8"/>
      <c r="BA9388" s="8"/>
    </row>
    <row r="9389" spans="1:53" x14ac:dyDescent="0.25">
      <c r="A9389" s="9" t="str">
        <f>IF(B9389&lt;&gt;"",COUNTA($B$3:B9389)+$A$2,"")</f>
        <v/>
      </c>
      <c r="R9389" s="42"/>
      <c r="AB9389" s="13"/>
      <c r="AC9389" s="8"/>
      <c r="AF9389" s="13"/>
      <c r="AG9389" s="8"/>
      <c r="AH9389" s="8"/>
      <c r="AI9389" s="8"/>
      <c r="AJ9389" s="8"/>
      <c r="AK9389" s="8"/>
      <c r="AN9389" s="13"/>
      <c r="AO9389" s="8"/>
      <c r="AR9389" s="13"/>
      <c r="AS9389" s="8"/>
      <c r="AV9389" s="13"/>
      <c r="AW9389" s="8"/>
      <c r="AX9389" s="19" t="str">
        <f t="shared" si="548"/>
        <v/>
      </c>
      <c r="AY9389" s="55">
        <f t="shared" si="549"/>
        <v>0</v>
      </c>
      <c r="AZ9389" s="8"/>
      <c r="BA9389" s="8"/>
    </row>
    <row r="9390" spans="1:53" x14ac:dyDescent="0.25">
      <c r="A9390" s="9" t="str">
        <f>IF(B9390&lt;&gt;"",COUNTA($B$3:B9390)+$A$2,"")</f>
        <v/>
      </c>
      <c r="R9390" s="42"/>
      <c r="AB9390" s="13"/>
      <c r="AC9390" s="8"/>
      <c r="AF9390" s="13"/>
      <c r="AG9390" s="8"/>
      <c r="AH9390" s="8"/>
      <c r="AI9390" s="8"/>
      <c r="AJ9390" s="8"/>
      <c r="AK9390" s="8"/>
      <c r="AN9390" s="13"/>
      <c r="AO9390" s="8"/>
      <c r="AR9390" s="13"/>
      <c r="AS9390" s="8"/>
      <c r="AV9390" s="13"/>
      <c r="AW9390" s="8"/>
      <c r="AX9390" s="19" t="str">
        <f t="shared" si="548"/>
        <v/>
      </c>
      <c r="AY9390" s="55">
        <f t="shared" si="549"/>
        <v>0</v>
      </c>
      <c r="AZ9390" s="8"/>
      <c r="BA9390" s="8"/>
    </row>
    <row r="9391" spans="1:53" x14ac:dyDescent="0.25">
      <c r="A9391" s="9" t="str">
        <f>IF(B9391&lt;&gt;"",COUNTA($B$3:B9391)+$A$2,"")</f>
        <v/>
      </c>
      <c r="R9391" s="42"/>
      <c r="AB9391" s="13"/>
      <c r="AC9391" s="8"/>
      <c r="AF9391" s="13"/>
      <c r="AG9391" s="8"/>
      <c r="AH9391" s="8"/>
      <c r="AI9391" s="8"/>
      <c r="AJ9391" s="8"/>
      <c r="AK9391" s="8"/>
      <c r="AN9391" s="13"/>
      <c r="AO9391" s="8"/>
      <c r="AR9391" s="13"/>
      <c r="AS9391" s="8"/>
      <c r="AV9391" s="13"/>
      <c r="AW9391" s="8"/>
      <c r="AX9391" s="19" t="str">
        <f t="shared" si="548"/>
        <v/>
      </c>
      <c r="AY9391" s="55">
        <f t="shared" si="549"/>
        <v>0</v>
      </c>
      <c r="AZ9391" s="8"/>
      <c r="BA9391" s="8"/>
    </row>
    <row r="9392" spans="1:53" x14ac:dyDescent="0.25">
      <c r="A9392" s="9" t="str">
        <f>IF(B9392&lt;&gt;"",COUNTA($B$3:B9392)+$A$2,"")</f>
        <v/>
      </c>
      <c r="R9392" s="42"/>
      <c r="AB9392" s="13"/>
      <c r="AC9392" s="8"/>
      <c r="AF9392" s="13"/>
      <c r="AG9392" s="8"/>
      <c r="AH9392" s="8"/>
      <c r="AI9392" s="8"/>
      <c r="AJ9392" s="8"/>
      <c r="AK9392" s="8"/>
      <c r="AN9392" s="13"/>
      <c r="AO9392" s="8"/>
      <c r="AR9392" s="13"/>
      <c r="AS9392" s="8"/>
      <c r="AV9392" s="13"/>
      <c r="AW9392" s="8"/>
      <c r="AX9392" s="19" t="str">
        <f t="shared" si="548"/>
        <v/>
      </c>
      <c r="AY9392" s="55">
        <f t="shared" si="549"/>
        <v>0</v>
      </c>
      <c r="AZ9392" s="8"/>
      <c r="BA9392" s="8"/>
    </row>
    <row r="9393" spans="1:53" x14ac:dyDescent="0.25">
      <c r="A9393" s="9" t="str">
        <f>IF(B9393&lt;&gt;"",COUNTA($B$3:B9393)+$A$2,"")</f>
        <v/>
      </c>
      <c r="R9393" s="42"/>
      <c r="AB9393" s="13"/>
      <c r="AC9393" s="8"/>
      <c r="AF9393" s="13"/>
      <c r="AG9393" s="8"/>
      <c r="AH9393" s="8"/>
      <c r="AI9393" s="8"/>
      <c r="AJ9393" s="8"/>
      <c r="AK9393" s="8"/>
      <c r="AN9393" s="13"/>
      <c r="AO9393" s="8"/>
      <c r="AR9393" s="13"/>
      <c r="AS9393" s="8"/>
      <c r="AV9393" s="13"/>
      <c r="AW9393" s="8"/>
      <c r="AX9393" s="19" t="str">
        <f t="shared" si="548"/>
        <v/>
      </c>
      <c r="AY9393" s="55">
        <f t="shared" si="549"/>
        <v>0</v>
      </c>
      <c r="AZ9393" s="8"/>
      <c r="BA9393" s="8"/>
    </row>
    <row r="9394" spans="1:53" x14ac:dyDescent="0.25">
      <c r="A9394" s="9" t="str">
        <f>IF(B9394&lt;&gt;"",COUNTA($B$3:B9394)+$A$2,"")</f>
        <v/>
      </c>
      <c r="R9394" s="42"/>
      <c r="AB9394" s="13"/>
      <c r="AC9394" s="8"/>
      <c r="AF9394" s="13"/>
      <c r="AG9394" s="8"/>
      <c r="AH9394" s="8"/>
      <c r="AI9394" s="8"/>
      <c r="AJ9394" s="8"/>
      <c r="AK9394" s="8"/>
      <c r="AN9394" s="13"/>
      <c r="AO9394" s="8"/>
      <c r="AR9394" s="13"/>
      <c r="AS9394" s="8"/>
      <c r="AV9394" s="13"/>
      <c r="AW9394" s="8"/>
      <c r="AX9394" s="19" t="str">
        <f t="shared" si="548"/>
        <v/>
      </c>
      <c r="AY9394" s="55">
        <f t="shared" si="549"/>
        <v>0</v>
      </c>
      <c r="AZ9394" s="8"/>
      <c r="BA9394" s="8"/>
    </row>
    <row r="9395" spans="1:53" x14ac:dyDescent="0.25">
      <c r="A9395" s="9" t="str">
        <f>IF(B9395&lt;&gt;"",COUNTA($B$3:B9395)+$A$2,"")</f>
        <v/>
      </c>
      <c r="R9395" s="42"/>
      <c r="AB9395" s="13"/>
      <c r="AC9395" s="8"/>
      <c r="AF9395" s="13"/>
      <c r="AG9395" s="8"/>
      <c r="AH9395" s="8"/>
      <c r="AI9395" s="8"/>
      <c r="AJ9395" s="8"/>
      <c r="AK9395" s="8"/>
      <c r="AN9395" s="13"/>
      <c r="AO9395" s="8"/>
      <c r="AR9395" s="13"/>
      <c r="AS9395" s="8"/>
      <c r="AV9395" s="13"/>
      <c r="AW9395" s="8"/>
      <c r="AX9395" s="19" t="str">
        <f t="shared" si="548"/>
        <v/>
      </c>
      <c r="AY9395" s="55">
        <f t="shared" si="549"/>
        <v>0</v>
      </c>
      <c r="AZ9395" s="8"/>
      <c r="BA9395" s="8"/>
    </row>
    <row r="9396" spans="1:53" x14ac:dyDescent="0.25">
      <c r="A9396" s="9" t="str">
        <f>IF(B9396&lt;&gt;"",COUNTA($B$3:B9396)+$A$2,"")</f>
        <v/>
      </c>
      <c r="R9396" s="42"/>
      <c r="AB9396" s="13"/>
      <c r="AC9396" s="8"/>
      <c r="AF9396" s="13"/>
      <c r="AG9396" s="8"/>
      <c r="AH9396" s="8"/>
      <c r="AI9396" s="8"/>
      <c r="AJ9396" s="8"/>
      <c r="AK9396" s="8"/>
      <c r="AN9396" s="13"/>
      <c r="AO9396" s="8"/>
      <c r="AR9396" s="13"/>
      <c r="AS9396" s="8"/>
      <c r="AV9396" s="13"/>
      <c r="AW9396" s="8"/>
      <c r="AX9396" s="19" t="str">
        <f t="shared" si="548"/>
        <v/>
      </c>
      <c r="AY9396" s="55">
        <f t="shared" si="549"/>
        <v>0</v>
      </c>
      <c r="AZ9396" s="8"/>
      <c r="BA9396" s="8"/>
    </row>
    <row r="9397" spans="1:53" x14ac:dyDescent="0.25">
      <c r="A9397" s="9" t="str">
        <f>IF(B9397&lt;&gt;"",COUNTA($B$3:B9397)+$A$2,"")</f>
        <v/>
      </c>
      <c r="R9397" s="42"/>
      <c r="AB9397" s="13"/>
      <c r="AC9397" s="8"/>
      <c r="AF9397" s="13"/>
      <c r="AG9397" s="8"/>
      <c r="AH9397" s="8"/>
      <c r="AI9397" s="8"/>
      <c r="AJ9397" s="8"/>
      <c r="AK9397" s="8"/>
      <c r="AN9397" s="13"/>
      <c r="AO9397" s="8"/>
      <c r="AR9397" s="13"/>
      <c r="AS9397" s="8"/>
      <c r="AV9397" s="13"/>
      <c r="AW9397" s="8"/>
      <c r="AX9397" s="19" t="str">
        <f t="shared" si="548"/>
        <v/>
      </c>
      <c r="AY9397" s="55">
        <f t="shared" si="549"/>
        <v>0</v>
      </c>
      <c r="AZ9397" s="8"/>
      <c r="BA9397" s="8"/>
    </row>
    <row r="9398" spans="1:53" x14ac:dyDescent="0.25">
      <c r="A9398" s="9" t="str">
        <f>IF(B9398&lt;&gt;"",COUNTA($B$3:B9398)+$A$2,"")</f>
        <v/>
      </c>
      <c r="R9398" s="42"/>
      <c r="AB9398" s="13"/>
      <c r="AC9398" s="8"/>
      <c r="AF9398" s="13"/>
      <c r="AG9398" s="8"/>
      <c r="AH9398" s="8"/>
      <c r="AI9398" s="8"/>
      <c r="AJ9398" s="8"/>
      <c r="AK9398" s="8"/>
      <c r="AN9398" s="13"/>
      <c r="AO9398" s="8"/>
      <c r="AR9398" s="13"/>
      <c r="AS9398" s="8"/>
      <c r="AV9398" s="13"/>
      <c r="AW9398" s="8"/>
      <c r="AX9398" s="19" t="str">
        <f t="shared" si="548"/>
        <v/>
      </c>
      <c r="AY9398" s="55">
        <f t="shared" si="549"/>
        <v>0</v>
      </c>
      <c r="AZ9398" s="8"/>
      <c r="BA9398" s="8"/>
    </row>
    <row r="9399" spans="1:53" x14ac:dyDescent="0.25">
      <c r="A9399" s="9" t="str">
        <f>IF(B9399&lt;&gt;"",COUNTA($B$3:B9399)+$A$2,"")</f>
        <v/>
      </c>
      <c r="R9399" s="42"/>
      <c r="AB9399" s="13"/>
      <c r="AC9399" s="8"/>
      <c r="AF9399" s="13"/>
      <c r="AG9399" s="8"/>
      <c r="AH9399" s="8"/>
      <c r="AI9399" s="8"/>
      <c r="AJ9399" s="8"/>
      <c r="AK9399" s="8"/>
      <c r="AN9399" s="13"/>
      <c r="AO9399" s="8"/>
      <c r="AR9399" s="13"/>
      <c r="AS9399" s="8"/>
      <c r="AV9399" s="13"/>
      <c r="AW9399" s="8"/>
      <c r="AX9399" s="19" t="str">
        <f t="shared" si="548"/>
        <v/>
      </c>
      <c r="AY9399" s="55">
        <f t="shared" si="549"/>
        <v>0</v>
      </c>
      <c r="AZ9399" s="8"/>
      <c r="BA9399" s="8"/>
    </row>
    <row r="9400" spans="1:53" x14ac:dyDescent="0.25">
      <c r="A9400" s="9" t="str">
        <f>IF(B9400&lt;&gt;"",COUNTA($B$3:B9400)+$A$2,"")</f>
        <v/>
      </c>
      <c r="R9400" s="42"/>
      <c r="AB9400" s="13"/>
      <c r="AC9400" s="8"/>
      <c r="AF9400" s="13"/>
      <c r="AG9400" s="8"/>
      <c r="AH9400" s="8"/>
      <c r="AI9400" s="8"/>
      <c r="AJ9400" s="8"/>
      <c r="AK9400" s="8"/>
      <c r="AN9400" s="13"/>
      <c r="AO9400" s="8"/>
      <c r="AR9400" s="13"/>
      <c r="AS9400" s="8"/>
      <c r="AV9400" s="13"/>
      <c r="AW9400" s="8"/>
      <c r="AX9400" s="19" t="str">
        <f t="shared" si="548"/>
        <v/>
      </c>
      <c r="AY9400" s="55">
        <f t="shared" si="549"/>
        <v>0</v>
      </c>
      <c r="AZ9400" s="8"/>
      <c r="BA9400" s="8"/>
    </row>
    <row r="9401" spans="1:53" x14ac:dyDescent="0.25">
      <c r="A9401" s="9" t="str">
        <f>IF(B9401&lt;&gt;"",COUNTA($B$3:B9401)+$A$2,"")</f>
        <v/>
      </c>
      <c r="R9401" s="42"/>
      <c r="AB9401" s="13"/>
      <c r="AC9401" s="8"/>
      <c r="AF9401" s="13"/>
      <c r="AG9401" s="8"/>
      <c r="AH9401" s="8"/>
      <c r="AI9401" s="8"/>
      <c r="AJ9401" s="8"/>
      <c r="AK9401" s="8"/>
      <c r="AN9401" s="13"/>
      <c r="AO9401" s="8"/>
      <c r="AR9401" s="13"/>
      <c r="AS9401" s="8"/>
      <c r="AV9401" s="13"/>
      <c r="AW9401" s="8"/>
      <c r="AX9401" s="19" t="str">
        <f t="shared" si="548"/>
        <v/>
      </c>
      <c r="AY9401" s="55">
        <f t="shared" si="549"/>
        <v>0</v>
      </c>
      <c r="AZ9401" s="8"/>
      <c r="BA9401" s="8"/>
    </row>
    <row r="9402" spans="1:53" x14ac:dyDescent="0.25">
      <c r="A9402" s="9" t="str">
        <f>IF(B9402&lt;&gt;"",COUNTA($B$3:B9402)+$A$2,"")</f>
        <v/>
      </c>
      <c r="R9402" s="42"/>
      <c r="AB9402" s="13"/>
      <c r="AC9402" s="8"/>
      <c r="AF9402" s="13"/>
      <c r="AG9402" s="8"/>
      <c r="AH9402" s="8"/>
      <c r="AI9402" s="8"/>
      <c r="AJ9402" s="8"/>
      <c r="AK9402" s="8"/>
      <c r="AN9402" s="13"/>
      <c r="AO9402" s="8"/>
      <c r="AR9402" s="13"/>
      <c r="AS9402" s="8"/>
      <c r="AV9402" s="13"/>
      <c r="AW9402" s="8"/>
      <c r="AX9402" s="19" t="str">
        <f t="shared" si="548"/>
        <v/>
      </c>
      <c r="AY9402" s="55">
        <f t="shared" si="549"/>
        <v>0</v>
      </c>
      <c r="AZ9402" s="8"/>
      <c r="BA9402" s="8"/>
    </row>
    <row r="9403" spans="1:53" x14ac:dyDescent="0.25">
      <c r="A9403" s="9" t="str">
        <f>IF(B9403&lt;&gt;"",COUNTA($B$3:B9403)+$A$2,"")</f>
        <v/>
      </c>
      <c r="R9403" s="42"/>
      <c r="AB9403" s="13"/>
      <c r="AC9403" s="8"/>
      <c r="AF9403" s="13"/>
      <c r="AG9403" s="8"/>
      <c r="AH9403" s="8"/>
      <c r="AI9403" s="8"/>
      <c r="AJ9403" s="8"/>
      <c r="AK9403" s="8"/>
      <c r="AN9403" s="13"/>
      <c r="AO9403" s="8"/>
      <c r="AR9403" s="13"/>
      <c r="AS9403" s="8"/>
      <c r="AV9403" s="13"/>
      <c r="AW9403" s="8"/>
      <c r="AX9403" s="19" t="str">
        <f t="shared" si="548"/>
        <v/>
      </c>
      <c r="AY9403" s="55">
        <f t="shared" si="549"/>
        <v>0</v>
      </c>
      <c r="AZ9403" s="8"/>
      <c r="BA9403" s="8"/>
    </row>
    <row r="9404" spans="1:53" x14ac:dyDescent="0.25">
      <c r="A9404" s="9" t="str">
        <f>IF(B9404&lt;&gt;"",COUNTA($B$3:B9404)+$A$2,"")</f>
        <v/>
      </c>
      <c r="R9404" s="42"/>
      <c r="AB9404" s="13"/>
      <c r="AC9404" s="8"/>
      <c r="AF9404" s="13"/>
      <c r="AG9404" s="8"/>
      <c r="AH9404" s="8"/>
      <c r="AI9404" s="8"/>
      <c r="AJ9404" s="8"/>
      <c r="AK9404" s="8"/>
      <c r="AN9404" s="13"/>
      <c r="AO9404" s="8"/>
      <c r="AR9404" s="13"/>
      <c r="AS9404" s="8"/>
      <c r="AV9404" s="13"/>
      <c r="AW9404" s="8"/>
      <c r="AX9404" s="19" t="str">
        <f t="shared" si="548"/>
        <v/>
      </c>
      <c r="AY9404" s="55">
        <f t="shared" si="549"/>
        <v>0</v>
      </c>
      <c r="AZ9404" s="8"/>
      <c r="BA9404" s="8"/>
    </row>
    <row r="9405" spans="1:53" x14ac:dyDescent="0.25">
      <c r="A9405" s="9" t="str">
        <f>IF(B9405&lt;&gt;"",COUNTA($B$3:B9405)+$A$2,"")</f>
        <v/>
      </c>
      <c r="R9405" s="42"/>
      <c r="AB9405" s="13"/>
      <c r="AC9405" s="8"/>
      <c r="AF9405" s="13"/>
      <c r="AG9405" s="8"/>
      <c r="AH9405" s="8"/>
      <c r="AI9405" s="8"/>
      <c r="AJ9405" s="8"/>
      <c r="AK9405" s="8"/>
      <c r="AN9405" s="13"/>
      <c r="AO9405" s="8"/>
      <c r="AR9405" s="13"/>
      <c r="AS9405" s="8"/>
      <c r="AV9405" s="13"/>
      <c r="AW9405" s="8"/>
      <c r="AX9405" s="19" t="str">
        <f t="shared" si="548"/>
        <v/>
      </c>
      <c r="AY9405" s="55">
        <f t="shared" si="549"/>
        <v>0</v>
      </c>
      <c r="AZ9405" s="8"/>
      <c r="BA9405" s="8"/>
    </row>
    <row r="9406" spans="1:53" x14ac:dyDescent="0.25">
      <c r="A9406" s="9" t="str">
        <f>IF(B9406&lt;&gt;"",COUNTA($B$3:B9406)+$A$2,"")</f>
        <v/>
      </c>
      <c r="R9406" s="42"/>
      <c r="AB9406" s="13"/>
      <c r="AC9406" s="8"/>
      <c r="AF9406" s="13"/>
      <c r="AG9406" s="8"/>
      <c r="AH9406" s="8"/>
      <c r="AI9406" s="8"/>
      <c r="AJ9406" s="8"/>
      <c r="AK9406" s="8"/>
      <c r="AN9406" s="13"/>
      <c r="AO9406" s="8"/>
      <c r="AR9406" s="13"/>
      <c r="AS9406" s="8"/>
      <c r="AV9406" s="13"/>
      <c r="AW9406" s="8"/>
      <c r="AX9406" s="19" t="str">
        <f t="shared" si="548"/>
        <v/>
      </c>
      <c r="AY9406" s="55">
        <f t="shared" si="549"/>
        <v>0</v>
      </c>
      <c r="AZ9406" s="8"/>
      <c r="BA9406" s="8"/>
    </row>
    <row r="9407" spans="1:53" x14ac:dyDescent="0.25">
      <c r="A9407" s="9" t="str">
        <f>IF(B9407&lt;&gt;"",COUNTA($B$3:B9407)+$A$2,"")</f>
        <v/>
      </c>
      <c r="R9407" s="42"/>
      <c r="AB9407" s="13"/>
      <c r="AC9407" s="8"/>
      <c r="AF9407" s="13"/>
      <c r="AG9407" s="8"/>
      <c r="AH9407" s="8"/>
      <c r="AI9407" s="8"/>
      <c r="AJ9407" s="8"/>
      <c r="AK9407" s="8"/>
      <c r="AN9407" s="13"/>
      <c r="AO9407" s="8"/>
      <c r="AR9407" s="13"/>
      <c r="AS9407" s="8"/>
      <c r="AV9407" s="13"/>
      <c r="AW9407" s="8"/>
      <c r="AX9407" s="19" t="str">
        <f t="shared" si="548"/>
        <v/>
      </c>
      <c r="AY9407" s="55">
        <f t="shared" si="549"/>
        <v>0</v>
      </c>
      <c r="AZ9407" s="8"/>
      <c r="BA9407" s="8"/>
    </row>
    <row r="9408" spans="1:53" x14ac:dyDescent="0.25">
      <c r="A9408" s="9" t="str">
        <f>IF(B9408&lt;&gt;"",COUNTA($B$3:B9408)+$A$2,"")</f>
        <v/>
      </c>
      <c r="R9408" s="42"/>
      <c r="AB9408" s="13"/>
      <c r="AC9408" s="8"/>
      <c r="AF9408" s="13"/>
      <c r="AG9408" s="8"/>
      <c r="AH9408" s="8"/>
      <c r="AI9408" s="8"/>
      <c r="AJ9408" s="8"/>
      <c r="AK9408" s="8"/>
      <c r="AN9408" s="13"/>
      <c r="AO9408" s="8"/>
      <c r="AR9408" s="13"/>
      <c r="AS9408" s="8"/>
      <c r="AV9408" s="13"/>
      <c r="AW9408" s="8"/>
      <c r="AX9408" s="19" t="str">
        <f t="shared" si="548"/>
        <v/>
      </c>
      <c r="AY9408" s="55">
        <f t="shared" si="549"/>
        <v>0</v>
      </c>
      <c r="AZ9408" s="8"/>
      <c r="BA9408" s="8"/>
    </row>
    <row r="9409" spans="1:53" x14ac:dyDescent="0.25">
      <c r="A9409" s="9" t="str">
        <f>IF(B9409&lt;&gt;"",COUNTA($B$3:B9409)+$A$2,"")</f>
        <v/>
      </c>
      <c r="R9409" s="42"/>
      <c r="AB9409" s="13"/>
      <c r="AC9409" s="8"/>
      <c r="AF9409" s="13"/>
      <c r="AG9409" s="8"/>
      <c r="AH9409" s="8"/>
      <c r="AI9409" s="8"/>
      <c r="AJ9409" s="8"/>
      <c r="AK9409" s="8"/>
      <c r="AN9409" s="13"/>
      <c r="AO9409" s="8"/>
      <c r="AR9409" s="13"/>
      <c r="AS9409" s="8"/>
      <c r="AV9409" s="13"/>
      <c r="AW9409" s="8"/>
      <c r="AX9409" s="19" t="str">
        <f t="shared" si="548"/>
        <v/>
      </c>
      <c r="AY9409" s="55">
        <f t="shared" si="549"/>
        <v>0</v>
      </c>
      <c r="AZ9409" s="8"/>
      <c r="BA9409" s="8"/>
    </row>
    <row r="9410" spans="1:53" x14ac:dyDescent="0.25">
      <c r="A9410" s="9" t="str">
        <f>IF(B9410&lt;&gt;"",COUNTA($B$3:B9410)+$A$2,"")</f>
        <v/>
      </c>
      <c r="R9410" s="42"/>
      <c r="AB9410" s="13"/>
      <c r="AC9410" s="8"/>
      <c r="AF9410" s="13"/>
      <c r="AG9410" s="8"/>
      <c r="AH9410" s="8"/>
      <c r="AI9410" s="8"/>
      <c r="AJ9410" s="8"/>
      <c r="AK9410" s="8"/>
      <c r="AN9410" s="13"/>
      <c r="AO9410" s="8"/>
      <c r="AR9410" s="13"/>
      <c r="AS9410" s="8"/>
      <c r="AV9410" s="13"/>
      <c r="AW9410" s="8"/>
      <c r="AX9410" s="19" t="str">
        <f t="shared" si="548"/>
        <v/>
      </c>
      <c r="AY9410" s="55">
        <f t="shared" si="549"/>
        <v>0</v>
      </c>
      <c r="AZ9410" s="8"/>
      <c r="BA9410" s="8"/>
    </row>
    <row r="9411" spans="1:53" x14ac:dyDescent="0.25">
      <c r="A9411" s="9" t="str">
        <f>IF(B9411&lt;&gt;"",COUNTA($B$3:B9411)+$A$2,"")</f>
        <v/>
      </c>
      <c r="R9411" s="42"/>
      <c r="AB9411" s="13"/>
      <c r="AC9411" s="8"/>
      <c r="AF9411" s="13"/>
      <c r="AG9411" s="8"/>
      <c r="AH9411" s="8"/>
      <c r="AI9411" s="8"/>
      <c r="AJ9411" s="8"/>
      <c r="AK9411" s="8"/>
      <c r="AN9411" s="13"/>
      <c r="AO9411" s="8"/>
      <c r="AR9411" s="13"/>
      <c r="AS9411" s="8"/>
      <c r="AV9411" s="13"/>
      <c r="AW9411" s="8"/>
      <c r="AX9411" s="19" t="str">
        <f t="shared" ref="AX9411:AX9474" si="550">IF(R9411="","",AY9411/(1+0.025))</f>
        <v/>
      </c>
      <c r="AY9411" s="55">
        <f t="shared" ref="AY9411:AY9474" si="551">BC9411-AZ9411</f>
        <v>0</v>
      </c>
      <c r="AZ9411" s="8"/>
      <c r="BA9411" s="8"/>
    </row>
    <row r="9412" spans="1:53" x14ac:dyDescent="0.25">
      <c r="A9412" s="9" t="str">
        <f>IF(B9412&lt;&gt;"",COUNTA($B$3:B9412)+$A$2,"")</f>
        <v/>
      </c>
      <c r="R9412" s="42"/>
      <c r="AB9412" s="13"/>
      <c r="AC9412" s="8"/>
      <c r="AF9412" s="13"/>
      <c r="AG9412" s="8"/>
      <c r="AH9412" s="8"/>
      <c r="AI9412" s="8"/>
      <c r="AJ9412" s="8"/>
      <c r="AK9412" s="8"/>
      <c r="AN9412" s="13"/>
      <c r="AO9412" s="8"/>
      <c r="AR9412" s="13"/>
      <c r="AS9412" s="8"/>
      <c r="AV9412" s="13"/>
      <c r="AW9412" s="8"/>
      <c r="AX9412" s="19" t="str">
        <f t="shared" si="550"/>
        <v/>
      </c>
      <c r="AY9412" s="55">
        <f t="shared" si="551"/>
        <v>0</v>
      </c>
      <c r="AZ9412" s="8"/>
      <c r="BA9412" s="8"/>
    </row>
    <row r="9413" spans="1:53" x14ac:dyDescent="0.25">
      <c r="A9413" s="9" t="str">
        <f>IF(B9413&lt;&gt;"",COUNTA($B$3:B9413)+$A$2,"")</f>
        <v/>
      </c>
      <c r="R9413" s="42"/>
      <c r="AB9413" s="13"/>
      <c r="AC9413" s="8"/>
      <c r="AF9413" s="13"/>
      <c r="AG9413" s="8"/>
      <c r="AH9413" s="8"/>
      <c r="AI9413" s="8"/>
      <c r="AJ9413" s="8"/>
      <c r="AK9413" s="8"/>
      <c r="AN9413" s="13"/>
      <c r="AO9413" s="8"/>
      <c r="AR9413" s="13"/>
      <c r="AS9413" s="8"/>
      <c r="AV9413" s="13"/>
      <c r="AW9413" s="8"/>
      <c r="AX9413" s="19" t="str">
        <f t="shared" si="550"/>
        <v/>
      </c>
      <c r="AY9413" s="55">
        <f t="shared" si="551"/>
        <v>0</v>
      </c>
      <c r="AZ9413" s="8"/>
      <c r="BA9413" s="8"/>
    </row>
    <row r="9414" spans="1:53" x14ac:dyDescent="0.25">
      <c r="A9414" s="9" t="str">
        <f>IF(B9414&lt;&gt;"",COUNTA($B$3:B9414)+$A$2,"")</f>
        <v/>
      </c>
      <c r="R9414" s="42"/>
      <c r="AB9414" s="13"/>
      <c r="AC9414" s="8"/>
      <c r="AF9414" s="13"/>
      <c r="AG9414" s="8"/>
      <c r="AH9414" s="8"/>
      <c r="AI9414" s="8"/>
      <c r="AJ9414" s="8"/>
      <c r="AK9414" s="8"/>
      <c r="AN9414" s="13"/>
      <c r="AO9414" s="8"/>
      <c r="AR9414" s="13"/>
      <c r="AS9414" s="8"/>
      <c r="AV9414" s="13"/>
      <c r="AW9414" s="8"/>
      <c r="AX9414" s="19" t="str">
        <f t="shared" si="550"/>
        <v/>
      </c>
      <c r="AY9414" s="55">
        <f t="shared" si="551"/>
        <v>0</v>
      </c>
      <c r="AZ9414" s="8"/>
      <c r="BA9414" s="8"/>
    </row>
    <row r="9415" spans="1:53" x14ac:dyDescent="0.25">
      <c r="A9415" s="9" t="str">
        <f>IF(B9415&lt;&gt;"",COUNTA($B$3:B9415)+$A$2,"")</f>
        <v/>
      </c>
      <c r="R9415" s="42"/>
      <c r="AB9415" s="13"/>
      <c r="AC9415" s="8"/>
      <c r="AF9415" s="13"/>
      <c r="AG9415" s="8"/>
      <c r="AH9415" s="8"/>
      <c r="AI9415" s="8"/>
      <c r="AJ9415" s="8"/>
      <c r="AK9415" s="8"/>
      <c r="AN9415" s="13"/>
      <c r="AO9415" s="8"/>
      <c r="AR9415" s="13"/>
      <c r="AS9415" s="8"/>
      <c r="AV9415" s="13"/>
      <c r="AW9415" s="8"/>
      <c r="AX9415" s="19" t="str">
        <f t="shared" si="550"/>
        <v/>
      </c>
      <c r="AY9415" s="55">
        <f t="shared" si="551"/>
        <v>0</v>
      </c>
      <c r="AZ9415" s="8"/>
      <c r="BA9415" s="8"/>
    </row>
    <row r="9416" spans="1:53" x14ac:dyDescent="0.25">
      <c r="A9416" s="9" t="str">
        <f>IF(B9416&lt;&gt;"",COUNTA($B$3:B9416)+$A$2,"")</f>
        <v/>
      </c>
      <c r="R9416" s="42"/>
      <c r="AB9416" s="13"/>
      <c r="AC9416" s="8"/>
      <c r="AF9416" s="13"/>
      <c r="AG9416" s="8"/>
      <c r="AH9416" s="8"/>
      <c r="AI9416" s="8"/>
      <c r="AJ9416" s="8"/>
      <c r="AK9416" s="8"/>
      <c r="AN9416" s="13"/>
      <c r="AO9416" s="8"/>
      <c r="AR9416" s="13"/>
      <c r="AS9416" s="8"/>
      <c r="AV9416" s="13"/>
      <c r="AW9416" s="8"/>
      <c r="AX9416" s="19" t="str">
        <f t="shared" si="550"/>
        <v/>
      </c>
      <c r="AY9416" s="55">
        <f t="shared" si="551"/>
        <v>0</v>
      </c>
      <c r="AZ9416" s="8"/>
      <c r="BA9416" s="8"/>
    </row>
    <row r="9417" spans="1:53" x14ac:dyDescent="0.25">
      <c r="A9417" s="9" t="str">
        <f>IF(B9417&lt;&gt;"",COUNTA($B$3:B9417)+$A$2,"")</f>
        <v/>
      </c>
      <c r="R9417" s="42"/>
      <c r="AB9417" s="13"/>
      <c r="AC9417" s="8"/>
      <c r="AF9417" s="13"/>
      <c r="AG9417" s="8"/>
      <c r="AH9417" s="8"/>
      <c r="AI9417" s="8"/>
      <c r="AJ9417" s="8"/>
      <c r="AK9417" s="8"/>
      <c r="AN9417" s="13"/>
      <c r="AO9417" s="8"/>
      <c r="AR9417" s="13"/>
      <c r="AS9417" s="8"/>
      <c r="AV9417" s="13"/>
      <c r="AW9417" s="8"/>
      <c r="AX9417" s="19" t="str">
        <f t="shared" si="550"/>
        <v/>
      </c>
      <c r="AY9417" s="55">
        <f t="shared" si="551"/>
        <v>0</v>
      </c>
      <c r="AZ9417" s="8"/>
      <c r="BA9417" s="8"/>
    </row>
    <row r="9418" spans="1:53" x14ac:dyDescent="0.25">
      <c r="A9418" s="9" t="str">
        <f>IF(B9418&lt;&gt;"",COUNTA($B$3:B9418)+$A$2,"")</f>
        <v/>
      </c>
      <c r="R9418" s="42"/>
      <c r="AB9418" s="13"/>
      <c r="AC9418" s="8"/>
      <c r="AF9418" s="13"/>
      <c r="AG9418" s="8"/>
      <c r="AH9418" s="8"/>
      <c r="AI9418" s="8"/>
      <c r="AJ9418" s="8"/>
      <c r="AK9418" s="8"/>
      <c r="AN9418" s="13"/>
      <c r="AO9418" s="8"/>
      <c r="AR9418" s="13"/>
      <c r="AS9418" s="8"/>
      <c r="AV9418" s="13"/>
      <c r="AW9418" s="8"/>
      <c r="AX9418" s="19" t="str">
        <f t="shared" si="550"/>
        <v/>
      </c>
      <c r="AY9418" s="55">
        <f t="shared" si="551"/>
        <v>0</v>
      </c>
      <c r="AZ9418" s="8"/>
      <c r="BA9418" s="8"/>
    </row>
    <row r="9419" spans="1:53" x14ac:dyDescent="0.25">
      <c r="A9419" s="9" t="str">
        <f>IF(B9419&lt;&gt;"",COUNTA($B$3:B9419)+$A$2,"")</f>
        <v/>
      </c>
      <c r="R9419" s="42"/>
      <c r="AB9419" s="13"/>
      <c r="AC9419" s="8"/>
      <c r="AF9419" s="13"/>
      <c r="AG9419" s="8"/>
      <c r="AH9419" s="8"/>
      <c r="AI9419" s="8"/>
      <c r="AJ9419" s="8"/>
      <c r="AK9419" s="8"/>
      <c r="AN9419" s="13"/>
      <c r="AO9419" s="8"/>
      <c r="AR9419" s="13"/>
      <c r="AS9419" s="8"/>
      <c r="AV9419" s="13"/>
      <c r="AW9419" s="8"/>
      <c r="AX9419" s="19" t="str">
        <f t="shared" si="550"/>
        <v/>
      </c>
      <c r="AY9419" s="55">
        <f t="shared" si="551"/>
        <v>0</v>
      </c>
      <c r="AZ9419" s="8"/>
      <c r="BA9419" s="8"/>
    </row>
    <row r="9420" spans="1:53" x14ac:dyDescent="0.25">
      <c r="A9420" s="9" t="str">
        <f>IF(B9420&lt;&gt;"",COUNTA($B$3:B9420)+$A$2,"")</f>
        <v/>
      </c>
      <c r="R9420" s="42"/>
      <c r="AB9420" s="13"/>
      <c r="AC9420" s="8"/>
      <c r="AF9420" s="13"/>
      <c r="AG9420" s="8"/>
      <c r="AH9420" s="8"/>
      <c r="AI9420" s="8"/>
      <c r="AJ9420" s="8"/>
      <c r="AK9420" s="8"/>
      <c r="AN9420" s="13"/>
      <c r="AO9420" s="8"/>
      <c r="AR9420" s="13"/>
      <c r="AS9420" s="8"/>
      <c r="AV9420" s="13"/>
      <c r="AW9420" s="8"/>
      <c r="AX9420" s="19" t="str">
        <f t="shared" si="550"/>
        <v/>
      </c>
      <c r="AY9420" s="55">
        <f t="shared" si="551"/>
        <v>0</v>
      </c>
      <c r="AZ9420" s="8"/>
      <c r="BA9420" s="8"/>
    </row>
    <row r="9421" spans="1:53" x14ac:dyDescent="0.25">
      <c r="A9421" s="9" t="str">
        <f>IF(B9421&lt;&gt;"",COUNTA($B$3:B9421)+$A$2,"")</f>
        <v/>
      </c>
      <c r="R9421" s="42"/>
      <c r="AB9421" s="13"/>
      <c r="AC9421" s="8"/>
      <c r="AF9421" s="13"/>
      <c r="AG9421" s="8"/>
      <c r="AH9421" s="8"/>
      <c r="AI9421" s="8"/>
      <c r="AJ9421" s="8"/>
      <c r="AK9421" s="8"/>
      <c r="AN9421" s="13"/>
      <c r="AO9421" s="8"/>
      <c r="AR9421" s="13"/>
      <c r="AS9421" s="8"/>
      <c r="AV9421" s="13"/>
      <c r="AW9421" s="8"/>
      <c r="AX9421" s="19" t="str">
        <f t="shared" si="550"/>
        <v/>
      </c>
      <c r="AY9421" s="55">
        <f t="shared" si="551"/>
        <v>0</v>
      </c>
      <c r="AZ9421" s="8"/>
      <c r="BA9421" s="8"/>
    </row>
    <row r="9422" spans="1:53" x14ac:dyDescent="0.25">
      <c r="A9422" s="9" t="str">
        <f>IF(B9422&lt;&gt;"",COUNTA($B$3:B9422)+$A$2,"")</f>
        <v/>
      </c>
      <c r="R9422" s="42"/>
      <c r="AB9422" s="13"/>
      <c r="AC9422" s="8"/>
      <c r="AF9422" s="13"/>
      <c r="AG9422" s="8"/>
      <c r="AH9422" s="8"/>
      <c r="AI9422" s="8"/>
      <c r="AJ9422" s="8"/>
      <c r="AK9422" s="8"/>
      <c r="AN9422" s="13"/>
      <c r="AO9422" s="8"/>
      <c r="AR9422" s="13"/>
      <c r="AS9422" s="8"/>
      <c r="AV9422" s="13"/>
      <c r="AW9422" s="8"/>
      <c r="AX9422" s="19" t="str">
        <f t="shared" si="550"/>
        <v/>
      </c>
      <c r="AY9422" s="55">
        <f t="shared" si="551"/>
        <v>0</v>
      </c>
      <c r="AZ9422" s="8"/>
      <c r="BA9422" s="8"/>
    </row>
    <row r="9423" spans="1:53" x14ac:dyDescent="0.25">
      <c r="A9423" s="9" t="str">
        <f>IF(B9423&lt;&gt;"",COUNTA($B$3:B9423)+$A$2,"")</f>
        <v/>
      </c>
      <c r="R9423" s="42"/>
      <c r="AB9423" s="13"/>
      <c r="AC9423" s="8"/>
      <c r="AF9423" s="13"/>
      <c r="AG9423" s="8"/>
      <c r="AH9423" s="8"/>
      <c r="AI9423" s="8"/>
      <c r="AJ9423" s="8"/>
      <c r="AK9423" s="8"/>
      <c r="AN9423" s="13"/>
      <c r="AO9423" s="8"/>
      <c r="AR9423" s="13"/>
      <c r="AS9423" s="8"/>
      <c r="AV9423" s="13"/>
      <c r="AW9423" s="8"/>
      <c r="AX9423" s="19" t="str">
        <f t="shared" si="550"/>
        <v/>
      </c>
      <c r="AY9423" s="55">
        <f t="shared" si="551"/>
        <v>0</v>
      </c>
      <c r="AZ9423" s="8"/>
      <c r="BA9423" s="8"/>
    </row>
    <row r="9424" spans="1:53" x14ac:dyDescent="0.25">
      <c r="A9424" s="9" t="str">
        <f>IF(B9424&lt;&gt;"",COUNTA($B$3:B9424)+$A$2,"")</f>
        <v/>
      </c>
      <c r="R9424" s="42"/>
      <c r="AB9424" s="13"/>
      <c r="AC9424" s="8"/>
      <c r="AF9424" s="13"/>
      <c r="AG9424" s="8"/>
      <c r="AH9424" s="8"/>
      <c r="AI9424" s="8"/>
      <c r="AJ9424" s="8"/>
      <c r="AK9424" s="8"/>
      <c r="AN9424" s="13"/>
      <c r="AO9424" s="8"/>
      <c r="AR9424" s="13"/>
      <c r="AS9424" s="8"/>
      <c r="AV9424" s="13"/>
      <c r="AW9424" s="8"/>
      <c r="AX9424" s="19" t="str">
        <f t="shared" si="550"/>
        <v/>
      </c>
      <c r="AY9424" s="55">
        <f t="shared" si="551"/>
        <v>0</v>
      </c>
      <c r="AZ9424" s="8"/>
      <c r="BA9424" s="8"/>
    </row>
    <row r="9425" spans="1:53" x14ac:dyDescent="0.25">
      <c r="A9425" s="9" t="str">
        <f>IF(B9425&lt;&gt;"",COUNTA($B$3:B9425)+$A$2,"")</f>
        <v/>
      </c>
      <c r="R9425" s="42"/>
      <c r="AB9425" s="13"/>
      <c r="AC9425" s="8"/>
      <c r="AF9425" s="13"/>
      <c r="AG9425" s="8"/>
      <c r="AH9425" s="8"/>
      <c r="AI9425" s="8"/>
      <c r="AJ9425" s="8"/>
      <c r="AK9425" s="8"/>
      <c r="AN9425" s="13"/>
      <c r="AO9425" s="8"/>
      <c r="AR9425" s="13"/>
      <c r="AS9425" s="8"/>
      <c r="AV9425" s="13"/>
      <c r="AW9425" s="8"/>
      <c r="AX9425" s="19" t="str">
        <f t="shared" si="550"/>
        <v/>
      </c>
      <c r="AY9425" s="55">
        <f t="shared" si="551"/>
        <v>0</v>
      </c>
      <c r="AZ9425" s="8"/>
      <c r="BA9425" s="8"/>
    </row>
    <row r="9426" spans="1:53" x14ac:dyDescent="0.25">
      <c r="A9426" s="9" t="str">
        <f>IF(B9426&lt;&gt;"",COUNTA($B$3:B9426)+$A$2,"")</f>
        <v/>
      </c>
      <c r="R9426" s="42"/>
      <c r="AB9426" s="13"/>
      <c r="AC9426" s="8"/>
      <c r="AF9426" s="13"/>
      <c r="AG9426" s="8"/>
      <c r="AH9426" s="8"/>
      <c r="AI9426" s="8"/>
      <c r="AJ9426" s="8"/>
      <c r="AK9426" s="8"/>
      <c r="AN9426" s="13"/>
      <c r="AO9426" s="8"/>
      <c r="AR9426" s="13"/>
      <c r="AS9426" s="8"/>
      <c r="AV9426" s="13"/>
      <c r="AW9426" s="8"/>
      <c r="AX9426" s="19" t="str">
        <f t="shared" si="550"/>
        <v/>
      </c>
      <c r="AY9426" s="55">
        <f t="shared" si="551"/>
        <v>0</v>
      </c>
      <c r="AZ9426" s="8"/>
      <c r="BA9426" s="8"/>
    </row>
    <row r="9427" spans="1:53" x14ac:dyDescent="0.25">
      <c r="A9427" s="9" t="str">
        <f>IF(B9427&lt;&gt;"",COUNTA($B$3:B9427)+$A$2,"")</f>
        <v/>
      </c>
      <c r="R9427" s="42"/>
      <c r="AB9427" s="13"/>
      <c r="AC9427" s="8"/>
      <c r="AF9427" s="13"/>
      <c r="AG9427" s="8"/>
      <c r="AH9427" s="8"/>
      <c r="AI9427" s="8"/>
      <c r="AJ9427" s="8"/>
      <c r="AK9427" s="8"/>
      <c r="AN9427" s="13"/>
      <c r="AO9427" s="8"/>
      <c r="AR9427" s="13"/>
      <c r="AS9427" s="8"/>
      <c r="AV9427" s="13"/>
      <c r="AW9427" s="8"/>
      <c r="AX9427" s="19" t="str">
        <f t="shared" si="550"/>
        <v/>
      </c>
      <c r="AY9427" s="55">
        <f t="shared" si="551"/>
        <v>0</v>
      </c>
      <c r="AZ9427" s="8"/>
      <c r="BA9427" s="8"/>
    </row>
    <row r="9428" spans="1:53" x14ac:dyDescent="0.25">
      <c r="A9428" s="9" t="str">
        <f>IF(B9428&lt;&gt;"",COUNTA($B$3:B9428)+$A$2,"")</f>
        <v/>
      </c>
      <c r="R9428" s="42"/>
      <c r="AB9428" s="13"/>
      <c r="AC9428" s="8"/>
      <c r="AF9428" s="13"/>
      <c r="AG9428" s="8"/>
      <c r="AH9428" s="8"/>
      <c r="AI9428" s="8"/>
      <c r="AJ9428" s="8"/>
      <c r="AK9428" s="8"/>
      <c r="AN9428" s="13"/>
      <c r="AO9428" s="8"/>
      <c r="AR9428" s="13"/>
      <c r="AS9428" s="8"/>
      <c r="AV9428" s="13"/>
      <c r="AW9428" s="8"/>
      <c r="AX9428" s="19" t="str">
        <f t="shared" si="550"/>
        <v/>
      </c>
      <c r="AY9428" s="55">
        <f t="shared" si="551"/>
        <v>0</v>
      </c>
      <c r="AZ9428" s="8"/>
      <c r="BA9428" s="8"/>
    </row>
    <row r="9429" spans="1:53" x14ac:dyDescent="0.25">
      <c r="A9429" s="9" t="str">
        <f>IF(B9429&lt;&gt;"",COUNTA($B$3:B9429)+$A$2,"")</f>
        <v/>
      </c>
      <c r="R9429" s="42"/>
      <c r="AB9429" s="13"/>
      <c r="AC9429" s="8"/>
      <c r="AF9429" s="13"/>
      <c r="AG9429" s="8"/>
      <c r="AH9429" s="8"/>
      <c r="AI9429" s="8"/>
      <c r="AJ9429" s="8"/>
      <c r="AK9429" s="8"/>
      <c r="AN9429" s="13"/>
      <c r="AO9429" s="8"/>
      <c r="AR9429" s="13"/>
      <c r="AS9429" s="8"/>
      <c r="AV9429" s="13"/>
      <c r="AW9429" s="8"/>
      <c r="AX9429" s="19" t="str">
        <f t="shared" si="550"/>
        <v/>
      </c>
      <c r="AY9429" s="55">
        <f t="shared" si="551"/>
        <v>0</v>
      </c>
      <c r="AZ9429" s="8"/>
      <c r="BA9429" s="8"/>
    </row>
    <row r="9430" spans="1:53" x14ac:dyDescent="0.25">
      <c r="A9430" s="9" t="str">
        <f>IF(B9430&lt;&gt;"",COUNTA($B$3:B9430)+$A$2,"")</f>
        <v/>
      </c>
      <c r="R9430" s="42"/>
      <c r="AB9430" s="13"/>
      <c r="AC9430" s="8"/>
      <c r="AF9430" s="13"/>
      <c r="AG9430" s="8"/>
      <c r="AH9430" s="8"/>
      <c r="AI9430" s="8"/>
      <c r="AJ9430" s="8"/>
      <c r="AK9430" s="8"/>
      <c r="AN9430" s="13"/>
      <c r="AO9430" s="8"/>
      <c r="AR9430" s="13"/>
      <c r="AS9430" s="8"/>
      <c r="AV9430" s="13"/>
      <c r="AW9430" s="8"/>
      <c r="AX9430" s="19" t="str">
        <f t="shared" si="550"/>
        <v/>
      </c>
      <c r="AY9430" s="55">
        <f t="shared" si="551"/>
        <v>0</v>
      </c>
      <c r="AZ9430" s="8"/>
      <c r="BA9430" s="8"/>
    </row>
    <row r="9431" spans="1:53" x14ac:dyDescent="0.25">
      <c r="A9431" s="9" t="str">
        <f>IF(B9431&lt;&gt;"",COUNTA($B$3:B9431)+$A$2,"")</f>
        <v/>
      </c>
      <c r="R9431" s="42"/>
      <c r="AB9431" s="13"/>
      <c r="AC9431" s="8"/>
      <c r="AF9431" s="13"/>
      <c r="AG9431" s="8"/>
      <c r="AH9431" s="8"/>
      <c r="AI9431" s="8"/>
      <c r="AJ9431" s="8"/>
      <c r="AK9431" s="8"/>
      <c r="AN9431" s="13"/>
      <c r="AO9431" s="8"/>
      <c r="AR9431" s="13"/>
      <c r="AS9431" s="8"/>
      <c r="AV9431" s="13"/>
      <c r="AW9431" s="8"/>
      <c r="AX9431" s="19" t="str">
        <f t="shared" si="550"/>
        <v/>
      </c>
      <c r="AY9431" s="55">
        <f t="shared" si="551"/>
        <v>0</v>
      </c>
      <c r="AZ9431" s="8"/>
      <c r="BA9431" s="8"/>
    </row>
    <row r="9432" spans="1:53" x14ac:dyDescent="0.25">
      <c r="A9432" s="9" t="str">
        <f>IF(B9432&lt;&gt;"",COUNTA($B$3:B9432)+$A$2,"")</f>
        <v/>
      </c>
      <c r="R9432" s="42"/>
      <c r="AB9432" s="13"/>
      <c r="AC9432" s="8"/>
      <c r="AF9432" s="13"/>
      <c r="AG9432" s="8"/>
      <c r="AH9432" s="8"/>
      <c r="AI9432" s="8"/>
      <c r="AJ9432" s="8"/>
      <c r="AK9432" s="8"/>
      <c r="AN9432" s="13"/>
      <c r="AO9432" s="8"/>
      <c r="AR9432" s="13"/>
      <c r="AS9432" s="8"/>
      <c r="AV9432" s="13"/>
      <c r="AW9432" s="8"/>
      <c r="AX9432" s="19" t="str">
        <f t="shared" si="550"/>
        <v/>
      </c>
      <c r="AY9432" s="55">
        <f t="shared" si="551"/>
        <v>0</v>
      </c>
      <c r="AZ9432" s="8"/>
      <c r="BA9432" s="8"/>
    </row>
    <row r="9433" spans="1:53" x14ac:dyDescent="0.25">
      <c r="A9433" s="9" t="str">
        <f>IF(B9433&lt;&gt;"",COUNTA($B$3:B9433)+$A$2,"")</f>
        <v/>
      </c>
      <c r="R9433" s="42"/>
      <c r="AB9433" s="13"/>
      <c r="AC9433" s="8"/>
      <c r="AF9433" s="13"/>
      <c r="AG9433" s="8"/>
      <c r="AH9433" s="8"/>
      <c r="AI9433" s="8"/>
      <c r="AJ9433" s="8"/>
      <c r="AK9433" s="8"/>
      <c r="AN9433" s="13"/>
      <c r="AO9433" s="8"/>
      <c r="AR9433" s="13"/>
      <c r="AS9433" s="8"/>
      <c r="AV9433" s="13"/>
      <c r="AW9433" s="8"/>
      <c r="AX9433" s="19" t="str">
        <f t="shared" si="550"/>
        <v/>
      </c>
      <c r="AY9433" s="55">
        <f t="shared" si="551"/>
        <v>0</v>
      </c>
      <c r="AZ9433" s="8"/>
      <c r="BA9433" s="8"/>
    </row>
    <row r="9434" spans="1:53" x14ac:dyDescent="0.25">
      <c r="A9434" s="9" t="str">
        <f>IF(B9434&lt;&gt;"",COUNTA($B$3:B9434)+$A$2,"")</f>
        <v/>
      </c>
      <c r="R9434" s="42"/>
      <c r="AB9434" s="13"/>
      <c r="AC9434" s="8"/>
      <c r="AF9434" s="13"/>
      <c r="AG9434" s="8"/>
      <c r="AH9434" s="8"/>
      <c r="AI9434" s="8"/>
      <c r="AJ9434" s="8"/>
      <c r="AK9434" s="8"/>
      <c r="AN9434" s="13"/>
      <c r="AO9434" s="8"/>
      <c r="AR9434" s="13"/>
      <c r="AS9434" s="8"/>
      <c r="AV9434" s="13"/>
      <c r="AW9434" s="8"/>
      <c r="AX9434" s="19" t="str">
        <f t="shared" si="550"/>
        <v/>
      </c>
      <c r="AY9434" s="55">
        <f t="shared" si="551"/>
        <v>0</v>
      </c>
      <c r="AZ9434" s="8"/>
      <c r="BA9434" s="8"/>
    </row>
    <row r="9435" spans="1:53" x14ac:dyDescent="0.25">
      <c r="A9435" s="9" t="str">
        <f>IF(B9435&lt;&gt;"",COUNTA($B$3:B9435)+$A$2,"")</f>
        <v/>
      </c>
      <c r="R9435" s="42"/>
      <c r="AB9435" s="13"/>
      <c r="AC9435" s="8"/>
      <c r="AF9435" s="13"/>
      <c r="AG9435" s="8"/>
      <c r="AH9435" s="8"/>
      <c r="AI9435" s="8"/>
      <c r="AJ9435" s="8"/>
      <c r="AK9435" s="8"/>
      <c r="AN9435" s="13"/>
      <c r="AO9435" s="8"/>
      <c r="AR9435" s="13"/>
      <c r="AS9435" s="8"/>
      <c r="AV9435" s="13"/>
      <c r="AW9435" s="8"/>
      <c r="AX9435" s="19" t="str">
        <f t="shared" si="550"/>
        <v/>
      </c>
      <c r="AY9435" s="55">
        <f t="shared" si="551"/>
        <v>0</v>
      </c>
      <c r="AZ9435" s="8"/>
      <c r="BA9435" s="8"/>
    </row>
    <row r="9436" spans="1:53" x14ac:dyDescent="0.25">
      <c r="A9436" s="9" t="str">
        <f>IF(B9436&lt;&gt;"",COUNTA($B$3:B9436)+$A$2,"")</f>
        <v/>
      </c>
      <c r="R9436" s="42"/>
      <c r="AB9436" s="13"/>
      <c r="AC9436" s="8"/>
      <c r="AF9436" s="13"/>
      <c r="AG9436" s="8"/>
      <c r="AH9436" s="8"/>
      <c r="AI9436" s="8"/>
      <c r="AJ9436" s="8"/>
      <c r="AK9436" s="8"/>
      <c r="AN9436" s="13"/>
      <c r="AO9436" s="8"/>
      <c r="AR9436" s="13"/>
      <c r="AS9436" s="8"/>
      <c r="AV9436" s="13"/>
      <c r="AW9436" s="8"/>
      <c r="AX9436" s="19" t="str">
        <f t="shared" si="550"/>
        <v/>
      </c>
      <c r="AY9436" s="55">
        <f t="shared" si="551"/>
        <v>0</v>
      </c>
      <c r="AZ9436" s="8"/>
      <c r="BA9436" s="8"/>
    </row>
    <row r="9437" spans="1:53" x14ac:dyDescent="0.25">
      <c r="A9437" s="9" t="str">
        <f>IF(B9437&lt;&gt;"",COUNTA($B$3:B9437)+$A$2,"")</f>
        <v/>
      </c>
      <c r="R9437" s="42"/>
      <c r="AB9437" s="13"/>
      <c r="AC9437" s="8"/>
      <c r="AF9437" s="13"/>
      <c r="AG9437" s="8"/>
      <c r="AH9437" s="8"/>
      <c r="AI9437" s="8"/>
      <c r="AJ9437" s="8"/>
      <c r="AK9437" s="8"/>
      <c r="AN9437" s="13"/>
      <c r="AO9437" s="8"/>
      <c r="AR9437" s="13"/>
      <c r="AS9437" s="8"/>
      <c r="AV9437" s="13"/>
      <c r="AW9437" s="8"/>
      <c r="AX9437" s="19" t="str">
        <f t="shared" si="550"/>
        <v/>
      </c>
      <c r="AY9437" s="55">
        <f t="shared" si="551"/>
        <v>0</v>
      </c>
      <c r="AZ9437" s="8"/>
      <c r="BA9437" s="8"/>
    </row>
    <row r="9438" spans="1:53" x14ac:dyDescent="0.25">
      <c r="A9438" s="9" t="str">
        <f>IF(B9438&lt;&gt;"",COUNTA($B$3:B9438)+$A$2,"")</f>
        <v/>
      </c>
      <c r="R9438" s="42"/>
      <c r="AB9438" s="13"/>
      <c r="AC9438" s="8"/>
      <c r="AF9438" s="13"/>
      <c r="AG9438" s="8"/>
      <c r="AH9438" s="8"/>
      <c r="AI9438" s="8"/>
      <c r="AJ9438" s="8"/>
      <c r="AK9438" s="8"/>
      <c r="AN9438" s="13"/>
      <c r="AO9438" s="8"/>
      <c r="AR9438" s="13"/>
      <c r="AS9438" s="8"/>
      <c r="AV9438" s="13"/>
      <c r="AW9438" s="8"/>
      <c r="AX9438" s="19" t="str">
        <f t="shared" si="550"/>
        <v/>
      </c>
      <c r="AY9438" s="55">
        <f t="shared" si="551"/>
        <v>0</v>
      </c>
      <c r="AZ9438" s="8"/>
      <c r="BA9438" s="8"/>
    </row>
    <row r="9439" spans="1:53" x14ac:dyDescent="0.25">
      <c r="A9439" s="9" t="str">
        <f>IF(B9439&lt;&gt;"",COUNTA($B$3:B9439)+$A$2,"")</f>
        <v/>
      </c>
      <c r="R9439" s="42"/>
      <c r="AB9439" s="13"/>
      <c r="AC9439" s="8"/>
      <c r="AF9439" s="13"/>
      <c r="AG9439" s="8"/>
      <c r="AH9439" s="8"/>
      <c r="AI9439" s="8"/>
      <c r="AJ9439" s="8"/>
      <c r="AK9439" s="8"/>
      <c r="AN9439" s="13"/>
      <c r="AO9439" s="8"/>
      <c r="AR9439" s="13"/>
      <c r="AS9439" s="8"/>
      <c r="AV9439" s="13"/>
      <c r="AW9439" s="8"/>
      <c r="AX9439" s="19" t="str">
        <f t="shared" si="550"/>
        <v/>
      </c>
      <c r="AY9439" s="55">
        <f t="shared" si="551"/>
        <v>0</v>
      </c>
      <c r="AZ9439" s="8"/>
      <c r="BA9439" s="8"/>
    </row>
    <row r="9440" spans="1:53" x14ac:dyDescent="0.25">
      <c r="A9440" s="9" t="str">
        <f>IF(B9440&lt;&gt;"",COUNTA($B$3:B9440)+$A$2,"")</f>
        <v/>
      </c>
      <c r="R9440" s="42"/>
      <c r="AB9440" s="13"/>
      <c r="AC9440" s="8"/>
      <c r="AF9440" s="13"/>
      <c r="AG9440" s="8"/>
      <c r="AH9440" s="8"/>
      <c r="AI9440" s="8"/>
      <c r="AJ9440" s="8"/>
      <c r="AK9440" s="8"/>
      <c r="AN9440" s="13"/>
      <c r="AO9440" s="8"/>
      <c r="AR9440" s="13"/>
      <c r="AS9440" s="8"/>
      <c r="AV9440" s="13"/>
      <c r="AW9440" s="8"/>
      <c r="AX9440" s="19" t="str">
        <f t="shared" si="550"/>
        <v/>
      </c>
      <c r="AY9440" s="55">
        <f t="shared" si="551"/>
        <v>0</v>
      </c>
      <c r="AZ9440" s="8"/>
      <c r="BA9440" s="8"/>
    </row>
    <row r="9441" spans="1:53" x14ac:dyDescent="0.25">
      <c r="A9441" s="9" t="str">
        <f>IF(B9441&lt;&gt;"",COUNTA($B$3:B9441)+$A$2,"")</f>
        <v/>
      </c>
      <c r="R9441" s="42"/>
      <c r="AB9441" s="13"/>
      <c r="AC9441" s="8"/>
      <c r="AF9441" s="13"/>
      <c r="AG9441" s="8"/>
      <c r="AH9441" s="8"/>
      <c r="AI9441" s="8"/>
      <c r="AJ9441" s="8"/>
      <c r="AK9441" s="8"/>
      <c r="AN9441" s="13"/>
      <c r="AO9441" s="8"/>
      <c r="AR9441" s="13"/>
      <c r="AS9441" s="8"/>
      <c r="AV9441" s="13"/>
      <c r="AW9441" s="8"/>
      <c r="AX9441" s="19" t="str">
        <f t="shared" si="550"/>
        <v/>
      </c>
      <c r="AY9441" s="55">
        <f t="shared" si="551"/>
        <v>0</v>
      </c>
      <c r="AZ9441" s="8"/>
      <c r="BA9441" s="8"/>
    </row>
    <row r="9442" spans="1:53" x14ac:dyDescent="0.25">
      <c r="A9442" s="9" t="str">
        <f>IF(B9442&lt;&gt;"",COUNTA($B$3:B9442)+$A$2,"")</f>
        <v/>
      </c>
      <c r="R9442" s="42"/>
      <c r="AB9442" s="13"/>
      <c r="AC9442" s="8"/>
      <c r="AF9442" s="13"/>
      <c r="AG9442" s="8"/>
      <c r="AH9442" s="8"/>
      <c r="AI9442" s="8"/>
      <c r="AJ9442" s="8"/>
      <c r="AK9442" s="8"/>
      <c r="AN9442" s="13"/>
      <c r="AO9442" s="8"/>
      <c r="AR9442" s="13"/>
      <c r="AS9442" s="8"/>
      <c r="AV9442" s="13"/>
      <c r="AW9442" s="8"/>
      <c r="AX9442" s="19" t="str">
        <f t="shared" si="550"/>
        <v/>
      </c>
      <c r="AY9442" s="55">
        <f t="shared" si="551"/>
        <v>0</v>
      </c>
      <c r="AZ9442" s="8"/>
      <c r="BA9442" s="8"/>
    </row>
    <row r="9443" spans="1:53" x14ac:dyDescent="0.25">
      <c r="A9443" s="9" t="str">
        <f>IF(B9443&lt;&gt;"",COUNTA($B$3:B9443)+$A$2,"")</f>
        <v/>
      </c>
      <c r="R9443" s="42"/>
      <c r="AB9443" s="13"/>
      <c r="AC9443" s="8"/>
      <c r="AF9443" s="13"/>
      <c r="AG9443" s="8"/>
      <c r="AH9443" s="8"/>
      <c r="AI9443" s="8"/>
      <c r="AJ9443" s="8"/>
      <c r="AK9443" s="8"/>
      <c r="AN9443" s="13"/>
      <c r="AO9443" s="8"/>
      <c r="AR9443" s="13"/>
      <c r="AS9443" s="8"/>
      <c r="AV9443" s="13"/>
      <c r="AW9443" s="8"/>
      <c r="AX9443" s="19" t="str">
        <f t="shared" si="550"/>
        <v/>
      </c>
      <c r="AY9443" s="55">
        <f t="shared" si="551"/>
        <v>0</v>
      </c>
      <c r="AZ9443" s="8"/>
      <c r="BA9443" s="8"/>
    </row>
    <row r="9444" spans="1:53" x14ac:dyDescent="0.25">
      <c r="A9444" s="9" t="str">
        <f>IF(B9444&lt;&gt;"",COUNTA($B$3:B9444)+$A$2,"")</f>
        <v/>
      </c>
      <c r="R9444" s="42"/>
      <c r="AB9444" s="13"/>
      <c r="AC9444" s="8"/>
      <c r="AF9444" s="13"/>
      <c r="AG9444" s="8"/>
      <c r="AH9444" s="8"/>
      <c r="AI9444" s="8"/>
      <c r="AJ9444" s="8"/>
      <c r="AK9444" s="8"/>
      <c r="AN9444" s="13"/>
      <c r="AO9444" s="8"/>
      <c r="AR9444" s="13"/>
      <c r="AS9444" s="8"/>
      <c r="AV9444" s="13"/>
      <c r="AW9444" s="8"/>
      <c r="AX9444" s="19" t="str">
        <f t="shared" si="550"/>
        <v/>
      </c>
      <c r="AY9444" s="55">
        <f t="shared" si="551"/>
        <v>0</v>
      </c>
      <c r="AZ9444" s="8"/>
      <c r="BA9444" s="8"/>
    </row>
    <row r="9445" spans="1:53" x14ac:dyDescent="0.25">
      <c r="A9445" s="9" t="str">
        <f>IF(B9445&lt;&gt;"",COUNTA($B$3:B9445)+$A$2,"")</f>
        <v/>
      </c>
      <c r="R9445" s="42"/>
      <c r="AB9445" s="13"/>
      <c r="AC9445" s="8"/>
      <c r="AF9445" s="13"/>
      <c r="AG9445" s="8"/>
      <c r="AH9445" s="8"/>
      <c r="AI9445" s="8"/>
      <c r="AJ9445" s="8"/>
      <c r="AK9445" s="8"/>
      <c r="AN9445" s="13"/>
      <c r="AO9445" s="8"/>
      <c r="AR9445" s="13"/>
      <c r="AS9445" s="8"/>
      <c r="AV9445" s="13"/>
      <c r="AW9445" s="8"/>
      <c r="AX9445" s="19" t="str">
        <f t="shared" si="550"/>
        <v/>
      </c>
      <c r="AY9445" s="55">
        <f t="shared" si="551"/>
        <v>0</v>
      </c>
      <c r="AZ9445" s="8"/>
      <c r="BA9445" s="8"/>
    </row>
    <row r="9446" spans="1:53" x14ac:dyDescent="0.25">
      <c r="A9446" s="9" t="str">
        <f>IF(B9446&lt;&gt;"",COUNTA($B$3:B9446)+$A$2,"")</f>
        <v/>
      </c>
      <c r="R9446" s="42"/>
      <c r="AB9446" s="13"/>
      <c r="AC9446" s="8"/>
      <c r="AF9446" s="13"/>
      <c r="AG9446" s="8"/>
      <c r="AH9446" s="8"/>
      <c r="AI9446" s="8"/>
      <c r="AJ9446" s="8"/>
      <c r="AK9446" s="8"/>
      <c r="AN9446" s="13"/>
      <c r="AO9446" s="8"/>
      <c r="AR9446" s="13"/>
      <c r="AS9446" s="8"/>
      <c r="AV9446" s="13"/>
      <c r="AW9446" s="8"/>
      <c r="AX9446" s="19" t="str">
        <f t="shared" si="550"/>
        <v/>
      </c>
      <c r="AY9446" s="55">
        <f t="shared" si="551"/>
        <v>0</v>
      </c>
      <c r="AZ9446" s="8"/>
      <c r="BA9446" s="8"/>
    </row>
    <row r="9447" spans="1:53" x14ac:dyDescent="0.25">
      <c r="A9447" s="9" t="str">
        <f>IF(B9447&lt;&gt;"",COUNTA($B$3:B9447)+$A$2,"")</f>
        <v/>
      </c>
      <c r="R9447" s="42"/>
      <c r="AB9447" s="13"/>
      <c r="AC9447" s="8"/>
      <c r="AF9447" s="13"/>
      <c r="AG9447" s="8"/>
      <c r="AH9447" s="8"/>
      <c r="AI9447" s="8"/>
      <c r="AJ9447" s="8"/>
      <c r="AK9447" s="8"/>
      <c r="AN9447" s="13"/>
      <c r="AO9447" s="8"/>
      <c r="AR9447" s="13"/>
      <c r="AS9447" s="8"/>
      <c r="AV9447" s="13"/>
      <c r="AW9447" s="8"/>
      <c r="AX9447" s="19" t="str">
        <f t="shared" si="550"/>
        <v/>
      </c>
      <c r="AY9447" s="55">
        <f t="shared" si="551"/>
        <v>0</v>
      </c>
      <c r="AZ9447" s="8"/>
      <c r="BA9447" s="8"/>
    </row>
    <row r="9448" spans="1:53" x14ac:dyDescent="0.25">
      <c r="A9448" s="9" t="str">
        <f>IF(B9448&lt;&gt;"",COUNTA($B$3:B9448)+$A$2,"")</f>
        <v/>
      </c>
      <c r="R9448" s="42"/>
      <c r="AB9448" s="13"/>
      <c r="AC9448" s="8"/>
      <c r="AF9448" s="13"/>
      <c r="AG9448" s="8"/>
      <c r="AH9448" s="8"/>
      <c r="AI9448" s="8"/>
      <c r="AJ9448" s="8"/>
      <c r="AK9448" s="8"/>
      <c r="AN9448" s="13"/>
      <c r="AO9448" s="8"/>
      <c r="AR9448" s="13"/>
      <c r="AS9448" s="8"/>
      <c r="AV9448" s="13"/>
      <c r="AW9448" s="8"/>
      <c r="AX9448" s="19" t="str">
        <f t="shared" si="550"/>
        <v/>
      </c>
      <c r="AY9448" s="55">
        <f t="shared" si="551"/>
        <v>0</v>
      </c>
      <c r="AZ9448" s="8"/>
      <c r="BA9448" s="8"/>
    </row>
    <row r="9449" spans="1:53" x14ac:dyDescent="0.25">
      <c r="A9449" s="9" t="str">
        <f>IF(B9449&lt;&gt;"",COUNTA($B$3:B9449)+$A$2,"")</f>
        <v/>
      </c>
      <c r="R9449" s="42"/>
      <c r="AB9449" s="13"/>
      <c r="AC9449" s="8"/>
      <c r="AF9449" s="13"/>
      <c r="AG9449" s="8"/>
      <c r="AH9449" s="8"/>
      <c r="AI9449" s="8"/>
      <c r="AJ9449" s="8"/>
      <c r="AK9449" s="8"/>
      <c r="AN9449" s="13"/>
      <c r="AO9449" s="8"/>
      <c r="AR9449" s="13"/>
      <c r="AS9449" s="8"/>
      <c r="AV9449" s="13"/>
      <c r="AW9449" s="8"/>
      <c r="AX9449" s="19" t="str">
        <f t="shared" si="550"/>
        <v/>
      </c>
      <c r="AY9449" s="55">
        <f t="shared" si="551"/>
        <v>0</v>
      </c>
      <c r="AZ9449" s="8"/>
      <c r="BA9449" s="8"/>
    </row>
    <row r="9450" spans="1:53" x14ac:dyDescent="0.25">
      <c r="A9450" s="9" t="str">
        <f>IF(B9450&lt;&gt;"",COUNTA($B$3:B9450)+$A$2,"")</f>
        <v/>
      </c>
      <c r="R9450" s="42"/>
      <c r="AB9450" s="13"/>
      <c r="AC9450" s="8"/>
      <c r="AF9450" s="13"/>
      <c r="AG9450" s="8"/>
      <c r="AH9450" s="8"/>
      <c r="AI9450" s="8"/>
      <c r="AJ9450" s="8"/>
      <c r="AK9450" s="8"/>
      <c r="AN9450" s="13"/>
      <c r="AO9450" s="8"/>
      <c r="AR9450" s="13"/>
      <c r="AS9450" s="8"/>
      <c r="AV9450" s="13"/>
      <c r="AW9450" s="8"/>
      <c r="AX9450" s="19" t="str">
        <f t="shared" si="550"/>
        <v/>
      </c>
      <c r="AY9450" s="55">
        <f t="shared" si="551"/>
        <v>0</v>
      </c>
      <c r="AZ9450" s="8"/>
      <c r="BA9450" s="8"/>
    </row>
    <row r="9451" spans="1:53" x14ac:dyDescent="0.25">
      <c r="A9451" s="9" t="str">
        <f>IF(B9451&lt;&gt;"",COUNTA($B$3:B9451)+$A$2,"")</f>
        <v/>
      </c>
      <c r="R9451" s="42"/>
      <c r="AB9451" s="13"/>
      <c r="AC9451" s="8"/>
      <c r="AF9451" s="13"/>
      <c r="AG9451" s="8"/>
      <c r="AH9451" s="8"/>
      <c r="AI9451" s="8"/>
      <c r="AJ9451" s="8"/>
      <c r="AK9451" s="8"/>
      <c r="AN9451" s="13"/>
      <c r="AO9451" s="8"/>
      <c r="AR9451" s="13"/>
      <c r="AS9451" s="8"/>
      <c r="AV9451" s="13"/>
      <c r="AW9451" s="8"/>
      <c r="AX9451" s="19" t="str">
        <f t="shared" si="550"/>
        <v/>
      </c>
      <c r="AY9451" s="55">
        <f t="shared" si="551"/>
        <v>0</v>
      </c>
      <c r="AZ9451" s="8"/>
      <c r="BA9451" s="8"/>
    </row>
    <row r="9452" spans="1:53" x14ac:dyDescent="0.25">
      <c r="A9452" s="9" t="str">
        <f>IF(B9452&lt;&gt;"",COUNTA($B$3:B9452)+$A$2,"")</f>
        <v/>
      </c>
      <c r="R9452" s="42"/>
      <c r="AB9452" s="13"/>
      <c r="AC9452" s="8"/>
      <c r="AF9452" s="13"/>
      <c r="AG9452" s="8"/>
      <c r="AH9452" s="8"/>
      <c r="AI9452" s="8"/>
      <c r="AJ9452" s="8"/>
      <c r="AK9452" s="8"/>
      <c r="AN9452" s="13"/>
      <c r="AO9452" s="8"/>
      <c r="AR9452" s="13"/>
      <c r="AS9452" s="8"/>
      <c r="AV9452" s="13"/>
      <c r="AW9452" s="8"/>
      <c r="AX9452" s="19" t="str">
        <f t="shared" si="550"/>
        <v/>
      </c>
      <c r="AY9452" s="55">
        <f t="shared" si="551"/>
        <v>0</v>
      </c>
      <c r="AZ9452" s="8"/>
      <c r="BA9452" s="8"/>
    </row>
    <row r="9453" spans="1:53" x14ac:dyDescent="0.25">
      <c r="A9453" s="9" t="str">
        <f>IF(B9453&lt;&gt;"",COUNTA($B$3:B9453)+$A$2,"")</f>
        <v/>
      </c>
      <c r="R9453" s="42"/>
      <c r="AB9453" s="13"/>
      <c r="AC9453" s="8"/>
      <c r="AF9453" s="13"/>
      <c r="AG9453" s="8"/>
      <c r="AH9453" s="8"/>
      <c r="AI9453" s="8"/>
      <c r="AJ9453" s="8"/>
      <c r="AK9453" s="8"/>
      <c r="AN9453" s="13"/>
      <c r="AO9453" s="8"/>
      <c r="AR9453" s="13"/>
      <c r="AS9453" s="8"/>
      <c r="AV9453" s="13"/>
      <c r="AW9453" s="8"/>
      <c r="AX9453" s="19" t="str">
        <f t="shared" si="550"/>
        <v/>
      </c>
      <c r="AY9453" s="55">
        <f t="shared" si="551"/>
        <v>0</v>
      </c>
      <c r="AZ9453" s="8"/>
      <c r="BA9453" s="8"/>
    </row>
    <row r="9454" spans="1:53" x14ac:dyDescent="0.25">
      <c r="A9454" s="9" t="str">
        <f>IF(B9454&lt;&gt;"",COUNTA($B$3:B9454)+$A$2,"")</f>
        <v/>
      </c>
      <c r="R9454" s="42"/>
      <c r="AB9454" s="13"/>
      <c r="AC9454" s="8"/>
      <c r="AF9454" s="13"/>
      <c r="AG9454" s="8"/>
      <c r="AH9454" s="8"/>
      <c r="AI9454" s="8"/>
      <c r="AJ9454" s="8"/>
      <c r="AK9454" s="8"/>
      <c r="AN9454" s="13"/>
      <c r="AO9454" s="8"/>
      <c r="AR9454" s="13"/>
      <c r="AS9454" s="8"/>
      <c r="AV9454" s="13"/>
      <c r="AW9454" s="8"/>
      <c r="AX9454" s="19" t="str">
        <f t="shared" si="550"/>
        <v/>
      </c>
      <c r="AY9454" s="55">
        <f t="shared" si="551"/>
        <v>0</v>
      </c>
      <c r="AZ9454" s="8"/>
      <c r="BA9454" s="8"/>
    </row>
    <row r="9455" spans="1:53" x14ac:dyDescent="0.25">
      <c r="A9455" s="9" t="str">
        <f>IF(B9455&lt;&gt;"",COUNTA($B$3:B9455)+$A$2,"")</f>
        <v/>
      </c>
      <c r="R9455" s="42"/>
      <c r="AB9455" s="13"/>
      <c r="AC9455" s="8"/>
      <c r="AF9455" s="13"/>
      <c r="AG9455" s="8"/>
      <c r="AH9455" s="8"/>
      <c r="AI9455" s="8"/>
      <c r="AJ9455" s="8"/>
      <c r="AK9455" s="8"/>
      <c r="AN9455" s="13"/>
      <c r="AO9455" s="8"/>
      <c r="AR9455" s="13"/>
      <c r="AS9455" s="8"/>
      <c r="AV9455" s="13"/>
      <c r="AW9455" s="8"/>
      <c r="AX9455" s="19" t="str">
        <f t="shared" si="550"/>
        <v/>
      </c>
      <c r="AY9455" s="55">
        <f t="shared" si="551"/>
        <v>0</v>
      </c>
      <c r="AZ9455" s="8"/>
      <c r="BA9455" s="8"/>
    </row>
    <row r="9456" spans="1:53" x14ac:dyDescent="0.25">
      <c r="A9456" s="9" t="str">
        <f>IF(B9456&lt;&gt;"",COUNTA($B$3:B9456)+$A$2,"")</f>
        <v/>
      </c>
      <c r="R9456" s="42"/>
      <c r="AB9456" s="13"/>
      <c r="AC9456" s="8"/>
      <c r="AF9456" s="13"/>
      <c r="AG9456" s="8"/>
      <c r="AH9456" s="8"/>
      <c r="AI9456" s="8"/>
      <c r="AJ9456" s="8"/>
      <c r="AK9456" s="8"/>
      <c r="AN9456" s="13"/>
      <c r="AO9456" s="8"/>
      <c r="AR9456" s="13"/>
      <c r="AS9456" s="8"/>
      <c r="AV9456" s="13"/>
      <c r="AW9456" s="8"/>
      <c r="AX9456" s="19" t="str">
        <f t="shared" si="550"/>
        <v/>
      </c>
      <c r="AY9456" s="55">
        <f t="shared" si="551"/>
        <v>0</v>
      </c>
      <c r="AZ9456" s="8"/>
      <c r="BA9456" s="8"/>
    </row>
    <row r="9457" spans="1:53" x14ac:dyDescent="0.25">
      <c r="A9457" s="9" t="str">
        <f>IF(B9457&lt;&gt;"",COUNTA($B$3:B9457)+$A$2,"")</f>
        <v/>
      </c>
      <c r="R9457" s="42"/>
      <c r="AB9457" s="13"/>
      <c r="AC9457" s="8"/>
      <c r="AF9457" s="13"/>
      <c r="AG9457" s="8"/>
      <c r="AH9457" s="8"/>
      <c r="AI9457" s="8"/>
      <c r="AJ9457" s="8"/>
      <c r="AK9457" s="8"/>
      <c r="AN9457" s="13"/>
      <c r="AO9457" s="8"/>
      <c r="AR9457" s="13"/>
      <c r="AS9457" s="8"/>
      <c r="AV9457" s="13"/>
      <c r="AW9457" s="8"/>
      <c r="AX9457" s="19" t="str">
        <f t="shared" si="550"/>
        <v/>
      </c>
      <c r="AY9457" s="55">
        <f t="shared" si="551"/>
        <v>0</v>
      </c>
      <c r="AZ9457" s="8"/>
      <c r="BA9457" s="8"/>
    </row>
    <row r="9458" spans="1:53" x14ac:dyDescent="0.25">
      <c r="A9458" s="9" t="str">
        <f>IF(B9458&lt;&gt;"",COUNTA($B$3:B9458)+$A$2,"")</f>
        <v/>
      </c>
      <c r="R9458" s="42"/>
      <c r="AB9458" s="13"/>
      <c r="AC9458" s="8"/>
      <c r="AF9458" s="13"/>
      <c r="AG9458" s="8"/>
      <c r="AH9458" s="8"/>
      <c r="AI9458" s="8"/>
      <c r="AJ9458" s="8"/>
      <c r="AK9458" s="8"/>
      <c r="AN9458" s="13"/>
      <c r="AO9458" s="8"/>
      <c r="AR9458" s="13"/>
      <c r="AS9458" s="8"/>
      <c r="AV9458" s="13"/>
      <c r="AW9458" s="8"/>
      <c r="AX9458" s="19" t="str">
        <f t="shared" si="550"/>
        <v/>
      </c>
      <c r="AY9458" s="55">
        <f t="shared" si="551"/>
        <v>0</v>
      </c>
      <c r="AZ9458" s="8"/>
      <c r="BA9458" s="8"/>
    </row>
    <row r="9459" spans="1:53" x14ac:dyDescent="0.25">
      <c r="A9459" s="9" t="str">
        <f>IF(B9459&lt;&gt;"",COUNTA($B$3:B9459)+$A$2,"")</f>
        <v/>
      </c>
      <c r="R9459" s="42"/>
      <c r="AB9459" s="13"/>
      <c r="AC9459" s="8"/>
      <c r="AF9459" s="13"/>
      <c r="AG9459" s="8"/>
      <c r="AH9459" s="8"/>
      <c r="AI9459" s="8"/>
      <c r="AJ9459" s="8"/>
      <c r="AK9459" s="8"/>
      <c r="AN9459" s="13"/>
      <c r="AO9459" s="8"/>
      <c r="AR9459" s="13"/>
      <c r="AS9459" s="8"/>
      <c r="AV9459" s="13"/>
      <c r="AW9459" s="8"/>
      <c r="AX9459" s="19" t="str">
        <f t="shared" si="550"/>
        <v/>
      </c>
      <c r="AY9459" s="55">
        <f t="shared" si="551"/>
        <v>0</v>
      </c>
      <c r="AZ9459" s="8"/>
      <c r="BA9459" s="8"/>
    </row>
    <row r="9460" spans="1:53" x14ac:dyDescent="0.25">
      <c r="A9460" s="9" t="str">
        <f>IF(B9460&lt;&gt;"",COUNTA($B$3:B9460)+$A$2,"")</f>
        <v/>
      </c>
      <c r="R9460" s="42"/>
      <c r="AB9460" s="13"/>
      <c r="AC9460" s="8"/>
      <c r="AF9460" s="13"/>
      <c r="AG9460" s="8"/>
      <c r="AH9460" s="8"/>
      <c r="AI9460" s="8"/>
      <c r="AJ9460" s="8"/>
      <c r="AK9460" s="8"/>
      <c r="AN9460" s="13"/>
      <c r="AO9460" s="8"/>
      <c r="AR9460" s="13"/>
      <c r="AS9460" s="8"/>
      <c r="AV9460" s="13"/>
      <c r="AW9460" s="8"/>
      <c r="AX9460" s="19" t="str">
        <f t="shared" si="550"/>
        <v/>
      </c>
      <c r="AY9460" s="55">
        <f t="shared" si="551"/>
        <v>0</v>
      </c>
      <c r="AZ9460" s="8"/>
      <c r="BA9460" s="8"/>
    </row>
    <row r="9461" spans="1:53" x14ac:dyDescent="0.25">
      <c r="A9461" s="9" t="str">
        <f>IF(B9461&lt;&gt;"",COUNTA($B$3:B9461)+$A$2,"")</f>
        <v/>
      </c>
      <c r="R9461" s="42"/>
      <c r="AB9461" s="13"/>
      <c r="AC9461" s="8"/>
      <c r="AF9461" s="13"/>
      <c r="AG9461" s="8"/>
      <c r="AH9461" s="8"/>
      <c r="AI9461" s="8"/>
      <c r="AJ9461" s="8"/>
      <c r="AK9461" s="8"/>
      <c r="AN9461" s="13"/>
      <c r="AO9461" s="8"/>
      <c r="AR9461" s="13"/>
      <c r="AS9461" s="8"/>
      <c r="AV9461" s="13"/>
      <c r="AW9461" s="8"/>
      <c r="AX9461" s="19" t="str">
        <f t="shared" si="550"/>
        <v/>
      </c>
      <c r="AY9461" s="55">
        <f t="shared" si="551"/>
        <v>0</v>
      </c>
      <c r="AZ9461" s="8"/>
      <c r="BA9461" s="8"/>
    </row>
    <row r="9462" spans="1:53" x14ac:dyDescent="0.25">
      <c r="A9462" s="9" t="str">
        <f>IF(B9462&lt;&gt;"",COUNTA($B$3:B9462)+$A$2,"")</f>
        <v/>
      </c>
      <c r="R9462" s="42"/>
      <c r="AB9462" s="13"/>
      <c r="AC9462" s="8"/>
      <c r="AF9462" s="13"/>
      <c r="AG9462" s="8"/>
      <c r="AH9462" s="8"/>
      <c r="AI9462" s="8"/>
      <c r="AJ9462" s="8"/>
      <c r="AK9462" s="8"/>
      <c r="AN9462" s="13"/>
      <c r="AO9462" s="8"/>
      <c r="AR9462" s="13"/>
      <c r="AS9462" s="8"/>
      <c r="AV9462" s="13"/>
      <c r="AW9462" s="8"/>
      <c r="AX9462" s="19" t="str">
        <f t="shared" si="550"/>
        <v/>
      </c>
      <c r="AY9462" s="55">
        <f t="shared" si="551"/>
        <v>0</v>
      </c>
      <c r="AZ9462" s="8"/>
      <c r="BA9462" s="8"/>
    </row>
    <row r="9463" spans="1:53" x14ac:dyDescent="0.25">
      <c r="A9463" s="9" t="str">
        <f>IF(B9463&lt;&gt;"",COUNTA($B$3:B9463)+$A$2,"")</f>
        <v/>
      </c>
      <c r="R9463" s="42"/>
      <c r="AB9463" s="13"/>
      <c r="AC9463" s="8"/>
      <c r="AF9463" s="13"/>
      <c r="AG9463" s="8"/>
      <c r="AH9463" s="8"/>
      <c r="AI9463" s="8"/>
      <c r="AJ9463" s="8"/>
      <c r="AK9463" s="8"/>
      <c r="AN9463" s="13"/>
      <c r="AO9463" s="8"/>
      <c r="AR9463" s="13"/>
      <c r="AS9463" s="8"/>
      <c r="AV9463" s="13"/>
      <c r="AW9463" s="8"/>
      <c r="AX9463" s="19" t="str">
        <f t="shared" si="550"/>
        <v/>
      </c>
      <c r="AY9463" s="55">
        <f t="shared" si="551"/>
        <v>0</v>
      </c>
      <c r="AZ9463" s="8"/>
      <c r="BA9463" s="8"/>
    </row>
    <row r="9464" spans="1:53" x14ac:dyDescent="0.25">
      <c r="A9464" s="9" t="str">
        <f>IF(B9464&lt;&gt;"",COUNTA($B$3:B9464)+$A$2,"")</f>
        <v/>
      </c>
      <c r="R9464" s="42"/>
      <c r="AB9464" s="13"/>
      <c r="AC9464" s="8"/>
      <c r="AF9464" s="13"/>
      <c r="AG9464" s="8"/>
      <c r="AH9464" s="8"/>
      <c r="AI9464" s="8"/>
      <c r="AJ9464" s="8"/>
      <c r="AK9464" s="8"/>
      <c r="AN9464" s="13"/>
      <c r="AO9464" s="8"/>
      <c r="AR9464" s="13"/>
      <c r="AS9464" s="8"/>
      <c r="AV9464" s="13"/>
      <c r="AW9464" s="8"/>
      <c r="AX9464" s="19" t="str">
        <f t="shared" si="550"/>
        <v/>
      </c>
      <c r="AY9464" s="55">
        <f t="shared" si="551"/>
        <v>0</v>
      </c>
      <c r="AZ9464" s="8"/>
      <c r="BA9464" s="8"/>
    </row>
    <row r="9465" spans="1:53" x14ac:dyDescent="0.25">
      <c r="A9465" s="9" t="str">
        <f>IF(B9465&lt;&gt;"",COUNTA($B$3:B9465)+$A$2,"")</f>
        <v/>
      </c>
      <c r="R9465" s="42"/>
      <c r="AB9465" s="13"/>
      <c r="AC9465" s="8"/>
      <c r="AF9465" s="13"/>
      <c r="AG9465" s="8"/>
      <c r="AH9465" s="8"/>
      <c r="AI9465" s="8"/>
      <c r="AJ9465" s="8"/>
      <c r="AK9465" s="8"/>
      <c r="AN9465" s="13"/>
      <c r="AO9465" s="8"/>
      <c r="AR9465" s="13"/>
      <c r="AS9465" s="8"/>
      <c r="AV9465" s="13"/>
      <c r="AW9465" s="8"/>
      <c r="AX9465" s="19" t="str">
        <f t="shared" si="550"/>
        <v/>
      </c>
      <c r="AY9465" s="55">
        <f t="shared" si="551"/>
        <v>0</v>
      </c>
      <c r="AZ9465" s="8"/>
      <c r="BA9465" s="8"/>
    </row>
    <row r="9466" spans="1:53" x14ac:dyDescent="0.25">
      <c r="A9466" s="9" t="str">
        <f>IF(B9466&lt;&gt;"",COUNTA($B$3:B9466)+$A$2,"")</f>
        <v/>
      </c>
      <c r="R9466" s="42"/>
      <c r="AB9466" s="13"/>
      <c r="AC9466" s="8"/>
      <c r="AF9466" s="13"/>
      <c r="AG9466" s="8"/>
      <c r="AH9466" s="8"/>
      <c r="AI9466" s="8"/>
      <c r="AJ9466" s="8"/>
      <c r="AK9466" s="8"/>
      <c r="AN9466" s="13"/>
      <c r="AO9466" s="8"/>
      <c r="AR9466" s="13"/>
      <c r="AS9466" s="8"/>
      <c r="AV9466" s="13"/>
      <c r="AW9466" s="8"/>
      <c r="AX9466" s="19" t="str">
        <f t="shared" si="550"/>
        <v/>
      </c>
      <c r="AY9466" s="55">
        <f t="shared" si="551"/>
        <v>0</v>
      </c>
      <c r="AZ9466" s="8"/>
      <c r="BA9466" s="8"/>
    </row>
    <row r="9467" spans="1:53" x14ac:dyDescent="0.25">
      <c r="A9467" s="9" t="str">
        <f>IF(B9467&lt;&gt;"",COUNTA($B$3:B9467)+$A$2,"")</f>
        <v/>
      </c>
      <c r="R9467" s="42"/>
      <c r="AB9467" s="13"/>
      <c r="AC9467" s="8"/>
      <c r="AF9467" s="13"/>
      <c r="AG9467" s="8"/>
      <c r="AH9467" s="8"/>
      <c r="AI9467" s="8"/>
      <c r="AJ9467" s="8"/>
      <c r="AK9467" s="8"/>
      <c r="AN9467" s="13"/>
      <c r="AO9467" s="8"/>
      <c r="AR9467" s="13"/>
      <c r="AS9467" s="8"/>
      <c r="AV9467" s="13"/>
      <c r="AW9467" s="8"/>
      <c r="AX9467" s="19" t="str">
        <f t="shared" si="550"/>
        <v/>
      </c>
      <c r="AY9467" s="55">
        <f t="shared" si="551"/>
        <v>0</v>
      </c>
      <c r="AZ9467" s="8"/>
      <c r="BA9467" s="8"/>
    </row>
    <row r="9468" spans="1:53" x14ac:dyDescent="0.25">
      <c r="A9468" s="9" t="str">
        <f>IF(B9468&lt;&gt;"",COUNTA($B$3:B9468)+$A$2,"")</f>
        <v/>
      </c>
      <c r="R9468" s="42"/>
      <c r="AB9468" s="13"/>
      <c r="AC9468" s="8"/>
      <c r="AF9468" s="13"/>
      <c r="AG9468" s="8"/>
      <c r="AH9468" s="8"/>
      <c r="AI9468" s="8"/>
      <c r="AJ9468" s="8"/>
      <c r="AK9468" s="8"/>
      <c r="AN9468" s="13"/>
      <c r="AO9468" s="8"/>
      <c r="AR9468" s="13"/>
      <c r="AS9468" s="8"/>
      <c r="AV9468" s="13"/>
      <c r="AW9468" s="8"/>
      <c r="AX9468" s="19" t="str">
        <f t="shared" si="550"/>
        <v/>
      </c>
      <c r="AY9468" s="55">
        <f t="shared" si="551"/>
        <v>0</v>
      </c>
      <c r="AZ9468" s="8"/>
      <c r="BA9468" s="8"/>
    </row>
    <row r="9469" spans="1:53" x14ac:dyDescent="0.25">
      <c r="A9469" s="9" t="str">
        <f>IF(B9469&lt;&gt;"",COUNTA($B$3:B9469)+$A$2,"")</f>
        <v/>
      </c>
      <c r="R9469" s="42"/>
      <c r="AB9469" s="13"/>
      <c r="AC9469" s="8"/>
      <c r="AF9469" s="13"/>
      <c r="AG9469" s="8"/>
      <c r="AH9469" s="8"/>
      <c r="AI9469" s="8"/>
      <c r="AJ9469" s="8"/>
      <c r="AK9469" s="8"/>
      <c r="AN9469" s="13"/>
      <c r="AO9469" s="8"/>
      <c r="AR9469" s="13"/>
      <c r="AS9469" s="8"/>
      <c r="AV9469" s="13"/>
      <c r="AW9469" s="8"/>
      <c r="AX9469" s="19" t="str">
        <f t="shared" si="550"/>
        <v/>
      </c>
      <c r="AY9469" s="55">
        <f t="shared" si="551"/>
        <v>0</v>
      </c>
      <c r="AZ9469" s="8"/>
      <c r="BA9469" s="8"/>
    </row>
    <row r="9470" spans="1:53" x14ac:dyDescent="0.25">
      <c r="A9470" s="9" t="str">
        <f>IF(B9470&lt;&gt;"",COUNTA($B$3:B9470)+$A$2,"")</f>
        <v/>
      </c>
      <c r="R9470" s="42"/>
      <c r="AB9470" s="13"/>
      <c r="AC9470" s="8"/>
      <c r="AF9470" s="13"/>
      <c r="AG9470" s="8"/>
      <c r="AH9470" s="8"/>
      <c r="AI9470" s="8"/>
      <c r="AJ9470" s="8"/>
      <c r="AK9470" s="8"/>
      <c r="AN9470" s="13"/>
      <c r="AO9470" s="8"/>
      <c r="AR9470" s="13"/>
      <c r="AS9470" s="8"/>
      <c r="AV9470" s="13"/>
      <c r="AW9470" s="8"/>
      <c r="AX9470" s="19" t="str">
        <f t="shared" si="550"/>
        <v/>
      </c>
      <c r="AY9470" s="55">
        <f t="shared" si="551"/>
        <v>0</v>
      </c>
      <c r="AZ9470" s="8"/>
      <c r="BA9470" s="8"/>
    </row>
    <row r="9471" spans="1:53" x14ac:dyDescent="0.25">
      <c r="A9471" s="9" t="str">
        <f>IF(B9471&lt;&gt;"",COUNTA($B$3:B9471)+$A$2,"")</f>
        <v/>
      </c>
      <c r="R9471" s="42"/>
      <c r="AB9471" s="13"/>
      <c r="AC9471" s="8"/>
      <c r="AF9471" s="13"/>
      <c r="AG9471" s="8"/>
      <c r="AH9471" s="8"/>
      <c r="AI9471" s="8"/>
      <c r="AJ9471" s="8"/>
      <c r="AK9471" s="8"/>
      <c r="AN9471" s="13"/>
      <c r="AO9471" s="8"/>
      <c r="AR9471" s="13"/>
      <c r="AS9471" s="8"/>
      <c r="AV9471" s="13"/>
      <c r="AW9471" s="8"/>
      <c r="AX9471" s="19" t="str">
        <f t="shared" si="550"/>
        <v/>
      </c>
      <c r="AY9471" s="55">
        <f t="shared" si="551"/>
        <v>0</v>
      </c>
      <c r="AZ9471" s="8"/>
      <c r="BA9471" s="8"/>
    </row>
    <row r="9472" spans="1:53" x14ac:dyDescent="0.25">
      <c r="A9472" s="9" t="str">
        <f>IF(B9472&lt;&gt;"",COUNTA($B$3:B9472)+$A$2,"")</f>
        <v/>
      </c>
      <c r="R9472" s="42"/>
      <c r="AB9472" s="13"/>
      <c r="AC9472" s="8"/>
      <c r="AF9472" s="13"/>
      <c r="AG9472" s="8"/>
      <c r="AH9472" s="8"/>
      <c r="AI9472" s="8"/>
      <c r="AJ9472" s="8"/>
      <c r="AK9472" s="8"/>
      <c r="AN9472" s="13"/>
      <c r="AO9472" s="8"/>
      <c r="AR9472" s="13"/>
      <c r="AS9472" s="8"/>
      <c r="AV9472" s="13"/>
      <c r="AW9472" s="8"/>
      <c r="AX9472" s="19" t="str">
        <f t="shared" si="550"/>
        <v/>
      </c>
      <c r="AY9472" s="55">
        <f t="shared" si="551"/>
        <v>0</v>
      </c>
      <c r="AZ9472" s="8"/>
      <c r="BA9472" s="8"/>
    </row>
    <row r="9473" spans="1:53" x14ac:dyDescent="0.25">
      <c r="A9473" s="9" t="str">
        <f>IF(B9473&lt;&gt;"",COUNTA($B$3:B9473)+$A$2,"")</f>
        <v/>
      </c>
      <c r="R9473" s="42"/>
      <c r="AB9473" s="13"/>
      <c r="AC9473" s="8"/>
      <c r="AF9473" s="13"/>
      <c r="AG9473" s="8"/>
      <c r="AH9473" s="8"/>
      <c r="AI9473" s="8"/>
      <c r="AJ9473" s="8"/>
      <c r="AK9473" s="8"/>
      <c r="AN9473" s="13"/>
      <c r="AO9473" s="8"/>
      <c r="AR9473" s="13"/>
      <c r="AS9473" s="8"/>
      <c r="AV9473" s="13"/>
      <c r="AW9473" s="8"/>
      <c r="AX9473" s="19" t="str">
        <f t="shared" si="550"/>
        <v/>
      </c>
      <c r="AY9473" s="55">
        <f t="shared" si="551"/>
        <v>0</v>
      </c>
      <c r="AZ9473" s="8"/>
      <c r="BA9473" s="8"/>
    </row>
    <row r="9474" spans="1:53" x14ac:dyDescent="0.25">
      <c r="A9474" s="9" t="str">
        <f>IF(B9474&lt;&gt;"",COUNTA($B$3:B9474)+$A$2,"")</f>
        <v/>
      </c>
      <c r="R9474" s="42"/>
      <c r="AB9474" s="13"/>
      <c r="AC9474" s="8"/>
      <c r="AF9474" s="13"/>
      <c r="AG9474" s="8"/>
      <c r="AH9474" s="8"/>
      <c r="AI9474" s="8"/>
      <c r="AJ9474" s="8"/>
      <c r="AK9474" s="8"/>
      <c r="AN9474" s="13"/>
      <c r="AO9474" s="8"/>
      <c r="AR9474" s="13"/>
      <c r="AS9474" s="8"/>
      <c r="AV9474" s="13"/>
      <c r="AW9474" s="8"/>
      <c r="AX9474" s="19" t="str">
        <f t="shared" si="550"/>
        <v/>
      </c>
      <c r="AY9474" s="55">
        <f t="shared" si="551"/>
        <v>0</v>
      </c>
      <c r="AZ9474" s="8"/>
      <c r="BA9474" s="8"/>
    </row>
    <row r="9475" spans="1:53" x14ac:dyDescent="0.25">
      <c r="A9475" s="9" t="str">
        <f>IF(B9475&lt;&gt;"",COUNTA($B$3:B9475)+$A$2,"")</f>
        <v/>
      </c>
      <c r="R9475" s="42"/>
      <c r="AB9475" s="13"/>
      <c r="AC9475" s="8"/>
      <c r="AF9475" s="13"/>
      <c r="AG9475" s="8"/>
      <c r="AH9475" s="8"/>
      <c r="AI9475" s="8"/>
      <c r="AJ9475" s="8"/>
      <c r="AK9475" s="8"/>
      <c r="AN9475" s="13"/>
      <c r="AO9475" s="8"/>
      <c r="AR9475" s="13"/>
      <c r="AS9475" s="8"/>
      <c r="AV9475" s="13"/>
      <c r="AW9475" s="8"/>
      <c r="AX9475" s="19" t="str">
        <f t="shared" ref="AX9475:AX9538" si="552">IF(R9475="","",AY9475/(1+0.025))</f>
        <v/>
      </c>
      <c r="AY9475" s="55">
        <f t="shared" ref="AY9475:AY9538" si="553">BC9475-AZ9475</f>
        <v>0</v>
      </c>
      <c r="AZ9475" s="8"/>
      <c r="BA9475" s="8"/>
    </row>
    <row r="9476" spans="1:53" x14ac:dyDescent="0.25">
      <c r="A9476" s="9" t="str">
        <f>IF(B9476&lt;&gt;"",COUNTA($B$3:B9476)+$A$2,"")</f>
        <v/>
      </c>
      <c r="R9476" s="42"/>
      <c r="AB9476" s="13"/>
      <c r="AC9476" s="8"/>
      <c r="AF9476" s="13"/>
      <c r="AG9476" s="8"/>
      <c r="AH9476" s="8"/>
      <c r="AI9476" s="8"/>
      <c r="AJ9476" s="8"/>
      <c r="AK9476" s="8"/>
      <c r="AN9476" s="13"/>
      <c r="AO9476" s="8"/>
      <c r="AR9476" s="13"/>
      <c r="AS9476" s="8"/>
      <c r="AV9476" s="13"/>
      <c r="AW9476" s="8"/>
      <c r="AX9476" s="19" t="str">
        <f t="shared" si="552"/>
        <v/>
      </c>
      <c r="AY9476" s="55">
        <f t="shared" si="553"/>
        <v>0</v>
      </c>
      <c r="AZ9476" s="8"/>
      <c r="BA9476" s="8"/>
    </row>
    <row r="9477" spans="1:53" x14ac:dyDescent="0.25">
      <c r="A9477" s="9" t="str">
        <f>IF(B9477&lt;&gt;"",COUNTA($B$3:B9477)+$A$2,"")</f>
        <v/>
      </c>
      <c r="R9477" s="42"/>
      <c r="AB9477" s="13"/>
      <c r="AC9477" s="8"/>
      <c r="AF9477" s="13"/>
      <c r="AG9477" s="8"/>
      <c r="AH9477" s="8"/>
      <c r="AI9477" s="8"/>
      <c r="AJ9477" s="8"/>
      <c r="AK9477" s="8"/>
      <c r="AN9477" s="13"/>
      <c r="AO9477" s="8"/>
      <c r="AR9477" s="13"/>
      <c r="AS9477" s="8"/>
      <c r="AV9477" s="13"/>
      <c r="AW9477" s="8"/>
      <c r="AX9477" s="19" t="str">
        <f t="shared" si="552"/>
        <v/>
      </c>
      <c r="AY9477" s="55">
        <f t="shared" si="553"/>
        <v>0</v>
      </c>
      <c r="AZ9477" s="8"/>
      <c r="BA9477" s="8"/>
    </row>
    <row r="9478" spans="1:53" x14ac:dyDescent="0.25">
      <c r="A9478" s="9" t="str">
        <f>IF(B9478&lt;&gt;"",COUNTA($B$3:B9478)+$A$2,"")</f>
        <v/>
      </c>
      <c r="R9478" s="42"/>
      <c r="AB9478" s="13"/>
      <c r="AC9478" s="8"/>
      <c r="AF9478" s="13"/>
      <c r="AG9478" s="8"/>
      <c r="AH9478" s="8"/>
      <c r="AI9478" s="8"/>
      <c r="AJ9478" s="8"/>
      <c r="AK9478" s="8"/>
      <c r="AN9478" s="13"/>
      <c r="AO9478" s="8"/>
      <c r="AR9478" s="13"/>
      <c r="AS9478" s="8"/>
      <c r="AV9478" s="13"/>
      <c r="AW9478" s="8"/>
      <c r="AX9478" s="19" t="str">
        <f t="shared" si="552"/>
        <v/>
      </c>
      <c r="AY9478" s="55">
        <f t="shared" si="553"/>
        <v>0</v>
      </c>
      <c r="AZ9478" s="8"/>
      <c r="BA9478" s="8"/>
    </row>
    <row r="9479" spans="1:53" x14ac:dyDescent="0.25">
      <c r="A9479" s="9" t="str">
        <f>IF(B9479&lt;&gt;"",COUNTA($B$3:B9479)+$A$2,"")</f>
        <v/>
      </c>
      <c r="R9479" s="42"/>
      <c r="AB9479" s="13"/>
      <c r="AC9479" s="8"/>
      <c r="AF9479" s="13"/>
      <c r="AG9479" s="8"/>
      <c r="AH9479" s="8"/>
      <c r="AI9479" s="8"/>
      <c r="AJ9479" s="8"/>
      <c r="AK9479" s="8"/>
      <c r="AN9479" s="13"/>
      <c r="AO9479" s="8"/>
      <c r="AR9479" s="13"/>
      <c r="AS9479" s="8"/>
      <c r="AV9479" s="13"/>
      <c r="AW9479" s="8"/>
      <c r="AX9479" s="19" t="str">
        <f t="shared" si="552"/>
        <v/>
      </c>
      <c r="AY9479" s="55">
        <f t="shared" si="553"/>
        <v>0</v>
      </c>
      <c r="AZ9479" s="8"/>
      <c r="BA9479" s="8"/>
    </row>
    <row r="9480" spans="1:53" x14ac:dyDescent="0.25">
      <c r="A9480" s="9" t="str">
        <f>IF(B9480&lt;&gt;"",COUNTA($B$3:B9480)+$A$2,"")</f>
        <v/>
      </c>
      <c r="R9480" s="42"/>
      <c r="AB9480" s="13"/>
      <c r="AC9480" s="8"/>
      <c r="AF9480" s="13"/>
      <c r="AG9480" s="8"/>
      <c r="AH9480" s="8"/>
      <c r="AI9480" s="8"/>
      <c r="AJ9480" s="8"/>
      <c r="AK9480" s="8"/>
      <c r="AN9480" s="13"/>
      <c r="AO9480" s="8"/>
      <c r="AR9480" s="13"/>
      <c r="AS9480" s="8"/>
      <c r="AV9480" s="13"/>
      <c r="AW9480" s="8"/>
      <c r="AX9480" s="19" t="str">
        <f t="shared" si="552"/>
        <v/>
      </c>
      <c r="AY9480" s="55">
        <f t="shared" si="553"/>
        <v>0</v>
      </c>
      <c r="AZ9480" s="8"/>
      <c r="BA9480" s="8"/>
    </row>
    <row r="9481" spans="1:53" x14ac:dyDescent="0.25">
      <c r="A9481" s="9" t="str">
        <f>IF(B9481&lt;&gt;"",COUNTA($B$3:B9481)+$A$2,"")</f>
        <v/>
      </c>
      <c r="R9481" s="42"/>
      <c r="AB9481" s="13"/>
      <c r="AC9481" s="8"/>
      <c r="AF9481" s="13"/>
      <c r="AG9481" s="8"/>
      <c r="AH9481" s="8"/>
      <c r="AI9481" s="8"/>
      <c r="AJ9481" s="8"/>
      <c r="AK9481" s="8"/>
      <c r="AN9481" s="13"/>
      <c r="AO9481" s="8"/>
      <c r="AR9481" s="13"/>
      <c r="AS9481" s="8"/>
      <c r="AV9481" s="13"/>
      <c r="AW9481" s="8"/>
      <c r="AX9481" s="19" t="str">
        <f t="shared" si="552"/>
        <v/>
      </c>
      <c r="AY9481" s="55">
        <f t="shared" si="553"/>
        <v>0</v>
      </c>
      <c r="AZ9481" s="8"/>
      <c r="BA9481" s="8"/>
    </row>
    <row r="9482" spans="1:53" x14ac:dyDescent="0.25">
      <c r="A9482" s="9" t="str">
        <f>IF(B9482&lt;&gt;"",COUNTA($B$3:B9482)+$A$2,"")</f>
        <v/>
      </c>
      <c r="R9482" s="42"/>
      <c r="AB9482" s="13"/>
      <c r="AC9482" s="8"/>
      <c r="AF9482" s="13"/>
      <c r="AG9482" s="8"/>
      <c r="AH9482" s="8"/>
      <c r="AI9482" s="8"/>
      <c r="AJ9482" s="8"/>
      <c r="AK9482" s="8"/>
      <c r="AN9482" s="13"/>
      <c r="AO9482" s="8"/>
      <c r="AR9482" s="13"/>
      <c r="AS9482" s="8"/>
      <c r="AV9482" s="13"/>
      <c r="AW9482" s="8"/>
      <c r="AX9482" s="19" t="str">
        <f t="shared" si="552"/>
        <v/>
      </c>
      <c r="AY9482" s="55">
        <f t="shared" si="553"/>
        <v>0</v>
      </c>
      <c r="AZ9482" s="8"/>
      <c r="BA9482" s="8"/>
    </row>
    <row r="9483" spans="1:53" x14ac:dyDescent="0.25">
      <c r="A9483" s="9" t="str">
        <f>IF(B9483&lt;&gt;"",COUNTA($B$3:B9483)+$A$2,"")</f>
        <v/>
      </c>
      <c r="R9483" s="42"/>
      <c r="AB9483" s="13"/>
      <c r="AC9483" s="8"/>
      <c r="AF9483" s="13"/>
      <c r="AG9483" s="8"/>
      <c r="AH9483" s="8"/>
      <c r="AI9483" s="8"/>
      <c r="AJ9483" s="8"/>
      <c r="AK9483" s="8"/>
      <c r="AN9483" s="13"/>
      <c r="AO9483" s="8"/>
      <c r="AR9483" s="13"/>
      <c r="AS9483" s="8"/>
      <c r="AV9483" s="13"/>
      <c r="AW9483" s="8"/>
      <c r="AX9483" s="19" t="str">
        <f t="shared" si="552"/>
        <v/>
      </c>
      <c r="AY9483" s="55">
        <f t="shared" si="553"/>
        <v>0</v>
      </c>
      <c r="AZ9483" s="8"/>
      <c r="BA9483" s="8"/>
    </row>
    <row r="9484" spans="1:53" x14ac:dyDescent="0.25">
      <c r="A9484" s="9" t="str">
        <f>IF(B9484&lt;&gt;"",COUNTA($B$3:B9484)+$A$2,"")</f>
        <v/>
      </c>
      <c r="R9484" s="42"/>
      <c r="AB9484" s="13"/>
      <c r="AC9484" s="8"/>
      <c r="AF9484" s="13"/>
      <c r="AG9484" s="8"/>
      <c r="AH9484" s="8"/>
      <c r="AI9484" s="8"/>
      <c r="AJ9484" s="8"/>
      <c r="AK9484" s="8"/>
      <c r="AN9484" s="13"/>
      <c r="AO9484" s="8"/>
      <c r="AR9484" s="13"/>
      <c r="AS9484" s="8"/>
      <c r="AV9484" s="13"/>
      <c r="AW9484" s="8"/>
      <c r="AX9484" s="19" t="str">
        <f t="shared" si="552"/>
        <v/>
      </c>
      <c r="AY9484" s="55">
        <f t="shared" si="553"/>
        <v>0</v>
      </c>
      <c r="AZ9484" s="8"/>
      <c r="BA9484" s="8"/>
    </row>
    <row r="9485" spans="1:53" x14ac:dyDescent="0.25">
      <c r="A9485" s="9" t="str">
        <f>IF(B9485&lt;&gt;"",COUNTA($B$3:B9485)+$A$2,"")</f>
        <v/>
      </c>
      <c r="R9485" s="42"/>
      <c r="AB9485" s="13"/>
      <c r="AC9485" s="8"/>
      <c r="AF9485" s="13"/>
      <c r="AG9485" s="8"/>
      <c r="AH9485" s="8"/>
      <c r="AI9485" s="8"/>
      <c r="AJ9485" s="8"/>
      <c r="AK9485" s="8"/>
      <c r="AN9485" s="13"/>
      <c r="AO9485" s="8"/>
      <c r="AR9485" s="13"/>
      <c r="AS9485" s="8"/>
      <c r="AV9485" s="13"/>
      <c r="AW9485" s="8"/>
      <c r="AX9485" s="19" t="str">
        <f t="shared" si="552"/>
        <v/>
      </c>
      <c r="AY9485" s="55">
        <f t="shared" si="553"/>
        <v>0</v>
      </c>
      <c r="AZ9485" s="8"/>
      <c r="BA9485" s="8"/>
    </row>
    <row r="9486" spans="1:53" x14ac:dyDescent="0.25">
      <c r="A9486" s="9" t="str">
        <f>IF(B9486&lt;&gt;"",COUNTA($B$3:B9486)+$A$2,"")</f>
        <v/>
      </c>
      <c r="R9486" s="42"/>
      <c r="AB9486" s="13"/>
      <c r="AC9486" s="8"/>
      <c r="AF9486" s="13"/>
      <c r="AG9486" s="8"/>
      <c r="AH9486" s="8"/>
      <c r="AI9486" s="8"/>
      <c r="AJ9486" s="8"/>
      <c r="AK9486" s="8"/>
      <c r="AN9486" s="13"/>
      <c r="AO9486" s="8"/>
      <c r="AR9486" s="13"/>
      <c r="AS9486" s="8"/>
      <c r="AV9486" s="13"/>
      <c r="AW9486" s="8"/>
      <c r="AX9486" s="19" t="str">
        <f t="shared" si="552"/>
        <v/>
      </c>
      <c r="AY9486" s="55">
        <f t="shared" si="553"/>
        <v>0</v>
      </c>
      <c r="AZ9486" s="8"/>
      <c r="BA9486" s="8"/>
    </row>
    <row r="9487" spans="1:53" x14ac:dyDescent="0.25">
      <c r="A9487" s="9" t="str">
        <f>IF(B9487&lt;&gt;"",COUNTA($B$3:B9487)+$A$2,"")</f>
        <v/>
      </c>
      <c r="R9487" s="42"/>
      <c r="AB9487" s="13"/>
      <c r="AC9487" s="8"/>
      <c r="AF9487" s="13"/>
      <c r="AG9487" s="8"/>
      <c r="AH9487" s="8"/>
      <c r="AI9487" s="8"/>
      <c r="AJ9487" s="8"/>
      <c r="AK9487" s="8"/>
      <c r="AN9487" s="13"/>
      <c r="AO9487" s="8"/>
      <c r="AR9487" s="13"/>
      <c r="AS9487" s="8"/>
      <c r="AV9487" s="13"/>
      <c r="AW9487" s="8"/>
      <c r="AX9487" s="19" t="str">
        <f t="shared" si="552"/>
        <v/>
      </c>
      <c r="AY9487" s="55">
        <f t="shared" si="553"/>
        <v>0</v>
      </c>
      <c r="AZ9487" s="8"/>
      <c r="BA9487" s="8"/>
    </row>
    <row r="9488" spans="1:53" x14ac:dyDescent="0.25">
      <c r="A9488" s="9" t="str">
        <f>IF(B9488&lt;&gt;"",COUNTA($B$3:B9488)+$A$2,"")</f>
        <v/>
      </c>
      <c r="R9488" s="42"/>
      <c r="AB9488" s="13"/>
      <c r="AC9488" s="8"/>
      <c r="AF9488" s="13"/>
      <c r="AG9488" s="8"/>
      <c r="AH9488" s="8"/>
      <c r="AI9488" s="8"/>
      <c r="AJ9488" s="8"/>
      <c r="AK9488" s="8"/>
      <c r="AN9488" s="13"/>
      <c r="AO9488" s="8"/>
      <c r="AR9488" s="13"/>
      <c r="AS9488" s="8"/>
      <c r="AV9488" s="13"/>
      <c r="AW9488" s="8"/>
      <c r="AX9488" s="19" t="str">
        <f t="shared" si="552"/>
        <v/>
      </c>
      <c r="AY9488" s="55">
        <f t="shared" si="553"/>
        <v>0</v>
      </c>
      <c r="AZ9488" s="8"/>
      <c r="BA9488" s="8"/>
    </row>
    <row r="9489" spans="1:53" x14ac:dyDescent="0.25">
      <c r="A9489" s="9" t="str">
        <f>IF(B9489&lt;&gt;"",COUNTA($B$3:B9489)+$A$2,"")</f>
        <v/>
      </c>
      <c r="R9489" s="42"/>
      <c r="AB9489" s="13"/>
      <c r="AC9489" s="8"/>
      <c r="AF9489" s="13"/>
      <c r="AG9489" s="8"/>
      <c r="AH9489" s="8"/>
      <c r="AI9489" s="8"/>
      <c r="AJ9489" s="8"/>
      <c r="AK9489" s="8"/>
      <c r="AN9489" s="13"/>
      <c r="AO9489" s="8"/>
      <c r="AR9489" s="13"/>
      <c r="AS9489" s="8"/>
      <c r="AV9489" s="13"/>
      <c r="AW9489" s="8"/>
      <c r="AX9489" s="19" t="str">
        <f t="shared" si="552"/>
        <v/>
      </c>
      <c r="AY9489" s="55">
        <f t="shared" si="553"/>
        <v>0</v>
      </c>
      <c r="AZ9489" s="8"/>
      <c r="BA9489" s="8"/>
    </row>
    <row r="9490" spans="1:53" x14ac:dyDescent="0.25">
      <c r="A9490" s="9" t="str">
        <f>IF(B9490&lt;&gt;"",COUNTA($B$3:B9490)+$A$2,"")</f>
        <v/>
      </c>
      <c r="R9490" s="42"/>
      <c r="AB9490" s="13"/>
      <c r="AC9490" s="8"/>
      <c r="AF9490" s="13"/>
      <c r="AG9490" s="8"/>
      <c r="AH9490" s="8"/>
      <c r="AI9490" s="8"/>
      <c r="AJ9490" s="8"/>
      <c r="AK9490" s="8"/>
      <c r="AN9490" s="13"/>
      <c r="AO9490" s="8"/>
      <c r="AR9490" s="13"/>
      <c r="AS9490" s="8"/>
      <c r="AV9490" s="13"/>
      <c r="AW9490" s="8"/>
      <c r="AX9490" s="19" t="str">
        <f t="shared" si="552"/>
        <v/>
      </c>
      <c r="AY9490" s="55">
        <f t="shared" si="553"/>
        <v>0</v>
      </c>
      <c r="AZ9490" s="8"/>
      <c r="BA9490" s="8"/>
    </row>
    <row r="9491" spans="1:53" x14ac:dyDescent="0.25">
      <c r="A9491" s="9" t="str">
        <f>IF(B9491&lt;&gt;"",COUNTA($B$3:B9491)+$A$2,"")</f>
        <v/>
      </c>
      <c r="R9491" s="42"/>
      <c r="AB9491" s="13"/>
      <c r="AC9491" s="8"/>
      <c r="AF9491" s="13"/>
      <c r="AG9491" s="8"/>
      <c r="AH9491" s="8"/>
      <c r="AI9491" s="8"/>
      <c r="AJ9491" s="8"/>
      <c r="AK9491" s="8"/>
      <c r="AN9491" s="13"/>
      <c r="AO9491" s="8"/>
      <c r="AR9491" s="13"/>
      <c r="AS9491" s="8"/>
      <c r="AV9491" s="13"/>
      <c r="AW9491" s="8"/>
      <c r="AX9491" s="19" t="str">
        <f t="shared" si="552"/>
        <v/>
      </c>
      <c r="AY9491" s="55">
        <f t="shared" si="553"/>
        <v>0</v>
      </c>
      <c r="AZ9491" s="8"/>
      <c r="BA9491" s="8"/>
    </row>
    <row r="9492" spans="1:53" x14ac:dyDescent="0.25">
      <c r="A9492" s="9" t="str">
        <f>IF(B9492&lt;&gt;"",COUNTA($B$3:B9492)+$A$2,"")</f>
        <v/>
      </c>
      <c r="R9492" s="42"/>
      <c r="AB9492" s="13"/>
      <c r="AC9492" s="8"/>
      <c r="AF9492" s="13"/>
      <c r="AG9492" s="8"/>
      <c r="AH9492" s="8"/>
      <c r="AI9492" s="8"/>
      <c r="AJ9492" s="8"/>
      <c r="AK9492" s="8"/>
      <c r="AN9492" s="13"/>
      <c r="AO9492" s="8"/>
      <c r="AR9492" s="13"/>
      <c r="AS9492" s="8"/>
      <c r="AV9492" s="13"/>
      <c r="AW9492" s="8"/>
      <c r="AX9492" s="19" t="str">
        <f t="shared" si="552"/>
        <v/>
      </c>
      <c r="AY9492" s="55">
        <f t="shared" si="553"/>
        <v>0</v>
      </c>
      <c r="AZ9492" s="8"/>
      <c r="BA9492" s="8"/>
    </row>
    <row r="9493" spans="1:53" x14ac:dyDescent="0.25">
      <c r="A9493" s="9" t="str">
        <f>IF(B9493&lt;&gt;"",COUNTA($B$3:B9493)+$A$2,"")</f>
        <v/>
      </c>
      <c r="R9493" s="42"/>
      <c r="AB9493" s="13"/>
      <c r="AC9493" s="8"/>
      <c r="AF9493" s="13"/>
      <c r="AG9493" s="8"/>
      <c r="AH9493" s="8"/>
      <c r="AI9493" s="8"/>
      <c r="AJ9493" s="8"/>
      <c r="AK9493" s="8"/>
      <c r="AN9493" s="13"/>
      <c r="AO9493" s="8"/>
      <c r="AR9493" s="13"/>
      <c r="AS9493" s="8"/>
      <c r="AV9493" s="13"/>
      <c r="AW9493" s="8"/>
      <c r="AX9493" s="19" t="str">
        <f t="shared" si="552"/>
        <v/>
      </c>
      <c r="AY9493" s="55">
        <f t="shared" si="553"/>
        <v>0</v>
      </c>
      <c r="AZ9493" s="8"/>
      <c r="BA9493" s="8"/>
    </row>
    <row r="9494" spans="1:53" x14ac:dyDescent="0.25">
      <c r="A9494" s="9" t="str">
        <f>IF(B9494&lt;&gt;"",COUNTA($B$3:B9494)+$A$2,"")</f>
        <v/>
      </c>
      <c r="R9494" s="42"/>
      <c r="AB9494" s="13"/>
      <c r="AC9494" s="8"/>
      <c r="AF9494" s="13"/>
      <c r="AG9494" s="8"/>
      <c r="AH9494" s="8"/>
      <c r="AI9494" s="8"/>
      <c r="AJ9494" s="8"/>
      <c r="AK9494" s="8"/>
      <c r="AN9494" s="13"/>
      <c r="AO9494" s="8"/>
      <c r="AR9494" s="13"/>
      <c r="AS9494" s="8"/>
      <c r="AV9494" s="13"/>
      <c r="AW9494" s="8"/>
      <c r="AX9494" s="19" t="str">
        <f t="shared" si="552"/>
        <v/>
      </c>
      <c r="AY9494" s="55">
        <f t="shared" si="553"/>
        <v>0</v>
      </c>
      <c r="AZ9494" s="8"/>
      <c r="BA9494" s="8"/>
    </row>
    <row r="9495" spans="1:53" x14ac:dyDescent="0.25">
      <c r="A9495" s="9" t="str">
        <f>IF(B9495&lt;&gt;"",COUNTA($B$3:B9495)+$A$2,"")</f>
        <v/>
      </c>
      <c r="R9495" s="42"/>
      <c r="AB9495" s="13"/>
      <c r="AC9495" s="8"/>
      <c r="AF9495" s="13"/>
      <c r="AG9495" s="8"/>
      <c r="AH9495" s="8"/>
      <c r="AI9495" s="8"/>
      <c r="AJ9495" s="8"/>
      <c r="AK9495" s="8"/>
      <c r="AN9495" s="13"/>
      <c r="AO9495" s="8"/>
      <c r="AR9495" s="13"/>
      <c r="AS9495" s="8"/>
      <c r="AV9495" s="13"/>
      <c r="AW9495" s="8"/>
      <c r="AX9495" s="19" t="str">
        <f t="shared" si="552"/>
        <v/>
      </c>
      <c r="AY9495" s="55">
        <f t="shared" si="553"/>
        <v>0</v>
      </c>
      <c r="AZ9495" s="8"/>
      <c r="BA9495" s="8"/>
    </row>
    <row r="9496" spans="1:53" x14ac:dyDescent="0.25">
      <c r="A9496" s="9" t="str">
        <f>IF(B9496&lt;&gt;"",COUNTA($B$3:B9496)+$A$2,"")</f>
        <v/>
      </c>
      <c r="R9496" s="42"/>
      <c r="AB9496" s="13"/>
      <c r="AC9496" s="8"/>
      <c r="AF9496" s="13"/>
      <c r="AG9496" s="8"/>
      <c r="AH9496" s="8"/>
      <c r="AI9496" s="8"/>
      <c r="AJ9496" s="8"/>
      <c r="AK9496" s="8"/>
      <c r="AN9496" s="13"/>
      <c r="AO9496" s="8"/>
      <c r="AR9496" s="13"/>
      <c r="AS9496" s="8"/>
      <c r="AV9496" s="13"/>
      <c r="AW9496" s="8"/>
      <c r="AX9496" s="19" t="str">
        <f t="shared" si="552"/>
        <v/>
      </c>
      <c r="AY9496" s="55">
        <f t="shared" si="553"/>
        <v>0</v>
      </c>
      <c r="AZ9496" s="8"/>
      <c r="BA9496" s="8"/>
    </row>
    <row r="9497" spans="1:53" x14ac:dyDescent="0.25">
      <c r="A9497" s="9" t="str">
        <f>IF(B9497&lt;&gt;"",COUNTA($B$3:B9497)+$A$2,"")</f>
        <v/>
      </c>
      <c r="R9497" s="42"/>
      <c r="AB9497" s="13"/>
      <c r="AC9497" s="8"/>
      <c r="AF9497" s="13"/>
      <c r="AG9497" s="8"/>
      <c r="AH9497" s="8"/>
      <c r="AI9497" s="8"/>
      <c r="AJ9497" s="8"/>
      <c r="AK9497" s="8"/>
      <c r="AN9497" s="13"/>
      <c r="AO9497" s="8"/>
      <c r="AR9497" s="13"/>
      <c r="AS9497" s="8"/>
      <c r="AV9497" s="13"/>
      <c r="AW9497" s="8"/>
      <c r="AX9497" s="19" t="str">
        <f t="shared" si="552"/>
        <v/>
      </c>
      <c r="AY9497" s="55">
        <f t="shared" si="553"/>
        <v>0</v>
      </c>
      <c r="AZ9497" s="8"/>
      <c r="BA9497" s="8"/>
    </row>
    <row r="9498" spans="1:53" x14ac:dyDescent="0.25">
      <c r="A9498" s="9" t="str">
        <f>IF(B9498&lt;&gt;"",COUNTA($B$3:B9498)+$A$2,"")</f>
        <v/>
      </c>
      <c r="R9498" s="42"/>
      <c r="AB9498" s="13"/>
      <c r="AC9498" s="8"/>
      <c r="AF9498" s="13"/>
      <c r="AG9498" s="8"/>
      <c r="AH9498" s="8"/>
      <c r="AI9498" s="8"/>
      <c r="AJ9498" s="8"/>
      <c r="AK9498" s="8"/>
      <c r="AN9498" s="13"/>
      <c r="AO9498" s="8"/>
      <c r="AR9498" s="13"/>
      <c r="AS9498" s="8"/>
      <c r="AV9498" s="13"/>
      <c r="AW9498" s="8"/>
      <c r="AX9498" s="19" t="str">
        <f t="shared" si="552"/>
        <v/>
      </c>
      <c r="AY9498" s="55">
        <f t="shared" si="553"/>
        <v>0</v>
      </c>
      <c r="AZ9498" s="8"/>
      <c r="BA9498" s="8"/>
    </row>
    <row r="9499" spans="1:53" x14ac:dyDescent="0.25">
      <c r="A9499" s="9" t="str">
        <f>IF(B9499&lt;&gt;"",COUNTA($B$3:B9499)+$A$2,"")</f>
        <v/>
      </c>
      <c r="R9499" s="42"/>
      <c r="AB9499" s="13"/>
      <c r="AC9499" s="8"/>
      <c r="AF9499" s="13"/>
      <c r="AG9499" s="8"/>
      <c r="AH9499" s="8"/>
      <c r="AI9499" s="8"/>
      <c r="AJ9499" s="8"/>
      <c r="AK9499" s="8"/>
      <c r="AN9499" s="13"/>
      <c r="AO9499" s="8"/>
      <c r="AR9499" s="13"/>
      <c r="AS9499" s="8"/>
      <c r="AV9499" s="13"/>
      <c r="AW9499" s="8"/>
      <c r="AX9499" s="19" t="str">
        <f t="shared" si="552"/>
        <v/>
      </c>
      <c r="AY9499" s="55">
        <f t="shared" si="553"/>
        <v>0</v>
      </c>
      <c r="AZ9499" s="8"/>
      <c r="BA9499" s="8"/>
    </row>
    <row r="9500" spans="1:53" x14ac:dyDescent="0.25">
      <c r="A9500" s="9" t="str">
        <f>IF(B9500&lt;&gt;"",COUNTA($B$3:B9500)+$A$2,"")</f>
        <v/>
      </c>
      <c r="R9500" s="42"/>
      <c r="AB9500" s="13"/>
      <c r="AC9500" s="8"/>
      <c r="AF9500" s="13"/>
      <c r="AG9500" s="8"/>
      <c r="AH9500" s="8"/>
      <c r="AI9500" s="8"/>
      <c r="AJ9500" s="8"/>
      <c r="AK9500" s="8"/>
      <c r="AN9500" s="13"/>
      <c r="AO9500" s="8"/>
      <c r="AR9500" s="13"/>
      <c r="AS9500" s="8"/>
      <c r="AV9500" s="13"/>
      <c r="AW9500" s="8"/>
      <c r="AX9500" s="19" t="str">
        <f t="shared" si="552"/>
        <v/>
      </c>
      <c r="AY9500" s="55">
        <f t="shared" si="553"/>
        <v>0</v>
      </c>
      <c r="AZ9500" s="8"/>
      <c r="BA9500" s="8"/>
    </row>
    <row r="9501" spans="1:53" x14ac:dyDescent="0.25">
      <c r="A9501" s="9" t="str">
        <f>IF(B9501&lt;&gt;"",COUNTA($B$3:B9501)+$A$2,"")</f>
        <v/>
      </c>
      <c r="R9501" s="42"/>
      <c r="AB9501" s="13"/>
      <c r="AC9501" s="8"/>
      <c r="AF9501" s="13"/>
      <c r="AG9501" s="8"/>
      <c r="AH9501" s="8"/>
      <c r="AI9501" s="8"/>
      <c r="AJ9501" s="8"/>
      <c r="AK9501" s="8"/>
      <c r="AN9501" s="13"/>
      <c r="AO9501" s="8"/>
      <c r="AR9501" s="13"/>
      <c r="AS9501" s="8"/>
      <c r="AV9501" s="13"/>
      <c r="AW9501" s="8"/>
      <c r="AX9501" s="19" t="str">
        <f t="shared" si="552"/>
        <v/>
      </c>
      <c r="AY9501" s="55">
        <f t="shared" si="553"/>
        <v>0</v>
      </c>
      <c r="AZ9501" s="8"/>
      <c r="BA9501" s="8"/>
    </row>
    <row r="9502" spans="1:53" x14ac:dyDescent="0.25">
      <c r="A9502" s="9" t="str">
        <f>IF(B9502&lt;&gt;"",COUNTA($B$3:B9502)+$A$2,"")</f>
        <v/>
      </c>
      <c r="R9502" s="42"/>
      <c r="AB9502" s="13"/>
      <c r="AC9502" s="8"/>
      <c r="AF9502" s="13"/>
      <c r="AG9502" s="8"/>
      <c r="AH9502" s="8"/>
      <c r="AI9502" s="8"/>
      <c r="AJ9502" s="8"/>
      <c r="AK9502" s="8"/>
      <c r="AN9502" s="13"/>
      <c r="AO9502" s="8"/>
      <c r="AR9502" s="13"/>
      <c r="AS9502" s="8"/>
      <c r="AV9502" s="13"/>
      <c r="AW9502" s="8"/>
      <c r="AX9502" s="19" t="str">
        <f t="shared" si="552"/>
        <v/>
      </c>
      <c r="AY9502" s="55">
        <f t="shared" si="553"/>
        <v>0</v>
      </c>
      <c r="AZ9502" s="8"/>
      <c r="BA9502" s="8"/>
    </row>
    <row r="9503" spans="1:53" x14ac:dyDescent="0.25">
      <c r="A9503" s="9" t="str">
        <f>IF(B9503&lt;&gt;"",COUNTA($B$3:B9503)+$A$2,"")</f>
        <v/>
      </c>
      <c r="R9503" s="42"/>
      <c r="AB9503" s="13"/>
      <c r="AC9503" s="8"/>
      <c r="AF9503" s="13"/>
      <c r="AG9503" s="8"/>
      <c r="AH9503" s="8"/>
      <c r="AI9503" s="8"/>
      <c r="AJ9503" s="8"/>
      <c r="AK9503" s="8"/>
      <c r="AN9503" s="13"/>
      <c r="AO9503" s="8"/>
      <c r="AR9503" s="13"/>
      <c r="AS9503" s="8"/>
      <c r="AV9503" s="13"/>
      <c r="AW9503" s="8"/>
      <c r="AX9503" s="19" t="str">
        <f t="shared" si="552"/>
        <v/>
      </c>
      <c r="AY9503" s="55">
        <f t="shared" si="553"/>
        <v>0</v>
      </c>
      <c r="AZ9503" s="8"/>
      <c r="BA9503" s="8"/>
    </row>
    <row r="9504" spans="1:53" x14ac:dyDescent="0.25">
      <c r="A9504" s="9" t="str">
        <f>IF(B9504&lt;&gt;"",COUNTA($B$3:B9504)+$A$2,"")</f>
        <v/>
      </c>
      <c r="R9504" s="42"/>
      <c r="AB9504" s="13"/>
      <c r="AC9504" s="8"/>
      <c r="AF9504" s="13"/>
      <c r="AG9504" s="8"/>
      <c r="AH9504" s="8"/>
      <c r="AI9504" s="8"/>
      <c r="AJ9504" s="8"/>
      <c r="AK9504" s="8"/>
      <c r="AN9504" s="13"/>
      <c r="AO9504" s="8"/>
      <c r="AR9504" s="13"/>
      <c r="AS9504" s="8"/>
      <c r="AV9504" s="13"/>
      <c r="AW9504" s="8"/>
      <c r="AX9504" s="19" t="str">
        <f t="shared" si="552"/>
        <v/>
      </c>
      <c r="AY9504" s="55">
        <f t="shared" si="553"/>
        <v>0</v>
      </c>
      <c r="AZ9504" s="8"/>
      <c r="BA9504" s="8"/>
    </row>
    <row r="9505" spans="1:53" x14ac:dyDescent="0.25">
      <c r="A9505" s="9" t="str">
        <f>IF(B9505&lt;&gt;"",COUNTA($B$3:B9505)+$A$2,"")</f>
        <v/>
      </c>
      <c r="R9505" s="42"/>
      <c r="AB9505" s="13"/>
      <c r="AC9505" s="8"/>
      <c r="AF9505" s="13"/>
      <c r="AG9505" s="8"/>
      <c r="AH9505" s="8"/>
      <c r="AI9505" s="8"/>
      <c r="AJ9505" s="8"/>
      <c r="AK9505" s="8"/>
      <c r="AN9505" s="13"/>
      <c r="AO9505" s="8"/>
      <c r="AR9505" s="13"/>
      <c r="AS9505" s="8"/>
      <c r="AV9505" s="13"/>
      <c r="AW9505" s="8"/>
      <c r="AX9505" s="19" t="str">
        <f t="shared" si="552"/>
        <v/>
      </c>
      <c r="AY9505" s="55">
        <f t="shared" si="553"/>
        <v>0</v>
      </c>
      <c r="AZ9505" s="8"/>
      <c r="BA9505" s="8"/>
    </row>
    <row r="9506" spans="1:53" x14ac:dyDescent="0.25">
      <c r="A9506" s="9" t="str">
        <f>IF(B9506&lt;&gt;"",COUNTA($B$3:B9506)+$A$2,"")</f>
        <v/>
      </c>
      <c r="R9506" s="42"/>
      <c r="AB9506" s="13"/>
      <c r="AC9506" s="8"/>
      <c r="AF9506" s="13"/>
      <c r="AG9506" s="8"/>
      <c r="AH9506" s="8"/>
      <c r="AI9506" s="8"/>
      <c r="AJ9506" s="8"/>
      <c r="AK9506" s="8"/>
      <c r="AN9506" s="13"/>
      <c r="AO9506" s="8"/>
      <c r="AR9506" s="13"/>
      <c r="AS9506" s="8"/>
      <c r="AV9506" s="13"/>
      <c r="AW9506" s="8"/>
      <c r="AX9506" s="19" t="str">
        <f t="shared" si="552"/>
        <v/>
      </c>
      <c r="AY9506" s="55">
        <f t="shared" si="553"/>
        <v>0</v>
      </c>
      <c r="AZ9506" s="8"/>
      <c r="BA9506" s="8"/>
    </row>
    <row r="9507" spans="1:53" x14ac:dyDescent="0.25">
      <c r="A9507" s="9" t="str">
        <f>IF(B9507&lt;&gt;"",COUNTA($B$3:B9507)+$A$2,"")</f>
        <v/>
      </c>
      <c r="R9507" s="42"/>
      <c r="AB9507" s="13"/>
      <c r="AC9507" s="8"/>
      <c r="AF9507" s="13"/>
      <c r="AG9507" s="8"/>
      <c r="AH9507" s="8"/>
      <c r="AI9507" s="8"/>
      <c r="AJ9507" s="8"/>
      <c r="AK9507" s="8"/>
      <c r="AN9507" s="13"/>
      <c r="AO9507" s="8"/>
      <c r="AR9507" s="13"/>
      <c r="AS9507" s="8"/>
      <c r="AV9507" s="13"/>
      <c r="AW9507" s="8"/>
      <c r="AX9507" s="19" t="str">
        <f t="shared" si="552"/>
        <v/>
      </c>
      <c r="AY9507" s="55">
        <f t="shared" si="553"/>
        <v>0</v>
      </c>
      <c r="AZ9507" s="8"/>
      <c r="BA9507" s="8"/>
    </row>
    <row r="9508" spans="1:53" x14ac:dyDescent="0.25">
      <c r="A9508" s="9" t="str">
        <f>IF(B9508&lt;&gt;"",COUNTA($B$3:B9508)+$A$2,"")</f>
        <v/>
      </c>
      <c r="R9508" s="42"/>
      <c r="AB9508" s="13"/>
      <c r="AC9508" s="8"/>
      <c r="AF9508" s="13"/>
      <c r="AG9508" s="8"/>
      <c r="AH9508" s="8"/>
      <c r="AI9508" s="8"/>
      <c r="AJ9508" s="8"/>
      <c r="AK9508" s="8"/>
      <c r="AN9508" s="13"/>
      <c r="AO9508" s="8"/>
      <c r="AR9508" s="13"/>
      <c r="AS9508" s="8"/>
      <c r="AV9508" s="13"/>
      <c r="AW9508" s="8"/>
      <c r="AX9508" s="19" t="str">
        <f t="shared" si="552"/>
        <v/>
      </c>
      <c r="AY9508" s="55">
        <f t="shared" si="553"/>
        <v>0</v>
      </c>
      <c r="AZ9508" s="8"/>
      <c r="BA9508" s="8"/>
    </row>
    <row r="9509" spans="1:53" x14ac:dyDescent="0.25">
      <c r="A9509" s="9" t="str">
        <f>IF(B9509&lt;&gt;"",COUNTA($B$3:B9509)+$A$2,"")</f>
        <v/>
      </c>
      <c r="R9509" s="42"/>
      <c r="AB9509" s="13"/>
      <c r="AC9509" s="8"/>
      <c r="AF9509" s="13"/>
      <c r="AG9509" s="8"/>
      <c r="AH9509" s="8"/>
      <c r="AI9509" s="8"/>
      <c r="AJ9509" s="8"/>
      <c r="AK9509" s="8"/>
      <c r="AN9509" s="13"/>
      <c r="AO9509" s="8"/>
      <c r="AR9509" s="13"/>
      <c r="AS9509" s="8"/>
      <c r="AV9509" s="13"/>
      <c r="AW9509" s="8"/>
      <c r="AX9509" s="19" t="str">
        <f t="shared" si="552"/>
        <v/>
      </c>
      <c r="AY9509" s="55">
        <f t="shared" si="553"/>
        <v>0</v>
      </c>
      <c r="AZ9509" s="8"/>
      <c r="BA9509" s="8"/>
    </row>
    <row r="9510" spans="1:53" x14ac:dyDescent="0.25">
      <c r="A9510" s="9" t="str">
        <f>IF(B9510&lt;&gt;"",COUNTA($B$3:B9510)+$A$2,"")</f>
        <v/>
      </c>
      <c r="R9510" s="42"/>
      <c r="AB9510" s="13"/>
      <c r="AC9510" s="8"/>
      <c r="AF9510" s="13"/>
      <c r="AG9510" s="8"/>
      <c r="AH9510" s="8"/>
      <c r="AI9510" s="8"/>
      <c r="AJ9510" s="8"/>
      <c r="AK9510" s="8"/>
      <c r="AN9510" s="13"/>
      <c r="AO9510" s="8"/>
      <c r="AR9510" s="13"/>
      <c r="AS9510" s="8"/>
      <c r="AV9510" s="13"/>
      <c r="AW9510" s="8"/>
      <c r="AX9510" s="19" t="str">
        <f t="shared" si="552"/>
        <v/>
      </c>
      <c r="AY9510" s="55">
        <f t="shared" si="553"/>
        <v>0</v>
      </c>
      <c r="AZ9510" s="8"/>
      <c r="BA9510" s="8"/>
    </row>
    <row r="9511" spans="1:53" x14ac:dyDescent="0.25">
      <c r="A9511" s="9" t="str">
        <f>IF(B9511&lt;&gt;"",COUNTA($B$3:B9511)+$A$2,"")</f>
        <v/>
      </c>
      <c r="R9511" s="42"/>
      <c r="AB9511" s="13"/>
      <c r="AC9511" s="8"/>
      <c r="AF9511" s="13"/>
      <c r="AG9511" s="8"/>
      <c r="AH9511" s="8"/>
      <c r="AI9511" s="8"/>
      <c r="AJ9511" s="8"/>
      <c r="AK9511" s="8"/>
      <c r="AN9511" s="13"/>
      <c r="AO9511" s="8"/>
      <c r="AR9511" s="13"/>
      <c r="AS9511" s="8"/>
      <c r="AV9511" s="13"/>
      <c r="AW9511" s="8"/>
      <c r="AX9511" s="19" t="str">
        <f t="shared" si="552"/>
        <v/>
      </c>
      <c r="AY9511" s="55">
        <f t="shared" si="553"/>
        <v>0</v>
      </c>
      <c r="AZ9511" s="8"/>
      <c r="BA9511" s="8"/>
    </row>
    <row r="9512" spans="1:53" x14ac:dyDescent="0.25">
      <c r="A9512" s="9" t="str">
        <f>IF(B9512&lt;&gt;"",COUNTA($B$3:B9512)+$A$2,"")</f>
        <v/>
      </c>
      <c r="R9512" s="42"/>
      <c r="AB9512" s="13"/>
      <c r="AC9512" s="8"/>
      <c r="AF9512" s="13"/>
      <c r="AG9512" s="8"/>
      <c r="AH9512" s="8"/>
      <c r="AI9512" s="8"/>
      <c r="AJ9512" s="8"/>
      <c r="AK9512" s="8"/>
      <c r="AN9512" s="13"/>
      <c r="AO9512" s="8"/>
      <c r="AR9512" s="13"/>
      <c r="AS9512" s="8"/>
      <c r="AV9512" s="13"/>
      <c r="AW9512" s="8"/>
      <c r="AX9512" s="19" t="str">
        <f t="shared" si="552"/>
        <v/>
      </c>
      <c r="AY9512" s="55">
        <f t="shared" si="553"/>
        <v>0</v>
      </c>
      <c r="AZ9512" s="8"/>
      <c r="BA9512" s="8"/>
    </row>
    <row r="9513" spans="1:53" x14ac:dyDescent="0.25">
      <c r="A9513" s="9" t="str">
        <f>IF(B9513&lt;&gt;"",COUNTA($B$3:B9513)+$A$2,"")</f>
        <v/>
      </c>
      <c r="R9513" s="42"/>
      <c r="AB9513" s="13"/>
      <c r="AC9513" s="8"/>
      <c r="AF9513" s="13"/>
      <c r="AG9513" s="8"/>
      <c r="AH9513" s="8"/>
      <c r="AI9513" s="8"/>
      <c r="AJ9513" s="8"/>
      <c r="AK9513" s="8"/>
      <c r="AN9513" s="13"/>
      <c r="AO9513" s="8"/>
      <c r="AR9513" s="13"/>
      <c r="AS9513" s="8"/>
      <c r="AV9513" s="13"/>
      <c r="AW9513" s="8"/>
      <c r="AX9513" s="19" t="str">
        <f t="shared" si="552"/>
        <v/>
      </c>
      <c r="AY9513" s="55">
        <f t="shared" si="553"/>
        <v>0</v>
      </c>
      <c r="AZ9513" s="8"/>
      <c r="BA9513" s="8"/>
    </row>
    <row r="9514" spans="1:53" x14ac:dyDescent="0.25">
      <c r="A9514" s="9" t="str">
        <f>IF(B9514&lt;&gt;"",COUNTA($B$3:B9514)+$A$2,"")</f>
        <v/>
      </c>
      <c r="R9514" s="42"/>
      <c r="AB9514" s="13"/>
      <c r="AC9514" s="8"/>
      <c r="AF9514" s="13"/>
      <c r="AG9514" s="8"/>
      <c r="AH9514" s="8"/>
      <c r="AI9514" s="8"/>
      <c r="AJ9514" s="8"/>
      <c r="AK9514" s="8"/>
      <c r="AN9514" s="13"/>
      <c r="AO9514" s="8"/>
      <c r="AR9514" s="13"/>
      <c r="AS9514" s="8"/>
      <c r="AV9514" s="13"/>
      <c r="AW9514" s="8"/>
      <c r="AX9514" s="19" t="str">
        <f t="shared" si="552"/>
        <v/>
      </c>
      <c r="AY9514" s="55">
        <f t="shared" si="553"/>
        <v>0</v>
      </c>
      <c r="AZ9514" s="8"/>
      <c r="BA9514" s="8"/>
    </row>
    <row r="9515" spans="1:53" x14ac:dyDescent="0.25">
      <c r="A9515" s="9" t="str">
        <f>IF(B9515&lt;&gt;"",COUNTA($B$3:B9515)+$A$2,"")</f>
        <v/>
      </c>
      <c r="R9515" s="42"/>
      <c r="AB9515" s="13"/>
      <c r="AC9515" s="8"/>
      <c r="AF9515" s="13"/>
      <c r="AG9515" s="8"/>
      <c r="AH9515" s="8"/>
      <c r="AI9515" s="8"/>
      <c r="AJ9515" s="8"/>
      <c r="AK9515" s="8"/>
      <c r="AN9515" s="13"/>
      <c r="AO9515" s="8"/>
      <c r="AR9515" s="13"/>
      <c r="AS9515" s="8"/>
      <c r="AV9515" s="13"/>
      <c r="AW9515" s="8"/>
      <c r="AX9515" s="19" t="str">
        <f t="shared" si="552"/>
        <v/>
      </c>
      <c r="AY9515" s="55">
        <f t="shared" si="553"/>
        <v>0</v>
      </c>
      <c r="AZ9515" s="8"/>
      <c r="BA9515" s="8"/>
    </row>
    <row r="9516" spans="1:53" x14ac:dyDescent="0.25">
      <c r="A9516" s="9" t="str">
        <f>IF(B9516&lt;&gt;"",COUNTA($B$3:B9516)+$A$2,"")</f>
        <v/>
      </c>
      <c r="R9516" s="42"/>
      <c r="AB9516" s="13"/>
      <c r="AC9516" s="8"/>
      <c r="AF9516" s="13"/>
      <c r="AG9516" s="8"/>
      <c r="AH9516" s="8"/>
      <c r="AI9516" s="8"/>
      <c r="AJ9516" s="8"/>
      <c r="AK9516" s="8"/>
      <c r="AN9516" s="13"/>
      <c r="AO9516" s="8"/>
      <c r="AR9516" s="13"/>
      <c r="AS9516" s="8"/>
      <c r="AV9516" s="13"/>
      <c r="AW9516" s="8"/>
      <c r="AX9516" s="19" t="str">
        <f t="shared" si="552"/>
        <v/>
      </c>
      <c r="AY9516" s="55">
        <f t="shared" si="553"/>
        <v>0</v>
      </c>
      <c r="AZ9516" s="8"/>
      <c r="BA9516" s="8"/>
    </row>
    <row r="9517" spans="1:53" x14ac:dyDescent="0.25">
      <c r="A9517" s="9" t="str">
        <f>IF(B9517&lt;&gt;"",COUNTA($B$3:B9517)+$A$2,"")</f>
        <v/>
      </c>
      <c r="R9517" s="42"/>
      <c r="AB9517" s="13"/>
      <c r="AC9517" s="8"/>
      <c r="AF9517" s="13"/>
      <c r="AG9517" s="8"/>
      <c r="AH9517" s="8"/>
      <c r="AI9517" s="8"/>
      <c r="AJ9517" s="8"/>
      <c r="AK9517" s="8"/>
      <c r="AN9517" s="13"/>
      <c r="AO9517" s="8"/>
      <c r="AR9517" s="13"/>
      <c r="AS9517" s="8"/>
      <c r="AV9517" s="13"/>
      <c r="AW9517" s="8"/>
      <c r="AX9517" s="19" t="str">
        <f t="shared" si="552"/>
        <v/>
      </c>
      <c r="AY9517" s="55">
        <f t="shared" si="553"/>
        <v>0</v>
      </c>
      <c r="AZ9517" s="8"/>
      <c r="BA9517" s="8"/>
    </row>
    <row r="9518" spans="1:53" x14ac:dyDescent="0.25">
      <c r="A9518" s="9" t="str">
        <f>IF(B9518&lt;&gt;"",COUNTA($B$3:B9518)+$A$2,"")</f>
        <v/>
      </c>
      <c r="R9518" s="42"/>
      <c r="AB9518" s="13"/>
      <c r="AC9518" s="8"/>
      <c r="AF9518" s="13"/>
      <c r="AG9518" s="8"/>
      <c r="AH9518" s="8"/>
      <c r="AI9518" s="8"/>
      <c r="AJ9518" s="8"/>
      <c r="AK9518" s="8"/>
      <c r="AN9518" s="13"/>
      <c r="AO9518" s="8"/>
      <c r="AR9518" s="13"/>
      <c r="AS9518" s="8"/>
      <c r="AV9518" s="13"/>
      <c r="AW9518" s="8"/>
      <c r="AX9518" s="19" t="str">
        <f t="shared" si="552"/>
        <v/>
      </c>
      <c r="AY9518" s="55">
        <f t="shared" si="553"/>
        <v>0</v>
      </c>
      <c r="AZ9518" s="8"/>
      <c r="BA9518" s="8"/>
    </row>
    <row r="9519" spans="1:53" x14ac:dyDescent="0.25">
      <c r="A9519" s="9" t="str">
        <f>IF(B9519&lt;&gt;"",COUNTA($B$3:B9519)+$A$2,"")</f>
        <v/>
      </c>
      <c r="R9519" s="42"/>
      <c r="AB9519" s="13"/>
      <c r="AC9519" s="8"/>
      <c r="AF9519" s="13"/>
      <c r="AG9519" s="8"/>
      <c r="AH9519" s="8"/>
      <c r="AI9519" s="8"/>
      <c r="AJ9519" s="8"/>
      <c r="AK9519" s="8"/>
      <c r="AN9519" s="13"/>
      <c r="AO9519" s="8"/>
      <c r="AR9519" s="13"/>
      <c r="AS9519" s="8"/>
      <c r="AV9519" s="13"/>
      <c r="AW9519" s="8"/>
      <c r="AX9519" s="19" t="str">
        <f t="shared" si="552"/>
        <v/>
      </c>
      <c r="AY9519" s="55">
        <f t="shared" si="553"/>
        <v>0</v>
      </c>
      <c r="AZ9519" s="8"/>
      <c r="BA9519" s="8"/>
    </row>
    <row r="9520" spans="1:53" x14ac:dyDescent="0.25">
      <c r="A9520" s="9" t="str">
        <f>IF(B9520&lt;&gt;"",COUNTA($B$3:B9520)+$A$2,"")</f>
        <v/>
      </c>
      <c r="R9520" s="42"/>
      <c r="AB9520" s="13"/>
      <c r="AC9520" s="8"/>
      <c r="AF9520" s="13"/>
      <c r="AG9520" s="8"/>
      <c r="AH9520" s="8"/>
      <c r="AI9520" s="8"/>
      <c r="AJ9520" s="8"/>
      <c r="AK9520" s="8"/>
      <c r="AN9520" s="13"/>
      <c r="AO9520" s="8"/>
      <c r="AR9520" s="13"/>
      <c r="AS9520" s="8"/>
      <c r="AV9520" s="13"/>
      <c r="AW9520" s="8"/>
      <c r="AX9520" s="19" t="str">
        <f t="shared" si="552"/>
        <v/>
      </c>
      <c r="AY9520" s="55">
        <f t="shared" si="553"/>
        <v>0</v>
      </c>
      <c r="AZ9520" s="8"/>
      <c r="BA9520" s="8"/>
    </row>
    <row r="9521" spans="1:53" x14ac:dyDescent="0.25">
      <c r="A9521" s="9" t="str">
        <f>IF(B9521&lt;&gt;"",COUNTA($B$3:B9521)+$A$2,"")</f>
        <v/>
      </c>
      <c r="R9521" s="42"/>
      <c r="AB9521" s="13"/>
      <c r="AC9521" s="8"/>
      <c r="AF9521" s="13"/>
      <c r="AG9521" s="8"/>
      <c r="AH9521" s="8"/>
      <c r="AI9521" s="8"/>
      <c r="AJ9521" s="8"/>
      <c r="AK9521" s="8"/>
      <c r="AN9521" s="13"/>
      <c r="AO9521" s="8"/>
      <c r="AR9521" s="13"/>
      <c r="AS9521" s="8"/>
      <c r="AV9521" s="13"/>
      <c r="AW9521" s="8"/>
      <c r="AX9521" s="19" t="str">
        <f t="shared" si="552"/>
        <v/>
      </c>
      <c r="AY9521" s="55">
        <f t="shared" si="553"/>
        <v>0</v>
      </c>
      <c r="AZ9521" s="8"/>
      <c r="BA9521" s="8"/>
    </row>
    <row r="9522" spans="1:53" x14ac:dyDescent="0.25">
      <c r="A9522" s="9" t="str">
        <f>IF(B9522&lt;&gt;"",COUNTA($B$3:B9522)+$A$2,"")</f>
        <v/>
      </c>
      <c r="R9522" s="42"/>
      <c r="AB9522" s="13"/>
      <c r="AC9522" s="8"/>
      <c r="AF9522" s="13"/>
      <c r="AG9522" s="8"/>
      <c r="AH9522" s="8"/>
      <c r="AI9522" s="8"/>
      <c r="AJ9522" s="8"/>
      <c r="AK9522" s="8"/>
      <c r="AN9522" s="13"/>
      <c r="AO9522" s="8"/>
      <c r="AR9522" s="13"/>
      <c r="AS9522" s="8"/>
      <c r="AV9522" s="13"/>
      <c r="AW9522" s="8"/>
      <c r="AX9522" s="19" t="str">
        <f t="shared" si="552"/>
        <v/>
      </c>
      <c r="AY9522" s="55">
        <f t="shared" si="553"/>
        <v>0</v>
      </c>
      <c r="AZ9522" s="8"/>
      <c r="BA9522" s="8"/>
    </row>
    <row r="9523" spans="1:53" x14ac:dyDescent="0.25">
      <c r="A9523" s="9" t="str">
        <f>IF(B9523&lt;&gt;"",COUNTA($B$3:B9523)+$A$2,"")</f>
        <v/>
      </c>
      <c r="R9523" s="42"/>
      <c r="AB9523" s="13"/>
      <c r="AC9523" s="8"/>
      <c r="AF9523" s="13"/>
      <c r="AG9523" s="8"/>
      <c r="AH9523" s="8"/>
      <c r="AI9523" s="8"/>
      <c r="AJ9523" s="8"/>
      <c r="AK9523" s="8"/>
      <c r="AN9523" s="13"/>
      <c r="AO9523" s="8"/>
      <c r="AR9523" s="13"/>
      <c r="AS9523" s="8"/>
      <c r="AV9523" s="13"/>
      <c r="AW9523" s="8"/>
      <c r="AX9523" s="19" t="str">
        <f t="shared" si="552"/>
        <v/>
      </c>
      <c r="AY9523" s="55">
        <f t="shared" si="553"/>
        <v>0</v>
      </c>
      <c r="AZ9523" s="8"/>
      <c r="BA9523" s="8"/>
    </row>
    <row r="9524" spans="1:53" x14ac:dyDescent="0.25">
      <c r="A9524" s="9" t="str">
        <f>IF(B9524&lt;&gt;"",COUNTA($B$3:B9524)+$A$2,"")</f>
        <v/>
      </c>
      <c r="R9524" s="42"/>
      <c r="AB9524" s="13"/>
      <c r="AC9524" s="8"/>
      <c r="AF9524" s="13"/>
      <c r="AG9524" s="8"/>
      <c r="AH9524" s="8"/>
      <c r="AI9524" s="8"/>
      <c r="AJ9524" s="8"/>
      <c r="AK9524" s="8"/>
      <c r="AN9524" s="13"/>
      <c r="AO9524" s="8"/>
      <c r="AR9524" s="13"/>
      <c r="AS9524" s="8"/>
      <c r="AV9524" s="13"/>
      <c r="AW9524" s="8"/>
      <c r="AX9524" s="19" t="str">
        <f t="shared" si="552"/>
        <v/>
      </c>
      <c r="AY9524" s="55">
        <f t="shared" si="553"/>
        <v>0</v>
      </c>
      <c r="AZ9524" s="8"/>
      <c r="BA9524" s="8"/>
    </row>
    <row r="9525" spans="1:53" x14ac:dyDescent="0.25">
      <c r="A9525" s="9" t="str">
        <f>IF(B9525&lt;&gt;"",COUNTA($B$3:B9525)+$A$2,"")</f>
        <v/>
      </c>
      <c r="R9525" s="42"/>
      <c r="AB9525" s="13"/>
      <c r="AC9525" s="8"/>
      <c r="AF9525" s="13"/>
      <c r="AG9525" s="8"/>
      <c r="AH9525" s="8"/>
      <c r="AI9525" s="8"/>
      <c r="AJ9525" s="8"/>
      <c r="AK9525" s="8"/>
      <c r="AN9525" s="13"/>
      <c r="AO9525" s="8"/>
      <c r="AR9525" s="13"/>
      <c r="AS9525" s="8"/>
      <c r="AV9525" s="13"/>
      <c r="AW9525" s="8"/>
      <c r="AX9525" s="19" t="str">
        <f t="shared" si="552"/>
        <v/>
      </c>
      <c r="AY9525" s="55">
        <f t="shared" si="553"/>
        <v>0</v>
      </c>
      <c r="AZ9525" s="8"/>
      <c r="BA9525" s="8"/>
    </row>
    <row r="9526" spans="1:53" x14ac:dyDescent="0.25">
      <c r="A9526" s="9" t="str">
        <f>IF(B9526&lt;&gt;"",COUNTA($B$3:B9526)+$A$2,"")</f>
        <v/>
      </c>
      <c r="R9526" s="42"/>
      <c r="AB9526" s="13"/>
      <c r="AC9526" s="8"/>
      <c r="AF9526" s="13"/>
      <c r="AG9526" s="8"/>
      <c r="AH9526" s="8"/>
      <c r="AI9526" s="8"/>
      <c r="AJ9526" s="8"/>
      <c r="AK9526" s="8"/>
      <c r="AN9526" s="13"/>
      <c r="AO9526" s="8"/>
      <c r="AR9526" s="13"/>
      <c r="AS9526" s="8"/>
      <c r="AV9526" s="13"/>
      <c r="AW9526" s="8"/>
      <c r="AX9526" s="19" t="str">
        <f t="shared" si="552"/>
        <v/>
      </c>
      <c r="AY9526" s="55">
        <f t="shared" si="553"/>
        <v>0</v>
      </c>
      <c r="AZ9526" s="8"/>
      <c r="BA9526" s="8"/>
    </row>
    <row r="9527" spans="1:53" x14ac:dyDescent="0.25">
      <c r="A9527" s="9" t="str">
        <f>IF(B9527&lt;&gt;"",COUNTA($B$3:B9527)+$A$2,"")</f>
        <v/>
      </c>
      <c r="R9527" s="42"/>
      <c r="AB9527" s="13"/>
      <c r="AC9527" s="8"/>
      <c r="AF9527" s="13"/>
      <c r="AG9527" s="8"/>
      <c r="AH9527" s="8"/>
      <c r="AI9527" s="8"/>
      <c r="AJ9527" s="8"/>
      <c r="AK9527" s="8"/>
      <c r="AN9527" s="13"/>
      <c r="AO9527" s="8"/>
      <c r="AR9527" s="13"/>
      <c r="AS9527" s="8"/>
      <c r="AV9527" s="13"/>
      <c r="AW9527" s="8"/>
      <c r="AX9527" s="19" t="str">
        <f t="shared" si="552"/>
        <v/>
      </c>
      <c r="AY9527" s="55">
        <f t="shared" si="553"/>
        <v>0</v>
      </c>
      <c r="AZ9527" s="8"/>
      <c r="BA9527" s="8"/>
    </row>
    <row r="9528" spans="1:53" x14ac:dyDescent="0.25">
      <c r="A9528" s="9" t="str">
        <f>IF(B9528&lt;&gt;"",COUNTA($B$3:B9528)+$A$2,"")</f>
        <v/>
      </c>
      <c r="R9528" s="42"/>
      <c r="AB9528" s="13"/>
      <c r="AC9528" s="8"/>
      <c r="AF9528" s="13"/>
      <c r="AG9528" s="8"/>
      <c r="AH9528" s="8"/>
      <c r="AI9528" s="8"/>
      <c r="AJ9528" s="8"/>
      <c r="AK9528" s="8"/>
      <c r="AN9528" s="13"/>
      <c r="AO9528" s="8"/>
      <c r="AR9528" s="13"/>
      <c r="AS9528" s="8"/>
      <c r="AV9528" s="13"/>
      <c r="AW9528" s="8"/>
      <c r="AX9528" s="19" t="str">
        <f t="shared" si="552"/>
        <v/>
      </c>
      <c r="AY9528" s="55">
        <f t="shared" si="553"/>
        <v>0</v>
      </c>
      <c r="AZ9528" s="8"/>
      <c r="BA9528" s="8"/>
    </row>
    <row r="9529" spans="1:53" x14ac:dyDescent="0.25">
      <c r="A9529" s="9" t="str">
        <f>IF(B9529&lt;&gt;"",COUNTA($B$3:B9529)+$A$2,"")</f>
        <v/>
      </c>
      <c r="R9529" s="42"/>
      <c r="AB9529" s="13"/>
      <c r="AC9529" s="8"/>
      <c r="AF9529" s="13"/>
      <c r="AG9529" s="8"/>
      <c r="AH9529" s="8"/>
      <c r="AI9529" s="8"/>
      <c r="AJ9529" s="8"/>
      <c r="AK9529" s="8"/>
      <c r="AN9529" s="13"/>
      <c r="AO9529" s="8"/>
      <c r="AR9529" s="13"/>
      <c r="AS9529" s="8"/>
      <c r="AV9529" s="13"/>
      <c r="AW9529" s="8"/>
      <c r="AX9529" s="19" t="str">
        <f t="shared" si="552"/>
        <v/>
      </c>
      <c r="AY9529" s="55">
        <f t="shared" si="553"/>
        <v>0</v>
      </c>
      <c r="AZ9529" s="8"/>
      <c r="BA9529" s="8"/>
    </row>
    <row r="9530" spans="1:53" x14ac:dyDescent="0.25">
      <c r="A9530" s="9" t="str">
        <f>IF(B9530&lt;&gt;"",COUNTA($B$3:B9530)+$A$2,"")</f>
        <v/>
      </c>
      <c r="R9530" s="42"/>
      <c r="AB9530" s="13"/>
      <c r="AC9530" s="8"/>
      <c r="AF9530" s="13"/>
      <c r="AG9530" s="8"/>
      <c r="AH9530" s="8"/>
      <c r="AI9530" s="8"/>
      <c r="AJ9530" s="8"/>
      <c r="AK9530" s="8"/>
      <c r="AN9530" s="13"/>
      <c r="AO9530" s="8"/>
      <c r="AR9530" s="13"/>
      <c r="AS9530" s="8"/>
      <c r="AV9530" s="13"/>
      <c r="AW9530" s="8"/>
      <c r="AX9530" s="19" t="str">
        <f t="shared" si="552"/>
        <v/>
      </c>
      <c r="AY9530" s="55">
        <f t="shared" si="553"/>
        <v>0</v>
      </c>
      <c r="AZ9530" s="8"/>
      <c r="BA9530" s="8"/>
    </row>
    <row r="9531" spans="1:53" x14ac:dyDescent="0.25">
      <c r="A9531" s="9" t="str">
        <f>IF(B9531&lt;&gt;"",COUNTA($B$3:B9531)+$A$2,"")</f>
        <v/>
      </c>
      <c r="R9531" s="42"/>
      <c r="AB9531" s="13"/>
      <c r="AC9531" s="8"/>
      <c r="AF9531" s="13"/>
      <c r="AG9531" s="8"/>
      <c r="AH9531" s="8"/>
      <c r="AI9531" s="8"/>
      <c r="AJ9531" s="8"/>
      <c r="AK9531" s="8"/>
      <c r="AN9531" s="13"/>
      <c r="AO9531" s="8"/>
      <c r="AR9531" s="13"/>
      <c r="AS9531" s="8"/>
      <c r="AV9531" s="13"/>
      <c r="AW9531" s="8"/>
      <c r="AX9531" s="19" t="str">
        <f t="shared" si="552"/>
        <v/>
      </c>
      <c r="AY9531" s="55">
        <f t="shared" si="553"/>
        <v>0</v>
      </c>
      <c r="AZ9531" s="8"/>
      <c r="BA9531" s="8"/>
    </row>
    <row r="9532" spans="1:53" x14ac:dyDescent="0.25">
      <c r="A9532" s="9" t="str">
        <f>IF(B9532&lt;&gt;"",COUNTA($B$3:B9532)+$A$2,"")</f>
        <v/>
      </c>
      <c r="R9532" s="42"/>
      <c r="AB9532" s="13"/>
      <c r="AC9532" s="8"/>
      <c r="AF9532" s="13"/>
      <c r="AG9532" s="8"/>
      <c r="AH9532" s="8"/>
      <c r="AI9532" s="8"/>
      <c r="AJ9532" s="8"/>
      <c r="AK9532" s="8"/>
      <c r="AN9532" s="13"/>
      <c r="AO9532" s="8"/>
      <c r="AR9532" s="13"/>
      <c r="AS9532" s="8"/>
      <c r="AV9532" s="13"/>
      <c r="AW9532" s="8"/>
      <c r="AX9532" s="19" t="str">
        <f t="shared" si="552"/>
        <v/>
      </c>
      <c r="AY9532" s="55">
        <f t="shared" si="553"/>
        <v>0</v>
      </c>
      <c r="AZ9532" s="8"/>
      <c r="BA9532" s="8"/>
    </row>
    <row r="9533" spans="1:53" x14ac:dyDescent="0.25">
      <c r="A9533" s="9" t="str">
        <f>IF(B9533&lt;&gt;"",COUNTA($B$3:B9533)+$A$2,"")</f>
        <v/>
      </c>
      <c r="R9533" s="42"/>
      <c r="AB9533" s="13"/>
      <c r="AC9533" s="8"/>
      <c r="AF9533" s="13"/>
      <c r="AG9533" s="8"/>
      <c r="AH9533" s="8"/>
      <c r="AI9533" s="8"/>
      <c r="AJ9533" s="8"/>
      <c r="AK9533" s="8"/>
      <c r="AN9533" s="13"/>
      <c r="AO9533" s="8"/>
      <c r="AR9533" s="13"/>
      <c r="AS9533" s="8"/>
      <c r="AV9533" s="13"/>
      <c r="AW9533" s="8"/>
      <c r="AX9533" s="19" t="str">
        <f t="shared" si="552"/>
        <v/>
      </c>
      <c r="AY9533" s="55">
        <f t="shared" si="553"/>
        <v>0</v>
      </c>
      <c r="AZ9533" s="8"/>
      <c r="BA9533" s="8"/>
    </row>
    <row r="9534" spans="1:53" x14ac:dyDescent="0.25">
      <c r="A9534" s="9" t="str">
        <f>IF(B9534&lt;&gt;"",COUNTA($B$3:B9534)+$A$2,"")</f>
        <v/>
      </c>
      <c r="R9534" s="42"/>
      <c r="AB9534" s="13"/>
      <c r="AC9534" s="8"/>
      <c r="AF9534" s="13"/>
      <c r="AG9534" s="8"/>
      <c r="AH9534" s="8"/>
      <c r="AI9534" s="8"/>
      <c r="AJ9534" s="8"/>
      <c r="AK9534" s="8"/>
      <c r="AN9534" s="13"/>
      <c r="AO9534" s="8"/>
      <c r="AR9534" s="13"/>
      <c r="AS9534" s="8"/>
      <c r="AV9534" s="13"/>
      <c r="AW9534" s="8"/>
      <c r="AX9534" s="19" t="str">
        <f t="shared" si="552"/>
        <v/>
      </c>
      <c r="AY9534" s="55">
        <f t="shared" si="553"/>
        <v>0</v>
      </c>
      <c r="AZ9534" s="8"/>
      <c r="BA9534" s="8"/>
    </row>
    <row r="9535" spans="1:53" x14ac:dyDescent="0.25">
      <c r="A9535" s="9" t="str">
        <f>IF(B9535&lt;&gt;"",COUNTA($B$3:B9535)+$A$2,"")</f>
        <v/>
      </c>
      <c r="R9535" s="42"/>
      <c r="AB9535" s="13"/>
      <c r="AC9535" s="8"/>
      <c r="AF9535" s="13"/>
      <c r="AG9535" s="8"/>
      <c r="AH9535" s="8"/>
      <c r="AI9535" s="8"/>
      <c r="AJ9535" s="8"/>
      <c r="AK9535" s="8"/>
      <c r="AN9535" s="13"/>
      <c r="AO9535" s="8"/>
      <c r="AR9535" s="13"/>
      <c r="AS9535" s="8"/>
      <c r="AV9535" s="13"/>
      <c r="AW9535" s="8"/>
      <c r="AX9535" s="19" t="str">
        <f t="shared" si="552"/>
        <v/>
      </c>
      <c r="AY9535" s="55">
        <f t="shared" si="553"/>
        <v>0</v>
      </c>
      <c r="AZ9535" s="8"/>
      <c r="BA9535" s="8"/>
    </row>
    <row r="9536" spans="1:53" x14ac:dyDescent="0.25">
      <c r="A9536" s="9" t="str">
        <f>IF(B9536&lt;&gt;"",COUNTA($B$3:B9536)+$A$2,"")</f>
        <v/>
      </c>
      <c r="R9536" s="42"/>
      <c r="AB9536" s="13"/>
      <c r="AC9536" s="8"/>
      <c r="AF9536" s="13"/>
      <c r="AG9536" s="8"/>
      <c r="AH9536" s="8"/>
      <c r="AI9536" s="8"/>
      <c r="AJ9536" s="8"/>
      <c r="AK9536" s="8"/>
      <c r="AN9536" s="13"/>
      <c r="AO9536" s="8"/>
      <c r="AR9536" s="13"/>
      <c r="AS9536" s="8"/>
      <c r="AV9536" s="13"/>
      <c r="AW9536" s="8"/>
      <c r="AX9536" s="19" t="str">
        <f t="shared" si="552"/>
        <v/>
      </c>
      <c r="AY9536" s="55">
        <f t="shared" si="553"/>
        <v>0</v>
      </c>
      <c r="AZ9536" s="8"/>
      <c r="BA9536" s="8"/>
    </row>
    <row r="9537" spans="1:53" x14ac:dyDescent="0.25">
      <c r="A9537" s="9" t="str">
        <f>IF(B9537&lt;&gt;"",COUNTA($B$3:B9537)+$A$2,"")</f>
        <v/>
      </c>
      <c r="R9537" s="42"/>
      <c r="AB9537" s="13"/>
      <c r="AC9537" s="8"/>
      <c r="AF9537" s="13"/>
      <c r="AG9537" s="8"/>
      <c r="AH9537" s="8"/>
      <c r="AI9537" s="8"/>
      <c r="AJ9537" s="8"/>
      <c r="AK9537" s="8"/>
      <c r="AN9537" s="13"/>
      <c r="AO9537" s="8"/>
      <c r="AR9537" s="13"/>
      <c r="AS9537" s="8"/>
      <c r="AV9537" s="13"/>
      <c r="AW9537" s="8"/>
      <c r="AX9537" s="19" t="str">
        <f t="shared" si="552"/>
        <v/>
      </c>
      <c r="AY9537" s="55">
        <f t="shared" si="553"/>
        <v>0</v>
      </c>
      <c r="AZ9537" s="8"/>
      <c r="BA9537" s="8"/>
    </row>
    <row r="9538" spans="1:53" x14ac:dyDescent="0.25">
      <c r="A9538" s="9" t="str">
        <f>IF(B9538&lt;&gt;"",COUNTA($B$3:B9538)+$A$2,"")</f>
        <v/>
      </c>
      <c r="R9538" s="42"/>
      <c r="AB9538" s="13"/>
      <c r="AC9538" s="8"/>
      <c r="AF9538" s="13"/>
      <c r="AG9538" s="8"/>
      <c r="AH9538" s="8"/>
      <c r="AI9538" s="8"/>
      <c r="AJ9538" s="8"/>
      <c r="AK9538" s="8"/>
      <c r="AN9538" s="13"/>
      <c r="AO9538" s="8"/>
      <c r="AR9538" s="13"/>
      <c r="AS9538" s="8"/>
      <c r="AV9538" s="13"/>
      <c r="AW9538" s="8"/>
      <c r="AX9538" s="19" t="str">
        <f t="shared" si="552"/>
        <v/>
      </c>
      <c r="AY9538" s="55">
        <f t="shared" si="553"/>
        <v>0</v>
      </c>
      <c r="AZ9538" s="8"/>
      <c r="BA9538" s="8"/>
    </row>
    <row r="9539" spans="1:53" x14ac:dyDescent="0.25">
      <c r="A9539" s="9" t="str">
        <f>IF(B9539&lt;&gt;"",COUNTA($B$3:B9539)+$A$2,"")</f>
        <v/>
      </c>
      <c r="R9539" s="42"/>
      <c r="AB9539" s="13"/>
      <c r="AC9539" s="8"/>
      <c r="AF9539" s="13"/>
      <c r="AG9539" s="8"/>
      <c r="AH9539" s="8"/>
      <c r="AI9539" s="8"/>
      <c r="AJ9539" s="8"/>
      <c r="AK9539" s="8"/>
      <c r="AN9539" s="13"/>
      <c r="AO9539" s="8"/>
      <c r="AR9539" s="13"/>
      <c r="AS9539" s="8"/>
      <c r="AV9539" s="13"/>
      <c r="AW9539" s="8"/>
      <c r="AX9539" s="19" t="str">
        <f t="shared" ref="AX9539:AX9602" si="554">IF(R9539="","",AY9539/(1+0.025))</f>
        <v/>
      </c>
      <c r="AY9539" s="55">
        <f t="shared" ref="AY9539:AY9602" si="555">BC9539-AZ9539</f>
        <v>0</v>
      </c>
      <c r="AZ9539" s="8"/>
      <c r="BA9539" s="8"/>
    </row>
    <row r="9540" spans="1:53" x14ac:dyDescent="0.25">
      <c r="A9540" s="9" t="str">
        <f>IF(B9540&lt;&gt;"",COUNTA($B$3:B9540)+$A$2,"")</f>
        <v/>
      </c>
      <c r="R9540" s="42"/>
      <c r="AB9540" s="13"/>
      <c r="AC9540" s="8"/>
      <c r="AF9540" s="13"/>
      <c r="AG9540" s="8"/>
      <c r="AH9540" s="8"/>
      <c r="AI9540" s="8"/>
      <c r="AJ9540" s="8"/>
      <c r="AK9540" s="8"/>
      <c r="AN9540" s="13"/>
      <c r="AO9540" s="8"/>
      <c r="AR9540" s="13"/>
      <c r="AS9540" s="8"/>
      <c r="AV9540" s="13"/>
      <c r="AW9540" s="8"/>
      <c r="AX9540" s="19" t="str">
        <f t="shared" si="554"/>
        <v/>
      </c>
      <c r="AY9540" s="55">
        <f t="shared" si="555"/>
        <v>0</v>
      </c>
      <c r="AZ9540" s="8"/>
      <c r="BA9540" s="8"/>
    </row>
    <row r="9541" spans="1:53" x14ac:dyDescent="0.25">
      <c r="A9541" s="9" t="str">
        <f>IF(B9541&lt;&gt;"",COUNTA($B$3:B9541)+$A$2,"")</f>
        <v/>
      </c>
      <c r="R9541" s="42"/>
      <c r="AB9541" s="13"/>
      <c r="AC9541" s="8"/>
      <c r="AF9541" s="13"/>
      <c r="AG9541" s="8"/>
      <c r="AH9541" s="8"/>
      <c r="AI9541" s="8"/>
      <c r="AJ9541" s="8"/>
      <c r="AK9541" s="8"/>
      <c r="AN9541" s="13"/>
      <c r="AO9541" s="8"/>
      <c r="AR9541" s="13"/>
      <c r="AS9541" s="8"/>
      <c r="AV9541" s="13"/>
      <c r="AW9541" s="8"/>
      <c r="AX9541" s="19" t="str">
        <f t="shared" si="554"/>
        <v/>
      </c>
      <c r="AY9541" s="55">
        <f t="shared" si="555"/>
        <v>0</v>
      </c>
      <c r="AZ9541" s="8"/>
      <c r="BA9541" s="8"/>
    </row>
    <row r="9542" spans="1:53" x14ac:dyDescent="0.25">
      <c r="A9542" s="9" t="str">
        <f>IF(B9542&lt;&gt;"",COUNTA($B$3:B9542)+$A$2,"")</f>
        <v/>
      </c>
      <c r="R9542" s="42"/>
      <c r="AB9542" s="13"/>
      <c r="AC9542" s="8"/>
      <c r="AF9542" s="13"/>
      <c r="AG9542" s="8"/>
      <c r="AH9542" s="8"/>
      <c r="AI9542" s="8"/>
      <c r="AJ9542" s="8"/>
      <c r="AK9542" s="8"/>
      <c r="AN9542" s="13"/>
      <c r="AO9542" s="8"/>
      <c r="AR9542" s="13"/>
      <c r="AS9542" s="8"/>
      <c r="AV9542" s="13"/>
      <c r="AW9542" s="8"/>
      <c r="AX9542" s="19" t="str">
        <f t="shared" si="554"/>
        <v/>
      </c>
      <c r="AY9542" s="55">
        <f t="shared" si="555"/>
        <v>0</v>
      </c>
      <c r="AZ9542" s="8"/>
      <c r="BA9542" s="8"/>
    </row>
    <row r="9543" spans="1:53" x14ac:dyDescent="0.25">
      <c r="A9543" s="9" t="str">
        <f>IF(B9543&lt;&gt;"",COUNTA($B$3:B9543)+$A$2,"")</f>
        <v/>
      </c>
      <c r="R9543" s="42"/>
      <c r="AB9543" s="13"/>
      <c r="AC9543" s="8"/>
      <c r="AF9543" s="13"/>
      <c r="AG9543" s="8"/>
      <c r="AH9543" s="8"/>
      <c r="AI9543" s="8"/>
      <c r="AJ9543" s="8"/>
      <c r="AK9543" s="8"/>
      <c r="AN9543" s="13"/>
      <c r="AO9543" s="8"/>
      <c r="AR9543" s="13"/>
      <c r="AS9543" s="8"/>
      <c r="AV9543" s="13"/>
      <c r="AW9543" s="8"/>
      <c r="AX9543" s="19" t="str">
        <f t="shared" si="554"/>
        <v/>
      </c>
      <c r="AY9543" s="55">
        <f t="shared" si="555"/>
        <v>0</v>
      </c>
      <c r="AZ9543" s="8"/>
      <c r="BA9543" s="8"/>
    </row>
    <row r="9544" spans="1:53" x14ac:dyDescent="0.25">
      <c r="A9544" s="9" t="str">
        <f>IF(B9544&lt;&gt;"",COUNTA($B$3:B9544)+$A$2,"")</f>
        <v/>
      </c>
      <c r="R9544" s="42"/>
      <c r="AB9544" s="13"/>
      <c r="AC9544" s="8"/>
      <c r="AF9544" s="13"/>
      <c r="AG9544" s="8"/>
      <c r="AH9544" s="8"/>
      <c r="AI9544" s="8"/>
      <c r="AJ9544" s="8"/>
      <c r="AK9544" s="8"/>
      <c r="AN9544" s="13"/>
      <c r="AO9544" s="8"/>
      <c r="AR9544" s="13"/>
      <c r="AS9544" s="8"/>
      <c r="AV9544" s="13"/>
      <c r="AW9544" s="8"/>
      <c r="AX9544" s="19" t="str">
        <f t="shared" si="554"/>
        <v/>
      </c>
      <c r="AY9544" s="55">
        <f t="shared" si="555"/>
        <v>0</v>
      </c>
      <c r="AZ9544" s="8"/>
      <c r="BA9544" s="8"/>
    </row>
    <row r="9545" spans="1:53" x14ac:dyDescent="0.25">
      <c r="A9545" s="9" t="str">
        <f>IF(B9545&lt;&gt;"",COUNTA($B$3:B9545)+$A$2,"")</f>
        <v/>
      </c>
      <c r="R9545" s="42"/>
      <c r="AB9545" s="13"/>
      <c r="AC9545" s="8"/>
      <c r="AF9545" s="13"/>
      <c r="AG9545" s="8"/>
      <c r="AH9545" s="8"/>
      <c r="AI9545" s="8"/>
      <c r="AJ9545" s="8"/>
      <c r="AK9545" s="8"/>
      <c r="AN9545" s="13"/>
      <c r="AO9545" s="8"/>
      <c r="AR9545" s="13"/>
      <c r="AS9545" s="8"/>
      <c r="AV9545" s="13"/>
      <c r="AW9545" s="8"/>
      <c r="AX9545" s="19" t="str">
        <f t="shared" si="554"/>
        <v/>
      </c>
      <c r="AY9545" s="55">
        <f t="shared" si="555"/>
        <v>0</v>
      </c>
      <c r="AZ9545" s="8"/>
      <c r="BA9545" s="8"/>
    </row>
    <row r="9546" spans="1:53" x14ac:dyDescent="0.25">
      <c r="A9546" s="9" t="str">
        <f>IF(B9546&lt;&gt;"",COUNTA($B$3:B9546)+$A$2,"")</f>
        <v/>
      </c>
      <c r="R9546" s="42"/>
      <c r="AB9546" s="13"/>
      <c r="AC9546" s="8"/>
      <c r="AF9546" s="13"/>
      <c r="AG9546" s="8"/>
      <c r="AH9546" s="8"/>
      <c r="AI9546" s="8"/>
      <c r="AJ9546" s="8"/>
      <c r="AK9546" s="8"/>
      <c r="AN9546" s="13"/>
      <c r="AO9546" s="8"/>
      <c r="AR9546" s="13"/>
      <c r="AS9546" s="8"/>
      <c r="AV9546" s="13"/>
      <c r="AW9546" s="8"/>
      <c r="AX9546" s="19" t="str">
        <f t="shared" si="554"/>
        <v/>
      </c>
      <c r="AY9546" s="55">
        <f t="shared" si="555"/>
        <v>0</v>
      </c>
      <c r="AZ9546" s="8"/>
      <c r="BA9546" s="8"/>
    </row>
    <row r="9547" spans="1:53" x14ac:dyDescent="0.25">
      <c r="A9547" s="9" t="str">
        <f>IF(B9547&lt;&gt;"",COUNTA($B$3:B9547)+$A$2,"")</f>
        <v/>
      </c>
      <c r="R9547" s="42"/>
      <c r="AB9547" s="13"/>
      <c r="AC9547" s="8"/>
      <c r="AF9547" s="13"/>
      <c r="AG9547" s="8"/>
      <c r="AH9547" s="8"/>
      <c r="AI9547" s="8"/>
      <c r="AJ9547" s="8"/>
      <c r="AK9547" s="8"/>
      <c r="AN9547" s="13"/>
      <c r="AO9547" s="8"/>
      <c r="AR9547" s="13"/>
      <c r="AS9547" s="8"/>
      <c r="AV9547" s="13"/>
      <c r="AW9547" s="8"/>
      <c r="AX9547" s="19" t="str">
        <f t="shared" si="554"/>
        <v/>
      </c>
      <c r="AY9547" s="55">
        <f t="shared" si="555"/>
        <v>0</v>
      </c>
      <c r="AZ9547" s="8"/>
      <c r="BA9547" s="8"/>
    </row>
    <row r="9548" spans="1:53" x14ac:dyDescent="0.25">
      <c r="A9548" s="9" t="str">
        <f>IF(B9548&lt;&gt;"",COUNTA($B$3:B9548)+$A$2,"")</f>
        <v/>
      </c>
      <c r="R9548" s="42"/>
      <c r="AB9548" s="13"/>
      <c r="AC9548" s="8"/>
      <c r="AF9548" s="13"/>
      <c r="AG9548" s="8"/>
      <c r="AH9548" s="8"/>
      <c r="AI9548" s="8"/>
      <c r="AJ9548" s="8"/>
      <c r="AK9548" s="8"/>
      <c r="AN9548" s="13"/>
      <c r="AO9548" s="8"/>
      <c r="AR9548" s="13"/>
      <c r="AS9548" s="8"/>
      <c r="AV9548" s="13"/>
      <c r="AW9548" s="8"/>
      <c r="AX9548" s="19" t="str">
        <f t="shared" si="554"/>
        <v/>
      </c>
      <c r="AY9548" s="55">
        <f t="shared" si="555"/>
        <v>0</v>
      </c>
      <c r="AZ9548" s="8"/>
      <c r="BA9548" s="8"/>
    </row>
    <row r="9549" spans="1:53" x14ac:dyDescent="0.25">
      <c r="A9549" s="9" t="str">
        <f>IF(B9549&lt;&gt;"",COUNTA($B$3:B9549)+$A$2,"")</f>
        <v/>
      </c>
      <c r="R9549" s="42"/>
      <c r="AB9549" s="13"/>
      <c r="AC9549" s="8"/>
      <c r="AF9549" s="13"/>
      <c r="AG9549" s="8"/>
      <c r="AH9549" s="8"/>
      <c r="AI9549" s="8"/>
      <c r="AJ9549" s="8"/>
      <c r="AK9549" s="8"/>
      <c r="AN9549" s="13"/>
      <c r="AO9549" s="8"/>
      <c r="AR9549" s="13"/>
      <c r="AS9549" s="8"/>
      <c r="AV9549" s="13"/>
      <c r="AW9549" s="8"/>
      <c r="AX9549" s="19" t="str">
        <f t="shared" si="554"/>
        <v/>
      </c>
      <c r="AY9549" s="55">
        <f t="shared" si="555"/>
        <v>0</v>
      </c>
      <c r="AZ9549" s="8"/>
      <c r="BA9549" s="8"/>
    </row>
    <row r="9550" spans="1:53" x14ac:dyDescent="0.25">
      <c r="A9550" s="9" t="str">
        <f>IF(B9550&lt;&gt;"",COUNTA($B$3:B9550)+$A$2,"")</f>
        <v/>
      </c>
      <c r="R9550" s="42"/>
      <c r="AB9550" s="13"/>
      <c r="AC9550" s="8"/>
      <c r="AF9550" s="13"/>
      <c r="AG9550" s="8"/>
      <c r="AH9550" s="8"/>
      <c r="AI9550" s="8"/>
      <c r="AJ9550" s="8"/>
      <c r="AK9550" s="8"/>
      <c r="AN9550" s="13"/>
      <c r="AO9550" s="8"/>
      <c r="AR9550" s="13"/>
      <c r="AS9550" s="8"/>
      <c r="AV9550" s="13"/>
      <c r="AW9550" s="8"/>
      <c r="AX9550" s="19" t="str">
        <f t="shared" si="554"/>
        <v/>
      </c>
      <c r="AY9550" s="55">
        <f t="shared" si="555"/>
        <v>0</v>
      </c>
      <c r="AZ9550" s="8"/>
      <c r="BA9550" s="8"/>
    </row>
    <row r="9551" spans="1:53" x14ac:dyDescent="0.25">
      <c r="A9551" s="9" t="str">
        <f>IF(B9551&lt;&gt;"",COUNTA($B$3:B9551)+$A$2,"")</f>
        <v/>
      </c>
      <c r="R9551" s="42"/>
      <c r="AB9551" s="13"/>
      <c r="AC9551" s="8"/>
      <c r="AF9551" s="13"/>
      <c r="AG9551" s="8"/>
      <c r="AH9551" s="8"/>
      <c r="AI9551" s="8"/>
      <c r="AJ9551" s="8"/>
      <c r="AK9551" s="8"/>
      <c r="AN9551" s="13"/>
      <c r="AO9551" s="8"/>
      <c r="AR9551" s="13"/>
      <c r="AS9551" s="8"/>
      <c r="AV9551" s="13"/>
      <c r="AW9551" s="8"/>
      <c r="AX9551" s="19" t="str">
        <f t="shared" si="554"/>
        <v/>
      </c>
      <c r="AY9551" s="55">
        <f t="shared" si="555"/>
        <v>0</v>
      </c>
      <c r="AZ9551" s="8"/>
      <c r="BA9551" s="8"/>
    </row>
    <row r="9552" spans="1:53" x14ac:dyDescent="0.25">
      <c r="A9552" s="9" t="str">
        <f>IF(B9552&lt;&gt;"",COUNTA($B$3:B9552)+$A$2,"")</f>
        <v/>
      </c>
      <c r="R9552" s="42"/>
      <c r="AB9552" s="13"/>
      <c r="AC9552" s="8"/>
      <c r="AF9552" s="13"/>
      <c r="AG9552" s="8"/>
      <c r="AH9552" s="8"/>
      <c r="AI9552" s="8"/>
      <c r="AJ9552" s="8"/>
      <c r="AK9552" s="8"/>
      <c r="AN9552" s="13"/>
      <c r="AO9552" s="8"/>
      <c r="AR9552" s="13"/>
      <c r="AS9552" s="8"/>
      <c r="AV9552" s="13"/>
      <c r="AW9552" s="8"/>
      <c r="AX9552" s="19" t="str">
        <f t="shared" si="554"/>
        <v/>
      </c>
      <c r="AY9552" s="55">
        <f t="shared" si="555"/>
        <v>0</v>
      </c>
      <c r="AZ9552" s="8"/>
      <c r="BA9552" s="8"/>
    </row>
    <row r="9553" spans="1:53" x14ac:dyDescent="0.25">
      <c r="A9553" s="9" t="str">
        <f>IF(B9553&lt;&gt;"",COUNTA($B$3:B9553)+$A$2,"")</f>
        <v/>
      </c>
      <c r="R9553" s="42"/>
      <c r="AB9553" s="13"/>
      <c r="AC9553" s="8"/>
      <c r="AF9553" s="13"/>
      <c r="AG9553" s="8"/>
      <c r="AH9553" s="8"/>
      <c r="AI9553" s="8"/>
      <c r="AJ9553" s="8"/>
      <c r="AK9553" s="8"/>
      <c r="AN9553" s="13"/>
      <c r="AO9553" s="8"/>
      <c r="AR9553" s="13"/>
      <c r="AS9553" s="8"/>
      <c r="AV9553" s="13"/>
      <c r="AW9553" s="8"/>
      <c r="AX9553" s="19" t="str">
        <f t="shared" si="554"/>
        <v/>
      </c>
      <c r="AY9553" s="55">
        <f t="shared" si="555"/>
        <v>0</v>
      </c>
      <c r="AZ9553" s="8"/>
      <c r="BA9553" s="8"/>
    </row>
    <row r="9554" spans="1:53" x14ac:dyDescent="0.25">
      <c r="A9554" s="9" t="str">
        <f>IF(B9554&lt;&gt;"",COUNTA($B$3:B9554)+$A$2,"")</f>
        <v/>
      </c>
      <c r="R9554" s="42"/>
      <c r="AB9554" s="13"/>
      <c r="AC9554" s="8"/>
      <c r="AF9554" s="13"/>
      <c r="AG9554" s="8"/>
      <c r="AH9554" s="8"/>
      <c r="AI9554" s="8"/>
      <c r="AJ9554" s="8"/>
      <c r="AK9554" s="8"/>
      <c r="AN9554" s="13"/>
      <c r="AO9554" s="8"/>
      <c r="AR9554" s="13"/>
      <c r="AS9554" s="8"/>
      <c r="AV9554" s="13"/>
      <c r="AW9554" s="8"/>
      <c r="AX9554" s="19" t="str">
        <f t="shared" si="554"/>
        <v/>
      </c>
      <c r="AY9554" s="55">
        <f t="shared" si="555"/>
        <v>0</v>
      </c>
      <c r="AZ9554" s="8"/>
      <c r="BA9554" s="8"/>
    </row>
    <row r="9555" spans="1:53" x14ac:dyDescent="0.25">
      <c r="A9555" s="9" t="str">
        <f>IF(B9555&lt;&gt;"",COUNTA($B$3:B9555)+$A$2,"")</f>
        <v/>
      </c>
      <c r="R9555" s="42"/>
      <c r="AB9555" s="13"/>
      <c r="AC9555" s="8"/>
      <c r="AF9555" s="13"/>
      <c r="AG9555" s="8"/>
      <c r="AH9555" s="8"/>
      <c r="AI9555" s="8"/>
      <c r="AJ9555" s="8"/>
      <c r="AK9555" s="8"/>
      <c r="AN9555" s="13"/>
      <c r="AO9555" s="8"/>
      <c r="AR9555" s="13"/>
      <c r="AS9555" s="8"/>
      <c r="AV9555" s="13"/>
      <c r="AW9555" s="8"/>
      <c r="AX9555" s="19" t="str">
        <f t="shared" si="554"/>
        <v/>
      </c>
      <c r="AY9555" s="55">
        <f t="shared" si="555"/>
        <v>0</v>
      </c>
      <c r="AZ9555" s="8"/>
      <c r="BA9555" s="8"/>
    </row>
    <row r="9556" spans="1:53" x14ac:dyDescent="0.25">
      <c r="A9556" s="9" t="str">
        <f>IF(B9556&lt;&gt;"",COUNTA($B$3:B9556)+$A$2,"")</f>
        <v/>
      </c>
      <c r="R9556" s="42"/>
      <c r="AB9556" s="13"/>
      <c r="AC9556" s="8"/>
      <c r="AF9556" s="13"/>
      <c r="AG9556" s="8"/>
      <c r="AH9556" s="8"/>
      <c r="AI9556" s="8"/>
      <c r="AJ9556" s="8"/>
      <c r="AK9556" s="8"/>
      <c r="AN9556" s="13"/>
      <c r="AO9556" s="8"/>
      <c r="AR9556" s="13"/>
      <c r="AS9556" s="8"/>
      <c r="AV9556" s="13"/>
      <c r="AW9556" s="8"/>
      <c r="AX9556" s="19" t="str">
        <f t="shared" si="554"/>
        <v/>
      </c>
      <c r="AY9556" s="55">
        <f t="shared" si="555"/>
        <v>0</v>
      </c>
      <c r="AZ9556" s="8"/>
      <c r="BA9556" s="8"/>
    </row>
    <row r="9557" spans="1:53" x14ac:dyDescent="0.25">
      <c r="A9557" s="9" t="str">
        <f>IF(B9557&lt;&gt;"",COUNTA($B$3:B9557)+$A$2,"")</f>
        <v/>
      </c>
      <c r="R9557" s="42"/>
      <c r="AB9557" s="13"/>
      <c r="AC9557" s="8"/>
      <c r="AF9557" s="13"/>
      <c r="AG9557" s="8"/>
      <c r="AH9557" s="8"/>
      <c r="AI9557" s="8"/>
      <c r="AJ9557" s="8"/>
      <c r="AK9557" s="8"/>
      <c r="AN9557" s="13"/>
      <c r="AO9557" s="8"/>
      <c r="AR9557" s="13"/>
      <c r="AS9557" s="8"/>
      <c r="AV9557" s="13"/>
      <c r="AW9557" s="8"/>
      <c r="AX9557" s="19" t="str">
        <f t="shared" si="554"/>
        <v/>
      </c>
      <c r="AY9557" s="55">
        <f t="shared" si="555"/>
        <v>0</v>
      </c>
      <c r="AZ9557" s="8"/>
      <c r="BA9557" s="8"/>
    </row>
    <row r="9558" spans="1:53" x14ac:dyDescent="0.25">
      <c r="A9558" s="9" t="str">
        <f>IF(B9558&lt;&gt;"",COUNTA($B$3:B9558)+$A$2,"")</f>
        <v/>
      </c>
      <c r="R9558" s="42"/>
      <c r="AB9558" s="13"/>
      <c r="AC9558" s="8"/>
      <c r="AF9558" s="13"/>
      <c r="AG9558" s="8"/>
      <c r="AH9558" s="8"/>
      <c r="AI9558" s="8"/>
      <c r="AJ9558" s="8"/>
      <c r="AK9558" s="8"/>
      <c r="AN9558" s="13"/>
      <c r="AO9558" s="8"/>
      <c r="AR9558" s="13"/>
      <c r="AS9558" s="8"/>
      <c r="AV9558" s="13"/>
      <c r="AW9558" s="8"/>
      <c r="AX9558" s="19" t="str">
        <f t="shared" si="554"/>
        <v/>
      </c>
      <c r="AY9558" s="55">
        <f t="shared" si="555"/>
        <v>0</v>
      </c>
      <c r="AZ9558" s="8"/>
      <c r="BA9558" s="8"/>
    </row>
    <row r="9559" spans="1:53" x14ac:dyDescent="0.25">
      <c r="A9559" s="9" t="str">
        <f>IF(B9559&lt;&gt;"",COUNTA($B$3:B9559)+$A$2,"")</f>
        <v/>
      </c>
      <c r="R9559" s="42"/>
      <c r="AB9559" s="13"/>
      <c r="AC9559" s="8"/>
      <c r="AF9559" s="13"/>
      <c r="AG9559" s="8"/>
      <c r="AH9559" s="8"/>
      <c r="AI9559" s="8"/>
      <c r="AJ9559" s="8"/>
      <c r="AK9559" s="8"/>
      <c r="AN9559" s="13"/>
      <c r="AO9559" s="8"/>
      <c r="AR9559" s="13"/>
      <c r="AS9559" s="8"/>
      <c r="AV9559" s="13"/>
      <c r="AW9559" s="8"/>
      <c r="AX9559" s="19" t="str">
        <f t="shared" si="554"/>
        <v/>
      </c>
      <c r="AY9559" s="55">
        <f t="shared" si="555"/>
        <v>0</v>
      </c>
      <c r="AZ9559" s="8"/>
      <c r="BA9559" s="8"/>
    </row>
    <row r="9560" spans="1:53" x14ac:dyDescent="0.25">
      <c r="A9560" s="9" t="str">
        <f>IF(B9560&lt;&gt;"",COUNTA($B$3:B9560)+$A$2,"")</f>
        <v/>
      </c>
      <c r="R9560" s="42"/>
      <c r="AB9560" s="13"/>
      <c r="AC9560" s="8"/>
      <c r="AF9560" s="13"/>
      <c r="AG9560" s="8"/>
      <c r="AH9560" s="8"/>
      <c r="AI9560" s="8"/>
      <c r="AJ9560" s="8"/>
      <c r="AK9560" s="8"/>
      <c r="AN9560" s="13"/>
      <c r="AO9560" s="8"/>
      <c r="AR9560" s="13"/>
      <c r="AS9560" s="8"/>
      <c r="AV9560" s="13"/>
      <c r="AW9560" s="8"/>
      <c r="AX9560" s="19" t="str">
        <f t="shared" si="554"/>
        <v/>
      </c>
      <c r="AY9560" s="55">
        <f t="shared" si="555"/>
        <v>0</v>
      </c>
      <c r="AZ9560" s="8"/>
      <c r="BA9560" s="8"/>
    </row>
    <row r="9561" spans="1:53" x14ac:dyDescent="0.25">
      <c r="A9561" s="9" t="str">
        <f>IF(B9561&lt;&gt;"",COUNTA($B$3:B9561)+$A$2,"")</f>
        <v/>
      </c>
      <c r="R9561" s="42"/>
      <c r="AB9561" s="13"/>
      <c r="AC9561" s="8"/>
      <c r="AF9561" s="13"/>
      <c r="AG9561" s="8"/>
      <c r="AH9561" s="8"/>
      <c r="AI9561" s="8"/>
      <c r="AJ9561" s="8"/>
      <c r="AK9561" s="8"/>
      <c r="AN9561" s="13"/>
      <c r="AO9561" s="8"/>
      <c r="AR9561" s="13"/>
      <c r="AS9561" s="8"/>
      <c r="AV9561" s="13"/>
      <c r="AW9561" s="8"/>
      <c r="AX9561" s="19" t="str">
        <f t="shared" si="554"/>
        <v/>
      </c>
      <c r="AY9561" s="55">
        <f t="shared" si="555"/>
        <v>0</v>
      </c>
      <c r="AZ9561" s="8"/>
      <c r="BA9561" s="8"/>
    </row>
    <row r="9562" spans="1:53" x14ac:dyDescent="0.25">
      <c r="A9562" s="9" t="str">
        <f>IF(B9562&lt;&gt;"",COUNTA($B$3:B9562)+$A$2,"")</f>
        <v/>
      </c>
      <c r="R9562" s="42"/>
      <c r="AB9562" s="13"/>
      <c r="AC9562" s="8"/>
      <c r="AF9562" s="13"/>
      <c r="AG9562" s="8"/>
      <c r="AH9562" s="8"/>
      <c r="AI9562" s="8"/>
      <c r="AJ9562" s="8"/>
      <c r="AK9562" s="8"/>
      <c r="AN9562" s="13"/>
      <c r="AO9562" s="8"/>
      <c r="AR9562" s="13"/>
      <c r="AS9562" s="8"/>
      <c r="AV9562" s="13"/>
      <c r="AW9562" s="8"/>
      <c r="AX9562" s="19" t="str">
        <f t="shared" si="554"/>
        <v/>
      </c>
      <c r="AY9562" s="55">
        <f t="shared" si="555"/>
        <v>0</v>
      </c>
      <c r="AZ9562" s="8"/>
      <c r="BA9562" s="8"/>
    </row>
    <row r="9563" spans="1:53" x14ac:dyDescent="0.25">
      <c r="A9563" s="9" t="str">
        <f>IF(B9563&lt;&gt;"",COUNTA($B$3:B9563)+$A$2,"")</f>
        <v/>
      </c>
      <c r="R9563" s="42"/>
      <c r="AB9563" s="13"/>
      <c r="AC9563" s="8"/>
      <c r="AF9563" s="13"/>
      <c r="AG9563" s="8"/>
      <c r="AH9563" s="8"/>
      <c r="AI9563" s="8"/>
      <c r="AJ9563" s="8"/>
      <c r="AK9563" s="8"/>
      <c r="AN9563" s="13"/>
      <c r="AO9563" s="8"/>
      <c r="AR9563" s="13"/>
      <c r="AS9563" s="8"/>
      <c r="AV9563" s="13"/>
      <c r="AW9563" s="8"/>
      <c r="AX9563" s="19" t="str">
        <f t="shared" si="554"/>
        <v/>
      </c>
      <c r="AY9563" s="55">
        <f t="shared" si="555"/>
        <v>0</v>
      </c>
      <c r="AZ9563" s="8"/>
      <c r="BA9563" s="8"/>
    </row>
    <row r="9564" spans="1:53" x14ac:dyDescent="0.25">
      <c r="A9564" s="9" t="str">
        <f>IF(B9564&lt;&gt;"",COUNTA($B$3:B9564)+$A$2,"")</f>
        <v/>
      </c>
      <c r="R9564" s="42"/>
      <c r="AB9564" s="13"/>
      <c r="AC9564" s="8"/>
      <c r="AF9564" s="13"/>
      <c r="AG9564" s="8"/>
      <c r="AH9564" s="8"/>
      <c r="AI9564" s="8"/>
      <c r="AJ9564" s="8"/>
      <c r="AK9564" s="8"/>
      <c r="AN9564" s="13"/>
      <c r="AO9564" s="8"/>
      <c r="AR9564" s="13"/>
      <c r="AS9564" s="8"/>
      <c r="AV9564" s="13"/>
      <c r="AW9564" s="8"/>
      <c r="AX9564" s="19" t="str">
        <f t="shared" si="554"/>
        <v/>
      </c>
      <c r="AY9564" s="55">
        <f t="shared" si="555"/>
        <v>0</v>
      </c>
      <c r="AZ9564" s="8"/>
      <c r="BA9564" s="8"/>
    </row>
    <row r="9565" spans="1:53" x14ac:dyDescent="0.25">
      <c r="A9565" s="9" t="str">
        <f>IF(B9565&lt;&gt;"",COUNTA($B$3:B9565)+$A$2,"")</f>
        <v/>
      </c>
      <c r="R9565" s="42"/>
      <c r="AB9565" s="13"/>
      <c r="AC9565" s="8"/>
      <c r="AF9565" s="13"/>
      <c r="AG9565" s="8"/>
      <c r="AH9565" s="8"/>
      <c r="AI9565" s="8"/>
      <c r="AJ9565" s="8"/>
      <c r="AK9565" s="8"/>
      <c r="AN9565" s="13"/>
      <c r="AO9565" s="8"/>
      <c r="AR9565" s="13"/>
      <c r="AS9565" s="8"/>
      <c r="AV9565" s="13"/>
      <c r="AW9565" s="8"/>
      <c r="AX9565" s="19" t="str">
        <f t="shared" si="554"/>
        <v/>
      </c>
      <c r="AY9565" s="55">
        <f t="shared" si="555"/>
        <v>0</v>
      </c>
      <c r="AZ9565" s="8"/>
      <c r="BA9565" s="8"/>
    </row>
    <row r="9566" spans="1:53" x14ac:dyDescent="0.25">
      <c r="A9566" s="9" t="str">
        <f>IF(B9566&lt;&gt;"",COUNTA($B$3:B9566)+$A$2,"")</f>
        <v/>
      </c>
      <c r="R9566" s="42"/>
      <c r="AB9566" s="13"/>
      <c r="AC9566" s="8"/>
      <c r="AF9566" s="13"/>
      <c r="AG9566" s="8"/>
      <c r="AH9566" s="8"/>
      <c r="AI9566" s="8"/>
      <c r="AJ9566" s="8"/>
      <c r="AK9566" s="8"/>
      <c r="AN9566" s="13"/>
      <c r="AO9566" s="8"/>
      <c r="AR9566" s="13"/>
      <c r="AS9566" s="8"/>
      <c r="AV9566" s="13"/>
      <c r="AW9566" s="8"/>
      <c r="AX9566" s="19" t="str">
        <f t="shared" si="554"/>
        <v/>
      </c>
      <c r="AY9566" s="55">
        <f t="shared" si="555"/>
        <v>0</v>
      </c>
      <c r="AZ9566" s="8"/>
      <c r="BA9566" s="8"/>
    </row>
    <row r="9567" spans="1:53" x14ac:dyDescent="0.25">
      <c r="A9567" s="9" t="str">
        <f>IF(B9567&lt;&gt;"",COUNTA($B$3:B9567)+$A$2,"")</f>
        <v/>
      </c>
      <c r="R9567" s="42"/>
      <c r="AB9567" s="13"/>
      <c r="AC9567" s="8"/>
      <c r="AF9567" s="13"/>
      <c r="AG9567" s="8"/>
      <c r="AH9567" s="8"/>
      <c r="AI9567" s="8"/>
      <c r="AJ9567" s="8"/>
      <c r="AK9567" s="8"/>
      <c r="AN9567" s="13"/>
      <c r="AO9567" s="8"/>
      <c r="AR9567" s="13"/>
      <c r="AS9567" s="8"/>
      <c r="AV9567" s="13"/>
      <c r="AW9567" s="8"/>
      <c r="AX9567" s="19" t="str">
        <f t="shared" si="554"/>
        <v/>
      </c>
      <c r="AY9567" s="55">
        <f t="shared" si="555"/>
        <v>0</v>
      </c>
      <c r="AZ9567" s="8"/>
      <c r="BA9567" s="8"/>
    </row>
    <row r="9568" spans="1:53" x14ac:dyDescent="0.25">
      <c r="A9568" s="9" t="str">
        <f>IF(B9568&lt;&gt;"",COUNTA($B$3:B9568)+$A$2,"")</f>
        <v/>
      </c>
      <c r="R9568" s="42"/>
      <c r="AB9568" s="13"/>
      <c r="AC9568" s="8"/>
      <c r="AF9568" s="13"/>
      <c r="AG9568" s="8"/>
      <c r="AH9568" s="8"/>
      <c r="AI9568" s="8"/>
      <c r="AJ9568" s="8"/>
      <c r="AK9568" s="8"/>
      <c r="AN9568" s="13"/>
      <c r="AO9568" s="8"/>
      <c r="AR9568" s="13"/>
      <c r="AS9568" s="8"/>
      <c r="AV9568" s="13"/>
      <c r="AW9568" s="8"/>
      <c r="AX9568" s="19" t="str">
        <f t="shared" si="554"/>
        <v/>
      </c>
      <c r="AY9568" s="55">
        <f t="shared" si="555"/>
        <v>0</v>
      </c>
      <c r="AZ9568" s="8"/>
      <c r="BA9568" s="8"/>
    </row>
    <row r="9569" spans="1:53" x14ac:dyDescent="0.25">
      <c r="A9569" s="9" t="str">
        <f>IF(B9569&lt;&gt;"",COUNTA($B$3:B9569)+$A$2,"")</f>
        <v/>
      </c>
      <c r="R9569" s="42"/>
      <c r="AB9569" s="13"/>
      <c r="AC9569" s="8"/>
      <c r="AF9569" s="13"/>
      <c r="AG9569" s="8"/>
      <c r="AH9569" s="8"/>
      <c r="AI9569" s="8"/>
      <c r="AJ9569" s="8"/>
      <c r="AK9569" s="8"/>
      <c r="AN9569" s="13"/>
      <c r="AO9569" s="8"/>
      <c r="AR9569" s="13"/>
      <c r="AS9569" s="8"/>
      <c r="AV9569" s="13"/>
      <c r="AW9569" s="8"/>
      <c r="AX9569" s="19" t="str">
        <f t="shared" si="554"/>
        <v/>
      </c>
      <c r="AY9569" s="55">
        <f t="shared" si="555"/>
        <v>0</v>
      </c>
      <c r="AZ9569" s="8"/>
      <c r="BA9569" s="8"/>
    </row>
    <row r="9570" spans="1:53" x14ac:dyDescent="0.25">
      <c r="A9570" s="9" t="str">
        <f>IF(B9570&lt;&gt;"",COUNTA($B$3:B9570)+$A$2,"")</f>
        <v/>
      </c>
      <c r="R9570" s="42"/>
      <c r="AB9570" s="13"/>
      <c r="AC9570" s="8"/>
      <c r="AF9570" s="13"/>
      <c r="AG9570" s="8"/>
      <c r="AH9570" s="8"/>
      <c r="AI9570" s="8"/>
      <c r="AJ9570" s="8"/>
      <c r="AK9570" s="8"/>
      <c r="AN9570" s="13"/>
      <c r="AO9570" s="8"/>
      <c r="AR9570" s="13"/>
      <c r="AS9570" s="8"/>
      <c r="AV9570" s="13"/>
      <c r="AW9570" s="8"/>
      <c r="AX9570" s="19" t="str">
        <f t="shared" si="554"/>
        <v/>
      </c>
      <c r="AY9570" s="55">
        <f t="shared" si="555"/>
        <v>0</v>
      </c>
      <c r="AZ9570" s="8"/>
      <c r="BA9570" s="8"/>
    </row>
    <row r="9571" spans="1:53" x14ac:dyDescent="0.25">
      <c r="A9571" s="9" t="str">
        <f>IF(B9571&lt;&gt;"",COUNTA($B$3:B9571)+$A$2,"")</f>
        <v/>
      </c>
      <c r="R9571" s="42"/>
      <c r="AB9571" s="13"/>
      <c r="AC9571" s="8"/>
      <c r="AF9571" s="13"/>
      <c r="AG9571" s="8"/>
      <c r="AH9571" s="8"/>
      <c r="AI9571" s="8"/>
      <c r="AJ9571" s="8"/>
      <c r="AK9571" s="8"/>
      <c r="AN9571" s="13"/>
      <c r="AO9571" s="8"/>
      <c r="AR9571" s="13"/>
      <c r="AS9571" s="8"/>
      <c r="AV9571" s="13"/>
      <c r="AW9571" s="8"/>
      <c r="AX9571" s="19" t="str">
        <f t="shared" si="554"/>
        <v/>
      </c>
      <c r="AY9571" s="55">
        <f t="shared" si="555"/>
        <v>0</v>
      </c>
      <c r="AZ9571" s="8"/>
      <c r="BA9571" s="8"/>
    </row>
    <row r="9572" spans="1:53" x14ac:dyDescent="0.25">
      <c r="A9572" s="9" t="str">
        <f>IF(B9572&lt;&gt;"",COUNTA($B$3:B9572)+$A$2,"")</f>
        <v/>
      </c>
      <c r="R9572" s="42"/>
      <c r="AB9572" s="13"/>
      <c r="AC9572" s="8"/>
      <c r="AF9572" s="13"/>
      <c r="AG9572" s="8"/>
      <c r="AH9572" s="8"/>
      <c r="AI9572" s="8"/>
      <c r="AJ9572" s="8"/>
      <c r="AK9572" s="8"/>
      <c r="AN9572" s="13"/>
      <c r="AO9572" s="8"/>
      <c r="AR9572" s="13"/>
      <c r="AS9572" s="8"/>
      <c r="AV9572" s="13"/>
      <c r="AW9572" s="8"/>
      <c r="AX9572" s="19" t="str">
        <f t="shared" si="554"/>
        <v/>
      </c>
      <c r="AY9572" s="55">
        <f t="shared" si="555"/>
        <v>0</v>
      </c>
      <c r="AZ9572" s="8"/>
      <c r="BA9572" s="8"/>
    </row>
    <row r="9573" spans="1:53" x14ac:dyDescent="0.25">
      <c r="A9573" s="9" t="str">
        <f>IF(B9573&lt;&gt;"",COUNTA($B$3:B9573)+$A$2,"")</f>
        <v/>
      </c>
      <c r="R9573" s="42"/>
      <c r="AB9573" s="13"/>
      <c r="AC9573" s="8"/>
      <c r="AF9573" s="13"/>
      <c r="AG9573" s="8"/>
      <c r="AH9573" s="8"/>
      <c r="AI9573" s="8"/>
      <c r="AJ9573" s="8"/>
      <c r="AK9573" s="8"/>
      <c r="AN9573" s="13"/>
      <c r="AO9573" s="8"/>
      <c r="AR9573" s="13"/>
      <c r="AS9573" s="8"/>
      <c r="AV9573" s="13"/>
      <c r="AW9573" s="8"/>
      <c r="AX9573" s="19" t="str">
        <f t="shared" si="554"/>
        <v/>
      </c>
      <c r="AY9573" s="55">
        <f t="shared" si="555"/>
        <v>0</v>
      </c>
      <c r="AZ9573" s="8"/>
      <c r="BA9573" s="8"/>
    </row>
    <row r="9574" spans="1:53" x14ac:dyDescent="0.25">
      <c r="A9574" s="9" t="str">
        <f>IF(B9574&lt;&gt;"",COUNTA($B$3:B9574)+$A$2,"")</f>
        <v/>
      </c>
      <c r="R9574" s="42"/>
      <c r="AB9574" s="13"/>
      <c r="AC9574" s="8"/>
      <c r="AF9574" s="13"/>
      <c r="AG9574" s="8"/>
      <c r="AH9574" s="8"/>
      <c r="AI9574" s="8"/>
      <c r="AJ9574" s="8"/>
      <c r="AK9574" s="8"/>
      <c r="AN9574" s="13"/>
      <c r="AO9574" s="8"/>
      <c r="AR9574" s="13"/>
      <c r="AS9574" s="8"/>
      <c r="AV9574" s="13"/>
      <c r="AW9574" s="8"/>
      <c r="AX9574" s="19" t="str">
        <f t="shared" si="554"/>
        <v/>
      </c>
      <c r="AY9574" s="55">
        <f t="shared" si="555"/>
        <v>0</v>
      </c>
      <c r="AZ9574" s="8"/>
      <c r="BA9574" s="8"/>
    </row>
    <row r="9575" spans="1:53" x14ac:dyDescent="0.25">
      <c r="A9575" s="9" t="str">
        <f>IF(B9575&lt;&gt;"",COUNTA($B$3:B9575)+$A$2,"")</f>
        <v/>
      </c>
      <c r="R9575" s="42"/>
      <c r="AB9575" s="13"/>
      <c r="AC9575" s="8"/>
      <c r="AF9575" s="13"/>
      <c r="AG9575" s="8"/>
      <c r="AH9575" s="8"/>
      <c r="AI9575" s="8"/>
      <c r="AJ9575" s="8"/>
      <c r="AK9575" s="8"/>
      <c r="AN9575" s="13"/>
      <c r="AO9575" s="8"/>
      <c r="AR9575" s="13"/>
      <c r="AS9575" s="8"/>
      <c r="AV9575" s="13"/>
      <c r="AW9575" s="8"/>
      <c r="AX9575" s="19" t="str">
        <f t="shared" si="554"/>
        <v/>
      </c>
      <c r="AY9575" s="55">
        <f t="shared" si="555"/>
        <v>0</v>
      </c>
      <c r="AZ9575" s="8"/>
      <c r="BA9575" s="8"/>
    </row>
    <row r="9576" spans="1:53" x14ac:dyDescent="0.25">
      <c r="A9576" s="9" t="str">
        <f>IF(B9576&lt;&gt;"",COUNTA($B$3:B9576)+$A$2,"")</f>
        <v/>
      </c>
      <c r="R9576" s="42"/>
      <c r="AB9576" s="13"/>
      <c r="AC9576" s="8"/>
      <c r="AF9576" s="13"/>
      <c r="AG9576" s="8"/>
      <c r="AH9576" s="8"/>
      <c r="AI9576" s="8"/>
      <c r="AJ9576" s="8"/>
      <c r="AK9576" s="8"/>
      <c r="AN9576" s="13"/>
      <c r="AO9576" s="8"/>
      <c r="AR9576" s="13"/>
      <c r="AS9576" s="8"/>
      <c r="AV9576" s="13"/>
      <c r="AW9576" s="8"/>
      <c r="AX9576" s="19" t="str">
        <f t="shared" si="554"/>
        <v/>
      </c>
      <c r="AY9576" s="55">
        <f t="shared" si="555"/>
        <v>0</v>
      </c>
      <c r="AZ9576" s="8"/>
      <c r="BA9576" s="8"/>
    </row>
    <row r="9577" spans="1:53" x14ac:dyDescent="0.25">
      <c r="A9577" s="9" t="str">
        <f>IF(B9577&lt;&gt;"",COUNTA($B$3:B9577)+$A$2,"")</f>
        <v/>
      </c>
      <c r="R9577" s="42"/>
      <c r="AB9577" s="13"/>
      <c r="AC9577" s="8"/>
      <c r="AF9577" s="13"/>
      <c r="AG9577" s="8"/>
      <c r="AH9577" s="8"/>
      <c r="AI9577" s="8"/>
      <c r="AJ9577" s="8"/>
      <c r="AK9577" s="8"/>
      <c r="AN9577" s="13"/>
      <c r="AO9577" s="8"/>
      <c r="AR9577" s="13"/>
      <c r="AS9577" s="8"/>
      <c r="AV9577" s="13"/>
      <c r="AW9577" s="8"/>
      <c r="AX9577" s="19" t="str">
        <f t="shared" si="554"/>
        <v/>
      </c>
      <c r="AY9577" s="55">
        <f t="shared" si="555"/>
        <v>0</v>
      </c>
      <c r="AZ9577" s="8"/>
      <c r="BA9577" s="8"/>
    </row>
    <row r="9578" spans="1:53" x14ac:dyDescent="0.25">
      <c r="A9578" s="9" t="str">
        <f>IF(B9578&lt;&gt;"",COUNTA($B$3:B9578)+$A$2,"")</f>
        <v/>
      </c>
      <c r="R9578" s="42"/>
      <c r="AB9578" s="13"/>
      <c r="AC9578" s="8"/>
      <c r="AF9578" s="13"/>
      <c r="AG9578" s="8"/>
      <c r="AH9578" s="8"/>
      <c r="AI9578" s="8"/>
      <c r="AJ9578" s="8"/>
      <c r="AK9578" s="8"/>
      <c r="AN9578" s="13"/>
      <c r="AO9578" s="8"/>
      <c r="AR9578" s="13"/>
      <c r="AS9578" s="8"/>
      <c r="AV9578" s="13"/>
      <c r="AW9578" s="8"/>
      <c r="AX9578" s="19" t="str">
        <f t="shared" si="554"/>
        <v/>
      </c>
      <c r="AY9578" s="55">
        <f t="shared" si="555"/>
        <v>0</v>
      </c>
      <c r="AZ9578" s="8"/>
      <c r="BA9578" s="8"/>
    </row>
    <row r="9579" spans="1:53" x14ac:dyDescent="0.25">
      <c r="A9579" s="9" t="str">
        <f>IF(B9579&lt;&gt;"",COUNTA($B$3:B9579)+$A$2,"")</f>
        <v/>
      </c>
      <c r="R9579" s="42"/>
      <c r="AB9579" s="13"/>
      <c r="AC9579" s="8"/>
      <c r="AF9579" s="13"/>
      <c r="AG9579" s="8"/>
      <c r="AH9579" s="8"/>
      <c r="AI9579" s="8"/>
      <c r="AJ9579" s="8"/>
      <c r="AK9579" s="8"/>
      <c r="AN9579" s="13"/>
      <c r="AO9579" s="8"/>
      <c r="AR9579" s="13"/>
      <c r="AS9579" s="8"/>
      <c r="AV9579" s="13"/>
      <c r="AW9579" s="8"/>
      <c r="AX9579" s="19" t="str">
        <f t="shared" si="554"/>
        <v/>
      </c>
      <c r="AY9579" s="55">
        <f t="shared" si="555"/>
        <v>0</v>
      </c>
      <c r="AZ9579" s="8"/>
      <c r="BA9579" s="8"/>
    </row>
    <row r="9580" spans="1:53" x14ac:dyDescent="0.25">
      <c r="A9580" s="9" t="str">
        <f>IF(B9580&lt;&gt;"",COUNTA($B$3:B9580)+$A$2,"")</f>
        <v/>
      </c>
      <c r="R9580" s="42"/>
      <c r="AB9580" s="13"/>
      <c r="AC9580" s="8"/>
      <c r="AF9580" s="13"/>
      <c r="AG9580" s="8"/>
      <c r="AH9580" s="8"/>
      <c r="AI9580" s="8"/>
      <c r="AJ9580" s="8"/>
      <c r="AK9580" s="8"/>
      <c r="AN9580" s="13"/>
      <c r="AO9580" s="8"/>
      <c r="AR9580" s="13"/>
      <c r="AS9580" s="8"/>
      <c r="AV9580" s="13"/>
      <c r="AW9580" s="8"/>
      <c r="AX9580" s="19" t="str">
        <f t="shared" si="554"/>
        <v/>
      </c>
      <c r="AY9580" s="55">
        <f t="shared" si="555"/>
        <v>0</v>
      </c>
      <c r="AZ9580" s="8"/>
      <c r="BA9580" s="8"/>
    </row>
    <row r="9581" spans="1:53" x14ac:dyDescent="0.25">
      <c r="A9581" s="9" t="str">
        <f>IF(B9581&lt;&gt;"",COUNTA($B$3:B9581)+$A$2,"")</f>
        <v/>
      </c>
      <c r="R9581" s="42"/>
      <c r="AB9581" s="13"/>
      <c r="AC9581" s="8"/>
      <c r="AF9581" s="13"/>
      <c r="AG9581" s="8"/>
      <c r="AH9581" s="8"/>
      <c r="AI9581" s="8"/>
      <c r="AJ9581" s="8"/>
      <c r="AK9581" s="8"/>
      <c r="AN9581" s="13"/>
      <c r="AO9581" s="8"/>
      <c r="AR9581" s="13"/>
      <c r="AS9581" s="8"/>
      <c r="AV9581" s="13"/>
      <c r="AW9581" s="8"/>
      <c r="AX9581" s="19" t="str">
        <f t="shared" si="554"/>
        <v/>
      </c>
      <c r="AY9581" s="55">
        <f t="shared" si="555"/>
        <v>0</v>
      </c>
      <c r="AZ9581" s="8"/>
      <c r="BA9581" s="8"/>
    </row>
    <row r="9582" spans="1:53" x14ac:dyDescent="0.25">
      <c r="A9582" s="9" t="str">
        <f>IF(B9582&lt;&gt;"",COUNTA($B$3:B9582)+$A$2,"")</f>
        <v/>
      </c>
      <c r="R9582" s="42"/>
      <c r="AB9582" s="13"/>
      <c r="AC9582" s="8"/>
      <c r="AF9582" s="13"/>
      <c r="AG9582" s="8"/>
      <c r="AH9582" s="8"/>
      <c r="AI9582" s="8"/>
      <c r="AJ9582" s="8"/>
      <c r="AK9582" s="8"/>
      <c r="AN9582" s="13"/>
      <c r="AO9582" s="8"/>
      <c r="AR9582" s="13"/>
      <c r="AS9582" s="8"/>
      <c r="AV9582" s="13"/>
      <c r="AW9582" s="8"/>
      <c r="AX9582" s="19" t="str">
        <f t="shared" si="554"/>
        <v/>
      </c>
      <c r="AY9582" s="55">
        <f t="shared" si="555"/>
        <v>0</v>
      </c>
      <c r="AZ9582" s="8"/>
      <c r="BA9582" s="8"/>
    </row>
    <row r="9583" spans="1:53" x14ac:dyDescent="0.25">
      <c r="A9583" s="9" t="str">
        <f>IF(B9583&lt;&gt;"",COUNTA($B$3:B9583)+$A$2,"")</f>
        <v/>
      </c>
      <c r="R9583" s="42"/>
      <c r="AB9583" s="13"/>
      <c r="AC9583" s="8"/>
      <c r="AF9583" s="13"/>
      <c r="AG9583" s="8"/>
      <c r="AH9583" s="8"/>
      <c r="AI9583" s="8"/>
      <c r="AJ9583" s="8"/>
      <c r="AK9583" s="8"/>
      <c r="AN9583" s="13"/>
      <c r="AO9583" s="8"/>
      <c r="AR9583" s="13"/>
      <c r="AS9583" s="8"/>
      <c r="AV9583" s="13"/>
      <c r="AW9583" s="8"/>
      <c r="AX9583" s="19" t="str">
        <f t="shared" si="554"/>
        <v/>
      </c>
      <c r="AY9583" s="55">
        <f t="shared" si="555"/>
        <v>0</v>
      </c>
      <c r="AZ9583" s="8"/>
      <c r="BA9583" s="8"/>
    </row>
    <row r="9584" spans="1:53" x14ac:dyDescent="0.25">
      <c r="A9584" s="9" t="str">
        <f>IF(B9584&lt;&gt;"",COUNTA($B$3:B9584)+$A$2,"")</f>
        <v/>
      </c>
      <c r="R9584" s="42"/>
      <c r="AB9584" s="13"/>
      <c r="AC9584" s="8"/>
      <c r="AF9584" s="13"/>
      <c r="AG9584" s="8"/>
      <c r="AH9584" s="8"/>
      <c r="AI9584" s="8"/>
      <c r="AJ9584" s="8"/>
      <c r="AK9584" s="8"/>
      <c r="AN9584" s="13"/>
      <c r="AO9584" s="8"/>
      <c r="AR9584" s="13"/>
      <c r="AS9584" s="8"/>
      <c r="AV9584" s="13"/>
      <c r="AW9584" s="8"/>
      <c r="AX9584" s="19" t="str">
        <f t="shared" si="554"/>
        <v/>
      </c>
      <c r="AY9584" s="55">
        <f t="shared" si="555"/>
        <v>0</v>
      </c>
      <c r="AZ9584" s="8"/>
      <c r="BA9584" s="8"/>
    </row>
    <row r="9585" spans="1:53" x14ac:dyDescent="0.25">
      <c r="A9585" s="9" t="str">
        <f>IF(B9585&lt;&gt;"",COUNTA($B$3:B9585)+$A$2,"")</f>
        <v/>
      </c>
      <c r="R9585" s="42"/>
      <c r="AB9585" s="13"/>
      <c r="AC9585" s="8"/>
      <c r="AF9585" s="13"/>
      <c r="AG9585" s="8"/>
      <c r="AH9585" s="8"/>
      <c r="AI9585" s="8"/>
      <c r="AJ9585" s="8"/>
      <c r="AK9585" s="8"/>
      <c r="AN9585" s="13"/>
      <c r="AO9585" s="8"/>
      <c r="AR9585" s="13"/>
      <c r="AS9585" s="8"/>
      <c r="AV9585" s="13"/>
      <c r="AW9585" s="8"/>
      <c r="AX9585" s="19" t="str">
        <f t="shared" si="554"/>
        <v/>
      </c>
      <c r="AY9585" s="55">
        <f t="shared" si="555"/>
        <v>0</v>
      </c>
      <c r="AZ9585" s="8"/>
      <c r="BA9585" s="8"/>
    </row>
    <row r="9586" spans="1:53" x14ac:dyDescent="0.25">
      <c r="A9586" s="9" t="str">
        <f>IF(B9586&lt;&gt;"",COUNTA($B$3:B9586)+$A$2,"")</f>
        <v/>
      </c>
      <c r="R9586" s="42"/>
      <c r="AB9586" s="13"/>
      <c r="AC9586" s="8"/>
      <c r="AF9586" s="13"/>
      <c r="AG9586" s="8"/>
      <c r="AH9586" s="8"/>
      <c r="AI9586" s="8"/>
      <c r="AJ9586" s="8"/>
      <c r="AK9586" s="8"/>
      <c r="AN9586" s="13"/>
      <c r="AO9586" s="8"/>
      <c r="AR9586" s="13"/>
      <c r="AS9586" s="8"/>
      <c r="AV9586" s="13"/>
      <c r="AW9586" s="8"/>
      <c r="AX9586" s="19" t="str">
        <f t="shared" si="554"/>
        <v/>
      </c>
      <c r="AY9586" s="55">
        <f t="shared" si="555"/>
        <v>0</v>
      </c>
      <c r="AZ9586" s="8"/>
      <c r="BA9586" s="8"/>
    </row>
    <row r="9587" spans="1:53" x14ac:dyDescent="0.25">
      <c r="A9587" s="9" t="str">
        <f>IF(B9587&lt;&gt;"",COUNTA($B$3:B9587)+$A$2,"")</f>
        <v/>
      </c>
      <c r="R9587" s="42"/>
      <c r="AB9587" s="13"/>
      <c r="AC9587" s="8"/>
      <c r="AF9587" s="13"/>
      <c r="AG9587" s="8"/>
      <c r="AH9587" s="8"/>
      <c r="AI9587" s="8"/>
      <c r="AJ9587" s="8"/>
      <c r="AK9587" s="8"/>
      <c r="AN9587" s="13"/>
      <c r="AO9587" s="8"/>
      <c r="AR9587" s="13"/>
      <c r="AS9587" s="8"/>
      <c r="AV9587" s="13"/>
      <c r="AW9587" s="8"/>
      <c r="AX9587" s="19" t="str">
        <f t="shared" si="554"/>
        <v/>
      </c>
      <c r="AY9587" s="55">
        <f t="shared" si="555"/>
        <v>0</v>
      </c>
      <c r="AZ9587" s="8"/>
      <c r="BA9587" s="8"/>
    </row>
    <row r="9588" spans="1:53" x14ac:dyDescent="0.25">
      <c r="A9588" s="9" t="str">
        <f>IF(B9588&lt;&gt;"",COUNTA($B$3:B9588)+$A$2,"")</f>
        <v/>
      </c>
      <c r="R9588" s="42"/>
      <c r="AB9588" s="13"/>
      <c r="AC9588" s="8"/>
      <c r="AF9588" s="13"/>
      <c r="AG9588" s="8"/>
      <c r="AH9588" s="8"/>
      <c r="AI9588" s="8"/>
      <c r="AJ9588" s="8"/>
      <c r="AK9588" s="8"/>
      <c r="AN9588" s="13"/>
      <c r="AO9588" s="8"/>
      <c r="AR9588" s="13"/>
      <c r="AS9588" s="8"/>
      <c r="AV9588" s="13"/>
      <c r="AW9588" s="8"/>
      <c r="AX9588" s="19" t="str">
        <f t="shared" si="554"/>
        <v/>
      </c>
      <c r="AY9588" s="55">
        <f t="shared" si="555"/>
        <v>0</v>
      </c>
      <c r="AZ9588" s="8"/>
      <c r="BA9588" s="8"/>
    </row>
    <row r="9589" spans="1:53" x14ac:dyDescent="0.25">
      <c r="A9589" s="9" t="str">
        <f>IF(B9589&lt;&gt;"",COUNTA($B$3:B9589)+$A$2,"")</f>
        <v/>
      </c>
      <c r="R9589" s="42"/>
      <c r="AB9589" s="13"/>
      <c r="AC9589" s="8"/>
      <c r="AF9589" s="13"/>
      <c r="AG9589" s="8"/>
      <c r="AH9589" s="8"/>
      <c r="AI9589" s="8"/>
      <c r="AJ9589" s="8"/>
      <c r="AK9589" s="8"/>
      <c r="AN9589" s="13"/>
      <c r="AO9589" s="8"/>
      <c r="AR9589" s="13"/>
      <c r="AS9589" s="8"/>
      <c r="AV9589" s="13"/>
      <c r="AW9589" s="8"/>
      <c r="AX9589" s="19" t="str">
        <f t="shared" si="554"/>
        <v/>
      </c>
      <c r="AY9589" s="55">
        <f t="shared" si="555"/>
        <v>0</v>
      </c>
      <c r="AZ9589" s="8"/>
      <c r="BA9589" s="8"/>
    </row>
    <row r="9590" spans="1:53" x14ac:dyDescent="0.25">
      <c r="A9590" s="9" t="str">
        <f>IF(B9590&lt;&gt;"",COUNTA($B$3:B9590)+$A$2,"")</f>
        <v/>
      </c>
      <c r="R9590" s="42"/>
      <c r="AB9590" s="13"/>
      <c r="AC9590" s="8"/>
      <c r="AF9590" s="13"/>
      <c r="AG9590" s="8"/>
      <c r="AH9590" s="8"/>
      <c r="AI9590" s="8"/>
      <c r="AJ9590" s="8"/>
      <c r="AK9590" s="8"/>
      <c r="AN9590" s="13"/>
      <c r="AO9590" s="8"/>
      <c r="AR9590" s="13"/>
      <c r="AS9590" s="8"/>
      <c r="AV9590" s="13"/>
      <c r="AW9590" s="8"/>
      <c r="AX9590" s="19" t="str">
        <f t="shared" si="554"/>
        <v/>
      </c>
      <c r="AY9590" s="55">
        <f t="shared" si="555"/>
        <v>0</v>
      </c>
      <c r="AZ9590" s="8"/>
      <c r="BA9590" s="8"/>
    </row>
    <row r="9591" spans="1:53" x14ac:dyDescent="0.25">
      <c r="A9591" s="9" t="str">
        <f>IF(B9591&lt;&gt;"",COUNTA($B$3:B9591)+$A$2,"")</f>
        <v/>
      </c>
      <c r="R9591" s="42"/>
      <c r="AB9591" s="13"/>
      <c r="AC9591" s="8"/>
      <c r="AF9591" s="13"/>
      <c r="AG9591" s="8"/>
      <c r="AH9591" s="8"/>
      <c r="AI9591" s="8"/>
      <c r="AJ9591" s="8"/>
      <c r="AK9591" s="8"/>
      <c r="AN9591" s="13"/>
      <c r="AO9591" s="8"/>
      <c r="AR9591" s="13"/>
      <c r="AS9591" s="8"/>
      <c r="AV9591" s="13"/>
      <c r="AW9591" s="8"/>
      <c r="AX9591" s="19" t="str">
        <f t="shared" si="554"/>
        <v/>
      </c>
      <c r="AY9591" s="55">
        <f t="shared" si="555"/>
        <v>0</v>
      </c>
      <c r="AZ9591" s="8"/>
      <c r="BA9591" s="8"/>
    </row>
    <row r="9592" spans="1:53" x14ac:dyDescent="0.25">
      <c r="A9592" s="9" t="str">
        <f>IF(B9592&lt;&gt;"",COUNTA($B$3:B9592)+$A$2,"")</f>
        <v/>
      </c>
      <c r="R9592" s="42"/>
      <c r="AB9592" s="13"/>
      <c r="AC9592" s="8"/>
      <c r="AF9592" s="13"/>
      <c r="AG9592" s="8"/>
      <c r="AH9592" s="8"/>
      <c r="AI9592" s="8"/>
      <c r="AJ9592" s="8"/>
      <c r="AK9592" s="8"/>
      <c r="AN9592" s="13"/>
      <c r="AO9592" s="8"/>
      <c r="AR9592" s="13"/>
      <c r="AS9592" s="8"/>
      <c r="AV9592" s="13"/>
      <c r="AW9592" s="8"/>
      <c r="AX9592" s="19" t="str">
        <f t="shared" si="554"/>
        <v/>
      </c>
      <c r="AY9592" s="55">
        <f t="shared" si="555"/>
        <v>0</v>
      </c>
      <c r="AZ9592" s="8"/>
      <c r="BA9592" s="8"/>
    </row>
    <row r="9593" spans="1:53" x14ac:dyDescent="0.25">
      <c r="A9593" s="9" t="str">
        <f>IF(B9593&lt;&gt;"",COUNTA($B$3:B9593)+$A$2,"")</f>
        <v/>
      </c>
      <c r="R9593" s="42"/>
      <c r="AB9593" s="13"/>
      <c r="AC9593" s="8"/>
      <c r="AF9593" s="13"/>
      <c r="AG9593" s="8"/>
      <c r="AH9593" s="8"/>
      <c r="AI9593" s="8"/>
      <c r="AJ9593" s="8"/>
      <c r="AK9593" s="8"/>
      <c r="AN9593" s="13"/>
      <c r="AO9593" s="8"/>
      <c r="AR9593" s="13"/>
      <c r="AS9593" s="8"/>
      <c r="AV9593" s="13"/>
      <c r="AW9593" s="8"/>
      <c r="AX9593" s="19" t="str">
        <f t="shared" si="554"/>
        <v/>
      </c>
      <c r="AY9593" s="55">
        <f t="shared" si="555"/>
        <v>0</v>
      </c>
      <c r="AZ9593" s="8"/>
      <c r="BA9593" s="8"/>
    </row>
    <row r="9594" spans="1:53" x14ac:dyDescent="0.25">
      <c r="A9594" s="9" t="str">
        <f>IF(B9594&lt;&gt;"",COUNTA($B$3:B9594)+$A$2,"")</f>
        <v/>
      </c>
      <c r="R9594" s="42"/>
      <c r="AB9594" s="13"/>
      <c r="AC9594" s="8"/>
      <c r="AF9594" s="13"/>
      <c r="AG9594" s="8"/>
      <c r="AH9594" s="8"/>
      <c r="AI9594" s="8"/>
      <c r="AJ9594" s="8"/>
      <c r="AK9594" s="8"/>
      <c r="AN9594" s="13"/>
      <c r="AO9594" s="8"/>
      <c r="AR9594" s="13"/>
      <c r="AS9594" s="8"/>
      <c r="AV9594" s="13"/>
      <c r="AW9594" s="8"/>
      <c r="AX9594" s="19" t="str">
        <f t="shared" si="554"/>
        <v/>
      </c>
      <c r="AY9594" s="55">
        <f t="shared" si="555"/>
        <v>0</v>
      </c>
      <c r="AZ9594" s="8"/>
      <c r="BA9594" s="8"/>
    </row>
    <row r="9595" spans="1:53" x14ac:dyDescent="0.25">
      <c r="A9595" s="9" t="str">
        <f>IF(B9595&lt;&gt;"",COUNTA($B$3:B9595)+$A$2,"")</f>
        <v/>
      </c>
      <c r="R9595" s="42"/>
      <c r="AB9595" s="13"/>
      <c r="AC9595" s="8"/>
      <c r="AF9595" s="13"/>
      <c r="AG9595" s="8"/>
      <c r="AH9595" s="8"/>
      <c r="AI9595" s="8"/>
      <c r="AJ9595" s="8"/>
      <c r="AK9595" s="8"/>
      <c r="AN9595" s="13"/>
      <c r="AO9595" s="8"/>
      <c r="AR9595" s="13"/>
      <c r="AS9595" s="8"/>
      <c r="AV9595" s="13"/>
      <c r="AW9595" s="8"/>
      <c r="AX9595" s="19" t="str">
        <f t="shared" si="554"/>
        <v/>
      </c>
      <c r="AY9595" s="55">
        <f t="shared" si="555"/>
        <v>0</v>
      </c>
      <c r="AZ9595" s="8"/>
      <c r="BA9595" s="8"/>
    </row>
    <row r="9596" spans="1:53" x14ac:dyDescent="0.25">
      <c r="A9596" s="9" t="str">
        <f>IF(B9596&lt;&gt;"",COUNTA($B$3:B9596)+$A$2,"")</f>
        <v/>
      </c>
      <c r="R9596" s="42"/>
      <c r="AB9596" s="13"/>
      <c r="AC9596" s="8"/>
      <c r="AF9596" s="13"/>
      <c r="AG9596" s="8"/>
      <c r="AH9596" s="8"/>
      <c r="AI9596" s="8"/>
      <c r="AJ9596" s="8"/>
      <c r="AK9596" s="8"/>
      <c r="AN9596" s="13"/>
      <c r="AO9596" s="8"/>
      <c r="AR9596" s="13"/>
      <c r="AS9596" s="8"/>
      <c r="AV9596" s="13"/>
      <c r="AW9596" s="8"/>
      <c r="AX9596" s="19" t="str">
        <f t="shared" si="554"/>
        <v/>
      </c>
      <c r="AY9596" s="55">
        <f t="shared" si="555"/>
        <v>0</v>
      </c>
      <c r="AZ9596" s="8"/>
      <c r="BA9596" s="8"/>
    </row>
    <row r="9597" spans="1:53" x14ac:dyDescent="0.25">
      <c r="A9597" s="9" t="str">
        <f>IF(B9597&lt;&gt;"",COUNTA($B$3:B9597)+$A$2,"")</f>
        <v/>
      </c>
      <c r="R9597" s="42"/>
      <c r="AB9597" s="13"/>
      <c r="AC9597" s="8"/>
      <c r="AF9597" s="13"/>
      <c r="AG9597" s="8"/>
      <c r="AH9597" s="8"/>
      <c r="AI9597" s="8"/>
      <c r="AJ9597" s="8"/>
      <c r="AK9597" s="8"/>
      <c r="AN9597" s="13"/>
      <c r="AO9597" s="8"/>
      <c r="AR9597" s="13"/>
      <c r="AS9597" s="8"/>
      <c r="AV9597" s="13"/>
      <c r="AW9597" s="8"/>
      <c r="AX9597" s="19" t="str">
        <f t="shared" si="554"/>
        <v/>
      </c>
      <c r="AY9597" s="55">
        <f t="shared" si="555"/>
        <v>0</v>
      </c>
      <c r="AZ9597" s="8"/>
      <c r="BA9597" s="8"/>
    </row>
    <row r="9598" spans="1:53" x14ac:dyDescent="0.25">
      <c r="A9598" s="9" t="str">
        <f>IF(B9598&lt;&gt;"",COUNTA($B$3:B9598)+$A$2,"")</f>
        <v/>
      </c>
      <c r="R9598" s="42"/>
      <c r="AB9598" s="13"/>
      <c r="AC9598" s="8"/>
      <c r="AF9598" s="13"/>
      <c r="AG9598" s="8"/>
      <c r="AH9598" s="8"/>
      <c r="AI9598" s="8"/>
      <c r="AJ9598" s="8"/>
      <c r="AK9598" s="8"/>
      <c r="AN9598" s="13"/>
      <c r="AO9598" s="8"/>
      <c r="AR9598" s="13"/>
      <c r="AS9598" s="8"/>
      <c r="AV9598" s="13"/>
      <c r="AW9598" s="8"/>
      <c r="AX9598" s="19" t="str">
        <f t="shared" si="554"/>
        <v/>
      </c>
      <c r="AY9598" s="55">
        <f t="shared" si="555"/>
        <v>0</v>
      </c>
      <c r="AZ9598" s="8"/>
      <c r="BA9598" s="8"/>
    </row>
    <row r="9599" spans="1:53" x14ac:dyDescent="0.25">
      <c r="A9599" s="9" t="str">
        <f>IF(B9599&lt;&gt;"",COUNTA($B$3:B9599)+$A$2,"")</f>
        <v/>
      </c>
      <c r="R9599" s="42"/>
      <c r="AB9599" s="13"/>
      <c r="AC9599" s="8"/>
      <c r="AF9599" s="13"/>
      <c r="AG9599" s="8"/>
      <c r="AH9599" s="8"/>
      <c r="AI9599" s="8"/>
      <c r="AJ9599" s="8"/>
      <c r="AK9599" s="8"/>
      <c r="AN9599" s="13"/>
      <c r="AO9599" s="8"/>
      <c r="AR9599" s="13"/>
      <c r="AS9599" s="8"/>
      <c r="AV9599" s="13"/>
      <c r="AW9599" s="8"/>
      <c r="AX9599" s="19" t="str">
        <f t="shared" si="554"/>
        <v/>
      </c>
      <c r="AY9599" s="55">
        <f t="shared" si="555"/>
        <v>0</v>
      </c>
      <c r="AZ9599" s="8"/>
      <c r="BA9599" s="8"/>
    </row>
    <row r="9600" spans="1:53" x14ac:dyDescent="0.25">
      <c r="A9600" s="9" t="str">
        <f>IF(B9600&lt;&gt;"",COUNTA($B$3:B9600)+$A$2,"")</f>
        <v/>
      </c>
      <c r="R9600" s="42"/>
      <c r="AB9600" s="13"/>
      <c r="AC9600" s="8"/>
      <c r="AF9600" s="13"/>
      <c r="AG9600" s="8"/>
      <c r="AH9600" s="8"/>
      <c r="AI9600" s="8"/>
      <c r="AJ9600" s="8"/>
      <c r="AK9600" s="8"/>
      <c r="AN9600" s="13"/>
      <c r="AO9600" s="8"/>
      <c r="AR9600" s="13"/>
      <c r="AS9600" s="8"/>
      <c r="AV9600" s="13"/>
      <c r="AW9600" s="8"/>
      <c r="AX9600" s="19" t="str">
        <f t="shared" si="554"/>
        <v/>
      </c>
      <c r="AY9600" s="55">
        <f t="shared" si="555"/>
        <v>0</v>
      </c>
      <c r="AZ9600" s="8"/>
      <c r="BA9600" s="8"/>
    </row>
    <row r="9601" spans="1:53" x14ac:dyDescent="0.25">
      <c r="A9601" s="9" t="str">
        <f>IF(B9601&lt;&gt;"",COUNTA($B$3:B9601)+$A$2,"")</f>
        <v/>
      </c>
      <c r="R9601" s="42"/>
      <c r="AB9601" s="13"/>
      <c r="AC9601" s="8"/>
      <c r="AF9601" s="13"/>
      <c r="AG9601" s="8"/>
      <c r="AH9601" s="8"/>
      <c r="AI9601" s="8"/>
      <c r="AJ9601" s="8"/>
      <c r="AK9601" s="8"/>
      <c r="AN9601" s="13"/>
      <c r="AO9601" s="8"/>
      <c r="AR9601" s="13"/>
      <c r="AS9601" s="8"/>
      <c r="AV9601" s="13"/>
      <c r="AW9601" s="8"/>
      <c r="AX9601" s="19" t="str">
        <f t="shared" si="554"/>
        <v/>
      </c>
      <c r="AY9601" s="55">
        <f t="shared" si="555"/>
        <v>0</v>
      </c>
      <c r="AZ9601" s="8"/>
      <c r="BA9601" s="8"/>
    </row>
    <row r="9602" spans="1:53" x14ac:dyDescent="0.25">
      <c r="A9602" s="9" t="str">
        <f>IF(B9602&lt;&gt;"",COUNTA($B$3:B9602)+$A$2,"")</f>
        <v/>
      </c>
      <c r="R9602" s="42"/>
      <c r="AB9602" s="13"/>
      <c r="AC9602" s="8"/>
      <c r="AF9602" s="13"/>
      <c r="AG9602" s="8"/>
      <c r="AH9602" s="8"/>
      <c r="AI9602" s="8"/>
      <c r="AJ9602" s="8"/>
      <c r="AK9602" s="8"/>
      <c r="AN9602" s="13"/>
      <c r="AO9602" s="8"/>
      <c r="AR9602" s="13"/>
      <c r="AS9602" s="8"/>
      <c r="AV9602" s="13"/>
      <c r="AW9602" s="8"/>
      <c r="AX9602" s="19" t="str">
        <f t="shared" si="554"/>
        <v/>
      </c>
      <c r="AY9602" s="55">
        <f t="shared" si="555"/>
        <v>0</v>
      </c>
      <c r="AZ9602" s="8"/>
      <c r="BA9602" s="8"/>
    </row>
    <row r="9603" spans="1:53" x14ac:dyDescent="0.25">
      <c r="A9603" s="9" t="str">
        <f>IF(B9603&lt;&gt;"",COUNTA($B$3:B9603)+$A$2,"")</f>
        <v/>
      </c>
      <c r="R9603" s="42"/>
      <c r="AB9603" s="13"/>
      <c r="AC9603" s="8"/>
      <c r="AF9603" s="13"/>
      <c r="AG9603" s="8"/>
      <c r="AH9603" s="8"/>
      <c r="AI9603" s="8"/>
      <c r="AJ9603" s="8"/>
      <c r="AK9603" s="8"/>
      <c r="AN9603" s="13"/>
      <c r="AO9603" s="8"/>
      <c r="AR9603" s="13"/>
      <c r="AS9603" s="8"/>
      <c r="AV9603" s="13"/>
      <c r="AW9603" s="8"/>
      <c r="AX9603" s="19" t="str">
        <f t="shared" ref="AX9603:AX9666" si="556">IF(R9603="","",AY9603/(1+0.025))</f>
        <v/>
      </c>
      <c r="AY9603" s="55">
        <f t="shared" ref="AY9603:AY9666" si="557">BC9603-AZ9603</f>
        <v>0</v>
      </c>
      <c r="AZ9603" s="8"/>
      <c r="BA9603" s="8"/>
    </row>
    <row r="9604" spans="1:53" x14ac:dyDescent="0.25">
      <c r="A9604" s="9" t="str">
        <f>IF(B9604&lt;&gt;"",COUNTA($B$3:B9604)+$A$2,"")</f>
        <v/>
      </c>
      <c r="R9604" s="42"/>
      <c r="AB9604" s="13"/>
      <c r="AC9604" s="8"/>
      <c r="AF9604" s="13"/>
      <c r="AG9604" s="8"/>
      <c r="AH9604" s="8"/>
      <c r="AI9604" s="8"/>
      <c r="AJ9604" s="8"/>
      <c r="AK9604" s="8"/>
      <c r="AN9604" s="13"/>
      <c r="AO9604" s="8"/>
      <c r="AR9604" s="13"/>
      <c r="AS9604" s="8"/>
      <c r="AV9604" s="13"/>
      <c r="AW9604" s="8"/>
      <c r="AX9604" s="19" t="str">
        <f t="shared" si="556"/>
        <v/>
      </c>
      <c r="AY9604" s="55">
        <f t="shared" si="557"/>
        <v>0</v>
      </c>
      <c r="AZ9604" s="8"/>
      <c r="BA9604" s="8"/>
    </row>
    <row r="9605" spans="1:53" x14ac:dyDescent="0.25">
      <c r="A9605" s="9" t="str">
        <f>IF(B9605&lt;&gt;"",COUNTA($B$3:B9605)+$A$2,"")</f>
        <v/>
      </c>
      <c r="R9605" s="42"/>
      <c r="AB9605" s="13"/>
      <c r="AC9605" s="8"/>
      <c r="AF9605" s="13"/>
      <c r="AG9605" s="8"/>
      <c r="AH9605" s="8"/>
      <c r="AI9605" s="8"/>
      <c r="AJ9605" s="8"/>
      <c r="AK9605" s="8"/>
      <c r="AN9605" s="13"/>
      <c r="AO9605" s="8"/>
      <c r="AR9605" s="13"/>
      <c r="AS9605" s="8"/>
      <c r="AV9605" s="13"/>
      <c r="AW9605" s="8"/>
      <c r="AX9605" s="19" t="str">
        <f t="shared" si="556"/>
        <v/>
      </c>
      <c r="AY9605" s="55">
        <f t="shared" si="557"/>
        <v>0</v>
      </c>
      <c r="AZ9605" s="8"/>
      <c r="BA9605" s="8"/>
    </row>
    <row r="9606" spans="1:53" x14ac:dyDescent="0.25">
      <c r="A9606" s="9" t="str">
        <f>IF(B9606&lt;&gt;"",COUNTA($B$3:B9606)+$A$2,"")</f>
        <v/>
      </c>
      <c r="R9606" s="42"/>
      <c r="AB9606" s="13"/>
      <c r="AC9606" s="8"/>
      <c r="AF9606" s="13"/>
      <c r="AG9606" s="8"/>
      <c r="AH9606" s="8"/>
      <c r="AI9606" s="8"/>
      <c r="AJ9606" s="8"/>
      <c r="AK9606" s="8"/>
      <c r="AN9606" s="13"/>
      <c r="AO9606" s="8"/>
      <c r="AR9606" s="13"/>
      <c r="AS9606" s="8"/>
      <c r="AV9606" s="13"/>
      <c r="AW9606" s="8"/>
      <c r="AX9606" s="19" t="str">
        <f t="shared" si="556"/>
        <v/>
      </c>
      <c r="AY9606" s="55">
        <f t="shared" si="557"/>
        <v>0</v>
      </c>
      <c r="AZ9606" s="8"/>
      <c r="BA9606" s="8"/>
    </row>
    <row r="9607" spans="1:53" x14ac:dyDescent="0.25">
      <c r="A9607" s="9" t="str">
        <f>IF(B9607&lt;&gt;"",COUNTA($B$3:B9607)+$A$2,"")</f>
        <v/>
      </c>
      <c r="R9607" s="42"/>
      <c r="AB9607" s="13"/>
      <c r="AC9607" s="8"/>
      <c r="AF9607" s="13"/>
      <c r="AG9607" s="8"/>
      <c r="AH9607" s="8"/>
      <c r="AI9607" s="8"/>
      <c r="AJ9607" s="8"/>
      <c r="AK9607" s="8"/>
      <c r="AN9607" s="13"/>
      <c r="AO9607" s="8"/>
      <c r="AR9607" s="13"/>
      <c r="AS9607" s="8"/>
      <c r="AV9607" s="13"/>
      <c r="AW9607" s="8"/>
      <c r="AX9607" s="19" t="str">
        <f t="shared" si="556"/>
        <v/>
      </c>
      <c r="AY9607" s="55">
        <f t="shared" si="557"/>
        <v>0</v>
      </c>
      <c r="AZ9607" s="8"/>
      <c r="BA9607" s="8"/>
    </row>
    <row r="9608" spans="1:53" x14ac:dyDescent="0.25">
      <c r="A9608" s="9" t="str">
        <f>IF(B9608&lt;&gt;"",COUNTA($B$3:B9608)+$A$2,"")</f>
        <v/>
      </c>
      <c r="R9608" s="42"/>
      <c r="AB9608" s="13"/>
      <c r="AC9608" s="8"/>
      <c r="AF9608" s="13"/>
      <c r="AG9608" s="8"/>
      <c r="AH9608" s="8"/>
      <c r="AI9608" s="8"/>
      <c r="AJ9608" s="8"/>
      <c r="AK9608" s="8"/>
      <c r="AN9608" s="13"/>
      <c r="AO9608" s="8"/>
      <c r="AR9608" s="13"/>
      <c r="AS9608" s="8"/>
      <c r="AV9608" s="13"/>
      <c r="AW9608" s="8"/>
      <c r="AX9608" s="19" t="str">
        <f t="shared" si="556"/>
        <v/>
      </c>
      <c r="AY9608" s="55">
        <f t="shared" si="557"/>
        <v>0</v>
      </c>
      <c r="AZ9608" s="8"/>
      <c r="BA9608" s="8"/>
    </row>
    <row r="9609" spans="1:53" x14ac:dyDescent="0.25">
      <c r="A9609" s="9" t="str">
        <f>IF(B9609&lt;&gt;"",COUNTA($B$3:B9609)+$A$2,"")</f>
        <v/>
      </c>
      <c r="R9609" s="42"/>
      <c r="AB9609" s="13"/>
      <c r="AC9609" s="8"/>
      <c r="AF9609" s="13"/>
      <c r="AG9609" s="8"/>
      <c r="AH9609" s="8"/>
      <c r="AI9609" s="8"/>
      <c r="AJ9609" s="8"/>
      <c r="AK9609" s="8"/>
      <c r="AN9609" s="13"/>
      <c r="AO9609" s="8"/>
      <c r="AR9609" s="13"/>
      <c r="AS9609" s="8"/>
      <c r="AV9609" s="13"/>
      <c r="AW9609" s="8"/>
      <c r="AX9609" s="19" t="str">
        <f t="shared" si="556"/>
        <v/>
      </c>
      <c r="AY9609" s="55">
        <f t="shared" si="557"/>
        <v>0</v>
      </c>
      <c r="AZ9609" s="8"/>
      <c r="BA9609" s="8"/>
    </row>
    <row r="9610" spans="1:53" x14ac:dyDescent="0.25">
      <c r="A9610" s="9" t="str">
        <f>IF(B9610&lt;&gt;"",COUNTA($B$3:B9610)+$A$2,"")</f>
        <v/>
      </c>
      <c r="R9610" s="42"/>
      <c r="AB9610" s="13"/>
      <c r="AC9610" s="8"/>
      <c r="AF9610" s="13"/>
      <c r="AG9610" s="8"/>
      <c r="AH9610" s="8"/>
      <c r="AI9610" s="8"/>
      <c r="AJ9610" s="8"/>
      <c r="AK9610" s="8"/>
      <c r="AN9610" s="13"/>
      <c r="AO9610" s="8"/>
      <c r="AR9610" s="13"/>
      <c r="AS9610" s="8"/>
      <c r="AV9610" s="13"/>
      <c r="AW9610" s="8"/>
      <c r="AX9610" s="19" t="str">
        <f t="shared" si="556"/>
        <v/>
      </c>
      <c r="AY9610" s="55">
        <f t="shared" si="557"/>
        <v>0</v>
      </c>
      <c r="AZ9610" s="8"/>
      <c r="BA9610" s="8"/>
    </row>
    <row r="9611" spans="1:53" x14ac:dyDescent="0.25">
      <c r="A9611" s="9" t="str">
        <f>IF(B9611&lt;&gt;"",COUNTA($B$3:B9611)+$A$2,"")</f>
        <v/>
      </c>
      <c r="R9611" s="42"/>
      <c r="AB9611" s="13"/>
      <c r="AC9611" s="8"/>
      <c r="AF9611" s="13"/>
      <c r="AG9611" s="8"/>
      <c r="AH9611" s="8"/>
      <c r="AI9611" s="8"/>
      <c r="AJ9611" s="8"/>
      <c r="AK9611" s="8"/>
      <c r="AN9611" s="13"/>
      <c r="AO9611" s="8"/>
      <c r="AR9611" s="13"/>
      <c r="AS9611" s="8"/>
      <c r="AV9611" s="13"/>
      <c r="AW9611" s="8"/>
      <c r="AX9611" s="19" t="str">
        <f t="shared" si="556"/>
        <v/>
      </c>
      <c r="AY9611" s="55">
        <f t="shared" si="557"/>
        <v>0</v>
      </c>
      <c r="AZ9611" s="8"/>
      <c r="BA9611" s="8"/>
    </row>
    <row r="9612" spans="1:53" x14ac:dyDescent="0.25">
      <c r="A9612" s="9" t="str">
        <f>IF(B9612&lt;&gt;"",COUNTA($B$3:B9612)+$A$2,"")</f>
        <v/>
      </c>
      <c r="R9612" s="42"/>
      <c r="AB9612" s="13"/>
      <c r="AC9612" s="8"/>
      <c r="AF9612" s="13"/>
      <c r="AG9612" s="8"/>
      <c r="AH9612" s="8"/>
      <c r="AI9612" s="8"/>
      <c r="AJ9612" s="8"/>
      <c r="AK9612" s="8"/>
      <c r="AN9612" s="13"/>
      <c r="AO9612" s="8"/>
      <c r="AR9612" s="13"/>
      <c r="AS9612" s="8"/>
      <c r="AV9612" s="13"/>
      <c r="AW9612" s="8"/>
      <c r="AX9612" s="19" t="str">
        <f t="shared" si="556"/>
        <v/>
      </c>
      <c r="AY9612" s="55">
        <f t="shared" si="557"/>
        <v>0</v>
      </c>
      <c r="AZ9612" s="8"/>
      <c r="BA9612" s="8"/>
    </row>
    <row r="9613" spans="1:53" x14ac:dyDescent="0.25">
      <c r="A9613" s="9" t="str">
        <f>IF(B9613&lt;&gt;"",COUNTA($B$3:B9613)+$A$2,"")</f>
        <v/>
      </c>
      <c r="R9613" s="42"/>
      <c r="AB9613" s="13"/>
      <c r="AC9613" s="8"/>
      <c r="AF9613" s="13"/>
      <c r="AG9613" s="8"/>
      <c r="AH9613" s="8"/>
      <c r="AI9613" s="8"/>
      <c r="AJ9613" s="8"/>
      <c r="AK9613" s="8"/>
      <c r="AN9613" s="13"/>
      <c r="AO9613" s="8"/>
      <c r="AR9613" s="13"/>
      <c r="AS9613" s="8"/>
      <c r="AV9613" s="13"/>
      <c r="AW9613" s="8"/>
      <c r="AX9613" s="19" t="str">
        <f t="shared" si="556"/>
        <v/>
      </c>
      <c r="AY9613" s="55">
        <f t="shared" si="557"/>
        <v>0</v>
      </c>
      <c r="AZ9613" s="8"/>
      <c r="BA9613" s="8"/>
    </row>
    <row r="9614" spans="1:53" x14ac:dyDescent="0.25">
      <c r="A9614" s="9" t="str">
        <f>IF(B9614&lt;&gt;"",COUNTA($B$3:B9614)+$A$2,"")</f>
        <v/>
      </c>
      <c r="R9614" s="42"/>
      <c r="AB9614" s="13"/>
      <c r="AC9614" s="8"/>
      <c r="AF9614" s="13"/>
      <c r="AG9614" s="8"/>
      <c r="AH9614" s="8"/>
      <c r="AI9614" s="8"/>
      <c r="AJ9614" s="8"/>
      <c r="AK9614" s="8"/>
      <c r="AN9614" s="13"/>
      <c r="AO9614" s="8"/>
      <c r="AR9614" s="13"/>
      <c r="AS9614" s="8"/>
      <c r="AV9614" s="13"/>
      <c r="AW9614" s="8"/>
      <c r="AX9614" s="19" t="str">
        <f t="shared" si="556"/>
        <v/>
      </c>
      <c r="AY9614" s="55">
        <f t="shared" si="557"/>
        <v>0</v>
      </c>
      <c r="AZ9614" s="8"/>
      <c r="BA9614" s="8"/>
    </row>
    <row r="9615" spans="1:53" x14ac:dyDescent="0.25">
      <c r="A9615" s="9" t="str">
        <f>IF(B9615&lt;&gt;"",COUNTA($B$3:B9615)+$A$2,"")</f>
        <v/>
      </c>
      <c r="R9615" s="42"/>
      <c r="AB9615" s="13"/>
      <c r="AC9615" s="8"/>
      <c r="AF9615" s="13"/>
      <c r="AG9615" s="8"/>
      <c r="AH9615" s="8"/>
      <c r="AI9615" s="8"/>
      <c r="AJ9615" s="8"/>
      <c r="AK9615" s="8"/>
      <c r="AN9615" s="13"/>
      <c r="AO9615" s="8"/>
      <c r="AR9615" s="13"/>
      <c r="AS9615" s="8"/>
      <c r="AV9615" s="13"/>
      <c r="AW9615" s="8"/>
      <c r="AX9615" s="19" t="str">
        <f t="shared" si="556"/>
        <v/>
      </c>
      <c r="AY9615" s="55">
        <f t="shared" si="557"/>
        <v>0</v>
      </c>
      <c r="AZ9615" s="8"/>
      <c r="BA9615" s="8"/>
    </row>
    <row r="9616" spans="1:53" x14ac:dyDescent="0.25">
      <c r="A9616" s="9" t="str">
        <f>IF(B9616&lt;&gt;"",COUNTA($B$3:B9616)+$A$2,"")</f>
        <v/>
      </c>
      <c r="R9616" s="42"/>
      <c r="AB9616" s="13"/>
      <c r="AC9616" s="8"/>
      <c r="AF9616" s="13"/>
      <c r="AG9616" s="8"/>
      <c r="AH9616" s="8"/>
      <c r="AI9616" s="8"/>
      <c r="AJ9616" s="8"/>
      <c r="AK9616" s="8"/>
      <c r="AN9616" s="13"/>
      <c r="AO9616" s="8"/>
      <c r="AR9616" s="13"/>
      <c r="AS9616" s="8"/>
      <c r="AV9616" s="13"/>
      <c r="AW9616" s="8"/>
      <c r="AX9616" s="19" t="str">
        <f t="shared" si="556"/>
        <v/>
      </c>
      <c r="AY9616" s="55">
        <f t="shared" si="557"/>
        <v>0</v>
      </c>
      <c r="AZ9616" s="8"/>
      <c r="BA9616" s="8"/>
    </row>
    <row r="9617" spans="1:53" x14ac:dyDescent="0.25">
      <c r="A9617" s="9" t="str">
        <f>IF(B9617&lt;&gt;"",COUNTA($B$3:B9617)+$A$2,"")</f>
        <v/>
      </c>
      <c r="R9617" s="42"/>
      <c r="AB9617" s="13"/>
      <c r="AC9617" s="8"/>
      <c r="AF9617" s="13"/>
      <c r="AG9617" s="8"/>
      <c r="AH9617" s="8"/>
      <c r="AI9617" s="8"/>
      <c r="AJ9617" s="8"/>
      <c r="AK9617" s="8"/>
      <c r="AN9617" s="13"/>
      <c r="AO9617" s="8"/>
      <c r="AR9617" s="13"/>
      <c r="AS9617" s="8"/>
      <c r="AV9617" s="13"/>
      <c r="AW9617" s="8"/>
      <c r="AX9617" s="19" t="str">
        <f t="shared" si="556"/>
        <v/>
      </c>
      <c r="AY9617" s="55">
        <f t="shared" si="557"/>
        <v>0</v>
      </c>
      <c r="AZ9617" s="8"/>
      <c r="BA9617" s="8"/>
    </row>
    <row r="9618" spans="1:53" x14ac:dyDescent="0.25">
      <c r="A9618" s="9" t="str">
        <f>IF(B9618&lt;&gt;"",COUNTA($B$3:B9618)+$A$2,"")</f>
        <v/>
      </c>
      <c r="R9618" s="42"/>
      <c r="AB9618" s="13"/>
      <c r="AC9618" s="8"/>
      <c r="AF9618" s="13"/>
      <c r="AG9618" s="8"/>
      <c r="AH9618" s="8"/>
      <c r="AI9618" s="8"/>
      <c r="AJ9618" s="8"/>
      <c r="AK9618" s="8"/>
      <c r="AN9618" s="13"/>
      <c r="AO9618" s="8"/>
      <c r="AR9618" s="13"/>
      <c r="AS9618" s="8"/>
      <c r="AV9618" s="13"/>
      <c r="AW9618" s="8"/>
      <c r="AX9618" s="19" t="str">
        <f t="shared" si="556"/>
        <v/>
      </c>
      <c r="AY9618" s="55">
        <f t="shared" si="557"/>
        <v>0</v>
      </c>
      <c r="AZ9618" s="8"/>
      <c r="BA9618" s="8"/>
    </row>
    <row r="9619" spans="1:53" x14ac:dyDescent="0.25">
      <c r="A9619" s="9" t="str">
        <f>IF(B9619&lt;&gt;"",COUNTA($B$3:B9619)+$A$2,"")</f>
        <v/>
      </c>
      <c r="R9619" s="42"/>
      <c r="AB9619" s="13"/>
      <c r="AC9619" s="8"/>
      <c r="AF9619" s="13"/>
      <c r="AG9619" s="8"/>
      <c r="AH9619" s="8"/>
      <c r="AI9619" s="8"/>
      <c r="AJ9619" s="8"/>
      <c r="AK9619" s="8"/>
      <c r="AN9619" s="13"/>
      <c r="AO9619" s="8"/>
      <c r="AR9619" s="13"/>
      <c r="AS9619" s="8"/>
      <c r="AV9619" s="13"/>
      <c r="AW9619" s="8"/>
      <c r="AX9619" s="19" t="str">
        <f t="shared" si="556"/>
        <v/>
      </c>
      <c r="AY9619" s="55">
        <f t="shared" si="557"/>
        <v>0</v>
      </c>
      <c r="AZ9619" s="8"/>
      <c r="BA9619" s="8"/>
    </row>
    <row r="9620" spans="1:53" x14ac:dyDescent="0.25">
      <c r="A9620" s="9" t="str">
        <f>IF(B9620&lt;&gt;"",COUNTA($B$3:B9620)+$A$2,"")</f>
        <v/>
      </c>
      <c r="R9620" s="42"/>
      <c r="AB9620" s="13"/>
      <c r="AC9620" s="8"/>
      <c r="AF9620" s="13"/>
      <c r="AG9620" s="8"/>
      <c r="AH9620" s="8"/>
      <c r="AI9620" s="8"/>
      <c r="AJ9620" s="8"/>
      <c r="AK9620" s="8"/>
      <c r="AN9620" s="13"/>
      <c r="AO9620" s="8"/>
      <c r="AR9620" s="13"/>
      <c r="AS9620" s="8"/>
      <c r="AV9620" s="13"/>
      <c r="AW9620" s="8"/>
      <c r="AX9620" s="19" t="str">
        <f t="shared" si="556"/>
        <v/>
      </c>
      <c r="AY9620" s="55">
        <f t="shared" si="557"/>
        <v>0</v>
      </c>
      <c r="AZ9620" s="8"/>
      <c r="BA9620" s="8"/>
    </row>
    <row r="9621" spans="1:53" x14ac:dyDescent="0.25">
      <c r="A9621" s="9" t="str">
        <f>IF(B9621&lt;&gt;"",COUNTA($B$3:B9621)+$A$2,"")</f>
        <v/>
      </c>
      <c r="R9621" s="42"/>
      <c r="AB9621" s="13"/>
      <c r="AC9621" s="8"/>
      <c r="AF9621" s="13"/>
      <c r="AG9621" s="8"/>
      <c r="AH9621" s="8"/>
      <c r="AI9621" s="8"/>
      <c r="AJ9621" s="8"/>
      <c r="AK9621" s="8"/>
      <c r="AN9621" s="13"/>
      <c r="AO9621" s="8"/>
      <c r="AR9621" s="13"/>
      <c r="AS9621" s="8"/>
      <c r="AV9621" s="13"/>
      <c r="AW9621" s="8"/>
      <c r="AX9621" s="19" t="str">
        <f t="shared" si="556"/>
        <v/>
      </c>
      <c r="AY9621" s="55">
        <f t="shared" si="557"/>
        <v>0</v>
      </c>
      <c r="AZ9621" s="8"/>
      <c r="BA9621" s="8"/>
    </row>
    <row r="9622" spans="1:53" x14ac:dyDescent="0.25">
      <c r="A9622" s="9" t="str">
        <f>IF(B9622&lt;&gt;"",COUNTA($B$3:B9622)+$A$2,"")</f>
        <v/>
      </c>
      <c r="R9622" s="42"/>
      <c r="AB9622" s="13"/>
      <c r="AC9622" s="8"/>
      <c r="AF9622" s="13"/>
      <c r="AG9622" s="8"/>
      <c r="AH9622" s="8"/>
      <c r="AI9622" s="8"/>
      <c r="AJ9622" s="8"/>
      <c r="AK9622" s="8"/>
      <c r="AN9622" s="13"/>
      <c r="AO9622" s="8"/>
      <c r="AR9622" s="13"/>
      <c r="AS9622" s="8"/>
      <c r="AV9622" s="13"/>
      <c r="AW9622" s="8"/>
      <c r="AX9622" s="19" t="str">
        <f t="shared" si="556"/>
        <v/>
      </c>
      <c r="AY9622" s="55">
        <f t="shared" si="557"/>
        <v>0</v>
      </c>
      <c r="AZ9622" s="8"/>
      <c r="BA9622" s="8"/>
    </row>
    <row r="9623" spans="1:53" x14ac:dyDescent="0.25">
      <c r="A9623" s="9" t="str">
        <f>IF(B9623&lt;&gt;"",COUNTA($B$3:B9623)+$A$2,"")</f>
        <v/>
      </c>
      <c r="R9623" s="42"/>
      <c r="AB9623" s="13"/>
      <c r="AC9623" s="8"/>
      <c r="AF9623" s="13"/>
      <c r="AG9623" s="8"/>
      <c r="AH9623" s="8"/>
      <c r="AI9623" s="8"/>
      <c r="AJ9623" s="8"/>
      <c r="AK9623" s="8"/>
      <c r="AN9623" s="13"/>
      <c r="AO9623" s="8"/>
      <c r="AR9623" s="13"/>
      <c r="AS9623" s="8"/>
      <c r="AV9623" s="13"/>
      <c r="AW9623" s="8"/>
      <c r="AX9623" s="19" t="str">
        <f t="shared" si="556"/>
        <v/>
      </c>
      <c r="AY9623" s="55">
        <f t="shared" si="557"/>
        <v>0</v>
      </c>
      <c r="AZ9623" s="8"/>
      <c r="BA9623" s="8"/>
    </row>
    <row r="9624" spans="1:53" x14ac:dyDescent="0.25">
      <c r="A9624" s="9" t="str">
        <f>IF(B9624&lt;&gt;"",COUNTA($B$3:B9624)+$A$2,"")</f>
        <v/>
      </c>
      <c r="R9624" s="42"/>
      <c r="AB9624" s="13"/>
      <c r="AC9624" s="8"/>
      <c r="AF9624" s="13"/>
      <c r="AG9624" s="8"/>
      <c r="AH9624" s="8"/>
      <c r="AI9624" s="8"/>
      <c r="AJ9624" s="8"/>
      <c r="AK9624" s="8"/>
      <c r="AN9624" s="13"/>
      <c r="AO9624" s="8"/>
      <c r="AR9624" s="13"/>
      <c r="AS9624" s="8"/>
      <c r="AV9624" s="13"/>
      <c r="AW9624" s="8"/>
      <c r="AX9624" s="19" t="str">
        <f t="shared" si="556"/>
        <v/>
      </c>
      <c r="AY9624" s="55">
        <f t="shared" si="557"/>
        <v>0</v>
      </c>
      <c r="AZ9624" s="8"/>
      <c r="BA9624" s="8"/>
    </row>
    <row r="9625" spans="1:53" x14ac:dyDescent="0.25">
      <c r="A9625" s="9" t="str">
        <f>IF(B9625&lt;&gt;"",COUNTA($B$3:B9625)+$A$2,"")</f>
        <v/>
      </c>
      <c r="R9625" s="42"/>
      <c r="AB9625" s="13"/>
      <c r="AC9625" s="8"/>
      <c r="AF9625" s="13"/>
      <c r="AG9625" s="8"/>
      <c r="AH9625" s="8"/>
      <c r="AI9625" s="8"/>
      <c r="AJ9625" s="8"/>
      <c r="AK9625" s="8"/>
      <c r="AN9625" s="13"/>
      <c r="AO9625" s="8"/>
      <c r="AR9625" s="13"/>
      <c r="AS9625" s="8"/>
      <c r="AV9625" s="13"/>
      <c r="AW9625" s="8"/>
      <c r="AX9625" s="19" t="str">
        <f t="shared" si="556"/>
        <v/>
      </c>
      <c r="AY9625" s="55">
        <f t="shared" si="557"/>
        <v>0</v>
      </c>
      <c r="AZ9625" s="8"/>
      <c r="BA9625" s="8"/>
    </row>
    <row r="9626" spans="1:53" x14ac:dyDescent="0.25">
      <c r="A9626" s="9" t="str">
        <f>IF(B9626&lt;&gt;"",COUNTA($B$3:B9626)+$A$2,"")</f>
        <v/>
      </c>
      <c r="R9626" s="42"/>
      <c r="AB9626" s="13"/>
      <c r="AC9626" s="8"/>
      <c r="AF9626" s="13"/>
      <c r="AG9626" s="8"/>
      <c r="AH9626" s="8"/>
      <c r="AI9626" s="8"/>
      <c r="AJ9626" s="8"/>
      <c r="AK9626" s="8"/>
      <c r="AN9626" s="13"/>
      <c r="AO9626" s="8"/>
      <c r="AR9626" s="13"/>
      <c r="AS9626" s="8"/>
      <c r="AV9626" s="13"/>
      <c r="AW9626" s="8"/>
      <c r="AX9626" s="19" t="str">
        <f t="shared" si="556"/>
        <v/>
      </c>
      <c r="AY9626" s="55">
        <f t="shared" si="557"/>
        <v>0</v>
      </c>
      <c r="AZ9626" s="8"/>
      <c r="BA9626" s="8"/>
    </row>
    <row r="9627" spans="1:53" x14ac:dyDescent="0.25">
      <c r="A9627" s="9" t="str">
        <f>IF(B9627&lt;&gt;"",COUNTA($B$3:B9627)+$A$2,"")</f>
        <v/>
      </c>
      <c r="R9627" s="42"/>
      <c r="AB9627" s="13"/>
      <c r="AC9627" s="8"/>
      <c r="AF9627" s="13"/>
      <c r="AG9627" s="8"/>
      <c r="AH9627" s="8"/>
      <c r="AI9627" s="8"/>
      <c r="AJ9627" s="8"/>
      <c r="AK9627" s="8"/>
      <c r="AN9627" s="13"/>
      <c r="AO9627" s="8"/>
      <c r="AR9627" s="13"/>
      <c r="AS9627" s="8"/>
      <c r="AV9627" s="13"/>
      <c r="AW9627" s="8"/>
      <c r="AX9627" s="19" t="str">
        <f t="shared" si="556"/>
        <v/>
      </c>
      <c r="AY9627" s="55">
        <f t="shared" si="557"/>
        <v>0</v>
      </c>
      <c r="AZ9627" s="8"/>
      <c r="BA9627" s="8"/>
    </row>
    <row r="9628" spans="1:53" x14ac:dyDescent="0.25">
      <c r="A9628" s="9" t="str">
        <f>IF(B9628&lt;&gt;"",COUNTA($B$3:B9628)+$A$2,"")</f>
        <v/>
      </c>
      <c r="R9628" s="42"/>
      <c r="AB9628" s="13"/>
      <c r="AC9628" s="8"/>
      <c r="AF9628" s="13"/>
      <c r="AG9628" s="8"/>
      <c r="AH9628" s="8"/>
      <c r="AI9628" s="8"/>
      <c r="AJ9628" s="8"/>
      <c r="AK9628" s="8"/>
      <c r="AN9628" s="13"/>
      <c r="AO9628" s="8"/>
      <c r="AR9628" s="13"/>
      <c r="AS9628" s="8"/>
      <c r="AV9628" s="13"/>
      <c r="AW9628" s="8"/>
      <c r="AX9628" s="19" t="str">
        <f t="shared" si="556"/>
        <v/>
      </c>
      <c r="AY9628" s="55">
        <f t="shared" si="557"/>
        <v>0</v>
      </c>
      <c r="AZ9628" s="8"/>
      <c r="BA9628" s="8"/>
    </row>
    <row r="9629" spans="1:53" x14ac:dyDescent="0.25">
      <c r="A9629" s="9" t="str">
        <f>IF(B9629&lt;&gt;"",COUNTA($B$3:B9629)+$A$2,"")</f>
        <v/>
      </c>
      <c r="R9629" s="42"/>
      <c r="AB9629" s="13"/>
      <c r="AC9629" s="8"/>
      <c r="AF9629" s="13"/>
      <c r="AG9629" s="8"/>
      <c r="AH9629" s="8"/>
      <c r="AI9629" s="8"/>
      <c r="AJ9629" s="8"/>
      <c r="AK9629" s="8"/>
      <c r="AN9629" s="13"/>
      <c r="AO9629" s="8"/>
      <c r="AR9629" s="13"/>
      <c r="AS9629" s="8"/>
      <c r="AV9629" s="13"/>
      <c r="AW9629" s="8"/>
      <c r="AX9629" s="19" t="str">
        <f t="shared" si="556"/>
        <v/>
      </c>
      <c r="AY9629" s="55">
        <f t="shared" si="557"/>
        <v>0</v>
      </c>
      <c r="AZ9629" s="8"/>
      <c r="BA9629" s="8"/>
    </row>
    <row r="9630" spans="1:53" x14ac:dyDescent="0.25">
      <c r="A9630" s="9" t="str">
        <f>IF(B9630&lt;&gt;"",COUNTA($B$3:B9630)+$A$2,"")</f>
        <v/>
      </c>
      <c r="R9630" s="42"/>
      <c r="AB9630" s="13"/>
      <c r="AC9630" s="8"/>
      <c r="AF9630" s="13"/>
      <c r="AG9630" s="8"/>
      <c r="AH9630" s="8"/>
      <c r="AI9630" s="8"/>
      <c r="AJ9630" s="8"/>
      <c r="AK9630" s="8"/>
      <c r="AN9630" s="13"/>
      <c r="AO9630" s="8"/>
      <c r="AR9630" s="13"/>
      <c r="AS9630" s="8"/>
      <c r="AV9630" s="13"/>
      <c r="AW9630" s="8"/>
      <c r="AX9630" s="19" t="str">
        <f t="shared" si="556"/>
        <v/>
      </c>
      <c r="AY9630" s="55">
        <f t="shared" si="557"/>
        <v>0</v>
      </c>
      <c r="AZ9630" s="8"/>
      <c r="BA9630" s="8"/>
    </row>
    <row r="9631" spans="1:53" x14ac:dyDescent="0.25">
      <c r="A9631" s="9" t="str">
        <f>IF(B9631&lt;&gt;"",COUNTA($B$3:B9631)+$A$2,"")</f>
        <v/>
      </c>
      <c r="R9631" s="42"/>
      <c r="AB9631" s="13"/>
      <c r="AC9631" s="8"/>
      <c r="AF9631" s="13"/>
      <c r="AG9631" s="8"/>
      <c r="AH9631" s="8"/>
      <c r="AI9631" s="8"/>
      <c r="AJ9631" s="8"/>
      <c r="AK9631" s="8"/>
      <c r="AN9631" s="13"/>
      <c r="AO9631" s="8"/>
      <c r="AR9631" s="13"/>
      <c r="AS9631" s="8"/>
      <c r="AV9631" s="13"/>
      <c r="AW9631" s="8"/>
      <c r="AX9631" s="19" t="str">
        <f t="shared" si="556"/>
        <v/>
      </c>
      <c r="AY9631" s="55">
        <f t="shared" si="557"/>
        <v>0</v>
      </c>
      <c r="AZ9631" s="8"/>
      <c r="BA9631" s="8"/>
    </row>
    <row r="9632" spans="1:53" x14ac:dyDescent="0.25">
      <c r="A9632" s="9" t="str">
        <f>IF(B9632&lt;&gt;"",COUNTA($B$3:B9632)+$A$2,"")</f>
        <v/>
      </c>
      <c r="R9632" s="42"/>
      <c r="AB9632" s="13"/>
      <c r="AC9632" s="8"/>
      <c r="AF9632" s="13"/>
      <c r="AG9632" s="8"/>
      <c r="AH9632" s="8"/>
      <c r="AI9632" s="8"/>
      <c r="AJ9632" s="8"/>
      <c r="AK9632" s="8"/>
      <c r="AN9632" s="13"/>
      <c r="AO9632" s="8"/>
      <c r="AR9632" s="13"/>
      <c r="AS9632" s="8"/>
      <c r="AV9632" s="13"/>
      <c r="AW9632" s="8"/>
      <c r="AX9632" s="19" t="str">
        <f t="shared" si="556"/>
        <v/>
      </c>
      <c r="AY9632" s="55">
        <f t="shared" si="557"/>
        <v>0</v>
      </c>
      <c r="AZ9632" s="8"/>
      <c r="BA9632" s="8"/>
    </row>
    <row r="9633" spans="1:53" x14ac:dyDescent="0.25">
      <c r="A9633" s="9" t="str">
        <f>IF(B9633&lt;&gt;"",COUNTA($B$3:B9633)+$A$2,"")</f>
        <v/>
      </c>
      <c r="R9633" s="42"/>
      <c r="AB9633" s="13"/>
      <c r="AC9633" s="8"/>
      <c r="AF9633" s="13"/>
      <c r="AG9633" s="8"/>
      <c r="AH9633" s="8"/>
      <c r="AI9633" s="8"/>
      <c r="AJ9633" s="8"/>
      <c r="AK9633" s="8"/>
      <c r="AN9633" s="13"/>
      <c r="AO9633" s="8"/>
      <c r="AR9633" s="13"/>
      <c r="AS9633" s="8"/>
      <c r="AV9633" s="13"/>
      <c r="AW9633" s="8"/>
      <c r="AX9633" s="19" t="str">
        <f t="shared" si="556"/>
        <v/>
      </c>
      <c r="AY9633" s="55">
        <f t="shared" si="557"/>
        <v>0</v>
      </c>
      <c r="AZ9633" s="8"/>
      <c r="BA9633" s="8"/>
    </row>
    <row r="9634" spans="1:53" x14ac:dyDescent="0.25">
      <c r="A9634" s="9" t="str">
        <f>IF(B9634&lt;&gt;"",COUNTA($B$3:B9634)+$A$2,"")</f>
        <v/>
      </c>
      <c r="R9634" s="42"/>
      <c r="AB9634" s="13"/>
      <c r="AC9634" s="8"/>
      <c r="AF9634" s="13"/>
      <c r="AG9634" s="8"/>
      <c r="AH9634" s="8"/>
      <c r="AI9634" s="8"/>
      <c r="AJ9634" s="8"/>
      <c r="AK9634" s="8"/>
      <c r="AN9634" s="13"/>
      <c r="AO9634" s="8"/>
      <c r="AR9634" s="13"/>
      <c r="AS9634" s="8"/>
      <c r="AV9634" s="13"/>
      <c r="AW9634" s="8"/>
      <c r="AX9634" s="19" t="str">
        <f t="shared" si="556"/>
        <v/>
      </c>
      <c r="AY9634" s="55">
        <f t="shared" si="557"/>
        <v>0</v>
      </c>
      <c r="AZ9634" s="8"/>
      <c r="BA9634" s="8"/>
    </row>
    <row r="9635" spans="1:53" x14ac:dyDescent="0.25">
      <c r="A9635" s="9" t="str">
        <f>IF(B9635&lt;&gt;"",COUNTA($B$3:B9635)+$A$2,"")</f>
        <v/>
      </c>
      <c r="R9635" s="42"/>
      <c r="AB9635" s="13"/>
      <c r="AC9635" s="8"/>
      <c r="AF9635" s="13"/>
      <c r="AG9635" s="8"/>
      <c r="AH9635" s="8"/>
      <c r="AI9635" s="8"/>
      <c r="AJ9635" s="8"/>
      <c r="AK9635" s="8"/>
      <c r="AN9635" s="13"/>
      <c r="AO9635" s="8"/>
      <c r="AR9635" s="13"/>
      <c r="AS9635" s="8"/>
      <c r="AV9635" s="13"/>
      <c r="AW9635" s="8"/>
      <c r="AX9635" s="19" t="str">
        <f t="shared" si="556"/>
        <v/>
      </c>
      <c r="AY9635" s="55">
        <f t="shared" si="557"/>
        <v>0</v>
      </c>
      <c r="AZ9635" s="8"/>
      <c r="BA9635" s="8"/>
    </row>
    <row r="9636" spans="1:53" x14ac:dyDescent="0.25">
      <c r="A9636" s="9" t="str">
        <f>IF(B9636&lt;&gt;"",COUNTA($B$3:B9636)+$A$2,"")</f>
        <v/>
      </c>
      <c r="R9636" s="42"/>
      <c r="AB9636" s="13"/>
      <c r="AC9636" s="8"/>
      <c r="AF9636" s="13"/>
      <c r="AG9636" s="8"/>
      <c r="AH9636" s="8"/>
      <c r="AI9636" s="8"/>
      <c r="AJ9636" s="8"/>
      <c r="AK9636" s="8"/>
      <c r="AN9636" s="13"/>
      <c r="AO9636" s="8"/>
      <c r="AR9636" s="13"/>
      <c r="AS9636" s="8"/>
      <c r="AV9636" s="13"/>
      <c r="AW9636" s="8"/>
      <c r="AX9636" s="19" t="str">
        <f t="shared" si="556"/>
        <v/>
      </c>
      <c r="AY9636" s="55">
        <f t="shared" si="557"/>
        <v>0</v>
      </c>
      <c r="AZ9636" s="8"/>
      <c r="BA9636" s="8"/>
    </row>
    <row r="9637" spans="1:53" x14ac:dyDescent="0.25">
      <c r="A9637" s="9" t="str">
        <f>IF(B9637&lt;&gt;"",COUNTA($B$3:B9637)+$A$2,"")</f>
        <v/>
      </c>
      <c r="R9637" s="42"/>
      <c r="AB9637" s="13"/>
      <c r="AC9637" s="8"/>
      <c r="AF9637" s="13"/>
      <c r="AG9637" s="8"/>
      <c r="AH9637" s="8"/>
      <c r="AI9637" s="8"/>
      <c r="AJ9637" s="8"/>
      <c r="AK9637" s="8"/>
      <c r="AN9637" s="13"/>
      <c r="AO9637" s="8"/>
      <c r="AR9637" s="13"/>
      <c r="AS9637" s="8"/>
      <c r="AV9637" s="13"/>
      <c r="AW9637" s="8"/>
      <c r="AX9637" s="19" t="str">
        <f t="shared" si="556"/>
        <v/>
      </c>
      <c r="AY9637" s="55">
        <f t="shared" si="557"/>
        <v>0</v>
      </c>
      <c r="AZ9637" s="8"/>
      <c r="BA9637" s="8"/>
    </row>
    <row r="9638" spans="1:53" x14ac:dyDescent="0.25">
      <c r="A9638" s="9" t="str">
        <f>IF(B9638&lt;&gt;"",COUNTA($B$3:B9638)+$A$2,"")</f>
        <v/>
      </c>
      <c r="R9638" s="42"/>
      <c r="AB9638" s="13"/>
      <c r="AC9638" s="8"/>
      <c r="AF9638" s="13"/>
      <c r="AG9638" s="8"/>
      <c r="AH9638" s="8"/>
      <c r="AI9638" s="8"/>
      <c r="AJ9638" s="8"/>
      <c r="AK9638" s="8"/>
      <c r="AN9638" s="13"/>
      <c r="AO9638" s="8"/>
      <c r="AR9638" s="13"/>
      <c r="AS9638" s="8"/>
      <c r="AV9638" s="13"/>
      <c r="AW9638" s="8"/>
      <c r="AX9638" s="19" t="str">
        <f t="shared" si="556"/>
        <v/>
      </c>
      <c r="AY9638" s="55">
        <f t="shared" si="557"/>
        <v>0</v>
      </c>
      <c r="AZ9638" s="8"/>
      <c r="BA9638" s="8"/>
    </row>
    <row r="9639" spans="1:53" x14ac:dyDescent="0.25">
      <c r="A9639" s="9" t="str">
        <f>IF(B9639&lt;&gt;"",COUNTA($B$3:B9639)+$A$2,"")</f>
        <v/>
      </c>
      <c r="R9639" s="42"/>
      <c r="AB9639" s="13"/>
      <c r="AC9639" s="8"/>
      <c r="AF9639" s="13"/>
      <c r="AG9639" s="8"/>
      <c r="AH9639" s="8"/>
      <c r="AI9639" s="8"/>
      <c r="AJ9639" s="8"/>
      <c r="AK9639" s="8"/>
      <c r="AN9639" s="13"/>
      <c r="AO9639" s="8"/>
      <c r="AR9639" s="13"/>
      <c r="AS9639" s="8"/>
      <c r="AV9639" s="13"/>
      <c r="AW9639" s="8"/>
      <c r="AX9639" s="19" t="str">
        <f t="shared" si="556"/>
        <v/>
      </c>
      <c r="AY9639" s="55">
        <f t="shared" si="557"/>
        <v>0</v>
      </c>
      <c r="AZ9639" s="8"/>
      <c r="BA9639" s="8"/>
    </row>
    <row r="9640" spans="1:53" x14ac:dyDescent="0.25">
      <c r="A9640" s="9" t="str">
        <f>IF(B9640&lt;&gt;"",COUNTA($B$3:B9640)+$A$2,"")</f>
        <v/>
      </c>
      <c r="R9640" s="42"/>
      <c r="AB9640" s="13"/>
      <c r="AC9640" s="8"/>
      <c r="AF9640" s="13"/>
      <c r="AG9640" s="8"/>
      <c r="AH9640" s="8"/>
      <c r="AI9640" s="8"/>
      <c r="AJ9640" s="8"/>
      <c r="AK9640" s="8"/>
      <c r="AN9640" s="13"/>
      <c r="AO9640" s="8"/>
      <c r="AR9640" s="13"/>
      <c r="AS9640" s="8"/>
      <c r="AV9640" s="13"/>
      <c r="AW9640" s="8"/>
      <c r="AX9640" s="19" t="str">
        <f t="shared" si="556"/>
        <v/>
      </c>
      <c r="AY9640" s="55">
        <f t="shared" si="557"/>
        <v>0</v>
      </c>
      <c r="AZ9640" s="8"/>
      <c r="BA9640" s="8"/>
    </row>
    <row r="9641" spans="1:53" x14ac:dyDescent="0.25">
      <c r="A9641" s="9" t="str">
        <f>IF(B9641&lt;&gt;"",COUNTA($B$3:B9641)+$A$2,"")</f>
        <v/>
      </c>
      <c r="R9641" s="42"/>
      <c r="AB9641" s="13"/>
      <c r="AC9641" s="8"/>
      <c r="AF9641" s="13"/>
      <c r="AG9641" s="8"/>
      <c r="AH9641" s="8"/>
      <c r="AI9641" s="8"/>
      <c r="AJ9641" s="8"/>
      <c r="AK9641" s="8"/>
      <c r="AN9641" s="13"/>
      <c r="AO9641" s="8"/>
      <c r="AR9641" s="13"/>
      <c r="AS9641" s="8"/>
      <c r="AV9641" s="13"/>
      <c r="AW9641" s="8"/>
      <c r="AX9641" s="19" t="str">
        <f t="shared" si="556"/>
        <v/>
      </c>
      <c r="AY9641" s="55">
        <f t="shared" si="557"/>
        <v>0</v>
      </c>
      <c r="AZ9641" s="8"/>
      <c r="BA9641" s="8"/>
    </row>
    <row r="9642" spans="1:53" x14ac:dyDescent="0.25">
      <c r="A9642" s="9" t="str">
        <f>IF(B9642&lt;&gt;"",COUNTA($B$3:B9642)+$A$2,"")</f>
        <v/>
      </c>
      <c r="R9642" s="42"/>
      <c r="AB9642" s="13"/>
      <c r="AC9642" s="8"/>
      <c r="AF9642" s="13"/>
      <c r="AG9642" s="8"/>
      <c r="AH9642" s="8"/>
      <c r="AI9642" s="8"/>
      <c r="AJ9642" s="8"/>
      <c r="AK9642" s="8"/>
      <c r="AN9642" s="13"/>
      <c r="AO9642" s="8"/>
      <c r="AR9642" s="13"/>
      <c r="AS9642" s="8"/>
      <c r="AV9642" s="13"/>
      <c r="AW9642" s="8"/>
      <c r="AX9642" s="19" t="str">
        <f t="shared" si="556"/>
        <v/>
      </c>
      <c r="AY9642" s="55">
        <f t="shared" si="557"/>
        <v>0</v>
      </c>
      <c r="AZ9642" s="8"/>
      <c r="BA9642" s="8"/>
    </row>
    <row r="9643" spans="1:53" x14ac:dyDescent="0.25">
      <c r="A9643" s="9" t="str">
        <f>IF(B9643&lt;&gt;"",COUNTA($B$3:B9643)+$A$2,"")</f>
        <v/>
      </c>
      <c r="R9643" s="42"/>
      <c r="AB9643" s="13"/>
      <c r="AC9643" s="8"/>
      <c r="AF9643" s="13"/>
      <c r="AG9643" s="8"/>
      <c r="AH9643" s="8"/>
      <c r="AI9643" s="8"/>
      <c r="AJ9643" s="8"/>
      <c r="AK9643" s="8"/>
      <c r="AN9643" s="13"/>
      <c r="AO9643" s="8"/>
      <c r="AR9643" s="13"/>
      <c r="AS9643" s="8"/>
      <c r="AV9643" s="13"/>
      <c r="AW9643" s="8"/>
      <c r="AX9643" s="19" t="str">
        <f t="shared" si="556"/>
        <v/>
      </c>
      <c r="AY9643" s="55">
        <f t="shared" si="557"/>
        <v>0</v>
      </c>
      <c r="AZ9643" s="8"/>
      <c r="BA9643" s="8"/>
    </row>
    <row r="9644" spans="1:53" x14ac:dyDescent="0.25">
      <c r="A9644" s="9" t="str">
        <f>IF(B9644&lt;&gt;"",COUNTA($B$3:B9644)+$A$2,"")</f>
        <v/>
      </c>
      <c r="R9644" s="42"/>
      <c r="AB9644" s="13"/>
      <c r="AC9644" s="8"/>
      <c r="AF9644" s="13"/>
      <c r="AG9644" s="8"/>
      <c r="AH9644" s="8"/>
      <c r="AI9644" s="8"/>
      <c r="AJ9644" s="8"/>
      <c r="AK9644" s="8"/>
      <c r="AN9644" s="13"/>
      <c r="AO9644" s="8"/>
      <c r="AR9644" s="13"/>
      <c r="AS9644" s="8"/>
      <c r="AV9644" s="13"/>
      <c r="AW9644" s="8"/>
      <c r="AX9644" s="19" t="str">
        <f t="shared" si="556"/>
        <v/>
      </c>
      <c r="AY9644" s="55">
        <f t="shared" si="557"/>
        <v>0</v>
      </c>
      <c r="AZ9644" s="8"/>
      <c r="BA9644" s="8"/>
    </row>
    <row r="9645" spans="1:53" x14ac:dyDescent="0.25">
      <c r="A9645" s="9" t="str">
        <f>IF(B9645&lt;&gt;"",COUNTA($B$3:B9645)+$A$2,"")</f>
        <v/>
      </c>
      <c r="R9645" s="42"/>
      <c r="AB9645" s="13"/>
      <c r="AC9645" s="8"/>
      <c r="AF9645" s="13"/>
      <c r="AG9645" s="8"/>
      <c r="AH9645" s="8"/>
      <c r="AI9645" s="8"/>
      <c r="AJ9645" s="8"/>
      <c r="AK9645" s="8"/>
      <c r="AN9645" s="13"/>
      <c r="AO9645" s="8"/>
      <c r="AR9645" s="13"/>
      <c r="AS9645" s="8"/>
      <c r="AV9645" s="13"/>
      <c r="AW9645" s="8"/>
      <c r="AX9645" s="19" t="str">
        <f t="shared" si="556"/>
        <v/>
      </c>
      <c r="AY9645" s="55">
        <f t="shared" si="557"/>
        <v>0</v>
      </c>
      <c r="AZ9645" s="8"/>
      <c r="BA9645" s="8"/>
    </row>
    <row r="9646" spans="1:53" x14ac:dyDescent="0.25">
      <c r="A9646" s="9" t="str">
        <f>IF(B9646&lt;&gt;"",COUNTA($B$3:B9646)+$A$2,"")</f>
        <v/>
      </c>
      <c r="R9646" s="42"/>
      <c r="AB9646" s="13"/>
      <c r="AC9646" s="8"/>
      <c r="AF9646" s="13"/>
      <c r="AG9646" s="8"/>
      <c r="AH9646" s="8"/>
      <c r="AI9646" s="8"/>
      <c r="AJ9646" s="8"/>
      <c r="AK9646" s="8"/>
      <c r="AN9646" s="13"/>
      <c r="AO9646" s="8"/>
      <c r="AR9646" s="13"/>
      <c r="AS9646" s="8"/>
      <c r="AV9646" s="13"/>
      <c r="AW9646" s="8"/>
      <c r="AX9646" s="19" t="str">
        <f t="shared" si="556"/>
        <v/>
      </c>
      <c r="AY9646" s="55">
        <f t="shared" si="557"/>
        <v>0</v>
      </c>
      <c r="AZ9646" s="8"/>
      <c r="BA9646" s="8"/>
    </row>
    <row r="9647" spans="1:53" x14ac:dyDescent="0.25">
      <c r="A9647" s="9" t="str">
        <f>IF(B9647&lt;&gt;"",COUNTA($B$3:B9647)+$A$2,"")</f>
        <v/>
      </c>
      <c r="R9647" s="42"/>
      <c r="AB9647" s="13"/>
      <c r="AC9647" s="8"/>
      <c r="AF9647" s="13"/>
      <c r="AG9647" s="8"/>
      <c r="AH9647" s="8"/>
      <c r="AI9647" s="8"/>
      <c r="AJ9647" s="8"/>
      <c r="AK9647" s="8"/>
      <c r="AN9647" s="13"/>
      <c r="AO9647" s="8"/>
      <c r="AR9647" s="13"/>
      <c r="AS9647" s="8"/>
      <c r="AV9647" s="13"/>
      <c r="AW9647" s="8"/>
      <c r="AX9647" s="19" t="str">
        <f t="shared" si="556"/>
        <v/>
      </c>
      <c r="AY9647" s="55">
        <f t="shared" si="557"/>
        <v>0</v>
      </c>
      <c r="AZ9647" s="8"/>
      <c r="BA9647" s="8"/>
    </row>
    <row r="9648" spans="1:53" x14ac:dyDescent="0.25">
      <c r="A9648" s="9" t="str">
        <f>IF(B9648&lt;&gt;"",COUNTA($B$3:B9648)+$A$2,"")</f>
        <v/>
      </c>
      <c r="R9648" s="42"/>
      <c r="AB9648" s="13"/>
      <c r="AC9648" s="8"/>
      <c r="AF9648" s="13"/>
      <c r="AG9648" s="8"/>
      <c r="AH9648" s="8"/>
      <c r="AI9648" s="8"/>
      <c r="AJ9648" s="8"/>
      <c r="AK9648" s="8"/>
      <c r="AN9648" s="13"/>
      <c r="AO9648" s="8"/>
      <c r="AR9648" s="13"/>
      <c r="AS9648" s="8"/>
      <c r="AV9648" s="13"/>
      <c r="AW9648" s="8"/>
      <c r="AX9648" s="19" t="str">
        <f t="shared" si="556"/>
        <v/>
      </c>
      <c r="AY9648" s="55">
        <f t="shared" si="557"/>
        <v>0</v>
      </c>
      <c r="AZ9648" s="8"/>
      <c r="BA9648" s="8"/>
    </row>
    <row r="9649" spans="1:53" x14ac:dyDescent="0.25">
      <c r="A9649" s="9" t="str">
        <f>IF(B9649&lt;&gt;"",COUNTA($B$3:B9649)+$A$2,"")</f>
        <v/>
      </c>
      <c r="R9649" s="42"/>
      <c r="AB9649" s="13"/>
      <c r="AC9649" s="8"/>
      <c r="AF9649" s="13"/>
      <c r="AG9649" s="8"/>
      <c r="AH9649" s="8"/>
      <c r="AI9649" s="8"/>
      <c r="AJ9649" s="8"/>
      <c r="AK9649" s="8"/>
      <c r="AN9649" s="13"/>
      <c r="AO9649" s="8"/>
      <c r="AR9649" s="13"/>
      <c r="AS9649" s="8"/>
      <c r="AV9649" s="13"/>
      <c r="AW9649" s="8"/>
      <c r="AX9649" s="19" t="str">
        <f t="shared" si="556"/>
        <v/>
      </c>
      <c r="AY9649" s="55">
        <f t="shared" si="557"/>
        <v>0</v>
      </c>
      <c r="AZ9649" s="8"/>
      <c r="BA9649" s="8"/>
    </row>
    <row r="9650" spans="1:53" x14ac:dyDescent="0.25">
      <c r="A9650" s="9" t="str">
        <f>IF(B9650&lt;&gt;"",COUNTA($B$3:B9650)+$A$2,"")</f>
        <v/>
      </c>
      <c r="R9650" s="42"/>
      <c r="AB9650" s="13"/>
      <c r="AC9650" s="8"/>
      <c r="AF9650" s="13"/>
      <c r="AG9650" s="8"/>
      <c r="AH9650" s="8"/>
      <c r="AI9650" s="8"/>
      <c r="AJ9650" s="8"/>
      <c r="AK9650" s="8"/>
      <c r="AN9650" s="13"/>
      <c r="AO9650" s="8"/>
      <c r="AR9650" s="13"/>
      <c r="AS9650" s="8"/>
      <c r="AV9650" s="13"/>
      <c r="AW9650" s="8"/>
      <c r="AX9650" s="19" t="str">
        <f t="shared" si="556"/>
        <v/>
      </c>
      <c r="AY9650" s="55">
        <f t="shared" si="557"/>
        <v>0</v>
      </c>
      <c r="AZ9650" s="8"/>
      <c r="BA9650" s="8"/>
    </row>
    <row r="9651" spans="1:53" x14ac:dyDescent="0.25">
      <c r="A9651" s="9" t="str">
        <f>IF(B9651&lt;&gt;"",COUNTA($B$3:B9651)+$A$2,"")</f>
        <v/>
      </c>
      <c r="R9651" s="42"/>
      <c r="AB9651" s="13"/>
      <c r="AC9651" s="8"/>
      <c r="AF9651" s="13"/>
      <c r="AG9651" s="8"/>
      <c r="AH9651" s="8"/>
      <c r="AI9651" s="8"/>
      <c r="AJ9651" s="8"/>
      <c r="AK9651" s="8"/>
      <c r="AN9651" s="13"/>
      <c r="AO9651" s="8"/>
      <c r="AR9651" s="13"/>
      <c r="AS9651" s="8"/>
      <c r="AV9651" s="13"/>
      <c r="AW9651" s="8"/>
      <c r="AX9651" s="19" t="str">
        <f t="shared" si="556"/>
        <v/>
      </c>
      <c r="AY9651" s="55">
        <f t="shared" si="557"/>
        <v>0</v>
      </c>
      <c r="AZ9651" s="8"/>
      <c r="BA9651" s="8"/>
    </row>
    <row r="9652" spans="1:53" x14ac:dyDescent="0.25">
      <c r="A9652" s="9" t="str">
        <f>IF(B9652&lt;&gt;"",COUNTA($B$3:B9652)+$A$2,"")</f>
        <v/>
      </c>
      <c r="R9652" s="42"/>
      <c r="AB9652" s="13"/>
      <c r="AC9652" s="8"/>
      <c r="AF9652" s="13"/>
      <c r="AG9652" s="8"/>
      <c r="AH9652" s="8"/>
      <c r="AI9652" s="8"/>
      <c r="AJ9652" s="8"/>
      <c r="AK9652" s="8"/>
      <c r="AN9652" s="13"/>
      <c r="AO9652" s="8"/>
      <c r="AR9652" s="13"/>
      <c r="AS9652" s="8"/>
      <c r="AV9652" s="13"/>
      <c r="AW9652" s="8"/>
      <c r="AX9652" s="19" t="str">
        <f t="shared" si="556"/>
        <v/>
      </c>
      <c r="AY9652" s="55">
        <f t="shared" si="557"/>
        <v>0</v>
      </c>
      <c r="AZ9652" s="8"/>
      <c r="BA9652" s="8"/>
    </row>
    <row r="9653" spans="1:53" x14ac:dyDescent="0.25">
      <c r="A9653" s="9" t="str">
        <f>IF(B9653&lt;&gt;"",COUNTA($B$3:B9653)+$A$2,"")</f>
        <v/>
      </c>
      <c r="R9653" s="42"/>
      <c r="AB9653" s="13"/>
      <c r="AC9653" s="8"/>
      <c r="AF9653" s="13"/>
      <c r="AG9653" s="8"/>
      <c r="AH9653" s="8"/>
      <c r="AI9653" s="8"/>
      <c r="AJ9653" s="8"/>
      <c r="AK9653" s="8"/>
      <c r="AN9653" s="13"/>
      <c r="AO9653" s="8"/>
      <c r="AR9653" s="13"/>
      <c r="AS9653" s="8"/>
      <c r="AV9653" s="13"/>
      <c r="AW9653" s="8"/>
      <c r="AX9653" s="19" t="str">
        <f t="shared" si="556"/>
        <v/>
      </c>
      <c r="AY9653" s="55">
        <f t="shared" si="557"/>
        <v>0</v>
      </c>
      <c r="AZ9653" s="8"/>
      <c r="BA9653" s="8"/>
    </row>
    <row r="9654" spans="1:53" x14ac:dyDescent="0.25">
      <c r="A9654" s="9" t="str">
        <f>IF(B9654&lt;&gt;"",COUNTA($B$3:B9654)+$A$2,"")</f>
        <v/>
      </c>
      <c r="R9654" s="42"/>
      <c r="AB9654" s="13"/>
      <c r="AC9654" s="8"/>
      <c r="AF9654" s="13"/>
      <c r="AG9654" s="8"/>
      <c r="AH9654" s="8"/>
      <c r="AI9654" s="8"/>
      <c r="AJ9654" s="8"/>
      <c r="AK9654" s="8"/>
      <c r="AN9654" s="13"/>
      <c r="AO9654" s="8"/>
      <c r="AR9654" s="13"/>
      <c r="AS9654" s="8"/>
      <c r="AV9654" s="13"/>
      <c r="AW9654" s="8"/>
      <c r="AX9654" s="19" t="str">
        <f t="shared" si="556"/>
        <v/>
      </c>
      <c r="AY9654" s="55">
        <f t="shared" si="557"/>
        <v>0</v>
      </c>
      <c r="AZ9654" s="8"/>
      <c r="BA9654" s="8"/>
    </row>
    <row r="9655" spans="1:53" x14ac:dyDescent="0.25">
      <c r="A9655" s="9" t="str">
        <f>IF(B9655&lt;&gt;"",COUNTA($B$3:B9655)+$A$2,"")</f>
        <v/>
      </c>
      <c r="R9655" s="42"/>
      <c r="AB9655" s="13"/>
      <c r="AC9655" s="8"/>
      <c r="AF9655" s="13"/>
      <c r="AG9655" s="8"/>
      <c r="AH9655" s="8"/>
      <c r="AI9655" s="8"/>
      <c r="AJ9655" s="8"/>
      <c r="AK9655" s="8"/>
      <c r="AN9655" s="13"/>
      <c r="AO9655" s="8"/>
      <c r="AR9655" s="13"/>
      <c r="AS9655" s="8"/>
      <c r="AV9655" s="13"/>
      <c r="AW9655" s="8"/>
      <c r="AX9655" s="19" t="str">
        <f t="shared" si="556"/>
        <v/>
      </c>
      <c r="AY9655" s="55">
        <f t="shared" si="557"/>
        <v>0</v>
      </c>
      <c r="AZ9655" s="8"/>
      <c r="BA9655" s="8"/>
    </row>
    <row r="9656" spans="1:53" x14ac:dyDescent="0.25">
      <c r="A9656" s="9" t="str">
        <f>IF(B9656&lt;&gt;"",COUNTA($B$3:B9656)+$A$2,"")</f>
        <v/>
      </c>
      <c r="R9656" s="42"/>
      <c r="AB9656" s="13"/>
      <c r="AC9656" s="8"/>
      <c r="AF9656" s="13"/>
      <c r="AG9656" s="8"/>
      <c r="AH9656" s="8"/>
      <c r="AI9656" s="8"/>
      <c r="AJ9656" s="8"/>
      <c r="AK9656" s="8"/>
      <c r="AN9656" s="13"/>
      <c r="AO9656" s="8"/>
      <c r="AR9656" s="13"/>
      <c r="AS9656" s="8"/>
      <c r="AV9656" s="13"/>
      <c r="AW9656" s="8"/>
      <c r="AX9656" s="19" t="str">
        <f t="shared" si="556"/>
        <v/>
      </c>
      <c r="AY9656" s="55">
        <f t="shared" si="557"/>
        <v>0</v>
      </c>
      <c r="AZ9656" s="8"/>
      <c r="BA9656" s="8"/>
    </row>
    <row r="9657" spans="1:53" x14ac:dyDescent="0.25">
      <c r="A9657" s="9" t="str">
        <f>IF(B9657&lt;&gt;"",COUNTA($B$3:B9657)+$A$2,"")</f>
        <v/>
      </c>
      <c r="R9657" s="42"/>
      <c r="AB9657" s="13"/>
      <c r="AC9657" s="8"/>
      <c r="AF9657" s="13"/>
      <c r="AG9657" s="8"/>
      <c r="AH9657" s="8"/>
      <c r="AI9657" s="8"/>
      <c r="AJ9657" s="8"/>
      <c r="AK9657" s="8"/>
      <c r="AN9657" s="13"/>
      <c r="AO9657" s="8"/>
      <c r="AR9657" s="13"/>
      <c r="AS9657" s="8"/>
      <c r="AV9657" s="13"/>
      <c r="AW9657" s="8"/>
      <c r="AX9657" s="19" t="str">
        <f t="shared" si="556"/>
        <v/>
      </c>
      <c r="AY9657" s="55">
        <f t="shared" si="557"/>
        <v>0</v>
      </c>
      <c r="AZ9657" s="8"/>
      <c r="BA9657" s="8"/>
    </row>
    <row r="9658" spans="1:53" x14ac:dyDescent="0.25">
      <c r="A9658" s="9" t="str">
        <f>IF(B9658&lt;&gt;"",COUNTA($B$3:B9658)+$A$2,"")</f>
        <v/>
      </c>
      <c r="R9658" s="42"/>
      <c r="AB9658" s="13"/>
      <c r="AC9658" s="8"/>
      <c r="AF9658" s="13"/>
      <c r="AG9658" s="8"/>
      <c r="AH9658" s="8"/>
      <c r="AI9658" s="8"/>
      <c r="AJ9658" s="8"/>
      <c r="AK9658" s="8"/>
      <c r="AN9658" s="13"/>
      <c r="AO9658" s="8"/>
      <c r="AR9658" s="13"/>
      <c r="AS9658" s="8"/>
      <c r="AV9658" s="13"/>
      <c r="AW9658" s="8"/>
      <c r="AX9658" s="19" t="str">
        <f t="shared" si="556"/>
        <v/>
      </c>
      <c r="AY9658" s="55">
        <f t="shared" si="557"/>
        <v>0</v>
      </c>
      <c r="AZ9658" s="8"/>
      <c r="BA9658" s="8"/>
    </row>
    <row r="9659" spans="1:53" x14ac:dyDescent="0.25">
      <c r="A9659" s="9" t="str">
        <f>IF(B9659&lt;&gt;"",COUNTA($B$3:B9659)+$A$2,"")</f>
        <v/>
      </c>
      <c r="R9659" s="42"/>
      <c r="AB9659" s="13"/>
      <c r="AC9659" s="8"/>
      <c r="AF9659" s="13"/>
      <c r="AG9659" s="8"/>
      <c r="AH9659" s="8"/>
      <c r="AI9659" s="8"/>
      <c r="AJ9659" s="8"/>
      <c r="AK9659" s="8"/>
      <c r="AN9659" s="13"/>
      <c r="AO9659" s="8"/>
      <c r="AR9659" s="13"/>
      <c r="AS9659" s="8"/>
      <c r="AV9659" s="13"/>
      <c r="AW9659" s="8"/>
      <c r="AX9659" s="19" t="str">
        <f t="shared" si="556"/>
        <v/>
      </c>
      <c r="AY9659" s="55">
        <f t="shared" si="557"/>
        <v>0</v>
      </c>
      <c r="AZ9659" s="8"/>
      <c r="BA9659" s="8"/>
    </row>
    <row r="9660" spans="1:53" x14ac:dyDescent="0.25">
      <c r="A9660" s="9" t="str">
        <f>IF(B9660&lt;&gt;"",COUNTA($B$3:B9660)+$A$2,"")</f>
        <v/>
      </c>
      <c r="R9660" s="42"/>
      <c r="AB9660" s="13"/>
      <c r="AC9660" s="8"/>
      <c r="AF9660" s="13"/>
      <c r="AG9660" s="8"/>
      <c r="AH9660" s="8"/>
      <c r="AI9660" s="8"/>
      <c r="AJ9660" s="8"/>
      <c r="AK9660" s="8"/>
      <c r="AN9660" s="13"/>
      <c r="AO9660" s="8"/>
      <c r="AR9660" s="13"/>
      <c r="AS9660" s="8"/>
      <c r="AV9660" s="13"/>
      <c r="AW9660" s="8"/>
      <c r="AX9660" s="19" t="str">
        <f t="shared" si="556"/>
        <v/>
      </c>
      <c r="AY9660" s="55">
        <f t="shared" si="557"/>
        <v>0</v>
      </c>
      <c r="AZ9660" s="8"/>
      <c r="BA9660" s="8"/>
    </row>
    <row r="9661" spans="1:53" x14ac:dyDescent="0.25">
      <c r="A9661" s="9" t="str">
        <f>IF(B9661&lt;&gt;"",COUNTA($B$3:B9661)+$A$2,"")</f>
        <v/>
      </c>
      <c r="R9661" s="42"/>
      <c r="AB9661" s="13"/>
      <c r="AC9661" s="8"/>
      <c r="AF9661" s="13"/>
      <c r="AG9661" s="8"/>
      <c r="AH9661" s="8"/>
      <c r="AI9661" s="8"/>
      <c r="AJ9661" s="8"/>
      <c r="AK9661" s="8"/>
      <c r="AN9661" s="13"/>
      <c r="AO9661" s="8"/>
      <c r="AR9661" s="13"/>
      <c r="AS9661" s="8"/>
      <c r="AV9661" s="13"/>
      <c r="AW9661" s="8"/>
      <c r="AX9661" s="19" t="str">
        <f t="shared" si="556"/>
        <v/>
      </c>
      <c r="AY9661" s="55">
        <f t="shared" si="557"/>
        <v>0</v>
      </c>
      <c r="AZ9661" s="8"/>
      <c r="BA9661" s="8"/>
    </row>
    <row r="9662" spans="1:53" x14ac:dyDescent="0.25">
      <c r="A9662" s="9" t="str">
        <f>IF(B9662&lt;&gt;"",COUNTA($B$3:B9662)+$A$2,"")</f>
        <v/>
      </c>
      <c r="R9662" s="42"/>
      <c r="AB9662" s="13"/>
      <c r="AC9662" s="8"/>
      <c r="AF9662" s="13"/>
      <c r="AG9662" s="8"/>
      <c r="AH9662" s="8"/>
      <c r="AI9662" s="8"/>
      <c r="AJ9662" s="8"/>
      <c r="AK9662" s="8"/>
      <c r="AN9662" s="13"/>
      <c r="AO9662" s="8"/>
      <c r="AR9662" s="13"/>
      <c r="AS9662" s="8"/>
      <c r="AV9662" s="13"/>
      <c r="AW9662" s="8"/>
      <c r="AX9662" s="19" t="str">
        <f t="shared" si="556"/>
        <v/>
      </c>
      <c r="AY9662" s="55">
        <f t="shared" si="557"/>
        <v>0</v>
      </c>
      <c r="AZ9662" s="8"/>
      <c r="BA9662" s="8"/>
    </row>
    <row r="9663" spans="1:53" x14ac:dyDescent="0.25">
      <c r="A9663" s="9" t="str">
        <f>IF(B9663&lt;&gt;"",COUNTA($B$3:B9663)+$A$2,"")</f>
        <v/>
      </c>
      <c r="R9663" s="42"/>
      <c r="AB9663" s="13"/>
      <c r="AC9663" s="8"/>
      <c r="AF9663" s="13"/>
      <c r="AG9663" s="8"/>
      <c r="AH9663" s="8"/>
      <c r="AI9663" s="8"/>
      <c r="AJ9663" s="8"/>
      <c r="AK9663" s="8"/>
      <c r="AN9663" s="13"/>
      <c r="AO9663" s="8"/>
      <c r="AR9663" s="13"/>
      <c r="AS9663" s="8"/>
      <c r="AV9663" s="13"/>
      <c r="AW9663" s="8"/>
      <c r="AX9663" s="19" t="str">
        <f t="shared" si="556"/>
        <v/>
      </c>
      <c r="AY9663" s="55">
        <f t="shared" si="557"/>
        <v>0</v>
      </c>
      <c r="AZ9663" s="8"/>
      <c r="BA9663" s="8"/>
    </row>
    <row r="9664" spans="1:53" x14ac:dyDescent="0.25">
      <c r="A9664" s="9" t="str">
        <f>IF(B9664&lt;&gt;"",COUNTA($B$3:B9664)+$A$2,"")</f>
        <v/>
      </c>
      <c r="R9664" s="42"/>
      <c r="AB9664" s="13"/>
      <c r="AC9664" s="8"/>
      <c r="AF9664" s="13"/>
      <c r="AG9664" s="8"/>
      <c r="AH9664" s="8"/>
      <c r="AI9664" s="8"/>
      <c r="AJ9664" s="8"/>
      <c r="AK9664" s="8"/>
      <c r="AN9664" s="13"/>
      <c r="AO9664" s="8"/>
      <c r="AR9664" s="13"/>
      <c r="AS9664" s="8"/>
      <c r="AV9664" s="13"/>
      <c r="AW9664" s="8"/>
      <c r="AX9664" s="19" t="str">
        <f t="shared" si="556"/>
        <v/>
      </c>
      <c r="AY9664" s="55">
        <f t="shared" si="557"/>
        <v>0</v>
      </c>
      <c r="AZ9664" s="8"/>
      <c r="BA9664" s="8"/>
    </row>
    <row r="9665" spans="1:53" x14ac:dyDescent="0.25">
      <c r="A9665" s="9" t="str">
        <f>IF(B9665&lt;&gt;"",COUNTA($B$3:B9665)+$A$2,"")</f>
        <v/>
      </c>
      <c r="R9665" s="42"/>
      <c r="AB9665" s="13"/>
      <c r="AC9665" s="8"/>
      <c r="AF9665" s="13"/>
      <c r="AG9665" s="8"/>
      <c r="AH9665" s="8"/>
      <c r="AI9665" s="8"/>
      <c r="AJ9665" s="8"/>
      <c r="AK9665" s="8"/>
      <c r="AN9665" s="13"/>
      <c r="AO9665" s="8"/>
      <c r="AR9665" s="13"/>
      <c r="AS9665" s="8"/>
      <c r="AV9665" s="13"/>
      <c r="AW9665" s="8"/>
      <c r="AX9665" s="19" t="str">
        <f t="shared" si="556"/>
        <v/>
      </c>
      <c r="AY9665" s="55">
        <f t="shared" si="557"/>
        <v>0</v>
      </c>
      <c r="AZ9665" s="8"/>
      <c r="BA9665" s="8"/>
    </row>
    <row r="9666" spans="1:53" x14ac:dyDescent="0.25">
      <c r="A9666" s="9" t="str">
        <f>IF(B9666&lt;&gt;"",COUNTA($B$3:B9666)+$A$2,"")</f>
        <v/>
      </c>
      <c r="R9666" s="42"/>
      <c r="AB9666" s="13"/>
      <c r="AC9666" s="8"/>
      <c r="AF9666" s="13"/>
      <c r="AG9666" s="8"/>
      <c r="AH9666" s="8"/>
      <c r="AI9666" s="8"/>
      <c r="AJ9666" s="8"/>
      <c r="AK9666" s="8"/>
      <c r="AN9666" s="13"/>
      <c r="AO9666" s="8"/>
      <c r="AR9666" s="13"/>
      <c r="AS9666" s="8"/>
      <c r="AV9666" s="13"/>
      <c r="AW9666" s="8"/>
      <c r="AX9666" s="19" t="str">
        <f t="shared" si="556"/>
        <v/>
      </c>
      <c r="AY9666" s="55">
        <f t="shared" si="557"/>
        <v>0</v>
      </c>
      <c r="AZ9666" s="8"/>
      <c r="BA9666" s="8"/>
    </row>
    <row r="9667" spans="1:53" x14ac:dyDescent="0.25">
      <c r="A9667" s="9" t="str">
        <f>IF(B9667&lt;&gt;"",COUNTA($B$3:B9667)+$A$2,"")</f>
        <v/>
      </c>
      <c r="R9667" s="42"/>
      <c r="AB9667" s="13"/>
      <c r="AC9667" s="8"/>
      <c r="AF9667" s="13"/>
      <c r="AG9667" s="8"/>
      <c r="AH9667" s="8"/>
      <c r="AI9667" s="8"/>
      <c r="AJ9667" s="8"/>
      <c r="AK9667" s="8"/>
      <c r="AN9667" s="13"/>
      <c r="AO9667" s="8"/>
      <c r="AR9667" s="13"/>
      <c r="AS9667" s="8"/>
      <c r="AV9667" s="13"/>
      <c r="AW9667" s="8"/>
      <c r="AX9667" s="19" t="str">
        <f t="shared" ref="AX9667:AX9730" si="558">IF(R9667="","",AY9667/(1+0.025))</f>
        <v/>
      </c>
      <c r="AY9667" s="55">
        <f t="shared" ref="AY9667:AY9730" si="559">BC9667-AZ9667</f>
        <v>0</v>
      </c>
      <c r="AZ9667" s="8"/>
      <c r="BA9667" s="8"/>
    </row>
    <row r="9668" spans="1:53" x14ac:dyDescent="0.25">
      <c r="A9668" s="9" t="str">
        <f>IF(B9668&lt;&gt;"",COUNTA($B$3:B9668)+$A$2,"")</f>
        <v/>
      </c>
      <c r="R9668" s="42"/>
      <c r="AB9668" s="13"/>
      <c r="AC9668" s="8"/>
      <c r="AF9668" s="13"/>
      <c r="AG9668" s="8"/>
      <c r="AH9668" s="8"/>
      <c r="AI9668" s="8"/>
      <c r="AJ9668" s="8"/>
      <c r="AK9668" s="8"/>
      <c r="AN9668" s="13"/>
      <c r="AO9668" s="8"/>
      <c r="AR9668" s="13"/>
      <c r="AS9668" s="8"/>
      <c r="AV9668" s="13"/>
      <c r="AW9668" s="8"/>
      <c r="AX9668" s="19" t="str">
        <f t="shared" si="558"/>
        <v/>
      </c>
      <c r="AY9668" s="55">
        <f t="shared" si="559"/>
        <v>0</v>
      </c>
      <c r="AZ9668" s="8"/>
      <c r="BA9668" s="8"/>
    </row>
    <row r="9669" spans="1:53" x14ac:dyDescent="0.25">
      <c r="A9669" s="9" t="str">
        <f>IF(B9669&lt;&gt;"",COUNTA($B$3:B9669)+$A$2,"")</f>
        <v/>
      </c>
      <c r="R9669" s="42"/>
      <c r="AB9669" s="13"/>
      <c r="AC9669" s="8"/>
      <c r="AF9669" s="13"/>
      <c r="AG9669" s="8"/>
      <c r="AH9669" s="8"/>
      <c r="AI9669" s="8"/>
      <c r="AJ9669" s="8"/>
      <c r="AK9669" s="8"/>
      <c r="AN9669" s="13"/>
      <c r="AO9669" s="8"/>
      <c r="AR9669" s="13"/>
      <c r="AS9669" s="8"/>
      <c r="AV9669" s="13"/>
      <c r="AW9669" s="8"/>
      <c r="AX9669" s="19" t="str">
        <f t="shared" si="558"/>
        <v/>
      </c>
      <c r="AY9669" s="55">
        <f t="shared" si="559"/>
        <v>0</v>
      </c>
      <c r="AZ9669" s="8"/>
      <c r="BA9669" s="8"/>
    </row>
    <row r="9670" spans="1:53" x14ac:dyDescent="0.25">
      <c r="A9670" s="9" t="str">
        <f>IF(B9670&lt;&gt;"",COUNTA($B$3:B9670)+$A$2,"")</f>
        <v/>
      </c>
      <c r="R9670" s="42"/>
      <c r="AB9670" s="13"/>
      <c r="AC9670" s="8"/>
      <c r="AF9670" s="13"/>
      <c r="AG9670" s="8"/>
      <c r="AH9670" s="8"/>
      <c r="AI9670" s="8"/>
      <c r="AJ9670" s="8"/>
      <c r="AK9670" s="8"/>
      <c r="AN9670" s="13"/>
      <c r="AO9670" s="8"/>
      <c r="AR9670" s="13"/>
      <c r="AS9670" s="8"/>
      <c r="AV9670" s="13"/>
      <c r="AW9670" s="8"/>
      <c r="AX9670" s="19" t="str">
        <f t="shared" si="558"/>
        <v/>
      </c>
      <c r="AY9670" s="55">
        <f t="shared" si="559"/>
        <v>0</v>
      </c>
      <c r="AZ9670" s="8"/>
      <c r="BA9670" s="8"/>
    </row>
    <row r="9671" spans="1:53" x14ac:dyDescent="0.25">
      <c r="A9671" s="9" t="str">
        <f>IF(B9671&lt;&gt;"",COUNTA($B$3:B9671)+$A$2,"")</f>
        <v/>
      </c>
      <c r="R9671" s="42"/>
      <c r="AB9671" s="13"/>
      <c r="AC9671" s="8"/>
      <c r="AF9671" s="13"/>
      <c r="AG9671" s="8"/>
      <c r="AH9671" s="8"/>
      <c r="AI9671" s="8"/>
      <c r="AJ9671" s="8"/>
      <c r="AK9671" s="8"/>
      <c r="AN9671" s="13"/>
      <c r="AO9671" s="8"/>
      <c r="AR9671" s="13"/>
      <c r="AS9671" s="8"/>
      <c r="AV9671" s="13"/>
      <c r="AW9671" s="8"/>
      <c r="AX9671" s="19" t="str">
        <f t="shared" si="558"/>
        <v/>
      </c>
      <c r="AY9671" s="55">
        <f t="shared" si="559"/>
        <v>0</v>
      </c>
      <c r="AZ9671" s="8"/>
      <c r="BA9671" s="8"/>
    </row>
    <row r="9672" spans="1:53" x14ac:dyDescent="0.25">
      <c r="A9672" s="9" t="str">
        <f>IF(B9672&lt;&gt;"",COUNTA($B$3:B9672)+$A$2,"")</f>
        <v/>
      </c>
      <c r="R9672" s="42"/>
      <c r="AB9672" s="13"/>
      <c r="AC9672" s="8"/>
      <c r="AF9672" s="13"/>
      <c r="AG9672" s="8"/>
      <c r="AH9672" s="8"/>
      <c r="AI9672" s="8"/>
      <c r="AJ9672" s="8"/>
      <c r="AK9672" s="8"/>
      <c r="AN9672" s="13"/>
      <c r="AO9672" s="8"/>
      <c r="AR9672" s="13"/>
      <c r="AS9672" s="8"/>
      <c r="AV9672" s="13"/>
      <c r="AW9672" s="8"/>
      <c r="AX9672" s="19" t="str">
        <f t="shared" si="558"/>
        <v/>
      </c>
      <c r="AY9672" s="55">
        <f t="shared" si="559"/>
        <v>0</v>
      </c>
      <c r="AZ9672" s="8"/>
      <c r="BA9672" s="8"/>
    </row>
    <row r="9673" spans="1:53" x14ac:dyDescent="0.25">
      <c r="A9673" s="9" t="str">
        <f>IF(B9673&lt;&gt;"",COUNTA($B$3:B9673)+$A$2,"")</f>
        <v/>
      </c>
      <c r="R9673" s="42"/>
      <c r="AB9673" s="13"/>
      <c r="AC9673" s="8"/>
      <c r="AF9673" s="13"/>
      <c r="AG9673" s="8"/>
      <c r="AH9673" s="8"/>
      <c r="AI9673" s="8"/>
      <c r="AJ9673" s="8"/>
      <c r="AK9673" s="8"/>
      <c r="AN9673" s="13"/>
      <c r="AO9673" s="8"/>
      <c r="AR9673" s="13"/>
      <c r="AS9673" s="8"/>
      <c r="AV9673" s="13"/>
      <c r="AW9673" s="8"/>
      <c r="AX9673" s="19" t="str">
        <f t="shared" si="558"/>
        <v/>
      </c>
      <c r="AY9673" s="55">
        <f t="shared" si="559"/>
        <v>0</v>
      </c>
      <c r="AZ9673" s="8"/>
      <c r="BA9673" s="8"/>
    </row>
    <row r="9674" spans="1:53" x14ac:dyDescent="0.25">
      <c r="A9674" s="9" t="str">
        <f>IF(B9674&lt;&gt;"",COUNTA($B$3:B9674)+$A$2,"")</f>
        <v/>
      </c>
      <c r="R9674" s="42"/>
      <c r="AB9674" s="13"/>
      <c r="AC9674" s="8"/>
      <c r="AF9674" s="13"/>
      <c r="AG9674" s="8"/>
      <c r="AH9674" s="8"/>
      <c r="AI9674" s="8"/>
      <c r="AJ9674" s="8"/>
      <c r="AK9674" s="8"/>
      <c r="AN9674" s="13"/>
      <c r="AO9674" s="8"/>
      <c r="AR9674" s="13"/>
      <c r="AS9674" s="8"/>
      <c r="AV9674" s="13"/>
      <c r="AW9674" s="8"/>
      <c r="AX9674" s="19" t="str">
        <f t="shared" si="558"/>
        <v/>
      </c>
      <c r="AY9674" s="55">
        <f t="shared" si="559"/>
        <v>0</v>
      </c>
      <c r="AZ9674" s="8"/>
      <c r="BA9674" s="8"/>
    </row>
    <row r="9675" spans="1:53" x14ac:dyDescent="0.25">
      <c r="A9675" s="9" t="str">
        <f>IF(B9675&lt;&gt;"",COUNTA($B$3:B9675)+$A$2,"")</f>
        <v/>
      </c>
      <c r="R9675" s="42"/>
      <c r="AB9675" s="13"/>
      <c r="AC9675" s="8"/>
      <c r="AF9675" s="13"/>
      <c r="AG9675" s="8"/>
      <c r="AH9675" s="8"/>
      <c r="AI9675" s="8"/>
      <c r="AJ9675" s="8"/>
      <c r="AK9675" s="8"/>
      <c r="AN9675" s="13"/>
      <c r="AO9675" s="8"/>
      <c r="AR9675" s="13"/>
      <c r="AS9675" s="8"/>
      <c r="AV9675" s="13"/>
      <c r="AW9675" s="8"/>
      <c r="AX9675" s="19" t="str">
        <f t="shared" si="558"/>
        <v/>
      </c>
      <c r="AY9675" s="55">
        <f t="shared" si="559"/>
        <v>0</v>
      </c>
      <c r="AZ9675" s="8"/>
      <c r="BA9675" s="8"/>
    </row>
    <row r="9676" spans="1:53" x14ac:dyDescent="0.25">
      <c r="A9676" s="9" t="str">
        <f>IF(B9676&lt;&gt;"",COUNTA($B$3:B9676)+$A$2,"")</f>
        <v/>
      </c>
      <c r="R9676" s="42"/>
      <c r="AB9676" s="13"/>
      <c r="AC9676" s="8"/>
      <c r="AF9676" s="13"/>
      <c r="AG9676" s="8"/>
      <c r="AH9676" s="8"/>
      <c r="AI9676" s="8"/>
      <c r="AJ9676" s="8"/>
      <c r="AK9676" s="8"/>
      <c r="AN9676" s="13"/>
      <c r="AO9676" s="8"/>
      <c r="AR9676" s="13"/>
      <c r="AS9676" s="8"/>
      <c r="AV9676" s="13"/>
      <c r="AW9676" s="8"/>
      <c r="AX9676" s="19" t="str">
        <f t="shared" si="558"/>
        <v/>
      </c>
      <c r="AY9676" s="55">
        <f t="shared" si="559"/>
        <v>0</v>
      </c>
      <c r="AZ9676" s="8"/>
      <c r="BA9676" s="8"/>
    </row>
    <row r="9677" spans="1:53" x14ac:dyDescent="0.25">
      <c r="A9677" s="9" t="str">
        <f>IF(B9677&lt;&gt;"",COUNTA($B$3:B9677)+$A$2,"")</f>
        <v/>
      </c>
      <c r="R9677" s="42"/>
      <c r="AB9677" s="13"/>
      <c r="AC9677" s="8"/>
      <c r="AF9677" s="13"/>
      <c r="AG9677" s="8"/>
      <c r="AH9677" s="8"/>
      <c r="AI9677" s="8"/>
      <c r="AJ9677" s="8"/>
      <c r="AK9677" s="8"/>
      <c r="AN9677" s="13"/>
      <c r="AO9677" s="8"/>
      <c r="AR9677" s="13"/>
      <c r="AS9677" s="8"/>
      <c r="AV9677" s="13"/>
      <c r="AW9677" s="8"/>
      <c r="AX9677" s="19" t="str">
        <f t="shared" si="558"/>
        <v/>
      </c>
      <c r="AY9677" s="55">
        <f t="shared" si="559"/>
        <v>0</v>
      </c>
      <c r="AZ9677" s="8"/>
      <c r="BA9677" s="8"/>
    </row>
    <row r="9678" spans="1:53" x14ac:dyDescent="0.25">
      <c r="A9678" s="9" t="str">
        <f>IF(B9678&lt;&gt;"",COUNTA($B$3:B9678)+$A$2,"")</f>
        <v/>
      </c>
      <c r="R9678" s="42"/>
      <c r="AB9678" s="13"/>
      <c r="AC9678" s="8"/>
      <c r="AF9678" s="13"/>
      <c r="AG9678" s="8"/>
      <c r="AH9678" s="8"/>
      <c r="AI9678" s="8"/>
      <c r="AJ9678" s="8"/>
      <c r="AK9678" s="8"/>
      <c r="AN9678" s="13"/>
      <c r="AO9678" s="8"/>
      <c r="AR9678" s="13"/>
      <c r="AS9678" s="8"/>
      <c r="AV9678" s="13"/>
      <c r="AW9678" s="8"/>
      <c r="AX9678" s="19" t="str">
        <f t="shared" si="558"/>
        <v/>
      </c>
      <c r="AY9678" s="55">
        <f t="shared" si="559"/>
        <v>0</v>
      </c>
      <c r="AZ9678" s="8"/>
      <c r="BA9678" s="8"/>
    </row>
    <row r="9679" spans="1:53" x14ac:dyDescent="0.25">
      <c r="A9679" s="9" t="str">
        <f>IF(B9679&lt;&gt;"",COUNTA($B$3:B9679)+$A$2,"")</f>
        <v/>
      </c>
      <c r="R9679" s="42"/>
      <c r="AB9679" s="13"/>
      <c r="AC9679" s="8"/>
      <c r="AF9679" s="13"/>
      <c r="AG9679" s="8"/>
      <c r="AH9679" s="8"/>
      <c r="AI9679" s="8"/>
      <c r="AJ9679" s="8"/>
      <c r="AK9679" s="8"/>
      <c r="AN9679" s="13"/>
      <c r="AO9679" s="8"/>
      <c r="AR9679" s="13"/>
      <c r="AS9679" s="8"/>
      <c r="AV9679" s="13"/>
      <c r="AW9679" s="8"/>
      <c r="AX9679" s="19" t="str">
        <f t="shared" si="558"/>
        <v/>
      </c>
      <c r="AY9679" s="55">
        <f t="shared" si="559"/>
        <v>0</v>
      </c>
      <c r="AZ9679" s="8"/>
      <c r="BA9679" s="8"/>
    </row>
    <row r="9680" spans="1:53" x14ac:dyDescent="0.25">
      <c r="A9680" s="9" t="str">
        <f>IF(B9680&lt;&gt;"",COUNTA($B$3:B9680)+$A$2,"")</f>
        <v/>
      </c>
      <c r="R9680" s="42"/>
      <c r="AB9680" s="13"/>
      <c r="AC9680" s="8"/>
      <c r="AF9680" s="13"/>
      <c r="AG9680" s="8"/>
      <c r="AH9680" s="8"/>
      <c r="AI9680" s="8"/>
      <c r="AJ9680" s="8"/>
      <c r="AK9680" s="8"/>
      <c r="AN9680" s="13"/>
      <c r="AO9680" s="8"/>
      <c r="AR9680" s="13"/>
      <c r="AS9680" s="8"/>
      <c r="AV9680" s="13"/>
      <c r="AW9680" s="8"/>
      <c r="AX9680" s="19" t="str">
        <f t="shared" si="558"/>
        <v/>
      </c>
      <c r="AY9680" s="55">
        <f t="shared" si="559"/>
        <v>0</v>
      </c>
      <c r="AZ9680" s="8"/>
      <c r="BA9680" s="8"/>
    </row>
    <row r="9681" spans="1:53" x14ac:dyDescent="0.25">
      <c r="A9681" s="9" t="str">
        <f>IF(B9681&lt;&gt;"",COUNTA($B$3:B9681)+$A$2,"")</f>
        <v/>
      </c>
      <c r="R9681" s="42"/>
      <c r="AB9681" s="13"/>
      <c r="AC9681" s="8"/>
      <c r="AF9681" s="13"/>
      <c r="AG9681" s="8"/>
      <c r="AH9681" s="8"/>
      <c r="AI9681" s="8"/>
      <c r="AJ9681" s="8"/>
      <c r="AK9681" s="8"/>
      <c r="AN9681" s="13"/>
      <c r="AO9681" s="8"/>
      <c r="AR9681" s="13"/>
      <c r="AS9681" s="8"/>
      <c r="AV9681" s="13"/>
      <c r="AW9681" s="8"/>
      <c r="AX9681" s="19" t="str">
        <f t="shared" si="558"/>
        <v/>
      </c>
      <c r="AY9681" s="55">
        <f t="shared" si="559"/>
        <v>0</v>
      </c>
      <c r="AZ9681" s="8"/>
      <c r="BA9681" s="8"/>
    </row>
    <row r="9682" spans="1:53" x14ac:dyDescent="0.25">
      <c r="A9682" s="9" t="str">
        <f>IF(B9682&lt;&gt;"",COUNTA($B$3:B9682)+$A$2,"")</f>
        <v/>
      </c>
      <c r="R9682" s="42"/>
      <c r="AB9682" s="13"/>
      <c r="AC9682" s="8"/>
      <c r="AF9682" s="13"/>
      <c r="AG9682" s="8"/>
      <c r="AH9682" s="8"/>
      <c r="AI9682" s="8"/>
      <c r="AJ9682" s="8"/>
      <c r="AK9682" s="8"/>
      <c r="AN9682" s="13"/>
      <c r="AO9682" s="8"/>
      <c r="AR9682" s="13"/>
      <c r="AS9682" s="8"/>
      <c r="AV9682" s="13"/>
      <c r="AW9682" s="8"/>
      <c r="AX9682" s="19" t="str">
        <f t="shared" si="558"/>
        <v/>
      </c>
      <c r="AY9682" s="55">
        <f t="shared" si="559"/>
        <v>0</v>
      </c>
      <c r="AZ9682" s="8"/>
      <c r="BA9682" s="8"/>
    </row>
    <row r="9683" spans="1:53" x14ac:dyDescent="0.25">
      <c r="A9683" s="9" t="str">
        <f>IF(B9683&lt;&gt;"",COUNTA($B$3:B9683)+$A$2,"")</f>
        <v/>
      </c>
      <c r="R9683" s="42"/>
      <c r="AB9683" s="13"/>
      <c r="AC9683" s="8"/>
      <c r="AF9683" s="13"/>
      <c r="AG9683" s="8"/>
      <c r="AH9683" s="8"/>
      <c r="AI9683" s="8"/>
      <c r="AJ9683" s="8"/>
      <c r="AK9683" s="8"/>
      <c r="AN9683" s="13"/>
      <c r="AO9683" s="8"/>
      <c r="AR9683" s="13"/>
      <c r="AS9683" s="8"/>
      <c r="AV9683" s="13"/>
      <c r="AW9683" s="8"/>
      <c r="AX9683" s="19" t="str">
        <f t="shared" si="558"/>
        <v/>
      </c>
      <c r="AY9683" s="55">
        <f t="shared" si="559"/>
        <v>0</v>
      </c>
      <c r="AZ9683" s="8"/>
      <c r="BA9683" s="8"/>
    </row>
    <row r="9684" spans="1:53" x14ac:dyDescent="0.25">
      <c r="A9684" s="9" t="str">
        <f>IF(B9684&lt;&gt;"",COUNTA($B$3:B9684)+$A$2,"")</f>
        <v/>
      </c>
      <c r="R9684" s="42"/>
      <c r="AB9684" s="13"/>
      <c r="AC9684" s="8"/>
      <c r="AF9684" s="13"/>
      <c r="AG9684" s="8"/>
      <c r="AH9684" s="8"/>
      <c r="AI9684" s="8"/>
      <c r="AJ9684" s="8"/>
      <c r="AK9684" s="8"/>
      <c r="AN9684" s="13"/>
      <c r="AO9684" s="8"/>
      <c r="AR9684" s="13"/>
      <c r="AS9684" s="8"/>
      <c r="AV9684" s="13"/>
      <c r="AW9684" s="8"/>
      <c r="AX9684" s="19" t="str">
        <f t="shared" si="558"/>
        <v/>
      </c>
      <c r="AY9684" s="55">
        <f t="shared" si="559"/>
        <v>0</v>
      </c>
      <c r="AZ9684" s="8"/>
      <c r="BA9684" s="8"/>
    </row>
    <row r="9685" spans="1:53" x14ac:dyDescent="0.25">
      <c r="A9685" s="9" t="str">
        <f>IF(B9685&lt;&gt;"",COUNTA($B$3:B9685)+$A$2,"")</f>
        <v/>
      </c>
      <c r="R9685" s="42"/>
      <c r="AB9685" s="13"/>
      <c r="AC9685" s="8"/>
      <c r="AF9685" s="13"/>
      <c r="AG9685" s="8"/>
      <c r="AH9685" s="8"/>
      <c r="AI9685" s="8"/>
      <c r="AJ9685" s="8"/>
      <c r="AK9685" s="8"/>
      <c r="AN9685" s="13"/>
      <c r="AO9685" s="8"/>
      <c r="AR9685" s="13"/>
      <c r="AS9685" s="8"/>
      <c r="AV9685" s="13"/>
      <c r="AW9685" s="8"/>
      <c r="AX9685" s="19" t="str">
        <f t="shared" si="558"/>
        <v/>
      </c>
      <c r="AY9685" s="55">
        <f t="shared" si="559"/>
        <v>0</v>
      </c>
      <c r="AZ9685" s="8"/>
      <c r="BA9685" s="8"/>
    </row>
    <row r="9686" spans="1:53" x14ac:dyDescent="0.25">
      <c r="A9686" s="9" t="str">
        <f>IF(B9686&lt;&gt;"",COUNTA($B$3:B9686)+$A$2,"")</f>
        <v/>
      </c>
      <c r="R9686" s="42"/>
      <c r="AB9686" s="13"/>
      <c r="AC9686" s="8"/>
      <c r="AF9686" s="13"/>
      <c r="AG9686" s="8"/>
      <c r="AH9686" s="8"/>
      <c r="AI9686" s="8"/>
      <c r="AJ9686" s="8"/>
      <c r="AK9686" s="8"/>
      <c r="AN9686" s="13"/>
      <c r="AO9686" s="8"/>
      <c r="AR9686" s="13"/>
      <c r="AS9686" s="8"/>
      <c r="AV9686" s="13"/>
      <c r="AW9686" s="8"/>
      <c r="AX9686" s="19" t="str">
        <f t="shared" si="558"/>
        <v/>
      </c>
      <c r="AY9686" s="55">
        <f t="shared" si="559"/>
        <v>0</v>
      </c>
      <c r="AZ9686" s="8"/>
      <c r="BA9686" s="8"/>
    </row>
    <row r="9687" spans="1:53" x14ac:dyDescent="0.25">
      <c r="A9687" s="9" t="str">
        <f>IF(B9687&lt;&gt;"",COUNTA($B$3:B9687)+$A$2,"")</f>
        <v/>
      </c>
      <c r="R9687" s="42"/>
      <c r="AB9687" s="13"/>
      <c r="AC9687" s="8"/>
      <c r="AF9687" s="13"/>
      <c r="AG9687" s="8"/>
      <c r="AH9687" s="8"/>
      <c r="AI9687" s="8"/>
      <c r="AJ9687" s="8"/>
      <c r="AK9687" s="8"/>
      <c r="AN9687" s="13"/>
      <c r="AO9687" s="8"/>
      <c r="AR9687" s="13"/>
      <c r="AS9687" s="8"/>
      <c r="AV9687" s="13"/>
      <c r="AW9687" s="8"/>
      <c r="AX9687" s="19" t="str">
        <f t="shared" si="558"/>
        <v/>
      </c>
      <c r="AY9687" s="55">
        <f t="shared" si="559"/>
        <v>0</v>
      </c>
      <c r="AZ9687" s="8"/>
      <c r="BA9687" s="8"/>
    </row>
    <row r="9688" spans="1:53" x14ac:dyDescent="0.25">
      <c r="A9688" s="9" t="str">
        <f>IF(B9688&lt;&gt;"",COUNTA($B$3:B9688)+$A$2,"")</f>
        <v/>
      </c>
      <c r="R9688" s="42"/>
      <c r="AB9688" s="13"/>
      <c r="AC9688" s="8"/>
      <c r="AF9688" s="13"/>
      <c r="AG9688" s="8"/>
      <c r="AH9688" s="8"/>
      <c r="AI9688" s="8"/>
      <c r="AJ9688" s="8"/>
      <c r="AK9688" s="8"/>
      <c r="AN9688" s="13"/>
      <c r="AO9688" s="8"/>
      <c r="AR9688" s="13"/>
      <c r="AS9688" s="8"/>
      <c r="AV9688" s="13"/>
      <c r="AW9688" s="8"/>
      <c r="AX9688" s="19" t="str">
        <f t="shared" si="558"/>
        <v/>
      </c>
      <c r="AY9688" s="55">
        <f t="shared" si="559"/>
        <v>0</v>
      </c>
      <c r="AZ9688" s="8"/>
      <c r="BA9688" s="8"/>
    </row>
    <row r="9689" spans="1:53" x14ac:dyDescent="0.25">
      <c r="A9689" s="9" t="str">
        <f>IF(B9689&lt;&gt;"",COUNTA($B$3:B9689)+$A$2,"")</f>
        <v/>
      </c>
      <c r="R9689" s="42"/>
      <c r="AB9689" s="13"/>
      <c r="AC9689" s="8"/>
      <c r="AF9689" s="13"/>
      <c r="AG9689" s="8"/>
      <c r="AH9689" s="8"/>
      <c r="AI9689" s="8"/>
      <c r="AJ9689" s="8"/>
      <c r="AK9689" s="8"/>
      <c r="AN9689" s="13"/>
      <c r="AO9689" s="8"/>
      <c r="AR9689" s="13"/>
      <c r="AS9689" s="8"/>
      <c r="AV9689" s="13"/>
      <c r="AW9689" s="8"/>
      <c r="AX9689" s="19" t="str">
        <f t="shared" si="558"/>
        <v/>
      </c>
      <c r="AY9689" s="55">
        <f t="shared" si="559"/>
        <v>0</v>
      </c>
      <c r="AZ9689" s="8"/>
      <c r="BA9689" s="8"/>
    </row>
    <row r="9690" spans="1:53" x14ac:dyDescent="0.25">
      <c r="A9690" s="9" t="str">
        <f>IF(B9690&lt;&gt;"",COUNTA($B$3:B9690)+$A$2,"")</f>
        <v/>
      </c>
      <c r="R9690" s="42"/>
      <c r="AB9690" s="13"/>
      <c r="AC9690" s="8"/>
      <c r="AF9690" s="13"/>
      <c r="AG9690" s="8"/>
      <c r="AH9690" s="8"/>
      <c r="AI9690" s="8"/>
      <c r="AJ9690" s="8"/>
      <c r="AK9690" s="8"/>
      <c r="AN9690" s="13"/>
      <c r="AO9690" s="8"/>
      <c r="AR9690" s="13"/>
      <c r="AS9690" s="8"/>
      <c r="AV9690" s="13"/>
      <c r="AW9690" s="8"/>
      <c r="AX9690" s="19" t="str">
        <f t="shared" si="558"/>
        <v/>
      </c>
      <c r="AY9690" s="55">
        <f t="shared" si="559"/>
        <v>0</v>
      </c>
      <c r="AZ9690" s="8"/>
      <c r="BA9690" s="8"/>
    </row>
    <row r="9691" spans="1:53" x14ac:dyDescent="0.25">
      <c r="A9691" s="9" t="str">
        <f>IF(B9691&lt;&gt;"",COUNTA($B$3:B9691)+$A$2,"")</f>
        <v/>
      </c>
      <c r="R9691" s="42"/>
      <c r="AB9691" s="13"/>
      <c r="AC9691" s="8"/>
      <c r="AF9691" s="13"/>
      <c r="AG9691" s="8"/>
      <c r="AH9691" s="8"/>
      <c r="AI9691" s="8"/>
      <c r="AJ9691" s="8"/>
      <c r="AK9691" s="8"/>
      <c r="AN9691" s="13"/>
      <c r="AO9691" s="8"/>
      <c r="AR9691" s="13"/>
      <c r="AS9691" s="8"/>
      <c r="AV9691" s="13"/>
      <c r="AW9691" s="8"/>
      <c r="AX9691" s="19" t="str">
        <f t="shared" si="558"/>
        <v/>
      </c>
      <c r="AY9691" s="55">
        <f t="shared" si="559"/>
        <v>0</v>
      </c>
      <c r="AZ9691" s="8"/>
      <c r="BA9691" s="8"/>
    </row>
    <row r="9692" spans="1:53" x14ac:dyDescent="0.25">
      <c r="A9692" s="9" t="str">
        <f>IF(B9692&lt;&gt;"",COUNTA($B$3:B9692)+$A$2,"")</f>
        <v/>
      </c>
      <c r="R9692" s="42"/>
      <c r="AB9692" s="13"/>
      <c r="AC9692" s="8"/>
      <c r="AF9692" s="13"/>
      <c r="AG9692" s="8"/>
      <c r="AH9692" s="8"/>
      <c r="AI9692" s="8"/>
      <c r="AJ9692" s="8"/>
      <c r="AK9692" s="8"/>
      <c r="AN9692" s="13"/>
      <c r="AO9692" s="8"/>
      <c r="AR9692" s="13"/>
      <c r="AS9692" s="8"/>
      <c r="AV9692" s="13"/>
      <c r="AW9692" s="8"/>
      <c r="AX9692" s="19" t="str">
        <f t="shared" si="558"/>
        <v/>
      </c>
      <c r="AY9692" s="55">
        <f t="shared" si="559"/>
        <v>0</v>
      </c>
      <c r="AZ9692" s="8"/>
      <c r="BA9692" s="8"/>
    </row>
    <row r="9693" spans="1:53" x14ac:dyDescent="0.25">
      <c r="A9693" s="9" t="str">
        <f>IF(B9693&lt;&gt;"",COUNTA($B$3:B9693)+$A$2,"")</f>
        <v/>
      </c>
      <c r="R9693" s="42"/>
      <c r="AB9693" s="13"/>
      <c r="AC9693" s="8"/>
      <c r="AF9693" s="13"/>
      <c r="AG9693" s="8"/>
      <c r="AH9693" s="8"/>
      <c r="AI9693" s="8"/>
      <c r="AJ9693" s="8"/>
      <c r="AK9693" s="8"/>
      <c r="AN9693" s="13"/>
      <c r="AO9693" s="8"/>
      <c r="AR9693" s="13"/>
      <c r="AS9693" s="8"/>
      <c r="AV9693" s="13"/>
      <c r="AW9693" s="8"/>
      <c r="AX9693" s="19" t="str">
        <f t="shared" si="558"/>
        <v/>
      </c>
      <c r="AY9693" s="55">
        <f t="shared" si="559"/>
        <v>0</v>
      </c>
      <c r="AZ9693" s="8"/>
      <c r="BA9693" s="8"/>
    </row>
    <row r="9694" spans="1:53" x14ac:dyDescent="0.25">
      <c r="A9694" s="9" t="str">
        <f>IF(B9694&lt;&gt;"",COUNTA($B$3:B9694)+$A$2,"")</f>
        <v/>
      </c>
      <c r="R9694" s="42"/>
      <c r="AB9694" s="13"/>
      <c r="AC9694" s="8"/>
      <c r="AF9694" s="13"/>
      <c r="AG9694" s="8"/>
      <c r="AH9694" s="8"/>
      <c r="AI9694" s="8"/>
      <c r="AJ9694" s="8"/>
      <c r="AK9694" s="8"/>
      <c r="AN9694" s="13"/>
      <c r="AO9694" s="8"/>
      <c r="AR9694" s="13"/>
      <c r="AS9694" s="8"/>
      <c r="AV9694" s="13"/>
      <c r="AW9694" s="8"/>
      <c r="AX9694" s="19" t="str">
        <f t="shared" si="558"/>
        <v/>
      </c>
      <c r="AY9694" s="55">
        <f t="shared" si="559"/>
        <v>0</v>
      </c>
      <c r="AZ9694" s="8"/>
      <c r="BA9694" s="8"/>
    </row>
    <row r="9695" spans="1:53" x14ac:dyDescent="0.25">
      <c r="A9695" s="9" t="str">
        <f>IF(B9695&lt;&gt;"",COUNTA($B$3:B9695)+$A$2,"")</f>
        <v/>
      </c>
      <c r="R9695" s="42"/>
      <c r="AB9695" s="13"/>
      <c r="AC9695" s="8"/>
      <c r="AF9695" s="13"/>
      <c r="AG9695" s="8"/>
      <c r="AH9695" s="8"/>
      <c r="AI9695" s="8"/>
      <c r="AJ9695" s="8"/>
      <c r="AK9695" s="8"/>
      <c r="AN9695" s="13"/>
      <c r="AO9695" s="8"/>
      <c r="AR9695" s="13"/>
      <c r="AS9695" s="8"/>
      <c r="AV9695" s="13"/>
      <c r="AW9695" s="8"/>
      <c r="AX9695" s="19" t="str">
        <f t="shared" si="558"/>
        <v/>
      </c>
      <c r="AY9695" s="55">
        <f t="shared" si="559"/>
        <v>0</v>
      </c>
      <c r="AZ9695" s="8"/>
      <c r="BA9695" s="8"/>
    </row>
    <row r="9696" spans="1:53" x14ac:dyDescent="0.25">
      <c r="A9696" s="9" t="str">
        <f>IF(B9696&lt;&gt;"",COUNTA($B$3:B9696)+$A$2,"")</f>
        <v/>
      </c>
      <c r="R9696" s="42"/>
      <c r="AB9696" s="13"/>
      <c r="AC9696" s="8"/>
      <c r="AF9696" s="13"/>
      <c r="AG9696" s="8"/>
      <c r="AH9696" s="8"/>
      <c r="AI9696" s="8"/>
      <c r="AJ9696" s="8"/>
      <c r="AK9696" s="8"/>
      <c r="AN9696" s="13"/>
      <c r="AO9696" s="8"/>
      <c r="AR9696" s="13"/>
      <c r="AS9696" s="8"/>
      <c r="AV9696" s="13"/>
      <c r="AW9696" s="8"/>
      <c r="AX9696" s="19" t="str">
        <f t="shared" si="558"/>
        <v/>
      </c>
      <c r="AY9696" s="55">
        <f t="shared" si="559"/>
        <v>0</v>
      </c>
      <c r="AZ9696" s="8"/>
      <c r="BA9696" s="8"/>
    </row>
    <row r="9697" spans="1:53" x14ac:dyDescent="0.25">
      <c r="A9697" s="9" t="str">
        <f>IF(B9697&lt;&gt;"",COUNTA($B$3:B9697)+$A$2,"")</f>
        <v/>
      </c>
      <c r="R9697" s="42"/>
      <c r="AB9697" s="13"/>
      <c r="AC9697" s="8"/>
      <c r="AF9697" s="13"/>
      <c r="AG9697" s="8"/>
      <c r="AH9697" s="8"/>
      <c r="AI9697" s="8"/>
      <c r="AJ9697" s="8"/>
      <c r="AK9697" s="8"/>
      <c r="AN9697" s="13"/>
      <c r="AO9697" s="8"/>
      <c r="AR9697" s="13"/>
      <c r="AS9697" s="8"/>
      <c r="AV9697" s="13"/>
      <c r="AW9697" s="8"/>
      <c r="AX9697" s="19" t="str">
        <f t="shared" si="558"/>
        <v/>
      </c>
      <c r="AY9697" s="55">
        <f t="shared" si="559"/>
        <v>0</v>
      </c>
      <c r="AZ9697" s="8"/>
      <c r="BA9697" s="8"/>
    </row>
    <row r="9698" spans="1:53" x14ac:dyDescent="0.25">
      <c r="A9698" s="9" t="str">
        <f>IF(B9698&lt;&gt;"",COUNTA($B$3:B9698)+$A$2,"")</f>
        <v/>
      </c>
      <c r="R9698" s="42"/>
      <c r="AB9698" s="13"/>
      <c r="AC9698" s="8"/>
      <c r="AF9698" s="13"/>
      <c r="AG9698" s="8"/>
      <c r="AH9698" s="8"/>
      <c r="AI9698" s="8"/>
      <c r="AJ9698" s="8"/>
      <c r="AK9698" s="8"/>
      <c r="AN9698" s="13"/>
      <c r="AO9698" s="8"/>
      <c r="AR9698" s="13"/>
      <c r="AS9698" s="8"/>
      <c r="AV9698" s="13"/>
      <c r="AW9698" s="8"/>
      <c r="AX9698" s="19" t="str">
        <f t="shared" si="558"/>
        <v/>
      </c>
      <c r="AY9698" s="55">
        <f t="shared" si="559"/>
        <v>0</v>
      </c>
      <c r="AZ9698" s="8"/>
      <c r="BA9698" s="8"/>
    </row>
    <row r="9699" spans="1:53" x14ac:dyDescent="0.25">
      <c r="A9699" s="9" t="str">
        <f>IF(B9699&lt;&gt;"",COUNTA($B$3:B9699)+$A$2,"")</f>
        <v/>
      </c>
      <c r="R9699" s="42"/>
      <c r="AB9699" s="13"/>
      <c r="AC9699" s="8"/>
      <c r="AF9699" s="13"/>
      <c r="AG9699" s="8"/>
      <c r="AH9699" s="8"/>
      <c r="AI9699" s="8"/>
      <c r="AJ9699" s="8"/>
      <c r="AK9699" s="8"/>
      <c r="AN9699" s="13"/>
      <c r="AO9699" s="8"/>
      <c r="AR9699" s="13"/>
      <c r="AS9699" s="8"/>
      <c r="AV9699" s="13"/>
      <c r="AW9699" s="8"/>
      <c r="AX9699" s="19" t="str">
        <f t="shared" si="558"/>
        <v/>
      </c>
      <c r="AY9699" s="55">
        <f t="shared" si="559"/>
        <v>0</v>
      </c>
      <c r="AZ9699" s="8"/>
      <c r="BA9699" s="8"/>
    </row>
    <row r="9700" spans="1:53" x14ac:dyDescent="0.25">
      <c r="A9700" s="9" t="str">
        <f>IF(B9700&lt;&gt;"",COUNTA($B$3:B9700)+$A$2,"")</f>
        <v/>
      </c>
      <c r="R9700" s="42"/>
      <c r="AB9700" s="13"/>
      <c r="AC9700" s="8"/>
      <c r="AF9700" s="13"/>
      <c r="AG9700" s="8"/>
      <c r="AH9700" s="8"/>
      <c r="AI9700" s="8"/>
      <c r="AJ9700" s="8"/>
      <c r="AK9700" s="8"/>
      <c r="AN9700" s="13"/>
      <c r="AO9700" s="8"/>
      <c r="AR9700" s="13"/>
      <c r="AS9700" s="8"/>
      <c r="AV9700" s="13"/>
      <c r="AW9700" s="8"/>
      <c r="AX9700" s="19" t="str">
        <f t="shared" si="558"/>
        <v/>
      </c>
      <c r="AY9700" s="55">
        <f t="shared" si="559"/>
        <v>0</v>
      </c>
      <c r="AZ9700" s="8"/>
      <c r="BA9700" s="8"/>
    </row>
    <row r="9701" spans="1:53" x14ac:dyDescent="0.25">
      <c r="A9701" s="9" t="str">
        <f>IF(B9701&lt;&gt;"",COUNTA($B$3:B9701)+$A$2,"")</f>
        <v/>
      </c>
      <c r="R9701" s="42"/>
      <c r="AB9701" s="13"/>
      <c r="AC9701" s="8"/>
      <c r="AF9701" s="13"/>
      <c r="AG9701" s="8"/>
      <c r="AH9701" s="8"/>
      <c r="AI9701" s="8"/>
      <c r="AJ9701" s="8"/>
      <c r="AK9701" s="8"/>
      <c r="AN9701" s="13"/>
      <c r="AO9701" s="8"/>
      <c r="AR9701" s="13"/>
      <c r="AS9701" s="8"/>
      <c r="AV9701" s="13"/>
      <c r="AW9701" s="8"/>
      <c r="AX9701" s="19" t="str">
        <f t="shared" si="558"/>
        <v/>
      </c>
      <c r="AY9701" s="55">
        <f t="shared" si="559"/>
        <v>0</v>
      </c>
      <c r="AZ9701" s="8"/>
      <c r="BA9701" s="8"/>
    </row>
    <row r="9702" spans="1:53" x14ac:dyDescent="0.25">
      <c r="A9702" s="9" t="str">
        <f>IF(B9702&lt;&gt;"",COUNTA($B$3:B9702)+$A$2,"")</f>
        <v/>
      </c>
      <c r="R9702" s="42"/>
      <c r="AB9702" s="13"/>
      <c r="AC9702" s="8"/>
      <c r="AF9702" s="13"/>
      <c r="AG9702" s="8"/>
      <c r="AH9702" s="8"/>
      <c r="AI9702" s="8"/>
      <c r="AJ9702" s="8"/>
      <c r="AK9702" s="8"/>
      <c r="AN9702" s="13"/>
      <c r="AO9702" s="8"/>
      <c r="AR9702" s="13"/>
      <c r="AS9702" s="8"/>
      <c r="AV9702" s="13"/>
      <c r="AW9702" s="8"/>
      <c r="AX9702" s="19" t="str">
        <f t="shared" si="558"/>
        <v/>
      </c>
      <c r="AY9702" s="55">
        <f t="shared" si="559"/>
        <v>0</v>
      </c>
      <c r="AZ9702" s="8"/>
      <c r="BA9702" s="8"/>
    </row>
    <row r="9703" spans="1:53" x14ac:dyDescent="0.25">
      <c r="A9703" s="9" t="str">
        <f>IF(B9703&lt;&gt;"",COUNTA($B$3:B9703)+$A$2,"")</f>
        <v/>
      </c>
      <c r="R9703" s="42"/>
      <c r="AB9703" s="13"/>
      <c r="AC9703" s="8"/>
      <c r="AF9703" s="13"/>
      <c r="AG9703" s="8"/>
      <c r="AH9703" s="8"/>
      <c r="AI9703" s="8"/>
      <c r="AJ9703" s="8"/>
      <c r="AK9703" s="8"/>
      <c r="AN9703" s="13"/>
      <c r="AO9703" s="8"/>
      <c r="AR9703" s="13"/>
      <c r="AS9703" s="8"/>
      <c r="AV9703" s="13"/>
      <c r="AW9703" s="8"/>
      <c r="AX9703" s="19" t="str">
        <f t="shared" si="558"/>
        <v/>
      </c>
      <c r="AY9703" s="55">
        <f t="shared" si="559"/>
        <v>0</v>
      </c>
      <c r="AZ9703" s="8"/>
      <c r="BA9703" s="8"/>
    </row>
    <row r="9704" spans="1:53" x14ac:dyDescent="0.25">
      <c r="A9704" s="9" t="str">
        <f>IF(B9704&lt;&gt;"",COUNTA($B$3:B9704)+$A$2,"")</f>
        <v/>
      </c>
      <c r="R9704" s="42"/>
      <c r="AB9704" s="13"/>
      <c r="AC9704" s="8"/>
      <c r="AF9704" s="13"/>
      <c r="AG9704" s="8"/>
      <c r="AH9704" s="8"/>
      <c r="AI9704" s="8"/>
      <c r="AJ9704" s="8"/>
      <c r="AK9704" s="8"/>
      <c r="AN9704" s="13"/>
      <c r="AO9704" s="8"/>
      <c r="AR9704" s="13"/>
      <c r="AS9704" s="8"/>
      <c r="AV9704" s="13"/>
      <c r="AW9704" s="8"/>
      <c r="AX9704" s="19" t="str">
        <f t="shared" si="558"/>
        <v/>
      </c>
      <c r="AY9704" s="55">
        <f t="shared" si="559"/>
        <v>0</v>
      </c>
      <c r="AZ9704" s="8"/>
      <c r="BA9704" s="8"/>
    </row>
    <row r="9705" spans="1:53" x14ac:dyDescent="0.25">
      <c r="A9705" s="9" t="str">
        <f>IF(B9705&lt;&gt;"",COUNTA($B$3:B9705)+$A$2,"")</f>
        <v/>
      </c>
      <c r="R9705" s="42"/>
      <c r="AB9705" s="13"/>
      <c r="AC9705" s="8"/>
      <c r="AF9705" s="13"/>
      <c r="AG9705" s="8"/>
      <c r="AH9705" s="8"/>
      <c r="AI9705" s="8"/>
      <c r="AJ9705" s="8"/>
      <c r="AK9705" s="8"/>
      <c r="AN9705" s="13"/>
      <c r="AO9705" s="8"/>
      <c r="AR9705" s="13"/>
      <c r="AS9705" s="8"/>
      <c r="AV9705" s="13"/>
      <c r="AW9705" s="8"/>
      <c r="AX9705" s="19" t="str">
        <f t="shared" si="558"/>
        <v/>
      </c>
      <c r="AY9705" s="55">
        <f t="shared" si="559"/>
        <v>0</v>
      </c>
      <c r="AZ9705" s="8"/>
      <c r="BA9705" s="8"/>
    </row>
    <row r="9706" spans="1:53" x14ac:dyDescent="0.25">
      <c r="A9706" s="9" t="str">
        <f>IF(B9706&lt;&gt;"",COUNTA($B$3:B9706)+$A$2,"")</f>
        <v/>
      </c>
      <c r="R9706" s="42"/>
      <c r="AB9706" s="13"/>
      <c r="AC9706" s="8"/>
      <c r="AF9706" s="13"/>
      <c r="AG9706" s="8"/>
      <c r="AH9706" s="8"/>
      <c r="AI9706" s="8"/>
      <c r="AJ9706" s="8"/>
      <c r="AK9706" s="8"/>
      <c r="AN9706" s="13"/>
      <c r="AO9706" s="8"/>
      <c r="AR9706" s="13"/>
      <c r="AS9706" s="8"/>
      <c r="AV9706" s="13"/>
      <c r="AW9706" s="8"/>
      <c r="AX9706" s="19" t="str">
        <f t="shared" si="558"/>
        <v/>
      </c>
      <c r="AY9706" s="55">
        <f t="shared" si="559"/>
        <v>0</v>
      </c>
      <c r="AZ9706" s="8"/>
      <c r="BA9706" s="8"/>
    </row>
    <row r="9707" spans="1:53" x14ac:dyDescent="0.25">
      <c r="A9707" s="9" t="str">
        <f>IF(B9707&lt;&gt;"",COUNTA($B$3:B9707)+$A$2,"")</f>
        <v/>
      </c>
      <c r="R9707" s="42"/>
      <c r="AB9707" s="13"/>
      <c r="AC9707" s="8"/>
      <c r="AF9707" s="13"/>
      <c r="AG9707" s="8"/>
      <c r="AH9707" s="8"/>
      <c r="AI9707" s="8"/>
      <c r="AJ9707" s="8"/>
      <c r="AK9707" s="8"/>
      <c r="AN9707" s="13"/>
      <c r="AO9707" s="8"/>
      <c r="AR9707" s="13"/>
      <c r="AS9707" s="8"/>
      <c r="AV9707" s="13"/>
      <c r="AW9707" s="8"/>
      <c r="AX9707" s="19" t="str">
        <f t="shared" si="558"/>
        <v/>
      </c>
      <c r="AY9707" s="55">
        <f t="shared" si="559"/>
        <v>0</v>
      </c>
      <c r="AZ9707" s="8"/>
      <c r="BA9707" s="8"/>
    </row>
    <row r="9708" spans="1:53" x14ac:dyDescent="0.25">
      <c r="A9708" s="9" t="str">
        <f>IF(B9708&lt;&gt;"",COUNTA($B$3:B9708)+$A$2,"")</f>
        <v/>
      </c>
      <c r="R9708" s="42"/>
      <c r="AB9708" s="13"/>
      <c r="AC9708" s="8"/>
      <c r="AF9708" s="13"/>
      <c r="AG9708" s="8"/>
      <c r="AH9708" s="8"/>
      <c r="AI9708" s="8"/>
      <c r="AJ9708" s="8"/>
      <c r="AK9708" s="8"/>
      <c r="AN9708" s="13"/>
      <c r="AO9708" s="8"/>
      <c r="AR9708" s="13"/>
      <c r="AS9708" s="8"/>
      <c r="AV9708" s="13"/>
      <c r="AW9708" s="8"/>
      <c r="AX9708" s="19" t="str">
        <f t="shared" si="558"/>
        <v/>
      </c>
      <c r="AY9708" s="55">
        <f t="shared" si="559"/>
        <v>0</v>
      </c>
      <c r="AZ9708" s="8"/>
      <c r="BA9708" s="8"/>
    </row>
    <row r="9709" spans="1:53" x14ac:dyDescent="0.25">
      <c r="A9709" s="9" t="str">
        <f>IF(B9709&lt;&gt;"",COUNTA($B$3:B9709)+$A$2,"")</f>
        <v/>
      </c>
      <c r="R9709" s="42"/>
      <c r="AB9709" s="13"/>
      <c r="AC9709" s="8"/>
      <c r="AF9709" s="13"/>
      <c r="AG9709" s="8"/>
      <c r="AH9709" s="8"/>
      <c r="AI9709" s="8"/>
      <c r="AJ9709" s="8"/>
      <c r="AK9709" s="8"/>
      <c r="AN9709" s="13"/>
      <c r="AO9709" s="8"/>
      <c r="AR9709" s="13"/>
      <c r="AS9709" s="8"/>
      <c r="AV9709" s="13"/>
      <c r="AW9709" s="8"/>
      <c r="AX9709" s="19" t="str">
        <f t="shared" si="558"/>
        <v/>
      </c>
      <c r="AY9709" s="55">
        <f t="shared" si="559"/>
        <v>0</v>
      </c>
      <c r="AZ9709" s="8"/>
      <c r="BA9709" s="8"/>
    </row>
    <row r="9710" spans="1:53" x14ac:dyDescent="0.25">
      <c r="A9710" s="9" t="str">
        <f>IF(B9710&lt;&gt;"",COUNTA($B$3:B9710)+$A$2,"")</f>
        <v/>
      </c>
      <c r="R9710" s="42"/>
      <c r="AB9710" s="13"/>
      <c r="AC9710" s="8"/>
      <c r="AF9710" s="13"/>
      <c r="AG9710" s="8"/>
      <c r="AH9710" s="8"/>
      <c r="AI9710" s="8"/>
      <c r="AJ9710" s="8"/>
      <c r="AK9710" s="8"/>
      <c r="AN9710" s="13"/>
      <c r="AO9710" s="8"/>
      <c r="AR9710" s="13"/>
      <c r="AS9710" s="8"/>
      <c r="AV9710" s="13"/>
      <c r="AW9710" s="8"/>
      <c r="AX9710" s="19" t="str">
        <f t="shared" si="558"/>
        <v/>
      </c>
      <c r="AY9710" s="55">
        <f t="shared" si="559"/>
        <v>0</v>
      </c>
      <c r="AZ9710" s="8"/>
      <c r="BA9710" s="8"/>
    </row>
    <row r="9711" spans="1:53" x14ac:dyDescent="0.25">
      <c r="A9711" s="9" t="str">
        <f>IF(B9711&lt;&gt;"",COUNTA($B$3:B9711)+$A$2,"")</f>
        <v/>
      </c>
      <c r="R9711" s="42"/>
      <c r="AB9711" s="13"/>
      <c r="AC9711" s="8"/>
      <c r="AF9711" s="13"/>
      <c r="AG9711" s="8"/>
      <c r="AH9711" s="8"/>
      <c r="AI9711" s="8"/>
      <c r="AJ9711" s="8"/>
      <c r="AK9711" s="8"/>
      <c r="AN9711" s="13"/>
      <c r="AO9711" s="8"/>
      <c r="AR9711" s="13"/>
      <c r="AS9711" s="8"/>
      <c r="AV9711" s="13"/>
      <c r="AW9711" s="8"/>
      <c r="AX9711" s="19" t="str">
        <f t="shared" si="558"/>
        <v/>
      </c>
      <c r="AY9711" s="55">
        <f t="shared" si="559"/>
        <v>0</v>
      </c>
      <c r="AZ9711" s="8"/>
      <c r="BA9711" s="8"/>
    </row>
    <row r="9712" spans="1:53" x14ac:dyDescent="0.25">
      <c r="A9712" s="9" t="str">
        <f>IF(B9712&lt;&gt;"",COUNTA($B$3:B9712)+$A$2,"")</f>
        <v/>
      </c>
      <c r="R9712" s="42"/>
      <c r="AB9712" s="13"/>
      <c r="AC9712" s="8"/>
      <c r="AF9712" s="13"/>
      <c r="AG9712" s="8"/>
      <c r="AH9712" s="8"/>
      <c r="AI9712" s="8"/>
      <c r="AJ9712" s="8"/>
      <c r="AK9712" s="8"/>
      <c r="AN9712" s="13"/>
      <c r="AO9712" s="8"/>
      <c r="AR9712" s="13"/>
      <c r="AS9712" s="8"/>
      <c r="AV9712" s="13"/>
      <c r="AW9712" s="8"/>
      <c r="AX9712" s="19" t="str">
        <f t="shared" si="558"/>
        <v/>
      </c>
      <c r="AY9712" s="55">
        <f t="shared" si="559"/>
        <v>0</v>
      </c>
      <c r="AZ9712" s="8"/>
      <c r="BA9712" s="8"/>
    </row>
    <row r="9713" spans="1:53" x14ac:dyDescent="0.25">
      <c r="A9713" s="9" t="str">
        <f>IF(B9713&lt;&gt;"",COUNTA($B$3:B9713)+$A$2,"")</f>
        <v/>
      </c>
      <c r="R9713" s="42"/>
      <c r="AB9713" s="13"/>
      <c r="AC9713" s="8"/>
      <c r="AF9713" s="13"/>
      <c r="AG9713" s="8"/>
      <c r="AH9713" s="8"/>
      <c r="AI9713" s="8"/>
      <c r="AJ9713" s="8"/>
      <c r="AK9713" s="8"/>
      <c r="AN9713" s="13"/>
      <c r="AO9713" s="8"/>
      <c r="AR9713" s="13"/>
      <c r="AS9713" s="8"/>
      <c r="AV9713" s="13"/>
      <c r="AW9713" s="8"/>
      <c r="AX9713" s="19" t="str">
        <f t="shared" si="558"/>
        <v/>
      </c>
      <c r="AY9713" s="55">
        <f t="shared" si="559"/>
        <v>0</v>
      </c>
      <c r="AZ9713" s="8"/>
      <c r="BA9713" s="8"/>
    </row>
    <row r="9714" spans="1:53" x14ac:dyDescent="0.25">
      <c r="A9714" s="9" t="str">
        <f>IF(B9714&lt;&gt;"",COUNTA($B$3:B9714)+$A$2,"")</f>
        <v/>
      </c>
      <c r="R9714" s="42"/>
      <c r="AB9714" s="13"/>
      <c r="AC9714" s="8"/>
      <c r="AF9714" s="13"/>
      <c r="AG9714" s="8"/>
      <c r="AH9714" s="8"/>
      <c r="AI9714" s="8"/>
      <c r="AJ9714" s="8"/>
      <c r="AK9714" s="8"/>
      <c r="AN9714" s="13"/>
      <c r="AO9714" s="8"/>
      <c r="AR9714" s="13"/>
      <c r="AS9714" s="8"/>
      <c r="AV9714" s="13"/>
      <c r="AW9714" s="8"/>
      <c r="AX9714" s="19" t="str">
        <f t="shared" si="558"/>
        <v/>
      </c>
      <c r="AY9714" s="55">
        <f t="shared" si="559"/>
        <v>0</v>
      </c>
      <c r="AZ9714" s="8"/>
      <c r="BA9714" s="8"/>
    </row>
    <row r="9715" spans="1:53" x14ac:dyDescent="0.25">
      <c r="A9715" s="9" t="str">
        <f>IF(B9715&lt;&gt;"",COUNTA($B$3:B9715)+$A$2,"")</f>
        <v/>
      </c>
      <c r="R9715" s="42"/>
      <c r="AB9715" s="13"/>
      <c r="AC9715" s="8"/>
      <c r="AF9715" s="13"/>
      <c r="AG9715" s="8"/>
      <c r="AH9715" s="8"/>
      <c r="AI9715" s="8"/>
      <c r="AJ9715" s="8"/>
      <c r="AK9715" s="8"/>
      <c r="AN9715" s="13"/>
      <c r="AO9715" s="8"/>
      <c r="AR9715" s="13"/>
      <c r="AS9715" s="8"/>
      <c r="AV9715" s="13"/>
      <c r="AW9715" s="8"/>
      <c r="AX9715" s="19" t="str">
        <f t="shared" si="558"/>
        <v/>
      </c>
      <c r="AY9715" s="55">
        <f t="shared" si="559"/>
        <v>0</v>
      </c>
      <c r="AZ9715" s="8"/>
      <c r="BA9715" s="8"/>
    </row>
    <row r="9716" spans="1:53" x14ac:dyDescent="0.25">
      <c r="A9716" s="9" t="str">
        <f>IF(B9716&lt;&gt;"",COUNTA($B$3:B9716)+$A$2,"")</f>
        <v/>
      </c>
      <c r="R9716" s="42"/>
      <c r="AB9716" s="13"/>
      <c r="AC9716" s="8"/>
      <c r="AF9716" s="13"/>
      <c r="AG9716" s="8"/>
      <c r="AH9716" s="8"/>
      <c r="AI9716" s="8"/>
      <c r="AJ9716" s="8"/>
      <c r="AK9716" s="8"/>
      <c r="AN9716" s="13"/>
      <c r="AO9716" s="8"/>
      <c r="AR9716" s="13"/>
      <c r="AS9716" s="8"/>
      <c r="AV9716" s="13"/>
      <c r="AW9716" s="8"/>
      <c r="AX9716" s="19" t="str">
        <f t="shared" si="558"/>
        <v/>
      </c>
      <c r="AY9716" s="55">
        <f t="shared" si="559"/>
        <v>0</v>
      </c>
      <c r="AZ9716" s="8"/>
      <c r="BA9716" s="8"/>
    </row>
    <row r="9717" spans="1:53" x14ac:dyDescent="0.25">
      <c r="A9717" s="9" t="str">
        <f>IF(B9717&lt;&gt;"",COUNTA($B$3:B9717)+$A$2,"")</f>
        <v/>
      </c>
      <c r="R9717" s="42"/>
      <c r="AB9717" s="13"/>
      <c r="AC9717" s="8"/>
      <c r="AF9717" s="13"/>
      <c r="AG9717" s="8"/>
      <c r="AH9717" s="8"/>
      <c r="AI9717" s="8"/>
      <c r="AJ9717" s="8"/>
      <c r="AK9717" s="8"/>
      <c r="AN9717" s="13"/>
      <c r="AO9717" s="8"/>
      <c r="AR9717" s="13"/>
      <c r="AS9717" s="8"/>
      <c r="AV9717" s="13"/>
      <c r="AW9717" s="8"/>
      <c r="AX9717" s="19" t="str">
        <f t="shared" si="558"/>
        <v/>
      </c>
      <c r="AY9717" s="55">
        <f t="shared" si="559"/>
        <v>0</v>
      </c>
      <c r="AZ9717" s="8"/>
      <c r="BA9717" s="8"/>
    </row>
    <row r="9718" spans="1:53" x14ac:dyDescent="0.25">
      <c r="A9718" s="9" t="str">
        <f>IF(B9718&lt;&gt;"",COUNTA($B$3:B9718)+$A$2,"")</f>
        <v/>
      </c>
      <c r="R9718" s="42"/>
      <c r="AB9718" s="13"/>
      <c r="AC9718" s="8"/>
      <c r="AF9718" s="13"/>
      <c r="AG9718" s="8"/>
      <c r="AH9718" s="8"/>
      <c r="AI9718" s="8"/>
      <c r="AJ9718" s="8"/>
      <c r="AK9718" s="8"/>
      <c r="AN9718" s="13"/>
      <c r="AO9718" s="8"/>
      <c r="AR9718" s="13"/>
      <c r="AS9718" s="8"/>
      <c r="AV9718" s="13"/>
      <c r="AW9718" s="8"/>
      <c r="AX9718" s="19" t="str">
        <f t="shared" si="558"/>
        <v/>
      </c>
      <c r="AY9718" s="55">
        <f t="shared" si="559"/>
        <v>0</v>
      </c>
      <c r="AZ9718" s="8"/>
      <c r="BA9718" s="8"/>
    </row>
    <row r="9719" spans="1:53" x14ac:dyDescent="0.25">
      <c r="A9719" s="9" t="str">
        <f>IF(B9719&lt;&gt;"",COUNTA($B$3:B9719)+$A$2,"")</f>
        <v/>
      </c>
      <c r="R9719" s="42"/>
      <c r="AB9719" s="13"/>
      <c r="AC9719" s="8"/>
      <c r="AF9719" s="13"/>
      <c r="AG9719" s="8"/>
      <c r="AH9719" s="8"/>
      <c r="AI9719" s="8"/>
      <c r="AJ9719" s="8"/>
      <c r="AK9719" s="8"/>
      <c r="AN9719" s="13"/>
      <c r="AO9719" s="8"/>
      <c r="AR9719" s="13"/>
      <c r="AS9719" s="8"/>
      <c r="AV9719" s="13"/>
      <c r="AW9719" s="8"/>
      <c r="AX9719" s="19" t="str">
        <f t="shared" si="558"/>
        <v/>
      </c>
      <c r="AY9719" s="55">
        <f t="shared" si="559"/>
        <v>0</v>
      </c>
      <c r="AZ9719" s="8"/>
      <c r="BA9719" s="8"/>
    </row>
    <row r="9720" spans="1:53" x14ac:dyDescent="0.25">
      <c r="A9720" s="9" t="str">
        <f>IF(B9720&lt;&gt;"",COUNTA($B$3:B9720)+$A$2,"")</f>
        <v/>
      </c>
      <c r="R9720" s="42"/>
      <c r="AB9720" s="13"/>
      <c r="AC9720" s="8"/>
      <c r="AF9720" s="13"/>
      <c r="AG9720" s="8"/>
      <c r="AH9720" s="8"/>
      <c r="AI9720" s="8"/>
      <c r="AJ9720" s="8"/>
      <c r="AK9720" s="8"/>
      <c r="AN9720" s="13"/>
      <c r="AO9720" s="8"/>
      <c r="AR9720" s="13"/>
      <c r="AS9720" s="8"/>
      <c r="AV9720" s="13"/>
      <c r="AW9720" s="8"/>
      <c r="AX9720" s="19" t="str">
        <f t="shared" si="558"/>
        <v/>
      </c>
      <c r="AY9720" s="55">
        <f t="shared" si="559"/>
        <v>0</v>
      </c>
      <c r="AZ9720" s="8"/>
      <c r="BA9720" s="8"/>
    </row>
    <row r="9721" spans="1:53" x14ac:dyDescent="0.25">
      <c r="A9721" s="9" t="str">
        <f>IF(B9721&lt;&gt;"",COUNTA($B$3:B9721)+$A$2,"")</f>
        <v/>
      </c>
      <c r="R9721" s="42"/>
      <c r="AB9721" s="13"/>
      <c r="AC9721" s="8"/>
      <c r="AF9721" s="13"/>
      <c r="AG9721" s="8"/>
      <c r="AH9721" s="8"/>
      <c r="AI9721" s="8"/>
      <c r="AJ9721" s="8"/>
      <c r="AK9721" s="8"/>
      <c r="AN9721" s="13"/>
      <c r="AO9721" s="8"/>
      <c r="AR9721" s="13"/>
      <c r="AS9721" s="8"/>
      <c r="AV9721" s="13"/>
      <c r="AW9721" s="8"/>
      <c r="AX9721" s="19" t="str">
        <f t="shared" si="558"/>
        <v/>
      </c>
      <c r="AY9721" s="55">
        <f t="shared" si="559"/>
        <v>0</v>
      </c>
      <c r="AZ9721" s="8"/>
      <c r="BA9721" s="8"/>
    </row>
    <row r="9722" spans="1:53" x14ac:dyDescent="0.25">
      <c r="A9722" s="9" t="str">
        <f>IF(B9722&lt;&gt;"",COUNTA($B$3:B9722)+$A$2,"")</f>
        <v/>
      </c>
      <c r="R9722" s="42"/>
      <c r="AB9722" s="13"/>
      <c r="AC9722" s="8"/>
      <c r="AF9722" s="13"/>
      <c r="AG9722" s="8"/>
      <c r="AH9722" s="8"/>
      <c r="AI9722" s="8"/>
      <c r="AJ9722" s="8"/>
      <c r="AK9722" s="8"/>
      <c r="AN9722" s="13"/>
      <c r="AO9722" s="8"/>
      <c r="AR9722" s="13"/>
      <c r="AS9722" s="8"/>
      <c r="AV9722" s="13"/>
      <c r="AW9722" s="8"/>
      <c r="AX9722" s="19" t="str">
        <f t="shared" si="558"/>
        <v/>
      </c>
      <c r="AY9722" s="55">
        <f t="shared" si="559"/>
        <v>0</v>
      </c>
      <c r="AZ9722" s="8"/>
      <c r="BA9722" s="8"/>
    </row>
    <row r="9723" spans="1:53" x14ac:dyDescent="0.25">
      <c r="A9723" s="9" t="str">
        <f>IF(B9723&lt;&gt;"",COUNTA($B$3:B9723)+$A$2,"")</f>
        <v/>
      </c>
      <c r="R9723" s="42"/>
      <c r="AB9723" s="13"/>
      <c r="AC9723" s="8"/>
      <c r="AF9723" s="13"/>
      <c r="AG9723" s="8"/>
      <c r="AH9723" s="8"/>
      <c r="AI9723" s="8"/>
      <c r="AJ9723" s="8"/>
      <c r="AK9723" s="8"/>
      <c r="AN9723" s="13"/>
      <c r="AO9723" s="8"/>
      <c r="AR9723" s="13"/>
      <c r="AS9723" s="8"/>
      <c r="AV9723" s="13"/>
      <c r="AW9723" s="8"/>
      <c r="AX9723" s="19" t="str">
        <f t="shared" si="558"/>
        <v/>
      </c>
      <c r="AY9723" s="55">
        <f t="shared" si="559"/>
        <v>0</v>
      </c>
      <c r="AZ9723" s="8"/>
      <c r="BA9723" s="8"/>
    </row>
    <row r="9724" spans="1:53" x14ac:dyDescent="0.25">
      <c r="A9724" s="9" t="str">
        <f>IF(B9724&lt;&gt;"",COUNTA($B$3:B9724)+$A$2,"")</f>
        <v/>
      </c>
      <c r="R9724" s="42"/>
      <c r="AB9724" s="13"/>
      <c r="AC9724" s="8"/>
      <c r="AF9724" s="13"/>
      <c r="AG9724" s="8"/>
      <c r="AH9724" s="8"/>
      <c r="AI9724" s="8"/>
      <c r="AJ9724" s="8"/>
      <c r="AK9724" s="8"/>
      <c r="AN9724" s="13"/>
      <c r="AO9724" s="8"/>
      <c r="AR9724" s="13"/>
      <c r="AS9724" s="8"/>
      <c r="AV9724" s="13"/>
      <c r="AW9724" s="8"/>
      <c r="AX9724" s="19" t="str">
        <f t="shared" si="558"/>
        <v/>
      </c>
      <c r="AY9724" s="55">
        <f t="shared" si="559"/>
        <v>0</v>
      </c>
      <c r="AZ9724" s="8"/>
      <c r="BA9724" s="8"/>
    </row>
    <row r="9725" spans="1:53" x14ac:dyDescent="0.25">
      <c r="A9725" s="9" t="str">
        <f>IF(B9725&lt;&gt;"",COUNTA($B$3:B9725)+$A$2,"")</f>
        <v/>
      </c>
      <c r="R9725" s="42"/>
      <c r="AB9725" s="13"/>
      <c r="AC9725" s="8"/>
      <c r="AF9725" s="13"/>
      <c r="AG9725" s="8"/>
      <c r="AH9725" s="8"/>
      <c r="AI9725" s="8"/>
      <c r="AJ9725" s="8"/>
      <c r="AK9725" s="8"/>
      <c r="AN9725" s="13"/>
      <c r="AO9725" s="8"/>
      <c r="AR9725" s="13"/>
      <c r="AS9725" s="8"/>
      <c r="AV9725" s="13"/>
      <c r="AW9725" s="8"/>
      <c r="AX9725" s="19" t="str">
        <f t="shared" si="558"/>
        <v/>
      </c>
      <c r="AY9725" s="55">
        <f t="shared" si="559"/>
        <v>0</v>
      </c>
      <c r="AZ9725" s="8"/>
      <c r="BA9725" s="8"/>
    </row>
    <row r="9726" spans="1:53" x14ac:dyDescent="0.25">
      <c r="A9726" s="9" t="str">
        <f>IF(B9726&lt;&gt;"",COUNTA($B$3:B9726)+$A$2,"")</f>
        <v/>
      </c>
      <c r="R9726" s="42"/>
      <c r="AB9726" s="13"/>
      <c r="AC9726" s="8"/>
      <c r="AF9726" s="13"/>
      <c r="AG9726" s="8"/>
      <c r="AH9726" s="8"/>
      <c r="AI9726" s="8"/>
      <c r="AJ9726" s="8"/>
      <c r="AK9726" s="8"/>
      <c r="AN9726" s="13"/>
      <c r="AO9726" s="8"/>
      <c r="AR9726" s="13"/>
      <c r="AS9726" s="8"/>
      <c r="AV9726" s="13"/>
      <c r="AW9726" s="8"/>
      <c r="AX9726" s="19" t="str">
        <f t="shared" si="558"/>
        <v/>
      </c>
      <c r="AY9726" s="55">
        <f t="shared" si="559"/>
        <v>0</v>
      </c>
      <c r="AZ9726" s="8"/>
      <c r="BA9726" s="8"/>
    </row>
    <row r="9727" spans="1:53" x14ac:dyDescent="0.25">
      <c r="A9727" s="9" t="str">
        <f>IF(B9727&lt;&gt;"",COUNTA($B$3:B9727)+$A$2,"")</f>
        <v/>
      </c>
      <c r="R9727" s="42"/>
      <c r="AB9727" s="13"/>
      <c r="AC9727" s="8"/>
      <c r="AF9727" s="13"/>
      <c r="AG9727" s="8"/>
      <c r="AH9727" s="8"/>
      <c r="AI9727" s="8"/>
      <c r="AJ9727" s="8"/>
      <c r="AK9727" s="8"/>
      <c r="AN9727" s="13"/>
      <c r="AO9727" s="8"/>
      <c r="AR9727" s="13"/>
      <c r="AS9727" s="8"/>
      <c r="AV9727" s="13"/>
      <c r="AW9727" s="8"/>
      <c r="AX9727" s="19" t="str">
        <f t="shared" si="558"/>
        <v/>
      </c>
      <c r="AY9727" s="55">
        <f t="shared" si="559"/>
        <v>0</v>
      </c>
      <c r="AZ9727" s="8"/>
      <c r="BA9727" s="8"/>
    </row>
    <row r="9728" spans="1:53" x14ac:dyDescent="0.25">
      <c r="A9728" s="9" t="str">
        <f>IF(B9728&lt;&gt;"",COUNTA($B$3:B9728)+$A$2,"")</f>
        <v/>
      </c>
      <c r="R9728" s="42"/>
      <c r="AB9728" s="13"/>
      <c r="AC9728" s="8"/>
      <c r="AF9728" s="13"/>
      <c r="AG9728" s="8"/>
      <c r="AH9728" s="8"/>
      <c r="AI9728" s="8"/>
      <c r="AJ9728" s="8"/>
      <c r="AK9728" s="8"/>
      <c r="AN9728" s="13"/>
      <c r="AO9728" s="8"/>
      <c r="AR9728" s="13"/>
      <c r="AS9728" s="8"/>
      <c r="AV9728" s="13"/>
      <c r="AW9728" s="8"/>
      <c r="AX9728" s="19" t="str">
        <f t="shared" si="558"/>
        <v/>
      </c>
      <c r="AY9728" s="55">
        <f t="shared" si="559"/>
        <v>0</v>
      </c>
      <c r="AZ9728" s="8"/>
      <c r="BA9728" s="8"/>
    </row>
    <row r="9729" spans="1:53" x14ac:dyDescent="0.25">
      <c r="A9729" s="9" t="str">
        <f>IF(B9729&lt;&gt;"",COUNTA($B$3:B9729)+$A$2,"")</f>
        <v/>
      </c>
      <c r="R9729" s="42"/>
      <c r="AB9729" s="13"/>
      <c r="AC9729" s="8"/>
      <c r="AF9729" s="13"/>
      <c r="AG9729" s="8"/>
      <c r="AH9729" s="8"/>
      <c r="AI9729" s="8"/>
      <c r="AJ9729" s="8"/>
      <c r="AK9729" s="8"/>
      <c r="AN9729" s="13"/>
      <c r="AO9729" s="8"/>
      <c r="AR9729" s="13"/>
      <c r="AS9729" s="8"/>
      <c r="AV9729" s="13"/>
      <c r="AW9729" s="8"/>
      <c r="AX9729" s="19" t="str">
        <f t="shared" si="558"/>
        <v/>
      </c>
      <c r="AY9729" s="55">
        <f t="shared" si="559"/>
        <v>0</v>
      </c>
      <c r="AZ9729" s="8"/>
      <c r="BA9729" s="8"/>
    </row>
    <row r="9730" spans="1:53" x14ac:dyDescent="0.25">
      <c r="A9730" s="9" t="str">
        <f>IF(B9730&lt;&gt;"",COUNTA($B$3:B9730)+$A$2,"")</f>
        <v/>
      </c>
      <c r="R9730" s="42"/>
      <c r="AB9730" s="13"/>
      <c r="AC9730" s="8"/>
      <c r="AF9730" s="13"/>
      <c r="AG9730" s="8"/>
      <c r="AH9730" s="8"/>
      <c r="AI9730" s="8"/>
      <c r="AJ9730" s="8"/>
      <c r="AK9730" s="8"/>
      <c r="AN9730" s="13"/>
      <c r="AO9730" s="8"/>
      <c r="AR9730" s="13"/>
      <c r="AS9730" s="8"/>
      <c r="AV9730" s="13"/>
      <c r="AW9730" s="8"/>
      <c r="AX9730" s="19" t="str">
        <f t="shared" si="558"/>
        <v/>
      </c>
      <c r="AY9730" s="55">
        <f t="shared" si="559"/>
        <v>0</v>
      </c>
      <c r="AZ9730" s="8"/>
      <c r="BA9730" s="8"/>
    </row>
    <row r="9731" spans="1:53" x14ac:dyDescent="0.25">
      <c r="A9731" s="9" t="str">
        <f>IF(B9731&lt;&gt;"",COUNTA($B$3:B9731)+$A$2,"")</f>
        <v/>
      </c>
      <c r="R9731" s="42"/>
      <c r="AB9731" s="13"/>
      <c r="AC9731" s="8"/>
      <c r="AF9731" s="13"/>
      <c r="AG9731" s="8"/>
      <c r="AH9731" s="8"/>
      <c r="AI9731" s="8"/>
      <c r="AJ9731" s="8"/>
      <c r="AK9731" s="8"/>
      <c r="AN9731" s="13"/>
      <c r="AO9731" s="8"/>
      <c r="AR9731" s="13"/>
      <c r="AS9731" s="8"/>
      <c r="AV9731" s="13"/>
      <c r="AW9731" s="8"/>
      <c r="AX9731" s="19" t="str">
        <f t="shared" ref="AX9731:AX9794" si="560">IF(R9731="","",AY9731/(1+0.025))</f>
        <v/>
      </c>
      <c r="AY9731" s="55">
        <f t="shared" ref="AY9731:AY9794" si="561">BC9731-AZ9731</f>
        <v>0</v>
      </c>
      <c r="AZ9731" s="8"/>
      <c r="BA9731" s="8"/>
    </row>
    <row r="9732" spans="1:53" x14ac:dyDescent="0.25">
      <c r="A9732" s="9" t="str">
        <f>IF(B9732&lt;&gt;"",COUNTA($B$3:B9732)+$A$2,"")</f>
        <v/>
      </c>
      <c r="R9732" s="42"/>
      <c r="AB9732" s="13"/>
      <c r="AC9732" s="8"/>
      <c r="AF9732" s="13"/>
      <c r="AG9732" s="8"/>
      <c r="AH9732" s="8"/>
      <c r="AI9732" s="8"/>
      <c r="AJ9732" s="8"/>
      <c r="AK9732" s="8"/>
      <c r="AN9732" s="13"/>
      <c r="AO9732" s="8"/>
      <c r="AR9732" s="13"/>
      <c r="AS9732" s="8"/>
      <c r="AV9732" s="13"/>
      <c r="AW9732" s="8"/>
      <c r="AX9732" s="19" t="str">
        <f t="shared" si="560"/>
        <v/>
      </c>
      <c r="AY9732" s="55">
        <f t="shared" si="561"/>
        <v>0</v>
      </c>
      <c r="AZ9732" s="8"/>
      <c r="BA9732" s="8"/>
    </row>
    <row r="9733" spans="1:53" x14ac:dyDescent="0.25">
      <c r="A9733" s="9" t="str">
        <f>IF(B9733&lt;&gt;"",COUNTA($B$3:B9733)+$A$2,"")</f>
        <v/>
      </c>
      <c r="R9733" s="42"/>
      <c r="AB9733" s="13"/>
      <c r="AC9733" s="8"/>
      <c r="AF9733" s="13"/>
      <c r="AG9733" s="8"/>
      <c r="AH9733" s="8"/>
      <c r="AI9733" s="8"/>
      <c r="AJ9733" s="8"/>
      <c r="AK9733" s="8"/>
      <c r="AN9733" s="13"/>
      <c r="AO9733" s="8"/>
      <c r="AR9733" s="13"/>
      <c r="AS9733" s="8"/>
      <c r="AV9733" s="13"/>
      <c r="AW9733" s="8"/>
      <c r="AX9733" s="19" t="str">
        <f t="shared" si="560"/>
        <v/>
      </c>
      <c r="AY9733" s="55">
        <f t="shared" si="561"/>
        <v>0</v>
      </c>
      <c r="AZ9733" s="8"/>
      <c r="BA9733" s="8"/>
    </row>
    <row r="9734" spans="1:53" x14ac:dyDescent="0.25">
      <c r="A9734" s="9" t="str">
        <f>IF(B9734&lt;&gt;"",COUNTA($B$3:B9734)+$A$2,"")</f>
        <v/>
      </c>
      <c r="R9734" s="42"/>
      <c r="AB9734" s="13"/>
      <c r="AC9734" s="8"/>
      <c r="AF9734" s="13"/>
      <c r="AG9734" s="8"/>
      <c r="AH9734" s="8"/>
      <c r="AI9734" s="8"/>
      <c r="AJ9734" s="8"/>
      <c r="AK9734" s="8"/>
      <c r="AN9734" s="13"/>
      <c r="AO9734" s="8"/>
      <c r="AR9734" s="13"/>
      <c r="AS9734" s="8"/>
      <c r="AV9734" s="13"/>
      <c r="AW9734" s="8"/>
      <c r="AX9734" s="19" t="str">
        <f t="shared" si="560"/>
        <v/>
      </c>
      <c r="AY9734" s="55">
        <f t="shared" si="561"/>
        <v>0</v>
      </c>
      <c r="AZ9734" s="8"/>
      <c r="BA9734" s="8"/>
    </row>
    <row r="9735" spans="1:53" x14ac:dyDescent="0.25">
      <c r="A9735" s="9" t="str">
        <f>IF(B9735&lt;&gt;"",COUNTA($B$3:B9735)+$A$2,"")</f>
        <v/>
      </c>
      <c r="R9735" s="42"/>
      <c r="AB9735" s="13"/>
      <c r="AC9735" s="8"/>
      <c r="AF9735" s="13"/>
      <c r="AG9735" s="8"/>
      <c r="AH9735" s="8"/>
      <c r="AI9735" s="8"/>
      <c r="AJ9735" s="8"/>
      <c r="AK9735" s="8"/>
      <c r="AN9735" s="13"/>
      <c r="AO9735" s="8"/>
      <c r="AR9735" s="13"/>
      <c r="AS9735" s="8"/>
      <c r="AV9735" s="13"/>
      <c r="AW9735" s="8"/>
      <c r="AX9735" s="19" t="str">
        <f t="shared" si="560"/>
        <v/>
      </c>
      <c r="AY9735" s="55">
        <f t="shared" si="561"/>
        <v>0</v>
      </c>
      <c r="AZ9735" s="8"/>
      <c r="BA9735" s="8"/>
    </row>
    <row r="9736" spans="1:53" x14ac:dyDescent="0.25">
      <c r="A9736" s="9" t="str">
        <f>IF(B9736&lt;&gt;"",COUNTA($B$3:B9736)+$A$2,"")</f>
        <v/>
      </c>
      <c r="R9736" s="42"/>
      <c r="AB9736" s="13"/>
      <c r="AC9736" s="8"/>
      <c r="AF9736" s="13"/>
      <c r="AG9736" s="8"/>
      <c r="AH9736" s="8"/>
      <c r="AI9736" s="8"/>
      <c r="AJ9736" s="8"/>
      <c r="AK9736" s="8"/>
      <c r="AN9736" s="13"/>
      <c r="AO9736" s="8"/>
      <c r="AR9736" s="13"/>
      <c r="AS9736" s="8"/>
      <c r="AV9736" s="13"/>
      <c r="AW9736" s="8"/>
      <c r="AX9736" s="19" t="str">
        <f t="shared" si="560"/>
        <v/>
      </c>
      <c r="AY9736" s="55">
        <f t="shared" si="561"/>
        <v>0</v>
      </c>
      <c r="AZ9736" s="8"/>
      <c r="BA9736" s="8"/>
    </row>
    <row r="9737" spans="1:53" x14ac:dyDescent="0.25">
      <c r="A9737" s="9" t="str">
        <f>IF(B9737&lt;&gt;"",COUNTA($B$3:B9737)+$A$2,"")</f>
        <v/>
      </c>
      <c r="R9737" s="42"/>
      <c r="AB9737" s="13"/>
      <c r="AC9737" s="8"/>
      <c r="AF9737" s="13"/>
      <c r="AG9737" s="8"/>
      <c r="AH9737" s="8"/>
      <c r="AI9737" s="8"/>
      <c r="AJ9737" s="8"/>
      <c r="AK9737" s="8"/>
      <c r="AN9737" s="13"/>
      <c r="AO9737" s="8"/>
      <c r="AR9737" s="13"/>
      <c r="AS9737" s="8"/>
      <c r="AV9737" s="13"/>
      <c r="AW9737" s="8"/>
      <c r="AX9737" s="19" t="str">
        <f t="shared" si="560"/>
        <v/>
      </c>
      <c r="AY9737" s="55">
        <f t="shared" si="561"/>
        <v>0</v>
      </c>
      <c r="AZ9737" s="8"/>
      <c r="BA9737" s="8"/>
    </row>
    <row r="9738" spans="1:53" x14ac:dyDescent="0.25">
      <c r="A9738" s="9" t="str">
        <f>IF(B9738&lt;&gt;"",COUNTA($B$3:B9738)+$A$2,"")</f>
        <v/>
      </c>
      <c r="R9738" s="42"/>
      <c r="AB9738" s="13"/>
      <c r="AC9738" s="8"/>
      <c r="AF9738" s="13"/>
      <c r="AG9738" s="8"/>
      <c r="AH9738" s="8"/>
      <c r="AI9738" s="8"/>
      <c r="AJ9738" s="8"/>
      <c r="AK9738" s="8"/>
      <c r="AN9738" s="13"/>
      <c r="AO9738" s="8"/>
      <c r="AR9738" s="13"/>
      <c r="AS9738" s="8"/>
      <c r="AV9738" s="13"/>
      <c r="AW9738" s="8"/>
      <c r="AX9738" s="19" t="str">
        <f t="shared" si="560"/>
        <v/>
      </c>
      <c r="AY9738" s="55">
        <f t="shared" si="561"/>
        <v>0</v>
      </c>
      <c r="AZ9738" s="8"/>
      <c r="BA9738" s="8"/>
    </row>
    <row r="9739" spans="1:53" x14ac:dyDescent="0.25">
      <c r="A9739" s="9" t="str">
        <f>IF(B9739&lt;&gt;"",COUNTA($B$3:B9739)+$A$2,"")</f>
        <v/>
      </c>
      <c r="R9739" s="42"/>
      <c r="AB9739" s="13"/>
      <c r="AC9739" s="8"/>
      <c r="AF9739" s="13"/>
      <c r="AG9739" s="8"/>
      <c r="AH9739" s="8"/>
      <c r="AI9739" s="8"/>
      <c r="AJ9739" s="8"/>
      <c r="AK9739" s="8"/>
      <c r="AN9739" s="13"/>
      <c r="AO9739" s="8"/>
      <c r="AR9739" s="13"/>
      <c r="AS9739" s="8"/>
      <c r="AV9739" s="13"/>
      <c r="AW9739" s="8"/>
      <c r="AX9739" s="19" t="str">
        <f t="shared" si="560"/>
        <v/>
      </c>
      <c r="AY9739" s="55">
        <f t="shared" si="561"/>
        <v>0</v>
      </c>
      <c r="AZ9739" s="8"/>
      <c r="BA9739" s="8"/>
    </row>
    <row r="9740" spans="1:53" x14ac:dyDescent="0.25">
      <c r="A9740" s="9" t="str">
        <f>IF(B9740&lt;&gt;"",COUNTA($B$3:B9740)+$A$2,"")</f>
        <v/>
      </c>
      <c r="R9740" s="42"/>
      <c r="AB9740" s="13"/>
      <c r="AC9740" s="8"/>
      <c r="AF9740" s="13"/>
      <c r="AG9740" s="8"/>
      <c r="AH9740" s="8"/>
      <c r="AI9740" s="8"/>
      <c r="AJ9740" s="8"/>
      <c r="AK9740" s="8"/>
      <c r="AN9740" s="13"/>
      <c r="AO9740" s="8"/>
      <c r="AR9740" s="13"/>
      <c r="AS9740" s="8"/>
      <c r="AV9740" s="13"/>
      <c r="AW9740" s="8"/>
      <c r="AX9740" s="19" t="str">
        <f t="shared" si="560"/>
        <v/>
      </c>
      <c r="AY9740" s="55">
        <f t="shared" si="561"/>
        <v>0</v>
      </c>
      <c r="AZ9740" s="8"/>
      <c r="BA9740" s="8"/>
    </row>
    <row r="9741" spans="1:53" x14ac:dyDescent="0.25">
      <c r="A9741" s="9" t="str">
        <f>IF(B9741&lt;&gt;"",COUNTA($B$3:B9741)+$A$2,"")</f>
        <v/>
      </c>
      <c r="R9741" s="42"/>
      <c r="AB9741" s="13"/>
      <c r="AC9741" s="8"/>
      <c r="AF9741" s="13"/>
      <c r="AG9741" s="8"/>
      <c r="AH9741" s="8"/>
      <c r="AI9741" s="8"/>
      <c r="AJ9741" s="8"/>
      <c r="AK9741" s="8"/>
      <c r="AN9741" s="13"/>
      <c r="AO9741" s="8"/>
      <c r="AR9741" s="13"/>
      <c r="AS9741" s="8"/>
      <c r="AV9741" s="13"/>
      <c r="AW9741" s="8"/>
      <c r="AX9741" s="19" t="str">
        <f t="shared" si="560"/>
        <v/>
      </c>
      <c r="AY9741" s="55">
        <f t="shared" si="561"/>
        <v>0</v>
      </c>
      <c r="AZ9741" s="8"/>
      <c r="BA9741" s="8"/>
    </row>
    <row r="9742" spans="1:53" x14ac:dyDescent="0.25">
      <c r="A9742" s="9" t="str">
        <f>IF(B9742&lt;&gt;"",COUNTA($B$3:B9742)+$A$2,"")</f>
        <v/>
      </c>
      <c r="R9742" s="42"/>
      <c r="AB9742" s="13"/>
      <c r="AC9742" s="8"/>
      <c r="AF9742" s="13"/>
      <c r="AG9742" s="8"/>
      <c r="AH9742" s="8"/>
      <c r="AI9742" s="8"/>
      <c r="AJ9742" s="8"/>
      <c r="AK9742" s="8"/>
      <c r="AN9742" s="13"/>
      <c r="AO9742" s="8"/>
      <c r="AR9742" s="13"/>
      <c r="AS9742" s="8"/>
      <c r="AV9742" s="13"/>
      <c r="AW9742" s="8"/>
      <c r="AX9742" s="19" t="str">
        <f t="shared" si="560"/>
        <v/>
      </c>
      <c r="AY9742" s="55">
        <f t="shared" si="561"/>
        <v>0</v>
      </c>
      <c r="AZ9742" s="8"/>
      <c r="BA9742" s="8"/>
    </row>
    <row r="9743" spans="1:53" x14ac:dyDescent="0.25">
      <c r="A9743" s="9" t="str">
        <f>IF(B9743&lt;&gt;"",COUNTA($B$3:B9743)+$A$2,"")</f>
        <v/>
      </c>
      <c r="R9743" s="42"/>
      <c r="AB9743" s="13"/>
      <c r="AC9743" s="8"/>
      <c r="AF9743" s="13"/>
      <c r="AG9743" s="8"/>
      <c r="AH9743" s="8"/>
      <c r="AI9743" s="8"/>
      <c r="AJ9743" s="8"/>
      <c r="AK9743" s="8"/>
      <c r="AN9743" s="13"/>
      <c r="AO9743" s="8"/>
      <c r="AR9743" s="13"/>
      <c r="AS9743" s="8"/>
      <c r="AV9743" s="13"/>
      <c r="AW9743" s="8"/>
      <c r="AX9743" s="19" t="str">
        <f t="shared" si="560"/>
        <v/>
      </c>
      <c r="AY9743" s="55">
        <f t="shared" si="561"/>
        <v>0</v>
      </c>
      <c r="AZ9743" s="8"/>
      <c r="BA9743" s="8"/>
    </row>
    <row r="9744" spans="1:53" x14ac:dyDescent="0.25">
      <c r="A9744" s="9" t="str">
        <f>IF(B9744&lt;&gt;"",COUNTA($B$3:B9744)+$A$2,"")</f>
        <v/>
      </c>
      <c r="R9744" s="42"/>
      <c r="AB9744" s="13"/>
      <c r="AC9744" s="8"/>
      <c r="AF9744" s="13"/>
      <c r="AG9744" s="8"/>
      <c r="AH9744" s="8"/>
      <c r="AI9744" s="8"/>
      <c r="AJ9744" s="8"/>
      <c r="AK9744" s="8"/>
      <c r="AN9744" s="13"/>
      <c r="AO9744" s="8"/>
      <c r="AR9744" s="13"/>
      <c r="AS9744" s="8"/>
      <c r="AV9744" s="13"/>
      <c r="AW9744" s="8"/>
      <c r="AX9744" s="19" t="str">
        <f t="shared" si="560"/>
        <v/>
      </c>
      <c r="AY9744" s="55">
        <f t="shared" si="561"/>
        <v>0</v>
      </c>
      <c r="AZ9744" s="8"/>
      <c r="BA9744" s="8"/>
    </row>
    <row r="9745" spans="1:53" x14ac:dyDescent="0.25">
      <c r="A9745" s="9" t="str">
        <f>IF(B9745&lt;&gt;"",COUNTA($B$3:B9745)+$A$2,"")</f>
        <v/>
      </c>
      <c r="R9745" s="42"/>
      <c r="AB9745" s="13"/>
      <c r="AC9745" s="8"/>
      <c r="AF9745" s="13"/>
      <c r="AG9745" s="8"/>
      <c r="AH9745" s="8"/>
      <c r="AI9745" s="8"/>
      <c r="AJ9745" s="8"/>
      <c r="AK9745" s="8"/>
      <c r="AN9745" s="13"/>
      <c r="AO9745" s="8"/>
      <c r="AR9745" s="13"/>
      <c r="AS9745" s="8"/>
      <c r="AV9745" s="13"/>
      <c r="AW9745" s="8"/>
      <c r="AX9745" s="19" t="str">
        <f t="shared" si="560"/>
        <v/>
      </c>
      <c r="AY9745" s="55">
        <f t="shared" si="561"/>
        <v>0</v>
      </c>
      <c r="AZ9745" s="8"/>
      <c r="BA9745" s="8"/>
    </row>
    <row r="9746" spans="1:53" x14ac:dyDescent="0.25">
      <c r="A9746" s="9" t="str">
        <f>IF(B9746&lt;&gt;"",COUNTA($B$3:B9746)+$A$2,"")</f>
        <v/>
      </c>
      <c r="R9746" s="42"/>
      <c r="AB9746" s="13"/>
      <c r="AC9746" s="8"/>
      <c r="AF9746" s="13"/>
      <c r="AG9746" s="8"/>
      <c r="AH9746" s="8"/>
      <c r="AI9746" s="8"/>
      <c r="AJ9746" s="8"/>
      <c r="AK9746" s="8"/>
      <c r="AN9746" s="13"/>
      <c r="AO9746" s="8"/>
      <c r="AR9746" s="13"/>
      <c r="AS9746" s="8"/>
      <c r="AV9746" s="13"/>
      <c r="AW9746" s="8"/>
      <c r="AX9746" s="19" t="str">
        <f t="shared" si="560"/>
        <v/>
      </c>
      <c r="AY9746" s="55">
        <f t="shared" si="561"/>
        <v>0</v>
      </c>
      <c r="AZ9746" s="8"/>
      <c r="BA9746" s="8"/>
    </row>
    <row r="9747" spans="1:53" x14ac:dyDescent="0.25">
      <c r="A9747" s="9" t="str">
        <f>IF(B9747&lt;&gt;"",COUNTA($B$3:B9747)+$A$2,"")</f>
        <v/>
      </c>
      <c r="R9747" s="42"/>
      <c r="AB9747" s="13"/>
      <c r="AC9747" s="8"/>
      <c r="AF9747" s="13"/>
      <c r="AG9747" s="8"/>
      <c r="AH9747" s="8"/>
      <c r="AI9747" s="8"/>
      <c r="AJ9747" s="8"/>
      <c r="AK9747" s="8"/>
      <c r="AN9747" s="13"/>
      <c r="AO9747" s="8"/>
      <c r="AR9747" s="13"/>
      <c r="AS9747" s="8"/>
      <c r="AV9747" s="13"/>
      <c r="AW9747" s="8"/>
      <c r="AX9747" s="19" t="str">
        <f t="shared" si="560"/>
        <v/>
      </c>
      <c r="AY9747" s="55">
        <f t="shared" si="561"/>
        <v>0</v>
      </c>
      <c r="AZ9747" s="8"/>
      <c r="BA9747" s="8"/>
    </row>
    <row r="9748" spans="1:53" x14ac:dyDescent="0.25">
      <c r="A9748" s="9" t="str">
        <f>IF(B9748&lt;&gt;"",COUNTA($B$3:B9748)+$A$2,"")</f>
        <v/>
      </c>
      <c r="R9748" s="42"/>
      <c r="AB9748" s="13"/>
      <c r="AC9748" s="8"/>
      <c r="AF9748" s="13"/>
      <c r="AG9748" s="8"/>
      <c r="AH9748" s="8"/>
      <c r="AI9748" s="8"/>
      <c r="AJ9748" s="8"/>
      <c r="AK9748" s="8"/>
      <c r="AN9748" s="13"/>
      <c r="AO9748" s="8"/>
      <c r="AR9748" s="13"/>
      <c r="AS9748" s="8"/>
      <c r="AV9748" s="13"/>
      <c r="AW9748" s="8"/>
      <c r="AX9748" s="19" t="str">
        <f t="shared" si="560"/>
        <v/>
      </c>
      <c r="AY9748" s="55">
        <f t="shared" si="561"/>
        <v>0</v>
      </c>
      <c r="AZ9748" s="8"/>
      <c r="BA9748" s="8"/>
    </row>
    <row r="9749" spans="1:53" x14ac:dyDescent="0.25">
      <c r="A9749" s="9" t="str">
        <f>IF(B9749&lt;&gt;"",COUNTA($B$3:B9749)+$A$2,"")</f>
        <v/>
      </c>
      <c r="R9749" s="42"/>
      <c r="AB9749" s="13"/>
      <c r="AC9749" s="8"/>
      <c r="AF9749" s="13"/>
      <c r="AG9749" s="8"/>
      <c r="AH9749" s="8"/>
      <c r="AI9749" s="8"/>
      <c r="AJ9749" s="8"/>
      <c r="AK9749" s="8"/>
      <c r="AN9749" s="13"/>
      <c r="AO9749" s="8"/>
      <c r="AR9749" s="13"/>
      <c r="AS9749" s="8"/>
      <c r="AV9749" s="13"/>
      <c r="AW9749" s="8"/>
      <c r="AX9749" s="19" t="str">
        <f t="shared" si="560"/>
        <v/>
      </c>
      <c r="AY9749" s="55">
        <f t="shared" si="561"/>
        <v>0</v>
      </c>
      <c r="AZ9749" s="8"/>
      <c r="BA9749" s="8"/>
    </row>
    <row r="9750" spans="1:53" x14ac:dyDescent="0.25">
      <c r="A9750" s="9" t="str">
        <f>IF(B9750&lt;&gt;"",COUNTA($B$3:B9750)+$A$2,"")</f>
        <v/>
      </c>
      <c r="R9750" s="42"/>
      <c r="AB9750" s="13"/>
      <c r="AC9750" s="8"/>
      <c r="AF9750" s="13"/>
      <c r="AG9750" s="8"/>
      <c r="AH9750" s="8"/>
      <c r="AI9750" s="8"/>
      <c r="AJ9750" s="8"/>
      <c r="AK9750" s="8"/>
      <c r="AN9750" s="13"/>
      <c r="AO9750" s="8"/>
      <c r="AR9750" s="13"/>
      <c r="AS9750" s="8"/>
      <c r="AV9750" s="13"/>
      <c r="AW9750" s="8"/>
      <c r="AX9750" s="19" t="str">
        <f t="shared" si="560"/>
        <v/>
      </c>
      <c r="AY9750" s="55">
        <f t="shared" si="561"/>
        <v>0</v>
      </c>
      <c r="AZ9750" s="8"/>
      <c r="BA9750" s="8"/>
    </row>
    <row r="9751" spans="1:53" x14ac:dyDescent="0.25">
      <c r="A9751" s="9" t="str">
        <f>IF(B9751&lt;&gt;"",COUNTA($B$3:B9751)+$A$2,"")</f>
        <v/>
      </c>
      <c r="R9751" s="42"/>
      <c r="AB9751" s="13"/>
      <c r="AC9751" s="8"/>
      <c r="AF9751" s="13"/>
      <c r="AG9751" s="8"/>
      <c r="AH9751" s="8"/>
      <c r="AI9751" s="8"/>
      <c r="AJ9751" s="8"/>
      <c r="AK9751" s="8"/>
      <c r="AN9751" s="13"/>
      <c r="AO9751" s="8"/>
      <c r="AR9751" s="13"/>
      <c r="AS9751" s="8"/>
      <c r="AV9751" s="13"/>
      <c r="AW9751" s="8"/>
      <c r="AX9751" s="19" t="str">
        <f t="shared" si="560"/>
        <v/>
      </c>
      <c r="AY9751" s="55">
        <f t="shared" si="561"/>
        <v>0</v>
      </c>
      <c r="AZ9751" s="8"/>
      <c r="BA9751" s="8"/>
    </row>
    <row r="9752" spans="1:53" x14ac:dyDescent="0.25">
      <c r="A9752" s="9" t="str">
        <f>IF(B9752&lt;&gt;"",COUNTA($B$3:B9752)+$A$2,"")</f>
        <v/>
      </c>
      <c r="R9752" s="42"/>
      <c r="AB9752" s="13"/>
      <c r="AC9752" s="8"/>
      <c r="AF9752" s="13"/>
      <c r="AG9752" s="8"/>
      <c r="AH9752" s="8"/>
      <c r="AI9752" s="8"/>
      <c r="AJ9752" s="8"/>
      <c r="AK9752" s="8"/>
      <c r="AN9752" s="13"/>
      <c r="AO9752" s="8"/>
      <c r="AR9752" s="13"/>
      <c r="AS9752" s="8"/>
      <c r="AV9752" s="13"/>
      <c r="AW9752" s="8"/>
      <c r="AX9752" s="19" t="str">
        <f t="shared" si="560"/>
        <v/>
      </c>
      <c r="AY9752" s="55">
        <f t="shared" si="561"/>
        <v>0</v>
      </c>
      <c r="AZ9752" s="8"/>
      <c r="BA9752" s="8"/>
    </row>
    <row r="9753" spans="1:53" x14ac:dyDescent="0.25">
      <c r="A9753" s="9" t="str">
        <f>IF(B9753&lt;&gt;"",COUNTA($B$3:B9753)+$A$2,"")</f>
        <v/>
      </c>
      <c r="R9753" s="42"/>
      <c r="AB9753" s="13"/>
      <c r="AC9753" s="8"/>
      <c r="AF9753" s="13"/>
      <c r="AG9753" s="8"/>
      <c r="AH9753" s="8"/>
      <c r="AI9753" s="8"/>
      <c r="AJ9753" s="8"/>
      <c r="AK9753" s="8"/>
      <c r="AN9753" s="13"/>
      <c r="AO9753" s="8"/>
      <c r="AR9753" s="13"/>
      <c r="AS9753" s="8"/>
      <c r="AV9753" s="13"/>
      <c r="AW9753" s="8"/>
      <c r="AX9753" s="19" t="str">
        <f t="shared" si="560"/>
        <v/>
      </c>
      <c r="AY9753" s="55">
        <f t="shared" si="561"/>
        <v>0</v>
      </c>
      <c r="AZ9753" s="8"/>
      <c r="BA9753" s="8"/>
    </row>
    <row r="9754" spans="1:53" x14ac:dyDescent="0.25">
      <c r="A9754" s="9" t="str">
        <f>IF(B9754&lt;&gt;"",COUNTA($B$3:B9754)+$A$2,"")</f>
        <v/>
      </c>
      <c r="R9754" s="42"/>
      <c r="AB9754" s="13"/>
      <c r="AC9754" s="8"/>
      <c r="AF9754" s="13"/>
      <c r="AG9754" s="8"/>
      <c r="AH9754" s="8"/>
      <c r="AI9754" s="8"/>
      <c r="AJ9754" s="8"/>
      <c r="AK9754" s="8"/>
      <c r="AN9754" s="13"/>
      <c r="AO9754" s="8"/>
      <c r="AR9754" s="13"/>
      <c r="AS9754" s="8"/>
      <c r="AV9754" s="13"/>
      <c r="AW9754" s="8"/>
      <c r="AX9754" s="19" t="str">
        <f t="shared" si="560"/>
        <v/>
      </c>
      <c r="AY9754" s="55">
        <f t="shared" si="561"/>
        <v>0</v>
      </c>
      <c r="AZ9754" s="8"/>
      <c r="BA9754" s="8"/>
    </row>
    <row r="9755" spans="1:53" x14ac:dyDescent="0.25">
      <c r="A9755" s="9" t="str">
        <f>IF(B9755&lt;&gt;"",COUNTA($B$3:B9755)+$A$2,"")</f>
        <v/>
      </c>
      <c r="R9755" s="42"/>
      <c r="AB9755" s="13"/>
      <c r="AC9755" s="8"/>
      <c r="AF9755" s="13"/>
      <c r="AG9755" s="8"/>
      <c r="AH9755" s="8"/>
      <c r="AI9755" s="8"/>
      <c r="AJ9755" s="8"/>
      <c r="AK9755" s="8"/>
      <c r="AN9755" s="13"/>
      <c r="AO9755" s="8"/>
      <c r="AR9755" s="13"/>
      <c r="AS9755" s="8"/>
      <c r="AV9755" s="13"/>
      <c r="AW9755" s="8"/>
      <c r="AX9755" s="19" t="str">
        <f t="shared" si="560"/>
        <v/>
      </c>
      <c r="AY9755" s="55">
        <f t="shared" si="561"/>
        <v>0</v>
      </c>
      <c r="AZ9755" s="8"/>
      <c r="BA9755" s="8"/>
    </row>
    <row r="9756" spans="1:53" x14ac:dyDescent="0.25">
      <c r="A9756" s="9" t="str">
        <f>IF(B9756&lt;&gt;"",COUNTA($B$3:B9756)+$A$2,"")</f>
        <v/>
      </c>
      <c r="R9756" s="42"/>
      <c r="AB9756" s="13"/>
      <c r="AC9756" s="8"/>
      <c r="AF9756" s="13"/>
      <c r="AG9756" s="8"/>
      <c r="AH9756" s="8"/>
      <c r="AI9756" s="8"/>
      <c r="AJ9756" s="8"/>
      <c r="AK9756" s="8"/>
      <c r="AN9756" s="13"/>
      <c r="AO9756" s="8"/>
      <c r="AR9756" s="13"/>
      <c r="AS9756" s="8"/>
      <c r="AV9756" s="13"/>
      <c r="AW9756" s="8"/>
      <c r="AX9756" s="19" t="str">
        <f t="shared" si="560"/>
        <v/>
      </c>
      <c r="AY9756" s="55">
        <f t="shared" si="561"/>
        <v>0</v>
      </c>
      <c r="AZ9756" s="8"/>
      <c r="BA9756" s="8"/>
    </row>
    <row r="9757" spans="1:53" x14ac:dyDescent="0.25">
      <c r="A9757" s="9" t="str">
        <f>IF(B9757&lt;&gt;"",COUNTA($B$3:B9757)+$A$2,"")</f>
        <v/>
      </c>
      <c r="R9757" s="42"/>
      <c r="AB9757" s="13"/>
      <c r="AC9757" s="8"/>
      <c r="AF9757" s="13"/>
      <c r="AG9757" s="8"/>
      <c r="AH9757" s="8"/>
      <c r="AI9757" s="8"/>
      <c r="AJ9757" s="8"/>
      <c r="AK9757" s="8"/>
      <c r="AN9757" s="13"/>
      <c r="AO9757" s="8"/>
      <c r="AR9757" s="13"/>
      <c r="AS9757" s="8"/>
      <c r="AV9757" s="13"/>
      <c r="AW9757" s="8"/>
      <c r="AX9757" s="19" t="str">
        <f t="shared" si="560"/>
        <v/>
      </c>
      <c r="AY9757" s="55">
        <f t="shared" si="561"/>
        <v>0</v>
      </c>
      <c r="AZ9757" s="8"/>
      <c r="BA9757" s="8"/>
    </row>
    <row r="9758" spans="1:53" x14ac:dyDescent="0.25">
      <c r="A9758" s="9" t="str">
        <f>IF(B9758&lt;&gt;"",COUNTA($B$3:B9758)+$A$2,"")</f>
        <v/>
      </c>
      <c r="R9758" s="42"/>
      <c r="AB9758" s="13"/>
      <c r="AC9758" s="8"/>
      <c r="AF9758" s="13"/>
      <c r="AG9758" s="8"/>
      <c r="AH9758" s="8"/>
      <c r="AI9758" s="8"/>
      <c r="AJ9758" s="8"/>
      <c r="AK9758" s="8"/>
      <c r="AN9758" s="13"/>
      <c r="AO9758" s="8"/>
      <c r="AR9758" s="13"/>
      <c r="AS9758" s="8"/>
      <c r="AV9758" s="13"/>
      <c r="AW9758" s="8"/>
      <c r="AX9758" s="19" t="str">
        <f t="shared" si="560"/>
        <v/>
      </c>
      <c r="AY9758" s="55">
        <f t="shared" si="561"/>
        <v>0</v>
      </c>
      <c r="AZ9758" s="8"/>
      <c r="BA9758" s="8"/>
    </row>
    <row r="9759" spans="1:53" x14ac:dyDescent="0.25">
      <c r="A9759" s="9" t="str">
        <f>IF(B9759&lt;&gt;"",COUNTA($B$3:B9759)+$A$2,"")</f>
        <v/>
      </c>
      <c r="R9759" s="42"/>
      <c r="AB9759" s="13"/>
      <c r="AC9759" s="8"/>
      <c r="AF9759" s="13"/>
      <c r="AG9759" s="8"/>
      <c r="AH9759" s="8"/>
      <c r="AI9759" s="8"/>
      <c r="AJ9759" s="8"/>
      <c r="AK9759" s="8"/>
      <c r="AN9759" s="13"/>
      <c r="AO9759" s="8"/>
      <c r="AR9759" s="13"/>
      <c r="AS9759" s="8"/>
      <c r="AV9759" s="13"/>
      <c r="AW9759" s="8"/>
      <c r="AX9759" s="19" t="str">
        <f t="shared" si="560"/>
        <v/>
      </c>
      <c r="AY9759" s="55">
        <f t="shared" si="561"/>
        <v>0</v>
      </c>
      <c r="AZ9759" s="8"/>
      <c r="BA9759" s="8"/>
    </row>
    <row r="9760" spans="1:53" x14ac:dyDescent="0.25">
      <c r="A9760" s="9" t="str">
        <f>IF(B9760&lt;&gt;"",COUNTA($B$3:B9760)+$A$2,"")</f>
        <v/>
      </c>
      <c r="R9760" s="42"/>
      <c r="AB9760" s="13"/>
      <c r="AC9760" s="8"/>
      <c r="AF9760" s="13"/>
      <c r="AG9760" s="8"/>
      <c r="AH9760" s="8"/>
      <c r="AI9760" s="8"/>
      <c r="AJ9760" s="8"/>
      <c r="AK9760" s="8"/>
      <c r="AN9760" s="13"/>
      <c r="AO9760" s="8"/>
      <c r="AR9760" s="13"/>
      <c r="AS9760" s="8"/>
      <c r="AV9760" s="13"/>
      <c r="AW9760" s="8"/>
      <c r="AX9760" s="19" t="str">
        <f t="shared" si="560"/>
        <v/>
      </c>
      <c r="AY9760" s="55">
        <f t="shared" si="561"/>
        <v>0</v>
      </c>
      <c r="AZ9760" s="8"/>
      <c r="BA9760" s="8"/>
    </row>
    <row r="9761" spans="1:53" x14ac:dyDescent="0.25">
      <c r="A9761" s="9" t="str">
        <f>IF(B9761&lt;&gt;"",COUNTA($B$3:B9761)+$A$2,"")</f>
        <v/>
      </c>
      <c r="R9761" s="42"/>
      <c r="AB9761" s="13"/>
      <c r="AC9761" s="8"/>
      <c r="AF9761" s="13"/>
      <c r="AG9761" s="8"/>
      <c r="AH9761" s="8"/>
      <c r="AI9761" s="8"/>
      <c r="AJ9761" s="8"/>
      <c r="AK9761" s="8"/>
      <c r="AN9761" s="13"/>
      <c r="AO9761" s="8"/>
      <c r="AR9761" s="13"/>
      <c r="AS9761" s="8"/>
      <c r="AV9761" s="13"/>
      <c r="AW9761" s="8"/>
      <c r="AX9761" s="19" t="str">
        <f t="shared" si="560"/>
        <v/>
      </c>
      <c r="AY9761" s="55">
        <f t="shared" si="561"/>
        <v>0</v>
      </c>
      <c r="AZ9761" s="8"/>
      <c r="BA9761" s="8"/>
    </row>
    <row r="9762" spans="1:53" x14ac:dyDescent="0.25">
      <c r="A9762" s="9" t="str">
        <f>IF(B9762&lt;&gt;"",COUNTA($B$3:B9762)+$A$2,"")</f>
        <v/>
      </c>
      <c r="R9762" s="42"/>
      <c r="AB9762" s="13"/>
      <c r="AC9762" s="8"/>
      <c r="AF9762" s="13"/>
      <c r="AG9762" s="8"/>
      <c r="AH9762" s="8"/>
      <c r="AI9762" s="8"/>
      <c r="AJ9762" s="8"/>
      <c r="AK9762" s="8"/>
      <c r="AN9762" s="13"/>
      <c r="AO9762" s="8"/>
      <c r="AR9762" s="13"/>
      <c r="AS9762" s="8"/>
      <c r="AV9762" s="13"/>
      <c r="AW9762" s="8"/>
      <c r="AX9762" s="19" t="str">
        <f t="shared" si="560"/>
        <v/>
      </c>
      <c r="AY9762" s="55">
        <f t="shared" si="561"/>
        <v>0</v>
      </c>
      <c r="AZ9762" s="8"/>
      <c r="BA9762" s="8"/>
    </row>
    <row r="9763" spans="1:53" x14ac:dyDescent="0.25">
      <c r="A9763" s="9" t="str">
        <f>IF(B9763&lt;&gt;"",COUNTA($B$3:B9763)+$A$2,"")</f>
        <v/>
      </c>
      <c r="R9763" s="42"/>
      <c r="AB9763" s="13"/>
      <c r="AC9763" s="8"/>
      <c r="AF9763" s="13"/>
      <c r="AG9763" s="8"/>
      <c r="AH9763" s="8"/>
      <c r="AI9763" s="8"/>
      <c r="AJ9763" s="8"/>
      <c r="AK9763" s="8"/>
      <c r="AN9763" s="13"/>
      <c r="AO9763" s="8"/>
      <c r="AR9763" s="13"/>
      <c r="AS9763" s="8"/>
      <c r="AV9763" s="13"/>
      <c r="AW9763" s="8"/>
      <c r="AX9763" s="19" t="str">
        <f t="shared" si="560"/>
        <v/>
      </c>
      <c r="AY9763" s="55">
        <f t="shared" si="561"/>
        <v>0</v>
      </c>
      <c r="AZ9763" s="8"/>
      <c r="BA9763" s="8"/>
    </row>
    <row r="9764" spans="1:53" x14ac:dyDescent="0.25">
      <c r="A9764" s="9" t="str">
        <f>IF(B9764&lt;&gt;"",COUNTA($B$3:B9764)+$A$2,"")</f>
        <v/>
      </c>
      <c r="R9764" s="42"/>
      <c r="AB9764" s="13"/>
      <c r="AC9764" s="8"/>
      <c r="AF9764" s="13"/>
      <c r="AG9764" s="8"/>
      <c r="AH9764" s="8"/>
      <c r="AI9764" s="8"/>
      <c r="AJ9764" s="8"/>
      <c r="AK9764" s="8"/>
      <c r="AN9764" s="13"/>
      <c r="AO9764" s="8"/>
      <c r="AR9764" s="13"/>
      <c r="AS9764" s="8"/>
      <c r="AV9764" s="13"/>
      <c r="AW9764" s="8"/>
      <c r="AX9764" s="19" t="str">
        <f t="shared" si="560"/>
        <v/>
      </c>
      <c r="AY9764" s="55">
        <f t="shared" si="561"/>
        <v>0</v>
      </c>
      <c r="AZ9764" s="8"/>
      <c r="BA9764" s="8"/>
    </row>
    <row r="9765" spans="1:53" x14ac:dyDescent="0.25">
      <c r="A9765" s="9" t="str">
        <f>IF(B9765&lt;&gt;"",COUNTA($B$3:B9765)+$A$2,"")</f>
        <v/>
      </c>
      <c r="R9765" s="42"/>
      <c r="AB9765" s="13"/>
      <c r="AC9765" s="8"/>
      <c r="AF9765" s="13"/>
      <c r="AG9765" s="8"/>
      <c r="AH9765" s="8"/>
      <c r="AI9765" s="8"/>
      <c r="AJ9765" s="8"/>
      <c r="AK9765" s="8"/>
      <c r="AN9765" s="13"/>
      <c r="AO9765" s="8"/>
      <c r="AR9765" s="13"/>
      <c r="AS9765" s="8"/>
      <c r="AV9765" s="13"/>
      <c r="AW9765" s="8"/>
      <c r="AX9765" s="19" t="str">
        <f t="shared" si="560"/>
        <v/>
      </c>
      <c r="AY9765" s="55">
        <f t="shared" si="561"/>
        <v>0</v>
      </c>
      <c r="AZ9765" s="8"/>
      <c r="BA9765" s="8"/>
    </row>
    <row r="9766" spans="1:53" x14ac:dyDescent="0.25">
      <c r="A9766" s="9" t="str">
        <f>IF(B9766&lt;&gt;"",COUNTA($B$3:B9766)+$A$2,"")</f>
        <v/>
      </c>
      <c r="R9766" s="42"/>
      <c r="AB9766" s="13"/>
      <c r="AC9766" s="8"/>
      <c r="AF9766" s="13"/>
      <c r="AG9766" s="8"/>
      <c r="AH9766" s="8"/>
      <c r="AI9766" s="8"/>
      <c r="AJ9766" s="8"/>
      <c r="AK9766" s="8"/>
      <c r="AN9766" s="13"/>
      <c r="AO9766" s="8"/>
      <c r="AR9766" s="13"/>
      <c r="AS9766" s="8"/>
      <c r="AV9766" s="13"/>
      <c r="AW9766" s="8"/>
      <c r="AX9766" s="19" t="str">
        <f t="shared" si="560"/>
        <v/>
      </c>
      <c r="AY9766" s="55">
        <f t="shared" si="561"/>
        <v>0</v>
      </c>
      <c r="AZ9766" s="8"/>
      <c r="BA9766" s="8"/>
    </row>
    <row r="9767" spans="1:53" x14ac:dyDescent="0.25">
      <c r="A9767" s="9" t="str">
        <f>IF(B9767&lt;&gt;"",COUNTA($B$3:B9767)+$A$2,"")</f>
        <v/>
      </c>
      <c r="R9767" s="42"/>
      <c r="AB9767" s="13"/>
      <c r="AC9767" s="8"/>
      <c r="AF9767" s="13"/>
      <c r="AG9767" s="8"/>
      <c r="AH9767" s="8"/>
      <c r="AI9767" s="8"/>
      <c r="AJ9767" s="8"/>
      <c r="AK9767" s="8"/>
      <c r="AN9767" s="13"/>
      <c r="AO9767" s="8"/>
      <c r="AR9767" s="13"/>
      <c r="AS9767" s="8"/>
      <c r="AV9767" s="13"/>
      <c r="AW9767" s="8"/>
      <c r="AX9767" s="19" t="str">
        <f t="shared" si="560"/>
        <v/>
      </c>
      <c r="AY9767" s="55">
        <f t="shared" si="561"/>
        <v>0</v>
      </c>
      <c r="AZ9767" s="8"/>
      <c r="BA9767" s="8"/>
    </row>
    <row r="9768" spans="1:53" x14ac:dyDescent="0.25">
      <c r="A9768" s="9" t="str">
        <f>IF(B9768&lt;&gt;"",COUNTA($B$3:B9768)+$A$2,"")</f>
        <v/>
      </c>
      <c r="R9768" s="42"/>
      <c r="AB9768" s="13"/>
      <c r="AC9768" s="8"/>
      <c r="AF9768" s="13"/>
      <c r="AG9768" s="8"/>
      <c r="AH9768" s="8"/>
      <c r="AI9768" s="8"/>
      <c r="AJ9768" s="8"/>
      <c r="AK9768" s="8"/>
      <c r="AN9768" s="13"/>
      <c r="AO9768" s="8"/>
      <c r="AR9768" s="13"/>
      <c r="AS9768" s="8"/>
      <c r="AV9768" s="13"/>
      <c r="AW9768" s="8"/>
      <c r="AX9768" s="19" t="str">
        <f t="shared" si="560"/>
        <v/>
      </c>
      <c r="AY9768" s="55">
        <f t="shared" si="561"/>
        <v>0</v>
      </c>
      <c r="AZ9768" s="8"/>
      <c r="BA9768" s="8"/>
    </row>
    <row r="9769" spans="1:53" x14ac:dyDescent="0.25">
      <c r="A9769" s="9" t="str">
        <f>IF(B9769&lt;&gt;"",COUNTA($B$3:B9769)+$A$2,"")</f>
        <v/>
      </c>
      <c r="R9769" s="42"/>
      <c r="AB9769" s="13"/>
      <c r="AC9769" s="8"/>
      <c r="AF9769" s="13"/>
      <c r="AG9769" s="8"/>
      <c r="AH9769" s="8"/>
      <c r="AI9769" s="8"/>
      <c r="AJ9769" s="8"/>
      <c r="AK9769" s="8"/>
      <c r="AN9769" s="13"/>
      <c r="AO9769" s="8"/>
      <c r="AR9769" s="13"/>
      <c r="AS9769" s="8"/>
      <c r="AV9769" s="13"/>
      <c r="AW9769" s="8"/>
      <c r="AX9769" s="19" t="str">
        <f t="shared" si="560"/>
        <v/>
      </c>
      <c r="AY9769" s="55">
        <f t="shared" si="561"/>
        <v>0</v>
      </c>
      <c r="AZ9769" s="8"/>
      <c r="BA9769" s="8"/>
    </row>
    <row r="9770" spans="1:53" x14ac:dyDescent="0.25">
      <c r="A9770" s="9" t="str">
        <f>IF(B9770&lt;&gt;"",COUNTA($B$3:B9770)+$A$2,"")</f>
        <v/>
      </c>
      <c r="R9770" s="42"/>
      <c r="AB9770" s="13"/>
      <c r="AC9770" s="8"/>
      <c r="AF9770" s="13"/>
      <c r="AG9770" s="8"/>
      <c r="AH9770" s="8"/>
      <c r="AI9770" s="8"/>
      <c r="AJ9770" s="8"/>
      <c r="AK9770" s="8"/>
      <c r="AN9770" s="13"/>
      <c r="AO9770" s="8"/>
      <c r="AR9770" s="13"/>
      <c r="AS9770" s="8"/>
      <c r="AV9770" s="13"/>
      <c r="AW9770" s="8"/>
      <c r="AX9770" s="19" t="str">
        <f t="shared" si="560"/>
        <v/>
      </c>
      <c r="AY9770" s="55">
        <f t="shared" si="561"/>
        <v>0</v>
      </c>
      <c r="AZ9770" s="8"/>
      <c r="BA9770" s="8"/>
    </row>
    <row r="9771" spans="1:53" x14ac:dyDescent="0.25">
      <c r="A9771" s="9" t="str">
        <f>IF(B9771&lt;&gt;"",COUNTA($B$3:B9771)+$A$2,"")</f>
        <v/>
      </c>
      <c r="R9771" s="42"/>
      <c r="AB9771" s="13"/>
      <c r="AC9771" s="8"/>
      <c r="AF9771" s="13"/>
      <c r="AG9771" s="8"/>
      <c r="AH9771" s="8"/>
      <c r="AI9771" s="8"/>
      <c r="AJ9771" s="8"/>
      <c r="AK9771" s="8"/>
      <c r="AN9771" s="13"/>
      <c r="AO9771" s="8"/>
      <c r="AR9771" s="13"/>
      <c r="AS9771" s="8"/>
      <c r="AV9771" s="13"/>
      <c r="AW9771" s="8"/>
      <c r="AX9771" s="19" t="str">
        <f t="shared" si="560"/>
        <v/>
      </c>
      <c r="AY9771" s="55">
        <f t="shared" si="561"/>
        <v>0</v>
      </c>
      <c r="AZ9771" s="8"/>
      <c r="BA9771" s="8"/>
    </row>
    <row r="9772" spans="1:53" x14ac:dyDescent="0.25">
      <c r="A9772" s="9" t="str">
        <f>IF(B9772&lt;&gt;"",COUNTA($B$3:B9772)+$A$2,"")</f>
        <v/>
      </c>
      <c r="R9772" s="42"/>
      <c r="AB9772" s="13"/>
      <c r="AC9772" s="8"/>
      <c r="AF9772" s="13"/>
      <c r="AG9772" s="8"/>
      <c r="AH9772" s="8"/>
      <c r="AI9772" s="8"/>
      <c r="AJ9772" s="8"/>
      <c r="AK9772" s="8"/>
      <c r="AN9772" s="13"/>
      <c r="AO9772" s="8"/>
      <c r="AR9772" s="13"/>
      <c r="AS9772" s="8"/>
      <c r="AV9772" s="13"/>
      <c r="AW9772" s="8"/>
      <c r="AX9772" s="19" t="str">
        <f t="shared" si="560"/>
        <v/>
      </c>
      <c r="AY9772" s="55">
        <f t="shared" si="561"/>
        <v>0</v>
      </c>
      <c r="AZ9772" s="8"/>
      <c r="BA9772" s="8"/>
    </row>
    <row r="9773" spans="1:53" x14ac:dyDescent="0.25">
      <c r="A9773" s="9" t="str">
        <f>IF(B9773&lt;&gt;"",COUNTA($B$3:B9773)+$A$2,"")</f>
        <v/>
      </c>
      <c r="R9773" s="42"/>
      <c r="AB9773" s="13"/>
      <c r="AC9773" s="8"/>
      <c r="AF9773" s="13"/>
      <c r="AG9773" s="8"/>
      <c r="AH9773" s="8"/>
      <c r="AI9773" s="8"/>
      <c r="AJ9773" s="8"/>
      <c r="AK9773" s="8"/>
      <c r="AN9773" s="13"/>
      <c r="AO9773" s="8"/>
      <c r="AR9773" s="13"/>
      <c r="AS9773" s="8"/>
      <c r="AV9773" s="13"/>
      <c r="AW9773" s="8"/>
      <c r="AX9773" s="19" t="str">
        <f t="shared" si="560"/>
        <v/>
      </c>
      <c r="AY9773" s="55">
        <f t="shared" si="561"/>
        <v>0</v>
      </c>
      <c r="AZ9773" s="8"/>
      <c r="BA9773" s="8"/>
    </row>
    <row r="9774" spans="1:53" x14ac:dyDescent="0.25">
      <c r="A9774" s="9" t="str">
        <f>IF(B9774&lt;&gt;"",COUNTA($B$3:B9774)+$A$2,"")</f>
        <v/>
      </c>
      <c r="R9774" s="42"/>
      <c r="AB9774" s="13"/>
      <c r="AC9774" s="8"/>
      <c r="AF9774" s="13"/>
      <c r="AG9774" s="8"/>
      <c r="AH9774" s="8"/>
      <c r="AI9774" s="8"/>
      <c r="AJ9774" s="8"/>
      <c r="AK9774" s="8"/>
      <c r="AN9774" s="13"/>
      <c r="AO9774" s="8"/>
      <c r="AR9774" s="13"/>
      <c r="AS9774" s="8"/>
      <c r="AV9774" s="13"/>
      <c r="AW9774" s="8"/>
      <c r="AX9774" s="19" t="str">
        <f t="shared" si="560"/>
        <v/>
      </c>
      <c r="AY9774" s="55">
        <f t="shared" si="561"/>
        <v>0</v>
      </c>
      <c r="AZ9774" s="8"/>
      <c r="BA9774" s="8"/>
    </row>
    <row r="9775" spans="1:53" x14ac:dyDescent="0.25">
      <c r="A9775" s="9" t="str">
        <f>IF(B9775&lt;&gt;"",COUNTA($B$3:B9775)+$A$2,"")</f>
        <v/>
      </c>
      <c r="R9775" s="42"/>
      <c r="AB9775" s="13"/>
      <c r="AC9775" s="8"/>
      <c r="AF9775" s="13"/>
      <c r="AG9775" s="8"/>
      <c r="AH9775" s="8"/>
      <c r="AI9775" s="8"/>
      <c r="AJ9775" s="8"/>
      <c r="AK9775" s="8"/>
      <c r="AN9775" s="13"/>
      <c r="AO9775" s="8"/>
      <c r="AR9775" s="13"/>
      <c r="AS9775" s="8"/>
      <c r="AV9775" s="13"/>
      <c r="AW9775" s="8"/>
      <c r="AX9775" s="19" t="str">
        <f t="shared" si="560"/>
        <v/>
      </c>
      <c r="AY9775" s="55">
        <f t="shared" si="561"/>
        <v>0</v>
      </c>
      <c r="AZ9775" s="8"/>
      <c r="BA9775" s="8"/>
    </row>
    <row r="9776" spans="1:53" x14ac:dyDescent="0.25">
      <c r="A9776" s="9" t="str">
        <f>IF(B9776&lt;&gt;"",COUNTA($B$3:B9776)+$A$2,"")</f>
        <v/>
      </c>
      <c r="R9776" s="42"/>
      <c r="AB9776" s="13"/>
      <c r="AC9776" s="8"/>
      <c r="AF9776" s="13"/>
      <c r="AG9776" s="8"/>
      <c r="AH9776" s="8"/>
      <c r="AI9776" s="8"/>
      <c r="AJ9776" s="8"/>
      <c r="AK9776" s="8"/>
      <c r="AN9776" s="13"/>
      <c r="AO9776" s="8"/>
      <c r="AR9776" s="13"/>
      <c r="AS9776" s="8"/>
      <c r="AV9776" s="13"/>
      <c r="AW9776" s="8"/>
      <c r="AX9776" s="19" t="str">
        <f t="shared" si="560"/>
        <v/>
      </c>
      <c r="AY9776" s="55">
        <f t="shared" si="561"/>
        <v>0</v>
      </c>
      <c r="AZ9776" s="8"/>
      <c r="BA9776" s="8"/>
    </row>
    <row r="9777" spans="1:53" x14ac:dyDescent="0.25">
      <c r="A9777" s="9" t="str">
        <f>IF(B9777&lt;&gt;"",COUNTA($B$3:B9777)+$A$2,"")</f>
        <v/>
      </c>
      <c r="R9777" s="42"/>
      <c r="AB9777" s="13"/>
      <c r="AC9777" s="8"/>
      <c r="AF9777" s="13"/>
      <c r="AG9777" s="8"/>
      <c r="AH9777" s="8"/>
      <c r="AI9777" s="8"/>
      <c r="AJ9777" s="8"/>
      <c r="AK9777" s="8"/>
      <c r="AN9777" s="13"/>
      <c r="AO9777" s="8"/>
      <c r="AR9777" s="13"/>
      <c r="AS9777" s="8"/>
      <c r="AV9777" s="13"/>
      <c r="AW9777" s="8"/>
      <c r="AX9777" s="19" t="str">
        <f t="shared" si="560"/>
        <v/>
      </c>
      <c r="AY9777" s="55">
        <f t="shared" si="561"/>
        <v>0</v>
      </c>
      <c r="AZ9777" s="8"/>
      <c r="BA9777" s="8"/>
    </row>
    <row r="9778" spans="1:53" x14ac:dyDescent="0.25">
      <c r="A9778" s="9" t="str">
        <f>IF(B9778&lt;&gt;"",COUNTA($B$3:B9778)+$A$2,"")</f>
        <v/>
      </c>
      <c r="R9778" s="42"/>
      <c r="AB9778" s="13"/>
      <c r="AC9778" s="8"/>
      <c r="AF9778" s="13"/>
      <c r="AG9778" s="8"/>
      <c r="AH9778" s="8"/>
      <c r="AI9778" s="8"/>
      <c r="AJ9778" s="8"/>
      <c r="AK9778" s="8"/>
      <c r="AN9778" s="13"/>
      <c r="AO9778" s="8"/>
      <c r="AR9778" s="13"/>
      <c r="AS9778" s="8"/>
      <c r="AV9778" s="13"/>
      <c r="AW9778" s="8"/>
      <c r="AX9778" s="19" t="str">
        <f t="shared" si="560"/>
        <v/>
      </c>
      <c r="AY9778" s="55">
        <f t="shared" si="561"/>
        <v>0</v>
      </c>
      <c r="AZ9778" s="8"/>
      <c r="BA9778" s="8"/>
    </row>
    <row r="9779" spans="1:53" x14ac:dyDescent="0.25">
      <c r="A9779" s="9" t="str">
        <f>IF(B9779&lt;&gt;"",COUNTA($B$3:B9779)+$A$2,"")</f>
        <v/>
      </c>
      <c r="R9779" s="42"/>
      <c r="AB9779" s="13"/>
      <c r="AC9779" s="8"/>
      <c r="AF9779" s="13"/>
      <c r="AG9779" s="8"/>
      <c r="AH9779" s="8"/>
      <c r="AI9779" s="8"/>
      <c r="AJ9779" s="8"/>
      <c r="AK9779" s="8"/>
      <c r="AN9779" s="13"/>
      <c r="AO9779" s="8"/>
      <c r="AR9779" s="13"/>
      <c r="AS9779" s="8"/>
      <c r="AV9779" s="13"/>
      <c r="AW9779" s="8"/>
      <c r="AX9779" s="19" t="str">
        <f t="shared" si="560"/>
        <v/>
      </c>
      <c r="AY9779" s="55">
        <f t="shared" si="561"/>
        <v>0</v>
      </c>
      <c r="AZ9779" s="8"/>
      <c r="BA9779" s="8"/>
    </row>
    <row r="9780" spans="1:53" x14ac:dyDescent="0.25">
      <c r="A9780" s="9" t="str">
        <f>IF(B9780&lt;&gt;"",COUNTA($B$3:B9780)+$A$2,"")</f>
        <v/>
      </c>
      <c r="R9780" s="42"/>
      <c r="AB9780" s="13"/>
      <c r="AC9780" s="8"/>
      <c r="AF9780" s="13"/>
      <c r="AG9780" s="8"/>
      <c r="AH9780" s="8"/>
      <c r="AI9780" s="8"/>
      <c r="AJ9780" s="8"/>
      <c r="AK9780" s="8"/>
      <c r="AN9780" s="13"/>
      <c r="AO9780" s="8"/>
      <c r="AR9780" s="13"/>
      <c r="AS9780" s="8"/>
      <c r="AV9780" s="13"/>
      <c r="AW9780" s="8"/>
      <c r="AX9780" s="19" t="str">
        <f t="shared" si="560"/>
        <v/>
      </c>
      <c r="AY9780" s="55">
        <f t="shared" si="561"/>
        <v>0</v>
      </c>
      <c r="AZ9780" s="8"/>
      <c r="BA9780" s="8"/>
    </row>
    <row r="9781" spans="1:53" x14ac:dyDescent="0.25">
      <c r="A9781" s="9" t="str">
        <f>IF(B9781&lt;&gt;"",COUNTA($B$3:B9781)+$A$2,"")</f>
        <v/>
      </c>
      <c r="R9781" s="42"/>
      <c r="AB9781" s="13"/>
      <c r="AC9781" s="8"/>
      <c r="AF9781" s="13"/>
      <c r="AG9781" s="8"/>
      <c r="AH9781" s="8"/>
      <c r="AI9781" s="8"/>
      <c r="AJ9781" s="8"/>
      <c r="AK9781" s="8"/>
      <c r="AN9781" s="13"/>
      <c r="AO9781" s="8"/>
      <c r="AR9781" s="13"/>
      <c r="AS9781" s="8"/>
      <c r="AV9781" s="13"/>
      <c r="AW9781" s="8"/>
      <c r="AX9781" s="19" t="str">
        <f t="shared" si="560"/>
        <v/>
      </c>
      <c r="AY9781" s="55">
        <f t="shared" si="561"/>
        <v>0</v>
      </c>
      <c r="AZ9781" s="8"/>
      <c r="BA9781" s="8"/>
    </row>
    <row r="9782" spans="1:53" x14ac:dyDescent="0.25">
      <c r="A9782" s="9" t="str">
        <f>IF(B9782&lt;&gt;"",COUNTA($B$3:B9782)+$A$2,"")</f>
        <v/>
      </c>
      <c r="R9782" s="42"/>
      <c r="AB9782" s="13"/>
      <c r="AC9782" s="8"/>
      <c r="AF9782" s="13"/>
      <c r="AG9782" s="8"/>
      <c r="AH9782" s="8"/>
      <c r="AI9782" s="8"/>
      <c r="AJ9782" s="8"/>
      <c r="AK9782" s="8"/>
      <c r="AN9782" s="13"/>
      <c r="AO9782" s="8"/>
      <c r="AR9782" s="13"/>
      <c r="AS9782" s="8"/>
      <c r="AV9782" s="13"/>
      <c r="AW9782" s="8"/>
      <c r="AX9782" s="19" t="str">
        <f t="shared" si="560"/>
        <v/>
      </c>
      <c r="AY9782" s="55">
        <f t="shared" si="561"/>
        <v>0</v>
      </c>
      <c r="AZ9782" s="8"/>
      <c r="BA9782" s="8"/>
    </row>
    <row r="9783" spans="1:53" x14ac:dyDescent="0.25">
      <c r="A9783" s="9" t="str">
        <f>IF(B9783&lt;&gt;"",COUNTA($B$3:B9783)+$A$2,"")</f>
        <v/>
      </c>
      <c r="R9783" s="42"/>
      <c r="AB9783" s="13"/>
      <c r="AC9783" s="8"/>
      <c r="AF9783" s="13"/>
      <c r="AG9783" s="8"/>
      <c r="AH9783" s="8"/>
      <c r="AI9783" s="8"/>
      <c r="AJ9783" s="8"/>
      <c r="AK9783" s="8"/>
      <c r="AN9783" s="13"/>
      <c r="AO9783" s="8"/>
      <c r="AR9783" s="13"/>
      <c r="AS9783" s="8"/>
      <c r="AV9783" s="13"/>
      <c r="AW9783" s="8"/>
      <c r="AX9783" s="19" t="str">
        <f t="shared" si="560"/>
        <v/>
      </c>
      <c r="AY9783" s="55">
        <f t="shared" si="561"/>
        <v>0</v>
      </c>
      <c r="AZ9783" s="8"/>
      <c r="BA9783" s="8"/>
    </row>
    <row r="9784" spans="1:53" x14ac:dyDescent="0.25">
      <c r="A9784" s="9" t="str">
        <f>IF(B9784&lt;&gt;"",COUNTA($B$3:B9784)+$A$2,"")</f>
        <v/>
      </c>
      <c r="R9784" s="42"/>
      <c r="AB9784" s="13"/>
      <c r="AC9784" s="8"/>
      <c r="AF9784" s="13"/>
      <c r="AG9784" s="8"/>
      <c r="AH9784" s="8"/>
      <c r="AI9784" s="8"/>
      <c r="AJ9784" s="8"/>
      <c r="AK9784" s="8"/>
      <c r="AN9784" s="13"/>
      <c r="AO9784" s="8"/>
      <c r="AR9784" s="13"/>
      <c r="AS9784" s="8"/>
      <c r="AV9784" s="13"/>
      <c r="AW9784" s="8"/>
      <c r="AX9784" s="19" t="str">
        <f t="shared" si="560"/>
        <v/>
      </c>
      <c r="AY9784" s="55">
        <f t="shared" si="561"/>
        <v>0</v>
      </c>
      <c r="AZ9784" s="8"/>
      <c r="BA9784" s="8"/>
    </row>
    <row r="9785" spans="1:53" x14ac:dyDescent="0.25">
      <c r="A9785" s="9" t="str">
        <f>IF(B9785&lt;&gt;"",COUNTA($B$3:B9785)+$A$2,"")</f>
        <v/>
      </c>
      <c r="R9785" s="42"/>
      <c r="AB9785" s="13"/>
      <c r="AC9785" s="8"/>
      <c r="AF9785" s="13"/>
      <c r="AG9785" s="8"/>
      <c r="AH9785" s="8"/>
      <c r="AI9785" s="8"/>
      <c r="AJ9785" s="8"/>
      <c r="AK9785" s="8"/>
      <c r="AN9785" s="13"/>
      <c r="AO9785" s="8"/>
      <c r="AR9785" s="13"/>
      <c r="AS9785" s="8"/>
      <c r="AV9785" s="13"/>
      <c r="AW9785" s="8"/>
      <c r="AX9785" s="19" t="str">
        <f t="shared" si="560"/>
        <v/>
      </c>
      <c r="AY9785" s="55">
        <f t="shared" si="561"/>
        <v>0</v>
      </c>
      <c r="AZ9785" s="8"/>
      <c r="BA9785" s="8"/>
    </row>
    <row r="9786" spans="1:53" x14ac:dyDescent="0.25">
      <c r="A9786" s="9" t="str">
        <f>IF(B9786&lt;&gt;"",COUNTA($B$3:B9786)+$A$2,"")</f>
        <v/>
      </c>
      <c r="R9786" s="42"/>
      <c r="AB9786" s="13"/>
      <c r="AC9786" s="8"/>
      <c r="AF9786" s="13"/>
      <c r="AG9786" s="8"/>
      <c r="AH9786" s="8"/>
      <c r="AI9786" s="8"/>
      <c r="AJ9786" s="8"/>
      <c r="AK9786" s="8"/>
      <c r="AN9786" s="13"/>
      <c r="AO9786" s="8"/>
      <c r="AR9786" s="13"/>
      <c r="AS9786" s="8"/>
      <c r="AV9786" s="13"/>
      <c r="AW9786" s="8"/>
      <c r="AX9786" s="19" t="str">
        <f t="shared" si="560"/>
        <v/>
      </c>
      <c r="AY9786" s="55">
        <f t="shared" si="561"/>
        <v>0</v>
      </c>
      <c r="AZ9786" s="8"/>
      <c r="BA9786" s="8"/>
    </row>
    <row r="9787" spans="1:53" x14ac:dyDescent="0.25">
      <c r="A9787" s="9" t="str">
        <f>IF(B9787&lt;&gt;"",COUNTA($B$3:B9787)+$A$2,"")</f>
        <v/>
      </c>
      <c r="R9787" s="42"/>
      <c r="AB9787" s="13"/>
      <c r="AC9787" s="8"/>
      <c r="AF9787" s="13"/>
      <c r="AG9787" s="8"/>
      <c r="AH9787" s="8"/>
      <c r="AI9787" s="8"/>
      <c r="AJ9787" s="8"/>
      <c r="AK9787" s="8"/>
      <c r="AN9787" s="13"/>
      <c r="AO9787" s="8"/>
      <c r="AR9787" s="13"/>
      <c r="AS9787" s="8"/>
      <c r="AV9787" s="13"/>
      <c r="AW9787" s="8"/>
      <c r="AX9787" s="19" t="str">
        <f t="shared" si="560"/>
        <v/>
      </c>
      <c r="AY9787" s="55">
        <f t="shared" si="561"/>
        <v>0</v>
      </c>
      <c r="AZ9787" s="8"/>
      <c r="BA9787" s="8"/>
    </row>
    <row r="9788" spans="1:53" x14ac:dyDescent="0.25">
      <c r="A9788" s="9" t="str">
        <f>IF(B9788&lt;&gt;"",COUNTA($B$3:B9788)+$A$2,"")</f>
        <v/>
      </c>
      <c r="R9788" s="42"/>
      <c r="AB9788" s="13"/>
      <c r="AC9788" s="8"/>
      <c r="AF9788" s="13"/>
      <c r="AG9788" s="8"/>
      <c r="AH9788" s="8"/>
      <c r="AI9788" s="8"/>
      <c r="AJ9788" s="8"/>
      <c r="AK9788" s="8"/>
      <c r="AN9788" s="13"/>
      <c r="AO9788" s="8"/>
      <c r="AR9788" s="13"/>
      <c r="AS9788" s="8"/>
      <c r="AV9788" s="13"/>
      <c r="AW9788" s="8"/>
      <c r="AX9788" s="19" t="str">
        <f t="shared" si="560"/>
        <v/>
      </c>
      <c r="AY9788" s="55">
        <f t="shared" si="561"/>
        <v>0</v>
      </c>
      <c r="AZ9788" s="8"/>
      <c r="BA9788" s="8"/>
    </row>
    <row r="9789" spans="1:53" x14ac:dyDescent="0.25">
      <c r="A9789" s="9" t="str">
        <f>IF(B9789&lt;&gt;"",COUNTA($B$3:B9789)+$A$2,"")</f>
        <v/>
      </c>
      <c r="R9789" s="42"/>
      <c r="AB9789" s="13"/>
      <c r="AC9789" s="8"/>
      <c r="AF9789" s="13"/>
      <c r="AG9789" s="8"/>
      <c r="AH9789" s="8"/>
      <c r="AI9789" s="8"/>
      <c r="AJ9789" s="8"/>
      <c r="AK9789" s="8"/>
      <c r="AN9789" s="13"/>
      <c r="AO9789" s="8"/>
      <c r="AR9789" s="13"/>
      <c r="AS9789" s="8"/>
      <c r="AV9789" s="13"/>
      <c r="AW9789" s="8"/>
      <c r="AX9789" s="19" t="str">
        <f t="shared" si="560"/>
        <v/>
      </c>
      <c r="AY9789" s="55">
        <f t="shared" si="561"/>
        <v>0</v>
      </c>
      <c r="AZ9789" s="8"/>
      <c r="BA9789" s="8"/>
    </row>
    <row r="9790" spans="1:53" x14ac:dyDescent="0.25">
      <c r="A9790" s="9" t="str">
        <f>IF(B9790&lt;&gt;"",COUNTA($B$3:B9790)+$A$2,"")</f>
        <v/>
      </c>
      <c r="R9790" s="42"/>
      <c r="AB9790" s="13"/>
      <c r="AC9790" s="8"/>
      <c r="AF9790" s="13"/>
      <c r="AG9790" s="8"/>
      <c r="AH9790" s="8"/>
      <c r="AI9790" s="8"/>
      <c r="AJ9790" s="8"/>
      <c r="AK9790" s="8"/>
      <c r="AN9790" s="13"/>
      <c r="AO9790" s="8"/>
      <c r="AR9790" s="13"/>
      <c r="AS9790" s="8"/>
      <c r="AV9790" s="13"/>
      <c r="AW9790" s="8"/>
      <c r="AX9790" s="19" t="str">
        <f t="shared" si="560"/>
        <v/>
      </c>
      <c r="AY9790" s="55">
        <f t="shared" si="561"/>
        <v>0</v>
      </c>
      <c r="AZ9790" s="8"/>
      <c r="BA9790" s="8"/>
    </row>
    <row r="9791" spans="1:53" x14ac:dyDescent="0.25">
      <c r="A9791" s="9" t="str">
        <f>IF(B9791&lt;&gt;"",COUNTA($B$3:B9791)+$A$2,"")</f>
        <v/>
      </c>
      <c r="R9791" s="42"/>
      <c r="AB9791" s="13"/>
      <c r="AC9791" s="8"/>
      <c r="AF9791" s="13"/>
      <c r="AG9791" s="8"/>
      <c r="AH9791" s="8"/>
      <c r="AI9791" s="8"/>
      <c r="AJ9791" s="8"/>
      <c r="AK9791" s="8"/>
      <c r="AN9791" s="13"/>
      <c r="AO9791" s="8"/>
      <c r="AR9791" s="13"/>
      <c r="AS9791" s="8"/>
      <c r="AV9791" s="13"/>
      <c r="AW9791" s="8"/>
      <c r="AX9791" s="19" t="str">
        <f t="shared" si="560"/>
        <v/>
      </c>
      <c r="AY9791" s="55">
        <f t="shared" si="561"/>
        <v>0</v>
      </c>
      <c r="AZ9791" s="8"/>
      <c r="BA9791" s="8"/>
    </row>
    <row r="9792" spans="1:53" x14ac:dyDescent="0.25">
      <c r="A9792" s="9" t="str">
        <f>IF(B9792&lt;&gt;"",COUNTA($B$3:B9792)+$A$2,"")</f>
        <v/>
      </c>
      <c r="R9792" s="42"/>
      <c r="AB9792" s="13"/>
      <c r="AC9792" s="8"/>
      <c r="AF9792" s="13"/>
      <c r="AG9792" s="8"/>
      <c r="AH9792" s="8"/>
      <c r="AI9792" s="8"/>
      <c r="AJ9792" s="8"/>
      <c r="AK9792" s="8"/>
      <c r="AN9792" s="13"/>
      <c r="AO9792" s="8"/>
      <c r="AR9792" s="13"/>
      <c r="AS9792" s="8"/>
      <c r="AV9792" s="13"/>
      <c r="AW9792" s="8"/>
      <c r="AX9792" s="19" t="str">
        <f t="shared" si="560"/>
        <v/>
      </c>
      <c r="AY9792" s="55">
        <f t="shared" si="561"/>
        <v>0</v>
      </c>
      <c r="AZ9792" s="8"/>
      <c r="BA9792" s="8"/>
    </row>
    <row r="9793" spans="1:53" x14ac:dyDescent="0.25">
      <c r="A9793" s="9" t="str">
        <f>IF(B9793&lt;&gt;"",COUNTA($B$3:B9793)+$A$2,"")</f>
        <v/>
      </c>
      <c r="R9793" s="42"/>
      <c r="AB9793" s="13"/>
      <c r="AC9793" s="8"/>
      <c r="AF9793" s="13"/>
      <c r="AG9793" s="8"/>
      <c r="AH9793" s="8"/>
      <c r="AI9793" s="8"/>
      <c r="AJ9793" s="8"/>
      <c r="AK9793" s="8"/>
      <c r="AN9793" s="13"/>
      <c r="AO9793" s="8"/>
      <c r="AR9793" s="13"/>
      <c r="AS9793" s="8"/>
      <c r="AV9793" s="13"/>
      <c r="AW9793" s="8"/>
      <c r="AX9793" s="19" t="str">
        <f t="shared" si="560"/>
        <v/>
      </c>
      <c r="AY9793" s="55">
        <f t="shared" si="561"/>
        <v>0</v>
      </c>
      <c r="AZ9793" s="8"/>
      <c r="BA9793" s="8"/>
    </row>
    <row r="9794" spans="1:53" x14ac:dyDescent="0.25">
      <c r="A9794" s="9" t="str">
        <f>IF(B9794&lt;&gt;"",COUNTA($B$3:B9794)+$A$2,"")</f>
        <v/>
      </c>
      <c r="R9794" s="42"/>
      <c r="AB9794" s="13"/>
      <c r="AC9794" s="8"/>
      <c r="AF9794" s="13"/>
      <c r="AG9794" s="8"/>
      <c r="AH9794" s="8"/>
      <c r="AI9794" s="8"/>
      <c r="AJ9794" s="8"/>
      <c r="AK9794" s="8"/>
      <c r="AN9794" s="13"/>
      <c r="AO9794" s="8"/>
      <c r="AR9794" s="13"/>
      <c r="AS9794" s="8"/>
      <c r="AV9794" s="13"/>
      <c r="AW9794" s="8"/>
      <c r="AX9794" s="19" t="str">
        <f t="shared" si="560"/>
        <v/>
      </c>
      <c r="AY9794" s="55">
        <f t="shared" si="561"/>
        <v>0</v>
      </c>
      <c r="AZ9794" s="8"/>
      <c r="BA9794" s="8"/>
    </row>
    <row r="9795" spans="1:53" x14ac:dyDescent="0.25">
      <c r="A9795" s="9" t="str">
        <f>IF(B9795&lt;&gt;"",COUNTA($B$3:B9795)+$A$2,"")</f>
        <v/>
      </c>
      <c r="R9795" s="42"/>
      <c r="AB9795" s="13"/>
      <c r="AC9795" s="8"/>
      <c r="AF9795" s="13"/>
      <c r="AG9795" s="8"/>
      <c r="AH9795" s="8"/>
      <c r="AI9795" s="8"/>
      <c r="AJ9795" s="8"/>
      <c r="AK9795" s="8"/>
      <c r="AN9795" s="13"/>
      <c r="AO9795" s="8"/>
      <c r="AR9795" s="13"/>
      <c r="AS9795" s="8"/>
      <c r="AV9795" s="13"/>
      <c r="AW9795" s="8"/>
      <c r="AX9795" s="19" t="str">
        <f t="shared" ref="AX9795:AX9858" si="562">IF(R9795="","",AY9795/(1+0.025))</f>
        <v/>
      </c>
      <c r="AY9795" s="55">
        <f t="shared" ref="AY9795:AY9858" si="563">BC9795-AZ9795</f>
        <v>0</v>
      </c>
      <c r="AZ9795" s="8"/>
      <c r="BA9795" s="8"/>
    </row>
    <row r="9796" spans="1:53" x14ac:dyDescent="0.25">
      <c r="A9796" s="9" t="str">
        <f>IF(B9796&lt;&gt;"",COUNTA($B$3:B9796)+$A$2,"")</f>
        <v/>
      </c>
      <c r="R9796" s="42"/>
      <c r="AB9796" s="13"/>
      <c r="AC9796" s="8"/>
      <c r="AF9796" s="13"/>
      <c r="AG9796" s="8"/>
      <c r="AH9796" s="8"/>
      <c r="AI9796" s="8"/>
      <c r="AJ9796" s="8"/>
      <c r="AK9796" s="8"/>
      <c r="AN9796" s="13"/>
      <c r="AO9796" s="8"/>
      <c r="AR9796" s="13"/>
      <c r="AS9796" s="8"/>
      <c r="AV9796" s="13"/>
      <c r="AW9796" s="8"/>
      <c r="AX9796" s="19" t="str">
        <f t="shared" si="562"/>
        <v/>
      </c>
      <c r="AY9796" s="55">
        <f t="shared" si="563"/>
        <v>0</v>
      </c>
      <c r="AZ9796" s="8"/>
      <c r="BA9796" s="8"/>
    </row>
    <row r="9797" spans="1:53" x14ac:dyDescent="0.25">
      <c r="A9797" s="9" t="str">
        <f>IF(B9797&lt;&gt;"",COUNTA($B$3:B9797)+$A$2,"")</f>
        <v/>
      </c>
      <c r="R9797" s="42"/>
      <c r="AB9797" s="13"/>
      <c r="AC9797" s="8"/>
      <c r="AF9797" s="13"/>
      <c r="AG9797" s="8"/>
      <c r="AH9797" s="8"/>
      <c r="AI9797" s="8"/>
      <c r="AJ9797" s="8"/>
      <c r="AK9797" s="8"/>
      <c r="AN9797" s="13"/>
      <c r="AO9797" s="8"/>
      <c r="AR9797" s="13"/>
      <c r="AS9797" s="8"/>
      <c r="AV9797" s="13"/>
      <c r="AW9797" s="8"/>
      <c r="AX9797" s="19" t="str">
        <f t="shared" si="562"/>
        <v/>
      </c>
      <c r="AY9797" s="55">
        <f t="shared" si="563"/>
        <v>0</v>
      </c>
      <c r="AZ9797" s="8"/>
      <c r="BA9797" s="8"/>
    </row>
    <row r="9798" spans="1:53" x14ac:dyDescent="0.25">
      <c r="A9798" s="9" t="str">
        <f>IF(B9798&lt;&gt;"",COUNTA($B$3:B9798)+$A$2,"")</f>
        <v/>
      </c>
      <c r="R9798" s="42"/>
      <c r="AB9798" s="13"/>
      <c r="AC9798" s="8"/>
      <c r="AF9798" s="13"/>
      <c r="AG9798" s="8"/>
      <c r="AH9798" s="8"/>
      <c r="AI9798" s="8"/>
      <c r="AJ9798" s="8"/>
      <c r="AK9798" s="8"/>
      <c r="AN9798" s="13"/>
      <c r="AO9798" s="8"/>
      <c r="AR9798" s="13"/>
      <c r="AS9798" s="8"/>
      <c r="AV9798" s="13"/>
      <c r="AW9798" s="8"/>
      <c r="AX9798" s="19" t="str">
        <f t="shared" si="562"/>
        <v/>
      </c>
      <c r="AY9798" s="55">
        <f t="shared" si="563"/>
        <v>0</v>
      </c>
      <c r="AZ9798" s="8"/>
      <c r="BA9798" s="8"/>
    </row>
    <row r="9799" spans="1:53" x14ac:dyDescent="0.25">
      <c r="A9799" s="9" t="str">
        <f>IF(B9799&lt;&gt;"",COUNTA($B$3:B9799)+$A$2,"")</f>
        <v/>
      </c>
      <c r="R9799" s="42"/>
      <c r="AB9799" s="13"/>
      <c r="AC9799" s="8"/>
      <c r="AF9799" s="13"/>
      <c r="AG9799" s="8"/>
      <c r="AH9799" s="8"/>
      <c r="AI9799" s="8"/>
      <c r="AJ9799" s="8"/>
      <c r="AK9799" s="8"/>
      <c r="AN9799" s="13"/>
      <c r="AO9799" s="8"/>
      <c r="AR9799" s="13"/>
      <c r="AS9799" s="8"/>
      <c r="AV9799" s="13"/>
      <c r="AW9799" s="8"/>
      <c r="AX9799" s="19" t="str">
        <f t="shared" si="562"/>
        <v/>
      </c>
      <c r="AY9799" s="55">
        <f t="shared" si="563"/>
        <v>0</v>
      </c>
      <c r="AZ9799" s="8"/>
      <c r="BA9799" s="8"/>
    </row>
    <row r="9800" spans="1:53" x14ac:dyDescent="0.25">
      <c r="A9800" s="9" t="str">
        <f>IF(B9800&lt;&gt;"",COUNTA($B$3:B9800)+$A$2,"")</f>
        <v/>
      </c>
      <c r="R9800" s="42"/>
      <c r="AB9800" s="13"/>
      <c r="AC9800" s="8"/>
      <c r="AF9800" s="13"/>
      <c r="AG9800" s="8"/>
      <c r="AH9800" s="8"/>
      <c r="AI9800" s="8"/>
      <c r="AJ9800" s="8"/>
      <c r="AK9800" s="8"/>
      <c r="AN9800" s="13"/>
      <c r="AO9800" s="8"/>
      <c r="AR9800" s="13"/>
      <c r="AS9800" s="8"/>
      <c r="AV9800" s="13"/>
      <c r="AW9800" s="8"/>
      <c r="AX9800" s="19" t="str">
        <f t="shared" si="562"/>
        <v/>
      </c>
      <c r="AY9800" s="55">
        <f t="shared" si="563"/>
        <v>0</v>
      </c>
      <c r="AZ9800" s="8"/>
      <c r="BA9800" s="8"/>
    </row>
    <row r="9801" spans="1:53" x14ac:dyDescent="0.25">
      <c r="A9801" s="9" t="str">
        <f>IF(B9801&lt;&gt;"",COUNTA($B$3:B9801)+$A$2,"")</f>
        <v/>
      </c>
      <c r="R9801" s="42"/>
      <c r="AB9801" s="13"/>
      <c r="AC9801" s="8"/>
      <c r="AF9801" s="13"/>
      <c r="AG9801" s="8"/>
      <c r="AH9801" s="8"/>
      <c r="AI9801" s="8"/>
      <c r="AJ9801" s="8"/>
      <c r="AK9801" s="8"/>
      <c r="AN9801" s="13"/>
      <c r="AO9801" s="8"/>
      <c r="AR9801" s="13"/>
      <c r="AS9801" s="8"/>
      <c r="AV9801" s="13"/>
      <c r="AW9801" s="8"/>
      <c r="AX9801" s="19" t="str">
        <f t="shared" si="562"/>
        <v/>
      </c>
      <c r="AY9801" s="55">
        <f t="shared" si="563"/>
        <v>0</v>
      </c>
      <c r="AZ9801" s="8"/>
      <c r="BA9801" s="8"/>
    </row>
    <row r="9802" spans="1:53" x14ac:dyDescent="0.25">
      <c r="A9802" s="9" t="str">
        <f>IF(B9802&lt;&gt;"",COUNTA($B$3:B9802)+$A$2,"")</f>
        <v/>
      </c>
      <c r="R9802" s="42"/>
      <c r="AB9802" s="13"/>
      <c r="AC9802" s="8"/>
      <c r="AF9802" s="13"/>
      <c r="AG9802" s="8"/>
      <c r="AH9802" s="8"/>
      <c r="AI9802" s="8"/>
      <c r="AJ9802" s="8"/>
      <c r="AK9802" s="8"/>
      <c r="AN9802" s="13"/>
      <c r="AO9802" s="8"/>
      <c r="AR9802" s="13"/>
      <c r="AS9802" s="8"/>
      <c r="AV9802" s="13"/>
      <c r="AW9802" s="8"/>
      <c r="AX9802" s="19" t="str">
        <f t="shared" si="562"/>
        <v/>
      </c>
      <c r="AY9802" s="55">
        <f t="shared" si="563"/>
        <v>0</v>
      </c>
      <c r="AZ9802" s="8"/>
      <c r="BA9802" s="8"/>
    </row>
    <row r="9803" spans="1:53" x14ac:dyDescent="0.25">
      <c r="A9803" s="9" t="str">
        <f>IF(B9803&lt;&gt;"",COUNTA($B$3:B9803)+$A$2,"")</f>
        <v/>
      </c>
      <c r="R9803" s="42"/>
      <c r="AB9803" s="13"/>
      <c r="AC9803" s="8"/>
      <c r="AF9803" s="13"/>
      <c r="AG9803" s="8"/>
      <c r="AH9803" s="8"/>
      <c r="AI9803" s="8"/>
      <c r="AJ9803" s="8"/>
      <c r="AK9803" s="8"/>
      <c r="AN9803" s="13"/>
      <c r="AO9803" s="8"/>
      <c r="AR9803" s="13"/>
      <c r="AS9803" s="8"/>
      <c r="AV9803" s="13"/>
      <c r="AW9803" s="8"/>
      <c r="AX9803" s="19" t="str">
        <f t="shared" si="562"/>
        <v/>
      </c>
      <c r="AY9803" s="55">
        <f t="shared" si="563"/>
        <v>0</v>
      </c>
      <c r="AZ9803" s="8"/>
      <c r="BA9803" s="8"/>
    </row>
    <row r="9804" spans="1:53" x14ac:dyDescent="0.25">
      <c r="A9804" s="9" t="str">
        <f>IF(B9804&lt;&gt;"",COUNTA($B$3:B9804)+$A$2,"")</f>
        <v/>
      </c>
      <c r="R9804" s="42"/>
      <c r="AB9804" s="13"/>
      <c r="AC9804" s="8"/>
      <c r="AF9804" s="13"/>
      <c r="AG9804" s="8"/>
      <c r="AH9804" s="8"/>
      <c r="AI9804" s="8"/>
      <c r="AJ9804" s="8"/>
      <c r="AK9804" s="8"/>
      <c r="AN9804" s="13"/>
      <c r="AO9804" s="8"/>
      <c r="AR9804" s="13"/>
      <c r="AS9804" s="8"/>
      <c r="AV9804" s="13"/>
      <c r="AW9804" s="8"/>
      <c r="AX9804" s="19" t="str">
        <f t="shared" si="562"/>
        <v/>
      </c>
      <c r="AY9804" s="55">
        <f t="shared" si="563"/>
        <v>0</v>
      </c>
      <c r="AZ9804" s="8"/>
      <c r="BA9804" s="8"/>
    </row>
    <row r="9805" spans="1:53" x14ac:dyDescent="0.25">
      <c r="A9805" s="9" t="str">
        <f>IF(B9805&lt;&gt;"",COUNTA($B$3:B9805)+$A$2,"")</f>
        <v/>
      </c>
      <c r="R9805" s="42"/>
      <c r="AB9805" s="13"/>
      <c r="AC9805" s="8"/>
      <c r="AF9805" s="13"/>
      <c r="AG9805" s="8"/>
      <c r="AH9805" s="8"/>
      <c r="AI9805" s="8"/>
      <c r="AJ9805" s="8"/>
      <c r="AK9805" s="8"/>
      <c r="AN9805" s="13"/>
      <c r="AO9805" s="8"/>
      <c r="AR9805" s="13"/>
      <c r="AS9805" s="8"/>
      <c r="AV9805" s="13"/>
      <c r="AW9805" s="8"/>
      <c r="AX9805" s="19" t="str">
        <f t="shared" si="562"/>
        <v/>
      </c>
      <c r="AY9805" s="55">
        <f t="shared" si="563"/>
        <v>0</v>
      </c>
      <c r="AZ9805" s="8"/>
      <c r="BA9805" s="8"/>
    </row>
    <row r="9806" spans="1:53" x14ac:dyDescent="0.25">
      <c r="A9806" s="9" t="str">
        <f>IF(B9806&lt;&gt;"",COUNTA($B$3:B9806)+$A$2,"")</f>
        <v/>
      </c>
      <c r="R9806" s="42"/>
      <c r="AB9806" s="13"/>
      <c r="AC9806" s="8"/>
      <c r="AF9806" s="13"/>
      <c r="AG9806" s="8"/>
      <c r="AH9806" s="8"/>
      <c r="AI9806" s="8"/>
      <c r="AJ9806" s="8"/>
      <c r="AK9806" s="8"/>
      <c r="AN9806" s="13"/>
      <c r="AO9806" s="8"/>
      <c r="AR9806" s="13"/>
      <c r="AS9806" s="8"/>
      <c r="AV9806" s="13"/>
      <c r="AW9806" s="8"/>
      <c r="AX9806" s="19" t="str">
        <f t="shared" si="562"/>
        <v/>
      </c>
      <c r="AY9806" s="55">
        <f t="shared" si="563"/>
        <v>0</v>
      </c>
      <c r="AZ9806" s="8"/>
      <c r="BA9806" s="8"/>
    </row>
    <row r="9807" spans="1:53" x14ac:dyDescent="0.25">
      <c r="A9807" s="9" t="str">
        <f>IF(B9807&lt;&gt;"",COUNTA($B$3:B9807)+$A$2,"")</f>
        <v/>
      </c>
      <c r="R9807" s="42"/>
      <c r="AB9807" s="13"/>
      <c r="AC9807" s="8"/>
      <c r="AF9807" s="13"/>
      <c r="AG9807" s="8"/>
      <c r="AH9807" s="8"/>
      <c r="AI9807" s="8"/>
      <c r="AJ9807" s="8"/>
      <c r="AK9807" s="8"/>
      <c r="AN9807" s="13"/>
      <c r="AO9807" s="8"/>
      <c r="AR9807" s="13"/>
      <c r="AS9807" s="8"/>
      <c r="AV9807" s="13"/>
      <c r="AW9807" s="8"/>
      <c r="AX9807" s="19" t="str">
        <f t="shared" si="562"/>
        <v/>
      </c>
      <c r="AY9807" s="55">
        <f t="shared" si="563"/>
        <v>0</v>
      </c>
      <c r="AZ9807" s="8"/>
      <c r="BA9807" s="8"/>
    </row>
    <row r="9808" spans="1:53" x14ac:dyDescent="0.25">
      <c r="A9808" s="9" t="str">
        <f>IF(B9808&lt;&gt;"",COUNTA($B$3:B9808)+$A$2,"")</f>
        <v/>
      </c>
      <c r="R9808" s="42"/>
      <c r="AB9808" s="13"/>
      <c r="AC9808" s="8"/>
      <c r="AF9808" s="13"/>
      <c r="AG9808" s="8"/>
      <c r="AH9808" s="8"/>
      <c r="AI9808" s="8"/>
      <c r="AJ9808" s="8"/>
      <c r="AK9808" s="8"/>
      <c r="AN9808" s="13"/>
      <c r="AO9808" s="8"/>
      <c r="AR9808" s="13"/>
      <c r="AS9808" s="8"/>
      <c r="AV9808" s="13"/>
      <c r="AW9808" s="8"/>
      <c r="AX9808" s="19" t="str">
        <f t="shared" si="562"/>
        <v/>
      </c>
      <c r="AY9808" s="55">
        <f t="shared" si="563"/>
        <v>0</v>
      </c>
      <c r="AZ9808" s="8"/>
      <c r="BA9808" s="8"/>
    </row>
    <row r="9809" spans="1:53" x14ac:dyDescent="0.25">
      <c r="A9809" s="9" t="str">
        <f>IF(B9809&lt;&gt;"",COUNTA($B$3:B9809)+$A$2,"")</f>
        <v/>
      </c>
      <c r="R9809" s="42"/>
      <c r="AB9809" s="13"/>
      <c r="AC9809" s="8"/>
      <c r="AF9809" s="13"/>
      <c r="AG9809" s="8"/>
      <c r="AH9809" s="8"/>
      <c r="AI9809" s="8"/>
      <c r="AJ9809" s="8"/>
      <c r="AK9809" s="8"/>
      <c r="AN9809" s="13"/>
      <c r="AO9809" s="8"/>
      <c r="AR9809" s="13"/>
      <c r="AS9809" s="8"/>
      <c r="AV9809" s="13"/>
      <c r="AW9809" s="8"/>
      <c r="AX9809" s="19" t="str">
        <f t="shared" si="562"/>
        <v/>
      </c>
      <c r="AY9809" s="55">
        <f t="shared" si="563"/>
        <v>0</v>
      </c>
      <c r="AZ9809" s="8"/>
      <c r="BA9809" s="8"/>
    </row>
    <row r="9810" spans="1:53" x14ac:dyDescent="0.25">
      <c r="A9810" s="9" t="str">
        <f>IF(B9810&lt;&gt;"",COUNTA($B$3:B9810)+$A$2,"")</f>
        <v/>
      </c>
      <c r="R9810" s="42"/>
      <c r="AB9810" s="13"/>
      <c r="AC9810" s="8"/>
      <c r="AF9810" s="13"/>
      <c r="AG9810" s="8"/>
      <c r="AH9810" s="8"/>
      <c r="AI9810" s="8"/>
      <c r="AJ9810" s="8"/>
      <c r="AK9810" s="8"/>
      <c r="AN9810" s="13"/>
      <c r="AO9810" s="8"/>
      <c r="AR9810" s="13"/>
      <c r="AS9810" s="8"/>
      <c r="AV9810" s="13"/>
      <c r="AW9810" s="8"/>
      <c r="AX9810" s="19" t="str">
        <f t="shared" si="562"/>
        <v/>
      </c>
      <c r="AY9810" s="55">
        <f t="shared" si="563"/>
        <v>0</v>
      </c>
      <c r="AZ9810" s="8"/>
      <c r="BA9810" s="8"/>
    </row>
    <row r="9811" spans="1:53" x14ac:dyDescent="0.25">
      <c r="A9811" s="9" t="str">
        <f>IF(B9811&lt;&gt;"",COUNTA($B$3:B9811)+$A$2,"")</f>
        <v/>
      </c>
      <c r="R9811" s="42"/>
      <c r="AB9811" s="13"/>
      <c r="AC9811" s="8"/>
      <c r="AF9811" s="13"/>
      <c r="AG9811" s="8"/>
      <c r="AH9811" s="8"/>
      <c r="AI9811" s="8"/>
      <c r="AJ9811" s="8"/>
      <c r="AK9811" s="8"/>
      <c r="AN9811" s="13"/>
      <c r="AO9811" s="8"/>
      <c r="AR9811" s="13"/>
      <c r="AS9811" s="8"/>
      <c r="AV9811" s="13"/>
      <c r="AW9811" s="8"/>
      <c r="AX9811" s="19" t="str">
        <f t="shared" si="562"/>
        <v/>
      </c>
      <c r="AY9811" s="55">
        <f t="shared" si="563"/>
        <v>0</v>
      </c>
      <c r="AZ9811" s="8"/>
      <c r="BA9811" s="8"/>
    </row>
    <row r="9812" spans="1:53" x14ac:dyDescent="0.25">
      <c r="A9812" s="9" t="str">
        <f>IF(B9812&lt;&gt;"",COUNTA($B$3:B9812)+$A$2,"")</f>
        <v/>
      </c>
      <c r="R9812" s="42"/>
      <c r="AB9812" s="13"/>
      <c r="AC9812" s="8"/>
      <c r="AF9812" s="13"/>
      <c r="AG9812" s="8"/>
      <c r="AH9812" s="8"/>
      <c r="AI9812" s="8"/>
      <c r="AJ9812" s="8"/>
      <c r="AK9812" s="8"/>
      <c r="AN9812" s="13"/>
      <c r="AO9812" s="8"/>
      <c r="AR9812" s="13"/>
      <c r="AS9812" s="8"/>
      <c r="AV9812" s="13"/>
      <c r="AW9812" s="8"/>
      <c r="AX9812" s="19" t="str">
        <f t="shared" si="562"/>
        <v/>
      </c>
      <c r="AY9812" s="55">
        <f t="shared" si="563"/>
        <v>0</v>
      </c>
      <c r="AZ9812" s="8"/>
      <c r="BA9812" s="8"/>
    </row>
    <row r="9813" spans="1:53" x14ac:dyDescent="0.25">
      <c r="A9813" s="9" t="str">
        <f>IF(B9813&lt;&gt;"",COUNTA($B$3:B9813)+$A$2,"")</f>
        <v/>
      </c>
      <c r="R9813" s="42"/>
      <c r="AB9813" s="13"/>
      <c r="AC9813" s="8"/>
      <c r="AF9813" s="13"/>
      <c r="AG9813" s="8"/>
      <c r="AH9813" s="8"/>
      <c r="AI9813" s="8"/>
      <c r="AJ9813" s="8"/>
      <c r="AK9813" s="8"/>
      <c r="AN9813" s="13"/>
      <c r="AO9813" s="8"/>
      <c r="AR9813" s="13"/>
      <c r="AS9813" s="8"/>
      <c r="AV9813" s="13"/>
      <c r="AW9813" s="8"/>
      <c r="AX9813" s="19" t="str">
        <f t="shared" si="562"/>
        <v/>
      </c>
      <c r="AY9813" s="55">
        <f t="shared" si="563"/>
        <v>0</v>
      </c>
      <c r="AZ9813" s="8"/>
      <c r="BA9813" s="8"/>
    </row>
    <row r="9814" spans="1:53" x14ac:dyDescent="0.25">
      <c r="A9814" s="9" t="str">
        <f>IF(B9814&lt;&gt;"",COUNTA($B$3:B9814)+$A$2,"")</f>
        <v/>
      </c>
      <c r="R9814" s="42"/>
      <c r="AB9814" s="13"/>
      <c r="AC9814" s="8"/>
      <c r="AF9814" s="13"/>
      <c r="AG9814" s="8"/>
      <c r="AH9814" s="8"/>
      <c r="AI9814" s="8"/>
      <c r="AJ9814" s="8"/>
      <c r="AK9814" s="8"/>
      <c r="AN9814" s="13"/>
      <c r="AO9814" s="8"/>
      <c r="AR9814" s="13"/>
      <c r="AS9814" s="8"/>
      <c r="AV9814" s="13"/>
      <c r="AW9814" s="8"/>
      <c r="AX9814" s="19" t="str">
        <f t="shared" si="562"/>
        <v/>
      </c>
      <c r="AY9814" s="55">
        <f t="shared" si="563"/>
        <v>0</v>
      </c>
      <c r="AZ9814" s="8"/>
      <c r="BA9814" s="8"/>
    </row>
    <row r="9815" spans="1:53" x14ac:dyDescent="0.25">
      <c r="A9815" s="9" t="str">
        <f>IF(B9815&lt;&gt;"",COUNTA($B$3:B9815)+$A$2,"")</f>
        <v/>
      </c>
      <c r="R9815" s="42"/>
      <c r="AB9815" s="13"/>
      <c r="AC9815" s="8"/>
      <c r="AF9815" s="13"/>
      <c r="AG9815" s="8"/>
      <c r="AH9815" s="8"/>
      <c r="AI9815" s="8"/>
      <c r="AJ9815" s="8"/>
      <c r="AK9815" s="8"/>
      <c r="AN9815" s="13"/>
      <c r="AO9815" s="8"/>
      <c r="AR9815" s="13"/>
      <c r="AS9815" s="8"/>
      <c r="AV9815" s="13"/>
      <c r="AW9815" s="8"/>
      <c r="AX9815" s="19" t="str">
        <f t="shared" si="562"/>
        <v/>
      </c>
      <c r="AY9815" s="55">
        <f t="shared" si="563"/>
        <v>0</v>
      </c>
      <c r="AZ9815" s="8"/>
      <c r="BA9815" s="8"/>
    </row>
    <row r="9816" spans="1:53" x14ac:dyDescent="0.25">
      <c r="A9816" s="9" t="str">
        <f>IF(B9816&lt;&gt;"",COUNTA($B$3:B9816)+$A$2,"")</f>
        <v/>
      </c>
      <c r="R9816" s="42"/>
      <c r="AB9816" s="13"/>
      <c r="AC9816" s="8"/>
      <c r="AF9816" s="13"/>
      <c r="AG9816" s="8"/>
      <c r="AH9816" s="8"/>
      <c r="AI9816" s="8"/>
      <c r="AJ9816" s="8"/>
      <c r="AK9816" s="8"/>
      <c r="AN9816" s="13"/>
      <c r="AO9816" s="8"/>
      <c r="AR9816" s="13"/>
      <c r="AS9816" s="8"/>
      <c r="AV9816" s="13"/>
      <c r="AW9816" s="8"/>
      <c r="AX9816" s="19" t="str">
        <f t="shared" si="562"/>
        <v/>
      </c>
      <c r="AY9816" s="55">
        <f t="shared" si="563"/>
        <v>0</v>
      </c>
      <c r="AZ9816" s="8"/>
      <c r="BA9816" s="8"/>
    </row>
    <row r="9817" spans="1:53" x14ac:dyDescent="0.25">
      <c r="A9817" s="9" t="str">
        <f>IF(B9817&lt;&gt;"",COUNTA($B$3:B9817)+$A$2,"")</f>
        <v/>
      </c>
      <c r="R9817" s="42"/>
      <c r="AB9817" s="13"/>
      <c r="AC9817" s="8"/>
      <c r="AF9817" s="13"/>
      <c r="AG9817" s="8"/>
      <c r="AH9817" s="8"/>
      <c r="AI9817" s="8"/>
      <c r="AJ9817" s="8"/>
      <c r="AK9817" s="8"/>
      <c r="AN9817" s="13"/>
      <c r="AO9817" s="8"/>
      <c r="AR9817" s="13"/>
      <c r="AS9817" s="8"/>
      <c r="AV9817" s="13"/>
      <c r="AW9817" s="8"/>
      <c r="AX9817" s="19" t="str">
        <f t="shared" si="562"/>
        <v/>
      </c>
      <c r="AY9817" s="55">
        <f t="shared" si="563"/>
        <v>0</v>
      </c>
      <c r="AZ9817" s="8"/>
      <c r="BA9817" s="8"/>
    </row>
    <row r="9818" spans="1:53" x14ac:dyDescent="0.25">
      <c r="A9818" s="9" t="str">
        <f>IF(B9818&lt;&gt;"",COUNTA($B$3:B9818)+$A$2,"")</f>
        <v/>
      </c>
      <c r="R9818" s="42"/>
      <c r="AB9818" s="13"/>
      <c r="AC9818" s="8"/>
      <c r="AF9818" s="13"/>
      <c r="AG9818" s="8"/>
      <c r="AH9818" s="8"/>
      <c r="AI9818" s="8"/>
      <c r="AJ9818" s="8"/>
      <c r="AK9818" s="8"/>
      <c r="AN9818" s="13"/>
      <c r="AO9818" s="8"/>
      <c r="AR9818" s="13"/>
      <c r="AS9818" s="8"/>
      <c r="AV9818" s="13"/>
      <c r="AW9818" s="8"/>
      <c r="AX9818" s="19" t="str">
        <f t="shared" si="562"/>
        <v/>
      </c>
      <c r="AY9818" s="55">
        <f t="shared" si="563"/>
        <v>0</v>
      </c>
      <c r="AZ9818" s="8"/>
      <c r="BA9818" s="8"/>
    </row>
    <row r="9819" spans="1:53" x14ac:dyDescent="0.25">
      <c r="A9819" s="9" t="str">
        <f>IF(B9819&lt;&gt;"",COUNTA($B$3:B9819)+$A$2,"")</f>
        <v/>
      </c>
      <c r="R9819" s="42"/>
      <c r="AB9819" s="13"/>
      <c r="AC9819" s="8"/>
      <c r="AF9819" s="13"/>
      <c r="AG9819" s="8"/>
      <c r="AH9819" s="8"/>
      <c r="AI9819" s="8"/>
      <c r="AJ9819" s="8"/>
      <c r="AK9819" s="8"/>
      <c r="AN9819" s="13"/>
      <c r="AO9819" s="8"/>
      <c r="AR9819" s="13"/>
      <c r="AS9819" s="8"/>
      <c r="AV9819" s="13"/>
      <c r="AW9819" s="8"/>
      <c r="AX9819" s="19" t="str">
        <f t="shared" si="562"/>
        <v/>
      </c>
      <c r="AY9819" s="55">
        <f t="shared" si="563"/>
        <v>0</v>
      </c>
      <c r="AZ9819" s="8"/>
      <c r="BA9819" s="8"/>
    </row>
    <row r="9820" spans="1:53" x14ac:dyDescent="0.25">
      <c r="A9820" s="9" t="str">
        <f>IF(B9820&lt;&gt;"",COUNTA($B$3:B9820)+$A$2,"")</f>
        <v/>
      </c>
      <c r="R9820" s="42"/>
      <c r="AB9820" s="13"/>
      <c r="AC9820" s="8"/>
      <c r="AF9820" s="13"/>
      <c r="AG9820" s="8"/>
      <c r="AH9820" s="8"/>
      <c r="AI9820" s="8"/>
      <c r="AJ9820" s="8"/>
      <c r="AK9820" s="8"/>
      <c r="AN9820" s="13"/>
      <c r="AO9820" s="8"/>
      <c r="AR9820" s="13"/>
      <c r="AS9820" s="8"/>
      <c r="AV9820" s="13"/>
      <c r="AW9820" s="8"/>
      <c r="AX9820" s="19" t="str">
        <f t="shared" si="562"/>
        <v/>
      </c>
      <c r="AY9820" s="55">
        <f t="shared" si="563"/>
        <v>0</v>
      </c>
      <c r="AZ9820" s="8"/>
      <c r="BA9820" s="8"/>
    </row>
    <row r="9821" spans="1:53" x14ac:dyDescent="0.25">
      <c r="A9821" s="9" t="str">
        <f>IF(B9821&lt;&gt;"",COUNTA($B$3:B9821)+$A$2,"")</f>
        <v/>
      </c>
      <c r="R9821" s="42"/>
      <c r="AB9821" s="13"/>
      <c r="AC9821" s="8"/>
      <c r="AF9821" s="13"/>
      <c r="AG9821" s="8"/>
      <c r="AH9821" s="8"/>
      <c r="AI9821" s="8"/>
      <c r="AJ9821" s="8"/>
      <c r="AK9821" s="8"/>
      <c r="AN9821" s="13"/>
      <c r="AO9821" s="8"/>
      <c r="AR9821" s="13"/>
      <c r="AS9821" s="8"/>
      <c r="AV9821" s="13"/>
      <c r="AW9821" s="8"/>
      <c r="AX9821" s="19" t="str">
        <f t="shared" si="562"/>
        <v/>
      </c>
      <c r="AY9821" s="55">
        <f t="shared" si="563"/>
        <v>0</v>
      </c>
      <c r="AZ9821" s="8"/>
      <c r="BA9821" s="8"/>
    </row>
    <row r="9822" spans="1:53" x14ac:dyDescent="0.25">
      <c r="A9822" s="9" t="str">
        <f>IF(B9822&lt;&gt;"",COUNTA($B$3:B9822)+$A$2,"")</f>
        <v/>
      </c>
      <c r="R9822" s="42"/>
      <c r="AB9822" s="13"/>
      <c r="AC9822" s="8"/>
      <c r="AF9822" s="13"/>
      <c r="AG9822" s="8"/>
      <c r="AH9822" s="8"/>
      <c r="AI9822" s="8"/>
      <c r="AJ9822" s="8"/>
      <c r="AK9822" s="8"/>
      <c r="AN9822" s="13"/>
      <c r="AO9822" s="8"/>
      <c r="AR9822" s="13"/>
      <c r="AS9822" s="8"/>
      <c r="AV9822" s="13"/>
      <c r="AW9822" s="8"/>
      <c r="AX9822" s="19" t="str">
        <f t="shared" si="562"/>
        <v/>
      </c>
      <c r="AY9822" s="55">
        <f t="shared" si="563"/>
        <v>0</v>
      </c>
      <c r="AZ9822" s="8"/>
      <c r="BA9822" s="8"/>
    </row>
    <row r="9823" spans="1:53" x14ac:dyDescent="0.25">
      <c r="A9823" s="9" t="str">
        <f>IF(B9823&lt;&gt;"",COUNTA($B$3:B9823)+$A$2,"")</f>
        <v/>
      </c>
      <c r="R9823" s="42"/>
      <c r="AB9823" s="13"/>
      <c r="AC9823" s="8"/>
      <c r="AF9823" s="13"/>
      <c r="AG9823" s="8"/>
      <c r="AH9823" s="8"/>
      <c r="AI9823" s="8"/>
      <c r="AJ9823" s="8"/>
      <c r="AK9823" s="8"/>
      <c r="AN9823" s="13"/>
      <c r="AO9823" s="8"/>
      <c r="AR9823" s="13"/>
      <c r="AS9823" s="8"/>
      <c r="AV9823" s="13"/>
      <c r="AW9823" s="8"/>
      <c r="AX9823" s="19" t="str">
        <f t="shared" si="562"/>
        <v/>
      </c>
      <c r="AY9823" s="55">
        <f t="shared" si="563"/>
        <v>0</v>
      </c>
      <c r="AZ9823" s="8"/>
      <c r="BA9823" s="8"/>
    </row>
    <row r="9824" spans="1:53" x14ac:dyDescent="0.25">
      <c r="A9824" s="9" t="str">
        <f>IF(B9824&lt;&gt;"",COUNTA($B$3:B9824)+$A$2,"")</f>
        <v/>
      </c>
      <c r="R9824" s="42"/>
      <c r="AB9824" s="13"/>
      <c r="AC9824" s="8"/>
      <c r="AF9824" s="13"/>
      <c r="AG9824" s="8"/>
      <c r="AH9824" s="8"/>
      <c r="AI9824" s="8"/>
      <c r="AJ9824" s="8"/>
      <c r="AK9824" s="8"/>
      <c r="AN9824" s="13"/>
      <c r="AO9824" s="8"/>
      <c r="AR9824" s="13"/>
      <c r="AS9824" s="8"/>
      <c r="AV9824" s="13"/>
      <c r="AW9824" s="8"/>
      <c r="AX9824" s="19" t="str">
        <f t="shared" si="562"/>
        <v/>
      </c>
      <c r="AY9824" s="55">
        <f t="shared" si="563"/>
        <v>0</v>
      </c>
      <c r="AZ9824" s="8"/>
      <c r="BA9824" s="8"/>
    </row>
    <row r="9825" spans="1:53" x14ac:dyDescent="0.25">
      <c r="A9825" s="9" t="str">
        <f>IF(B9825&lt;&gt;"",COUNTA($B$3:B9825)+$A$2,"")</f>
        <v/>
      </c>
      <c r="R9825" s="42"/>
      <c r="AB9825" s="13"/>
      <c r="AC9825" s="8"/>
      <c r="AF9825" s="13"/>
      <c r="AG9825" s="8"/>
      <c r="AH9825" s="8"/>
      <c r="AI9825" s="8"/>
      <c r="AJ9825" s="8"/>
      <c r="AK9825" s="8"/>
      <c r="AN9825" s="13"/>
      <c r="AO9825" s="8"/>
      <c r="AR9825" s="13"/>
      <c r="AS9825" s="8"/>
      <c r="AV9825" s="13"/>
      <c r="AW9825" s="8"/>
      <c r="AX9825" s="19" t="str">
        <f t="shared" si="562"/>
        <v/>
      </c>
      <c r="AY9825" s="55">
        <f t="shared" si="563"/>
        <v>0</v>
      </c>
      <c r="AZ9825" s="8"/>
      <c r="BA9825" s="8"/>
    </row>
    <row r="9826" spans="1:53" x14ac:dyDescent="0.25">
      <c r="A9826" s="9" t="str">
        <f>IF(B9826&lt;&gt;"",COUNTA($B$3:B9826)+$A$2,"")</f>
        <v/>
      </c>
      <c r="R9826" s="42"/>
      <c r="AB9826" s="13"/>
      <c r="AC9826" s="8"/>
      <c r="AF9826" s="13"/>
      <c r="AG9826" s="8"/>
      <c r="AH9826" s="8"/>
      <c r="AI9826" s="8"/>
      <c r="AJ9826" s="8"/>
      <c r="AK9826" s="8"/>
      <c r="AN9826" s="13"/>
      <c r="AO9826" s="8"/>
      <c r="AR9826" s="13"/>
      <c r="AS9826" s="8"/>
      <c r="AV9826" s="13"/>
      <c r="AW9826" s="8"/>
      <c r="AX9826" s="19" t="str">
        <f t="shared" si="562"/>
        <v/>
      </c>
      <c r="AY9826" s="55">
        <f t="shared" si="563"/>
        <v>0</v>
      </c>
      <c r="AZ9826" s="8"/>
      <c r="BA9826" s="8"/>
    </row>
    <row r="9827" spans="1:53" x14ac:dyDescent="0.25">
      <c r="A9827" s="9" t="str">
        <f>IF(B9827&lt;&gt;"",COUNTA($B$3:B9827)+$A$2,"")</f>
        <v/>
      </c>
      <c r="R9827" s="42"/>
      <c r="AB9827" s="13"/>
      <c r="AC9827" s="8"/>
      <c r="AF9827" s="13"/>
      <c r="AG9827" s="8"/>
      <c r="AH9827" s="8"/>
      <c r="AI9827" s="8"/>
      <c r="AJ9827" s="8"/>
      <c r="AK9827" s="8"/>
      <c r="AN9827" s="13"/>
      <c r="AO9827" s="8"/>
      <c r="AR9827" s="13"/>
      <c r="AS9827" s="8"/>
      <c r="AV9827" s="13"/>
      <c r="AW9827" s="8"/>
      <c r="AX9827" s="19" t="str">
        <f t="shared" si="562"/>
        <v/>
      </c>
      <c r="AY9827" s="55">
        <f t="shared" si="563"/>
        <v>0</v>
      </c>
      <c r="AZ9827" s="8"/>
      <c r="BA9827" s="8"/>
    </row>
    <row r="9828" spans="1:53" x14ac:dyDescent="0.25">
      <c r="A9828" s="9" t="str">
        <f>IF(B9828&lt;&gt;"",COUNTA($B$3:B9828)+$A$2,"")</f>
        <v/>
      </c>
      <c r="R9828" s="42"/>
      <c r="AB9828" s="13"/>
      <c r="AC9828" s="8"/>
      <c r="AF9828" s="13"/>
      <c r="AG9828" s="8"/>
      <c r="AH9828" s="8"/>
      <c r="AI9828" s="8"/>
      <c r="AJ9828" s="8"/>
      <c r="AK9828" s="8"/>
      <c r="AN9828" s="13"/>
      <c r="AO9828" s="8"/>
      <c r="AR9828" s="13"/>
      <c r="AS9828" s="8"/>
      <c r="AV9828" s="13"/>
      <c r="AW9828" s="8"/>
      <c r="AX9828" s="19" t="str">
        <f t="shared" si="562"/>
        <v/>
      </c>
      <c r="AY9828" s="55">
        <f t="shared" si="563"/>
        <v>0</v>
      </c>
      <c r="AZ9828" s="8"/>
      <c r="BA9828" s="8"/>
    </row>
    <row r="9829" spans="1:53" x14ac:dyDescent="0.25">
      <c r="A9829" s="9" t="str">
        <f>IF(B9829&lt;&gt;"",COUNTA($B$3:B9829)+$A$2,"")</f>
        <v/>
      </c>
      <c r="R9829" s="42"/>
      <c r="AB9829" s="13"/>
      <c r="AC9829" s="8"/>
      <c r="AF9829" s="13"/>
      <c r="AG9829" s="8"/>
      <c r="AH9829" s="8"/>
      <c r="AI9829" s="8"/>
      <c r="AJ9829" s="8"/>
      <c r="AK9829" s="8"/>
      <c r="AN9829" s="13"/>
      <c r="AO9829" s="8"/>
      <c r="AR9829" s="13"/>
      <c r="AS9829" s="8"/>
      <c r="AV9829" s="13"/>
      <c r="AW9829" s="8"/>
      <c r="AX9829" s="19" t="str">
        <f t="shared" si="562"/>
        <v/>
      </c>
      <c r="AY9829" s="55">
        <f t="shared" si="563"/>
        <v>0</v>
      </c>
      <c r="AZ9829" s="8"/>
      <c r="BA9829" s="8"/>
    </row>
    <row r="9830" spans="1:53" x14ac:dyDescent="0.25">
      <c r="A9830" s="9" t="str">
        <f>IF(B9830&lt;&gt;"",COUNTA($B$3:B9830)+$A$2,"")</f>
        <v/>
      </c>
      <c r="R9830" s="42"/>
      <c r="AB9830" s="13"/>
      <c r="AC9830" s="8"/>
      <c r="AF9830" s="13"/>
      <c r="AG9830" s="8"/>
      <c r="AH9830" s="8"/>
      <c r="AI9830" s="8"/>
      <c r="AJ9830" s="8"/>
      <c r="AK9830" s="8"/>
      <c r="AN9830" s="13"/>
      <c r="AO9830" s="8"/>
      <c r="AR9830" s="13"/>
      <c r="AS9830" s="8"/>
      <c r="AV9830" s="13"/>
      <c r="AW9830" s="8"/>
      <c r="AX9830" s="19" t="str">
        <f t="shared" si="562"/>
        <v/>
      </c>
      <c r="AY9830" s="55">
        <f t="shared" si="563"/>
        <v>0</v>
      </c>
      <c r="AZ9830" s="8"/>
      <c r="BA9830" s="8"/>
    </row>
    <row r="9831" spans="1:53" x14ac:dyDescent="0.25">
      <c r="A9831" s="9" t="str">
        <f>IF(B9831&lt;&gt;"",COUNTA($B$3:B9831)+$A$2,"")</f>
        <v/>
      </c>
      <c r="R9831" s="42"/>
      <c r="AB9831" s="13"/>
      <c r="AC9831" s="8"/>
      <c r="AF9831" s="13"/>
      <c r="AG9831" s="8"/>
      <c r="AH9831" s="8"/>
      <c r="AI9831" s="8"/>
      <c r="AJ9831" s="8"/>
      <c r="AK9831" s="8"/>
      <c r="AN9831" s="13"/>
      <c r="AO9831" s="8"/>
      <c r="AR9831" s="13"/>
      <c r="AS9831" s="8"/>
      <c r="AV9831" s="13"/>
      <c r="AW9831" s="8"/>
      <c r="AX9831" s="19" t="str">
        <f t="shared" si="562"/>
        <v/>
      </c>
      <c r="AY9831" s="55">
        <f t="shared" si="563"/>
        <v>0</v>
      </c>
      <c r="AZ9831" s="8"/>
      <c r="BA9831" s="8"/>
    </row>
    <row r="9832" spans="1:53" x14ac:dyDescent="0.25">
      <c r="A9832" s="9" t="str">
        <f>IF(B9832&lt;&gt;"",COUNTA($B$3:B9832)+$A$2,"")</f>
        <v/>
      </c>
      <c r="R9832" s="42"/>
      <c r="AB9832" s="13"/>
      <c r="AC9832" s="8"/>
      <c r="AF9832" s="13"/>
      <c r="AG9832" s="8"/>
      <c r="AH9832" s="8"/>
      <c r="AI9832" s="8"/>
      <c r="AJ9832" s="8"/>
      <c r="AK9832" s="8"/>
      <c r="AN9832" s="13"/>
      <c r="AO9832" s="8"/>
      <c r="AR9832" s="13"/>
      <c r="AS9832" s="8"/>
      <c r="AV9832" s="13"/>
      <c r="AW9832" s="8"/>
      <c r="AX9832" s="19" t="str">
        <f t="shared" si="562"/>
        <v/>
      </c>
      <c r="AY9832" s="55">
        <f t="shared" si="563"/>
        <v>0</v>
      </c>
      <c r="AZ9832" s="8"/>
      <c r="BA9832" s="8"/>
    </row>
    <row r="9833" spans="1:53" x14ac:dyDescent="0.25">
      <c r="A9833" s="9" t="str">
        <f>IF(B9833&lt;&gt;"",COUNTA($B$3:B9833)+$A$2,"")</f>
        <v/>
      </c>
      <c r="R9833" s="42"/>
      <c r="AB9833" s="13"/>
      <c r="AC9833" s="8"/>
      <c r="AF9833" s="13"/>
      <c r="AG9833" s="8"/>
      <c r="AH9833" s="8"/>
      <c r="AI9833" s="8"/>
      <c r="AJ9833" s="8"/>
      <c r="AK9833" s="8"/>
      <c r="AN9833" s="13"/>
      <c r="AO9833" s="8"/>
      <c r="AR9833" s="13"/>
      <c r="AS9833" s="8"/>
      <c r="AV9833" s="13"/>
      <c r="AW9833" s="8"/>
      <c r="AX9833" s="19" t="str">
        <f t="shared" si="562"/>
        <v/>
      </c>
      <c r="AY9833" s="55">
        <f t="shared" si="563"/>
        <v>0</v>
      </c>
      <c r="AZ9833" s="8"/>
      <c r="BA9833" s="8"/>
    </row>
    <row r="9834" spans="1:53" x14ac:dyDescent="0.25">
      <c r="A9834" s="9" t="str">
        <f>IF(B9834&lt;&gt;"",COUNTA($B$3:B9834)+$A$2,"")</f>
        <v/>
      </c>
      <c r="R9834" s="42"/>
      <c r="AB9834" s="13"/>
      <c r="AC9834" s="8"/>
      <c r="AF9834" s="13"/>
      <c r="AG9834" s="8"/>
      <c r="AH9834" s="8"/>
      <c r="AI9834" s="8"/>
      <c r="AJ9834" s="8"/>
      <c r="AK9834" s="8"/>
      <c r="AN9834" s="13"/>
      <c r="AO9834" s="8"/>
      <c r="AR9834" s="13"/>
      <c r="AS9834" s="8"/>
      <c r="AV9834" s="13"/>
      <c r="AW9834" s="8"/>
      <c r="AX9834" s="19" t="str">
        <f t="shared" si="562"/>
        <v/>
      </c>
      <c r="AY9834" s="55">
        <f t="shared" si="563"/>
        <v>0</v>
      </c>
      <c r="AZ9834" s="8"/>
      <c r="BA9834" s="8"/>
    </row>
    <row r="9835" spans="1:53" x14ac:dyDescent="0.25">
      <c r="A9835" s="9" t="str">
        <f>IF(B9835&lt;&gt;"",COUNTA($B$3:B9835)+$A$2,"")</f>
        <v/>
      </c>
      <c r="R9835" s="42"/>
      <c r="AB9835" s="13"/>
      <c r="AC9835" s="8"/>
      <c r="AF9835" s="13"/>
      <c r="AG9835" s="8"/>
      <c r="AH9835" s="8"/>
      <c r="AI9835" s="8"/>
      <c r="AJ9835" s="8"/>
      <c r="AK9835" s="8"/>
      <c r="AN9835" s="13"/>
      <c r="AO9835" s="8"/>
      <c r="AR9835" s="13"/>
      <c r="AS9835" s="8"/>
      <c r="AV9835" s="13"/>
      <c r="AW9835" s="8"/>
      <c r="AX9835" s="19" t="str">
        <f t="shared" si="562"/>
        <v/>
      </c>
      <c r="AY9835" s="55">
        <f t="shared" si="563"/>
        <v>0</v>
      </c>
      <c r="AZ9835" s="8"/>
      <c r="BA9835" s="8"/>
    </row>
    <row r="9836" spans="1:53" x14ac:dyDescent="0.25">
      <c r="A9836" s="9" t="str">
        <f>IF(B9836&lt;&gt;"",COUNTA($B$3:B9836)+$A$2,"")</f>
        <v/>
      </c>
      <c r="R9836" s="42"/>
      <c r="AB9836" s="13"/>
      <c r="AC9836" s="8"/>
      <c r="AF9836" s="13"/>
      <c r="AG9836" s="8"/>
      <c r="AH9836" s="8"/>
      <c r="AI9836" s="8"/>
      <c r="AJ9836" s="8"/>
      <c r="AK9836" s="8"/>
      <c r="AN9836" s="13"/>
      <c r="AO9836" s="8"/>
      <c r="AR9836" s="13"/>
      <c r="AS9836" s="8"/>
      <c r="AV9836" s="13"/>
      <c r="AW9836" s="8"/>
      <c r="AX9836" s="19" t="str">
        <f t="shared" si="562"/>
        <v/>
      </c>
      <c r="AY9836" s="55">
        <f t="shared" si="563"/>
        <v>0</v>
      </c>
      <c r="AZ9836" s="8"/>
      <c r="BA9836" s="8"/>
    </row>
    <row r="9837" spans="1:53" x14ac:dyDescent="0.25">
      <c r="A9837" s="9" t="str">
        <f>IF(B9837&lt;&gt;"",COUNTA($B$3:B9837)+$A$2,"")</f>
        <v/>
      </c>
      <c r="R9837" s="42"/>
      <c r="AB9837" s="13"/>
      <c r="AC9837" s="8"/>
      <c r="AF9837" s="13"/>
      <c r="AG9837" s="8"/>
      <c r="AH9837" s="8"/>
      <c r="AI9837" s="8"/>
      <c r="AJ9837" s="8"/>
      <c r="AK9837" s="8"/>
      <c r="AN9837" s="13"/>
      <c r="AO9837" s="8"/>
      <c r="AR9837" s="13"/>
      <c r="AS9837" s="8"/>
      <c r="AV9837" s="13"/>
      <c r="AW9837" s="8"/>
      <c r="AX9837" s="19" t="str">
        <f t="shared" si="562"/>
        <v/>
      </c>
      <c r="AY9837" s="55">
        <f t="shared" si="563"/>
        <v>0</v>
      </c>
      <c r="AZ9837" s="8"/>
      <c r="BA9837" s="8"/>
    </row>
    <row r="9838" spans="1:53" x14ac:dyDescent="0.25">
      <c r="A9838" s="9" t="str">
        <f>IF(B9838&lt;&gt;"",COUNTA($B$3:B9838)+$A$2,"")</f>
        <v/>
      </c>
      <c r="R9838" s="42"/>
      <c r="AB9838" s="13"/>
      <c r="AC9838" s="8"/>
      <c r="AF9838" s="13"/>
      <c r="AG9838" s="8"/>
      <c r="AH9838" s="8"/>
      <c r="AI9838" s="8"/>
      <c r="AJ9838" s="8"/>
      <c r="AK9838" s="8"/>
      <c r="AN9838" s="13"/>
      <c r="AO9838" s="8"/>
      <c r="AR9838" s="13"/>
      <c r="AS9838" s="8"/>
      <c r="AV9838" s="13"/>
      <c r="AW9838" s="8"/>
      <c r="AX9838" s="19" t="str">
        <f t="shared" si="562"/>
        <v/>
      </c>
      <c r="AY9838" s="55">
        <f t="shared" si="563"/>
        <v>0</v>
      </c>
      <c r="AZ9838" s="8"/>
      <c r="BA9838" s="8"/>
    </row>
    <row r="9839" spans="1:53" x14ac:dyDescent="0.25">
      <c r="A9839" s="9" t="str">
        <f>IF(B9839&lt;&gt;"",COUNTA($B$3:B9839)+$A$2,"")</f>
        <v/>
      </c>
      <c r="R9839" s="42"/>
      <c r="AB9839" s="13"/>
      <c r="AC9839" s="8"/>
      <c r="AF9839" s="13"/>
      <c r="AG9839" s="8"/>
      <c r="AH9839" s="8"/>
      <c r="AI9839" s="8"/>
      <c r="AJ9839" s="8"/>
      <c r="AK9839" s="8"/>
      <c r="AN9839" s="13"/>
      <c r="AO9839" s="8"/>
      <c r="AR9839" s="13"/>
      <c r="AS9839" s="8"/>
      <c r="AV9839" s="13"/>
      <c r="AW9839" s="8"/>
      <c r="AX9839" s="19" t="str">
        <f t="shared" si="562"/>
        <v/>
      </c>
      <c r="AY9839" s="55">
        <f t="shared" si="563"/>
        <v>0</v>
      </c>
      <c r="AZ9839" s="8"/>
      <c r="BA9839" s="8"/>
    </row>
    <row r="9840" spans="1:53" x14ac:dyDescent="0.25">
      <c r="A9840" s="9" t="str">
        <f>IF(B9840&lt;&gt;"",COUNTA($B$3:B9840)+$A$2,"")</f>
        <v/>
      </c>
      <c r="R9840" s="42"/>
      <c r="AB9840" s="13"/>
      <c r="AC9840" s="8"/>
      <c r="AF9840" s="13"/>
      <c r="AG9840" s="8"/>
      <c r="AH9840" s="8"/>
      <c r="AI9840" s="8"/>
      <c r="AJ9840" s="8"/>
      <c r="AK9840" s="8"/>
      <c r="AN9840" s="13"/>
      <c r="AO9840" s="8"/>
      <c r="AR9840" s="13"/>
      <c r="AS9840" s="8"/>
      <c r="AV9840" s="13"/>
      <c r="AW9840" s="8"/>
      <c r="AX9840" s="19" t="str">
        <f t="shared" si="562"/>
        <v/>
      </c>
      <c r="AY9840" s="55">
        <f t="shared" si="563"/>
        <v>0</v>
      </c>
      <c r="AZ9840" s="8"/>
      <c r="BA9840" s="8"/>
    </row>
    <row r="9841" spans="1:53" x14ac:dyDescent="0.25">
      <c r="A9841" s="9" t="str">
        <f>IF(B9841&lt;&gt;"",COUNTA($B$3:B9841)+$A$2,"")</f>
        <v/>
      </c>
      <c r="R9841" s="42"/>
      <c r="AB9841" s="13"/>
      <c r="AC9841" s="8"/>
      <c r="AF9841" s="13"/>
      <c r="AG9841" s="8"/>
      <c r="AH9841" s="8"/>
      <c r="AI9841" s="8"/>
      <c r="AJ9841" s="8"/>
      <c r="AK9841" s="8"/>
      <c r="AN9841" s="13"/>
      <c r="AO9841" s="8"/>
      <c r="AR9841" s="13"/>
      <c r="AS9841" s="8"/>
      <c r="AV9841" s="13"/>
      <c r="AW9841" s="8"/>
      <c r="AX9841" s="19" t="str">
        <f t="shared" si="562"/>
        <v/>
      </c>
      <c r="AY9841" s="55">
        <f t="shared" si="563"/>
        <v>0</v>
      </c>
      <c r="AZ9841" s="8"/>
      <c r="BA9841" s="8"/>
    </row>
    <row r="9842" spans="1:53" x14ac:dyDescent="0.25">
      <c r="A9842" s="9" t="str">
        <f>IF(B9842&lt;&gt;"",COUNTA($B$3:B9842)+$A$2,"")</f>
        <v/>
      </c>
      <c r="R9842" s="42"/>
      <c r="AB9842" s="13"/>
      <c r="AC9842" s="8"/>
      <c r="AF9842" s="13"/>
      <c r="AG9842" s="8"/>
      <c r="AH9842" s="8"/>
      <c r="AI9842" s="8"/>
      <c r="AJ9842" s="8"/>
      <c r="AK9842" s="8"/>
      <c r="AN9842" s="13"/>
      <c r="AO9842" s="8"/>
      <c r="AR9842" s="13"/>
      <c r="AS9842" s="8"/>
      <c r="AV9842" s="13"/>
      <c r="AW9842" s="8"/>
      <c r="AX9842" s="19" t="str">
        <f t="shared" si="562"/>
        <v/>
      </c>
      <c r="AY9842" s="55">
        <f t="shared" si="563"/>
        <v>0</v>
      </c>
      <c r="AZ9842" s="8"/>
      <c r="BA9842" s="8"/>
    </row>
    <row r="9843" spans="1:53" x14ac:dyDescent="0.25">
      <c r="A9843" s="9" t="str">
        <f>IF(B9843&lt;&gt;"",COUNTA($B$3:B9843)+$A$2,"")</f>
        <v/>
      </c>
      <c r="R9843" s="42"/>
      <c r="AB9843" s="13"/>
      <c r="AC9843" s="8"/>
      <c r="AF9843" s="13"/>
      <c r="AG9843" s="8"/>
      <c r="AH9843" s="8"/>
      <c r="AI9843" s="8"/>
      <c r="AJ9843" s="8"/>
      <c r="AK9843" s="8"/>
      <c r="AN9843" s="13"/>
      <c r="AO9843" s="8"/>
      <c r="AR9843" s="13"/>
      <c r="AS9843" s="8"/>
      <c r="AV9843" s="13"/>
      <c r="AW9843" s="8"/>
      <c r="AX9843" s="19" t="str">
        <f t="shared" si="562"/>
        <v/>
      </c>
      <c r="AY9843" s="55">
        <f t="shared" si="563"/>
        <v>0</v>
      </c>
      <c r="AZ9843" s="8"/>
      <c r="BA9843" s="8"/>
    </row>
    <row r="9844" spans="1:53" x14ac:dyDescent="0.25">
      <c r="A9844" s="9" t="str">
        <f>IF(B9844&lt;&gt;"",COUNTA($B$3:B9844)+$A$2,"")</f>
        <v/>
      </c>
      <c r="R9844" s="42"/>
      <c r="AB9844" s="13"/>
      <c r="AC9844" s="8"/>
      <c r="AF9844" s="13"/>
      <c r="AG9844" s="8"/>
      <c r="AH9844" s="8"/>
      <c r="AI9844" s="8"/>
      <c r="AJ9844" s="8"/>
      <c r="AK9844" s="8"/>
      <c r="AN9844" s="13"/>
      <c r="AO9844" s="8"/>
      <c r="AR9844" s="13"/>
      <c r="AS9844" s="8"/>
      <c r="AV9844" s="13"/>
      <c r="AW9844" s="8"/>
      <c r="AX9844" s="19" t="str">
        <f t="shared" si="562"/>
        <v/>
      </c>
      <c r="AY9844" s="55">
        <f t="shared" si="563"/>
        <v>0</v>
      </c>
      <c r="AZ9844" s="8"/>
      <c r="BA9844" s="8"/>
    </row>
    <row r="9845" spans="1:53" x14ac:dyDescent="0.25">
      <c r="A9845" s="9" t="str">
        <f>IF(B9845&lt;&gt;"",COUNTA($B$3:B9845)+$A$2,"")</f>
        <v/>
      </c>
      <c r="R9845" s="42"/>
      <c r="AB9845" s="13"/>
      <c r="AC9845" s="8"/>
      <c r="AF9845" s="13"/>
      <c r="AG9845" s="8"/>
      <c r="AH9845" s="8"/>
      <c r="AI9845" s="8"/>
      <c r="AJ9845" s="8"/>
      <c r="AK9845" s="8"/>
      <c r="AN9845" s="13"/>
      <c r="AO9845" s="8"/>
      <c r="AR9845" s="13"/>
      <c r="AS9845" s="8"/>
      <c r="AV9845" s="13"/>
      <c r="AW9845" s="8"/>
      <c r="AX9845" s="19" t="str">
        <f t="shared" si="562"/>
        <v/>
      </c>
      <c r="AY9845" s="55">
        <f t="shared" si="563"/>
        <v>0</v>
      </c>
      <c r="AZ9845" s="8"/>
      <c r="BA9845" s="8"/>
    </row>
    <row r="9846" spans="1:53" x14ac:dyDescent="0.25">
      <c r="A9846" s="9" t="str">
        <f>IF(B9846&lt;&gt;"",COUNTA($B$3:B9846)+$A$2,"")</f>
        <v/>
      </c>
      <c r="R9846" s="42"/>
      <c r="AB9846" s="13"/>
      <c r="AC9846" s="8"/>
      <c r="AF9846" s="13"/>
      <c r="AG9846" s="8"/>
      <c r="AH9846" s="8"/>
      <c r="AI9846" s="8"/>
      <c r="AJ9846" s="8"/>
      <c r="AK9846" s="8"/>
      <c r="AN9846" s="13"/>
      <c r="AO9846" s="8"/>
      <c r="AR9846" s="13"/>
      <c r="AS9846" s="8"/>
      <c r="AV9846" s="13"/>
      <c r="AW9846" s="8"/>
      <c r="AX9846" s="19" t="str">
        <f t="shared" si="562"/>
        <v/>
      </c>
      <c r="AY9846" s="55">
        <f t="shared" si="563"/>
        <v>0</v>
      </c>
      <c r="AZ9846" s="8"/>
      <c r="BA9846" s="8"/>
    </row>
    <row r="9847" spans="1:53" x14ac:dyDescent="0.25">
      <c r="A9847" s="9" t="str">
        <f>IF(B9847&lt;&gt;"",COUNTA($B$3:B9847)+$A$2,"")</f>
        <v/>
      </c>
      <c r="R9847" s="42"/>
      <c r="AB9847" s="13"/>
      <c r="AC9847" s="8"/>
      <c r="AF9847" s="13"/>
      <c r="AG9847" s="8"/>
      <c r="AH9847" s="8"/>
      <c r="AI9847" s="8"/>
      <c r="AJ9847" s="8"/>
      <c r="AK9847" s="8"/>
      <c r="AN9847" s="13"/>
      <c r="AO9847" s="8"/>
      <c r="AR9847" s="13"/>
      <c r="AS9847" s="8"/>
      <c r="AV9847" s="13"/>
      <c r="AW9847" s="8"/>
      <c r="AX9847" s="19" t="str">
        <f t="shared" si="562"/>
        <v/>
      </c>
      <c r="AY9847" s="55">
        <f t="shared" si="563"/>
        <v>0</v>
      </c>
      <c r="AZ9847" s="8"/>
      <c r="BA9847" s="8"/>
    </row>
    <row r="9848" spans="1:53" x14ac:dyDescent="0.25">
      <c r="A9848" s="9" t="str">
        <f>IF(B9848&lt;&gt;"",COUNTA($B$3:B9848)+$A$2,"")</f>
        <v/>
      </c>
      <c r="R9848" s="42"/>
      <c r="AB9848" s="13"/>
      <c r="AC9848" s="8"/>
      <c r="AF9848" s="13"/>
      <c r="AG9848" s="8"/>
      <c r="AH9848" s="8"/>
      <c r="AI9848" s="8"/>
      <c r="AJ9848" s="8"/>
      <c r="AK9848" s="8"/>
      <c r="AN9848" s="13"/>
      <c r="AO9848" s="8"/>
      <c r="AR9848" s="13"/>
      <c r="AS9848" s="8"/>
      <c r="AV9848" s="13"/>
      <c r="AW9848" s="8"/>
      <c r="AX9848" s="19" t="str">
        <f t="shared" si="562"/>
        <v/>
      </c>
      <c r="AY9848" s="55">
        <f t="shared" si="563"/>
        <v>0</v>
      </c>
      <c r="AZ9848" s="8"/>
      <c r="BA9848" s="8"/>
    </row>
    <row r="9849" spans="1:53" x14ac:dyDescent="0.25">
      <c r="A9849" s="9" t="str">
        <f>IF(B9849&lt;&gt;"",COUNTA($B$3:B9849)+$A$2,"")</f>
        <v/>
      </c>
      <c r="R9849" s="42"/>
      <c r="AB9849" s="13"/>
      <c r="AC9849" s="8"/>
      <c r="AF9849" s="13"/>
      <c r="AG9849" s="8"/>
      <c r="AH9849" s="8"/>
      <c r="AI9849" s="8"/>
      <c r="AJ9849" s="8"/>
      <c r="AK9849" s="8"/>
      <c r="AN9849" s="13"/>
      <c r="AO9849" s="8"/>
      <c r="AR9849" s="13"/>
      <c r="AS9849" s="8"/>
      <c r="AV9849" s="13"/>
      <c r="AW9849" s="8"/>
      <c r="AX9849" s="19" t="str">
        <f t="shared" si="562"/>
        <v/>
      </c>
      <c r="AY9849" s="55">
        <f t="shared" si="563"/>
        <v>0</v>
      </c>
      <c r="AZ9849" s="8"/>
      <c r="BA9849" s="8"/>
    </row>
    <row r="9850" spans="1:53" x14ac:dyDescent="0.25">
      <c r="A9850" s="9" t="str">
        <f>IF(B9850&lt;&gt;"",COUNTA($B$3:B9850)+$A$2,"")</f>
        <v/>
      </c>
      <c r="R9850" s="42"/>
      <c r="AB9850" s="13"/>
      <c r="AC9850" s="8"/>
      <c r="AF9850" s="13"/>
      <c r="AG9850" s="8"/>
      <c r="AH9850" s="8"/>
      <c r="AI9850" s="8"/>
      <c r="AJ9850" s="8"/>
      <c r="AK9850" s="8"/>
      <c r="AN9850" s="13"/>
      <c r="AO9850" s="8"/>
      <c r="AR9850" s="13"/>
      <c r="AS9850" s="8"/>
      <c r="AV9850" s="13"/>
      <c r="AW9850" s="8"/>
      <c r="AX9850" s="19" t="str">
        <f t="shared" si="562"/>
        <v/>
      </c>
      <c r="AY9850" s="55">
        <f t="shared" si="563"/>
        <v>0</v>
      </c>
      <c r="AZ9850" s="8"/>
      <c r="BA9850" s="8"/>
    </row>
    <row r="9851" spans="1:53" x14ac:dyDescent="0.25">
      <c r="A9851" s="9" t="str">
        <f>IF(B9851&lt;&gt;"",COUNTA($B$3:B9851)+$A$2,"")</f>
        <v/>
      </c>
      <c r="R9851" s="42"/>
      <c r="AB9851" s="13"/>
      <c r="AC9851" s="8"/>
      <c r="AF9851" s="13"/>
      <c r="AG9851" s="8"/>
      <c r="AH9851" s="8"/>
      <c r="AI9851" s="8"/>
      <c r="AJ9851" s="8"/>
      <c r="AK9851" s="8"/>
      <c r="AN9851" s="13"/>
      <c r="AO9851" s="8"/>
      <c r="AR9851" s="13"/>
      <c r="AS9851" s="8"/>
      <c r="AV9851" s="13"/>
      <c r="AW9851" s="8"/>
      <c r="AX9851" s="19" t="str">
        <f t="shared" si="562"/>
        <v/>
      </c>
      <c r="AY9851" s="55">
        <f t="shared" si="563"/>
        <v>0</v>
      </c>
      <c r="AZ9851" s="8"/>
      <c r="BA9851" s="8"/>
    </row>
    <row r="9852" spans="1:53" x14ac:dyDescent="0.25">
      <c r="A9852" s="9" t="str">
        <f>IF(B9852&lt;&gt;"",COUNTA($B$3:B9852)+$A$2,"")</f>
        <v/>
      </c>
      <c r="R9852" s="42"/>
      <c r="AB9852" s="13"/>
      <c r="AC9852" s="8"/>
      <c r="AF9852" s="13"/>
      <c r="AG9852" s="8"/>
      <c r="AH9852" s="8"/>
      <c r="AI9852" s="8"/>
      <c r="AJ9852" s="8"/>
      <c r="AK9852" s="8"/>
      <c r="AN9852" s="13"/>
      <c r="AO9852" s="8"/>
      <c r="AR9852" s="13"/>
      <c r="AS9852" s="8"/>
      <c r="AV9852" s="13"/>
      <c r="AW9852" s="8"/>
      <c r="AX9852" s="19" t="str">
        <f t="shared" si="562"/>
        <v/>
      </c>
      <c r="AY9852" s="55">
        <f t="shared" si="563"/>
        <v>0</v>
      </c>
      <c r="AZ9852" s="8"/>
      <c r="BA9852" s="8"/>
    </row>
    <row r="9853" spans="1:53" x14ac:dyDescent="0.25">
      <c r="A9853" s="9" t="str">
        <f>IF(B9853&lt;&gt;"",COUNTA($B$3:B9853)+$A$2,"")</f>
        <v/>
      </c>
      <c r="R9853" s="42"/>
      <c r="AB9853" s="13"/>
      <c r="AC9853" s="8"/>
      <c r="AF9853" s="13"/>
      <c r="AG9853" s="8"/>
      <c r="AH9853" s="8"/>
      <c r="AI9853" s="8"/>
      <c r="AJ9853" s="8"/>
      <c r="AK9853" s="8"/>
      <c r="AN9853" s="13"/>
      <c r="AO9853" s="8"/>
      <c r="AR9853" s="13"/>
      <c r="AS9853" s="8"/>
      <c r="AV9853" s="13"/>
      <c r="AW9853" s="8"/>
      <c r="AX9853" s="19" t="str">
        <f t="shared" si="562"/>
        <v/>
      </c>
      <c r="AY9853" s="55">
        <f t="shared" si="563"/>
        <v>0</v>
      </c>
      <c r="AZ9853" s="8"/>
      <c r="BA9853" s="8"/>
    </row>
    <row r="9854" spans="1:53" x14ac:dyDescent="0.25">
      <c r="A9854" s="9" t="str">
        <f>IF(B9854&lt;&gt;"",COUNTA($B$3:B9854)+$A$2,"")</f>
        <v/>
      </c>
      <c r="R9854" s="42"/>
      <c r="AB9854" s="13"/>
      <c r="AC9854" s="8"/>
      <c r="AF9854" s="13"/>
      <c r="AG9854" s="8"/>
      <c r="AH9854" s="8"/>
      <c r="AI9854" s="8"/>
      <c r="AJ9854" s="8"/>
      <c r="AK9854" s="8"/>
      <c r="AN9854" s="13"/>
      <c r="AO9854" s="8"/>
      <c r="AR9854" s="13"/>
      <c r="AS9854" s="8"/>
      <c r="AV9854" s="13"/>
      <c r="AW9854" s="8"/>
      <c r="AX9854" s="19" t="str">
        <f t="shared" si="562"/>
        <v/>
      </c>
      <c r="AY9854" s="55">
        <f t="shared" si="563"/>
        <v>0</v>
      </c>
      <c r="AZ9854" s="8"/>
      <c r="BA9854" s="8"/>
    </row>
    <row r="9855" spans="1:53" x14ac:dyDescent="0.25">
      <c r="A9855" s="9" t="str">
        <f>IF(B9855&lt;&gt;"",COUNTA($B$3:B9855)+$A$2,"")</f>
        <v/>
      </c>
      <c r="R9855" s="42"/>
      <c r="AB9855" s="13"/>
      <c r="AC9855" s="8"/>
      <c r="AF9855" s="13"/>
      <c r="AG9855" s="8"/>
      <c r="AH9855" s="8"/>
      <c r="AI9855" s="8"/>
      <c r="AJ9855" s="8"/>
      <c r="AK9855" s="8"/>
      <c r="AN9855" s="13"/>
      <c r="AO9855" s="8"/>
      <c r="AR9855" s="13"/>
      <c r="AS9855" s="8"/>
      <c r="AV9855" s="13"/>
      <c r="AW9855" s="8"/>
      <c r="AX9855" s="19" t="str">
        <f t="shared" si="562"/>
        <v/>
      </c>
      <c r="AY9855" s="55">
        <f t="shared" si="563"/>
        <v>0</v>
      </c>
      <c r="AZ9855" s="8"/>
      <c r="BA9855" s="8"/>
    </row>
    <row r="9856" spans="1:53" x14ac:dyDescent="0.25">
      <c r="A9856" s="9" t="str">
        <f>IF(B9856&lt;&gt;"",COUNTA($B$3:B9856)+$A$2,"")</f>
        <v/>
      </c>
      <c r="R9856" s="42"/>
      <c r="AB9856" s="13"/>
      <c r="AC9856" s="8"/>
      <c r="AF9856" s="13"/>
      <c r="AG9856" s="8"/>
      <c r="AH9856" s="8"/>
      <c r="AI9856" s="8"/>
      <c r="AJ9856" s="8"/>
      <c r="AK9856" s="8"/>
      <c r="AN9856" s="13"/>
      <c r="AO9856" s="8"/>
      <c r="AR9856" s="13"/>
      <c r="AS9856" s="8"/>
      <c r="AV9856" s="13"/>
      <c r="AW9856" s="8"/>
      <c r="AX9856" s="19" t="str">
        <f t="shared" si="562"/>
        <v/>
      </c>
      <c r="AY9856" s="55">
        <f t="shared" si="563"/>
        <v>0</v>
      </c>
      <c r="AZ9856" s="8"/>
      <c r="BA9856" s="8"/>
    </row>
    <row r="9857" spans="1:53" x14ac:dyDescent="0.25">
      <c r="A9857" s="9" t="str">
        <f>IF(B9857&lt;&gt;"",COUNTA($B$3:B9857)+$A$2,"")</f>
        <v/>
      </c>
      <c r="R9857" s="42"/>
      <c r="AB9857" s="13"/>
      <c r="AC9857" s="8"/>
      <c r="AF9857" s="13"/>
      <c r="AG9857" s="8"/>
      <c r="AH9857" s="8"/>
      <c r="AI9857" s="8"/>
      <c r="AJ9857" s="8"/>
      <c r="AK9857" s="8"/>
      <c r="AN9857" s="13"/>
      <c r="AO9857" s="8"/>
      <c r="AR9857" s="13"/>
      <c r="AS9857" s="8"/>
      <c r="AV9857" s="13"/>
      <c r="AW9857" s="8"/>
      <c r="AX9857" s="19" t="str">
        <f t="shared" si="562"/>
        <v/>
      </c>
      <c r="AY9857" s="55">
        <f t="shared" si="563"/>
        <v>0</v>
      </c>
      <c r="AZ9857" s="8"/>
      <c r="BA9857" s="8"/>
    </row>
    <row r="9858" spans="1:53" x14ac:dyDescent="0.25">
      <c r="A9858" s="9" t="str">
        <f>IF(B9858&lt;&gt;"",COUNTA($B$3:B9858)+$A$2,"")</f>
        <v/>
      </c>
      <c r="R9858" s="42"/>
      <c r="AB9858" s="13"/>
      <c r="AC9858" s="8"/>
      <c r="AF9858" s="13"/>
      <c r="AG9858" s="8"/>
      <c r="AH9858" s="8"/>
      <c r="AI9858" s="8"/>
      <c r="AJ9858" s="8"/>
      <c r="AK9858" s="8"/>
      <c r="AN9858" s="13"/>
      <c r="AO9858" s="8"/>
      <c r="AR9858" s="13"/>
      <c r="AS9858" s="8"/>
      <c r="AV9858" s="13"/>
      <c r="AW9858" s="8"/>
      <c r="AX9858" s="19" t="str">
        <f t="shared" si="562"/>
        <v/>
      </c>
      <c r="AY9858" s="55">
        <f t="shared" si="563"/>
        <v>0</v>
      </c>
      <c r="AZ9858" s="8"/>
      <c r="BA9858" s="8"/>
    </row>
    <row r="9859" spans="1:53" x14ac:dyDescent="0.25">
      <c r="A9859" s="9" t="str">
        <f>IF(B9859&lt;&gt;"",COUNTA($B$3:B9859)+$A$2,"")</f>
        <v/>
      </c>
      <c r="R9859" s="42"/>
      <c r="AB9859" s="13"/>
      <c r="AC9859" s="8"/>
      <c r="AF9859" s="13"/>
      <c r="AG9859" s="8"/>
      <c r="AH9859" s="8"/>
      <c r="AI9859" s="8"/>
      <c r="AJ9859" s="8"/>
      <c r="AK9859" s="8"/>
      <c r="AN9859" s="13"/>
      <c r="AO9859" s="8"/>
      <c r="AR9859" s="13"/>
      <c r="AS9859" s="8"/>
      <c r="AV9859" s="13"/>
      <c r="AW9859" s="8"/>
      <c r="AX9859" s="19" t="str">
        <f t="shared" ref="AX9859:AX9922" si="564">IF(R9859="","",AY9859/(1+0.025))</f>
        <v/>
      </c>
      <c r="AY9859" s="55">
        <f t="shared" ref="AY9859:AY9922" si="565">BC9859-AZ9859</f>
        <v>0</v>
      </c>
      <c r="AZ9859" s="8"/>
      <c r="BA9859" s="8"/>
    </row>
    <row r="9860" spans="1:53" x14ac:dyDescent="0.25">
      <c r="A9860" s="9" t="str">
        <f>IF(B9860&lt;&gt;"",COUNTA($B$3:B9860)+$A$2,"")</f>
        <v/>
      </c>
      <c r="R9860" s="42"/>
      <c r="AB9860" s="13"/>
      <c r="AC9860" s="8"/>
      <c r="AF9860" s="13"/>
      <c r="AG9860" s="8"/>
      <c r="AH9860" s="8"/>
      <c r="AI9860" s="8"/>
      <c r="AJ9860" s="8"/>
      <c r="AK9860" s="8"/>
      <c r="AN9860" s="13"/>
      <c r="AO9860" s="8"/>
      <c r="AR9860" s="13"/>
      <c r="AS9860" s="8"/>
      <c r="AV9860" s="13"/>
      <c r="AW9860" s="8"/>
      <c r="AX9860" s="19" t="str">
        <f t="shared" si="564"/>
        <v/>
      </c>
      <c r="AY9860" s="55">
        <f t="shared" si="565"/>
        <v>0</v>
      </c>
      <c r="AZ9860" s="8"/>
      <c r="BA9860" s="8"/>
    </row>
    <row r="9861" spans="1:53" x14ac:dyDescent="0.25">
      <c r="A9861" s="9" t="str">
        <f>IF(B9861&lt;&gt;"",COUNTA($B$3:B9861)+$A$2,"")</f>
        <v/>
      </c>
      <c r="R9861" s="42"/>
      <c r="AB9861" s="13"/>
      <c r="AC9861" s="8"/>
      <c r="AF9861" s="13"/>
      <c r="AG9861" s="8"/>
      <c r="AH9861" s="8"/>
      <c r="AI9861" s="8"/>
      <c r="AJ9861" s="8"/>
      <c r="AK9861" s="8"/>
      <c r="AN9861" s="13"/>
      <c r="AO9861" s="8"/>
      <c r="AR9861" s="13"/>
      <c r="AS9861" s="8"/>
      <c r="AV9861" s="13"/>
      <c r="AW9861" s="8"/>
      <c r="AX9861" s="19" t="str">
        <f t="shared" si="564"/>
        <v/>
      </c>
      <c r="AY9861" s="55">
        <f t="shared" si="565"/>
        <v>0</v>
      </c>
      <c r="AZ9861" s="8"/>
      <c r="BA9861" s="8"/>
    </row>
    <row r="9862" spans="1:53" x14ac:dyDescent="0.25">
      <c r="A9862" s="9" t="str">
        <f>IF(B9862&lt;&gt;"",COUNTA($B$3:B9862)+$A$2,"")</f>
        <v/>
      </c>
      <c r="R9862" s="42"/>
      <c r="AB9862" s="13"/>
      <c r="AC9862" s="8"/>
      <c r="AF9862" s="13"/>
      <c r="AG9862" s="8"/>
      <c r="AH9862" s="8"/>
      <c r="AI9862" s="8"/>
      <c r="AJ9862" s="8"/>
      <c r="AK9862" s="8"/>
      <c r="AN9862" s="13"/>
      <c r="AO9862" s="8"/>
      <c r="AR9862" s="13"/>
      <c r="AS9862" s="8"/>
      <c r="AV9862" s="13"/>
      <c r="AW9862" s="8"/>
      <c r="AX9862" s="19" t="str">
        <f t="shared" si="564"/>
        <v/>
      </c>
      <c r="AY9862" s="55">
        <f t="shared" si="565"/>
        <v>0</v>
      </c>
      <c r="AZ9862" s="8"/>
      <c r="BA9862" s="8"/>
    </row>
    <row r="9863" spans="1:53" x14ac:dyDescent="0.25">
      <c r="A9863" s="9" t="str">
        <f>IF(B9863&lt;&gt;"",COUNTA($B$3:B9863)+$A$2,"")</f>
        <v/>
      </c>
      <c r="R9863" s="42"/>
      <c r="AB9863" s="13"/>
      <c r="AC9863" s="8"/>
      <c r="AF9863" s="13"/>
      <c r="AG9863" s="8"/>
      <c r="AH9863" s="8"/>
      <c r="AI9863" s="8"/>
      <c r="AJ9863" s="8"/>
      <c r="AK9863" s="8"/>
      <c r="AN9863" s="13"/>
      <c r="AO9863" s="8"/>
      <c r="AR9863" s="13"/>
      <c r="AS9863" s="8"/>
      <c r="AV9863" s="13"/>
      <c r="AW9863" s="8"/>
      <c r="AX9863" s="19" t="str">
        <f t="shared" si="564"/>
        <v/>
      </c>
      <c r="AY9863" s="55">
        <f t="shared" si="565"/>
        <v>0</v>
      </c>
      <c r="AZ9863" s="8"/>
      <c r="BA9863" s="8"/>
    </row>
    <row r="9864" spans="1:53" x14ac:dyDescent="0.25">
      <c r="A9864" s="9" t="str">
        <f>IF(B9864&lt;&gt;"",COUNTA($B$3:B9864)+$A$2,"")</f>
        <v/>
      </c>
      <c r="R9864" s="42"/>
      <c r="AB9864" s="13"/>
      <c r="AC9864" s="8"/>
      <c r="AF9864" s="13"/>
      <c r="AG9864" s="8"/>
      <c r="AH9864" s="8"/>
      <c r="AI9864" s="8"/>
      <c r="AJ9864" s="8"/>
      <c r="AK9864" s="8"/>
      <c r="AN9864" s="13"/>
      <c r="AO9864" s="8"/>
      <c r="AR9864" s="13"/>
      <c r="AS9864" s="8"/>
      <c r="AV9864" s="13"/>
      <c r="AW9864" s="8"/>
      <c r="AX9864" s="19" t="str">
        <f t="shared" si="564"/>
        <v/>
      </c>
      <c r="AY9864" s="55">
        <f t="shared" si="565"/>
        <v>0</v>
      </c>
      <c r="AZ9864" s="8"/>
      <c r="BA9864" s="8"/>
    </row>
    <row r="9865" spans="1:53" x14ac:dyDescent="0.25">
      <c r="A9865" s="9" t="str">
        <f>IF(B9865&lt;&gt;"",COUNTA($B$3:B9865)+$A$2,"")</f>
        <v/>
      </c>
      <c r="R9865" s="42"/>
      <c r="AB9865" s="13"/>
      <c r="AC9865" s="8"/>
      <c r="AF9865" s="13"/>
      <c r="AG9865" s="8"/>
      <c r="AH9865" s="8"/>
      <c r="AI9865" s="8"/>
      <c r="AJ9865" s="8"/>
      <c r="AK9865" s="8"/>
      <c r="AN9865" s="13"/>
      <c r="AO9865" s="8"/>
      <c r="AR9865" s="13"/>
      <c r="AS9865" s="8"/>
      <c r="AV9865" s="13"/>
      <c r="AW9865" s="8"/>
      <c r="AX9865" s="19" t="str">
        <f t="shared" si="564"/>
        <v/>
      </c>
      <c r="AY9865" s="55">
        <f t="shared" si="565"/>
        <v>0</v>
      </c>
      <c r="AZ9865" s="8"/>
      <c r="BA9865" s="8"/>
    </row>
    <row r="9866" spans="1:53" x14ac:dyDescent="0.25">
      <c r="A9866" s="9" t="str">
        <f>IF(B9866&lt;&gt;"",COUNTA($B$3:B9866)+$A$2,"")</f>
        <v/>
      </c>
      <c r="R9866" s="42"/>
      <c r="AB9866" s="13"/>
      <c r="AC9866" s="8"/>
      <c r="AF9866" s="13"/>
      <c r="AG9866" s="8"/>
      <c r="AH9866" s="8"/>
      <c r="AI9866" s="8"/>
      <c r="AJ9866" s="8"/>
      <c r="AK9866" s="8"/>
      <c r="AN9866" s="13"/>
      <c r="AO9866" s="8"/>
      <c r="AR9866" s="13"/>
      <c r="AS9866" s="8"/>
      <c r="AV9866" s="13"/>
      <c r="AW9866" s="8"/>
      <c r="AX9866" s="19" t="str">
        <f t="shared" si="564"/>
        <v/>
      </c>
      <c r="AY9866" s="55">
        <f t="shared" si="565"/>
        <v>0</v>
      </c>
      <c r="AZ9866" s="8"/>
      <c r="BA9866" s="8"/>
    </row>
    <row r="9867" spans="1:53" x14ac:dyDescent="0.25">
      <c r="A9867" s="9" t="str">
        <f>IF(B9867&lt;&gt;"",COUNTA($B$3:B9867)+$A$2,"")</f>
        <v/>
      </c>
      <c r="R9867" s="42"/>
      <c r="AB9867" s="13"/>
      <c r="AC9867" s="8"/>
      <c r="AF9867" s="13"/>
      <c r="AG9867" s="8"/>
      <c r="AH9867" s="8"/>
      <c r="AI9867" s="8"/>
      <c r="AJ9867" s="8"/>
      <c r="AK9867" s="8"/>
      <c r="AN9867" s="13"/>
      <c r="AO9867" s="8"/>
      <c r="AR9867" s="13"/>
      <c r="AS9867" s="8"/>
      <c r="AV9867" s="13"/>
      <c r="AW9867" s="8"/>
      <c r="AX9867" s="19" t="str">
        <f t="shared" si="564"/>
        <v/>
      </c>
      <c r="AY9867" s="55">
        <f t="shared" si="565"/>
        <v>0</v>
      </c>
      <c r="AZ9867" s="8"/>
      <c r="BA9867" s="8"/>
    </row>
    <row r="9868" spans="1:53" x14ac:dyDescent="0.25">
      <c r="A9868" s="9" t="str">
        <f>IF(B9868&lt;&gt;"",COUNTA($B$3:B9868)+$A$2,"")</f>
        <v/>
      </c>
      <c r="R9868" s="42"/>
      <c r="AB9868" s="13"/>
      <c r="AC9868" s="8"/>
      <c r="AF9868" s="13"/>
      <c r="AG9868" s="8"/>
      <c r="AH9868" s="8"/>
      <c r="AI9868" s="8"/>
      <c r="AJ9868" s="8"/>
      <c r="AK9868" s="8"/>
      <c r="AN9868" s="13"/>
      <c r="AO9868" s="8"/>
      <c r="AR9868" s="13"/>
      <c r="AS9868" s="8"/>
      <c r="AV9868" s="13"/>
      <c r="AW9868" s="8"/>
      <c r="AX9868" s="19" t="str">
        <f t="shared" si="564"/>
        <v/>
      </c>
      <c r="AY9868" s="55">
        <f t="shared" si="565"/>
        <v>0</v>
      </c>
      <c r="AZ9868" s="8"/>
      <c r="BA9868" s="8"/>
    </row>
    <row r="9869" spans="1:53" x14ac:dyDescent="0.25">
      <c r="A9869" s="9" t="str">
        <f>IF(B9869&lt;&gt;"",COUNTA($B$3:B9869)+$A$2,"")</f>
        <v/>
      </c>
      <c r="R9869" s="42"/>
      <c r="AB9869" s="13"/>
      <c r="AC9869" s="8"/>
      <c r="AF9869" s="13"/>
      <c r="AG9869" s="8"/>
      <c r="AH9869" s="8"/>
      <c r="AI9869" s="8"/>
      <c r="AJ9869" s="8"/>
      <c r="AK9869" s="8"/>
      <c r="AN9869" s="13"/>
      <c r="AO9869" s="8"/>
      <c r="AR9869" s="13"/>
      <c r="AS9869" s="8"/>
      <c r="AV9869" s="13"/>
      <c r="AW9869" s="8"/>
      <c r="AX9869" s="19" t="str">
        <f t="shared" si="564"/>
        <v/>
      </c>
      <c r="AY9869" s="55">
        <f t="shared" si="565"/>
        <v>0</v>
      </c>
      <c r="AZ9869" s="8"/>
      <c r="BA9869" s="8"/>
    </row>
    <row r="9870" spans="1:53" x14ac:dyDescent="0.25">
      <c r="A9870" s="9" t="str">
        <f>IF(B9870&lt;&gt;"",COUNTA($B$3:B9870)+$A$2,"")</f>
        <v/>
      </c>
      <c r="R9870" s="42"/>
      <c r="AB9870" s="13"/>
      <c r="AC9870" s="8"/>
      <c r="AF9870" s="13"/>
      <c r="AG9870" s="8"/>
      <c r="AH9870" s="8"/>
      <c r="AI9870" s="8"/>
      <c r="AJ9870" s="8"/>
      <c r="AK9870" s="8"/>
      <c r="AN9870" s="13"/>
      <c r="AO9870" s="8"/>
      <c r="AR9870" s="13"/>
      <c r="AS9870" s="8"/>
      <c r="AV9870" s="13"/>
      <c r="AW9870" s="8"/>
      <c r="AX9870" s="19" t="str">
        <f t="shared" si="564"/>
        <v/>
      </c>
      <c r="AY9870" s="55">
        <f t="shared" si="565"/>
        <v>0</v>
      </c>
      <c r="AZ9870" s="8"/>
      <c r="BA9870" s="8"/>
    </row>
    <row r="9871" spans="1:53" x14ac:dyDescent="0.25">
      <c r="A9871" s="9" t="str">
        <f>IF(B9871&lt;&gt;"",COUNTA($B$3:B9871)+$A$2,"")</f>
        <v/>
      </c>
      <c r="R9871" s="42"/>
      <c r="AB9871" s="13"/>
      <c r="AC9871" s="8"/>
      <c r="AF9871" s="13"/>
      <c r="AG9871" s="8"/>
      <c r="AH9871" s="8"/>
      <c r="AI9871" s="8"/>
      <c r="AJ9871" s="8"/>
      <c r="AK9871" s="8"/>
      <c r="AN9871" s="13"/>
      <c r="AO9871" s="8"/>
      <c r="AR9871" s="13"/>
      <c r="AS9871" s="8"/>
      <c r="AV9871" s="13"/>
      <c r="AW9871" s="8"/>
      <c r="AX9871" s="19" t="str">
        <f t="shared" si="564"/>
        <v/>
      </c>
      <c r="AY9871" s="55">
        <f t="shared" si="565"/>
        <v>0</v>
      </c>
      <c r="AZ9871" s="8"/>
      <c r="BA9871" s="8"/>
    </row>
    <row r="9872" spans="1:53" x14ac:dyDescent="0.25">
      <c r="A9872" s="9" t="str">
        <f>IF(B9872&lt;&gt;"",COUNTA($B$3:B9872)+$A$2,"")</f>
        <v/>
      </c>
      <c r="R9872" s="42"/>
      <c r="AB9872" s="13"/>
      <c r="AC9872" s="8"/>
      <c r="AF9872" s="13"/>
      <c r="AG9872" s="8"/>
      <c r="AH9872" s="8"/>
      <c r="AI9872" s="8"/>
      <c r="AJ9872" s="8"/>
      <c r="AK9872" s="8"/>
      <c r="AN9872" s="13"/>
      <c r="AO9872" s="8"/>
      <c r="AR9872" s="13"/>
      <c r="AS9872" s="8"/>
      <c r="AV9872" s="13"/>
      <c r="AW9872" s="8"/>
      <c r="AX9872" s="19" t="str">
        <f t="shared" si="564"/>
        <v/>
      </c>
      <c r="AY9872" s="55">
        <f t="shared" si="565"/>
        <v>0</v>
      </c>
      <c r="AZ9872" s="8"/>
      <c r="BA9872" s="8"/>
    </row>
    <row r="9873" spans="1:53" x14ac:dyDescent="0.25">
      <c r="A9873" s="9" t="str">
        <f>IF(B9873&lt;&gt;"",COUNTA($B$3:B9873)+$A$2,"")</f>
        <v/>
      </c>
      <c r="R9873" s="42"/>
      <c r="AB9873" s="13"/>
      <c r="AC9873" s="8"/>
      <c r="AF9873" s="13"/>
      <c r="AG9873" s="8"/>
      <c r="AH9873" s="8"/>
      <c r="AI9873" s="8"/>
      <c r="AJ9873" s="8"/>
      <c r="AK9873" s="8"/>
      <c r="AN9873" s="13"/>
      <c r="AO9873" s="8"/>
      <c r="AR9873" s="13"/>
      <c r="AS9873" s="8"/>
      <c r="AV9873" s="13"/>
      <c r="AW9873" s="8"/>
      <c r="AX9873" s="19" t="str">
        <f t="shared" si="564"/>
        <v/>
      </c>
      <c r="AY9873" s="55">
        <f t="shared" si="565"/>
        <v>0</v>
      </c>
      <c r="AZ9873" s="8"/>
      <c r="BA9873" s="8"/>
    </row>
    <row r="9874" spans="1:53" x14ac:dyDescent="0.25">
      <c r="A9874" s="9" t="str">
        <f>IF(B9874&lt;&gt;"",COUNTA($B$3:B9874)+$A$2,"")</f>
        <v/>
      </c>
      <c r="R9874" s="42"/>
      <c r="AB9874" s="13"/>
      <c r="AC9874" s="8"/>
      <c r="AF9874" s="13"/>
      <c r="AG9874" s="8"/>
      <c r="AH9874" s="8"/>
      <c r="AI9874" s="8"/>
      <c r="AJ9874" s="8"/>
      <c r="AK9874" s="8"/>
      <c r="AN9874" s="13"/>
      <c r="AO9874" s="8"/>
      <c r="AR9874" s="13"/>
      <c r="AS9874" s="8"/>
      <c r="AV9874" s="13"/>
      <c r="AW9874" s="8"/>
      <c r="AX9874" s="19" t="str">
        <f t="shared" si="564"/>
        <v/>
      </c>
      <c r="AY9874" s="55">
        <f t="shared" si="565"/>
        <v>0</v>
      </c>
      <c r="AZ9874" s="8"/>
      <c r="BA9874" s="8"/>
    </row>
    <row r="9875" spans="1:53" x14ac:dyDescent="0.25">
      <c r="A9875" s="9" t="str">
        <f>IF(B9875&lt;&gt;"",COUNTA($B$3:B9875)+$A$2,"")</f>
        <v/>
      </c>
      <c r="R9875" s="42"/>
      <c r="AB9875" s="13"/>
      <c r="AC9875" s="8"/>
      <c r="AF9875" s="13"/>
      <c r="AG9875" s="8"/>
      <c r="AH9875" s="8"/>
      <c r="AI9875" s="8"/>
      <c r="AJ9875" s="8"/>
      <c r="AK9875" s="8"/>
      <c r="AN9875" s="13"/>
      <c r="AO9875" s="8"/>
      <c r="AR9875" s="13"/>
      <c r="AS9875" s="8"/>
      <c r="AV9875" s="13"/>
      <c r="AW9875" s="8"/>
      <c r="AX9875" s="19" t="str">
        <f t="shared" si="564"/>
        <v/>
      </c>
      <c r="AY9875" s="55">
        <f t="shared" si="565"/>
        <v>0</v>
      </c>
      <c r="AZ9875" s="8"/>
      <c r="BA9875" s="8"/>
    </row>
    <row r="9876" spans="1:53" x14ac:dyDescent="0.25">
      <c r="A9876" s="9" t="str">
        <f>IF(B9876&lt;&gt;"",COUNTA($B$3:B9876)+$A$2,"")</f>
        <v/>
      </c>
      <c r="R9876" s="42"/>
      <c r="AB9876" s="13"/>
      <c r="AC9876" s="8"/>
      <c r="AF9876" s="13"/>
      <c r="AG9876" s="8"/>
      <c r="AH9876" s="8"/>
      <c r="AI9876" s="8"/>
      <c r="AJ9876" s="8"/>
      <c r="AK9876" s="8"/>
      <c r="AN9876" s="13"/>
      <c r="AO9876" s="8"/>
      <c r="AR9876" s="13"/>
      <c r="AS9876" s="8"/>
      <c r="AV9876" s="13"/>
      <c r="AW9876" s="8"/>
      <c r="AX9876" s="19" t="str">
        <f t="shared" si="564"/>
        <v/>
      </c>
      <c r="AY9876" s="55">
        <f t="shared" si="565"/>
        <v>0</v>
      </c>
      <c r="AZ9876" s="8"/>
      <c r="BA9876" s="8"/>
    </row>
    <row r="9877" spans="1:53" x14ac:dyDescent="0.25">
      <c r="A9877" s="9" t="str">
        <f>IF(B9877&lt;&gt;"",COUNTA($B$3:B9877)+$A$2,"")</f>
        <v/>
      </c>
      <c r="R9877" s="42"/>
      <c r="AB9877" s="13"/>
      <c r="AC9877" s="8"/>
      <c r="AF9877" s="13"/>
      <c r="AG9877" s="8"/>
      <c r="AH9877" s="8"/>
      <c r="AI9877" s="8"/>
      <c r="AJ9877" s="8"/>
      <c r="AK9877" s="8"/>
      <c r="AN9877" s="13"/>
      <c r="AO9877" s="8"/>
      <c r="AR9877" s="13"/>
      <c r="AS9877" s="8"/>
      <c r="AV9877" s="13"/>
      <c r="AW9877" s="8"/>
      <c r="AX9877" s="19" t="str">
        <f t="shared" si="564"/>
        <v/>
      </c>
      <c r="AY9877" s="55">
        <f t="shared" si="565"/>
        <v>0</v>
      </c>
      <c r="AZ9877" s="8"/>
      <c r="BA9877" s="8"/>
    </row>
    <row r="9878" spans="1:53" x14ac:dyDescent="0.25">
      <c r="A9878" s="9" t="str">
        <f>IF(B9878&lt;&gt;"",COUNTA($B$3:B9878)+$A$2,"")</f>
        <v/>
      </c>
      <c r="R9878" s="42"/>
      <c r="AB9878" s="13"/>
      <c r="AC9878" s="8"/>
      <c r="AF9878" s="13"/>
      <c r="AG9878" s="8"/>
      <c r="AH9878" s="8"/>
      <c r="AI9878" s="8"/>
      <c r="AJ9878" s="8"/>
      <c r="AK9878" s="8"/>
      <c r="AN9878" s="13"/>
      <c r="AO9878" s="8"/>
      <c r="AR9878" s="13"/>
      <c r="AS9878" s="8"/>
      <c r="AV9878" s="13"/>
      <c r="AW9878" s="8"/>
      <c r="AX9878" s="19" t="str">
        <f t="shared" si="564"/>
        <v/>
      </c>
      <c r="AY9878" s="55">
        <f t="shared" si="565"/>
        <v>0</v>
      </c>
      <c r="AZ9878" s="8"/>
      <c r="BA9878" s="8"/>
    </row>
    <row r="9879" spans="1:53" x14ac:dyDescent="0.25">
      <c r="A9879" s="9" t="str">
        <f>IF(B9879&lt;&gt;"",COUNTA($B$3:B9879)+$A$2,"")</f>
        <v/>
      </c>
      <c r="R9879" s="42"/>
      <c r="AB9879" s="13"/>
      <c r="AC9879" s="8"/>
      <c r="AF9879" s="13"/>
      <c r="AG9879" s="8"/>
      <c r="AH9879" s="8"/>
      <c r="AI9879" s="8"/>
      <c r="AJ9879" s="8"/>
      <c r="AK9879" s="8"/>
      <c r="AN9879" s="13"/>
      <c r="AO9879" s="8"/>
      <c r="AR9879" s="13"/>
      <c r="AS9879" s="8"/>
      <c r="AV9879" s="13"/>
      <c r="AW9879" s="8"/>
      <c r="AX9879" s="19" t="str">
        <f t="shared" si="564"/>
        <v/>
      </c>
      <c r="AY9879" s="55">
        <f t="shared" si="565"/>
        <v>0</v>
      </c>
      <c r="AZ9879" s="8"/>
      <c r="BA9879" s="8"/>
    </row>
    <row r="9880" spans="1:53" x14ac:dyDescent="0.25">
      <c r="A9880" s="9" t="str">
        <f>IF(B9880&lt;&gt;"",COUNTA($B$3:B9880)+$A$2,"")</f>
        <v/>
      </c>
      <c r="R9880" s="42"/>
      <c r="AB9880" s="13"/>
      <c r="AC9880" s="8"/>
      <c r="AF9880" s="13"/>
      <c r="AG9880" s="8"/>
      <c r="AH9880" s="8"/>
      <c r="AI9880" s="8"/>
      <c r="AJ9880" s="8"/>
      <c r="AK9880" s="8"/>
      <c r="AN9880" s="13"/>
      <c r="AO9880" s="8"/>
      <c r="AR9880" s="13"/>
      <c r="AS9880" s="8"/>
      <c r="AV9880" s="13"/>
      <c r="AW9880" s="8"/>
      <c r="AX9880" s="19" t="str">
        <f t="shared" si="564"/>
        <v/>
      </c>
      <c r="AY9880" s="55">
        <f t="shared" si="565"/>
        <v>0</v>
      </c>
      <c r="AZ9880" s="8"/>
      <c r="BA9880" s="8"/>
    </row>
    <row r="9881" spans="1:53" x14ac:dyDescent="0.25">
      <c r="A9881" s="9" t="str">
        <f>IF(B9881&lt;&gt;"",COUNTA($B$3:B9881)+$A$2,"")</f>
        <v/>
      </c>
      <c r="R9881" s="42"/>
      <c r="AB9881" s="13"/>
      <c r="AC9881" s="8"/>
      <c r="AF9881" s="13"/>
      <c r="AG9881" s="8"/>
      <c r="AH9881" s="8"/>
      <c r="AI9881" s="8"/>
      <c r="AJ9881" s="8"/>
      <c r="AK9881" s="8"/>
      <c r="AN9881" s="13"/>
      <c r="AO9881" s="8"/>
      <c r="AR9881" s="13"/>
      <c r="AS9881" s="8"/>
      <c r="AV9881" s="13"/>
      <c r="AW9881" s="8"/>
      <c r="AX9881" s="19" t="str">
        <f t="shared" si="564"/>
        <v/>
      </c>
      <c r="AY9881" s="55">
        <f t="shared" si="565"/>
        <v>0</v>
      </c>
      <c r="AZ9881" s="8"/>
      <c r="BA9881" s="8"/>
    </row>
    <row r="9882" spans="1:53" x14ac:dyDescent="0.25">
      <c r="A9882" s="9" t="str">
        <f>IF(B9882&lt;&gt;"",COUNTA($B$3:B9882)+$A$2,"")</f>
        <v/>
      </c>
      <c r="R9882" s="42"/>
      <c r="AB9882" s="13"/>
      <c r="AC9882" s="8"/>
      <c r="AF9882" s="13"/>
      <c r="AG9882" s="8"/>
      <c r="AH9882" s="8"/>
      <c r="AI9882" s="8"/>
      <c r="AJ9882" s="8"/>
      <c r="AK9882" s="8"/>
      <c r="AN9882" s="13"/>
      <c r="AO9882" s="8"/>
      <c r="AR9882" s="13"/>
      <c r="AS9882" s="8"/>
      <c r="AV9882" s="13"/>
      <c r="AW9882" s="8"/>
      <c r="AX9882" s="19" t="str">
        <f t="shared" si="564"/>
        <v/>
      </c>
      <c r="AY9882" s="55">
        <f t="shared" si="565"/>
        <v>0</v>
      </c>
      <c r="AZ9882" s="8"/>
      <c r="BA9882" s="8"/>
    </row>
    <row r="9883" spans="1:53" x14ac:dyDescent="0.25">
      <c r="A9883" s="9" t="str">
        <f>IF(B9883&lt;&gt;"",COUNTA($B$3:B9883)+$A$2,"")</f>
        <v/>
      </c>
      <c r="R9883" s="42"/>
      <c r="AB9883" s="13"/>
      <c r="AC9883" s="8"/>
      <c r="AF9883" s="13"/>
      <c r="AG9883" s="8"/>
      <c r="AH9883" s="8"/>
      <c r="AI9883" s="8"/>
      <c r="AJ9883" s="8"/>
      <c r="AK9883" s="8"/>
      <c r="AN9883" s="13"/>
      <c r="AO9883" s="8"/>
      <c r="AR9883" s="13"/>
      <c r="AS9883" s="8"/>
      <c r="AV9883" s="13"/>
      <c r="AW9883" s="8"/>
      <c r="AX9883" s="19" t="str">
        <f t="shared" si="564"/>
        <v/>
      </c>
      <c r="AY9883" s="55">
        <f t="shared" si="565"/>
        <v>0</v>
      </c>
      <c r="AZ9883" s="8"/>
      <c r="BA9883" s="8"/>
    </row>
    <row r="9884" spans="1:53" x14ac:dyDescent="0.25">
      <c r="A9884" s="9" t="str">
        <f>IF(B9884&lt;&gt;"",COUNTA($B$3:B9884)+$A$2,"")</f>
        <v/>
      </c>
      <c r="R9884" s="42"/>
      <c r="AB9884" s="13"/>
      <c r="AC9884" s="8"/>
      <c r="AF9884" s="13"/>
      <c r="AG9884" s="8"/>
      <c r="AH9884" s="8"/>
      <c r="AI9884" s="8"/>
      <c r="AJ9884" s="8"/>
      <c r="AK9884" s="8"/>
      <c r="AN9884" s="13"/>
      <c r="AO9884" s="8"/>
      <c r="AR9884" s="13"/>
      <c r="AS9884" s="8"/>
      <c r="AV9884" s="13"/>
      <c r="AW9884" s="8"/>
      <c r="AX9884" s="19" t="str">
        <f t="shared" si="564"/>
        <v/>
      </c>
      <c r="AY9884" s="55">
        <f t="shared" si="565"/>
        <v>0</v>
      </c>
      <c r="AZ9884" s="8"/>
      <c r="BA9884" s="8"/>
    </row>
    <row r="9885" spans="1:53" x14ac:dyDescent="0.25">
      <c r="A9885" s="9" t="str">
        <f>IF(B9885&lt;&gt;"",COUNTA($B$3:B9885)+$A$2,"")</f>
        <v/>
      </c>
      <c r="R9885" s="42"/>
      <c r="AB9885" s="13"/>
      <c r="AC9885" s="8"/>
      <c r="AF9885" s="13"/>
      <c r="AG9885" s="8"/>
      <c r="AH9885" s="8"/>
      <c r="AI9885" s="8"/>
      <c r="AJ9885" s="8"/>
      <c r="AK9885" s="8"/>
      <c r="AN9885" s="13"/>
      <c r="AO9885" s="8"/>
      <c r="AR9885" s="13"/>
      <c r="AS9885" s="8"/>
      <c r="AV9885" s="13"/>
      <c r="AW9885" s="8"/>
      <c r="AX9885" s="19" t="str">
        <f t="shared" si="564"/>
        <v/>
      </c>
      <c r="AY9885" s="55">
        <f t="shared" si="565"/>
        <v>0</v>
      </c>
      <c r="AZ9885" s="8"/>
      <c r="BA9885" s="8"/>
    </row>
    <row r="9886" spans="1:53" x14ac:dyDescent="0.25">
      <c r="A9886" s="9" t="str">
        <f>IF(B9886&lt;&gt;"",COUNTA($B$3:B9886)+$A$2,"")</f>
        <v/>
      </c>
      <c r="R9886" s="42"/>
      <c r="AB9886" s="13"/>
      <c r="AC9886" s="8"/>
      <c r="AF9886" s="13"/>
      <c r="AG9886" s="8"/>
      <c r="AH9886" s="8"/>
      <c r="AI9886" s="8"/>
      <c r="AJ9886" s="8"/>
      <c r="AK9886" s="8"/>
      <c r="AN9886" s="13"/>
      <c r="AO9886" s="8"/>
      <c r="AR9886" s="13"/>
      <c r="AS9886" s="8"/>
      <c r="AV9886" s="13"/>
      <c r="AW9886" s="8"/>
      <c r="AX9886" s="19" t="str">
        <f t="shared" si="564"/>
        <v/>
      </c>
      <c r="AY9886" s="55">
        <f t="shared" si="565"/>
        <v>0</v>
      </c>
      <c r="AZ9886" s="8"/>
      <c r="BA9886" s="8"/>
    </row>
    <row r="9887" spans="1:53" x14ac:dyDescent="0.25">
      <c r="A9887" s="9" t="str">
        <f>IF(B9887&lt;&gt;"",COUNTA($B$3:B9887)+$A$2,"")</f>
        <v/>
      </c>
      <c r="R9887" s="42"/>
      <c r="AB9887" s="13"/>
      <c r="AC9887" s="8"/>
      <c r="AF9887" s="13"/>
      <c r="AG9887" s="8"/>
      <c r="AH9887" s="8"/>
      <c r="AI9887" s="8"/>
      <c r="AJ9887" s="8"/>
      <c r="AK9887" s="8"/>
      <c r="AN9887" s="13"/>
      <c r="AO9887" s="8"/>
      <c r="AR9887" s="13"/>
      <c r="AS9887" s="8"/>
      <c r="AV9887" s="13"/>
      <c r="AW9887" s="8"/>
      <c r="AX9887" s="19" t="str">
        <f t="shared" si="564"/>
        <v/>
      </c>
      <c r="AY9887" s="55">
        <f t="shared" si="565"/>
        <v>0</v>
      </c>
      <c r="AZ9887" s="8"/>
      <c r="BA9887" s="8"/>
    </row>
    <row r="9888" spans="1:53" x14ac:dyDescent="0.25">
      <c r="A9888" s="9" t="str">
        <f>IF(B9888&lt;&gt;"",COUNTA($B$3:B9888)+$A$2,"")</f>
        <v/>
      </c>
      <c r="R9888" s="42"/>
      <c r="AB9888" s="13"/>
      <c r="AC9888" s="8"/>
      <c r="AF9888" s="13"/>
      <c r="AG9888" s="8"/>
      <c r="AH9888" s="8"/>
      <c r="AI9888" s="8"/>
      <c r="AJ9888" s="8"/>
      <c r="AK9888" s="8"/>
      <c r="AN9888" s="13"/>
      <c r="AO9888" s="8"/>
      <c r="AR9888" s="13"/>
      <c r="AS9888" s="8"/>
      <c r="AV9888" s="13"/>
      <c r="AW9888" s="8"/>
      <c r="AX9888" s="19" t="str">
        <f t="shared" si="564"/>
        <v/>
      </c>
      <c r="AY9888" s="55">
        <f t="shared" si="565"/>
        <v>0</v>
      </c>
      <c r="AZ9888" s="8"/>
      <c r="BA9888" s="8"/>
    </row>
    <row r="9889" spans="1:53" x14ac:dyDescent="0.25">
      <c r="A9889" s="9" t="str">
        <f>IF(B9889&lt;&gt;"",COUNTA($B$3:B9889)+$A$2,"")</f>
        <v/>
      </c>
      <c r="R9889" s="42"/>
      <c r="AB9889" s="13"/>
      <c r="AC9889" s="8"/>
      <c r="AF9889" s="13"/>
      <c r="AG9889" s="8"/>
      <c r="AH9889" s="8"/>
      <c r="AI9889" s="8"/>
      <c r="AJ9889" s="8"/>
      <c r="AK9889" s="8"/>
      <c r="AN9889" s="13"/>
      <c r="AO9889" s="8"/>
      <c r="AR9889" s="13"/>
      <c r="AS9889" s="8"/>
      <c r="AV9889" s="13"/>
      <c r="AW9889" s="8"/>
      <c r="AX9889" s="19" t="str">
        <f t="shared" si="564"/>
        <v/>
      </c>
      <c r="AY9889" s="55">
        <f t="shared" si="565"/>
        <v>0</v>
      </c>
      <c r="AZ9889" s="8"/>
      <c r="BA9889" s="8"/>
    </row>
    <row r="9890" spans="1:53" x14ac:dyDescent="0.25">
      <c r="A9890" s="9" t="str">
        <f>IF(B9890&lt;&gt;"",COUNTA($B$3:B9890)+$A$2,"")</f>
        <v/>
      </c>
      <c r="R9890" s="42"/>
      <c r="AB9890" s="13"/>
      <c r="AC9890" s="8"/>
      <c r="AF9890" s="13"/>
      <c r="AG9890" s="8"/>
      <c r="AH9890" s="8"/>
      <c r="AI9890" s="8"/>
      <c r="AJ9890" s="8"/>
      <c r="AK9890" s="8"/>
      <c r="AN9890" s="13"/>
      <c r="AO9890" s="8"/>
      <c r="AR9890" s="13"/>
      <c r="AS9890" s="8"/>
      <c r="AV9890" s="13"/>
      <c r="AW9890" s="8"/>
      <c r="AX9890" s="19" t="str">
        <f t="shared" si="564"/>
        <v/>
      </c>
      <c r="AY9890" s="55">
        <f t="shared" si="565"/>
        <v>0</v>
      </c>
      <c r="AZ9890" s="8"/>
      <c r="BA9890" s="8"/>
    </row>
    <row r="9891" spans="1:53" x14ac:dyDescent="0.25">
      <c r="A9891" s="9" t="str">
        <f>IF(B9891&lt;&gt;"",COUNTA($B$3:B9891)+$A$2,"")</f>
        <v/>
      </c>
      <c r="R9891" s="42"/>
      <c r="AB9891" s="13"/>
      <c r="AC9891" s="8"/>
      <c r="AF9891" s="13"/>
      <c r="AG9891" s="8"/>
      <c r="AH9891" s="8"/>
      <c r="AI9891" s="8"/>
      <c r="AJ9891" s="8"/>
      <c r="AK9891" s="8"/>
      <c r="AN9891" s="13"/>
      <c r="AO9891" s="8"/>
      <c r="AR9891" s="13"/>
      <c r="AS9891" s="8"/>
      <c r="AV9891" s="13"/>
      <c r="AW9891" s="8"/>
      <c r="AX9891" s="19" t="str">
        <f t="shared" si="564"/>
        <v/>
      </c>
      <c r="AY9891" s="55">
        <f t="shared" si="565"/>
        <v>0</v>
      </c>
      <c r="AZ9891" s="8"/>
      <c r="BA9891" s="8"/>
    </row>
    <row r="9892" spans="1:53" x14ac:dyDescent="0.25">
      <c r="A9892" s="9" t="str">
        <f>IF(B9892&lt;&gt;"",COUNTA($B$3:B9892)+$A$2,"")</f>
        <v/>
      </c>
      <c r="R9892" s="42"/>
      <c r="AB9892" s="13"/>
      <c r="AC9892" s="8"/>
      <c r="AF9892" s="13"/>
      <c r="AG9892" s="8"/>
      <c r="AH9892" s="8"/>
      <c r="AI9892" s="8"/>
      <c r="AJ9892" s="8"/>
      <c r="AK9892" s="8"/>
      <c r="AN9892" s="13"/>
      <c r="AO9892" s="8"/>
      <c r="AR9892" s="13"/>
      <c r="AS9892" s="8"/>
      <c r="AV9892" s="13"/>
      <c r="AW9892" s="8"/>
      <c r="AX9892" s="19" t="str">
        <f t="shared" si="564"/>
        <v/>
      </c>
      <c r="AY9892" s="55">
        <f t="shared" si="565"/>
        <v>0</v>
      </c>
      <c r="AZ9892" s="8"/>
      <c r="BA9892" s="8"/>
    </row>
    <row r="9893" spans="1:53" x14ac:dyDescent="0.25">
      <c r="A9893" s="9" t="str">
        <f>IF(B9893&lt;&gt;"",COUNTA($B$3:B9893)+$A$2,"")</f>
        <v/>
      </c>
      <c r="R9893" s="42"/>
      <c r="AB9893" s="13"/>
      <c r="AC9893" s="8"/>
      <c r="AF9893" s="13"/>
      <c r="AG9893" s="8"/>
      <c r="AH9893" s="8"/>
      <c r="AI9893" s="8"/>
      <c r="AJ9893" s="8"/>
      <c r="AK9893" s="8"/>
      <c r="AN9893" s="13"/>
      <c r="AO9893" s="8"/>
      <c r="AR9893" s="13"/>
      <c r="AS9893" s="8"/>
      <c r="AV9893" s="13"/>
      <c r="AW9893" s="8"/>
      <c r="AX9893" s="19" t="str">
        <f t="shared" si="564"/>
        <v/>
      </c>
      <c r="AY9893" s="55">
        <f t="shared" si="565"/>
        <v>0</v>
      </c>
      <c r="AZ9893" s="8"/>
      <c r="BA9893" s="8"/>
    </row>
    <row r="9894" spans="1:53" x14ac:dyDescent="0.25">
      <c r="A9894" s="9" t="str">
        <f>IF(B9894&lt;&gt;"",COUNTA($B$3:B9894)+$A$2,"")</f>
        <v/>
      </c>
      <c r="R9894" s="42"/>
      <c r="AB9894" s="13"/>
      <c r="AC9894" s="8"/>
      <c r="AF9894" s="13"/>
      <c r="AG9894" s="8"/>
      <c r="AH9894" s="8"/>
      <c r="AI9894" s="8"/>
      <c r="AJ9894" s="8"/>
      <c r="AK9894" s="8"/>
      <c r="AN9894" s="13"/>
      <c r="AO9894" s="8"/>
      <c r="AR9894" s="13"/>
      <c r="AS9894" s="8"/>
      <c r="AV9894" s="13"/>
      <c r="AW9894" s="8"/>
      <c r="AX9894" s="19" t="str">
        <f t="shared" si="564"/>
        <v/>
      </c>
      <c r="AY9894" s="55">
        <f t="shared" si="565"/>
        <v>0</v>
      </c>
      <c r="AZ9894" s="8"/>
      <c r="BA9894" s="8"/>
    </row>
    <row r="9895" spans="1:53" x14ac:dyDescent="0.25">
      <c r="A9895" s="9" t="str">
        <f>IF(B9895&lt;&gt;"",COUNTA($B$3:B9895)+$A$2,"")</f>
        <v/>
      </c>
      <c r="R9895" s="42"/>
      <c r="AB9895" s="13"/>
      <c r="AC9895" s="8"/>
      <c r="AF9895" s="13"/>
      <c r="AG9895" s="8"/>
      <c r="AH9895" s="8"/>
      <c r="AI9895" s="8"/>
      <c r="AJ9895" s="8"/>
      <c r="AK9895" s="8"/>
      <c r="AN9895" s="13"/>
      <c r="AO9895" s="8"/>
      <c r="AR9895" s="13"/>
      <c r="AS9895" s="8"/>
      <c r="AV9895" s="13"/>
      <c r="AW9895" s="8"/>
      <c r="AX9895" s="19" t="str">
        <f t="shared" si="564"/>
        <v/>
      </c>
      <c r="AY9895" s="55">
        <f t="shared" si="565"/>
        <v>0</v>
      </c>
      <c r="AZ9895" s="8"/>
      <c r="BA9895" s="8"/>
    </row>
    <row r="9896" spans="1:53" x14ac:dyDescent="0.25">
      <c r="A9896" s="9" t="str">
        <f>IF(B9896&lt;&gt;"",COUNTA($B$3:B9896)+$A$2,"")</f>
        <v/>
      </c>
      <c r="R9896" s="42"/>
      <c r="AB9896" s="13"/>
      <c r="AC9896" s="8"/>
      <c r="AF9896" s="13"/>
      <c r="AG9896" s="8"/>
      <c r="AH9896" s="8"/>
      <c r="AI9896" s="8"/>
      <c r="AJ9896" s="8"/>
      <c r="AK9896" s="8"/>
      <c r="AN9896" s="13"/>
      <c r="AO9896" s="8"/>
      <c r="AR9896" s="13"/>
      <c r="AS9896" s="8"/>
      <c r="AV9896" s="13"/>
      <c r="AW9896" s="8"/>
      <c r="AX9896" s="19" t="str">
        <f t="shared" si="564"/>
        <v/>
      </c>
      <c r="AY9896" s="55">
        <f t="shared" si="565"/>
        <v>0</v>
      </c>
      <c r="AZ9896" s="8"/>
      <c r="BA9896" s="8"/>
    </row>
    <row r="9897" spans="1:53" x14ac:dyDescent="0.25">
      <c r="A9897" s="9" t="str">
        <f>IF(B9897&lt;&gt;"",COUNTA($B$3:B9897)+$A$2,"")</f>
        <v/>
      </c>
      <c r="R9897" s="42"/>
      <c r="AB9897" s="13"/>
      <c r="AC9897" s="8"/>
      <c r="AF9897" s="13"/>
      <c r="AG9897" s="8"/>
      <c r="AH9897" s="8"/>
      <c r="AI9897" s="8"/>
      <c r="AJ9897" s="8"/>
      <c r="AK9897" s="8"/>
      <c r="AN9897" s="13"/>
      <c r="AO9897" s="8"/>
      <c r="AR9897" s="13"/>
      <c r="AS9897" s="8"/>
      <c r="AV9897" s="13"/>
      <c r="AW9897" s="8"/>
      <c r="AX9897" s="19" t="str">
        <f t="shared" si="564"/>
        <v/>
      </c>
      <c r="AY9897" s="55">
        <f t="shared" si="565"/>
        <v>0</v>
      </c>
      <c r="AZ9897" s="8"/>
      <c r="BA9897" s="8"/>
    </row>
    <row r="9898" spans="1:53" x14ac:dyDescent="0.25">
      <c r="A9898" s="9" t="str">
        <f>IF(B9898&lt;&gt;"",COUNTA($B$3:B9898)+$A$2,"")</f>
        <v/>
      </c>
      <c r="R9898" s="42"/>
      <c r="AB9898" s="13"/>
      <c r="AC9898" s="8"/>
      <c r="AF9898" s="13"/>
      <c r="AG9898" s="8"/>
      <c r="AH9898" s="8"/>
      <c r="AI9898" s="8"/>
      <c r="AJ9898" s="8"/>
      <c r="AK9898" s="8"/>
      <c r="AN9898" s="13"/>
      <c r="AO9898" s="8"/>
      <c r="AR9898" s="13"/>
      <c r="AS9898" s="8"/>
      <c r="AV9898" s="13"/>
      <c r="AW9898" s="8"/>
      <c r="AX9898" s="19" t="str">
        <f t="shared" si="564"/>
        <v/>
      </c>
      <c r="AY9898" s="55">
        <f t="shared" si="565"/>
        <v>0</v>
      </c>
      <c r="AZ9898" s="8"/>
      <c r="BA9898" s="8"/>
    </row>
    <row r="9899" spans="1:53" x14ac:dyDescent="0.25">
      <c r="A9899" s="9" t="str">
        <f>IF(B9899&lt;&gt;"",COUNTA($B$3:B9899)+$A$2,"")</f>
        <v/>
      </c>
      <c r="R9899" s="42"/>
      <c r="AB9899" s="13"/>
      <c r="AC9899" s="8"/>
      <c r="AF9899" s="13"/>
      <c r="AG9899" s="8"/>
      <c r="AH9899" s="8"/>
      <c r="AI9899" s="8"/>
      <c r="AJ9899" s="8"/>
      <c r="AK9899" s="8"/>
      <c r="AN9899" s="13"/>
      <c r="AO9899" s="8"/>
      <c r="AR9899" s="13"/>
      <c r="AS9899" s="8"/>
      <c r="AV9899" s="13"/>
      <c r="AW9899" s="8"/>
      <c r="AX9899" s="19" t="str">
        <f t="shared" si="564"/>
        <v/>
      </c>
      <c r="AY9899" s="55">
        <f t="shared" si="565"/>
        <v>0</v>
      </c>
      <c r="AZ9899" s="8"/>
      <c r="BA9899" s="8"/>
    </row>
    <row r="9900" spans="1:53" x14ac:dyDescent="0.25">
      <c r="A9900" s="9" t="str">
        <f>IF(B9900&lt;&gt;"",COUNTA($B$3:B9900)+$A$2,"")</f>
        <v/>
      </c>
      <c r="R9900" s="42"/>
      <c r="AB9900" s="13"/>
      <c r="AC9900" s="8"/>
      <c r="AF9900" s="13"/>
      <c r="AG9900" s="8"/>
      <c r="AH9900" s="8"/>
      <c r="AI9900" s="8"/>
      <c r="AJ9900" s="8"/>
      <c r="AK9900" s="8"/>
      <c r="AN9900" s="13"/>
      <c r="AO9900" s="8"/>
      <c r="AR9900" s="13"/>
      <c r="AS9900" s="8"/>
      <c r="AV9900" s="13"/>
      <c r="AW9900" s="8"/>
      <c r="AX9900" s="19" t="str">
        <f t="shared" si="564"/>
        <v/>
      </c>
      <c r="AY9900" s="55">
        <f t="shared" si="565"/>
        <v>0</v>
      </c>
      <c r="AZ9900" s="8"/>
      <c r="BA9900" s="8"/>
    </row>
    <row r="9901" spans="1:53" x14ac:dyDescent="0.25">
      <c r="A9901" s="9" t="str">
        <f>IF(B9901&lt;&gt;"",COUNTA($B$3:B9901)+$A$2,"")</f>
        <v/>
      </c>
      <c r="R9901" s="42"/>
      <c r="AB9901" s="13"/>
      <c r="AC9901" s="8"/>
      <c r="AF9901" s="13"/>
      <c r="AG9901" s="8"/>
      <c r="AH9901" s="8"/>
      <c r="AI9901" s="8"/>
      <c r="AJ9901" s="8"/>
      <c r="AK9901" s="8"/>
      <c r="AN9901" s="13"/>
      <c r="AO9901" s="8"/>
      <c r="AR9901" s="13"/>
      <c r="AS9901" s="8"/>
      <c r="AV9901" s="13"/>
      <c r="AW9901" s="8"/>
      <c r="AX9901" s="19" t="str">
        <f t="shared" si="564"/>
        <v/>
      </c>
      <c r="AY9901" s="55">
        <f t="shared" si="565"/>
        <v>0</v>
      </c>
      <c r="AZ9901" s="8"/>
      <c r="BA9901" s="8"/>
    </row>
    <row r="9902" spans="1:53" x14ac:dyDescent="0.25">
      <c r="A9902" s="9" t="str">
        <f>IF(B9902&lt;&gt;"",COUNTA($B$3:B9902)+$A$2,"")</f>
        <v/>
      </c>
      <c r="R9902" s="42"/>
      <c r="AB9902" s="13"/>
      <c r="AC9902" s="8"/>
      <c r="AF9902" s="13"/>
      <c r="AG9902" s="8"/>
      <c r="AH9902" s="8"/>
      <c r="AI9902" s="8"/>
      <c r="AJ9902" s="8"/>
      <c r="AK9902" s="8"/>
      <c r="AN9902" s="13"/>
      <c r="AO9902" s="8"/>
      <c r="AR9902" s="13"/>
      <c r="AS9902" s="8"/>
      <c r="AV9902" s="13"/>
      <c r="AW9902" s="8"/>
      <c r="AX9902" s="19" t="str">
        <f t="shared" si="564"/>
        <v/>
      </c>
      <c r="AY9902" s="55">
        <f t="shared" si="565"/>
        <v>0</v>
      </c>
      <c r="AZ9902" s="8"/>
      <c r="BA9902" s="8"/>
    </row>
    <row r="9903" spans="1:53" x14ac:dyDescent="0.25">
      <c r="A9903" s="9" t="str">
        <f>IF(B9903&lt;&gt;"",COUNTA($B$3:B9903)+$A$2,"")</f>
        <v/>
      </c>
      <c r="R9903" s="42"/>
      <c r="AB9903" s="13"/>
      <c r="AC9903" s="8"/>
      <c r="AF9903" s="13"/>
      <c r="AG9903" s="8"/>
      <c r="AH9903" s="8"/>
      <c r="AI9903" s="8"/>
      <c r="AJ9903" s="8"/>
      <c r="AK9903" s="8"/>
      <c r="AN9903" s="13"/>
      <c r="AO9903" s="8"/>
      <c r="AR9903" s="13"/>
      <c r="AS9903" s="8"/>
      <c r="AV9903" s="13"/>
      <c r="AW9903" s="8"/>
      <c r="AX9903" s="19" t="str">
        <f t="shared" si="564"/>
        <v/>
      </c>
      <c r="AY9903" s="55">
        <f t="shared" si="565"/>
        <v>0</v>
      </c>
      <c r="AZ9903" s="8"/>
      <c r="BA9903" s="8"/>
    </row>
    <row r="9904" spans="1:53" x14ac:dyDescent="0.25">
      <c r="A9904" s="9" t="str">
        <f>IF(B9904&lt;&gt;"",COUNTA($B$3:B9904)+$A$2,"")</f>
        <v/>
      </c>
      <c r="R9904" s="42"/>
      <c r="AB9904" s="13"/>
      <c r="AC9904" s="8"/>
      <c r="AF9904" s="13"/>
      <c r="AG9904" s="8"/>
      <c r="AH9904" s="8"/>
      <c r="AI9904" s="8"/>
      <c r="AJ9904" s="8"/>
      <c r="AK9904" s="8"/>
      <c r="AN9904" s="13"/>
      <c r="AO9904" s="8"/>
      <c r="AR9904" s="13"/>
      <c r="AS9904" s="8"/>
      <c r="AV9904" s="13"/>
      <c r="AW9904" s="8"/>
      <c r="AX9904" s="19" t="str">
        <f t="shared" si="564"/>
        <v/>
      </c>
      <c r="AY9904" s="55">
        <f t="shared" si="565"/>
        <v>0</v>
      </c>
      <c r="AZ9904" s="8"/>
      <c r="BA9904" s="8"/>
    </row>
    <row r="9905" spans="1:53" x14ac:dyDescent="0.25">
      <c r="A9905" s="9" t="str">
        <f>IF(B9905&lt;&gt;"",COUNTA($B$3:B9905)+$A$2,"")</f>
        <v/>
      </c>
      <c r="R9905" s="42"/>
      <c r="AB9905" s="13"/>
      <c r="AC9905" s="8"/>
      <c r="AF9905" s="13"/>
      <c r="AG9905" s="8"/>
      <c r="AH9905" s="8"/>
      <c r="AI9905" s="8"/>
      <c r="AJ9905" s="8"/>
      <c r="AK9905" s="8"/>
      <c r="AN9905" s="13"/>
      <c r="AO9905" s="8"/>
      <c r="AR9905" s="13"/>
      <c r="AS9905" s="8"/>
      <c r="AV9905" s="13"/>
      <c r="AW9905" s="8"/>
      <c r="AX9905" s="19" t="str">
        <f t="shared" si="564"/>
        <v/>
      </c>
      <c r="AY9905" s="55">
        <f t="shared" si="565"/>
        <v>0</v>
      </c>
      <c r="AZ9905" s="8"/>
      <c r="BA9905" s="8"/>
    </row>
    <row r="9906" spans="1:53" x14ac:dyDescent="0.25">
      <c r="A9906" s="9" t="str">
        <f>IF(B9906&lt;&gt;"",COUNTA($B$3:B9906)+$A$2,"")</f>
        <v/>
      </c>
      <c r="R9906" s="42"/>
      <c r="AB9906" s="13"/>
      <c r="AC9906" s="8"/>
      <c r="AF9906" s="13"/>
      <c r="AG9906" s="8"/>
      <c r="AH9906" s="8"/>
      <c r="AI9906" s="8"/>
      <c r="AJ9906" s="8"/>
      <c r="AK9906" s="8"/>
      <c r="AN9906" s="13"/>
      <c r="AO9906" s="8"/>
      <c r="AR9906" s="13"/>
      <c r="AS9906" s="8"/>
      <c r="AV9906" s="13"/>
      <c r="AW9906" s="8"/>
      <c r="AX9906" s="19" t="str">
        <f t="shared" si="564"/>
        <v/>
      </c>
      <c r="AY9906" s="55">
        <f t="shared" si="565"/>
        <v>0</v>
      </c>
      <c r="AZ9906" s="8"/>
      <c r="BA9906" s="8"/>
    </row>
    <row r="9907" spans="1:53" x14ac:dyDescent="0.25">
      <c r="A9907" s="9" t="str">
        <f>IF(B9907&lt;&gt;"",COUNTA($B$3:B9907)+$A$2,"")</f>
        <v/>
      </c>
      <c r="R9907" s="42"/>
      <c r="AB9907" s="13"/>
      <c r="AC9907" s="8"/>
      <c r="AF9907" s="13"/>
      <c r="AG9907" s="8"/>
      <c r="AH9907" s="8"/>
      <c r="AI9907" s="8"/>
      <c r="AJ9907" s="8"/>
      <c r="AK9907" s="8"/>
      <c r="AN9907" s="13"/>
      <c r="AO9907" s="8"/>
      <c r="AR9907" s="13"/>
      <c r="AS9907" s="8"/>
      <c r="AV9907" s="13"/>
      <c r="AW9907" s="8"/>
      <c r="AX9907" s="19" t="str">
        <f t="shared" si="564"/>
        <v/>
      </c>
      <c r="AY9907" s="55">
        <f t="shared" si="565"/>
        <v>0</v>
      </c>
      <c r="AZ9907" s="8"/>
      <c r="BA9907" s="8"/>
    </row>
    <row r="9908" spans="1:53" x14ac:dyDescent="0.25">
      <c r="A9908" s="9" t="str">
        <f>IF(B9908&lt;&gt;"",COUNTA($B$3:B9908)+$A$2,"")</f>
        <v/>
      </c>
      <c r="R9908" s="42"/>
      <c r="AB9908" s="13"/>
      <c r="AC9908" s="8"/>
      <c r="AF9908" s="13"/>
      <c r="AG9908" s="8"/>
      <c r="AH9908" s="8"/>
      <c r="AI9908" s="8"/>
      <c r="AJ9908" s="8"/>
      <c r="AK9908" s="8"/>
      <c r="AN9908" s="13"/>
      <c r="AO9908" s="8"/>
      <c r="AR9908" s="13"/>
      <c r="AS9908" s="8"/>
      <c r="AV9908" s="13"/>
      <c r="AW9908" s="8"/>
      <c r="AX9908" s="19" t="str">
        <f t="shared" si="564"/>
        <v/>
      </c>
      <c r="AY9908" s="55">
        <f t="shared" si="565"/>
        <v>0</v>
      </c>
      <c r="AZ9908" s="8"/>
      <c r="BA9908" s="8"/>
    </row>
    <row r="9909" spans="1:53" x14ac:dyDescent="0.25">
      <c r="A9909" s="9" t="str">
        <f>IF(B9909&lt;&gt;"",COUNTA($B$3:B9909)+$A$2,"")</f>
        <v/>
      </c>
      <c r="R9909" s="42"/>
      <c r="AB9909" s="13"/>
      <c r="AC9909" s="8"/>
      <c r="AF9909" s="13"/>
      <c r="AG9909" s="8"/>
      <c r="AH9909" s="8"/>
      <c r="AI9909" s="8"/>
      <c r="AJ9909" s="8"/>
      <c r="AK9909" s="8"/>
      <c r="AN9909" s="13"/>
      <c r="AO9909" s="8"/>
      <c r="AR9909" s="13"/>
      <c r="AS9909" s="8"/>
      <c r="AV9909" s="13"/>
      <c r="AW9909" s="8"/>
      <c r="AX9909" s="19" t="str">
        <f t="shared" si="564"/>
        <v/>
      </c>
      <c r="AY9909" s="55">
        <f t="shared" si="565"/>
        <v>0</v>
      </c>
      <c r="AZ9909" s="8"/>
      <c r="BA9909" s="8"/>
    </row>
    <row r="9910" spans="1:53" x14ac:dyDescent="0.25">
      <c r="A9910" s="9" t="str">
        <f>IF(B9910&lt;&gt;"",COUNTA($B$3:B9910)+$A$2,"")</f>
        <v/>
      </c>
      <c r="R9910" s="42"/>
      <c r="AB9910" s="13"/>
      <c r="AC9910" s="8"/>
      <c r="AF9910" s="13"/>
      <c r="AG9910" s="8"/>
      <c r="AH9910" s="8"/>
      <c r="AI9910" s="8"/>
      <c r="AJ9910" s="8"/>
      <c r="AK9910" s="8"/>
      <c r="AN9910" s="13"/>
      <c r="AO9910" s="8"/>
      <c r="AR9910" s="13"/>
      <c r="AS9910" s="8"/>
      <c r="AV9910" s="13"/>
      <c r="AW9910" s="8"/>
      <c r="AX9910" s="19" t="str">
        <f t="shared" si="564"/>
        <v/>
      </c>
      <c r="AY9910" s="55">
        <f t="shared" si="565"/>
        <v>0</v>
      </c>
      <c r="AZ9910" s="8"/>
      <c r="BA9910" s="8"/>
    </row>
    <row r="9911" spans="1:53" x14ac:dyDescent="0.25">
      <c r="A9911" s="9" t="str">
        <f>IF(B9911&lt;&gt;"",COUNTA($B$3:B9911)+$A$2,"")</f>
        <v/>
      </c>
      <c r="R9911" s="42"/>
      <c r="AB9911" s="13"/>
      <c r="AC9911" s="8"/>
      <c r="AF9911" s="13"/>
      <c r="AG9911" s="8"/>
      <c r="AH9911" s="8"/>
      <c r="AI9911" s="8"/>
      <c r="AJ9911" s="8"/>
      <c r="AK9911" s="8"/>
      <c r="AN9911" s="13"/>
      <c r="AO9911" s="8"/>
      <c r="AR9911" s="13"/>
      <c r="AS9911" s="8"/>
      <c r="AV9911" s="13"/>
      <c r="AW9911" s="8"/>
      <c r="AX9911" s="19" t="str">
        <f t="shared" si="564"/>
        <v/>
      </c>
      <c r="AY9911" s="55">
        <f t="shared" si="565"/>
        <v>0</v>
      </c>
      <c r="AZ9911" s="8"/>
      <c r="BA9911" s="8"/>
    </row>
    <row r="9912" spans="1:53" x14ac:dyDescent="0.25">
      <c r="A9912" s="9" t="str">
        <f>IF(B9912&lt;&gt;"",COUNTA($B$3:B9912)+$A$2,"")</f>
        <v/>
      </c>
      <c r="R9912" s="42"/>
      <c r="AB9912" s="13"/>
      <c r="AC9912" s="8"/>
      <c r="AF9912" s="13"/>
      <c r="AG9912" s="8"/>
      <c r="AH9912" s="8"/>
      <c r="AI9912" s="8"/>
      <c r="AJ9912" s="8"/>
      <c r="AK9912" s="8"/>
      <c r="AN9912" s="13"/>
      <c r="AO9912" s="8"/>
      <c r="AR9912" s="13"/>
      <c r="AS9912" s="8"/>
      <c r="AV9912" s="13"/>
      <c r="AW9912" s="8"/>
      <c r="AX9912" s="19" t="str">
        <f t="shared" si="564"/>
        <v/>
      </c>
      <c r="AY9912" s="55">
        <f t="shared" si="565"/>
        <v>0</v>
      </c>
      <c r="AZ9912" s="8"/>
      <c r="BA9912" s="8"/>
    </row>
    <row r="9913" spans="1:53" x14ac:dyDescent="0.25">
      <c r="A9913" s="9" t="str">
        <f>IF(B9913&lt;&gt;"",COUNTA($B$3:B9913)+$A$2,"")</f>
        <v/>
      </c>
      <c r="R9913" s="42"/>
      <c r="AB9913" s="13"/>
      <c r="AC9913" s="8"/>
      <c r="AF9913" s="13"/>
      <c r="AG9913" s="8"/>
      <c r="AH9913" s="8"/>
      <c r="AI9913" s="8"/>
      <c r="AJ9913" s="8"/>
      <c r="AK9913" s="8"/>
      <c r="AN9913" s="13"/>
      <c r="AO9913" s="8"/>
      <c r="AR9913" s="13"/>
      <c r="AS9913" s="8"/>
      <c r="AV9913" s="13"/>
      <c r="AW9913" s="8"/>
      <c r="AX9913" s="19" t="str">
        <f t="shared" si="564"/>
        <v/>
      </c>
      <c r="AY9913" s="55">
        <f t="shared" si="565"/>
        <v>0</v>
      </c>
      <c r="AZ9913" s="8"/>
      <c r="BA9913" s="8"/>
    </row>
    <row r="9914" spans="1:53" x14ac:dyDescent="0.25">
      <c r="A9914" s="9" t="str">
        <f>IF(B9914&lt;&gt;"",COUNTA($B$3:B9914)+$A$2,"")</f>
        <v/>
      </c>
      <c r="R9914" s="42"/>
      <c r="AB9914" s="13"/>
      <c r="AC9914" s="8"/>
      <c r="AF9914" s="13"/>
      <c r="AG9914" s="8"/>
      <c r="AH9914" s="8"/>
      <c r="AI9914" s="8"/>
      <c r="AJ9914" s="8"/>
      <c r="AK9914" s="8"/>
      <c r="AN9914" s="13"/>
      <c r="AO9914" s="8"/>
      <c r="AR9914" s="13"/>
      <c r="AS9914" s="8"/>
      <c r="AV9914" s="13"/>
      <c r="AW9914" s="8"/>
      <c r="AX9914" s="19" t="str">
        <f t="shared" si="564"/>
        <v/>
      </c>
      <c r="AY9914" s="55">
        <f t="shared" si="565"/>
        <v>0</v>
      </c>
      <c r="AZ9914" s="8"/>
      <c r="BA9914" s="8"/>
    </row>
    <row r="9915" spans="1:53" x14ac:dyDescent="0.25">
      <c r="A9915" s="9" t="str">
        <f>IF(B9915&lt;&gt;"",COUNTA($B$3:B9915)+$A$2,"")</f>
        <v/>
      </c>
      <c r="R9915" s="42"/>
      <c r="AB9915" s="13"/>
      <c r="AC9915" s="8"/>
      <c r="AF9915" s="13"/>
      <c r="AG9915" s="8"/>
      <c r="AH9915" s="8"/>
      <c r="AI9915" s="8"/>
      <c r="AJ9915" s="8"/>
      <c r="AK9915" s="8"/>
      <c r="AN9915" s="13"/>
      <c r="AO9915" s="8"/>
      <c r="AR9915" s="13"/>
      <c r="AS9915" s="8"/>
      <c r="AV9915" s="13"/>
      <c r="AW9915" s="8"/>
      <c r="AX9915" s="19" t="str">
        <f t="shared" si="564"/>
        <v/>
      </c>
      <c r="AY9915" s="55">
        <f t="shared" si="565"/>
        <v>0</v>
      </c>
      <c r="AZ9915" s="8"/>
      <c r="BA9915" s="8"/>
    </row>
    <row r="9916" spans="1:53" x14ac:dyDescent="0.25">
      <c r="A9916" s="9" t="str">
        <f>IF(B9916&lt;&gt;"",COUNTA($B$3:B9916)+$A$2,"")</f>
        <v/>
      </c>
      <c r="R9916" s="42"/>
      <c r="AB9916" s="13"/>
      <c r="AC9916" s="8"/>
      <c r="AF9916" s="13"/>
      <c r="AG9916" s="8"/>
      <c r="AH9916" s="8"/>
      <c r="AI9916" s="8"/>
      <c r="AJ9916" s="8"/>
      <c r="AK9916" s="8"/>
      <c r="AN9916" s="13"/>
      <c r="AO9916" s="8"/>
      <c r="AR9916" s="13"/>
      <c r="AS9916" s="8"/>
      <c r="AV9916" s="13"/>
      <c r="AW9916" s="8"/>
      <c r="AX9916" s="19" t="str">
        <f t="shared" si="564"/>
        <v/>
      </c>
      <c r="AY9916" s="55">
        <f t="shared" si="565"/>
        <v>0</v>
      </c>
      <c r="AZ9916" s="8"/>
      <c r="BA9916" s="8"/>
    </row>
    <row r="9917" spans="1:53" x14ac:dyDescent="0.25">
      <c r="A9917" s="9" t="str">
        <f>IF(B9917&lt;&gt;"",COUNTA($B$3:B9917)+$A$2,"")</f>
        <v/>
      </c>
      <c r="R9917" s="42"/>
      <c r="AB9917" s="13"/>
      <c r="AC9917" s="8"/>
      <c r="AF9917" s="13"/>
      <c r="AG9917" s="8"/>
      <c r="AH9917" s="8"/>
      <c r="AI9917" s="8"/>
      <c r="AJ9917" s="8"/>
      <c r="AK9917" s="8"/>
      <c r="AN9917" s="13"/>
      <c r="AO9917" s="8"/>
      <c r="AR9917" s="13"/>
      <c r="AS9917" s="8"/>
      <c r="AV9917" s="13"/>
      <c r="AW9917" s="8"/>
      <c r="AX9917" s="19" t="str">
        <f t="shared" si="564"/>
        <v/>
      </c>
      <c r="AY9917" s="55">
        <f t="shared" si="565"/>
        <v>0</v>
      </c>
      <c r="AZ9917" s="8"/>
      <c r="BA9917" s="8"/>
    </row>
    <row r="9918" spans="1:53" x14ac:dyDescent="0.25">
      <c r="A9918" s="9" t="str">
        <f>IF(B9918&lt;&gt;"",COUNTA($B$3:B9918)+$A$2,"")</f>
        <v/>
      </c>
      <c r="R9918" s="42"/>
      <c r="AB9918" s="13"/>
      <c r="AC9918" s="8"/>
      <c r="AF9918" s="13"/>
      <c r="AG9918" s="8"/>
      <c r="AH9918" s="8"/>
      <c r="AI9918" s="8"/>
      <c r="AJ9918" s="8"/>
      <c r="AK9918" s="8"/>
      <c r="AN9918" s="13"/>
      <c r="AO9918" s="8"/>
      <c r="AR9918" s="13"/>
      <c r="AS9918" s="8"/>
      <c r="AV9918" s="13"/>
      <c r="AW9918" s="8"/>
      <c r="AX9918" s="19" t="str">
        <f t="shared" si="564"/>
        <v/>
      </c>
      <c r="AY9918" s="55">
        <f t="shared" si="565"/>
        <v>0</v>
      </c>
      <c r="AZ9918" s="8"/>
      <c r="BA9918" s="8"/>
    </row>
    <row r="9919" spans="1:53" x14ac:dyDescent="0.25">
      <c r="A9919" s="9" t="str">
        <f>IF(B9919&lt;&gt;"",COUNTA($B$3:B9919)+$A$2,"")</f>
        <v/>
      </c>
      <c r="R9919" s="42"/>
      <c r="AB9919" s="13"/>
      <c r="AC9919" s="8"/>
      <c r="AF9919" s="13"/>
      <c r="AG9919" s="8"/>
      <c r="AH9919" s="8"/>
      <c r="AI9919" s="8"/>
      <c r="AJ9919" s="8"/>
      <c r="AK9919" s="8"/>
      <c r="AN9919" s="13"/>
      <c r="AO9919" s="8"/>
      <c r="AR9919" s="13"/>
      <c r="AS9919" s="8"/>
      <c r="AV9919" s="13"/>
      <c r="AW9919" s="8"/>
      <c r="AX9919" s="19" t="str">
        <f t="shared" si="564"/>
        <v/>
      </c>
      <c r="AY9919" s="55">
        <f t="shared" si="565"/>
        <v>0</v>
      </c>
      <c r="AZ9919" s="8"/>
      <c r="BA9919" s="8"/>
    </row>
    <row r="9920" spans="1:53" x14ac:dyDescent="0.25">
      <c r="A9920" s="9" t="str">
        <f>IF(B9920&lt;&gt;"",COUNTA($B$3:B9920)+$A$2,"")</f>
        <v/>
      </c>
      <c r="R9920" s="42"/>
      <c r="AB9920" s="13"/>
      <c r="AC9920" s="8"/>
      <c r="AF9920" s="13"/>
      <c r="AG9920" s="8"/>
      <c r="AH9920" s="8"/>
      <c r="AI9920" s="8"/>
      <c r="AJ9920" s="8"/>
      <c r="AK9920" s="8"/>
      <c r="AN9920" s="13"/>
      <c r="AO9920" s="8"/>
      <c r="AR9920" s="13"/>
      <c r="AS9920" s="8"/>
      <c r="AV9920" s="13"/>
      <c r="AW9920" s="8"/>
      <c r="AX9920" s="19" t="str">
        <f t="shared" si="564"/>
        <v/>
      </c>
      <c r="AY9920" s="55">
        <f t="shared" si="565"/>
        <v>0</v>
      </c>
      <c r="AZ9920" s="8"/>
      <c r="BA9920" s="8"/>
    </row>
    <row r="9921" spans="1:53" x14ac:dyDescent="0.25">
      <c r="A9921" s="9" t="str">
        <f>IF(B9921&lt;&gt;"",COUNTA($B$3:B9921)+$A$2,"")</f>
        <v/>
      </c>
      <c r="R9921" s="42"/>
      <c r="AB9921" s="13"/>
      <c r="AC9921" s="8"/>
      <c r="AF9921" s="13"/>
      <c r="AG9921" s="8"/>
      <c r="AH9921" s="8"/>
      <c r="AI9921" s="8"/>
      <c r="AJ9921" s="8"/>
      <c r="AK9921" s="8"/>
      <c r="AN9921" s="13"/>
      <c r="AO9921" s="8"/>
      <c r="AR9921" s="13"/>
      <c r="AS9921" s="8"/>
      <c r="AV9921" s="13"/>
      <c r="AW9921" s="8"/>
      <c r="AX9921" s="19" t="str">
        <f t="shared" si="564"/>
        <v/>
      </c>
      <c r="AY9921" s="55">
        <f t="shared" si="565"/>
        <v>0</v>
      </c>
      <c r="AZ9921" s="8"/>
      <c r="BA9921" s="8"/>
    </row>
    <row r="9922" spans="1:53" x14ac:dyDescent="0.25">
      <c r="A9922" s="9" t="str">
        <f>IF(B9922&lt;&gt;"",COUNTA($B$3:B9922)+$A$2,"")</f>
        <v/>
      </c>
      <c r="R9922" s="42"/>
      <c r="AB9922" s="13"/>
      <c r="AC9922" s="8"/>
      <c r="AF9922" s="13"/>
      <c r="AG9922" s="8"/>
      <c r="AH9922" s="8"/>
      <c r="AI9922" s="8"/>
      <c r="AJ9922" s="8"/>
      <c r="AK9922" s="8"/>
      <c r="AN9922" s="13"/>
      <c r="AO9922" s="8"/>
      <c r="AR9922" s="13"/>
      <c r="AS9922" s="8"/>
      <c r="AV9922" s="13"/>
      <c r="AW9922" s="8"/>
      <c r="AX9922" s="19" t="str">
        <f t="shared" si="564"/>
        <v/>
      </c>
      <c r="AY9922" s="55">
        <f t="shared" si="565"/>
        <v>0</v>
      </c>
      <c r="AZ9922" s="8"/>
      <c r="BA9922" s="8"/>
    </row>
    <row r="9923" spans="1:53" x14ac:dyDescent="0.25">
      <c r="A9923" s="9" t="str">
        <f>IF(B9923&lt;&gt;"",COUNTA($B$3:B9923)+$A$2,"")</f>
        <v/>
      </c>
      <c r="R9923" s="42"/>
      <c r="AB9923" s="13"/>
      <c r="AC9923" s="8"/>
      <c r="AF9923" s="13"/>
      <c r="AG9923" s="8"/>
      <c r="AH9923" s="8"/>
      <c r="AI9923" s="8"/>
      <c r="AJ9923" s="8"/>
      <c r="AK9923" s="8"/>
      <c r="AN9923" s="13"/>
      <c r="AO9923" s="8"/>
      <c r="AR9923" s="13"/>
      <c r="AS9923" s="8"/>
      <c r="AV9923" s="13"/>
      <c r="AW9923" s="8"/>
      <c r="AX9923" s="19" t="str">
        <f t="shared" ref="AX9923:AX9986" si="566">IF(R9923="","",AY9923/(1+0.025))</f>
        <v/>
      </c>
      <c r="AY9923" s="55">
        <f t="shared" ref="AY9923:AY9986" si="567">BC9923-AZ9923</f>
        <v>0</v>
      </c>
      <c r="AZ9923" s="8"/>
      <c r="BA9923" s="8"/>
    </row>
    <row r="9924" spans="1:53" x14ac:dyDescent="0.25">
      <c r="A9924" s="9" t="str">
        <f>IF(B9924&lt;&gt;"",COUNTA($B$3:B9924)+$A$2,"")</f>
        <v/>
      </c>
      <c r="R9924" s="42"/>
      <c r="AB9924" s="13"/>
      <c r="AC9924" s="8"/>
      <c r="AF9924" s="13"/>
      <c r="AG9924" s="8"/>
      <c r="AH9924" s="8"/>
      <c r="AI9924" s="8"/>
      <c r="AJ9924" s="8"/>
      <c r="AK9924" s="8"/>
      <c r="AN9924" s="13"/>
      <c r="AO9924" s="8"/>
      <c r="AR9924" s="13"/>
      <c r="AS9924" s="8"/>
      <c r="AV9924" s="13"/>
      <c r="AW9924" s="8"/>
      <c r="AX9924" s="19" t="str">
        <f t="shared" si="566"/>
        <v/>
      </c>
      <c r="AY9924" s="55">
        <f t="shared" si="567"/>
        <v>0</v>
      </c>
      <c r="AZ9924" s="8"/>
      <c r="BA9924" s="8"/>
    </row>
    <row r="9925" spans="1:53" x14ac:dyDescent="0.25">
      <c r="A9925" s="9" t="str">
        <f>IF(B9925&lt;&gt;"",COUNTA($B$3:B9925)+$A$2,"")</f>
        <v/>
      </c>
      <c r="R9925" s="42"/>
      <c r="AB9925" s="13"/>
      <c r="AC9925" s="8"/>
      <c r="AF9925" s="13"/>
      <c r="AG9925" s="8"/>
      <c r="AH9925" s="8"/>
      <c r="AI9925" s="8"/>
      <c r="AJ9925" s="8"/>
      <c r="AK9925" s="8"/>
      <c r="AN9925" s="13"/>
      <c r="AO9925" s="8"/>
      <c r="AR9925" s="13"/>
      <c r="AS9925" s="8"/>
      <c r="AV9925" s="13"/>
      <c r="AW9925" s="8"/>
      <c r="AX9925" s="19" t="str">
        <f t="shared" si="566"/>
        <v/>
      </c>
      <c r="AY9925" s="55">
        <f t="shared" si="567"/>
        <v>0</v>
      </c>
      <c r="AZ9925" s="8"/>
      <c r="BA9925" s="8"/>
    </row>
    <row r="9926" spans="1:53" x14ac:dyDescent="0.25">
      <c r="A9926" s="9" t="str">
        <f>IF(B9926&lt;&gt;"",COUNTA($B$3:B9926)+$A$2,"")</f>
        <v/>
      </c>
      <c r="R9926" s="42"/>
      <c r="AB9926" s="13"/>
      <c r="AC9926" s="8"/>
      <c r="AF9926" s="13"/>
      <c r="AG9926" s="8"/>
      <c r="AH9926" s="8"/>
      <c r="AI9926" s="8"/>
      <c r="AJ9926" s="8"/>
      <c r="AK9926" s="8"/>
      <c r="AN9926" s="13"/>
      <c r="AO9926" s="8"/>
      <c r="AR9926" s="13"/>
      <c r="AS9926" s="8"/>
      <c r="AV9926" s="13"/>
      <c r="AW9926" s="8"/>
      <c r="AX9926" s="19" t="str">
        <f t="shared" si="566"/>
        <v/>
      </c>
      <c r="AY9926" s="55">
        <f t="shared" si="567"/>
        <v>0</v>
      </c>
      <c r="AZ9926" s="8"/>
      <c r="BA9926" s="8"/>
    </row>
    <row r="9927" spans="1:53" x14ac:dyDescent="0.25">
      <c r="A9927" s="9" t="str">
        <f>IF(B9927&lt;&gt;"",COUNTA($B$3:B9927)+$A$2,"")</f>
        <v/>
      </c>
      <c r="R9927" s="42"/>
      <c r="AB9927" s="13"/>
      <c r="AC9927" s="8"/>
      <c r="AF9927" s="13"/>
      <c r="AG9927" s="8"/>
      <c r="AH9927" s="8"/>
      <c r="AI9927" s="8"/>
      <c r="AJ9927" s="8"/>
      <c r="AK9927" s="8"/>
      <c r="AN9927" s="13"/>
      <c r="AO9927" s="8"/>
      <c r="AR9927" s="13"/>
      <c r="AS9927" s="8"/>
      <c r="AV9927" s="13"/>
      <c r="AW9927" s="8"/>
      <c r="AX9927" s="19" t="str">
        <f t="shared" si="566"/>
        <v/>
      </c>
      <c r="AY9927" s="55">
        <f t="shared" si="567"/>
        <v>0</v>
      </c>
      <c r="AZ9927" s="8"/>
      <c r="BA9927" s="8"/>
    </row>
    <row r="9928" spans="1:53" x14ac:dyDescent="0.25">
      <c r="A9928" s="9" t="str">
        <f>IF(B9928&lt;&gt;"",COUNTA($B$3:B9928)+$A$2,"")</f>
        <v/>
      </c>
      <c r="R9928" s="42"/>
      <c r="AB9928" s="13"/>
      <c r="AC9928" s="8"/>
      <c r="AF9928" s="13"/>
      <c r="AG9928" s="8"/>
      <c r="AH9928" s="8"/>
      <c r="AI9928" s="8"/>
      <c r="AJ9928" s="8"/>
      <c r="AK9928" s="8"/>
      <c r="AN9928" s="13"/>
      <c r="AO9928" s="8"/>
      <c r="AR9928" s="13"/>
      <c r="AS9928" s="8"/>
      <c r="AV9928" s="13"/>
      <c r="AW9928" s="8"/>
      <c r="AX9928" s="19" t="str">
        <f t="shared" si="566"/>
        <v/>
      </c>
      <c r="AY9928" s="55">
        <f t="shared" si="567"/>
        <v>0</v>
      </c>
      <c r="AZ9928" s="8"/>
      <c r="BA9928" s="8"/>
    </row>
    <row r="9929" spans="1:53" x14ac:dyDescent="0.25">
      <c r="A9929" s="9" t="str">
        <f>IF(B9929&lt;&gt;"",COUNTA($B$3:B9929)+$A$2,"")</f>
        <v/>
      </c>
      <c r="R9929" s="42"/>
      <c r="AB9929" s="13"/>
      <c r="AC9929" s="8"/>
      <c r="AF9929" s="13"/>
      <c r="AG9929" s="8"/>
      <c r="AH9929" s="8"/>
      <c r="AI9929" s="8"/>
      <c r="AJ9929" s="8"/>
      <c r="AK9929" s="8"/>
      <c r="AN9929" s="13"/>
      <c r="AO9929" s="8"/>
      <c r="AR9929" s="13"/>
      <c r="AS9929" s="8"/>
      <c r="AV9929" s="13"/>
      <c r="AW9929" s="8"/>
      <c r="AX9929" s="19" t="str">
        <f t="shared" si="566"/>
        <v/>
      </c>
      <c r="AY9929" s="55">
        <f t="shared" si="567"/>
        <v>0</v>
      </c>
      <c r="AZ9929" s="8"/>
      <c r="BA9929" s="8"/>
    </row>
    <row r="9930" spans="1:53" x14ac:dyDescent="0.25">
      <c r="A9930" s="9" t="str">
        <f>IF(B9930&lt;&gt;"",COUNTA($B$3:B9930)+$A$2,"")</f>
        <v/>
      </c>
      <c r="R9930" s="42"/>
      <c r="AB9930" s="13"/>
      <c r="AC9930" s="8"/>
      <c r="AF9930" s="13"/>
      <c r="AG9930" s="8"/>
      <c r="AH9930" s="8"/>
      <c r="AI9930" s="8"/>
      <c r="AJ9930" s="8"/>
      <c r="AK9930" s="8"/>
      <c r="AN9930" s="13"/>
      <c r="AO9930" s="8"/>
      <c r="AR9930" s="13"/>
      <c r="AS9930" s="8"/>
      <c r="AV9930" s="13"/>
      <c r="AW9930" s="8"/>
      <c r="AX9930" s="19" t="str">
        <f t="shared" si="566"/>
        <v/>
      </c>
      <c r="AY9930" s="55">
        <f t="shared" si="567"/>
        <v>0</v>
      </c>
      <c r="AZ9930" s="8"/>
      <c r="BA9930" s="8"/>
    </row>
    <row r="9931" spans="1:53" x14ac:dyDescent="0.25">
      <c r="A9931" s="9" t="str">
        <f>IF(B9931&lt;&gt;"",COUNTA($B$3:B9931)+$A$2,"")</f>
        <v/>
      </c>
      <c r="R9931" s="42"/>
      <c r="AB9931" s="13"/>
      <c r="AC9931" s="8"/>
      <c r="AF9931" s="13"/>
      <c r="AG9931" s="8"/>
      <c r="AH9931" s="8"/>
      <c r="AI9931" s="8"/>
      <c r="AJ9931" s="8"/>
      <c r="AK9931" s="8"/>
      <c r="AN9931" s="13"/>
      <c r="AO9931" s="8"/>
      <c r="AR9931" s="13"/>
      <c r="AS9931" s="8"/>
      <c r="AV9931" s="13"/>
      <c r="AW9931" s="8"/>
      <c r="AX9931" s="19" t="str">
        <f t="shared" si="566"/>
        <v/>
      </c>
      <c r="AY9931" s="55">
        <f t="shared" si="567"/>
        <v>0</v>
      </c>
      <c r="AZ9931" s="8"/>
      <c r="BA9931" s="8"/>
    </row>
    <row r="9932" spans="1:53" x14ac:dyDescent="0.25">
      <c r="A9932" s="9" t="str">
        <f>IF(B9932&lt;&gt;"",COUNTA($B$3:B9932)+$A$2,"")</f>
        <v/>
      </c>
      <c r="R9932" s="42"/>
      <c r="AB9932" s="13"/>
      <c r="AC9932" s="8"/>
      <c r="AF9932" s="13"/>
      <c r="AG9932" s="8"/>
      <c r="AH9932" s="8"/>
      <c r="AI9932" s="8"/>
      <c r="AJ9932" s="8"/>
      <c r="AK9932" s="8"/>
      <c r="AN9932" s="13"/>
      <c r="AO9932" s="8"/>
      <c r="AR9932" s="13"/>
      <c r="AS9932" s="8"/>
      <c r="AV9932" s="13"/>
      <c r="AW9932" s="8"/>
      <c r="AX9932" s="19" t="str">
        <f t="shared" si="566"/>
        <v/>
      </c>
      <c r="AY9932" s="55">
        <f t="shared" si="567"/>
        <v>0</v>
      </c>
      <c r="AZ9932" s="8"/>
      <c r="BA9932" s="8"/>
    </row>
    <row r="9933" spans="1:53" x14ac:dyDescent="0.25">
      <c r="A9933" s="9" t="str">
        <f>IF(B9933&lt;&gt;"",COUNTA($B$3:B9933)+$A$2,"")</f>
        <v/>
      </c>
      <c r="R9933" s="42"/>
      <c r="AB9933" s="13"/>
      <c r="AC9933" s="8"/>
      <c r="AF9933" s="13"/>
      <c r="AG9933" s="8"/>
      <c r="AH9933" s="8"/>
      <c r="AI9933" s="8"/>
      <c r="AJ9933" s="8"/>
      <c r="AK9933" s="8"/>
      <c r="AN9933" s="13"/>
      <c r="AO9933" s="8"/>
      <c r="AR9933" s="13"/>
      <c r="AS9933" s="8"/>
      <c r="AV9933" s="13"/>
      <c r="AW9933" s="8"/>
      <c r="AX9933" s="19" t="str">
        <f t="shared" si="566"/>
        <v/>
      </c>
      <c r="AY9933" s="55">
        <f t="shared" si="567"/>
        <v>0</v>
      </c>
      <c r="AZ9933" s="8"/>
      <c r="BA9933" s="8"/>
    </row>
    <row r="9934" spans="1:53" x14ac:dyDescent="0.25">
      <c r="A9934" s="9" t="str">
        <f>IF(B9934&lt;&gt;"",COUNTA($B$3:B9934)+$A$2,"")</f>
        <v/>
      </c>
      <c r="R9934" s="42"/>
      <c r="AB9934" s="13"/>
      <c r="AC9934" s="8"/>
      <c r="AF9934" s="13"/>
      <c r="AG9934" s="8"/>
      <c r="AH9934" s="8"/>
      <c r="AI9934" s="8"/>
      <c r="AJ9934" s="8"/>
      <c r="AK9934" s="8"/>
      <c r="AN9934" s="13"/>
      <c r="AO9934" s="8"/>
      <c r="AR9934" s="13"/>
      <c r="AS9934" s="8"/>
      <c r="AV9934" s="13"/>
      <c r="AW9934" s="8"/>
      <c r="AX9934" s="19" t="str">
        <f t="shared" si="566"/>
        <v/>
      </c>
      <c r="AY9934" s="55">
        <f t="shared" si="567"/>
        <v>0</v>
      </c>
      <c r="AZ9934" s="8"/>
      <c r="BA9934" s="8"/>
    </row>
    <row r="9935" spans="1:53" x14ac:dyDescent="0.25">
      <c r="A9935" s="9" t="str">
        <f>IF(B9935&lt;&gt;"",COUNTA($B$3:B9935)+$A$2,"")</f>
        <v/>
      </c>
      <c r="R9935" s="42"/>
      <c r="AB9935" s="13"/>
      <c r="AC9935" s="8"/>
      <c r="AF9935" s="13"/>
      <c r="AG9935" s="8"/>
      <c r="AH9935" s="8"/>
      <c r="AI9935" s="8"/>
      <c r="AJ9935" s="8"/>
      <c r="AK9935" s="8"/>
      <c r="AN9935" s="13"/>
      <c r="AO9935" s="8"/>
      <c r="AR9935" s="13"/>
      <c r="AS9935" s="8"/>
      <c r="AV9935" s="13"/>
      <c r="AW9935" s="8"/>
      <c r="AX9935" s="19" t="str">
        <f t="shared" si="566"/>
        <v/>
      </c>
      <c r="AY9935" s="55">
        <f t="shared" si="567"/>
        <v>0</v>
      </c>
      <c r="AZ9935" s="8"/>
      <c r="BA9935" s="8"/>
    </row>
    <row r="9936" spans="1:53" x14ac:dyDescent="0.25">
      <c r="A9936" s="9" t="str">
        <f>IF(B9936&lt;&gt;"",COUNTA($B$3:B9936)+$A$2,"")</f>
        <v/>
      </c>
      <c r="R9936" s="42"/>
      <c r="AB9936" s="13"/>
      <c r="AC9936" s="8"/>
      <c r="AF9936" s="13"/>
      <c r="AG9936" s="8"/>
      <c r="AH9936" s="8"/>
      <c r="AI9936" s="8"/>
      <c r="AJ9936" s="8"/>
      <c r="AK9936" s="8"/>
      <c r="AN9936" s="13"/>
      <c r="AO9936" s="8"/>
      <c r="AR9936" s="13"/>
      <c r="AS9936" s="8"/>
      <c r="AV9936" s="13"/>
      <c r="AW9936" s="8"/>
      <c r="AX9936" s="19" t="str">
        <f t="shared" si="566"/>
        <v/>
      </c>
      <c r="AY9936" s="55">
        <f t="shared" si="567"/>
        <v>0</v>
      </c>
      <c r="AZ9936" s="8"/>
      <c r="BA9936" s="8"/>
    </row>
    <row r="9937" spans="1:53" x14ac:dyDescent="0.25">
      <c r="A9937" s="9" t="str">
        <f>IF(B9937&lt;&gt;"",COUNTA($B$3:B9937)+$A$2,"")</f>
        <v/>
      </c>
      <c r="R9937" s="42"/>
      <c r="AB9937" s="13"/>
      <c r="AC9937" s="8"/>
      <c r="AF9937" s="13"/>
      <c r="AG9937" s="8"/>
      <c r="AH9937" s="8"/>
      <c r="AI9937" s="8"/>
      <c r="AJ9937" s="8"/>
      <c r="AK9937" s="8"/>
      <c r="AN9937" s="13"/>
      <c r="AO9937" s="8"/>
      <c r="AR9937" s="13"/>
      <c r="AS9937" s="8"/>
      <c r="AV9937" s="13"/>
      <c r="AW9937" s="8"/>
      <c r="AX9937" s="19" t="str">
        <f t="shared" si="566"/>
        <v/>
      </c>
      <c r="AY9937" s="55">
        <f t="shared" si="567"/>
        <v>0</v>
      </c>
      <c r="AZ9937" s="8"/>
      <c r="BA9937" s="8"/>
    </row>
    <row r="9938" spans="1:53" x14ac:dyDescent="0.25">
      <c r="A9938" s="9" t="str">
        <f>IF(B9938&lt;&gt;"",COUNTA($B$3:B9938)+$A$2,"")</f>
        <v/>
      </c>
      <c r="R9938" s="42"/>
      <c r="AB9938" s="13"/>
      <c r="AC9938" s="8"/>
      <c r="AF9938" s="13"/>
      <c r="AG9938" s="8"/>
      <c r="AH9938" s="8"/>
      <c r="AI9938" s="8"/>
      <c r="AJ9938" s="8"/>
      <c r="AK9938" s="8"/>
      <c r="AN9938" s="13"/>
      <c r="AO9938" s="8"/>
      <c r="AR9938" s="13"/>
      <c r="AS9938" s="8"/>
      <c r="AV9938" s="13"/>
      <c r="AW9938" s="8"/>
      <c r="AX9938" s="19" t="str">
        <f t="shared" si="566"/>
        <v/>
      </c>
      <c r="AY9938" s="55">
        <f t="shared" si="567"/>
        <v>0</v>
      </c>
      <c r="AZ9938" s="8"/>
      <c r="BA9938" s="8"/>
    </row>
    <row r="9939" spans="1:53" x14ac:dyDescent="0.25">
      <c r="A9939" s="9" t="str">
        <f>IF(B9939&lt;&gt;"",COUNTA($B$3:B9939)+$A$2,"")</f>
        <v/>
      </c>
      <c r="R9939" s="42"/>
      <c r="AB9939" s="13"/>
      <c r="AC9939" s="8"/>
      <c r="AF9939" s="13"/>
      <c r="AG9939" s="8"/>
      <c r="AH9939" s="8"/>
      <c r="AI9939" s="8"/>
      <c r="AJ9939" s="8"/>
      <c r="AK9939" s="8"/>
      <c r="AN9939" s="13"/>
      <c r="AO9939" s="8"/>
      <c r="AR9939" s="13"/>
      <c r="AS9939" s="8"/>
      <c r="AV9939" s="13"/>
      <c r="AW9939" s="8"/>
      <c r="AX9939" s="19" t="str">
        <f t="shared" si="566"/>
        <v/>
      </c>
      <c r="AY9939" s="55">
        <f t="shared" si="567"/>
        <v>0</v>
      </c>
      <c r="AZ9939" s="8"/>
      <c r="BA9939" s="8"/>
    </row>
    <row r="9940" spans="1:53" x14ac:dyDescent="0.25">
      <c r="A9940" s="9" t="str">
        <f>IF(B9940&lt;&gt;"",COUNTA($B$3:B9940)+$A$2,"")</f>
        <v/>
      </c>
      <c r="R9940" s="42"/>
      <c r="AB9940" s="13"/>
      <c r="AC9940" s="8"/>
      <c r="AF9940" s="13"/>
      <c r="AG9940" s="8"/>
      <c r="AH9940" s="8"/>
      <c r="AI9940" s="8"/>
      <c r="AJ9940" s="8"/>
      <c r="AK9940" s="8"/>
      <c r="AN9940" s="13"/>
      <c r="AO9940" s="8"/>
      <c r="AR9940" s="13"/>
      <c r="AS9940" s="8"/>
      <c r="AV9940" s="13"/>
      <c r="AW9940" s="8"/>
      <c r="AX9940" s="19" t="str">
        <f t="shared" si="566"/>
        <v/>
      </c>
      <c r="AY9940" s="55">
        <f t="shared" si="567"/>
        <v>0</v>
      </c>
      <c r="AZ9940" s="8"/>
      <c r="BA9940" s="8"/>
    </row>
    <row r="9941" spans="1:53" x14ac:dyDescent="0.25">
      <c r="A9941" s="9" t="str">
        <f>IF(B9941&lt;&gt;"",COUNTA($B$3:B9941)+$A$2,"")</f>
        <v/>
      </c>
      <c r="R9941" s="42"/>
      <c r="AB9941" s="13"/>
      <c r="AC9941" s="8"/>
      <c r="AF9941" s="13"/>
      <c r="AG9941" s="8"/>
      <c r="AH9941" s="8"/>
      <c r="AI9941" s="8"/>
      <c r="AJ9941" s="8"/>
      <c r="AK9941" s="8"/>
      <c r="AN9941" s="13"/>
      <c r="AO9941" s="8"/>
      <c r="AR9941" s="13"/>
      <c r="AS9941" s="8"/>
      <c r="AV9941" s="13"/>
      <c r="AW9941" s="8"/>
      <c r="AX9941" s="19" t="str">
        <f t="shared" si="566"/>
        <v/>
      </c>
      <c r="AY9941" s="55">
        <f t="shared" si="567"/>
        <v>0</v>
      </c>
      <c r="AZ9941" s="8"/>
      <c r="BA9941" s="8"/>
    </row>
    <row r="9942" spans="1:53" x14ac:dyDescent="0.25">
      <c r="A9942" s="9" t="str">
        <f>IF(B9942&lt;&gt;"",COUNTA($B$3:B9942)+$A$2,"")</f>
        <v/>
      </c>
      <c r="R9942" s="42"/>
      <c r="AB9942" s="13"/>
      <c r="AC9942" s="8"/>
      <c r="AF9942" s="13"/>
      <c r="AG9942" s="8"/>
      <c r="AH9942" s="8"/>
      <c r="AI9942" s="8"/>
      <c r="AJ9942" s="8"/>
      <c r="AK9942" s="8"/>
      <c r="AN9942" s="13"/>
      <c r="AO9942" s="8"/>
      <c r="AR9942" s="13"/>
      <c r="AS9942" s="8"/>
      <c r="AV9942" s="13"/>
      <c r="AW9942" s="8"/>
      <c r="AX9942" s="19" t="str">
        <f t="shared" si="566"/>
        <v/>
      </c>
      <c r="AY9942" s="55">
        <f t="shared" si="567"/>
        <v>0</v>
      </c>
      <c r="AZ9942" s="8"/>
      <c r="BA9942" s="8"/>
    </row>
    <row r="9943" spans="1:53" x14ac:dyDescent="0.25">
      <c r="A9943" s="9" t="str">
        <f>IF(B9943&lt;&gt;"",COUNTA($B$3:B9943)+$A$2,"")</f>
        <v/>
      </c>
      <c r="R9943" s="42"/>
      <c r="AB9943" s="13"/>
      <c r="AC9943" s="8"/>
      <c r="AF9943" s="13"/>
      <c r="AG9943" s="8"/>
      <c r="AH9943" s="8"/>
      <c r="AI9943" s="8"/>
      <c r="AJ9943" s="8"/>
      <c r="AK9943" s="8"/>
      <c r="AN9943" s="13"/>
      <c r="AO9943" s="8"/>
      <c r="AR9943" s="13"/>
      <c r="AS9943" s="8"/>
      <c r="AV9943" s="13"/>
      <c r="AW9943" s="8"/>
      <c r="AX9943" s="19" t="str">
        <f t="shared" si="566"/>
        <v/>
      </c>
      <c r="AY9943" s="55">
        <f t="shared" si="567"/>
        <v>0</v>
      </c>
      <c r="AZ9943" s="8"/>
      <c r="BA9943" s="8"/>
    </row>
    <row r="9944" spans="1:53" x14ac:dyDescent="0.25">
      <c r="A9944" s="9" t="str">
        <f>IF(B9944&lt;&gt;"",COUNTA($B$3:B9944)+$A$2,"")</f>
        <v/>
      </c>
      <c r="R9944" s="42"/>
      <c r="AB9944" s="13"/>
      <c r="AC9944" s="8"/>
      <c r="AF9944" s="13"/>
      <c r="AG9944" s="8"/>
      <c r="AH9944" s="8"/>
      <c r="AI9944" s="8"/>
      <c r="AJ9944" s="8"/>
      <c r="AK9944" s="8"/>
      <c r="AN9944" s="13"/>
      <c r="AO9944" s="8"/>
      <c r="AR9944" s="13"/>
      <c r="AS9944" s="8"/>
      <c r="AV9944" s="13"/>
      <c r="AW9944" s="8"/>
      <c r="AX9944" s="19" t="str">
        <f t="shared" si="566"/>
        <v/>
      </c>
      <c r="AY9944" s="55">
        <f t="shared" si="567"/>
        <v>0</v>
      </c>
      <c r="AZ9944" s="8"/>
      <c r="BA9944" s="8"/>
    </row>
    <row r="9945" spans="1:53" x14ac:dyDescent="0.25">
      <c r="A9945" s="9" t="str">
        <f>IF(B9945&lt;&gt;"",COUNTA($B$3:B9945)+$A$2,"")</f>
        <v/>
      </c>
      <c r="R9945" s="42"/>
      <c r="AB9945" s="13"/>
      <c r="AC9945" s="8"/>
      <c r="AF9945" s="13"/>
      <c r="AG9945" s="8"/>
      <c r="AH9945" s="8"/>
      <c r="AI9945" s="8"/>
      <c r="AJ9945" s="8"/>
      <c r="AK9945" s="8"/>
      <c r="AN9945" s="13"/>
      <c r="AO9945" s="8"/>
      <c r="AR9945" s="13"/>
      <c r="AS9945" s="8"/>
      <c r="AV9945" s="13"/>
      <c r="AW9945" s="8"/>
      <c r="AX9945" s="19" t="str">
        <f t="shared" si="566"/>
        <v/>
      </c>
      <c r="AY9945" s="55">
        <f t="shared" si="567"/>
        <v>0</v>
      </c>
      <c r="AZ9945" s="8"/>
      <c r="BA9945" s="8"/>
    </row>
    <row r="9946" spans="1:53" x14ac:dyDescent="0.25">
      <c r="A9946" s="9" t="str">
        <f>IF(B9946&lt;&gt;"",COUNTA($B$3:B9946)+$A$2,"")</f>
        <v/>
      </c>
      <c r="R9946" s="42"/>
      <c r="AB9946" s="13"/>
      <c r="AC9946" s="8"/>
      <c r="AF9946" s="13"/>
      <c r="AG9946" s="8"/>
      <c r="AH9946" s="8"/>
      <c r="AI9946" s="8"/>
      <c r="AJ9946" s="8"/>
      <c r="AK9946" s="8"/>
      <c r="AN9946" s="13"/>
      <c r="AO9946" s="8"/>
      <c r="AR9946" s="13"/>
      <c r="AS9946" s="8"/>
      <c r="AV9946" s="13"/>
      <c r="AW9946" s="8"/>
      <c r="AX9946" s="19" t="str">
        <f t="shared" si="566"/>
        <v/>
      </c>
      <c r="AY9946" s="55">
        <f t="shared" si="567"/>
        <v>0</v>
      </c>
      <c r="AZ9946" s="8"/>
      <c r="BA9946" s="8"/>
    </row>
    <row r="9947" spans="1:53" x14ac:dyDescent="0.25">
      <c r="A9947" s="9" t="str">
        <f>IF(B9947&lt;&gt;"",COUNTA($B$3:B9947)+$A$2,"")</f>
        <v/>
      </c>
      <c r="R9947" s="42"/>
      <c r="AB9947" s="13"/>
      <c r="AC9947" s="8"/>
      <c r="AF9947" s="13"/>
      <c r="AG9947" s="8"/>
      <c r="AH9947" s="8"/>
      <c r="AI9947" s="8"/>
      <c r="AJ9947" s="8"/>
      <c r="AK9947" s="8"/>
      <c r="AN9947" s="13"/>
      <c r="AO9947" s="8"/>
      <c r="AR9947" s="13"/>
      <c r="AS9947" s="8"/>
      <c r="AV9947" s="13"/>
      <c r="AW9947" s="8"/>
      <c r="AX9947" s="19" t="str">
        <f t="shared" si="566"/>
        <v/>
      </c>
      <c r="AY9947" s="55">
        <f t="shared" si="567"/>
        <v>0</v>
      </c>
      <c r="AZ9947" s="8"/>
      <c r="BA9947" s="8"/>
    </row>
    <row r="9948" spans="1:53" x14ac:dyDescent="0.25">
      <c r="A9948" s="9" t="str">
        <f>IF(B9948&lt;&gt;"",COUNTA($B$3:B9948)+$A$2,"")</f>
        <v/>
      </c>
      <c r="R9948" s="42"/>
      <c r="AB9948" s="13"/>
      <c r="AC9948" s="8"/>
      <c r="AF9948" s="13"/>
      <c r="AG9948" s="8"/>
      <c r="AH9948" s="8"/>
      <c r="AI9948" s="8"/>
      <c r="AJ9948" s="8"/>
      <c r="AK9948" s="8"/>
      <c r="AN9948" s="13"/>
      <c r="AO9948" s="8"/>
      <c r="AR9948" s="13"/>
      <c r="AS9948" s="8"/>
      <c r="AV9948" s="13"/>
      <c r="AW9948" s="8"/>
      <c r="AX9948" s="19" t="str">
        <f t="shared" si="566"/>
        <v/>
      </c>
      <c r="AY9948" s="55">
        <f t="shared" si="567"/>
        <v>0</v>
      </c>
      <c r="AZ9948" s="8"/>
      <c r="BA9948" s="8"/>
    </row>
    <row r="9949" spans="1:53" x14ac:dyDescent="0.25">
      <c r="A9949" s="9" t="str">
        <f>IF(B9949&lt;&gt;"",COUNTA($B$3:B9949)+$A$2,"")</f>
        <v/>
      </c>
      <c r="R9949" s="42"/>
      <c r="AB9949" s="13"/>
      <c r="AC9949" s="8"/>
      <c r="AF9949" s="13"/>
      <c r="AG9949" s="8"/>
      <c r="AH9949" s="8"/>
      <c r="AI9949" s="8"/>
      <c r="AJ9949" s="8"/>
      <c r="AK9949" s="8"/>
      <c r="AN9949" s="13"/>
      <c r="AO9949" s="8"/>
      <c r="AR9949" s="13"/>
      <c r="AS9949" s="8"/>
      <c r="AV9949" s="13"/>
      <c r="AW9949" s="8"/>
      <c r="AX9949" s="19" t="str">
        <f t="shared" si="566"/>
        <v/>
      </c>
      <c r="AY9949" s="55">
        <f t="shared" si="567"/>
        <v>0</v>
      </c>
      <c r="AZ9949" s="8"/>
      <c r="BA9949" s="8"/>
    </row>
    <row r="9950" spans="1:53" x14ac:dyDescent="0.25">
      <c r="A9950" s="9" t="str">
        <f>IF(B9950&lt;&gt;"",COUNTA($B$3:B9950)+$A$2,"")</f>
        <v/>
      </c>
      <c r="R9950" s="42"/>
      <c r="AB9950" s="13"/>
      <c r="AC9950" s="8"/>
      <c r="AF9950" s="13"/>
      <c r="AG9950" s="8"/>
      <c r="AH9950" s="8"/>
      <c r="AI9950" s="8"/>
      <c r="AJ9950" s="8"/>
      <c r="AK9950" s="8"/>
      <c r="AN9950" s="13"/>
      <c r="AO9950" s="8"/>
      <c r="AR9950" s="13"/>
      <c r="AS9950" s="8"/>
      <c r="AV9950" s="13"/>
      <c r="AW9950" s="8"/>
      <c r="AX9950" s="19" t="str">
        <f t="shared" si="566"/>
        <v/>
      </c>
      <c r="AY9950" s="55">
        <f t="shared" si="567"/>
        <v>0</v>
      </c>
      <c r="AZ9950" s="8"/>
      <c r="BA9950" s="8"/>
    </row>
    <row r="9951" spans="1:53" x14ac:dyDescent="0.25">
      <c r="A9951" s="9" t="str">
        <f>IF(B9951&lt;&gt;"",COUNTA($B$3:B9951)+$A$2,"")</f>
        <v/>
      </c>
      <c r="R9951" s="42"/>
      <c r="AB9951" s="13"/>
      <c r="AC9951" s="8"/>
      <c r="AF9951" s="13"/>
      <c r="AG9951" s="8"/>
      <c r="AH9951" s="8"/>
      <c r="AI9951" s="8"/>
      <c r="AJ9951" s="8"/>
      <c r="AK9951" s="8"/>
      <c r="AN9951" s="13"/>
      <c r="AO9951" s="8"/>
      <c r="AR9951" s="13"/>
      <c r="AS9951" s="8"/>
      <c r="AV9951" s="13"/>
      <c r="AW9951" s="8"/>
      <c r="AX9951" s="19" t="str">
        <f t="shared" si="566"/>
        <v/>
      </c>
      <c r="AY9951" s="55">
        <f t="shared" si="567"/>
        <v>0</v>
      </c>
      <c r="AZ9951" s="8"/>
      <c r="BA9951" s="8"/>
    </row>
    <row r="9952" spans="1:53" x14ac:dyDescent="0.25">
      <c r="A9952" s="9" t="str">
        <f>IF(B9952&lt;&gt;"",COUNTA($B$3:B9952)+$A$2,"")</f>
        <v/>
      </c>
      <c r="R9952" s="42"/>
      <c r="AB9952" s="13"/>
      <c r="AC9952" s="8"/>
      <c r="AF9952" s="13"/>
      <c r="AG9952" s="8"/>
      <c r="AH9952" s="8"/>
      <c r="AI9952" s="8"/>
      <c r="AJ9952" s="8"/>
      <c r="AK9952" s="8"/>
      <c r="AN9952" s="13"/>
      <c r="AO9952" s="8"/>
      <c r="AR9952" s="13"/>
      <c r="AS9952" s="8"/>
      <c r="AV9952" s="13"/>
      <c r="AW9952" s="8"/>
      <c r="AX9952" s="19" t="str">
        <f t="shared" si="566"/>
        <v/>
      </c>
      <c r="AY9952" s="55">
        <f t="shared" si="567"/>
        <v>0</v>
      </c>
      <c r="AZ9952" s="8"/>
      <c r="BA9952" s="8"/>
    </row>
    <row r="9953" spans="1:53" x14ac:dyDescent="0.25">
      <c r="A9953" s="9" t="str">
        <f>IF(B9953&lt;&gt;"",COUNTA($B$3:B9953)+$A$2,"")</f>
        <v/>
      </c>
      <c r="R9953" s="42"/>
      <c r="AB9953" s="13"/>
      <c r="AC9953" s="8"/>
      <c r="AF9953" s="13"/>
      <c r="AG9953" s="8"/>
      <c r="AH9953" s="8"/>
      <c r="AI9953" s="8"/>
      <c r="AJ9953" s="8"/>
      <c r="AK9953" s="8"/>
      <c r="AN9953" s="13"/>
      <c r="AO9953" s="8"/>
      <c r="AR9953" s="13"/>
      <c r="AS9953" s="8"/>
      <c r="AV9953" s="13"/>
      <c r="AW9953" s="8"/>
      <c r="AX9953" s="19" t="str">
        <f t="shared" si="566"/>
        <v/>
      </c>
      <c r="AY9953" s="55">
        <f t="shared" si="567"/>
        <v>0</v>
      </c>
      <c r="AZ9953" s="8"/>
      <c r="BA9953" s="8"/>
    </row>
    <row r="9954" spans="1:53" x14ac:dyDescent="0.25">
      <c r="A9954" s="9" t="str">
        <f>IF(B9954&lt;&gt;"",COUNTA($B$3:B9954)+$A$2,"")</f>
        <v/>
      </c>
      <c r="R9954" s="42"/>
      <c r="AB9954" s="13"/>
      <c r="AC9954" s="8"/>
      <c r="AF9954" s="13"/>
      <c r="AG9954" s="8"/>
      <c r="AH9954" s="8"/>
      <c r="AI9954" s="8"/>
      <c r="AJ9954" s="8"/>
      <c r="AK9954" s="8"/>
      <c r="AN9954" s="13"/>
      <c r="AO9954" s="8"/>
      <c r="AR9954" s="13"/>
      <c r="AS9954" s="8"/>
      <c r="AV9954" s="13"/>
      <c r="AW9954" s="8"/>
      <c r="AX9954" s="19" t="str">
        <f t="shared" si="566"/>
        <v/>
      </c>
      <c r="AY9954" s="55">
        <f t="shared" si="567"/>
        <v>0</v>
      </c>
      <c r="AZ9954" s="8"/>
      <c r="BA9954" s="8"/>
    </row>
    <row r="9955" spans="1:53" x14ac:dyDescent="0.25">
      <c r="A9955" s="9" t="str">
        <f>IF(B9955&lt;&gt;"",COUNTA($B$3:B9955)+$A$2,"")</f>
        <v/>
      </c>
      <c r="R9955" s="42"/>
      <c r="AB9955" s="13"/>
      <c r="AC9955" s="8"/>
      <c r="AF9955" s="13"/>
      <c r="AG9955" s="8"/>
      <c r="AH9955" s="8"/>
      <c r="AI9955" s="8"/>
      <c r="AJ9955" s="8"/>
      <c r="AK9955" s="8"/>
      <c r="AN9955" s="13"/>
      <c r="AO9955" s="8"/>
      <c r="AR9955" s="13"/>
      <c r="AS9955" s="8"/>
      <c r="AV9955" s="13"/>
      <c r="AW9955" s="8"/>
      <c r="AX9955" s="19" t="str">
        <f t="shared" si="566"/>
        <v/>
      </c>
      <c r="AY9955" s="55">
        <f t="shared" si="567"/>
        <v>0</v>
      </c>
      <c r="AZ9955" s="8"/>
      <c r="BA9955" s="8"/>
    </row>
    <row r="9956" spans="1:53" x14ac:dyDescent="0.25">
      <c r="A9956" s="9" t="str">
        <f>IF(B9956&lt;&gt;"",COUNTA($B$3:B9956)+$A$2,"")</f>
        <v/>
      </c>
      <c r="R9956" s="42"/>
      <c r="AB9956" s="13"/>
      <c r="AC9956" s="8"/>
      <c r="AF9956" s="13"/>
      <c r="AG9956" s="8"/>
      <c r="AH9956" s="8"/>
      <c r="AI9956" s="8"/>
      <c r="AJ9956" s="8"/>
      <c r="AK9956" s="8"/>
      <c r="AN9956" s="13"/>
      <c r="AO9956" s="8"/>
      <c r="AR9956" s="13"/>
      <c r="AS9956" s="8"/>
      <c r="AV9956" s="13"/>
      <c r="AW9956" s="8"/>
      <c r="AX9956" s="19" t="str">
        <f t="shared" si="566"/>
        <v/>
      </c>
      <c r="AY9956" s="55">
        <f t="shared" si="567"/>
        <v>0</v>
      </c>
      <c r="AZ9956" s="8"/>
      <c r="BA9956" s="8"/>
    </row>
    <row r="9957" spans="1:53" x14ac:dyDescent="0.25">
      <c r="A9957" s="9" t="str">
        <f>IF(B9957&lt;&gt;"",COUNTA($B$3:B9957)+$A$2,"")</f>
        <v/>
      </c>
      <c r="R9957" s="42"/>
      <c r="AB9957" s="13"/>
      <c r="AC9957" s="8"/>
      <c r="AF9957" s="13"/>
      <c r="AG9957" s="8"/>
      <c r="AH9957" s="8"/>
      <c r="AI9957" s="8"/>
      <c r="AJ9957" s="8"/>
      <c r="AK9957" s="8"/>
      <c r="AN9957" s="13"/>
      <c r="AO9957" s="8"/>
      <c r="AR9957" s="13"/>
      <c r="AS9957" s="8"/>
      <c r="AV9957" s="13"/>
      <c r="AW9957" s="8"/>
      <c r="AX9957" s="19" t="str">
        <f t="shared" si="566"/>
        <v/>
      </c>
      <c r="AY9957" s="55">
        <f t="shared" si="567"/>
        <v>0</v>
      </c>
      <c r="AZ9957" s="8"/>
      <c r="BA9957" s="8"/>
    </row>
    <row r="9958" spans="1:53" x14ac:dyDescent="0.25">
      <c r="A9958" s="9" t="str">
        <f>IF(B9958&lt;&gt;"",COUNTA($B$3:B9958)+$A$2,"")</f>
        <v/>
      </c>
      <c r="R9958" s="42"/>
      <c r="AB9958" s="13"/>
      <c r="AC9958" s="8"/>
      <c r="AF9958" s="13"/>
      <c r="AG9958" s="8"/>
      <c r="AH9958" s="8"/>
      <c r="AI9958" s="8"/>
      <c r="AJ9958" s="8"/>
      <c r="AK9958" s="8"/>
      <c r="AN9958" s="13"/>
      <c r="AO9958" s="8"/>
      <c r="AR9958" s="13"/>
      <c r="AS9958" s="8"/>
      <c r="AV9958" s="13"/>
      <c r="AW9958" s="8"/>
      <c r="AX9958" s="19" t="str">
        <f t="shared" si="566"/>
        <v/>
      </c>
      <c r="AY9958" s="55">
        <f t="shared" si="567"/>
        <v>0</v>
      </c>
      <c r="AZ9958" s="8"/>
      <c r="BA9958" s="8"/>
    </row>
    <row r="9959" spans="1:53" x14ac:dyDescent="0.25">
      <c r="A9959" s="9" t="str">
        <f>IF(B9959&lt;&gt;"",COUNTA($B$3:B9959)+$A$2,"")</f>
        <v/>
      </c>
      <c r="R9959" s="42"/>
      <c r="AB9959" s="13"/>
      <c r="AC9959" s="8"/>
      <c r="AF9959" s="13"/>
      <c r="AG9959" s="8"/>
      <c r="AH9959" s="8"/>
      <c r="AI9959" s="8"/>
      <c r="AJ9959" s="8"/>
      <c r="AK9959" s="8"/>
      <c r="AN9959" s="13"/>
      <c r="AO9959" s="8"/>
      <c r="AR9959" s="13"/>
      <c r="AS9959" s="8"/>
      <c r="AV9959" s="13"/>
      <c r="AW9959" s="8"/>
      <c r="AX9959" s="19" t="str">
        <f t="shared" si="566"/>
        <v/>
      </c>
      <c r="AY9959" s="55">
        <f t="shared" si="567"/>
        <v>0</v>
      </c>
      <c r="AZ9959" s="8"/>
      <c r="BA9959" s="8"/>
    </row>
    <row r="9960" spans="1:53" x14ac:dyDescent="0.25">
      <c r="A9960" s="9" t="str">
        <f>IF(B9960&lt;&gt;"",COUNTA($B$3:B9960)+$A$2,"")</f>
        <v/>
      </c>
      <c r="R9960" s="42"/>
      <c r="AB9960" s="13"/>
      <c r="AC9960" s="8"/>
      <c r="AF9960" s="13"/>
      <c r="AG9960" s="8"/>
      <c r="AH9960" s="8"/>
      <c r="AI9960" s="8"/>
      <c r="AJ9960" s="8"/>
      <c r="AK9960" s="8"/>
      <c r="AN9960" s="13"/>
      <c r="AO9960" s="8"/>
      <c r="AR9960" s="13"/>
      <c r="AS9960" s="8"/>
      <c r="AV9960" s="13"/>
      <c r="AW9960" s="8"/>
      <c r="AX9960" s="19" t="str">
        <f t="shared" si="566"/>
        <v/>
      </c>
      <c r="AY9960" s="55">
        <f t="shared" si="567"/>
        <v>0</v>
      </c>
      <c r="AZ9960" s="8"/>
      <c r="BA9960" s="8"/>
    </row>
    <row r="9961" spans="1:53" x14ac:dyDescent="0.25">
      <c r="A9961" s="9" t="str">
        <f>IF(B9961&lt;&gt;"",COUNTA($B$3:B9961)+$A$2,"")</f>
        <v/>
      </c>
      <c r="R9961" s="42"/>
      <c r="AB9961" s="13"/>
      <c r="AC9961" s="8"/>
      <c r="AF9961" s="13"/>
      <c r="AG9961" s="8"/>
      <c r="AH9961" s="8"/>
      <c r="AI9961" s="8"/>
      <c r="AJ9961" s="8"/>
      <c r="AK9961" s="8"/>
      <c r="AN9961" s="13"/>
      <c r="AO9961" s="8"/>
      <c r="AR9961" s="13"/>
      <c r="AS9961" s="8"/>
      <c r="AV9961" s="13"/>
      <c r="AW9961" s="8"/>
      <c r="AX9961" s="19" t="str">
        <f t="shared" si="566"/>
        <v/>
      </c>
      <c r="AY9961" s="55">
        <f t="shared" si="567"/>
        <v>0</v>
      </c>
      <c r="AZ9961" s="8"/>
      <c r="BA9961" s="8"/>
    </row>
    <row r="9962" spans="1:53" x14ac:dyDescent="0.25">
      <c r="A9962" s="9" t="str">
        <f>IF(B9962&lt;&gt;"",COUNTA($B$3:B9962)+$A$2,"")</f>
        <v/>
      </c>
      <c r="R9962" s="42"/>
      <c r="AB9962" s="13"/>
      <c r="AC9962" s="8"/>
      <c r="AF9962" s="13"/>
      <c r="AG9962" s="8"/>
      <c r="AH9962" s="8"/>
      <c r="AI9962" s="8"/>
      <c r="AJ9962" s="8"/>
      <c r="AK9962" s="8"/>
      <c r="AN9962" s="13"/>
      <c r="AO9962" s="8"/>
      <c r="AR9962" s="13"/>
      <c r="AS9962" s="8"/>
      <c r="AV9962" s="13"/>
      <c r="AW9962" s="8"/>
      <c r="AX9962" s="19" t="str">
        <f t="shared" si="566"/>
        <v/>
      </c>
      <c r="AY9962" s="55">
        <f t="shared" si="567"/>
        <v>0</v>
      </c>
      <c r="AZ9962" s="8"/>
      <c r="BA9962" s="8"/>
    </row>
    <row r="9963" spans="1:53" x14ac:dyDescent="0.25">
      <c r="A9963" s="9" t="str">
        <f>IF(B9963&lt;&gt;"",COUNTA($B$3:B9963)+$A$2,"")</f>
        <v/>
      </c>
      <c r="R9963" s="42"/>
      <c r="AB9963" s="13"/>
      <c r="AC9963" s="8"/>
      <c r="AF9963" s="13"/>
      <c r="AG9963" s="8"/>
      <c r="AH9963" s="8"/>
      <c r="AI9963" s="8"/>
      <c r="AJ9963" s="8"/>
      <c r="AK9963" s="8"/>
      <c r="AN9963" s="13"/>
      <c r="AO9963" s="8"/>
      <c r="AR9963" s="13"/>
      <c r="AS9963" s="8"/>
      <c r="AV9963" s="13"/>
      <c r="AW9963" s="8"/>
      <c r="AX9963" s="19" t="str">
        <f t="shared" si="566"/>
        <v/>
      </c>
      <c r="AY9963" s="55">
        <f t="shared" si="567"/>
        <v>0</v>
      </c>
      <c r="AZ9963" s="8"/>
      <c r="BA9963" s="8"/>
    </row>
    <row r="9964" spans="1:53" x14ac:dyDescent="0.25">
      <c r="A9964" s="9" t="str">
        <f>IF(B9964&lt;&gt;"",COUNTA($B$3:B9964)+$A$2,"")</f>
        <v/>
      </c>
      <c r="R9964" s="42"/>
      <c r="AB9964" s="13"/>
      <c r="AC9964" s="8"/>
      <c r="AF9964" s="13"/>
      <c r="AG9964" s="8"/>
      <c r="AH9964" s="8"/>
      <c r="AI9964" s="8"/>
      <c r="AJ9964" s="8"/>
      <c r="AK9964" s="8"/>
      <c r="AN9964" s="13"/>
      <c r="AO9964" s="8"/>
      <c r="AR9964" s="13"/>
      <c r="AS9964" s="8"/>
      <c r="AV9964" s="13"/>
      <c r="AW9964" s="8"/>
      <c r="AX9964" s="19" t="str">
        <f t="shared" si="566"/>
        <v/>
      </c>
      <c r="AY9964" s="55">
        <f t="shared" si="567"/>
        <v>0</v>
      </c>
      <c r="AZ9964" s="8"/>
      <c r="BA9964" s="8"/>
    </row>
    <row r="9965" spans="1:53" x14ac:dyDescent="0.25">
      <c r="A9965" s="9" t="str">
        <f>IF(B9965&lt;&gt;"",COUNTA($B$3:B9965)+$A$2,"")</f>
        <v/>
      </c>
      <c r="R9965" s="42"/>
      <c r="AB9965" s="13"/>
      <c r="AC9965" s="8"/>
      <c r="AF9965" s="13"/>
      <c r="AG9965" s="8"/>
      <c r="AH9965" s="8"/>
      <c r="AI9965" s="8"/>
      <c r="AJ9965" s="8"/>
      <c r="AK9965" s="8"/>
      <c r="AN9965" s="13"/>
      <c r="AO9965" s="8"/>
      <c r="AR9965" s="13"/>
      <c r="AS9965" s="8"/>
      <c r="AV9965" s="13"/>
      <c r="AW9965" s="8"/>
      <c r="AX9965" s="19" t="str">
        <f t="shared" si="566"/>
        <v/>
      </c>
      <c r="AY9965" s="55">
        <f t="shared" si="567"/>
        <v>0</v>
      </c>
      <c r="AZ9965" s="8"/>
      <c r="BA9965" s="8"/>
    </row>
    <row r="9966" spans="1:53" x14ac:dyDescent="0.25">
      <c r="A9966" s="9" t="str">
        <f>IF(B9966&lt;&gt;"",COUNTA($B$3:B9966)+$A$2,"")</f>
        <v/>
      </c>
      <c r="R9966" s="42"/>
      <c r="AB9966" s="13"/>
      <c r="AC9966" s="8"/>
      <c r="AF9966" s="13"/>
      <c r="AG9966" s="8"/>
      <c r="AH9966" s="8"/>
      <c r="AI9966" s="8"/>
      <c r="AJ9966" s="8"/>
      <c r="AK9966" s="8"/>
      <c r="AN9966" s="13"/>
      <c r="AO9966" s="8"/>
      <c r="AR9966" s="13"/>
      <c r="AS9966" s="8"/>
      <c r="AV9966" s="13"/>
      <c r="AW9966" s="8"/>
      <c r="AX9966" s="19" t="str">
        <f t="shared" si="566"/>
        <v/>
      </c>
      <c r="AY9966" s="55">
        <f t="shared" si="567"/>
        <v>0</v>
      </c>
      <c r="AZ9966" s="8"/>
      <c r="BA9966" s="8"/>
    </row>
    <row r="9967" spans="1:53" x14ac:dyDescent="0.25">
      <c r="A9967" s="9" t="str">
        <f>IF(B9967&lt;&gt;"",COUNTA($B$3:B9967)+$A$2,"")</f>
        <v/>
      </c>
      <c r="R9967" s="42"/>
      <c r="AB9967" s="13"/>
      <c r="AC9967" s="8"/>
      <c r="AF9967" s="13"/>
      <c r="AG9967" s="8"/>
      <c r="AH9967" s="8"/>
      <c r="AI9967" s="8"/>
      <c r="AJ9967" s="8"/>
      <c r="AK9967" s="8"/>
      <c r="AN9967" s="13"/>
      <c r="AO9967" s="8"/>
      <c r="AR9967" s="13"/>
      <c r="AS9967" s="8"/>
      <c r="AV9967" s="13"/>
      <c r="AW9967" s="8"/>
      <c r="AX9967" s="19" t="str">
        <f t="shared" si="566"/>
        <v/>
      </c>
      <c r="AY9967" s="55">
        <f t="shared" si="567"/>
        <v>0</v>
      </c>
      <c r="AZ9967" s="8"/>
      <c r="BA9967" s="8"/>
    </row>
    <row r="9968" spans="1:53" x14ac:dyDescent="0.25">
      <c r="A9968" s="9" t="str">
        <f>IF(B9968&lt;&gt;"",COUNTA($B$3:B9968)+$A$2,"")</f>
        <v/>
      </c>
      <c r="R9968" s="42"/>
      <c r="AB9968" s="13"/>
      <c r="AC9968" s="8"/>
      <c r="AF9968" s="13"/>
      <c r="AG9968" s="8"/>
      <c r="AH9968" s="8"/>
      <c r="AI9968" s="8"/>
      <c r="AJ9968" s="8"/>
      <c r="AK9968" s="8"/>
      <c r="AN9968" s="13"/>
      <c r="AO9968" s="8"/>
      <c r="AR9968" s="13"/>
      <c r="AS9968" s="8"/>
      <c r="AV9968" s="13"/>
      <c r="AW9968" s="8"/>
      <c r="AX9968" s="19" t="str">
        <f t="shared" si="566"/>
        <v/>
      </c>
      <c r="AY9968" s="55">
        <f t="shared" si="567"/>
        <v>0</v>
      </c>
      <c r="AZ9968" s="8"/>
      <c r="BA9968" s="8"/>
    </row>
    <row r="9969" spans="1:53" x14ac:dyDescent="0.25">
      <c r="A9969" s="9" t="str">
        <f>IF(B9969&lt;&gt;"",COUNTA($B$3:B9969)+$A$2,"")</f>
        <v/>
      </c>
      <c r="R9969" s="42"/>
      <c r="AB9969" s="13"/>
      <c r="AC9969" s="8"/>
      <c r="AF9969" s="13"/>
      <c r="AG9969" s="8"/>
      <c r="AH9969" s="8"/>
      <c r="AI9969" s="8"/>
      <c r="AJ9969" s="8"/>
      <c r="AK9969" s="8"/>
      <c r="AN9969" s="13"/>
      <c r="AO9969" s="8"/>
      <c r="AR9969" s="13"/>
      <c r="AS9969" s="8"/>
      <c r="AV9969" s="13"/>
      <c r="AW9969" s="8"/>
      <c r="AX9969" s="19" t="str">
        <f t="shared" si="566"/>
        <v/>
      </c>
      <c r="AY9969" s="55">
        <f t="shared" si="567"/>
        <v>0</v>
      </c>
      <c r="AZ9969" s="8"/>
      <c r="BA9969" s="8"/>
    </row>
    <row r="9970" spans="1:53" x14ac:dyDescent="0.25">
      <c r="A9970" s="9" t="str">
        <f>IF(B9970&lt;&gt;"",COUNTA($B$3:B9970)+$A$2,"")</f>
        <v/>
      </c>
      <c r="R9970" s="42"/>
      <c r="AB9970" s="13"/>
      <c r="AC9970" s="8"/>
      <c r="AF9970" s="13"/>
      <c r="AG9970" s="8"/>
      <c r="AH9970" s="8"/>
      <c r="AI9970" s="8"/>
      <c r="AJ9970" s="8"/>
      <c r="AK9970" s="8"/>
      <c r="AN9970" s="13"/>
      <c r="AO9970" s="8"/>
      <c r="AR9970" s="13"/>
      <c r="AS9970" s="8"/>
      <c r="AV9970" s="13"/>
      <c r="AW9970" s="8"/>
      <c r="AX9970" s="19" t="str">
        <f t="shared" si="566"/>
        <v/>
      </c>
      <c r="AY9970" s="55">
        <f t="shared" si="567"/>
        <v>0</v>
      </c>
      <c r="AZ9970" s="8"/>
      <c r="BA9970" s="8"/>
    </row>
    <row r="9971" spans="1:53" x14ac:dyDescent="0.25">
      <c r="A9971" s="9" t="str">
        <f>IF(B9971&lt;&gt;"",COUNTA($B$3:B9971)+$A$2,"")</f>
        <v/>
      </c>
      <c r="R9971" s="42"/>
      <c r="AB9971" s="13"/>
      <c r="AC9971" s="8"/>
      <c r="AF9971" s="13"/>
      <c r="AG9971" s="8"/>
      <c r="AH9971" s="8"/>
      <c r="AI9971" s="8"/>
      <c r="AJ9971" s="8"/>
      <c r="AK9971" s="8"/>
      <c r="AN9971" s="13"/>
      <c r="AO9971" s="8"/>
      <c r="AR9971" s="13"/>
      <c r="AS9971" s="8"/>
      <c r="AV9971" s="13"/>
      <c r="AW9971" s="8"/>
      <c r="AX9971" s="19" t="str">
        <f t="shared" si="566"/>
        <v/>
      </c>
      <c r="AY9971" s="55">
        <f t="shared" si="567"/>
        <v>0</v>
      </c>
      <c r="AZ9971" s="8"/>
      <c r="BA9971" s="8"/>
    </row>
    <row r="9972" spans="1:53" x14ac:dyDescent="0.25">
      <c r="A9972" s="9" t="str">
        <f>IF(B9972&lt;&gt;"",COUNTA($B$3:B9972)+$A$2,"")</f>
        <v/>
      </c>
      <c r="R9972" s="42"/>
      <c r="AB9972" s="13"/>
      <c r="AC9972" s="8"/>
      <c r="AF9972" s="13"/>
      <c r="AG9972" s="8"/>
      <c r="AH9972" s="8"/>
      <c r="AI9972" s="8"/>
      <c r="AJ9972" s="8"/>
      <c r="AK9972" s="8"/>
      <c r="AN9972" s="13"/>
      <c r="AO9972" s="8"/>
      <c r="AR9972" s="13"/>
      <c r="AS9972" s="8"/>
      <c r="AV9972" s="13"/>
      <c r="AW9972" s="8"/>
      <c r="AX9972" s="19" t="str">
        <f t="shared" si="566"/>
        <v/>
      </c>
      <c r="AY9972" s="55">
        <f t="shared" si="567"/>
        <v>0</v>
      </c>
      <c r="AZ9972" s="8"/>
      <c r="BA9972" s="8"/>
    </row>
    <row r="9973" spans="1:53" x14ac:dyDescent="0.25">
      <c r="A9973" s="9" t="str">
        <f>IF(B9973&lt;&gt;"",COUNTA($B$3:B9973)+$A$2,"")</f>
        <v/>
      </c>
      <c r="R9973" s="42"/>
      <c r="AB9973" s="13"/>
      <c r="AC9973" s="8"/>
      <c r="AF9973" s="13"/>
      <c r="AG9973" s="8"/>
      <c r="AH9973" s="8"/>
      <c r="AI9973" s="8"/>
      <c r="AJ9973" s="8"/>
      <c r="AK9973" s="8"/>
      <c r="AN9973" s="13"/>
      <c r="AO9973" s="8"/>
      <c r="AR9973" s="13"/>
      <c r="AS9973" s="8"/>
      <c r="AV9973" s="13"/>
      <c r="AW9973" s="8"/>
      <c r="AX9973" s="19" t="str">
        <f t="shared" si="566"/>
        <v/>
      </c>
      <c r="AY9973" s="55">
        <f t="shared" si="567"/>
        <v>0</v>
      </c>
      <c r="AZ9973" s="8"/>
      <c r="BA9973" s="8"/>
    </row>
    <row r="9974" spans="1:53" x14ac:dyDescent="0.25">
      <c r="A9974" s="9" t="str">
        <f>IF(B9974&lt;&gt;"",COUNTA($B$3:B9974)+$A$2,"")</f>
        <v/>
      </c>
      <c r="R9974" s="42"/>
      <c r="AB9974" s="13"/>
      <c r="AC9974" s="8"/>
      <c r="AF9974" s="13"/>
      <c r="AG9974" s="8"/>
      <c r="AH9974" s="8"/>
      <c r="AI9974" s="8"/>
      <c r="AJ9974" s="8"/>
      <c r="AK9974" s="8"/>
      <c r="AN9974" s="13"/>
      <c r="AO9974" s="8"/>
      <c r="AR9974" s="13"/>
      <c r="AS9974" s="8"/>
      <c r="AV9974" s="13"/>
      <c r="AW9974" s="8"/>
      <c r="AX9974" s="19" t="str">
        <f t="shared" si="566"/>
        <v/>
      </c>
      <c r="AY9974" s="55">
        <f t="shared" si="567"/>
        <v>0</v>
      </c>
      <c r="AZ9974" s="8"/>
      <c r="BA9974" s="8"/>
    </row>
    <row r="9975" spans="1:53" x14ac:dyDescent="0.25">
      <c r="A9975" s="9" t="str">
        <f>IF(B9975&lt;&gt;"",COUNTA($B$3:B9975)+$A$2,"")</f>
        <v/>
      </c>
      <c r="R9975" s="42"/>
      <c r="AB9975" s="13"/>
      <c r="AC9975" s="8"/>
      <c r="AF9975" s="13"/>
      <c r="AG9975" s="8"/>
      <c r="AH9975" s="8"/>
      <c r="AI9975" s="8"/>
      <c r="AJ9975" s="8"/>
      <c r="AK9975" s="8"/>
      <c r="AN9975" s="13"/>
      <c r="AO9975" s="8"/>
      <c r="AR9975" s="13"/>
      <c r="AS9975" s="8"/>
      <c r="AV9975" s="13"/>
      <c r="AW9975" s="8"/>
      <c r="AX9975" s="19" t="str">
        <f t="shared" si="566"/>
        <v/>
      </c>
      <c r="AY9975" s="55">
        <f t="shared" si="567"/>
        <v>0</v>
      </c>
      <c r="AZ9975" s="8"/>
      <c r="BA9975" s="8"/>
    </row>
    <row r="9976" spans="1:53" x14ac:dyDescent="0.25">
      <c r="A9976" s="9" t="str">
        <f>IF(B9976&lt;&gt;"",COUNTA($B$3:B9976)+$A$2,"")</f>
        <v/>
      </c>
      <c r="R9976" s="42"/>
      <c r="AB9976" s="13"/>
      <c r="AC9976" s="8"/>
      <c r="AF9976" s="13"/>
      <c r="AG9976" s="8"/>
      <c r="AH9976" s="8"/>
      <c r="AI9976" s="8"/>
      <c r="AJ9976" s="8"/>
      <c r="AK9976" s="8"/>
      <c r="AN9976" s="13"/>
      <c r="AO9976" s="8"/>
      <c r="AR9976" s="13"/>
      <c r="AS9976" s="8"/>
      <c r="AV9976" s="13"/>
      <c r="AW9976" s="8"/>
      <c r="AX9976" s="19" t="str">
        <f t="shared" si="566"/>
        <v/>
      </c>
      <c r="AY9976" s="55">
        <f t="shared" si="567"/>
        <v>0</v>
      </c>
      <c r="AZ9976" s="8"/>
      <c r="BA9976" s="8"/>
    </row>
    <row r="9977" spans="1:53" x14ac:dyDescent="0.25">
      <c r="A9977" s="9" t="str">
        <f>IF(B9977&lt;&gt;"",COUNTA($B$3:B9977)+$A$2,"")</f>
        <v/>
      </c>
      <c r="R9977" s="42"/>
      <c r="AB9977" s="13"/>
      <c r="AC9977" s="8"/>
      <c r="AF9977" s="13"/>
      <c r="AG9977" s="8"/>
      <c r="AH9977" s="8"/>
      <c r="AI9977" s="8"/>
      <c r="AJ9977" s="8"/>
      <c r="AK9977" s="8"/>
      <c r="AN9977" s="13"/>
      <c r="AO9977" s="8"/>
      <c r="AR9977" s="13"/>
      <c r="AS9977" s="8"/>
      <c r="AV9977" s="13"/>
      <c r="AW9977" s="8"/>
      <c r="AX9977" s="19" t="str">
        <f t="shared" si="566"/>
        <v/>
      </c>
      <c r="AY9977" s="55">
        <f t="shared" si="567"/>
        <v>0</v>
      </c>
      <c r="AZ9977" s="8"/>
      <c r="BA9977" s="8"/>
    </row>
    <row r="9978" spans="1:53" x14ac:dyDescent="0.25">
      <c r="A9978" s="9" t="str">
        <f>IF(B9978&lt;&gt;"",COUNTA($B$3:B9978)+$A$2,"")</f>
        <v/>
      </c>
      <c r="R9978" s="42"/>
      <c r="AB9978" s="13"/>
      <c r="AC9978" s="8"/>
      <c r="AF9978" s="13"/>
      <c r="AG9978" s="8"/>
      <c r="AH9978" s="8"/>
      <c r="AI9978" s="8"/>
      <c r="AJ9978" s="8"/>
      <c r="AK9978" s="8"/>
      <c r="AN9978" s="13"/>
      <c r="AO9978" s="8"/>
      <c r="AR9978" s="13"/>
      <c r="AS9978" s="8"/>
      <c r="AV9978" s="13"/>
      <c r="AW9978" s="8"/>
      <c r="AX9978" s="19" t="str">
        <f t="shared" si="566"/>
        <v/>
      </c>
      <c r="AY9978" s="55">
        <f t="shared" si="567"/>
        <v>0</v>
      </c>
      <c r="AZ9978" s="8"/>
      <c r="BA9978" s="8"/>
    </row>
    <row r="9979" spans="1:53" x14ac:dyDescent="0.25">
      <c r="A9979" s="9" t="str">
        <f>IF(B9979&lt;&gt;"",COUNTA($B$3:B9979)+$A$2,"")</f>
        <v/>
      </c>
      <c r="R9979" s="42"/>
      <c r="AB9979" s="13"/>
      <c r="AC9979" s="8"/>
      <c r="AF9979" s="13"/>
      <c r="AG9979" s="8"/>
      <c r="AH9979" s="8"/>
      <c r="AI9979" s="8"/>
      <c r="AJ9979" s="8"/>
      <c r="AK9979" s="8"/>
      <c r="AN9979" s="13"/>
      <c r="AO9979" s="8"/>
      <c r="AR9979" s="13"/>
      <c r="AS9979" s="8"/>
      <c r="AV9979" s="13"/>
      <c r="AW9979" s="8"/>
      <c r="AX9979" s="19" t="str">
        <f t="shared" si="566"/>
        <v/>
      </c>
      <c r="AY9979" s="55">
        <f t="shared" si="567"/>
        <v>0</v>
      </c>
      <c r="AZ9979" s="8"/>
      <c r="BA9979" s="8"/>
    </row>
    <row r="9980" spans="1:53" x14ac:dyDescent="0.25">
      <c r="A9980" s="9" t="str">
        <f>IF(B9980&lt;&gt;"",COUNTA($B$3:B9980)+$A$2,"")</f>
        <v/>
      </c>
      <c r="R9980" s="42"/>
      <c r="AB9980" s="13"/>
      <c r="AC9980" s="8"/>
      <c r="AF9980" s="13"/>
      <c r="AG9980" s="8"/>
      <c r="AH9980" s="8"/>
      <c r="AI9980" s="8"/>
      <c r="AJ9980" s="8"/>
      <c r="AK9980" s="8"/>
      <c r="AN9980" s="13"/>
      <c r="AO9980" s="8"/>
      <c r="AR9980" s="13"/>
      <c r="AS9980" s="8"/>
      <c r="AV9980" s="13"/>
      <c r="AW9980" s="8"/>
      <c r="AX9980" s="19" t="str">
        <f t="shared" si="566"/>
        <v/>
      </c>
      <c r="AY9980" s="55">
        <f t="shared" si="567"/>
        <v>0</v>
      </c>
      <c r="AZ9980" s="8"/>
      <c r="BA9980" s="8"/>
    </row>
    <row r="9981" spans="1:53" x14ac:dyDescent="0.25">
      <c r="A9981" s="9" t="str">
        <f>IF(B9981&lt;&gt;"",COUNTA($B$3:B9981)+$A$2,"")</f>
        <v/>
      </c>
      <c r="R9981" s="42"/>
      <c r="AB9981" s="13"/>
      <c r="AC9981" s="8"/>
      <c r="AF9981" s="13"/>
      <c r="AG9981" s="8"/>
      <c r="AH9981" s="8"/>
      <c r="AI9981" s="8"/>
      <c r="AJ9981" s="8"/>
      <c r="AK9981" s="8"/>
      <c r="AN9981" s="13"/>
      <c r="AO9981" s="8"/>
      <c r="AR9981" s="13"/>
      <c r="AS9981" s="8"/>
      <c r="AV9981" s="13"/>
      <c r="AW9981" s="8"/>
      <c r="AX9981" s="19" t="str">
        <f t="shared" si="566"/>
        <v/>
      </c>
      <c r="AY9981" s="55">
        <f t="shared" si="567"/>
        <v>0</v>
      </c>
      <c r="AZ9981" s="8"/>
      <c r="BA9981" s="8"/>
    </row>
    <row r="9982" spans="1:53" x14ac:dyDescent="0.25">
      <c r="A9982" s="9" t="str">
        <f>IF(B9982&lt;&gt;"",COUNTA($B$3:B9982)+$A$2,"")</f>
        <v/>
      </c>
      <c r="R9982" s="42"/>
      <c r="AB9982" s="13"/>
      <c r="AC9982" s="8"/>
      <c r="AF9982" s="13"/>
      <c r="AG9982" s="8"/>
      <c r="AH9982" s="8"/>
      <c r="AI9982" s="8"/>
      <c r="AJ9982" s="8"/>
      <c r="AK9982" s="8"/>
      <c r="AN9982" s="13"/>
      <c r="AO9982" s="8"/>
      <c r="AR9982" s="13"/>
      <c r="AS9982" s="8"/>
      <c r="AV9982" s="13"/>
      <c r="AW9982" s="8"/>
      <c r="AX9982" s="19" t="str">
        <f t="shared" si="566"/>
        <v/>
      </c>
      <c r="AY9982" s="55">
        <f t="shared" si="567"/>
        <v>0</v>
      </c>
      <c r="AZ9982" s="8"/>
      <c r="BA9982" s="8"/>
    </row>
    <row r="9983" spans="1:53" x14ac:dyDescent="0.25">
      <c r="A9983" s="9" t="str">
        <f>IF(B9983&lt;&gt;"",COUNTA($B$3:B9983)+$A$2,"")</f>
        <v/>
      </c>
      <c r="R9983" s="42"/>
      <c r="AB9983" s="13"/>
      <c r="AC9983" s="8"/>
      <c r="AF9983" s="13"/>
      <c r="AG9983" s="8"/>
      <c r="AH9983" s="8"/>
      <c r="AI9983" s="8"/>
      <c r="AJ9983" s="8"/>
      <c r="AK9983" s="8"/>
      <c r="AN9983" s="13"/>
      <c r="AO9983" s="8"/>
      <c r="AR9983" s="13"/>
      <c r="AS9983" s="8"/>
      <c r="AV9983" s="13"/>
      <c r="AW9983" s="8"/>
      <c r="AX9983" s="19" t="str">
        <f t="shared" si="566"/>
        <v/>
      </c>
      <c r="AY9983" s="55">
        <f t="shared" si="567"/>
        <v>0</v>
      </c>
      <c r="AZ9983" s="8"/>
      <c r="BA9983" s="8"/>
    </row>
    <row r="9984" spans="1:53" x14ac:dyDescent="0.25">
      <c r="A9984" s="9" t="str">
        <f>IF(B9984&lt;&gt;"",COUNTA($B$3:B9984)+$A$2,"")</f>
        <v/>
      </c>
      <c r="R9984" s="42"/>
      <c r="AB9984" s="13"/>
      <c r="AC9984" s="8"/>
      <c r="AF9984" s="13"/>
      <c r="AG9984" s="8"/>
      <c r="AH9984" s="8"/>
      <c r="AI9984" s="8"/>
      <c r="AJ9984" s="8"/>
      <c r="AK9984" s="8"/>
      <c r="AN9984" s="13"/>
      <c r="AO9984" s="8"/>
      <c r="AR9984" s="13"/>
      <c r="AS9984" s="8"/>
      <c r="AV9984" s="13"/>
      <c r="AW9984" s="8"/>
      <c r="AX9984" s="19" t="str">
        <f t="shared" si="566"/>
        <v/>
      </c>
      <c r="AY9984" s="55">
        <f t="shared" si="567"/>
        <v>0</v>
      </c>
      <c r="AZ9984" s="8"/>
      <c r="BA9984" s="8"/>
    </row>
    <row r="9985" spans="1:53" x14ac:dyDescent="0.25">
      <c r="A9985" s="9" t="str">
        <f>IF(B9985&lt;&gt;"",COUNTA($B$3:B9985)+$A$2,"")</f>
        <v/>
      </c>
      <c r="R9985" s="42"/>
      <c r="AB9985" s="13"/>
      <c r="AC9985" s="8"/>
      <c r="AF9985" s="13"/>
      <c r="AG9985" s="8"/>
      <c r="AH9985" s="8"/>
      <c r="AI9985" s="8"/>
      <c r="AJ9985" s="8"/>
      <c r="AK9985" s="8"/>
      <c r="AN9985" s="13"/>
      <c r="AO9985" s="8"/>
      <c r="AR9985" s="13"/>
      <c r="AS9985" s="8"/>
      <c r="AV9985" s="13"/>
      <c r="AW9985" s="8"/>
      <c r="AX9985" s="19" t="str">
        <f t="shared" si="566"/>
        <v/>
      </c>
      <c r="AY9985" s="55">
        <f t="shared" si="567"/>
        <v>0</v>
      </c>
      <c r="AZ9985" s="8"/>
      <c r="BA9985" s="8"/>
    </row>
    <row r="9986" spans="1:53" x14ac:dyDescent="0.25">
      <c r="A9986" s="9" t="str">
        <f>IF(B9986&lt;&gt;"",COUNTA($B$3:B9986)+$A$2,"")</f>
        <v/>
      </c>
      <c r="R9986" s="42"/>
      <c r="AB9986" s="13"/>
      <c r="AC9986" s="8"/>
      <c r="AF9986" s="13"/>
      <c r="AG9986" s="8"/>
      <c r="AH9986" s="8"/>
      <c r="AI9986" s="8"/>
      <c r="AJ9986" s="8"/>
      <c r="AK9986" s="8"/>
      <c r="AN9986" s="13"/>
      <c r="AO9986" s="8"/>
      <c r="AR9986" s="13"/>
      <c r="AS9986" s="8"/>
      <c r="AV9986" s="13"/>
      <c r="AW9986" s="8"/>
      <c r="AX9986" s="19" t="str">
        <f t="shared" si="566"/>
        <v/>
      </c>
      <c r="AY9986" s="55">
        <f t="shared" si="567"/>
        <v>0</v>
      </c>
      <c r="AZ9986" s="8"/>
      <c r="BA9986" s="8"/>
    </row>
    <row r="9987" spans="1:53" x14ac:dyDescent="0.25">
      <c r="A9987" s="9" t="str">
        <f>IF(B9987&lt;&gt;"",COUNTA($B$3:B9987)+$A$2,"")</f>
        <v/>
      </c>
      <c r="R9987" s="42"/>
      <c r="AB9987" s="13"/>
      <c r="AC9987" s="8"/>
      <c r="AF9987" s="13"/>
      <c r="AG9987" s="8"/>
      <c r="AH9987" s="8"/>
      <c r="AI9987" s="8"/>
      <c r="AJ9987" s="8"/>
      <c r="AK9987" s="8"/>
      <c r="AN9987" s="13"/>
      <c r="AO9987" s="8"/>
      <c r="AR9987" s="13"/>
      <c r="AS9987" s="8"/>
      <c r="AV9987" s="13"/>
      <c r="AW9987" s="8"/>
      <c r="AX9987" s="19" t="str">
        <f t="shared" ref="AX9987:AX10000" si="568">IF(R9987="","",AY9987/(1+0.025))</f>
        <v/>
      </c>
      <c r="AY9987" s="55">
        <f t="shared" ref="AY9987:AY10000" si="569">BC9987-AZ9987</f>
        <v>0</v>
      </c>
      <c r="AZ9987" s="8"/>
      <c r="BA9987" s="8"/>
    </row>
    <row r="9988" spans="1:53" x14ac:dyDescent="0.25">
      <c r="A9988" s="9" t="str">
        <f>IF(B9988&lt;&gt;"",COUNTA($B$3:B9988)+$A$2,"")</f>
        <v/>
      </c>
      <c r="R9988" s="42"/>
      <c r="AB9988" s="13"/>
      <c r="AC9988" s="8"/>
      <c r="AF9988" s="13"/>
      <c r="AG9988" s="8"/>
      <c r="AH9988" s="8"/>
      <c r="AI9988" s="8"/>
      <c r="AJ9988" s="8"/>
      <c r="AK9988" s="8"/>
      <c r="AN9988" s="13"/>
      <c r="AO9988" s="8"/>
      <c r="AR9988" s="13"/>
      <c r="AS9988" s="8"/>
      <c r="AV9988" s="13"/>
      <c r="AW9988" s="8"/>
      <c r="AX9988" s="19" t="str">
        <f t="shared" si="568"/>
        <v/>
      </c>
      <c r="AY9988" s="55">
        <f t="shared" si="569"/>
        <v>0</v>
      </c>
      <c r="AZ9988" s="8"/>
      <c r="BA9988" s="8"/>
    </row>
    <row r="9989" spans="1:53" x14ac:dyDescent="0.25">
      <c r="A9989" s="9" t="str">
        <f>IF(B9989&lt;&gt;"",COUNTA($B$3:B9989)+$A$2,"")</f>
        <v/>
      </c>
      <c r="R9989" s="42"/>
      <c r="AB9989" s="13"/>
      <c r="AC9989" s="8"/>
      <c r="AF9989" s="13"/>
      <c r="AG9989" s="8"/>
      <c r="AH9989" s="8"/>
      <c r="AI9989" s="8"/>
      <c r="AJ9989" s="8"/>
      <c r="AK9989" s="8"/>
      <c r="AN9989" s="13"/>
      <c r="AO9989" s="8"/>
      <c r="AR9989" s="13"/>
      <c r="AS9989" s="8"/>
      <c r="AV9989" s="13"/>
      <c r="AW9989" s="8"/>
      <c r="AX9989" s="19" t="str">
        <f t="shared" si="568"/>
        <v/>
      </c>
      <c r="AY9989" s="55">
        <f t="shared" si="569"/>
        <v>0</v>
      </c>
      <c r="AZ9989" s="8"/>
      <c r="BA9989" s="8"/>
    </row>
    <row r="9990" spans="1:53" x14ac:dyDescent="0.25">
      <c r="A9990" s="9" t="str">
        <f>IF(B9990&lt;&gt;"",COUNTA($B$3:B9990)+$A$2,"")</f>
        <v/>
      </c>
      <c r="R9990" s="42"/>
      <c r="AB9990" s="13"/>
      <c r="AC9990" s="8"/>
      <c r="AF9990" s="13"/>
      <c r="AG9990" s="8"/>
      <c r="AH9990" s="8"/>
      <c r="AI9990" s="8"/>
      <c r="AJ9990" s="8"/>
      <c r="AK9990" s="8"/>
      <c r="AN9990" s="13"/>
      <c r="AO9990" s="8"/>
      <c r="AR9990" s="13"/>
      <c r="AS9990" s="8"/>
      <c r="AV9990" s="13"/>
      <c r="AW9990" s="8"/>
      <c r="AX9990" s="19" t="str">
        <f t="shared" si="568"/>
        <v/>
      </c>
      <c r="AY9990" s="55">
        <f t="shared" si="569"/>
        <v>0</v>
      </c>
      <c r="AZ9990" s="8"/>
      <c r="BA9990" s="8"/>
    </row>
    <row r="9991" spans="1:53" x14ac:dyDescent="0.25">
      <c r="A9991" s="9" t="str">
        <f>IF(B9991&lt;&gt;"",COUNTA($B$3:B9991)+$A$2,"")</f>
        <v/>
      </c>
      <c r="R9991" s="42"/>
      <c r="AB9991" s="13"/>
      <c r="AC9991" s="8"/>
      <c r="AF9991" s="13"/>
      <c r="AG9991" s="8"/>
      <c r="AH9991" s="8"/>
      <c r="AI9991" s="8"/>
      <c r="AJ9991" s="8"/>
      <c r="AK9991" s="8"/>
      <c r="AN9991" s="13"/>
      <c r="AO9991" s="8"/>
      <c r="AR9991" s="13"/>
      <c r="AS9991" s="8"/>
      <c r="AV9991" s="13"/>
      <c r="AW9991" s="8"/>
      <c r="AX9991" s="19" t="str">
        <f t="shared" si="568"/>
        <v/>
      </c>
      <c r="AY9991" s="55">
        <f t="shared" si="569"/>
        <v>0</v>
      </c>
      <c r="AZ9991" s="8"/>
      <c r="BA9991" s="8"/>
    </row>
    <row r="9992" spans="1:53" x14ac:dyDescent="0.25">
      <c r="A9992" s="9" t="str">
        <f>IF(B9992&lt;&gt;"",COUNTA($B$3:B9992)+$A$2,"")</f>
        <v/>
      </c>
      <c r="R9992" s="42"/>
      <c r="AB9992" s="13"/>
      <c r="AC9992" s="8"/>
      <c r="AF9992" s="13"/>
      <c r="AG9992" s="8"/>
      <c r="AH9992" s="8"/>
      <c r="AI9992" s="8"/>
      <c r="AJ9992" s="8"/>
      <c r="AK9992" s="8"/>
      <c r="AN9992" s="13"/>
      <c r="AO9992" s="8"/>
      <c r="AR9992" s="13"/>
      <c r="AS9992" s="8"/>
      <c r="AV9992" s="13"/>
      <c r="AW9992" s="8"/>
      <c r="AX9992" s="19" t="str">
        <f t="shared" si="568"/>
        <v/>
      </c>
      <c r="AY9992" s="55">
        <f t="shared" si="569"/>
        <v>0</v>
      </c>
      <c r="AZ9992" s="8"/>
      <c r="BA9992" s="8"/>
    </row>
    <row r="9993" spans="1:53" x14ac:dyDescent="0.25">
      <c r="A9993" s="9" t="str">
        <f>IF(B9993&lt;&gt;"",COUNTA($B$3:B9993)+$A$2,"")</f>
        <v/>
      </c>
      <c r="R9993" s="42"/>
      <c r="AB9993" s="13"/>
      <c r="AC9993" s="8"/>
      <c r="AF9993" s="13"/>
      <c r="AG9993" s="8"/>
      <c r="AH9993" s="8"/>
      <c r="AI9993" s="8"/>
      <c r="AJ9993" s="8"/>
      <c r="AK9993" s="8"/>
      <c r="AN9993" s="13"/>
      <c r="AO9993" s="8"/>
      <c r="AR9993" s="13"/>
      <c r="AS9993" s="8"/>
      <c r="AV9993" s="13"/>
      <c r="AW9993" s="8"/>
      <c r="AX9993" s="19" t="str">
        <f t="shared" si="568"/>
        <v/>
      </c>
      <c r="AY9993" s="55">
        <f t="shared" si="569"/>
        <v>0</v>
      </c>
      <c r="AZ9993" s="8"/>
      <c r="BA9993" s="8"/>
    </row>
    <row r="9994" spans="1:53" x14ac:dyDescent="0.25">
      <c r="A9994" s="9" t="str">
        <f>IF(B9994&lt;&gt;"",COUNTA($B$3:B9994)+$A$2,"")</f>
        <v/>
      </c>
      <c r="R9994" s="42"/>
      <c r="AB9994" s="13"/>
      <c r="AC9994" s="8"/>
      <c r="AF9994" s="13"/>
      <c r="AG9994" s="8"/>
      <c r="AH9994" s="8"/>
      <c r="AI9994" s="8"/>
      <c r="AJ9994" s="8"/>
      <c r="AK9994" s="8"/>
      <c r="AN9994" s="13"/>
      <c r="AO9994" s="8"/>
      <c r="AR9994" s="13"/>
      <c r="AS9994" s="8"/>
      <c r="AV9994" s="13"/>
      <c r="AW9994" s="8"/>
      <c r="AX9994" s="19" t="str">
        <f t="shared" si="568"/>
        <v/>
      </c>
      <c r="AY9994" s="55">
        <f t="shared" si="569"/>
        <v>0</v>
      </c>
      <c r="AZ9994" s="8"/>
      <c r="BA9994" s="8"/>
    </row>
    <row r="9995" spans="1:53" x14ac:dyDescent="0.25">
      <c r="A9995" s="9" t="str">
        <f>IF(B9995&lt;&gt;"",COUNTA($B$3:B9995)+$A$2,"")</f>
        <v/>
      </c>
      <c r="R9995" s="42"/>
      <c r="AB9995" s="13"/>
      <c r="AC9995" s="8"/>
      <c r="AF9995" s="13"/>
      <c r="AG9995" s="8"/>
      <c r="AH9995" s="8"/>
      <c r="AI9995" s="8"/>
      <c r="AJ9995" s="8"/>
      <c r="AK9995" s="8"/>
      <c r="AN9995" s="13"/>
      <c r="AO9995" s="8"/>
      <c r="AR9995" s="13"/>
      <c r="AS9995" s="8"/>
      <c r="AV9995" s="13"/>
      <c r="AW9995" s="8"/>
      <c r="AX9995" s="19" t="str">
        <f t="shared" si="568"/>
        <v/>
      </c>
      <c r="AY9995" s="55">
        <f t="shared" si="569"/>
        <v>0</v>
      </c>
      <c r="AZ9995" s="8"/>
      <c r="BA9995" s="8"/>
    </row>
    <row r="9996" spans="1:53" x14ac:dyDescent="0.25">
      <c r="A9996" s="9" t="str">
        <f>IF(B9996&lt;&gt;"",COUNTA($B$3:B9996)+$A$2,"")</f>
        <v/>
      </c>
      <c r="R9996" s="42"/>
      <c r="AB9996" s="13"/>
      <c r="AC9996" s="8"/>
      <c r="AF9996" s="13"/>
      <c r="AG9996" s="8"/>
      <c r="AH9996" s="8"/>
      <c r="AI9996" s="8"/>
      <c r="AJ9996" s="8"/>
      <c r="AK9996" s="8"/>
      <c r="AN9996" s="13"/>
      <c r="AO9996" s="8"/>
      <c r="AR9996" s="13"/>
      <c r="AS9996" s="8"/>
      <c r="AV9996" s="13"/>
      <c r="AW9996" s="8"/>
      <c r="AX9996" s="19" t="str">
        <f t="shared" si="568"/>
        <v/>
      </c>
      <c r="AY9996" s="55">
        <f t="shared" si="569"/>
        <v>0</v>
      </c>
      <c r="AZ9996" s="8"/>
      <c r="BA9996" s="8"/>
    </row>
    <row r="9997" spans="1:53" x14ac:dyDescent="0.25">
      <c r="A9997" s="9" t="str">
        <f>IF(B9997&lt;&gt;"",COUNTA($B$3:B9997)+$A$2,"")</f>
        <v/>
      </c>
      <c r="R9997" s="42"/>
      <c r="AB9997" s="13"/>
      <c r="AC9997" s="8"/>
      <c r="AF9997" s="13"/>
      <c r="AG9997" s="8"/>
      <c r="AH9997" s="8"/>
      <c r="AI9997" s="8"/>
      <c r="AJ9997" s="8"/>
      <c r="AK9997" s="8"/>
      <c r="AN9997" s="13"/>
      <c r="AO9997" s="8"/>
      <c r="AR9997" s="13"/>
      <c r="AS9997" s="8"/>
      <c r="AV9997" s="13"/>
      <c r="AW9997" s="8"/>
      <c r="AX9997" s="19" t="str">
        <f t="shared" si="568"/>
        <v/>
      </c>
      <c r="AY9997" s="55">
        <f t="shared" si="569"/>
        <v>0</v>
      </c>
      <c r="AZ9997" s="8"/>
      <c r="BA9997" s="8"/>
    </row>
    <row r="9998" spans="1:53" x14ac:dyDescent="0.25">
      <c r="A9998" s="9" t="str">
        <f>IF(B9998&lt;&gt;"",COUNTA($B$3:B9998)+$A$2,"")</f>
        <v/>
      </c>
      <c r="R9998" s="42"/>
      <c r="AB9998" s="13"/>
      <c r="AC9998" s="8"/>
      <c r="AF9998" s="13"/>
      <c r="AG9998" s="8"/>
      <c r="AH9998" s="8"/>
      <c r="AI9998" s="8"/>
      <c r="AJ9998" s="8"/>
      <c r="AK9998" s="8"/>
      <c r="AN9998" s="13"/>
      <c r="AO9998" s="8"/>
      <c r="AR9998" s="13"/>
      <c r="AS9998" s="8"/>
      <c r="AV9998" s="13"/>
      <c r="AW9998" s="8"/>
      <c r="AX9998" s="19" t="str">
        <f t="shared" si="568"/>
        <v/>
      </c>
      <c r="AY9998" s="55">
        <f t="shared" si="569"/>
        <v>0</v>
      </c>
      <c r="AZ9998" s="8"/>
      <c r="BA9998" s="8"/>
    </row>
    <row r="9999" spans="1:53" x14ac:dyDescent="0.25">
      <c r="A9999" s="9" t="str">
        <f>IF(B9999&lt;&gt;"",COUNTA($B$3:B9999)+$A$2,"")</f>
        <v/>
      </c>
      <c r="R9999" s="42"/>
      <c r="AB9999" s="13"/>
      <c r="AC9999" s="8"/>
      <c r="AF9999" s="13"/>
      <c r="AG9999" s="8"/>
      <c r="AH9999" s="8"/>
      <c r="AI9999" s="8"/>
      <c r="AJ9999" s="8"/>
      <c r="AK9999" s="8"/>
      <c r="AN9999" s="13"/>
      <c r="AO9999" s="8"/>
      <c r="AR9999" s="13"/>
      <c r="AS9999" s="8"/>
      <c r="AV9999" s="13"/>
      <c r="AW9999" s="8"/>
      <c r="AX9999" s="19" t="str">
        <f t="shared" si="568"/>
        <v/>
      </c>
      <c r="AY9999" s="55">
        <f t="shared" si="569"/>
        <v>0</v>
      </c>
      <c r="AZ9999" s="8"/>
      <c r="BA9999" s="8"/>
    </row>
    <row r="10000" spans="1:53" x14ac:dyDescent="0.25">
      <c r="A10000" s="9" t="str">
        <f>IF(B10000&lt;&gt;"",COUNTA($B$3:B10000)+$A$2,"")</f>
        <v/>
      </c>
      <c r="R10000" s="42"/>
      <c r="AB10000" s="13"/>
      <c r="AC10000" s="8"/>
      <c r="AF10000" s="13"/>
      <c r="AG10000" s="8"/>
      <c r="AH10000" s="8"/>
      <c r="AI10000" s="8"/>
      <c r="AJ10000" s="8"/>
      <c r="AK10000" s="8"/>
      <c r="AN10000" s="13"/>
      <c r="AO10000" s="8"/>
      <c r="AR10000" s="13"/>
      <c r="AS10000" s="8"/>
      <c r="AV10000" s="13"/>
      <c r="AW10000" s="8"/>
      <c r="AX10000" s="19" t="str">
        <f t="shared" si="568"/>
        <v/>
      </c>
      <c r="AY10000" s="55">
        <f t="shared" si="569"/>
        <v>0</v>
      </c>
      <c r="AZ10000" s="8"/>
      <c r="BA10000" s="8"/>
    </row>
  </sheetData>
  <sheetProtection algorithmName="SHA-512" hashValue="MFe3jxf/3ReUiEkixsGORZ0qODtE/LClu6+YZ2VmgF/1Gty6KKagOhDLrDWYx7/qSk4WwLauljOlQNNttmwfCQ==" saltValue="d+xf8FTAUcxC8f/RBYzVLQ==" spinCount="100000" sheet="1" objects="1" scenarios="1"/>
  <autoFilter ref="A1:BC1" xr:uid="{00000000-0001-0000-0000-000000000000}"/>
  <dataValidations count="4">
    <dataValidation type="list" allowBlank="1" showInputMessage="1" showErrorMessage="1" sqref="L2:L65532" xr:uid="{00000000-0002-0000-0000-000001000000}">
      <formula1>status</formula1>
    </dataValidation>
    <dataValidation type="list" allowBlank="1" showInputMessage="1" showErrorMessage="1" sqref="M2:M65532" xr:uid="{00000000-0002-0000-0000-000004000000}">
      <formula1>gender</formula1>
    </dataValidation>
    <dataValidation type="list" allowBlank="1" showInputMessage="1" showErrorMessage="1" sqref="N2:N1048576" xr:uid="{6A4EBBCC-40B5-4A03-B152-1467A1FE11FD}">
      <formula1>term22</formula1>
    </dataValidation>
    <dataValidation type="whole" allowBlank="1" showInputMessage="1" showErrorMessage="1" sqref="R2:R1048576" xr:uid="{610DA457-66E5-453B-AA03-CF3D3EDA741B}">
      <formula1>10000</formula1>
      <formula2>1000000</formula2>
    </dataValidation>
  </dataValidations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33" r:id="rId4" name="ComboBox2">
          <controlPr defaultSize="0" autoLine="0" linkedCell="List!#REF!" listFillRange="Sheet2!$O$1129:$O$1160" r:id="rId5">
            <anchor moveWithCells="1">
              <from>
                <xdr:col>13</xdr:col>
                <xdr:colOff>0</xdr:colOff>
                <xdr:row>2</xdr:row>
                <xdr:rowOff>0</xdr:rowOff>
              </from>
              <to>
                <xdr:col>14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1033" r:id="rId4" name="ComboBox2"/>
      </mc:Fallback>
    </mc:AlternateContent>
    <mc:AlternateContent xmlns:mc="http://schemas.openxmlformats.org/markup-compatibility/2006">
      <mc:Choice Requires="x14">
        <control shapeId="1029" r:id="rId6" name="ComboBox1">
          <controlPr defaultSize="0" autoLine="0" linkedCell="List!#REF!" listFillRange="province" r:id="rId7">
            <anchor moveWithCells="1">
              <from>
                <xdr:col>13</xdr:col>
                <xdr:colOff>0</xdr:colOff>
                <xdr:row>1</xdr:row>
                <xdr:rowOff>0</xdr:rowOff>
              </from>
              <to>
                <xdr:col>13</xdr:col>
                <xdr:colOff>1162050</xdr:colOff>
                <xdr:row>2</xdr:row>
                <xdr:rowOff>0</xdr:rowOff>
              </to>
            </anchor>
          </controlPr>
        </control>
      </mc:Choice>
      <mc:Fallback>
        <control shapeId="1029" r:id="rId6" name="ComboBox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A1D64-1C34-4699-9B28-143FF93BD9F5}">
  <sheetPr codeName="Sheet4"/>
  <dimension ref="A2:J15"/>
  <sheetViews>
    <sheetView workbookViewId="0">
      <selection activeCell="D15" sqref="D15"/>
    </sheetView>
  </sheetViews>
  <sheetFormatPr defaultRowHeight="15" x14ac:dyDescent="0.25"/>
  <cols>
    <col min="2" max="2" width="21.140625" customWidth="1"/>
    <col min="3" max="3" width="20" customWidth="1"/>
    <col min="4" max="4" width="21.5703125" customWidth="1"/>
    <col min="6" max="6" width="15.5703125" customWidth="1"/>
    <col min="7" max="7" width="9" customWidth="1"/>
    <col min="8" max="8" width="8.85546875" customWidth="1"/>
    <col min="9" max="9" width="13.85546875" customWidth="1"/>
    <col min="10" max="10" width="10.42578125" customWidth="1"/>
  </cols>
  <sheetData>
    <row r="2" spans="1:10" x14ac:dyDescent="0.25">
      <c r="B2" s="22" t="s">
        <v>1595</v>
      </c>
      <c r="C2" s="22" t="s">
        <v>1594</v>
      </c>
      <c r="D2" t="s">
        <v>1589</v>
      </c>
    </row>
    <row r="3" spans="1:10" x14ac:dyDescent="0.25">
      <c r="A3" t="s">
        <v>1575</v>
      </c>
      <c r="C3" s="17">
        <f>SUM(List!R2:R1048576)</f>
        <v>0</v>
      </c>
      <c r="D3" s="17">
        <f>SUM(List!Y2:Y1000)</f>
        <v>0</v>
      </c>
    </row>
    <row r="4" spans="1:10" x14ac:dyDescent="0.25">
      <c r="A4" t="s">
        <v>1576</v>
      </c>
      <c r="B4" s="17">
        <f>Rates!N5</f>
        <v>50000</v>
      </c>
      <c r="C4" s="21">
        <f>B4*Rates!$M$2</f>
        <v>0</v>
      </c>
      <c r="D4" s="17">
        <f>SUM(List!AC2:AC1000)</f>
        <v>0</v>
      </c>
      <c r="F4" s="17"/>
      <c r="G4" s="17"/>
      <c r="H4" s="17"/>
      <c r="I4" s="17"/>
      <c r="J4" s="17"/>
    </row>
    <row r="5" spans="1:10" x14ac:dyDescent="0.25">
      <c r="A5" t="s">
        <v>1592</v>
      </c>
      <c r="B5" s="17">
        <f>Rates!N6</f>
        <v>5000</v>
      </c>
      <c r="C5" s="21">
        <f>B5*Rates!$M$2</f>
        <v>0</v>
      </c>
      <c r="D5" s="17">
        <f>SUM(List!AG2:AG1000)</f>
        <v>0</v>
      </c>
      <c r="F5" s="17"/>
      <c r="G5" s="17"/>
      <c r="H5" s="17"/>
      <c r="I5" s="17"/>
      <c r="J5" s="17"/>
    </row>
    <row r="6" spans="1:10" x14ac:dyDescent="0.25">
      <c r="A6" t="s">
        <v>1593</v>
      </c>
      <c r="B6" s="17">
        <f>Rates!N7</f>
        <v>5000</v>
      </c>
      <c r="C6" s="21">
        <f>B6*Rates!$M$2</f>
        <v>0</v>
      </c>
      <c r="D6" s="17">
        <f>SUM(List!AK2:AK1000)</f>
        <v>0</v>
      </c>
    </row>
    <row r="7" spans="1:10" x14ac:dyDescent="0.25">
      <c r="A7" t="s">
        <v>1578</v>
      </c>
      <c r="B7" s="17">
        <f>Rates!N8</f>
        <v>50000</v>
      </c>
      <c r="C7" s="21">
        <f>B7*Rates!$M$2</f>
        <v>0</v>
      </c>
      <c r="D7" s="17">
        <f>SUM(List!AO2:AO1000)</f>
        <v>0</v>
      </c>
      <c r="F7" s="17"/>
      <c r="G7" s="17"/>
      <c r="H7" s="17"/>
      <c r="I7" s="17"/>
      <c r="J7" s="17"/>
    </row>
    <row r="8" spans="1:10" x14ac:dyDescent="0.25">
      <c r="A8" t="s">
        <v>1579</v>
      </c>
      <c r="B8" s="17">
        <f>Rates!N9</f>
        <v>10000</v>
      </c>
      <c r="C8" s="21">
        <f>B8*Rates!$M$2</f>
        <v>0</v>
      </c>
      <c r="D8" s="17">
        <f>SUM(List!AS2:AS1000)</f>
        <v>0</v>
      </c>
      <c r="F8" s="17"/>
      <c r="G8" s="17"/>
      <c r="H8" s="17"/>
      <c r="I8" s="17"/>
      <c r="J8" s="17"/>
    </row>
    <row r="9" spans="1:10" x14ac:dyDescent="0.25">
      <c r="A9" t="s">
        <v>1580</v>
      </c>
      <c r="B9" s="17">
        <f>Rates!N10</f>
        <v>25000</v>
      </c>
      <c r="C9" s="21">
        <f>B9*Rates!$M$2</f>
        <v>0</v>
      </c>
      <c r="D9" s="17">
        <f>SUM(List!AW2:AW1000)</f>
        <v>0</v>
      </c>
      <c r="F9" s="17"/>
      <c r="G9" s="17"/>
      <c r="H9" s="17"/>
      <c r="I9" s="17"/>
      <c r="J9" s="17"/>
    </row>
    <row r="10" spans="1:10" x14ac:dyDescent="0.25">
      <c r="F10" s="17"/>
      <c r="G10" s="17"/>
      <c r="H10" s="17"/>
      <c r="I10" s="17"/>
      <c r="J10" s="17"/>
    </row>
    <row r="11" spans="1:10" x14ac:dyDescent="0.25">
      <c r="C11" s="21" t="s">
        <v>1590</v>
      </c>
      <c r="D11" s="17">
        <f>SUM(List!AX2:AX10000)</f>
        <v>0</v>
      </c>
      <c r="F11" s="17"/>
      <c r="G11" s="17"/>
      <c r="H11" s="17"/>
      <c r="I11" s="17"/>
      <c r="J11" s="17"/>
    </row>
    <row r="12" spans="1:10" x14ac:dyDescent="0.25">
      <c r="C12" t="s">
        <v>1571</v>
      </c>
      <c r="D12" s="17">
        <f>SUM(List!AZ2:AZ10000)</f>
        <v>0</v>
      </c>
    </row>
    <row r="13" spans="1:10" x14ac:dyDescent="0.25">
      <c r="C13" t="s">
        <v>1572</v>
      </c>
      <c r="D13" s="17">
        <f>SUM(List!BA2:BA10000)</f>
        <v>0</v>
      </c>
      <c r="F13" s="21"/>
    </row>
    <row r="14" spans="1:10" x14ac:dyDescent="0.25">
      <c r="C14" t="s">
        <v>1573</v>
      </c>
      <c r="D14" s="17">
        <f>SUM(List!BB2:BB10000)</f>
        <v>0</v>
      </c>
      <c r="F14" s="21"/>
    </row>
    <row r="15" spans="1:10" x14ac:dyDescent="0.25">
      <c r="C15" t="s">
        <v>1591</v>
      </c>
      <c r="D15" s="17">
        <f>SUM(List!BC2:BC1000)</f>
        <v>0</v>
      </c>
    </row>
  </sheetData>
  <sheetProtection algorithmName="SHA-512" hashValue="tzGdAsC/izUH3qHDeg1l90yQTzSqw6d+dxq4ptEAmLED00pkw38D8XHYBiya3OaXwDA2Nxk2wp7SUSf4MVjtDw==" saltValue="8NBeoUgcRgaTVOvyCEWM9A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1657"/>
  <sheetViews>
    <sheetView topLeftCell="Q1" workbookViewId="0">
      <selection activeCell="Z12" sqref="Z12"/>
    </sheetView>
  </sheetViews>
  <sheetFormatPr defaultColWidth="9.140625" defaultRowHeight="15" x14ac:dyDescent="0.25"/>
  <cols>
    <col min="1" max="1" width="16.140625" style="2" hidden="1" customWidth="1"/>
    <col min="2" max="7" width="9.140625" style="2" hidden="1" customWidth="1"/>
    <col min="8" max="8" width="9.140625" hidden="1" customWidth="1"/>
    <col min="9" max="13" width="9.140625" style="2" hidden="1" customWidth="1"/>
    <col min="14" max="14" width="24.85546875" style="2" hidden="1" customWidth="1"/>
    <col min="15" max="15" width="37.140625" style="2" hidden="1" customWidth="1"/>
    <col min="16" max="16" width="9.140625" style="2" hidden="1" customWidth="1"/>
    <col min="17" max="18" width="9.140625" style="2" customWidth="1"/>
    <col min="19" max="16384" width="9.140625" style="2"/>
  </cols>
  <sheetData>
    <row r="1" spans="1:17" x14ac:dyDescent="0.25">
      <c r="A1" s="1" t="s">
        <v>0</v>
      </c>
      <c r="C1" s="1" t="s">
        <v>1597</v>
      </c>
      <c r="E1" s="1" t="s">
        <v>1464</v>
      </c>
      <c r="J1" s="1" t="s">
        <v>1</v>
      </c>
      <c r="N1" s="5" t="s">
        <v>1465</v>
      </c>
      <c r="O1" s="5" t="s">
        <v>1466</v>
      </c>
      <c r="P1" s="5" t="s">
        <v>1531</v>
      </c>
      <c r="Q1" s="4"/>
    </row>
    <row r="2" spans="1:17" x14ac:dyDescent="0.25">
      <c r="A2" s="2" t="s">
        <v>1541</v>
      </c>
      <c r="C2" s="2" t="s">
        <v>1598</v>
      </c>
      <c r="E2" s="2" t="s">
        <v>1539</v>
      </c>
      <c r="J2" s="3" t="s">
        <v>1467</v>
      </c>
      <c r="N2" s="3" t="s">
        <v>1467</v>
      </c>
      <c r="O2" s="4" t="s">
        <v>1175</v>
      </c>
      <c r="P2" s="4">
        <v>2800</v>
      </c>
      <c r="Q2" s="4"/>
    </row>
    <row r="3" spans="1:17" x14ac:dyDescent="0.25">
      <c r="A3" s="2" t="s">
        <v>1540</v>
      </c>
      <c r="C3" s="2" t="s">
        <v>1599</v>
      </c>
      <c r="J3" s="3" t="s">
        <v>1468</v>
      </c>
      <c r="N3" s="3" t="s">
        <v>1467</v>
      </c>
      <c r="O3" s="4" t="s">
        <v>1176</v>
      </c>
      <c r="P3" s="4">
        <v>2815</v>
      </c>
      <c r="Q3" s="4"/>
    </row>
    <row r="4" spans="1:17" x14ac:dyDescent="0.25">
      <c r="A4" s="2" t="s">
        <v>1542</v>
      </c>
      <c r="J4" s="3" t="s">
        <v>1469</v>
      </c>
      <c r="N4" s="3" t="s">
        <v>1467</v>
      </c>
      <c r="O4" s="4" t="s">
        <v>1177</v>
      </c>
      <c r="P4" s="4">
        <v>2805</v>
      </c>
      <c r="Q4" s="4"/>
    </row>
    <row r="5" spans="1:17" x14ac:dyDescent="0.25">
      <c r="J5" s="3" t="s">
        <v>1470</v>
      </c>
      <c r="N5" s="3" t="s">
        <v>1467</v>
      </c>
      <c r="O5" s="4" t="s">
        <v>1178</v>
      </c>
      <c r="P5" s="4">
        <v>2817</v>
      </c>
      <c r="Q5" s="4"/>
    </row>
    <row r="6" spans="1:17" x14ac:dyDescent="0.25">
      <c r="A6" s="1" t="s">
        <v>9</v>
      </c>
      <c r="J6" s="3" t="s">
        <v>1471</v>
      </c>
      <c r="N6" s="3" t="s">
        <v>1467</v>
      </c>
      <c r="O6" s="4" t="s">
        <v>1179</v>
      </c>
      <c r="P6" s="4">
        <v>2816</v>
      </c>
      <c r="Q6" s="4"/>
    </row>
    <row r="7" spans="1:17" x14ac:dyDescent="0.25">
      <c r="A7" s="2" t="s">
        <v>1543</v>
      </c>
      <c r="J7" s="3" t="s">
        <v>1472</v>
      </c>
      <c r="N7" s="3" t="s">
        <v>1467</v>
      </c>
      <c r="O7" s="4" t="s">
        <v>1180</v>
      </c>
      <c r="P7" s="4">
        <v>2825</v>
      </c>
      <c r="Q7" s="4"/>
    </row>
    <row r="8" spans="1:17" x14ac:dyDescent="0.25">
      <c r="A8" s="2" t="s">
        <v>1544</v>
      </c>
      <c r="J8" s="3" t="s">
        <v>1473</v>
      </c>
      <c r="N8" s="3" t="s">
        <v>1467</v>
      </c>
      <c r="O8" s="4" t="s">
        <v>473</v>
      </c>
      <c r="P8" s="4">
        <v>2801</v>
      </c>
      <c r="Q8" s="4"/>
    </row>
    <row r="9" spans="1:17" x14ac:dyDescent="0.25">
      <c r="J9" s="3" t="s">
        <v>226</v>
      </c>
      <c r="N9" s="3" t="s">
        <v>1467</v>
      </c>
      <c r="O9" s="4" t="s">
        <v>363</v>
      </c>
      <c r="P9" s="4">
        <v>2826</v>
      </c>
      <c r="Q9" s="4"/>
    </row>
    <row r="10" spans="1:17" x14ac:dyDescent="0.25">
      <c r="J10" s="3" t="s">
        <v>1474</v>
      </c>
      <c r="N10" s="3" t="s">
        <v>1467</v>
      </c>
      <c r="O10" s="4" t="s">
        <v>1181</v>
      </c>
      <c r="P10" s="4">
        <v>2821</v>
      </c>
      <c r="Q10" s="4"/>
    </row>
    <row r="11" spans="1:17" x14ac:dyDescent="0.25">
      <c r="A11" s="1" t="s">
        <v>15</v>
      </c>
      <c r="C11" s="1" t="s">
        <v>86</v>
      </c>
      <c r="E11" s="1" t="s">
        <v>1459</v>
      </c>
      <c r="J11" s="3" t="s">
        <v>1475</v>
      </c>
      <c r="N11" s="3" t="s">
        <v>1467</v>
      </c>
      <c r="O11" s="4" t="s">
        <v>1182</v>
      </c>
      <c r="P11" s="4">
        <v>2902</v>
      </c>
      <c r="Q11" s="4"/>
    </row>
    <row r="12" spans="1:17" x14ac:dyDescent="0.25">
      <c r="A12" s="2">
        <v>1</v>
      </c>
      <c r="C12" s="2" t="s">
        <v>1532</v>
      </c>
      <c r="E12" s="2" t="s">
        <v>1536</v>
      </c>
      <c r="J12" s="3" t="s">
        <v>1476</v>
      </c>
      <c r="N12" s="3" t="s">
        <v>1467</v>
      </c>
      <c r="O12" s="4" t="s">
        <v>1183</v>
      </c>
      <c r="P12" s="4">
        <v>2824</v>
      </c>
      <c r="Q12" s="4"/>
    </row>
    <row r="13" spans="1:17" x14ac:dyDescent="0.25">
      <c r="A13" s="2">
        <v>2</v>
      </c>
      <c r="C13" s="2" t="s">
        <v>1533</v>
      </c>
      <c r="E13" s="2" t="s">
        <v>1537</v>
      </c>
      <c r="J13" s="3" t="s">
        <v>1477</v>
      </c>
      <c r="N13" s="3" t="s">
        <v>1467</v>
      </c>
      <c r="O13" s="4" t="s">
        <v>1184</v>
      </c>
      <c r="P13" s="4">
        <v>2807</v>
      </c>
      <c r="Q13" s="4"/>
    </row>
    <row r="14" spans="1:17" x14ac:dyDescent="0.25">
      <c r="A14" s="2">
        <v>3</v>
      </c>
      <c r="C14" s="2" t="s">
        <v>1545</v>
      </c>
      <c r="E14" s="2" t="s">
        <v>1538</v>
      </c>
      <c r="J14" s="3" t="s">
        <v>1478</v>
      </c>
      <c r="N14" s="3" t="s">
        <v>1467</v>
      </c>
      <c r="O14" s="4" t="s">
        <v>1185</v>
      </c>
      <c r="P14" s="4">
        <v>2819</v>
      </c>
      <c r="Q14" s="4"/>
    </row>
    <row r="15" spans="1:17" x14ac:dyDescent="0.25">
      <c r="A15" s="2">
        <v>4</v>
      </c>
      <c r="C15" s="2" t="s">
        <v>1534</v>
      </c>
      <c r="J15" s="3" t="s">
        <v>116</v>
      </c>
      <c r="N15" s="3" t="s">
        <v>1467</v>
      </c>
      <c r="O15" s="4" t="s">
        <v>1186</v>
      </c>
      <c r="P15" s="4">
        <v>2813</v>
      </c>
      <c r="Q15" s="4"/>
    </row>
    <row r="16" spans="1:17" x14ac:dyDescent="0.25">
      <c r="A16" s="2">
        <v>5</v>
      </c>
      <c r="C16" s="2" t="s">
        <v>1535</v>
      </c>
      <c r="J16" s="3" t="s">
        <v>1479</v>
      </c>
      <c r="N16" s="3" t="s">
        <v>1467</v>
      </c>
      <c r="O16" s="4" t="s">
        <v>1187</v>
      </c>
      <c r="P16" s="4">
        <v>2820</v>
      </c>
      <c r="Q16" s="4"/>
    </row>
    <row r="17" spans="1:17" x14ac:dyDescent="0.25">
      <c r="A17" s="2">
        <v>6</v>
      </c>
      <c r="J17" s="3" t="s">
        <v>1480</v>
      </c>
      <c r="N17" s="3" t="s">
        <v>1467</v>
      </c>
      <c r="O17" s="4" t="s">
        <v>1188</v>
      </c>
      <c r="P17" s="4">
        <v>2810</v>
      </c>
      <c r="Q17" s="4"/>
    </row>
    <row r="18" spans="1:17" x14ac:dyDescent="0.25">
      <c r="A18" s="2">
        <v>7</v>
      </c>
      <c r="J18" s="3" t="s">
        <v>292</v>
      </c>
      <c r="N18" s="3" t="s">
        <v>1467</v>
      </c>
      <c r="O18" s="4" t="s">
        <v>1189</v>
      </c>
      <c r="P18" s="4">
        <v>2804</v>
      </c>
      <c r="Q18" s="4"/>
    </row>
    <row r="19" spans="1:17" x14ac:dyDescent="0.25">
      <c r="A19" s="2">
        <v>8</v>
      </c>
      <c r="J19" s="3" t="s">
        <v>1481</v>
      </c>
      <c r="N19" s="3" t="s">
        <v>1467</v>
      </c>
      <c r="O19" s="4" t="s">
        <v>1190</v>
      </c>
      <c r="P19" s="4">
        <v>2806</v>
      </c>
      <c r="Q19" s="4"/>
    </row>
    <row r="20" spans="1:17" x14ac:dyDescent="0.25">
      <c r="A20" s="2">
        <v>9</v>
      </c>
      <c r="J20" s="3" t="s">
        <v>1482</v>
      </c>
      <c r="N20" s="3" t="s">
        <v>1467</v>
      </c>
      <c r="O20" s="4" t="s">
        <v>284</v>
      </c>
      <c r="P20" s="4">
        <v>2812</v>
      </c>
      <c r="Q20" s="4"/>
    </row>
    <row r="21" spans="1:17" x14ac:dyDescent="0.25">
      <c r="A21" s="2">
        <v>10</v>
      </c>
      <c r="J21" s="3" t="s">
        <v>1483</v>
      </c>
      <c r="N21" s="3" t="s">
        <v>1467</v>
      </c>
      <c r="O21" s="4" t="s">
        <v>1191</v>
      </c>
      <c r="P21" s="4">
        <v>2818</v>
      </c>
      <c r="Q21" s="4"/>
    </row>
    <row r="22" spans="1:17" x14ac:dyDescent="0.25">
      <c r="A22" s="2">
        <v>11</v>
      </c>
      <c r="J22" s="3" t="s">
        <v>1484</v>
      </c>
      <c r="N22" s="3" t="s">
        <v>1467</v>
      </c>
      <c r="O22" s="4" t="s">
        <v>40</v>
      </c>
      <c r="P22" s="4">
        <v>2809</v>
      </c>
      <c r="Q22" s="4"/>
    </row>
    <row r="23" spans="1:17" x14ac:dyDescent="0.25">
      <c r="A23" s="2">
        <v>12</v>
      </c>
      <c r="J23" s="3" t="s">
        <v>1485</v>
      </c>
      <c r="N23" s="3" t="s">
        <v>1467</v>
      </c>
      <c r="O23" s="4" t="s">
        <v>411</v>
      </c>
      <c r="P23" s="4">
        <v>2823</v>
      </c>
      <c r="Q23" s="4"/>
    </row>
    <row r="24" spans="1:17" x14ac:dyDescent="0.25">
      <c r="A24" s="2">
        <v>13</v>
      </c>
      <c r="J24" s="3" t="s">
        <v>1486</v>
      </c>
      <c r="N24" s="3" t="s">
        <v>1467</v>
      </c>
      <c r="O24" s="4" t="s">
        <v>178</v>
      </c>
      <c r="P24" s="4">
        <v>2808</v>
      </c>
      <c r="Q24" s="4"/>
    </row>
    <row r="25" spans="1:17" x14ac:dyDescent="0.25">
      <c r="A25" s="2">
        <v>14</v>
      </c>
      <c r="J25" s="3" t="s">
        <v>1487</v>
      </c>
      <c r="N25" s="3" t="s">
        <v>1467</v>
      </c>
      <c r="O25" s="4" t="s">
        <v>1192</v>
      </c>
      <c r="P25" s="4">
        <v>2803</v>
      </c>
      <c r="Q25" s="4"/>
    </row>
    <row r="26" spans="1:17" x14ac:dyDescent="0.25">
      <c r="A26" s="2">
        <v>15</v>
      </c>
      <c r="J26" s="3" t="s">
        <v>1488</v>
      </c>
      <c r="N26" s="3" t="s">
        <v>1467</v>
      </c>
      <c r="O26" s="4" t="s">
        <v>1193</v>
      </c>
      <c r="P26" s="4">
        <v>2822</v>
      </c>
      <c r="Q26" s="4"/>
    </row>
    <row r="27" spans="1:17" x14ac:dyDescent="0.25">
      <c r="A27" s="2">
        <v>16</v>
      </c>
      <c r="J27" s="3" t="s">
        <v>1489</v>
      </c>
      <c r="N27" s="3" t="s">
        <v>1467</v>
      </c>
      <c r="O27" s="4" t="s">
        <v>1194</v>
      </c>
      <c r="P27" s="4">
        <v>2814</v>
      </c>
      <c r="Q27" s="4"/>
    </row>
    <row r="28" spans="1:17" x14ac:dyDescent="0.25">
      <c r="A28" s="2">
        <v>17</v>
      </c>
      <c r="J28" s="3" t="s">
        <v>4</v>
      </c>
      <c r="N28" s="3" t="s">
        <v>1467</v>
      </c>
      <c r="O28" s="4" t="s">
        <v>1195</v>
      </c>
      <c r="P28" s="4">
        <v>2811</v>
      </c>
    </row>
    <row r="29" spans="1:17" x14ac:dyDescent="0.25">
      <c r="A29" s="2">
        <v>18</v>
      </c>
      <c r="J29" s="3" t="s">
        <v>1491</v>
      </c>
      <c r="N29" s="3" t="s">
        <v>1468</v>
      </c>
      <c r="O29" s="4" t="s">
        <v>469</v>
      </c>
      <c r="P29" s="4">
        <v>8601</v>
      </c>
    </row>
    <row r="30" spans="1:17" x14ac:dyDescent="0.25">
      <c r="A30" s="2">
        <v>19</v>
      </c>
      <c r="J30" s="3" t="s">
        <v>1492</v>
      </c>
      <c r="N30" s="3" t="s">
        <v>1468</v>
      </c>
      <c r="O30" s="4" t="s">
        <v>1341</v>
      </c>
      <c r="P30" s="4">
        <v>8600</v>
      </c>
    </row>
    <row r="31" spans="1:17" x14ac:dyDescent="0.25">
      <c r="A31" s="2">
        <v>20</v>
      </c>
      <c r="J31" s="3" t="s">
        <v>1493</v>
      </c>
      <c r="N31" s="3" t="s">
        <v>1468</v>
      </c>
      <c r="O31" s="4" t="s">
        <v>1342</v>
      </c>
      <c r="P31" s="4">
        <v>8605</v>
      </c>
    </row>
    <row r="32" spans="1:17" x14ac:dyDescent="0.25">
      <c r="A32" s="2">
        <v>21</v>
      </c>
      <c r="J32" s="3" t="s">
        <v>1494</v>
      </c>
      <c r="N32" s="3" t="s">
        <v>1468</v>
      </c>
      <c r="O32" s="4" t="s">
        <v>808</v>
      </c>
      <c r="P32" s="4">
        <v>8603</v>
      </c>
    </row>
    <row r="33" spans="1:16" x14ac:dyDescent="0.25">
      <c r="A33" s="2">
        <v>22</v>
      </c>
      <c r="J33" s="3" t="s">
        <v>1495</v>
      </c>
      <c r="N33" s="3" t="s">
        <v>1468</v>
      </c>
      <c r="O33" s="4" t="s">
        <v>1343</v>
      </c>
      <c r="P33" s="4">
        <v>8607</v>
      </c>
    </row>
    <row r="34" spans="1:16" x14ac:dyDescent="0.25">
      <c r="A34" s="2">
        <v>23</v>
      </c>
      <c r="J34" s="3" t="s">
        <v>1496</v>
      </c>
      <c r="N34" s="3" t="s">
        <v>1468</v>
      </c>
      <c r="O34" s="4" t="s">
        <v>1344</v>
      </c>
      <c r="P34" s="4">
        <v>8609</v>
      </c>
    </row>
    <row r="35" spans="1:16" x14ac:dyDescent="0.25">
      <c r="A35" s="2">
        <v>24</v>
      </c>
      <c r="J35" s="3" t="s">
        <v>1497</v>
      </c>
      <c r="N35" s="3" t="s">
        <v>1468</v>
      </c>
      <c r="O35" s="4" t="s">
        <v>1345</v>
      </c>
      <c r="P35" s="4">
        <v>8610</v>
      </c>
    </row>
    <row r="36" spans="1:16" x14ac:dyDescent="0.25">
      <c r="A36" s="2">
        <v>25</v>
      </c>
      <c r="J36" s="3" t="s">
        <v>1498</v>
      </c>
      <c r="N36" s="3" t="s">
        <v>1468</v>
      </c>
      <c r="O36" s="4" t="s">
        <v>432</v>
      </c>
      <c r="P36" s="4">
        <v>8604</v>
      </c>
    </row>
    <row r="37" spans="1:16" x14ac:dyDescent="0.25">
      <c r="A37" s="2">
        <v>26</v>
      </c>
      <c r="J37" s="3" t="s">
        <v>1499</v>
      </c>
      <c r="N37" s="3" t="s">
        <v>1468</v>
      </c>
      <c r="O37" s="4" t="s">
        <v>1346</v>
      </c>
      <c r="P37" s="4">
        <v>8602</v>
      </c>
    </row>
    <row r="38" spans="1:16" x14ac:dyDescent="0.25">
      <c r="A38" s="2">
        <v>27</v>
      </c>
      <c r="J38" s="3" t="s">
        <v>786</v>
      </c>
      <c r="N38" s="3" t="s">
        <v>1468</v>
      </c>
      <c r="O38" s="4" t="s">
        <v>1347</v>
      </c>
      <c r="P38" s="4">
        <v>8611</v>
      </c>
    </row>
    <row r="39" spans="1:16" x14ac:dyDescent="0.25">
      <c r="A39" s="2">
        <v>28</v>
      </c>
      <c r="J39" s="3" t="s">
        <v>2</v>
      </c>
      <c r="N39" s="3" t="s">
        <v>1468</v>
      </c>
      <c r="O39" s="4" t="s">
        <v>223</v>
      </c>
      <c r="P39" s="4">
        <v>8608</v>
      </c>
    </row>
    <row r="40" spans="1:16" x14ac:dyDescent="0.25">
      <c r="A40" s="2">
        <v>29</v>
      </c>
      <c r="J40" s="3" t="s">
        <v>1500</v>
      </c>
      <c r="N40" s="3" t="s">
        <v>1468</v>
      </c>
      <c r="O40" s="4" t="s">
        <v>1348</v>
      </c>
      <c r="P40" s="4">
        <v>8606</v>
      </c>
    </row>
    <row r="41" spans="1:16" x14ac:dyDescent="0.25">
      <c r="A41" s="2">
        <v>30</v>
      </c>
      <c r="J41" s="3" t="s">
        <v>1501</v>
      </c>
      <c r="N41" s="3" t="s">
        <v>1469</v>
      </c>
      <c r="O41" s="4" t="s">
        <v>1349</v>
      </c>
      <c r="P41" s="4">
        <v>8502</v>
      </c>
    </row>
    <row r="42" spans="1:16" x14ac:dyDescent="0.25">
      <c r="A42" s="2">
        <v>31</v>
      </c>
      <c r="J42" s="3" t="s">
        <v>1502</v>
      </c>
      <c r="N42" s="3" t="s">
        <v>1469</v>
      </c>
      <c r="O42" s="4" t="s">
        <v>1350</v>
      </c>
      <c r="P42" s="4">
        <v>8506</v>
      </c>
    </row>
    <row r="43" spans="1:16" x14ac:dyDescent="0.25">
      <c r="A43" s="2">
        <v>32</v>
      </c>
      <c r="J43" s="3" t="s">
        <v>1503</v>
      </c>
      <c r="N43" s="3" t="s">
        <v>1469</v>
      </c>
      <c r="O43" s="4" t="s">
        <v>589</v>
      </c>
      <c r="P43" s="4">
        <v>8513</v>
      </c>
    </row>
    <row r="44" spans="1:16" x14ac:dyDescent="0.25">
      <c r="A44" s="2">
        <v>33</v>
      </c>
      <c r="J44" s="3" t="s">
        <v>1504</v>
      </c>
      <c r="N44" s="3" t="s">
        <v>1469</v>
      </c>
      <c r="O44" s="4" t="s">
        <v>363</v>
      </c>
      <c r="P44" s="4">
        <v>8508</v>
      </c>
    </row>
    <row r="45" spans="1:16" x14ac:dyDescent="0.25">
      <c r="A45" s="2">
        <v>34</v>
      </c>
      <c r="J45" s="3" t="s">
        <v>952</v>
      </c>
      <c r="N45" s="3" t="s">
        <v>1469</v>
      </c>
      <c r="O45" s="4" t="s">
        <v>1351</v>
      </c>
      <c r="P45" s="4">
        <v>8507</v>
      </c>
    </row>
    <row r="46" spans="1:16" x14ac:dyDescent="0.25">
      <c r="A46" s="2">
        <v>35</v>
      </c>
      <c r="J46" s="3" t="s">
        <v>1505</v>
      </c>
      <c r="N46" s="3" t="s">
        <v>1469</v>
      </c>
      <c r="O46" s="4" t="s">
        <v>1352</v>
      </c>
      <c r="P46" s="4">
        <v>8500</v>
      </c>
    </row>
    <row r="47" spans="1:16" x14ac:dyDescent="0.25">
      <c r="A47" s="2">
        <v>36</v>
      </c>
      <c r="J47" s="3" t="s">
        <v>6</v>
      </c>
      <c r="N47" s="3" t="s">
        <v>1469</v>
      </c>
      <c r="O47" s="4" t="s">
        <v>36</v>
      </c>
      <c r="P47" s="4">
        <v>8504</v>
      </c>
    </row>
    <row r="48" spans="1:16" x14ac:dyDescent="0.25">
      <c r="J48" s="3" t="s">
        <v>1506</v>
      </c>
      <c r="N48" s="3" t="s">
        <v>1469</v>
      </c>
      <c r="O48" s="4" t="s">
        <v>109</v>
      </c>
      <c r="P48" s="4">
        <v>8501</v>
      </c>
    </row>
    <row r="49" spans="1:16" x14ac:dyDescent="0.25">
      <c r="J49" s="3" t="s">
        <v>581</v>
      </c>
      <c r="N49" s="3" t="s">
        <v>1469</v>
      </c>
      <c r="O49" s="4" t="s">
        <v>353</v>
      </c>
      <c r="P49" s="4">
        <v>8511</v>
      </c>
    </row>
    <row r="50" spans="1:16" x14ac:dyDescent="0.25">
      <c r="J50" s="3" t="s">
        <v>1507</v>
      </c>
      <c r="N50" s="3" t="s">
        <v>1469</v>
      </c>
      <c r="O50" s="4" t="s">
        <v>1353</v>
      </c>
      <c r="P50" s="4">
        <v>8512</v>
      </c>
    </row>
    <row r="51" spans="1:16" x14ac:dyDescent="0.25">
      <c r="J51" s="3" t="s">
        <v>1509</v>
      </c>
      <c r="N51" s="3" t="s">
        <v>1469</v>
      </c>
      <c r="O51" s="4" t="s">
        <v>1354</v>
      </c>
      <c r="P51" s="4">
        <v>8503</v>
      </c>
    </row>
    <row r="52" spans="1:16" x14ac:dyDescent="0.25">
      <c r="J52" s="3" t="s">
        <v>1508</v>
      </c>
      <c r="N52" s="3" t="s">
        <v>1469</v>
      </c>
      <c r="O52" s="4" t="s">
        <v>1355</v>
      </c>
      <c r="P52" s="4">
        <v>8510</v>
      </c>
    </row>
    <row r="53" spans="1:16" x14ac:dyDescent="0.25">
      <c r="J53" s="3" t="s">
        <v>125</v>
      </c>
      <c r="N53" s="3" t="s">
        <v>1469</v>
      </c>
      <c r="O53" s="4" t="s">
        <v>1356</v>
      </c>
      <c r="P53" s="4">
        <v>8505</v>
      </c>
    </row>
    <row r="54" spans="1:16" x14ac:dyDescent="0.25">
      <c r="A54" s="2" t="s">
        <v>1565</v>
      </c>
      <c r="J54" s="3" t="s">
        <v>1510</v>
      </c>
      <c r="N54" s="3" t="s">
        <v>1469</v>
      </c>
      <c r="O54" s="4" t="s">
        <v>1357</v>
      </c>
      <c r="P54" s="4">
        <v>8509</v>
      </c>
    </row>
    <row r="55" spans="1:16" x14ac:dyDescent="0.25">
      <c r="A55" s="2" t="s">
        <v>1566</v>
      </c>
      <c r="J55" s="3" t="s">
        <v>1511</v>
      </c>
      <c r="N55" s="3" t="s">
        <v>1470</v>
      </c>
      <c r="O55" s="4" t="s">
        <v>610</v>
      </c>
      <c r="P55" s="4">
        <v>5616</v>
      </c>
    </row>
    <row r="56" spans="1:16" x14ac:dyDescent="0.25">
      <c r="A56" s="2" t="s">
        <v>1567</v>
      </c>
      <c r="J56" s="3" t="s">
        <v>1490</v>
      </c>
      <c r="N56" s="3" t="s">
        <v>1470</v>
      </c>
      <c r="O56" s="4" t="s">
        <v>397</v>
      </c>
      <c r="P56" s="4">
        <v>5614</v>
      </c>
    </row>
    <row r="57" spans="1:16" x14ac:dyDescent="0.25">
      <c r="A57" s="2" t="s">
        <v>1568</v>
      </c>
      <c r="J57" s="3" t="s">
        <v>1512</v>
      </c>
      <c r="N57" s="3" t="s">
        <v>1470</v>
      </c>
      <c r="O57" s="4" t="s">
        <v>611</v>
      </c>
      <c r="P57" s="4">
        <v>5601</v>
      </c>
    </row>
    <row r="58" spans="1:16" x14ac:dyDescent="0.25">
      <c r="A58" s="2" t="s">
        <v>1569</v>
      </c>
      <c r="J58" s="3" t="s">
        <v>1513</v>
      </c>
      <c r="N58" s="3" t="s">
        <v>1470</v>
      </c>
      <c r="O58" s="4" t="s">
        <v>612</v>
      </c>
      <c r="P58" s="4">
        <v>5615</v>
      </c>
    </row>
    <row r="59" spans="1:16" x14ac:dyDescent="0.25">
      <c r="A59" s="2" t="s">
        <v>1570</v>
      </c>
      <c r="J59" s="3" t="s">
        <v>1514</v>
      </c>
      <c r="N59" s="3" t="s">
        <v>1470</v>
      </c>
      <c r="O59" s="4" t="s">
        <v>613</v>
      </c>
      <c r="P59" s="4">
        <v>5609</v>
      </c>
    </row>
    <row r="60" spans="1:16" x14ac:dyDescent="0.25">
      <c r="J60" s="3" t="s">
        <v>1515</v>
      </c>
      <c r="N60" s="3" t="s">
        <v>1470</v>
      </c>
      <c r="O60" s="4" t="s">
        <v>614</v>
      </c>
      <c r="P60" s="4">
        <v>5613</v>
      </c>
    </row>
    <row r="61" spans="1:16" x14ac:dyDescent="0.25">
      <c r="J61" s="3" t="s">
        <v>1516</v>
      </c>
      <c r="N61" s="3" t="s">
        <v>1470</v>
      </c>
      <c r="O61" s="4" t="s">
        <v>615</v>
      </c>
      <c r="P61" s="4">
        <v>5600</v>
      </c>
    </row>
    <row r="62" spans="1:16" x14ac:dyDescent="0.25">
      <c r="A62" s="1" t="s">
        <v>15</v>
      </c>
      <c r="J62" s="3" t="s">
        <v>1517</v>
      </c>
      <c r="N62" s="3" t="s">
        <v>1470</v>
      </c>
      <c r="O62" s="4" t="s">
        <v>616</v>
      </c>
      <c r="P62" s="4">
        <v>5605</v>
      </c>
    </row>
    <row r="63" spans="1:16" x14ac:dyDescent="0.25">
      <c r="A63" s="2" t="s">
        <v>31</v>
      </c>
      <c r="C63" s="2" t="str">
        <f t="shared" ref="C63:C104" si="0">CONCATENATE(A63,B63)</f>
        <v>10 mo</v>
      </c>
      <c r="D63" s="2">
        <v>0.90014000000000005</v>
      </c>
      <c r="F63" s="2">
        <f>E62+1</f>
        <v>1</v>
      </c>
      <c r="J63" s="3" t="s">
        <v>1518</v>
      </c>
      <c r="N63" s="3" t="s">
        <v>1470</v>
      </c>
      <c r="O63" s="4" t="s">
        <v>617</v>
      </c>
      <c r="P63" s="4">
        <v>5602</v>
      </c>
    </row>
    <row r="64" spans="1:16" x14ac:dyDescent="0.25">
      <c r="A64" s="2" t="s">
        <v>33</v>
      </c>
      <c r="C64" s="2" t="str">
        <f t="shared" si="0"/>
        <v>11 mo</v>
      </c>
      <c r="D64" s="2">
        <v>0.94937000000000005</v>
      </c>
      <c r="F64" s="2">
        <f t="shared" ref="F64:F82" si="1">F63+1</f>
        <v>2</v>
      </c>
      <c r="J64" s="3" t="s">
        <v>1519</v>
      </c>
      <c r="N64" s="3" t="s">
        <v>1470</v>
      </c>
      <c r="O64" s="4" t="s">
        <v>618</v>
      </c>
      <c r="P64" s="4">
        <v>5603</v>
      </c>
    </row>
    <row r="65" spans="1:16" x14ac:dyDescent="0.25">
      <c r="A65" s="2" t="s">
        <v>35</v>
      </c>
      <c r="C65" s="2" t="str">
        <f t="shared" si="0"/>
        <v>12 mo</v>
      </c>
      <c r="D65" s="2">
        <v>1</v>
      </c>
      <c r="F65" s="2">
        <f t="shared" si="1"/>
        <v>3</v>
      </c>
      <c r="J65" s="3" t="s">
        <v>243</v>
      </c>
      <c r="N65" s="3" t="s">
        <v>1470</v>
      </c>
      <c r="O65" s="4" t="s">
        <v>619</v>
      </c>
      <c r="P65" s="4">
        <v>5611</v>
      </c>
    </row>
    <row r="66" spans="1:16" x14ac:dyDescent="0.25">
      <c r="A66" s="2" t="s">
        <v>37</v>
      </c>
      <c r="C66" s="2" t="str">
        <f t="shared" si="0"/>
        <v>13 mo</v>
      </c>
      <c r="D66" s="2">
        <v>1.1997199999999999</v>
      </c>
      <c r="F66" s="2">
        <f t="shared" si="1"/>
        <v>4</v>
      </c>
      <c r="J66" s="3" t="s">
        <v>244</v>
      </c>
      <c r="N66" s="3" t="s">
        <v>1470</v>
      </c>
      <c r="O66" s="4" t="s">
        <v>620</v>
      </c>
      <c r="P66" s="4">
        <v>5608</v>
      </c>
    </row>
    <row r="67" spans="1:16" x14ac:dyDescent="0.25">
      <c r="A67" s="2" t="s">
        <v>39</v>
      </c>
      <c r="C67" s="2" t="str">
        <f t="shared" si="0"/>
        <v>14 mo</v>
      </c>
      <c r="D67" s="2">
        <v>1.29958</v>
      </c>
      <c r="F67" s="2">
        <f t="shared" si="1"/>
        <v>5</v>
      </c>
      <c r="J67" s="3" t="s">
        <v>214</v>
      </c>
      <c r="N67" s="3" t="s">
        <v>1470</v>
      </c>
      <c r="O67" s="4" t="s">
        <v>521</v>
      </c>
      <c r="P67" s="4">
        <v>5606</v>
      </c>
    </row>
    <row r="68" spans="1:16" x14ac:dyDescent="0.25">
      <c r="A68" s="2" t="s">
        <v>41</v>
      </c>
      <c r="C68" s="2" t="str">
        <f t="shared" si="0"/>
        <v>15 mo</v>
      </c>
      <c r="D68" s="2">
        <v>1.39944</v>
      </c>
      <c r="F68" s="2">
        <f t="shared" si="1"/>
        <v>6</v>
      </c>
      <c r="J68" s="3" t="s">
        <v>1438</v>
      </c>
      <c r="N68" s="3" t="s">
        <v>1470</v>
      </c>
      <c r="O68" s="4" t="s">
        <v>621</v>
      </c>
      <c r="P68" s="4">
        <v>5607</v>
      </c>
    </row>
    <row r="69" spans="1:16" x14ac:dyDescent="0.25">
      <c r="A69" s="2" t="s">
        <v>43</v>
      </c>
      <c r="C69" s="2" t="str">
        <f t="shared" si="0"/>
        <v>16 mo</v>
      </c>
      <c r="D69" s="2">
        <v>1.5006999999999999</v>
      </c>
      <c r="F69" s="2">
        <f t="shared" si="1"/>
        <v>7</v>
      </c>
      <c r="J69" s="3" t="s">
        <v>108</v>
      </c>
      <c r="N69" s="3" t="s">
        <v>1470</v>
      </c>
      <c r="O69" s="4" t="s">
        <v>622</v>
      </c>
      <c r="P69" s="4">
        <v>5610</v>
      </c>
    </row>
    <row r="70" spans="1:16" x14ac:dyDescent="0.25">
      <c r="A70" s="2" t="s">
        <v>45</v>
      </c>
      <c r="C70" s="2" t="str">
        <f t="shared" si="0"/>
        <v>17 mo</v>
      </c>
      <c r="D70" s="2">
        <v>1.60056</v>
      </c>
      <c r="F70" s="2">
        <f t="shared" si="1"/>
        <v>8</v>
      </c>
      <c r="J70" s="3" t="s">
        <v>1107</v>
      </c>
      <c r="N70" s="3" t="s">
        <v>1470</v>
      </c>
      <c r="O70" s="4" t="s">
        <v>623</v>
      </c>
      <c r="P70" s="4">
        <v>5604</v>
      </c>
    </row>
    <row r="71" spans="1:16" x14ac:dyDescent="0.25">
      <c r="A71" s="2" t="s">
        <v>47</v>
      </c>
      <c r="C71" s="2" t="str">
        <f t="shared" si="0"/>
        <v>18 mo</v>
      </c>
      <c r="D71" s="2">
        <v>1.70042</v>
      </c>
      <c r="F71" s="2">
        <f t="shared" si="1"/>
        <v>9</v>
      </c>
      <c r="J71" s="3" t="s">
        <v>908</v>
      </c>
      <c r="N71" s="3" t="s">
        <v>1470</v>
      </c>
      <c r="O71" s="4" t="s">
        <v>624</v>
      </c>
      <c r="P71" s="4">
        <v>5612</v>
      </c>
    </row>
    <row r="72" spans="1:16" x14ac:dyDescent="0.25">
      <c r="A72" s="2" t="s">
        <v>49</v>
      </c>
      <c r="C72" s="2" t="str">
        <f t="shared" si="0"/>
        <v>19 mo</v>
      </c>
      <c r="D72" s="2">
        <v>1.7496499999999999</v>
      </c>
      <c r="F72" s="2">
        <f t="shared" si="1"/>
        <v>10</v>
      </c>
      <c r="J72" s="3" t="s">
        <v>598</v>
      </c>
      <c r="N72" s="4" t="s">
        <v>1471</v>
      </c>
      <c r="O72" s="4" t="s">
        <v>514</v>
      </c>
      <c r="P72" s="4">
        <v>4509</v>
      </c>
    </row>
    <row r="73" spans="1:16" x14ac:dyDescent="0.25">
      <c r="A73" s="2" t="s">
        <v>51</v>
      </c>
      <c r="C73" s="2" t="str">
        <f t="shared" si="0"/>
        <v>20 mo</v>
      </c>
      <c r="D73" s="2">
        <v>1.8002800000000001</v>
      </c>
      <c r="F73" s="2">
        <f t="shared" si="1"/>
        <v>11</v>
      </c>
      <c r="J73" s="3" t="s">
        <v>1520</v>
      </c>
      <c r="N73" s="4" t="s">
        <v>1471</v>
      </c>
      <c r="O73" s="4" t="s">
        <v>515</v>
      </c>
      <c r="P73" s="4">
        <v>4502</v>
      </c>
    </row>
    <row r="74" spans="1:16" x14ac:dyDescent="0.25">
      <c r="A74" s="2" t="s">
        <v>53</v>
      </c>
      <c r="C74" s="2" t="str">
        <f t="shared" si="0"/>
        <v>21 mo</v>
      </c>
      <c r="D74" s="2">
        <v>1.84951</v>
      </c>
      <c r="F74" s="2">
        <f t="shared" si="1"/>
        <v>12</v>
      </c>
      <c r="J74" s="3" t="s">
        <v>1521</v>
      </c>
      <c r="N74" s="4" t="s">
        <v>1471</v>
      </c>
      <c r="O74" s="4" t="s">
        <v>516</v>
      </c>
      <c r="P74" s="4">
        <v>4501</v>
      </c>
    </row>
    <row r="75" spans="1:16" x14ac:dyDescent="0.25">
      <c r="A75" s="2" t="s">
        <v>55</v>
      </c>
      <c r="C75" s="2" t="str">
        <f t="shared" si="0"/>
        <v>22 mo</v>
      </c>
      <c r="D75" s="2">
        <v>1.9001399999999999</v>
      </c>
      <c r="F75" s="2">
        <f t="shared" si="1"/>
        <v>13</v>
      </c>
      <c r="J75" s="3" t="s">
        <v>1522</v>
      </c>
      <c r="N75" s="4" t="s">
        <v>1471</v>
      </c>
      <c r="O75" s="4" t="s">
        <v>517</v>
      </c>
      <c r="P75" s="4">
        <v>4503</v>
      </c>
    </row>
    <row r="76" spans="1:16" x14ac:dyDescent="0.25">
      <c r="A76" s="2" t="s">
        <v>57</v>
      </c>
      <c r="C76" s="2" t="str">
        <f t="shared" si="0"/>
        <v>23 mo</v>
      </c>
      <c r="D76" s="2">
        <v>1.94937</v>
      </c>
      <c r="F76" s="2">
        <f t="shared" si="1"/>
        <v>14</v>
      </c>
      <c r="J76" s="3" t="s">
        <v>1523</v>
      </c>
      <c r="N76" s="4" t="s">
        <v>1471</v>
      </c>
      <c r="O76" s="4" t="s">
        <v>518</v>
      </c>
      <c r="P76" s="4">
        <v>4515</v>
      </c>
    </row>
    <row r="77" spans="1:16" x14ac:dyDescent="0.25">
      <c r="A77" s="2" t="s">
        <v>59</v>
      </c>
      <c r="C77" s="2" t="str">
        <f t="shared" si="0"/>
        <v>24 mo</v>
      </c>
      <c r="D77" s="2">
        <v>2</v>
      </c>
      <c r="F77" s="2">
        <f t="shared" si="1"/>
        <v>15</v>
      </c>
      <c r="J77" s="3" t="s">
        <v>1524</v>
      </c>
      <c r="N77" s="4" t="s">
        <v>1471</v>
      </c>
      <c r="O77" s="4" t="s">
        <v>511</v>
      </c>
      <c r="P77" s="4">
        <v>4500</v>
      </c>
    </row>
    <row r="78" spans="1:16" x14ac:dyDescent="0.25">
      <c r="A78" s="2" t="s">
        <v>61</v>
      </c>
      <c r="C78" s="2" t="str">
        <f t="shared" si="0"/>
        <v>25 mo</v>
      </c>
      <c r="D78" s="2">
        <v>2.1997200000000001</v>
      </c>
      <c r="F78" s="2">
        <f t="shared" si="1"/>
        <v>16</v>
      </c>
      <c r="J78" s="3" t="s">
        <v>1525</v>
      </c>
      <c r="N78" s="4" t="s">
        <v>1471</v>
      </c>
      <c r="O78" s="4" t="s">
        <v>519</v>
      </c>
      <c r="P78" s="4">
        <v>4507</v>
      </c>
    </row>
    <row r="79" spans="1:16" x14ac:dyDescent="0.25">
      <c r="A79" s="2" t="s">
        <v>63</v>
      </c>
      <c r="C79" s="2" t="str">
        <f t="shared" si="0"/>
        <v>26 mo</v>
      </c>
      <c r="D79" s="2">
        <v>2.2995800000000002</v>
      </c>
      <c r="F79" s="2">
        <f t="shared" si="1"/>
        <v>17</v>
      </c>
      <c r="J79" s="3" t="s">
        <v>356</v>
      </c>
      <c r="N79" s="4" t="s">
        <v>1471</v>
      </c>
      <c r="O79" s="4" t="s">
        <v>512</v>
      </c>
      <c r="P79" s="4">
        <v>4504</v>
      </c>
    </row>
    <row r="80" spans="1:16" x14ac:dyDescent="0.25">
      <c r="A80" s="2" t="s">
        <v>65</v>
      </c>
      <c r="C80" s="2" t="str">
        <f t="shared" si="0"/>
        <v>27 mo</v>
      </c>
      <c r="D80" s="2">
        <v>2.3994399999999998</v>
      </c>
      <c r="F80" s="2">
        <f t="shared" si="1"/>
        <v>18</v>
      </c>
      <c r="J80" s="3" t="s">
        <v>1526</v>
      </c>
      <c r="N80" s="4" t="s">
        <v>1471</v>
      </c>
      <c r="O80" s="4" t="s">
        <v>520</v>
      </c>
      <c r="P80" s="4">
        <v>4510</v>
      </c>
    </row>
    <row r="81" spans="1:16" x14ac:dyDescent="0.25">
      <c r="A81" s="2" t="s">
        <v>67</v>
      </c>
      <c r="C81" s="2" t="str">
        <f t="shared" si="0"/>
        <v>28 mo</v>
      </c>
      <c r="D81" s="2">
        <v>2.5007000000000001</v>
      </c>
      <c r="F81" s="2">
        <f t="shared" si="1"/>
        <v>19</v>
      </c>
      <c r="J81" s="3" t="s">
        <v>1527</v>
      </c>
      <c r="N81" s="4" t="s">
        <v>1471</v>
      </c>
      <c r="O81" s="4" t="s">
        <v>521</v>
      </c>
      <c r="P81" s="4">
        <v>4512</v>
      </c>
    </row>
    <row r="82" spans="1:16" x14ac:dyDescent="0.25">
      <c r="A82" s="2" t="s">
        <v>69</v>
      </c>
      <c r="C82" s="2" t="str">
        <f t="shared" si="0"/>
        <v>29 mo</v>
      </c>
      <c r="D82" s="2">
        <v>2.6005600000000002</v>
      </c>
      <c r="F82" s="2">
        <f t="shared" si="1"/>
        <v>20</v>
      </c>
      <c r="J82" s="3" t="s">
        <v>1528</v>
      </c>
      <c r="N82" s="4" t="s">
        <v>1471</v>
      </c>
      <c r="O82" s="4" t="s">
        <v>522</v>
      </c>
      <c r="P82" s="4">
        <v>4514</v>
      </c>
    </row>
    <row r="83" spans="1:16" x14ac:dyDescent="0.25">
      <c r="A83" s="2" t="s">
        <v>1557</v>
      </c>
      <c r="C83" s="2" t="str">
        <f t="shared" si="0"/>
        <v>1 mo</v>
      </c>
      <c r="D83" s="2">
        <v>0.2</v>
      </c>
      <c r="F83" s="2">
        <v>1</v>
      </c>
      <c r="J83" s="3" t="s">
        <v>1529</v>
      </c>
      <c r="N83" s="4" t="s">
        <v>1471</v>
      </c>
      <c r="O83" s="4" t="s">
        <v>523</v>
      </c>
      <c r="P83" s="4">
        <v>4505</v>
      </c>
    </row>
    <row r="84" spans="1:16" x14ac:dyDescent="0.25">
      <c r="A84" s="2" t="s">
        <v>1558</v>
      </c>
      <c r="C84" s="2" t="str">
        <f t="shared" si="0"/>
        <v>2 mo</v>
      </c>
      <c r="D84" s="2">
        <v>0.3</v>
      </c>
      <c r="F84" s="2">
        <v>2</v>
      </c>
      <c r="J84" s="3" t="s">
        <v>1530</v>
      </c>
      <c r="N84" s="4" t="s">
        <v>1471</v>
      </c>
      <c r="O84" s="4" t="s">
        <v>524</v>
      </c>
      <c r="P84" s="4">
        <v>4516</v>
      </c>
    </row>
    <row r="85" spans="1:16" x14ac:dyDescent="0.25">
      <c r="A85" s="2" t="s">
        <v>17</v>
      </c>
      <c r="C85" s="2" t="str">
        <f t="shared" si="0"/>
        <v>3 mo</v>
      </c>
      <c r="D85" s="2">
        <v>0.4</v>
      </c>
      <c r="F85" s="2">
        <v>3</v>
      </c>
      <c r="N85" s="4" t="s">
        <v>1471</v>
      </c>
      <c r="O85" s="4" t="s">
        <v>525</v>
      </c>
      <c r="P85" s="4">
        <v>4506</v>
      </c>
    </row>
    <row r="86" spans="1:16" x14ac:dyDescent="0.25">
      <c r="A86" s="2" t="s">
        <v>71</v>
      </c>
      <c r="C86" s="2" t="str">
        <f t="shared" si="0"/>
        <v>30 mo</v>
      </c>
      <c r="D86" s="2">
        <v>2.7004199999999998</v>
      </c>
      <c r="F86" s="2">
        <f t="shared" ref="F86:F110" si="2">F85+1</f>
        <v>4</v>
      </c>
      <c r="N86" s="4" t="s">
        <v>1471</v>
      </c>
      <c r="O86" s="4" t="s">
        <v>526</v>
      </c>
      <c r="P86" s="4">
        <v>4517</v>
      </c>
    </row>
    <row r="87" spans="1:16" x14ac:dyDescent="0.25">
      <c r="A87" s="2" t="s">
        <v>73</v>
      </c>
      <c r="C87" s="2" t="str">
        <f t="shared" si="0"/>
        <v>31 mo</v>
      </c>
      <c r="D87" s="2">
        <v>2.7496499999999999</v>
      </c>
      <c r="F87" s="2">
        <f t="shared" si="2"/>
        <v>5</v>
      </c>
      <c r="N87" s="4" t="s">
        <v>1471</v>
      </c>
      <c r="O87" s="4" t="s">
        <v>527</v>
      </c>
      <c r="P87" s="4">
        <v>4508</v>
      </c>
    </row>
    <row r="88" spans="1:16" x14ac:dyDescent="0.25">
      <c r="A88" s="2" t="s">
        <v>75</v>
      </c>
      <c r="C88" s="2" t="str">
        <f t="shared" si="0"/>
        <v>32 mo</v>
      </c>
      <c r="D88" s="2">
        <v>2.8002799999999999</v>
      </c>
      <c r="F88" s="2">
        <f t="shared" si="2"/>
        <v>6</v>
      </c>
      <c r="N88" s="4" t="s">
        <v>1471</v>
      </c>
      <c r="O88" s="4" t="s">
        <v>513</v>
      </c>
      <c r="P88" s="4">
        <v>4511</v>
      </c>
    </row>
    <row r="89" spans="1:16" x14ac:dyDescent="0.25">
      <c r="A89" s="2" t="s">
        <v>77</v>
      </c>
      <c r="C89" s="2" t="str">
        <f t="shared" si="0"/>
        <v>33 mo</v>
      </c>
      <c r="D89" s="2">
        <v>2.84951</v>
      </c>
      <c r="F89" s="2">
        <f t="shared" si="2"/>
        <v>7</v>
      </c>
      <c r="N89" s="4" t="s">
        <v>1471</v>
      </c>
      <c r="O89" s="4" t="s">
        <v>528</v>
      </c>
      <c r="P89" s="4">
        <v>4513</v>
      </c>
    </row>
    <row r="90" spans="1:16" x14ac:dyDescent="0.25">
      <c r="A90" s="2" t="s">
        <v>79</v>
      </c>
      <c r="C90" s="2" t="str">
        <f t="shared" si="0"/>
        <v>34 mo</v>
      </c>
      <c r="D90" s="2">
        <v>2.9001399999999999</v>
      </c>
      <c r="F90" s="2">
        <f t="shared" si="2"/>
        <v>8</v>
      </c>
      <c r="N90" s="4" t="s">
        <v>1472</v>
      </c>
      <c r="O90" s="4" t="s">
        <v>625</v>
      </c>
      <c r="P90" s="4">
        <v>5717</v>
      </c>
    </row>
    <row r="91" spans="1:16" x14ac:dyDescent="0.25">
      <c r="A91" s="2" t="s">
        <v>81</v>
      </c>
      <c r="C91" s="2" t="str">
        <f t="shared" si="0"/>
        <v>35 mo</v>
      </c>
      <c r="D91" s="2">
        <v>2.94937</v>
      </c>
      <c r="F91" s="2">
        <f t="shared" si="2"/>
        <v>9</v>
      </c>
      <c r="N91" s="4" t="s">
        <v>1472</v>
      </c>
      <c r="O91" s="4" t="s">
        <v>626</v>
      </c>
      <c r="P91" s="4">
        <v>5706</v>
      </c>
    </row>
    <row r="92" spans="1:16" x14ac:dyDescent="0.25">
      <c r="A92" s="2" t="s">
        <v>83</v>
      </c>
      <c r="C92" s="2" t="str">
        <f t="shared" si="0"/>
        <v>36 mo</v>
      </c>
      <c r="D92" s="2">
        <v>3</v>
      </c>
      <c r="F92" s="2">
        <f t="shared" si="2"/>
        <v>10</v>
      </c>
      <c r="N92" s="4" t="s">
        <v>1472</v>
      </c>
      <c r="O92" s="4" t="s">
        <v>627</v>
      </c>
      <c r="P92" s="4">
        <v>5701</v>
      </c>
    </row>
    <row r="93" spans="1:16" x14ac:dyDescent="0.25">
      <c r="A93" s="2" t="s">
        <v>1559</v>
      </c>
      <c r="C93" s="2" t="str">
        <f t="shared" si="0"/>
        <v>37 mo</v>
      </c>
      <c r="D93" s="6">
        <v>3.1997200000000001</v>
      </c>
      <c r="F93" s="2">
        <f t="shared" si="2"/>
        <v>11</v>
      </c>
      <c r="N93" s="4" t="s">
        <v>1472</v>
      </c>
      <c r="O93" s="4" t="s">
        <v>628</v>
      </c>
      <c r="P93" s="4">
        <v>5704</v>
      </c>
    </row>
    <row r="94" spans="1:16" x14ac:dyDescent="0.25">
      <c r="A94" s="2" t="s">
        <v>1560</v>
      </c>
      <c r="C94" s="2" t="str">
        <f t="shared" si="0"/>
        <v>38 mo</v>
      </c>
      <c r="D94" s="6">
        <v>3.2995800000000002</v>
      </c>
      <c r="F94" s="2">
        <f t="shared" si="2"/>
        <v>12</v>
      </c>
      <c r="N94" s="4" t="s">
        <v>1472</v>
      </c>
      <c r="O94" s="4" t="s">
        <v>629</v>
      </c>
      <c r="P94" s="4">
        <v>5711</v>
      </c>
    </row>
    <row r="95" spans="1:16" x14ac:dyDescent="0.25">
      <c r="A95" s="2" t="s">
        <v>1561</v>
      </c>
      <c r="C95" s="2" t="str">
        <f t="shared" si="0"/>
        <v>39 mo</v>
      </c>
      <c r="D95" s="6">
        <v>3.3994399999999998</v>
      </c>
      <c r="F95" s="2">
        <f t="shared" si="2"/>
        <v>13</v>
      </c>
      <c r="N95" s="4" t="s">
        <v>1472</v>
      </c>
      <c r="O95" s="4" t="s">
        <v>630</v>
      </c>
      <c r="P95" s="4">
        <v>5708</v>
      </c>
    </row>
    <row r="96" spans="1:16" x14ac:dyDescent="0.25">
      <c r="A96" s="2" t="s">
        <v>1562</v>
      </c>
      <c r="C96" s="2" t="str">
        <f t="shared" si="0"/>
        <v>40 mo</v>
      </c>
      <c r="D96" s="6">
        <v>3.5007000000000001</v>
      </c>
      <c r="F96" s="2">
        <f t="shared" si="2"/>
        <v>14</v>
      </c>
      <c r="N96" s="4" t="s">
        <v>1472</v>
      </c>
      <c r="O96" s="4" t="s">
        <v>631</v>
      </c>
      <c r="P96" s="4">
        <v>5715</v>
      </c>
    </row>
    <row r="97" spans="1:16" x14ac:dyDescent="0.25">
      <c r="A97" s="2" t="s">
        <v>1563</v>
      </c>
      <c r="C97" s="2" t="str">
        <f t="shared" si="0"/>
        <v>41 mo</v>
      </c>
      <c r="D97" s="6">
        <v>3.6005600000000002</v>
      </c>
      <c r="F97" s="2">
        <f t="shared" si="2"/>
        <v>15</v>
      </c>
      <c r="N97" s="4" t="s">
        <v>1472</v>
      </c>
      <c r="O97" s="4" t="s">
        <v>632</v>
      </c>
      <c r="P97" s="4">
        <v>5705</v>
      </c>
    </row>
    <row r="98" spans="1:16" x14ac:dyDescent="0.25">
      <c r="A98" s="2" t="s">
        <v>1564</v>
      </c>
      <c r="C98" s="2" t="str">
        <f t="shared" si="0"/>
        <v>42 mo</v>
      </c>
      <c r="D98" s="6">
        <v>3.7004199999999998</v>
      </c>
      <c r="F98" s="2">
        <f t="shared" si="2"/>
        <v>16</v>
      </c>
      <c r="N98" s="4" t="s">
        <v>1472</v>
      </c>
      <c r="O98" s="4" t="s">
        <v>633</v>
      </c>
      <c r="P98" s="4">
        <v>5710</v>
      </c>
    </row>
    <row r="99" spans="1:16" x14ac:dyDescent="0.25">
      <c r="A99" s="2" t="s">
        <v>1565</v>
      </c>
      <c r="C99" s="2" t="str">
        <f t="shared" si="0"/>
        <v>43 mo</v>
      </c>
      <c r="D99" s="6">
        <v>3.7496499999999999</v>
      </c>
      <c r="F99" s="2">
        <f t="shared" si="2"/>
        <v>17</v>
      </c>
      <c r="N99" s="4" t="s">
        <v>1472</v>
      </c>
      <c r="O99" s="4" t="s">
        <v>576</v>
      </c>
      <c r="P99" s="4">
        <v>5712</v>
      </c>
    </row>
    <row r="100" spans="1:16" x14ac:dyDescent="0.25">
      <c r="A100" s="2" t="s">
        <v>1566</v>
      </c>
      <c r="C100" s="2" t="str">
        <f t="shared" si="0"/>
        <v>44 mo</v>
      </c>
      <c r="D100" s="6">
        <v>3.8002799999999999</v>
      </c>
      <c r="F100" s="2">
        <f t="shared" si="2"/>
        <v>18</v>
      </c>
      <c r="N100" s="4" t="s">
        <v>1472</v>
      </c>
      <c r="O100" s="4" t="s">
        <v>634</v>
      </c>
      <c r="P100" s="4">
        <v>5702</v>
      </c>
    </row>
    <row r="101" spans="1:16" x14ac:dyDescent="0.25">
      <c r="A101" s="2" t="s">
        <v>1567</v>
      </c>
      <c r="C101" s="2" t="str">
        <f t="shared" si="0"/>
        <v>45 mo</v>
      </c>
      <c r="D101" s="6">
        <v>3.84951</v>
      </c>
      <c r="F101" s="2">
        <f t="shared" si="2"/>
        <v>19</v>
      </c>
      <c r="N101" s="4" t="s">
        <v>1472</v>
      </c>
      <c r="O101" s="4" t="s">
        <v>42</v>
      </c>
      <c r="P101" s="4">
        <v>5700</v>
      </c>
    </row>
    <row r="102" spans="1:16" x14ac:dyDescent="0.25">
      <c r="A102" s="2" t="s">
        <v>1568</v>
      </c>
      <c r="C102" s="2" t="str">
        <f t="shared" si="0"/>
        <v>46 mo</v>
      </c>
      <c r="D102" s="6">
        <v>3.9001399999999999</v>
      </c>
      <c r="F102" s="2">
        <f t="shared" si="2"/>
        <v>20</v>
      </c>
      <c r="N102" s="4" t="s">
        <v>1472</v>
      </c>
      <c r="O102" s="4" t="s">
        <v>635</v>
      </c>
      <c r="P102" s="4">
        <v>5714</v>
      </c>
    </row>
    <row r="103" spans="1:16" x14ac:dyDescent="0.25">
      <c r="A103" s="2" t="s">
        <v>1569</v>
      </c>
      <c r="C103" s="2" t="str">
        <f t="shared" si="0"/>
        <v>47 mo</v>
      </c>
      <c r="D103" s="6">
        <v>3.94937</v>
      </c>
      <c r="F103" s="2">
        <f t="shared" si="2"/>
        <v>21</v>
      </c>
      <c r="N103" s="4" t="s">
        <v>1472</v>
      </c>
      <c r="O103" s="4" t="s">
        <v>636</v>
      </c>
      <c r="P103" s="4">
        <v>5709</v>
      </c>
    </row>
    <row r="104" spans="1:16" x14ac:dyDescent="0.25">
      <c r="A104" s="2" t="s">
        <v>1570</v>
      </c>
      <c r="C104" s="2" t="str">
        <f t="shared" si="0"/>
        <v>48 mo</v>
      </c>
      <c r="D104" s="6">
        <v>4</v>
      </c>
      <c r="F104" s="2">
        <f t="shared" si="2"/>
        <v>22</v>
      </c>
      <c r="N104" s="4" t="s">
        <v>1472</v>
      </c>
      <c r="O104" s="4" t="s">
        <v>637</v>
      </c>
      <c r="P104" s="4">
        <v>5713</v>
      </c>
    </row>
    <row r="105" spans="1:16" x14ac:dyDescent="0.25">
      <c r="A105" s="2" t="s">
        <v>19</v>
      </c>
      <c r="C105" s="2" t="str">
        <f t="shared" ref="C105:C110" si="3">CONCATENATE(A105,B105)</f>
        <v>4 mo</v>
      </c>
      <c r="D105" s="2">
        <v>0.5</v>
      </c>
      <c r="F105" s="2">
        <f t="shared" si="2"/>
        <v>23</v>
      </c>
      <c r="N105" s="4" t="s">
        <v>1472</v>
      </c>
      <c r="O105" s="4" t="s">
        <v>638</v>
      </c>
      <c r="P105" s="4">
        <v>5707</v>
      </c>
    </row>
    <row r="106" spans="1:16" x14ac:dyDescent="0.25">
      <c r="A106" s="2" t="s">
        <v>21</v>
      </c>
      <c r="C106" s="2" t="str">
        <f t="shared" si="3"/>
        <v>5 mo</v>
      </c>
      <c r="D106" s="2">
        <v>0.6</v>
      </c>
      <c r="F106" s="2">
        <f t="shared" si="2"/>
        <v>24</v>
      </c>
      <c r="N106" s="4" t="s">
        <v>1472</v>
      </c>
      <c r="O106" s="4" t="s">
        <v>639</v>
      </c>
      <c r="P106" s="4">
        <v>5716</v>
      </c>
    </row>
    <row r="107" spans="1:16" x14ac:dyDescent="0.25">
      <c r="A107" s="2" t="s">
        <v>23</v>
      </c>
      <c r="C107" s="2" t="str">
        <f t="shared" si="3"/>
        <v>6 mo</v>
      </c>
      <c r="D107" s="2">
        <v>0.70042000000000004</v>
      </c>
      <c r="F107" s="2">
        <f t="shared" si="2"/>
        <v>25</v>
      </c>
      <c r="N107" s="4" t="s">
        <v>1472</v>
      </c>
      <c r="O107" s="4" t="s">
        <v>640</v>
      </c>
      <c r="P107" s="4">
        <v>5703</v>
      </c>
    </row>
    <row r="108" spans="1:16" x14ac:dyDescent="0.25">
      <c r="A108" s="2" t="s">
        <v>25</v>
      </c>
      <c r="C108" s="2" t="str">
        <f t="shared" si="3"/>
        <v>7 mo</v>
      </c>
      <c r="D108" s="2">
        <v>0.74965000000000004</v>
      </c>
      <c r="F108" s="2">
        <f t="shared" si="2"/>
        <v>26</v>
      </c>
      <c r="N108" s="4" t="s">
        <v>1473</v>
      </c>
      <c r="O108" s="4" t="s">
        <v>1238</v>
      </c>
      <c r="P108" s="4">
        <v>3814</v>
      </c>
    </row>
    <row r="109" spans="1:16" x14ac:dyDescent="0.25">
      <c r="A109" s="2" t="s">
        <v>27</v>
      </c>
      <c r="C109" s="2" t="str">
        <f t="shared" si="3"/>
        <v>8 mo</v>
      </c>
      <c r="D109" s="2">
        <v>0.80027999999999999</v>
      </c>
      <c r="F109" s="2">
        <f t="shared" si="2"/>
        <v>27</v>
      </c>
      <c r="N109" s="4" t="s">
        <v>1473</v>
      </c>
      <c r="O109" s="4" t="s">
        <v>1239</v>
      </c>
      <c r="P109" s="4">
        <v>3807</v>
      </c>
    </row>
    <row r="110" spans="1:16" x14ac:dyDescent="0.25">
      <c r="A110" s="2" t="s">
        <v>29</v>
      </c>
      <c r="C110" s="2" t="str">
        <f t="shared" si="3"/>
        <v>9 mo</v>
      </c>
      <c r="D110" s="2">
        <v>0.84950999999999999</v>
      </c>
      <c r="F110" s="2">
        <f t="shared" si="2"/>
        <v>28</v>
      </c>
      <c r="N110" s="4" t="s">
        <v>1473</v>
      </c>
      <c r="O110" s="4" t="s">
        <v>1240</v>
      </c>
      <c r="P110" s="4">
        <v>3810</v>
      </c>
    </row>
    <row r="111" spans="1:16" x14ac:dyDescent="0.25">
      <c r="N111" s="4" t="s">
        <v>1473</v>
      </c>
      <c r="O111" s="4" t="s">
        <v>1241</v>
      </c>
      <c r="P111" s="4">
        <v>3809</v>
      </c>
    </row>
    <row r="112" spans="1:16" x14ac:dyDescent="0.25">
      <c r="N112" s="4" t="s">
        <v>1473</v>
      </c>
      <c r="O112" s="4" t="s">
        <v>238</v>
      </c>
      <c r="P112" s="4">
        <v>3813</v>
      </c>
    </row>
    <row r="113" spans="1:16" x14ac:dyDescent="0.25">
      <c r="N113" s="4" t="s">
        <v>1473</v>
      </c>
      <c r="O113" s="4" t="s">
        <v>1242</v>
      </c>
      <c r="P113" s="4">
        <v>3812</v>
      </c>
    </row>
    <row r="114" spans="1:16" x14ac:dyDescent="0.25">
      <c r="A114" s="1" t="s">
        <v>1553</v>
      </c>
      <c r="N114" s="4" t="s">
        <v>1473</v>
      </c>
      <c r="O114" s="4" t="s">
        <v>1243</v>
      </c>
      <c r="P114" s="4">
        <v>3811</v>
      </c>
    </row>
    <row r="115" spans="1:16" x14ac:dyDescent="0.25">
      <c r="A115" s="2" t="s">
        <v>1552</v>
      </c>
      <c r="B115" s="2">
        <v>1</v>
      </c>
      <c r="N115" s="4" t="s">
        <v>1473</v>
      </c>
      <c r="O115" s="4"/>
      <c r="P115" s="4"/>
    </row>
    <row r="116" spans="1:16" x14ac:dyDescent="0.25">
      <c r="A116" s="2" t="s">
        <v>1551</v>
      </c>
      <c r="B116" s="2">
        <v>2</v>
      </c>
      <c r="N116" s="4" t="s">
        <v>226</v>
      </c>
      <c r="O116" s="4" t="s">
        <v>384</v>
      </c>
      <c r="P116" s="4">
        <v>3200</v>
      </c>
    </row>
    <row r="117" spans="1:16" x14ac:dyDescent="0.25">
      <c r="A117" s="2" t="s">
        <v>1554</v>
      </c>
      <c r="N117" s="4" t="s">
        <v>226</v>
      </c>
      <c r="O117" s="4" t="s">
        <v>385</v>
      </c>
      <c r="P117" s="4">
        <v>3204</v>
      </c>
    </row>
    <row r="118" spans="1:16" x14ac:dyDescent="0.25">
      <c r="N118" s="4" t="s">
        <v>226</v>
      </c>
      <c r="O118" s="4" t="s">
        <v>386</v>
      </c>
      <c r="P118" s="4">
        <v>3205</v>
      </c>
    </row>
    <row r="119" spans="1:16" x14ac:dyDescent="0.25">
      <c r="A119" s="2" t="s">
        <v>1555</v>
      </c>
      <c r="N119" s="4" t="s">
        <v>226</v>
      </c>
      <c r="O119" s="4" t="s">
        <v>387</v>
      </c>
      <c r="P119" s="4">
        <v>3206</v>
      </c>
    </row>
    <row r="120" spans="1:16" x14ac:dyDescent="0.25">
      <c r="N120" s="4" t="s">
        <v>226</v>
      </c>
      <c r="O120" s="4" t="s">
        <v>388</v>
      </c>
      <c r="P120" s="4">
        <v>3207</v>
      </c>
    </row>
    <row r="121" spans="1:16" x14ac:dyDescent="0.25">
      <c r="N121" s="4" t="s">
        <v>226</v>
      </c>
      <c r="O121" s="4" t="s">
        <v>389</v>
      </c>
      <c r="P121" s="4">
        <v>3203</v>
      </c>
    </row>
    <row r="122" spans="1:16" x14ac:dyDescent="0.25">
      <c r="N122" s="4" t="s">
        <v>226</v>
      </c>
      <c r="O122" s="4" t="s">
        <v>390</v>
      </c>
      <c r="P122" s="4">
        <v>3202</v>
      </c>
    </row>
    <row r="123" spans="1:16" x14ac:dyDescent="0.25">
      <c r="N123" s="4" t="s">
        <v>226</v>
      </c>
      <c r="O123" s="4" t="s">
        <v>353</v>
      </c>
      <c r="P123" s="4">
        <v>3201</v>
      </c>
    </row>
    <row r="124" spans="1:16" x14ac:dyDescent="0.25">
      <c r="N124" s="4" t="s">
        <v>1474</v>
      </c>
      <c r="O124" s="4" t="s">
        <v>1244</v>
      </c>
      <c r="P124" s="4">
        <v>7302</v>
      </c>
    </row>
    <row r="125" spans="1:16" x14ac:dyDescent="0.25">
      <c r="N125" s="4" t="s">
        <v>1474</v>
      </c>
      <c r="O125" s="4" t="s">
        <v>1245</v>
      </c>
      <c r="P125" s="4">
        <v>7301</v>
      </c>
    </row>
    <row r="126" spans="1:16" x14ac:dyDescent="0.25">
      <c r="N126" s="4" t="s">
        <v>1474</v>
      </c>
      <c r="O126" s="4" t="s">
        <v>1246</v>
      </c>
      <c r="P126" s="4">
        <v>7303</v>
      </c>
    </row>
    <row r="127" spans="1:16" x14ac:dyDescent="0.25">
      <c r="N127" s="4" t="s">
        <v>1474</v>
      </c>
      <c r="O127" s="4" t="s">
        <v>1247</v>
      </c>
      <c r="P127" s="4">
        <v>7305</v>
      </c>
    </row>
    <row r="128" spans="1:16" x14ac:dyDescent="0.25">
      <c r="N128" s="4" t="s">
        <v>1474</v>
      </c>
      <c r="O128" s="4" t="s">
        <v>1248</v>
      </c>
      <c r="P128" s="4">
        <v>7304</v>
      </c>
    </row>
    <row r="129" spans="14:16" x14ac:dyDescent="0.25">
      <c r="N129" s="4" t="s">
        <v>1474</v>
      </c>
      <c r="O129" s="4" t="s">
        <v>881</v>
      </c>
      <c r="P129" s="4">
        <v>7306</v>
      </c>
    </row>
    <row r="130" spans="14:16" x14ac:dyDescent="0.25">
      <c r="N130" s="4" t="s">
        <v>1474</v>
      </c>
      <c r="O130" s="4"/>
      <c r="P130" s="4"/>
    </row>
    <row r="131" spans="14:16" x14ac:dyDescent="0.25">
      <c r="N131" s="4" t="s">
        <v>1475</v>
      </c>
      <c r="O131" s="4" t="s">
        <v>275</v>
      </c>
      <c r="P131" s="4">
        <v>2114</v>
      </c>
    </row>
    <row r="132" spans="14:16" x14ac:dyDescent="0.25">
      <c r="N132" s="4" t="s">
        <v>1475</v>
      </c>
      <c r="O132" s="4" t="s">
        <v>276</v>
      </c>
      <c r="P132" s="4">
        <v>2107</v>
      </c>
    </row>
    <row r="133" spans="14:16" x14ac:dyDescent="0.25">
      <c r="N133" s="4" t="s">
        <v>1475</v>
      </c>
      <c r="O133" s="4" t="s">
        <v>274</v>
      </c>
      <c r="P133" s="4">
        <v>2100</v>
      </c>
    </row>
    <row r="134" spans="14:16" x14ac:dyDescent="0.25">
      <c r="N134" s="4" t="s">
        <v>1475</v>
      </c>
      <c r="O134" s="4" t="s">
        <v>277</v>
      </c>
      <c r="P134" s="4">
        <v>2110</v>
      </c>
    </row>
    <row r="135" spans="14:16" x14ac:dyDescent="0.25">
      <c r="N135" s="4" t="s">
        <v>1475</v>
      </c>
      <c r="O135" s="4" t="s">
        <v>278</v>
      </c>
      <c r="P135" s="4">
        <v>2111</v>
      </c>
    </row>
    <row r="136" spans="14:16" x14ac:dyDescent="0.25">
      <c r="N136" s="4" t="s">
        <v>1475</v>
      </c>
      <c r="O136" s="4" t="s">
        <v>279</v>
      </c>
      <c r="P136" s="4">
        <v>2103</v>
      </c>
    </row>
    <row r="137" spans="14:16" x14ac:dyDescent="0.25">
      <c r="N137" s="4" t="s">
        <v>1475</v>
      </c>
      <c r="O137" s="4" t="s">
        <v>280</v>
      </c>
      <c r="P137" s="4">
        <v>2105</v>
      </c>
    </row>
    <row r="138" spans="14:16" x14ac:dyDescent="0.25">
      <c r="N138" s="4" t="s">
        <v>1475</v>
      </c>
      <c r="O138" s="4" t="s">
        <v>281</v>
      </c>
      <c r="P138" s="4">
        <v>2108</v>
      </c>
    </row>
    <row r="139" spans="14:16" x14ac:dyDescent="0.25">
      <c r="N139" s="4" t="s">
        <v>1475</v>
      </c>
      <c r="O139" s="4" t="s">
        <v>282</v>
      </c>
      <c r="P139" s="4">
        <v>2112</v>
      </c>
    </row>
    <row r="140" spans="14:16" x14ac:dyDescent="0.25">
      <c r="N140" s="4" t="s">
        <v>1475</v>
      </c>
      <c r="O140" s="4" t="s">
        <v>283</v>
      </c>
      <c r="P140" s="4">
        <v>2102</v>
      </c>
    </row>
    <row r="141" spans="14:16" x14ac:dyDescent="0.25">
      <c r="N141" s="4" t="s">
        <v>1475</v>
      </c>
      <c r="O141" s="4" t="s">
        <v>284</v>
      </c>
      <c r="P141" s="4">
        <v>2101</v>
      </c>
    </row>
    <row r="142" spans="14:16" x14ac:dyDescent="0.25">
      <c r="N142" s="4" t="s">
        <v>1475</v>
      </c>
      <c r="O142" s="4" t="s">
        <v>285</v>
      </c>
      <c r="P142" s="4">
        <v>2113</v>
      </c>
    </row>
    <row r="143" spans="14:16" x14ac:dyDescent="0.25">
      <c r="N143" s="4" t="s">
        <v>1475</v>
      </c>
      <c r="O143" s="4"/>
      <c r="P143" s="4"/>
    </row>
    <row r="144" spans="14:16" x14ac:dyDescent="0.25">
      <c r="N144" s="4" t="s">
        <v>1476</v>
      </c>
      <c r="O144" s="4" t="s">
        <v>188</v>
      </c>
      <c r="P144" s="4">
        <v>3900</v>
      </c>
    </row>
    <row r="145" spans="14:16" x14ac:dyDescent="0.25">
      <c r="N145" s="4" t="s">
        <v>1476</v>
      </c>
      <c r="O145" s="4" t="s">
        <v>189</v>
      </c>
      <c r="P145" s="4">
        <v>3905</v>
      </c>
    </row>
    <row r="146" spans="14:16" x14ac:dyDescent="0.25">
      <c r="N146" s="4" t="s">
        <v>1476</v>
      </c>
      <c r="O146" s="4" t="s">
        <v>190</v>
      </c>
      <c r="P146" s="4">
        <v>3902</v>
      </c>
    </row>
    <row r="147" spans="14:16" x14ac:dyDescent="0.25">
      <c r="N147" s="4" t="s">
        <v>1476</v>
      </c>
      <c r="O147" s="4" t="s">
        <v>191</v>
      </c>
      <c r="P147" s="4">
        <v>3901</v>
      </c>
    </row>
    <row r="148" spans="14:16" x14ac:dyDescent="0.25">
      <c r="N148" s="4" t="s">
        <v>1476</v>
      </c>
      <c r="O148" s="4" t="s">
        <v>192</v>
      </c>
      <c r="P148" s="4">
        <v>3904</v>
      </c>
    </row>
    <row r="149" spans="14:16" x14ac:dyDescent="0.25">
      <c r="N149" s="4" t="s">
        <v>1476</v>
      </c>
      <c r="O149" s="4" t="s">
        <v>193</v>
      </c>
      <c r="P149" s="4">
        <v>3903</v>
      </c>
    </row>
    <row r="150" spans="14:16" x14ac:dyDescent="0.25">
      <c r="N150" s="4" t="s">
        <v>1477</v>
      </c>
      <c r="O150" s="4" t="s">
        <v>394</v>
      </c>
      <c r="P150" s="4">
        <v>4211</v>
      </c>
    </row>
    <row r="151" spans="14:16" x14ac:dyDescent="0.25">
      <c r="N151" s="4" t="s">
        <v>1477</v>
      </c>
      <c r="O151" s="4" t="s">
        <v>395</v>
      </c>
      <c r="P151" s="4">
        <v>4205</v>
      </c>
    </row>
    <row r="152" spans="14:16" x14ac:dyDescent="0.25">
      <c r="N152" s="4" t="s">
        <v>1477</v>
      </c>
      <c r="O152" s="4" t="s">
        <v>396</v>
      </c>
      <c r="P152" s="4">
        <v>4213</v>
      </c>
    </row>
    <row r="153" spans="14:16" x14ac:dyDescent="0.25">
      <c r="N153" s="4" t="s">
        <v>1477</v>
      </c>
      <c r="O153" s="4" t="s">
        <v>397</v>
      </c>
      <c r="P153" s="4">
        <v>4219</v>
      </c>
    </row>
    <row r="154" spans="14:16" x14ac:dyDescent="0.25">
      <c r="N154" s="4" t="s">
        <v>1477</v>
      </c>
      <c r="O154" s="4" t="s">
        <v>391</v>
      </c>
      <c r="P154" s="4">
        <v>4200</v>
      </c>
    </row>
    <row r="155" spans="14:16" x14ac:dyDescent="0.25">
      <c r="N155" s="4" t="s">
        <v>1477</v>
      </c>
      <c r="O155" s="4" t="s">
        <v>398</v>
      </c>
      <c r="P155" s="4">
        <v>4201</v>
      </c>
    </row>
    <row r="156" spans="14:16" x14ac:dyDescent="0.25">
      <c r="N156" s="4" t="s">
        <v>1477</v>
      </c>
      <c r="O156" s="4" t="s">
        <v>399</v>
      </c>
      <c r="P156" s="4">
        <v>4212</v>
      </c>
    </row>
    <row r="157" spans="14:16" x14ac:dyDescent="0.25">
      <c r="N157" s="4" t="s">
        <v>1477</v>
      </c>
      <c r="O157" s="4" t="s">
        <v>400</v>
      </c>
      <c r="P157" s="4">
        <v>4215</v>
      </c>
    </row>
    <row r="158" spans="14:16" x14ac:dyDescent="0.25">
      <c r="N158" s="4" t="s">
        <v>1477</v>
      </c>
      <c r="O158" s="4" t="s">
        <v>401</v>
      </c>
      <c r="P158" s="4">
        <v>4222</v>
      </c>
    </row>
    <row r="159" spans="14:16" x14ac:dyDescent="0.25">
      <c r="N159" s="4" t="s">
        <v>1477</v>
      </c>
      <c r="O159" s="4" t="s">
        <v>402</v>
      </c>
      <c r="P159" s="4">
        <v>4230</v>
      </c>
    </row>
    <row r="160" spans="14:16" x14ac:dyDescent="0.25">
      <c r="N160" s="4" t="s">
        <v>1477</v>
      </c>
      <c r="O160" s="4" t="s">
        <v>403</v>
      </c>
      <c r="P160" s="4">
        <v>4221</v>
      </c>
    </row>
    <row r="161" spans="14:16" x14ac:dyDescent="0.25">
      <c r="N161" s="4" t="s">
        <v>1477</v>
      </c>
      <c r="O161" s="4" t="s">
        <v>404</v>
      </c>
      <c r="P161" s="4">
        <v>4209</v>
      </c>
    </row>
    <row r="162" spans="14:16" x14ac:dyDescent="0.25">
      <c r="N162" s="4" t="s">
        <v>1477</v>
      </c>
      <c r="O162" s="4" t="s">
        <v>405</v>
      </c>
      <c r="P162" s="4">
        <v>4216</v>
      </c>
    </row>
    <row r="163" spans="14:16" x14ac:dyDescent="0.25">
      <c r="N163" s="4" t="s">
        <v>1477</v>
      </c>
      <c r="O163" s="4" t="s">
        <v>392</v>
      </c>
      <c r="P163" s="4">
        <v>4217</v>
      </c>
    </row>
    <row r="164" spans="14:16" x14ac:dyDescent="0.25">
      <c r="N164" s="4" t="s">
        <v>1477</v>
      </c>
      <c r="O164" s="4" t="s">
        <v>406</v>
      </c>
      <c r="P164" s="4">
        <v>4229</v>
      </c>
    </row>
    <row r="165" spans="14:16" x14ac:dyDescent="0.25">
      <c r="N165" s="4" t="s">
        <v>1477</v>
      </c>
      <c r="O165" s="4" t="s">
        <v>165</v>
      </c>
      <c r="P165" s="4">
        <v>4202</v>
      </c>
    </row>
    <row r="166" spans="14:16" x14ac:dyDescent="0.25">
      <c r="N166" s="4" t="s">
        <v>1477</v>
      </c>
      <c r="O166" s="4" t="s">
        <v>407</v>
      </c>
      <c r="P166" s="4">
        <v>4233</v>
      </c>
    </row>
    <row r="167" spans="14:16" x14ac:dyDescent="0.25">
      <c r="N167" s="4" t="s">
        <v>1477</v>
      </c>
      <c r="O167" s="4" t="s">
        <v>408</v>
      </c>
      <c r="P167" s="4">
        <v>4223</v>
      </c>
    </row>
    <row r="168" spans="14:16" x14ac:dyDescent="0.25">
      <c r="N168" s="4" t="s">
        <v>1477</v>
      </c>
      <c r="O168" s="4" t="s">
        <v>409</v>
      </c>
      <c r="P168" s="4">
        <v>4231</v>
      </c>
    </row>
    <row r="169" spans="14:16" x14ac:dyDescent="0.25">
      <c r="N169" s="4" t="s">
        <v>1477</v>
      </c>
      <c r="O169" s="4" t="s">
        <v>410</v>
      </c>
      <c r="P169" s="4">
        <v>4224</v>
      </c>
    </row>
    <row r="170" spans="14:16" x14ac:dyDescent="0.25">
      <c r="N170" s="4" t="s">
        <v>1477</v>
      </c>
      <c r="O170" s="4" t="s">
        <v>36</v>
      </c>
      <c r="P170" s="4">
        <v>4225</v>
      </c>
    </row>
    <row r="171" spans="14:16" x14ac:dyDescent="0.25">
      <c r="N171" s="4" t="s">
        <v>1477</v>
      </c>
      <c r="O171" s="4" t="s">
        <v>42</v>
      </c>
      <c r="P171" s="4">
        <v>4227</v>
      </c>
    </row>
    <row r="172" spans="14:16" x14ac:dyDescent="0.25">
      <c r="N172" s="4" t="s">
        <v>1477</v>
      </c>
      <c r="O172" s="4" t="s">
        <v>411</v>
      </c>
      <c r="P172" s="4">
        <v>4226</v>
      </c>
    </row>
    <row r="173" spans="14:16" x14ac:dyDescent="0.25">
      <c r="N173" s="4" t="s">
        <v>1477</v>
      </c>
      <c r="O173" s="4" t="s">
        <v>353</v>
      </c>
      <c r="P173" s="4">
        <v>4210</v>
      </c>
    </row>
    <row r="174" spans="14:16" x14ac:dyDescent="0.25">
      <c r="N174" s="4" t="s">
        <v>1477</v>
      </c>
      <c r="O174" s="4" t="s">
        <v>177</v>
      </c>
      <c r="P174" s="4">
        <v>4207</v>
      </c>
    </row>
    <row r="175" spans="14:16" x14ac:dyDescent="0.25">
      <c r="N175" s="4" t="s">
        <v>1477</v>
      </c>
      <c r="O175" s="4" t="s">
        <v>412</v>
      </c>
      <c r="P175" s="4">
        <v>4204</v>
      </c>
    </row>
    <row r="176" spans="14:16" x14ac:dyDescent="0.25">
      <c r="N176" s="4" t="s">
        <v>1477</v>
      </c>
      <c r="O176" s="4" t="s">
        <v>218</v>
      </c>
      <c r="P176" s="4">
        <v>4206</v>
      </c>
    </row>
    <row r="177" spans="14:16" x14ac:dyDescent="0.25">
      <c r="N177" s="4" t="s">
        <v>1477</v>
      </c>
      <c r="O177" s="4" t="s">
        <v>181</v>
      </c>
      <c r="P177" s="4">
        <v>4234</v>
      </c>
    </row>
    <row r="178" spans="14:16" x14ac:dyDescent="0.25">
      <c r="N178" s="4" t="s">
        <v>1477</v>
      </c>
      <c r="O178" s="4" t="s">
        <v>413</v>
      </c>
      <c r="P178" s="4">
        <v>4208</v>
      </c>
    </row>
    <row r="179" spans="14:16" x14ac:dyDescent="0.25">
      <c r="N179" s="4" t="s">
        <v>1477</v>
      </c>
      <c r="O179" s="4" t="s">
        <v>414</v>
      </c>
      <c r="P179" s="4">
        <v>4220</v>
      </c>
    </row>
    <row r="180" spans="14:16" x14ac:dyDescent="0.25">
      <c r="N180" s="4" t="s">
        <v>1477</v>
      </c>
      <c r="O180" s="4" t="s">
        <v>393</v>
      </c>
      <c r="P180" s="4">
        <v>4232</v>
      </c>
    </row>
    <row r="181" spans="14:16" x14ac:dyDescent="0.25">
      <c r="N181" s="4" t="s">
        <v>1477</v>
      </c>
      <c r="O181" s="4" t="s">
        <v>415</v>
      </c>
      <c r="P181" s="4">
        <v>4228</v>
      </c>
    </row>
    <row r="182" spans="14:16" x14ac:dyDescent="0.25">
      <c r="N182" s="4" t="s">
        <v>1477</v>
      </c>
      <c r="O182" s="4" t="s">
        <v>416</v>
      </c>
      <c r="P182" s="4">
        <v>4203</v>
      </c>
    </row>
    <row r="183" spans="14:16" x14ac:dyDescent="0.25">
      <c r="N183" s="4" t="s">
        <v>1477</v>
      </c>
      <c r="O183" s="4" t="s">
        <v>417</v>
      </c>
      <c r="P183" s="4">
        <v>4214</v>
      </c>
    </row>
    <row r="184" spans="14:16" x14ac:dyDescent="0.25">
      <c r="N184" s="4" t="s">
        <v>1477</v>
      </c>
      <c r="O184" s="4"/>
      <c r="P184" s="4"/>
    </row>
    <row r="185" spans="14:16" x14ac:dyDescent="0.25">
      <c r="N185" s="4" t="s">
        <v>1478</v>
      </c>
      <c r="O185" s="4" t="s">
        <v>1197</v>
      </c>
      <c r="P185" s="4">
        <v>2612</v>
      </c>
    </row>
    <row r="186" spans="14:16" x14ac:dyDescent="0.25">
      <c r="N186" s="4" t="s">
        <v>1478</v>
      </c>
      <c r="O186" s="4" t="s">
        <v>1196</v>
      </c>
      <c r="P186" s="4">
        <v>2600</v>
      </c>
    </row>
    <row r="187" spans="14:16" x14ac:dyDescent="0.25">
      <c r="N187" s="4" t="s">
        <v>1478</v>
      </c>
      <c r="O187" s="4" t="s">
        <v>1198</v>
      </c>
      <c r="P187" s="4">
        <v>2610</v>
      </c>
    </row>
    <row r="188" spans="14:16" x14ac:dyDescent="0.25">
      <c r="N188" s="4" t="s">
        <v>1478</v>
      </c>
      <c r="O188" s="4" t="s">
        <v>1199</v>
      </c>
      <c r="P188" s="4">
        <v>2605</v>
      </c>
    </row>
    <row r="189" spans="14:16" x14ac:dyDescent="0.25">
      <c r="N189" s="4" t="s">
        <v>1478</v>
      </c>
      <c r="O189" s="4" t="s">
        <v>1200</v>
      </c>
      <c r="P189" s="4">
        <v>2607</v>
      </c>
    </row>
    <row r="190" spans="14:16" x14ac:dyDescent="0.25">
      <c r="N190" s="4" t="s">
        <v>1478</v>
      </c>
      <c r="O190" s="4" t="s">
        <v>1201</v>
      </c>
      <c r="P190" s="4">
        <v>2604</v>
      </c>
    </row>
    <row r="191" spans="14:16" x14ac:dyDescent="0.25">
      <c r="N191" s="4" t="s">
        <v>1478</v>
      </c>
      <c r="O191" s="4" t="s">
        <v>1202</v>
      </c>
      <c r="P191" s="4">
        <v>2606</v>
      </c>
    </row>
    <row r="192" spans="14:16" x14ac:dyDescent="0.25">
      <c r="N192" s="4" t="s">
        <v>1478</v>
      </c>
      <c r="O192" s="4" t="s">
        <v>1203</v>
      </c>
      <c r="P192" s="4">
        <v>2613</v>
      </c>
    </row>
    <row r="193" spans="14:16" x14ac:dyDescent="0.25">
      <c r="N193" s="4" t="s">
        <v>1478</v>
      </c>
      <c r="O193" s="4" t="s">
        <v>1204</v>
      </c>
      <c r="P193" s="4">
        <v>2611</v>
      </c>
    </row>
    <row r="194" spans="14:16" x14ac:dyDescent="0.25">
      <c r="N194" s="4" t="s">
        <v>1478</v>
      </c>
      <c r="O194" s="4" t="s">
        <v>1205</v>
      </c>
      <c r="P194" s="4">
        <v>2601</v>
      </c>
    </row>
    <row r="195" spans="14:16" x14ac:dyDescent="0.25">
      <c r="N195" s="4" t="s">
        <v>1478</v>
      </c>
      <c r="O195" s="4" t="s">
        <v>1206</v>
      </c>
      <c r="P195" s="4">
        <v>2608</v>
      </c>
    </row>
    <row r="196" spans="14:16" x14ac:dyDescent="0.25">
      <c r="N196" s="4" t="s">
        <v>1478</v>
      </c>
      <c r="O196" s="4" t="s">
        <v>1207</v>
      </c>
      <c r="P196" s="4">
        <v>2614</v>
      </c>
    </row>
    <row r="197" spans="14:16" x14ac:dyDescent="0.25">
      <c r="N197" s="4" t="s">
        <v>1478</v>
      </c>
      <c r="O197" s="4" t="s">
        <v>1208</v>
      </c>
      <c r="P197" s="4">
        <v>2603</v>
      </c>
    </row>
    <row r="198" spans="14:16" x14ac:dyDescent="0.25">
      <c r="N198" s="4" t="s">
        <v>1478</v>
      </c>
      <c r="O198" s="4" t="s">
        <v>1209</v>
      </c>
      <c r="P198" s="4">
        <v>2615</v>
      </c>
    </row>
    <row r="199" spans="14:16" x14ac:dyDescent="0.25">
      <c r="N199" s="4" t="s">
        <v>1478</v>
      </c>
      <c r="O199" s="4"/>
      <c r="P199" s="4"/>
    </row>
    <row r="200" spans="14:16" x14ac:dyDescent="0.25">
      <c r="N200" s="4" t="s">
        <v>116</v>
      </c>
      <c r="O200" s="4" t="s">
        <v>115</v>
      </c>
      <c r="P200" s="4">
        <v>6544</v>
      </c>
    </row>
    <row r="201" spans="14:16" x14ac:dyDescent="0.25">
      <c r="N201" s="4" t="s">
        <v>116</v>
      </c>
      <c r="O201" s="4" t="s">
        <v>116</v>
      </c>
      <c r="P201" s="4">
        <v>6549</v>
      </c>
    </row>
    <row r="202" spans="14:16" x14ac:dyDescent="0.25">
      <c r="N202" s="4" t="s">
        <v>116</v>
      </c>
      <c r="O202" s="4" t="s">
        <v>117</v>
      </c>
      <c r="P202" s="4">
        <v>6550</v>
      </c>
    </row>
    <row r="203" spans="14:16" x14ac:dyDescent="0.25">
      <c r="N203" s="4" t="s">
        <v>116</v>
      </c>
      <c r="O203" s="4" t="s">
        <v>118</v>
      </c>
      <c r="P203" s="4">
        <v>6548</v>
      </c>
    </row>
    <row r="204" spans="14:16" x14ac:dyDescent="0.25">
      <c r="N204" s="4" t="s">
        <v>116</v>
      </c>
      <c r="O204" s="4" t="s">
        <v>119</v>
      </c>
      <c r="P204" s="4">
        <v>6547</v>
      </c>
    </row>
    <row r="205" spans="14:16" x14ac:dyDescent="0.25">
      <c r="N205" s="4" t="s">
        <v>116</v>
      </c>
      <c r="O205" s="4" t="s">
        <v>120</v>
      </c>
      <c r="P205" s="4">
        <v>6545</v>
      </c>
    </row>
    <row r="206" spans="14:16" x14ac:dyDescent="0.25">
      <c r="N206" s="4" t="s">
        <v>116</v>
      </c>
      <c r="O206" s="4" t="s">
        <v>121</v>
      </c>
      <c r="P206" s="4">
        <v>6546</v>
      </c>
    </row>
    <row r="207" spans="14:16" x14ac:dyDescent="0.25">
      <c r="N207" s="4" t="s">
        <v>116</v>
      </c>
      <c r="O207" s="4" t="s">
        <v>122</v>
      </c>
      <c r="P207" s="4">
        <v>6543</v>
      </c>
    </row>
    <row r="208" spans="14:16" x14ac:dyDescent="0.25">
      <c r="N208" s="4" t="s">
        <v>1479</v>
      </c>
      <c r="O208" s="4" t="s">
        <v>800</v>
      </c>
      <c r="P208" s="4">
        <v>6302</v>
      </c>
    </row>
    <row r="209" spans="14:16" x14ac:dyDescent="0.25">
      <c r="N209" s="4" t="s">
        <v>1479</v>
      </c>
      <c r="O209" s="4" t="s">
        <v>224</v>
      </c>
      <c r="P209" s="4">
        <v>6314</v>
      </c>
    </row>
    <row r="210" spans="14:16" x14ac:dyDescent="0.25">
      <c r="N210" s="4" t="s">
        <v>1479</v>
      </c>
      <c r="O210" s="4" t="s">
        <v>147</v>
      </c>
      <c r="P210" s="4">
        <v>6311</v>
      </c>
    </row>
    <row r="211" spans="14:16" x14ac:dyDescent="0.25">
      <c r="N211" s="4" t="s">
        <v>1479</v>
      </c>
      <c r="O211" s="4" t="s">
        <v>801</v>
      </c>
      <c r="P211" s="4">
        <v>6335</v>
      </c>
    </row>
    <row r="212" spans="14:16" x14ac:dyDescent="0.25">
      <c r="N212" s="4" t="s">
        <v>1479</v>
      </c>
      <c r="O212" s="4" t="s">
        <v>802</v>
      </c>
      <c r="P212" s="4">
        <v>6301</v>
      </c>
    </row>
    <row r="213" spans="14:16" x14ac:dyDescent="0.25">
      <c r="N213" s="4" t="s">
        <v>1479</v>
      </c>
      <c r="O213" s="4" t="s">
        <v>803</v>
      </c>
      <c r="P213" s="4">
        <v>6342</v>
      </c>
    </row>
    <row r="214" spans="14:16" x14ac:dyDescent="0.25">
      <c r="N214" s="4" t="s">
        <v>1479</v>
      </c>
      <c r="O214" s="4" t="s">
        <v>585</v>
      </c>
      <c r="P214" s="4">
        <v>6318</v>
      </c>
    </row>
    <row r="215" spans="14:16" x14ac:dyDescent="0.25">
      <c r="N215" s="4" t="s">
        <v>1479</v>
      </c>
      <c r="O215" s="4" t="s">
        <v>804</v>
      </c>
      <c r="P215" s="4">
        <v>6326</v>
      </c>
    </row>
    <row r="216" spans="14:16" x14ac:dyDescent="0.25">
      <c r="N216" s="4" t="s">
        <v>1479</v>
      </c>
      <c r="O216" s="4" t="s">
        <v>805</v>
      </c>
      <c r="P216" s="4">
        <v>6317</v>
      </c>
    </row>
    <row r="217" spans="14:16" x14ac:dyDescent="0.25">
      <c r="N217" s="4" t="s">
        <v>1479</v>
      </c>
      <c r="O217" s="4" t="s">
        <v>469</v>
      </c>
      <c r="P217" s="4">
        <v>6333</v>
      </c>
    </row>
    <row r="218" spans="14:16" x14ac:dyDescent="0.25">
      <c r="N218" s="4" t="s">
        <v>1479</v>
      </c>
      <c r="O218" s="4" t="s">
        <v>806</v>
      </c>
      <c r="P218" s="4">
        <v>6328</v>
      </c>
    </row>
    <row r="219" spans="14:16" x14ac:dyDescent="0.25">
      <c r="N219" s="4" t="s">
        <v>1479</v>
      </c>
      <c r="O219" s="4" t="s">
        <v>807</v>
      </c>
      <c r="P219" s="4">
        <v>6312</v>
      </c>
    </row>
    <row r="220" spans="14:16" x14ac:dyDescent="0.25">
      <c r="N220" s="4" t="s">
        <v>1479</v>
      </c>
      <c r="O220" s="4" t="s">
        <v>808</v>
      </c>
      <c r="P220" s="4">
        <v>6319</v>
      </c>
    </row>
    <row r="221" spans="14:16" x14ac:dyDescent="0.25">
      <c r="N221" s="4" t="s">
        <v>1479</v>
      </c>
      <c r="O221" s="4" t="s">
        <v>809</v>
      </c>
      <c r="P221" s="4">
        <v>6343</v>
      </c>
    </row>
    <row r="222" spans="14:16" x14ac:dyDescent="0.25">
      <c r="N222" s="4" t="s">
        <v>1479</v>
      </c>
      <c r="O222" s="4" t="s">
        <v>810</v>
      </c>
      <c r="P222" s="4">
        <v>6330</v>
      </c>
    </row>
    <row r="223" spans="14:16" x14ac:dyDescent="0.25">
      <c r="N223" s="4" t="s">
        <v>1479</v>
      </c>
      <c r="O223" s="4" t="s">
        <v>811</v>
      </c>
      <c r="P223" s="4">
        <v>6337</v>
      </c>
    </row>
    <row r="224" spans="14:16" x14ac:dyDescent="0.25">
      <c r="N224" s="4" t="s">
        <v>1479</v>
      </c>
      <c r="O224" s="4" t="s">
        <v>812</v>
      </c>
      <c r="P224" s="4">
        <v>6341</v>
      </c>
    </row>
    <row r="225" spans="14:16" x14ac:dyDescent="0.25">
      <c r="N225" s="4" t="s">
        <v>1479</v>
      </c>
      <c r="O225" s="4" t="s">
        <v>813</v>
      </c>
      <c r="P225" s="4">
        <v>6322</v>
      </c>
    </row>
    <row r="226" spans="14:16" x14ac:dyDescent="0.25">
      <c r="N226" s="4" t="s">
        <v>1479</v>
      </c>
      <c r="O226" s="4" t="s">
        <v>814</v>
      </c>
      <c r="P226" s="4">
        <v>6344</v>
      </c>
    </row>
    <row r="227" spans="14:16" x14ac:dyDescent="0.25">
      <c r="N227" s="4" t="s">
        <v>1479</v>
      </c>
      <c r="O227" s="4" t="s">
        <v>815</v>
      </c>
      <c r="P227" s="4">
        <v>6339</v>
      </c>
    </row>
    <row r="228" spans="14:16" x14ac:dyDescent="0.25">
      <c r="N228" s="4" t="s">
        <v>1479</v>
      </c>
      <c r="O228" s="4" t="s">
        <v>816</v>
      </c>
      <c r="P228" s="4">
        <v>6305</v>
      </c>
    </row>
    <row r="229" spans="14:16" x14ac:dyDescent="0.25">
      <c r="N229" s="4" t="s">
        <v>1479</v>
      </c>
      <c r="O229" s="4" t="s">
        <v>817</v>
      </c>
      <c r="P229" s="4">
        <v>6309</v>
      </c>
    </row>
    <row r="230" spans="14:16" x14ac:dyDescent="0.25">
      <c r="N230" s="4" t="s">
        <v>1479</v>
      </c>
      <c r="O230" s="4" t="s">
        <v>818</v>
      </c>
      <c r="P230" s="4">
        <v>6307</v>
      </c>
    </row>
    <row r="231" spans="14:16" x14ac:dyDescent="0.25">
      <c r="N231" s="4" t="s">
        <v>1479</v>
      </c>
      <c r="O231" s="4" t="s">
        <v>819</v>
      </c>
      <c r="P231" s="4">
        <v>6310</v>
      </c>
    </row>
    <row r="232" spans="14:16" x14ac:dyDescent="0.25">
      <c r="N232" s="4" t="s">
        <v>1479</v>
      </c>
      <c r="O232" s="4" t="s">
        <v>820</v>
      </c>
      <c r="P232" s="4">
        <v>6332</v>
      </c>
    </row>
    <row r="233" spans="14:16" x14ac:dyDescent="0.25">
      <c r="N233" s="4" t="s">
        <v>1479</v>
      </c>
      <c r="O233" s="4" t="s">
        <v>821</v>
      </c>
      <c r="P233" s="4">
        <v>6308</v>
      </c>
    </row>
    <row r="234" spans="14:16" x14ac:dyDescent="0.25">
      <c r="N234" s="4" t="s">
        <v>1479</v>
      </c>
      <c r="O234" s="4" t="s">
        <v>822</v>
      </c>
      <c r="P234" s="4">
        <v>6334</v>
      </c>
    </row>
    <row r="235" spans="14:16" x14ac:dyDescent="0.25">
      <c r="N235" s="4" t="s">
        <v>1479</v>
      </c>
      <c r="O235" s="4" t="s">
        <v>823</v>
      </c>
      <c r="P235" s="4">
        <v>6304</v>
      </c>
    </row>
    <row r="236" spans="14:16" x14ac:dyDescent="0.25">
      <c r="N236" s="4" t="s">
        <v>1479</v>
      </c>
      <c r="O236" s="4" t="s">
        <v>824</v>
      </c>
      <c r="P236" s="4">
        <v>6303</v>
      </c>
    </row>
    <row r="237" spans="14:16" x14ac:dyDescent="0.25">
      <c r="N237" s="4" t="s">
        <v>1479</v>
      </c>
      <c r="O237" s="4" t="s">
        <v>825</v>
      </c>
      <c r="P237" s="4">
        <v>6316</v>
      </c>
    </row>
    <row r="238" spans="14:16" x14ac:dyDescent="0.25">
      <c r="N238" s="4" t="s">
        <v>1479</v>
      </c>
      <c r="O238" s="4" t="s">
        <v>826</v>
      </c>
      <c r="P238" s="4">
        <v>6327</v>
      </c>
    </row>
    <row r="239" spans="14:16" x14ac:dyDescent="0.25">
      <c r="N239" s="4" t="s">
        <v>1479</v>
      </c>
      <c r="O239" s="4" t="s">
        <v>165</v>
      </c>
      <c r="P239" s="4">
        <v>6313</v>
      </c>
    </row>
    <row r="240" spans="14:16" x14ac:dyDescent="0.25">
      <c r="N240" s="4" t="s">
        <v>1479</v>
      </c>
      <c r="O240" s="4" t="s">
        <v>827</v>
      </c>
      <c r="P240" s="4">
        <v>6336</v>
      </c>
    </row>
    <row r="241" spans="14:16" x14ac:dyDescent="0.25">
      <c r="N241" s="4" t="s">
        <v>1479</v>
      </c>
      <c r="O241" s="4" t="s">
        <v>828</v>
      </c>
      <c r="P241" s="4">
        <v>6340</v>
      </c>
    </row>
    <row r="242" spans="14:16" x14ac:dyDescent="0.25">
      <c r="N242" s="4" t="s">
        <v>1479</v>
      </c>
      <c r="O242" s="4" t="s">
        <v>284</v>
      </c>
      <c r="P242" s="4">
        <v>6321</v>
      </c>
    </row>
    <row r="243" spans="14:16" x14ac:dyDescent="0.25">
      <c r="N243" s="4" t="s">
        <v>1479</v>
      </c>
      <c r="O243" s="4" t="s">
        <v>829</v>
      </c>
      <c r="P243" s="4">
        <v>6346</v>
      </c>
    </row>
    <row r="244" spans="14:16" x14ac:dyDescent="0.25">
      <c r="N244" s="4" t="s">
        <v>1479</v>
      </c>
      <c r="O244" s="4" t="s">
        <v>830</v>
      </c>
      <c r="P244" s="4">
        <v>6331</v>
      </c>
    </row>
    <row r="245" spans="14:16" x14ac:dyDescent="0.25">
      <c r="N245" s="4" t="s">
        <v>1479</v>
      </c>
      <c r="O245" s="4" t="s">
        <v>40</v>
      </c>
      <c r="P245" s="4">
        <v>6345</v>
      </c>
    </row>
    <row r="246" spans="14:16" x14ac:dyDescent="0.25">
      <c r="N246" s="4" t="s">
        <v>1479</v>
      </c>
      <c r="O246" s="4" t="s">
        <v>307</v>
      </c>
      <c r="P246" s="4">
        <v>6323</v>
      </c>
    </row>
    <row r="247" spans="14:16" x14ac:dyDescent="0.25">
      <c r="N247" s="4" t="s">
        <v>1479</v>
      </c>
      <c r="O247" s="4" t="s">
        <v>831</v>
      </c>
      <c r="P247" s="4">
        <v>6347</v>
      </c>
    </row>
    <row r="248" spans="14:16" x14ac:dyDescent="0.25">
      <c r="N248" s="4" t="s">
        <v>1479</v>
      </c>
      <c r="O248" s="4" t="s">
        <v>832</v>
      </c>
      <c r="P248" s="4">
        <v>6320</v>
      </c>
    </row>
    <row r="249" spans="14:16" x14ac:dyDescent="0.25">
      <c r="N249" s="4" t="s">
        <v>1479</v>
      </c>
      <c r="O249" s="4" t="s">
        <v>833</v>
      </c>
      <c r="P249" s="4">
        <v>6338</v>
      </c>
    </row>
    <row r="250" spans="14:16" x14ac:dyDescent="0.25">
      <c r="N250" s="4" t="s">
        <v>1479</v>
      </c>
      <c r="O250" s="4" t="s">
        <v>799</v>
      </c>
      <c r="P250" s="4">
        <v>6300</v>
      </c>
    </row>
    <row r="251" spans="14:16" x14ac:dyDescent="0.25">
      <c r="N251" s="4" t="s">
        <v>1479</v>
      </c>
      <c r="O251" s="4" t="s">
        <v>834</v>
      </c>
      <c r="P251" s="4">
        <v>6325</v>
      </c>
    </row>
    <row r="252" spans="14:16" x14ac:dyDescent="0.25">
      <c r="N252" s="4" t="s">
        <v>1479</v>
      </c>
      <c r="O252" s="4" t="s">
        <v>835</v>
      </c>
      <c r="P252" s="4">
        <v>6324</v>
      </c>
    </row>
    <row r="253" spans="14:16" x14ac:dyDescent="0.25">
      <c r="N253" s="4" t="s">
        <v>1479</v>
      </c>
      <c r="O253" s="4" t="s">
        <v>836</v>
      </c>
      <c r="P253" s="4">
        <v>6329</v>
      </c>
    </row>
    <row r="254" spans="14:16" x14ac:dyDescent="0.25">
      <c r="N254" s="4" t="s">
        <v>1479</v>
      </c>
      <c r="O254" s="4" t="s">
        <v>837</v>
      </c>
      <c r="P254" s="4">
        <v>6315</v>
      </c>
    </row>
    <row r="255" spans="14:16" x14ac:dyDescent="0.25">
      <c r="N255" s="4" t="s">
        <v>1479</v>
      </c>
      <c r="O255" s="4" t="s">
        <v>838</v>
      </c>
      <c r="P255" s="4">
        <v>6306</v>
      </c>
    </row>
    <row r="256" spans="14:16" x14ac:dyDescent="0.25">
      <c r="N256" s="4" t="s">
        <v>1480</v>
      </c>
      <c r="O256" s="4" t="s">
        <v>1012</v>
      </c>
      <c r="P256" s="4">
        <v>8707</v>
      </c>
    </row>
    <row r="257" spans="14:16" x14ac:dyDescent="0.25">
      <c r="N257" s="4" t="s">
        <v>1480</v>
      </c>
      <c r="O257" s="4" t="s">
        <v>1013</v>
      </c>
      <c r="P257" s="4">
        <v>8723</v>
      </c>
    </row>
    <row r="258" spans="14:16" x14ac:dyDescent="0.25">
      <c r="N258" s="4" t="s">
        <v>1480</v>
      </c>
      <c r="O258" s="4" t="s">
        <v>1014</v>
      </c>
      <c r="P258" s="4">
        <v>8721</v>
      </c>
    </row>
    <row r="259" spans="14:16" x14ac:dyDescent="0.25">
      <c r="N259" s="4" t="s">
        <v>1480</v>
      </c>
      <c r="O259" s="4" t="s">
        <v>1015</v>
      </c>
      <c r="P259" s="4">
        <v>8719</v>
      </c>
    </row>
    <row r="260" spans="14:16" x14ac:dyDescent="0.25">
      <c r="N260" s="4" t="s">
        <v>1480</v>
      </c>
      <c r="O260" s="4" t="s">
        <v>1016</v>
      </c>
      <c r="P260" s="4">
        <v>8712</v>
      </c>
    </row>
    <row r="261" spans="14:16" x14ac:dyDescent="0.25">
      <c r="N261" s="4" t="s">
        <v>1480</v>
      </c>
      <c r="O261" s="4" t="s">
        <v>1017</v>
      </c>
      <c r="P261" s="4">
        <v>8702</v>
      </c>
    </row>
    <row r="262" spans="14:16" x14ac:dyDescent="0.25">
      <c r="N262" s="4" t="s">
        <v>1480</v>
      </c>
      <c r="O262" s="4" t="s">
        <v>1018</v>
      </c>
      <c r="P262" s="4">
        <v>8713</v>
      </c>
    </row>
    <row r="263" spans="14:16" x14ac:dyDescent="0.25">
      <c r="N263" s="4" t="s">
        <v>1480</v>
      </c>
      <c r="O263" s="4" t="s">
        <v>1019</v>
      </c>
      <c r="P263" s="4">
        <v>8718</v>
      </c>
    </row>
    <row r="264" spans="14:16" x14ac:dyDescent="0.25">
      <c r="N264" s="4" t="s">
        <v>1480</v>
      </c>
      <c r="O264" s="4" t="s">
        <v>1020</v>
      </c>
      <c r="P264" s="4">
        <v>8720</v>
      </c>
    </row>
    <row r="265" spans="14:16" x14ac:dyDescent="0.25">
      <c r="N265" s="4" t="s">
        <v>1480</v>
      </c>
      <c r="O265" s="4" t="s">
        <v>1021</v>
      </c>
      <c r="P265" s="4">
        <v>8716</v>
      </c>
    </row>
    <row r="266" spans="14:16" x14ac:dyDescent="0.25">
      <c r="N266" s="4" t="s">
        <v>1480</v>
      </c>
      <c r="O266" s="4" t="s">
        <v>1022</v>
      </c>
      <c r="P266" s="4">
        <v>8722</v>
      </c>
    </row>
    <row r="267" spans="14:16" x14ac:dyDescent="0.25">
      <c r="N267" s="4" t="s">
        <v>1480</v>
      </c>
      <c r="O267" s="4" t="s">
        <v>1023</v>
      </c>
      <c r="P267" s="4">
        <v>8706</v>
      </c>
    </row>
    <row r="268" spans="14:16" x14ac:dyDescent="0.25">
      <c r="N268" s="4" t="s">
        <v>1480</v>
      </c>
      <c r="O268" s="4" t="s">
        <v>1011</v>
      </c>
      <c r="P268" s="4">
        <v>8700</v>
      </c>
    </row>
    <row r="269" spans="14:16" x14ac:dyDescent="0.25">
      <c r="N269" s="4" t="s">
        <v>1480</v>
      </c>
      <c r="O269" s="4" t="s">
        <v>104</v>
      </c>
      <c r="P269" s="4">
        <v>8704</v>
      </c>
    </row>
    <row r="270" spans="14:16" x14ac:dyDescent="0.25">
      <c r="N270" s="4" t="s">
        <v>1480</v>
      </c>
      <c r="O270" s="4" t="s">
        <v>1024</v>
      </c>
      <c r="P270" s="4">
        <v>8703</v>
      </c>
    </row>
    <row r="271" spans="14:16" x14ac:dyDescent="0.25">
      <c r="N271" s="4" t="s">
        <v>1480</v>
      </c>
      <c r="O271" s="4" t="s">
        <v>1025</v>
      </c>
      <c r="P271" s="4">
        <v>8714</v>
      </c>
    </row>
    <row r="272" spans="14:16" x14ac:dyDescent="0.25">
      <c r="N272" s="4" t="s">
        <v>1480</v>
      </c>
      <c r="O272" s="4" t="s">
        <v>1026</v>
      </c>
      <c r="P272" s="4">
        <v>8717</v>
      </c>
    </row>
    <row r="273" spans="14:16" x14ac:dyDescent="0.25">
      <c r="N273" s="4" t="s">
        <v>1480</v>
      </c>
      <c r="O273" s="4" t="s">
        <v>243</v>
      </c>
      <c r="P273" s="4">
        <v>8715</v>
      </c>
    </row>
    <row r="274" spans="14:16" x14ac:dyDescent="0.25">
      <c r="N274" s="4" t="s">
        <v>1480</v>
      </c>
      <c r="O274" s="4" t="s">
        <v>338</v>
      </c>
      <c r="P274" s="4">
        <v>8711</v>
      </c>
    </row>
    <row r="275" spans="14:16" x14ac:dyDescent="0.25">
      <c r="N275" s="4" t="s">
        <v>1480</v>
      </c>
      <c r="O275" s="4" t="s">
        <v>1027</v>
      </c>
      <c r="P275" s="4">
        <v>8701</v>
      </c>
    </row>
    <row r="276" spans="14:16" x14ac:dyDescent="0.25">
      <c r="N276" s="4" t="s">
        <v>1480</v>
      </c>
      <c r="O276" s="4" t="s">
        <v>1028</v>
      </c>
      <c r="P276" s="4">
        <v>8708</v>
      </c>
    </row>
    <row r="277" spans="14:16" x14ac:dyDescent="0.25">
      <c r="N277" s="4" t="s">
        <v>1480</v>
      </c>
      <c r="O277" s="4" t="s">
        <v>838</v>
      </c>
      <c r="P277" s="4">
        <v>8709</v>
      </c>
    </row>
    <row r="278" spans="14:16" x14ac:dyDescent="0.25">
      <c r="N278" s="4" t="s">
        <v>1480</v>
      </c>
      <c r="O278" s="4"/>
      <c r="P278" s="4"/>
    </row>
    <row r="279" spans="14:16" x14ac:dyDescent="0.25">
      <c r="N279" s="4" t="s">
        <v>292</v>
      </c>
      <c r="O279" s="4" t="s">
        <v>288</v>
      </c>
      <c r="P279" s="4">
        <v>3012</v>
      </c>
    </row>
    <row r="280" spans="14:16" x14ac:dyDescent="0.25">
      <c r="N280" s="4" t="s">
        <v>292</v>
      </c>
      <c r="O280" s="4" t="s">
        <v>289</v>
      </c>
      <c r="P280" s="4">
        <v>3016</v>
      </c>
    </row>
    <row r="281" spans="14:16" x14ac:dyDescent="0.25">
      <c r="N281" s="4" t="s">
        <v>292</v>
      </c>
      <c r="O281" s="4" t="s">
        <v>290</v>
      </c>
      <c r="P281" s="4">
        <v>3006</v>
      </c>
    </row>
    <row r="282" spans="14:16" x14ac:dyDescent="0.25">
      <c r="N282" s="4" t="s">
        <v>292</v>
      </c>
      <c r="O282" s="4" t="s">
        <v>291</v>
      </c>
      <c r="P282" s="4">
        <v>3018</v>
      </c>
    </row>
    <row r="283" spans="14:16" x14ac:dyDescent="0.25">
      <c r="N283" s="4" t="s">
        <v>292</v>
      </c>
      <c r="O283" s="4" t="s">
        <v>292</v>
      </c>
      <c r="P283" s="4">
        <v>3017</v>
      </c>
    </row>
    <row r="284" spans="14:16" x14ac:dyDescent="0.25">
      <c r="N284" s="4" t="s">
        <v>292</v>
      </c>
      <c r="O284" s="4" t="s">
        <v>293</v>
      </c>
      <c r="P284" s="4">
        <v>3007</v>
      </c>
    </row>
    <row r="285" spans="14:16" x14ac:dyDescent="0.25">
      <c r="N285" s="4" t="s">
        <v>292</v>
      </c>
      <c r="O285" s="4" t="s">
        <v>294</v>
      </c>
      <c r="P285" s="4">
        <v>3003</v>
      </c>
    </row>
    <row r="286" spans="14:16" x14ac:dyDescent="0.25">
      <c r="N286" s="4" t="s">
        <v>292</v>
      </c>
      <c r="O286" s="4" t="s">
        <v>295</v>
      </c>
      <c r="P286" s="4">
        <v>3009</v>
      </c>
    </row>
    <row r="287" spans="14:16" x14ac:dyDescent="0.25">
      <c r="N287" s="4" t="s">
        <v>292</v>
      </c>
      <c r="O287" s="4" t="s">
        <v>296</v>
      </c>
      <c r="P287" s="4">
        <v>3015</v>
      </c>
    </row>
    <row r="288" spans="14:16" x14ac:dyDescent="0.25">
      <c r="N288" s="4" t="s">
        <v>292</v>
      </c>
      <c r="O288" s="4" t="s">
        <v>297</v>
      </c>
      <c r="P288" s="4">
        <v>3002</v>
      </c>
    </row>
    <row r="289" spans="14:16" x14ac:dyDescent="0.25">
      <c r="N289" s="4" t="s">
        <v>292</v>
      </c>
      <c r="O289" s="4" t="s">
        <v>286</v>
      </c>
      <c r="P289" s="4">
        <v>3000</v>
      </c>
    </row>
    <row r="290" spans="14:16" x14ac:dyDescent="0.25">
      <c r="N290" s="4" t="s">
        <v>292</v>
      </c>
      <c r="O290" s="4" t="s">
        <v>298</v>
      </c>
      <c r="P290" s="4">
        <v>3019</v>
      </c>
    </row>
    <row r="291" spans="14:16" x14ac:dyDescent="0.25">
      <c r="N291" s="4" t="s">
        <v>292</v>
      </c>
      <c r="O291" s="4" t="s">
        <v>299</v>
      </c>
      <c r="P291" s="4">
        <v>3020</v>
      </c>
    </row>
    <row r="292" spans="14:16" x14ac:dyDescent="0.25">
      <c r="N292" s="4" t="s">
        <v>292</v>
      </c>
      <c r="O292" s="4" t="s">
        <v>300</v>
      </c>
      <c r="P292" s="4">
        <v>3013</v>
      </c>
    </row>
    <row r="293" spans="14:16" x14ac:dyDescent="0.25">
      <c r="N293" s="4" t="s">
        <v>292</v>
      </c>
      <c r="O293" s="4" t="s">
        <v>301</v>
      </c>
      <c r="P293" s="4">
        <v>3021</v>
      </c>
    </row>
    <row r="294" spans="14:16" x14ac:dyDescent="0.25">
      <c r="N294" s="4" t="s">
        <v>292</v>
      </c>
      <c r="O294" s="4" t="s">
        <v>302</v>
      </c>
      <c r="P294" s="4">
        <v>3014</v>
      </c>
    </row>
    <row r="295" spans="14:16" x14ac:dyDescent="0.25">
      <c r="N295" s="4" t="s">
        <v>292</v>
      </c>
      <c r="O295" s="4" t="s">
        <v>303</v>
      </c>
      <c r="P295" s="4">
        <v>3001</v>
      </c>
    </row>
    <row r="296" spans="14:16" x14ac:dyDescent="0.25">
      <c r="N296" s="4" t="s">
        <v>292</v>
      </c>
      <c r="O296" s="4" t="s">
        <v>304</v>
      </c>
      <c r="P296" s="4">
        <v>3004</v>
      </c>
    </row>
    <row r="297" spans="14:16" x14ac:dyDescent="0.25">
      <c r="N297" s="4" t="s">
        <v>292</v>
      </c>
      <c r="O297" s="4" t="s">
        <v>305</v>
      </c>
      <c r="P297" s="4">
        <v>3005</v>
      </c>
    </row>
    <row r="298" spans="14:16" x14ac:dyDescent="0.25">
      <c r="N298" s="4" t="s">
        <v>292</v>
      </c>
      <c r="O298" s="4" t="s">
        <v>306</v>
      </c>
      <c r="P298" s="4">
        <v>3010</v>
      </c>
    </row>
    <row r="299" spans="14:16" x14ac:dyDescent="0.25">
      <c r="N299" s="4" t="s">
        <v>292</v>
      </c>
      <c r="O299" s="4" t="s">
        <v>287</v>
      </c>
      <c r="P299" s="4">
        <v>3023</v>
      </c>
    </row>
    <row r="300" spans="14:16" x14ac:dyDescent="0.25">
      <c r="N300" s="4" t="s">
        <v>292</v>
      </c>
      <c r="O300" s="4" t="s">
        <v>307</v>
      </c>
      <c r="P300" s="4">
        <v>3011</v>
      </c>
    </row>
    <row r="301" spans="14:16" x14ac:dyDescent="0.25">
      <c r="N301" s="4" t="s">
        <v>292</v>
      </c>
      <c r="O301" s="4" t="s">
        <v>308</v>
      </c>
      <c r="P301" s="4">
        <v>3008</v>
      </c>
    </row>
    <row r="302" spans="14:16" x14ac:dyDescent="0.25">
      <c r="N302" s="4" t="s">
        <v>292</v>
      </c>
      <c r="O302" s="4" t="s">
        <v>180</v>
      </c>
      <c r="P302" s="4">
        <v>3022</v>
      </c>
    </row>
    <row r="303" spans="14:16" x14ac:dyDescent="0.25">
      <c r="N303" s="4" t="s">
        <v>292</v>
      </c>
      <c r="O303" s="4"/>
      <c r="P303" s="4"/>
    </row>
    <row r="304" spans="14:16" x14ac:dyDescent="0.25">
      <c r="N304" s="4" t="s">
        <v>1481</v>
      </c>
      <c r="O304" s="4" t="s">
        <v>195</v>
      </c>
      <c r="P304" s="4">
        <v>3517</v>
      </c>
    </row>
    <row r="305" spans="14:16" x14ac:dyDescent="0.25">
      <c r="N305" s="4" t="s">
        <v>1481</v>
      </c>
      <c r="O305" s="4" t="s">
        <v>146</v>
      </c>
      <c r="P305" s="4">
        <v>3507</v>
      </c>
    </row>
    <row r="306" spans="14:16" x14ac:dyDescent="0.25">
      <c r="N306" s="4" t="s">
        <v>1481</v>
      </c>
      <c r="O306" s="4" t="s">
        <v>196</v>
      </c>
      <c r="P306" s="4">
        <v>3523</v>
      </c>
    </row>
    <row r="307" spans="14:16" x14ac:dyDescent="0.25">
      <c r="N307" s="4" t="s">
        <v>1481</v>
      </c>
      <c r="O307" s="4" t="s">
        <v>197</v>
      </c>
      <c r="P307" s="4">
        <v>3505</v>
      </c>
    </row>
    <row r="308" spans="14:16" x14ac:dyDescent="0.25">
      <c r="N308" s="4" t="s">
        <v>1481</v>
      </c>
      <c r="O308" s="4" t="s">
        <v>198</v>
      </c>
      <c r="P308" s="4">
        <v>3515</v>
      </c>
    </row>
    <row r="309" spans="14:16" x14ac:dyDescent="0.25">
      <c r="N309" s="4" t="s">
        <v>1481</v>
      </c>
      <c r="O309" s="4" t="s">
        <v>199</v>
      </c>
      <c r="P309" s="4">
        <v>3506</v>
      </c>
    </row>
    <row r="310" spans="14:16" x14ac:dyDescent="0.25">
      <c r="N310" s="4" t="s">
        <v>1481</v>
      </c>
      <c r="O310" s="4" t="s">
        <v>200</v>
      </c>
      <c r="P310" s="4">
        <v>3516</v>
      </c>
    </row>
    <row r="311" spans="14:16" x14ac:dyDescent="0.25">
      <c r="N311" s="4" t="s">
        <v>1481</v>
      </c>
      <c r="O311" s="4" t="s">
        <v>201</v>
      </c>
      <c r="P311" s="4">
        <v>3511</v>
      </c>
    </row>
    <row r="312" spans="14:16" x14ac:dyDescent="0.25">
      <c r="N312" s="4" t="s">
        <v>1481</v>
      </c>
      <c r="O312" s="4" t="s">
        <v>202</v>
      </c>
      <c r="P312" s="4">
        <v>3520</v>
      </c>
    </row>
    <row r="313" spans="14:16" x14ac:dyDescent="0.25">
      <c r="N313" s="4" t="s">
        <v>1481</v>
      </c>
      <c r="O313" s="4" t="s">
        <v>203</v>
      </c>
      <c r="P313" s="4">
        <v>3510</v>
      </c>
    </row>
    <row r="314" spans="14:16" x14ac:dyDescent="0.25">
      <c r="N314" s="4" t="s">
        <v>1481</v>
      </c>
      <c r="O314" s="4" t="s">
        <v>204</v>
      </c>
      <c r="P314" s="4">
        <v>3519</v>
      </c>
    </row>
    <row r="315" spans="14:16" x14ac:dyDescent="0.25">
      <c r="N315" s="4" t="s">
        <v>1481</v>
      </c>
      <c r="O315" s="4" t="s">
        <v>205</v>
      </c>
      <c r="P315" s="4">
        <v>3501</v>
      </c>
    </row>
    <row r="316" spans="14:16" x14ac:dyDescent="0.25">
      <c r="N316" s="4" t="s">
        <v>1481</v>
      </c>
      <c r="O316" s="4" t="s">
        <v>206</v>
      </c>
      <c r="P316" s="4">
        <v>3508</v>
      </c>
    </row>
    <row r="317" spans="14:16" x14ac:dyDescent="0.25">
      <c r="N317" s="4" t="s">
        <v>1481</v>
      </c>
      <c r="O317" s="4" t="s">
        <v>207</v>
      </c>
      <c r="P317" s="4">
        <v>3513</v>
      </c>
    </row>
    <row r="318" spans="14:16" x14ac:dyDescent="0.25">
      <c r="N318" s="4" t="s">
        <v>1481</v>
      </c>
      <c r="O318" s="4" t="s">
        <v>208</v>
      </c>
      <c r="P318" s="4">
        <v>3504</v>
      </c>
    </row>
    <row r="319" spans="14:16" x14ac:dyDescent="0.25">
      <c r="N319" s="4" t="s">
        <v>1481</v>
      </c>
      <c r="O319" s="4" t="s">
        <v>209</v>
      </c>
      <c r="P319" s="4">
        <v>3509</v>
      </c>
    </row>
    <row r="320" spans="14:16" x14ac:dyDescent="0.25">
      <c r="N320" s="4" t="s">
        <v>1481</v>
      </c>
      <c r="O320" s="4" t="s">
        <v>210</v>
      </c>
      <c r="P320" s="4">
        <v>3524</v>
      </c>
    </row>
    <row r="321" spans="14:16" x14ac:dyDescent="0.25">
      <c r="N321" s="4" t="s">
        <v>1481</v>
      </c>
      <c r="O321" s="4" t="s">
        <v>211</v>
      </c>
      <c r="P321" s="4">
        <v>3522</v>
      </c>
    </row>
    <row r="322" spans="14:16" x14ac:dyDescent="0.25">
      <c r="N322" s="4" t="s">
        <v>1481</v>
      </c>
      <c r="O322" s="4" t="s">
        <v>212</v>
      </c>
      <c r="P322" s="4">
        <v>3502</v>
      </c>
    </row>
    <row r="323" spans="14:16" x14ac:dyDescent="0.25">
      <c r="N323" s="4" t="s">
        <v>1481</v>
      </c>
      <c r="O323" s="4" t="s">
        <v>213</v>
      </c>
      <c r="P323" s="4">
        <v>3527</v>
      </c>
    </row>
    <row r="324" spans="14:16" x14ac:dyDescent="0.25">
      <c r="N324" s="4" t="s">
        <v>1481</v>
      </c>
      <c r="O324" s="4" t="s">
        <v>214</v>
      </c>
      <c r="P324" s="4">
        <v>3526</v>
      </c>
    </row>
    <row r="325" spans="14:16" x14ac:dyDescent="0.25">
      <c r="N325" s="4" t="s">
        <v>1481</v>
      </c>
      <c r="O325" s="4" t="s">
        <v>215</v>
      </c>
      <c r="P325" s="4">
        <v>3518</v>
      </c>
    </row>
    <row r="326" spans="14:16" x14ac:dyDescent="0.25">
      <c r="N326" s="4" t="s">
        <v>1481</v>
      </c>
      <c r="O326" s="4" t="s">
        <v>216</v>
      </c>
      <c r="P326" s="4">
        <v>3514</v>
      </c>
    </row>
    <row r="327" spans="14:16" x14ac:dyDescent="0.25">
      <c r="N327" s="4" t="s">
        <v>1481</v>
      </c>
      <c r="O327" s="4" t="s">
        <v>217</v>
      </c>
      <c r="P327" s="4">
        <v>3521</v>
      </c>
    </row>
    <row r="328" spans="14:16" x14ac:dyDescent="0.25">
      <c r="N328" s="4" t="s">
        <v>1481</v>
      </c>
      <c r="O328" s="4" t="s">
        <v>218</v>
      </c>
      <c r="P328" s="4">
        <v>3512</v>
      </c>
    </row>
    <row r="329" spans="14:16" x14ac:dyDescent="0.25">
      <c r="N329" s="4" t="s">
        <v>1481</v>
      </c>
      <c r="O329" s="4" t="s">
        <v>219</v>
      </c>
      <c r="P329" s="4">
        <v>3525</v>
      </c>
    </row>
    <row r="330" spans="14:16" x14ac:dyDescent="0.25">
      <c r="N330" s="4" t="s">
        <v>1481</v>
      </c>
      <c r="O330" s="4" t="s">
        <v>220</v>
      </c>
      <c r="P330" s="4">
        <v>3503</v>
      </c>
    </row>
    <row r="331" spans="14:16" x14ac:dyDescent="0.25">
      <c r="N331" s="4" t="s">
        <v>1481</v>
      </c>
      <c r="O331" s="4" t="s">
        <v>221</v>
      </c>
      <c r="P331" s="4">
        <v>3528</v>
      </c>
    </row>
    <row r="332" spans="14:16" x14ac:dyDescent="0.25">
      <c r="N332" s="4" t="s">
        <v>1481</v>
      </c>
      <c r="O332" s="4" t="s">
        <v>194</v>
      </c>
      <c r="P332" s="4">
        <v>3500</v>
      </c>
    </row>
    <row r="333" spans="14:16" x14ac:dyDescent="0.25">
      <c r="N333" s="4" t="s">
        <v>1482</v>
      </c>
      <c r="O333" s="4" t="s">
        <v>529</v>
      </c>
      <c r="P333" s="4">
        <v>4608</v>
      </c>
    </row>
    <row r="334" spans="14:16" x14ac:dyDescent="0.25">
      <c r="N334" s="4" t="s">
        <v>1482</v>
      </c>
      <c r="O334" s="4" t="s">
        <v>530</v>
      </c>
      <c r="P334" s="4">
        <v>4607</v>
      </c>
    </row>
    <row r="335" spans="14:16" x14ac:dyDescent="0.25">
      <c r="N335" s="4" t="s">
        <v>1482</v>
      </c>
      <c r="O335" s="4" t="s">
        <v>531</v>
      </c>
      <c r="P335" s="4">
        <v>4600</v>
      </c>
    </row>
    <row r="336" spans="14:16" x14ac:dyDescent="0.25">
      <c r="N336" s="4" t="s">
        <v>1482</v>
      </c>
      <c r="O336" s="4" t="s">
        <v>532</v>
      </c>
      <c r="P336" s="4">
        <v>4606</v>
      </c>
    </row>
    <row r="337" spans="14:16" x14ac:dyDescent="0.25">
      <c r="N337" s="4" t="s">
        <v>1482</v>
      </c>
      <c r="O337" s="4" t="s">
        <v>533</v>
      </c>
      <c r="P337" s="4">
        <v>4604</v>
      </c>
    </row>
    <row r="338" spans="14:16" x14ac:dyDescent="0.25">
      <c r="N338" s="4" t="s">
        <v>1482</v>
      </c>
      <c r="O338" s="4" t="s">
        <v>534</v>
      </c>
      <c r="P338" s="4">
        <v>4601</v>
      </c>
    </row>
    <row r="339" spans="14:16" x14ac:dyDescent="0.25">
      <c r="N339" s="4" t="s">
        <v>1482</v>
      </c>
      <c r="O339" s="4" t="s">
        <v>535</v>
      </c>
      <c r="P339" s="4">
        <v>4605</v>
      </c>
    </row>
    <row r="340" spans="14:16" x14ac:dyDescent="0.25">
      <c r="N340" s="4" t="s">
        <v>1482</v>
      </c>
      <c r="O340" s="4" t="s">
        <v>536</v>
      </c>
      <c r="P340" s="4">
        <v>4610</v>
      </c>
    </row>
    <row r="341" spans="14:16" x14ac:dyDescent="0.25">
      <c r="N341" s="4" t="s">
        <v>1482</v>
      </c>
      <c r="O341" s="4" t="s">
        <v>46</v>
      </c>
      <c r="P341" s="4">
        <v>4609</v>
      </c>
    </row>
    <row r="342" spans="14:16" x14ac:dyDescent="0.25">
      <c r="N342" s="4" t="s">
        <v>1482</v>
      </c>
      <c r="O342" s="4" t="s">
        <v>537</v>
      </c>
      <c r="P342" s="4">
        <v>4611</v>
      </c>
    </row>
    <row r="343" spans="14:16" x14ac:dyDescent="0.25">
      <c r="N343" s="4" t="s">
        <v>1482</v>
      </c>
      <c r="O343" s="4" t="s">
        <v>414</v>
      </c>
      <c r="P343" s="4">
        <v>4602</v>
      </c>
    </row>
    <row r="344" spans="14:16" x14ac:dyDescent="0.25">
      <c r="N344" s="4" t="s">
        <v>1482</v>
      </c>
      <c r="O344" s="4" t="s">
        <v>538</v>
      </c>
      <c r="P344" s="4">
        <v>4603</v>
      </c>
    </row>
    <row r="345" spans="14:16" x14ac:dyDescent="0.25">
      <c r="N345" s="4" t="s">
        <v>1482</v>
      </c>
      <c r="O345" s="4"/>
      <c r="P345" s="4"/>
    </row>
    <row r="346" spans="14:16" x14ac:dyDescent="0.25">
      <c r="N346" s="4" t="s">
        <v>1483</v>
      </c>
      <c r="O346" s="4" t="s">
        <v>541</v>
      </c>
      <c r="P346" s="4">
        <v>4432</v>
      </c>
    </row>
    <row r="347" spans="14:16" x14ac:dyDescent="0.25">
      <c r="N347" s="4" t="s">
        <v>1483</v>
      </c>
      <c r="O347" s="4" t="s">
        <v>542</v>
      </c>
      <c r="P347" s="4">
        <v>4436</v>
      </c>
    </row>
    <row r="348" spans="14:16" x14ac:dyDescent="0.25">
      <c r="N348" s="4" t="s">
        <v>1483</v>
      </c>
      <c r="O348" s="4" t="s">
        <v>543</v>
      </c>
      <c r="P348" s="4">
        <v>4435</v>
      </c>
    </row>
    <row r="349" spans="14:16" x14ac:dyDescent="0.25">
      <c r="N349" s="4" t="s">
        <v>1483</v>
      </c>
      <c r="O349" s="4" t="s">
        <v>544</v>
      </c>
      <c r="P349" s="4">
        <v>4404</v>
      </c>
    </row>
    <row r="350" spans="14:16" x14ac:dyDescent="0.25">
      <c r="N350" s="4" t="s">
        <v>1483</v>
      </c>
      <c r="O350" s="4" t="s">
        <v>545</v>
      </c>
      <c r="P350" s="4">
        <v>4433</v>
      </c>
    </row>
    <row r="351" spans="14:16" x14ac:dyDescent="0.25">
      <c r="N351" s="4" t="s">
        <v>1483</v>
      </c>
      <c r="O351" s="4" t="s">
        <v>546</v>
      </c>
      <c r="P351" s="4">
        <v>4430</v>
      </c>
    </row>
    <row r="352" spans="14:16" x14ac:dyDescent="0.25">
      <c r="N352" s="4" t="s">
        <v>1483</v>
      </c>
      <c r="O352" s="4" t="s">
        <v>547</v>
      </c>
      <c r="P352" s="4">
        <v>4406</v>
      </c>
    </row>
    <row r="353" spans="14:16" x14ac:dyDescent="0.25">
      <c r="N353" s="4" t="s">
        <v>1483</v>
      </c>
      <c r="O353" s="4" t="s">
        <v>548</v>
      </c>
      <c r="P353" s="4">
        <v>4405</v>
      </c>
    </row>
    <row r="354" spans="14:16" x14ac:dyDescent="0.25">
      <c r="N354" s="4" t="s">
        <v>1483</v>
      </c>
      <c r="O354" s="4" t="s">
        <v>549</v>
      </c>
      <c r="P354" s="4">
        <v>4401</v>
      </c>
    </row>
    <row r="355" spans="14:16" x14ac:dyDescent="0.25">
      <c r="N355" s="4" t="s">
        <v>1483</v>
      </c>
      <c r="O355" s="4" t="s">
        <v>550</v>
      </c>
      <c r="P355" s="4">
        <v>4402</v>
      </c>
    </row>
    <row r="356" spans="14:16" x14ac:dyDescent="0.25">
      <c r="N356" s="4" t="s">
        <v>1483</v>
      </c>
      <c r="O356" s="4" t="s">
        <v>551</v>
      </c>
      <c r="P356" s="4">
        <v>4429</v>
      </c>
    </row>
    <row r="357" spans="14:16" x14ac:dyDescent="0.25">
      <c r="N357" s="4" t="s">
        <v>1483</v>
      </c>
      <c r="O357" s="4" t="s">
        <v>552</v>
      </c>
      <c r="P357" s="4">
        <v>4411</v>
      </c>
    </row>
    <row r="358" spans="14:16" x14ac:dyDescent="0.25">
      <c r="N358" s="4" t="s">
        <v>1483</v>
      </c>
      <c r="O358" s="4" t="s">
        <v>553</v>
      </c>
      <c r="P358" s="4">
        <v>4412</v>
      </c>
    </row>
    <row r="359" spans="14:16" x14ac:dyDescent="0.25">
      <c r="N359" s="4" t="s">
        <v>1483</v>
      </c>
      <c r="O359" s="4" t="s">
        <v>554</v>
      </c>
      <c r="P359" s="4">
        <v>4428</v>
      </c>
    </row>
    <row r="360" spans="14:16" x14ac:dyDescent="0.25">
      <c r="N360" s="4" t="s">
        <v>1483</v>
      </c>
      <c r="O360" s="4" t="s">
        <v>555</v>
      </c>
      <c r="P360" s="4">
        <v>4422</v>
      </c>
    </row>
    <row r="361" spans="14:16" x14ac:dyDescent="0.25">
      <c r="N361" s="4" t="s">
        <v>1483</v>
      </c>
      <c r="O361" s="4" t="s">
        <v>539</v>
      </c>
      <c r="P361" s="4">
        <v>4431</v>
      </c>
    </row>
    <row r="362" spans="14:16" x14ac:dyDescent="0.25">
      <c r="N362" s="4" t="s">
        <v>1483</v>
      </c>
      <c r="O362" s="4" t="s">
        <v>556</v>
      </c>
      <c r="P362" s="4">
        <v>4425</v>
      </c>
    </row>
    <row r="363" spans="14:16" x14ac:dyDescent="0.25">
      <c r="N363" s="4" t="s">
        <v>1483</v>
      </c>
      <c r="O363" s="4" t="s">
        <v>557</v>
      </c>
      <c r="P363" s="4">
        <v>4407</v>
      </c>
    </row>
    <row r="364" spans="14:16" x14ac:dyDescent="0.25">
      <c r="N364" s="4" t="s">
        <v>1483</v>
      </c>
      <c r="O364" s="4" t="s">
        <v>558</v>
      </c>
      <c r="P364" s="4">
        <v>4409</v>
      </c>
    </row>
    <row r="365" spans="14:16" x14ac:dyDescent="0.25">
      <c r="N365" s="4" t="s">
        <v>1483</v>
      </c>
      <c r="O365" s="4" t="s">
        <v>559</v>
      </c>
      <c r="P365" s="4">
        <v>4403</v>
      </c>
    </row>
    <row r="366" spans="14:16" x14ac:dyDescent="0.25">
      <c r="N366" s="4" t="s">
        <v>1483</v>
      </c>
      <c r="O366" s="4" t="s">
        <v>560</v>
      </c>
      <c r="P366" s="4">
        <v>4413</v>
      </c>
    </row>
    <row r="367" spans="14:16" x14ac:dyDescent="0.25">
      <c r="N367" s="4" t="s">
        <v>1483</v>
      </c>
      <c r="O367" s="4" t="s">
        <v>561</v>
      </c>
      <c r="P367" s="4">
        <v>4414</v>
      </c>
    </row>
    <row r="368" spans="14:16" x14ac:dyDescent="0.25">
      <c r="N368" s="4" t="s">
        <v>1483</v>
      </c>
      <c r="O368" s="4" t="s">
        <v>562</v>
      </c>
      <c r="P368" s="4">
        <v>4434</v>
      </c>
    </row>
    <row r="369" spans="14:16" x14ac:dyDescent="0.25">
      <c r="N369" s="4" t="s">
        <v>1483</v>
      </c>
      <c r="O369" s="4" t="s">
        <v>540</v>
      </c>
      <c r="P369" s="4">
        <v>4400</v>
      </c>
    </row>
    <row r="370" spans="14:16" x14ac:dyDescent="0.25">
      <c r="N370" s="4" t="s">
        <v>1483</v>
      </c>
      <c r="O370" s="4" t="s">
        <v>563</v>
      </c>
      <c r="P370" s="4">
        <v>4419</v>
      </c>
    </row>
    <row r="371" spans="14:16" x14ac:dyDescent="0.25">
      <c r="N371" s="4" t="s">
        <v>1483</v>
      </c>
      <c r="O371" s="4" t="s">
        <v>211</v>
      </c>
      <c r="P371" s="4">
        <v>4416</v>
      </c>
    </row>
    <row r="372" spans="14:16" x14ac:dyDescent="0.25">
      <c r="N372" s="4" t="s">
        <v>1483</v>
      </c>
      <c r="O372" s="4" t="s">
        <v>564</v>
      </c>
      <c r="P372" s="4">
        <v>4417</v>
      </c>
    </row>
    <row r="373" spans="14:16" x14ac:dyDescent="0.25">
      <c r="N373" s="4" t="s">
        <v>1483</v>
      </c>
      <c r="O373" s="4" t="s">
        <v>565</v>
      </c>
      <c r="P373" s="4">
        <v>4418</v>
      </c>
    </row>
    <row r="374" spans="14:16" x14ac:dyDescent="0.25">
      <c r="N374" s="4" t="s">
        <v>1483</v>
      </c>
      <c r="O374" s="4" t="s">
        <v>566</v>
      </c>
      <c r="P374" s="4">
        <v>4424</v>
      </c>
    </row>
    <row r="375" spans="14:16" x14ac:dyDescent="0.25">
      <c r="N375" s="4" t="s">
        <v>1483</v>
      </c>
      <c r="O375" s="4" t="s">
        <v>567</v>
      </c>
      <c r="P375" s="4">
        <v>4410</v>
      </c>
    </row>
    <row r="376" spans="14:16" x14ac:dyDescent="0.25">
      <c r="N376" s="4" t="s">
        <v>1483</v>
      </c>
      <c r="O376" s="4" t="s">
        <v>568</v>
      </c>
      <c r="P376" s="4">
        <v>4421</v>
      </c>
    </row>
    <row r="377" spans="14:16" x14ac:dyDescent="0.25">
      <c r="N377" s="4" t="s">
        <v>1483</v>
      </c>
      <c r="O377" s="4" t="s">
        <v>338</v>
      </c>
      <c r="P377" s="4">
        <v>4415</v>
      </c>
    </row>
    <row r="378" spans="14:16" x14ac:dyDescent="0.25">
      <c r="N378" s="4" t="s">
        <v>1483</v>
      </c>
      <c r="O378" s="4" t="s">
        <v>42</v>
      </c>
      <c r="P378" s="4">
        <v>4423</v>
      </c>
    </row>
    <row r="379" spans="14:16" x14ac:dyDescent="0.25">
      <c r="N379" s="4" t="s">
        <v>1483</v>
      </c>
      <c r="O379" s="4" t="s">
        <v>569</v>
      </c>
      <c r="P379" s="4">
        <v>4408</v>
      </c>
    </row>
    <row r="380" spans="14:16" x14ac:dyDescent="0.25">
      <c r="N380" s="4" t="s">
        <v>1483</v>
      </c>
      <c r="O380" s="4" t="s">
        <v>570</v>
      </c>
      <c r="P380" s="4">
        <v>4427</v>
      </c>
    </row>
    <row r="381" spans="14:16" x14ac:dyDescent="0.25">
      <c r="N381" s="4" t="s">
        <v>1483</v>
      </c>
      <c r="O381" s="4" t="s">
        <v>571</v>
      </c>
      <c r="P381" s="4">
        <v>4420</v>
      </c>
    </row>
    <row r="382" spans="14:16" x14ac:dyDescent="0.25">
      <c r="N382" s="4" t="s">
        <v>1483</v>
      </c>
      <c r="O382" s="4" t="s">
        <v>572</v>
      </c>
      <c r="P382" s="4">
        <v>4426</v>
      </c>
    </row>
    <row r="383" spans="14:16" x14ac:dyDescent="0.25">
      <c r="N383" s="4" t="s">
        <v>1484</v>
      </c>
      <c r="O383" s="4" t="s">
        <v>13</v>
      </c>
      <c r="P383" s="4">
        <v>9104</v>
      </c>
    </row>
    <row r="384" spans="14:16" x14ac:dyDescent="0.25">
      <c r="N384" s="4" t="s">
        <v>1484</v>
      </c>
      <c r="O384" s="4" t="s">
        <v>1029</v>
      </c>
      <c r="P384" s="4">
        <v>9102</v>
      </c>
    </row>
    <row r="385" spans="14:16" x14ac:dyDescent="0.25">
      <c r="N385" s="4" t="s">
        <v>1484</v>
      </c>
      <c r="O385" s="4" t="s">
        <v>1030</v>
      </c>
      <c r="P385" s="4">
        <v>9101</v>
      </c>
    </row>
    <row r="386" spans="14:16" x14ac:dyDescent="0.25">
      <c r="N386" s="4" t="s">
        <v>1484</v>
      </c>
      <c r="O386" s="4" t="s">
        <v>1031</v>
      </c>
      <c r="P386" s="4">
        <v>9100</v>
      </c>
    </row>
    <row r="387" spans="14:16" x14ac:dyDescent="0.25">
      <c r="N387" s="4" t="s">
        <v>1484</v>
      </c>
      <c r="O387" s="4" t="s">
        <v>775</v>
      </c>
      <c r="P387" s="4">
        <v>9103</v>
      </c>
    </row>
    <row r="388" spans="14:16" x14ac:dyDescent="0.25">
      <c r="N388" s="4" t="s">
        <v>1485</v>
      </c>
      <c r="O388" s="4" t="s">
        <v>642</v>
      </c>
      <c r="P388" s="4">
        <v>5811</v>
      </c>
    </row>
    <row r="389" spans="14:16" x14ac:dyDescent="0.25">
      <c r="N389" s="4" t="s">
        <v>1485</v>
      </c>
      <c r="O389" s="4" t="s">
        <v>643</v>
      </c>
      <c r="P389" s="4">
        <v>5810</v>
      </c>
    </row>
    <row r="390" spans="14:16" x14ac:dyDescent="0.25">
      <c r="N390" s="4" t="s">
        <v>1485</v>
      </c>
      <c r="O390" s="4" t="s">
        <v>644</v>
      </c>
      <c r="P390" s="4">
        <v>5813</v>
      </c>
    </row>
    <row r="391" spans="14:16" x14ac:dyDescent="0.25">
      <c r="N391" s="4" t="s">
        <v>1485</v>
      </c>
      <c r="O391" s="4" t="s">
        <v>645</v>
      </c>
      <c r="P391" s="4">
        <v>5812</v>
      </c>
    </row>
    <row r="392" spans="14:16" x14ac:dyDescent="0.25">
      <c r="N392" s="4" t="s">
        <v>1485</v>
      </c>
      <c r="O392" s="4" t="s">
        <v>720</v>
      </c>
      <c r="P392" s="4">
        <v>5805</v>
      </c>
    </row>
    <row r="393" spans="14:16" x14ac:dyDescent="0.25">
      <c r="N393" s="4" t="s">
        <v>1485</v>
      </c>
      <c r="O393" s="4" t="s">
        <v>721</v>
      </c>
      <c r="P393" s="4">
        <v>5808</v>
      </c>
    </row>
    <row r="394" spans="14:16" x14ac:dyDescent="0.25">
      <c r="N394" s="4" t="s">
        <v>1485</v>
      </c>
      <c r="O394" s="4" t="s">
        <v>722</v>
      </c>
      <c r="P394" s="4">
        <v>5809</v>
      </c>
    </row>
    <row r="395" spans="14:16" x14ac:dyDescent="0.25">
      <c r="N395" s="4" t="s">
        <v>1485</v>
      </c>
      <c r="O395" s="4" t="s">
        <v>723</v>
      </c>
      <c r="P395" s="4">
        <v>5807</v>
      </c>
    </row>
    <row r="396" spans="14:16" x14ac:dyDescent="0.25">
      <c r="N396" s="4" t="s">
        <v>1485</v>
      </c>
      <c r="O396" s="4" t="s">
        <v>724</v>
      </c>
      <c r="P396" s="4">
        <v>5801</v>
      </c>
    </row>
    <row r="397" spans="14:16" x14ac:dyDescent="0.25">
      <c r="N397" s="4" t="s">
        <v>1485</v>
      </c>
      <c r="O397" s="4" t="s">
        <v>725</v>
      </c>
      <c r="P397" s="4">
        <v>5815</v>
      </c>
    </row>
    <row r="398" spans="14:16" x14ac:dyDescent="0.25">
      <c r="N398" s="4" t="s">
        <v>1485</v>
      </c>
      <c r="O398" s="4" t="s">
        <v>284</v>
      </c>
      <c r="P398" s="4">
        <v>5804</v>
      </c>
    </row>
    <row r="399" spans="14:16" x14ac:dyDescent="0.25">
      <c r="N399" s="4" t="s">
        <v>1485</v>
      </c>
      <c r="O399" s="4" t="s">
        <v>726</v>
      </c>
      <c r="P399" s="4">
        <v>5802</v>
      </c>
    </row>
    <row r="400" spans="14:16" x14ac:dyDescent="0.25">
      <c r="N400" s="4" t="s">
        <v>1485</v>
      </c>
      <c r="O400" s="4" t="s">
        <v>727</v>
      </c>
      <c r="P400" s="4">
        <v>5803</v>
      </c>
    </row>
    <row r="401" spans="14:16" x14ac:dyDescent="0.25">
      <c r="N401" s="4" t="s">
        <v>1485</v>
      </c>
      <c r="O401" s="4" t="s">
        <v>641</v>
      </c>
      <c r="P401" s="4">
        <v>5800</v>
      </c>
    </row>
    <row r="402" spans="14:16" x14ac:dyDescent="0.25">
      <c r="N402" s="4" t="s">
        <v>1485</v>
      </c>
      <c r="O402" s="4" t="s">
        <v>728</v>
      </c>
      <c r="P402" s="4">
        <v>5806</v>
      </c>
    </row>
    <row r="403" spans="14:16" x14ac:dyDescent="0.25">
      <c r="N403" s="4" t="s">
        <v>1485</v>
      </c>
      <c r="O403" s="4" t="s">
        <v>729</v>
      </c>
      <c r="P403" s="4">
        <v>5816</v>
      </c>
    </row>
    <row r="404" spans="14:16" x14ac:dyDescent="0.25">
      <c r="N404" s="4" t="s">
        <v>1485</v>
      </c>
      <c r="O404" s="4" t="s">
        <v>730</v>
      </c>
      <c r="P404" s="4">
        <v>5814</v>
      </c>
    </row>
    <row r="405" spans="14:16" x14ac:dyDescent="0.25">
      <c r="N405" s="4" t="s">
        <v>1486</v>
      </c>
      <c r="O405" s="4" t="s">
        <v>573</v>
      </c>
      <c r="P405" s="4">
        <v>4807</v>
      </c>
    </row>
    <row r="406" spans="14:16" x14ac:dyDescent="0.25">
      <c r="N406" s="4" t="s">
        <v>1486</v>
      </c>
      <c r="O406" s="4" t="s">
        <v>501</v>
      </c>
      <c r="P406" s="4">
        <v>4803</v>
      </c>
    </row>
    <row r="407" spans="14:16" x14ac:dyDescent="0.25">
      <c r="N407" s="4" t="s">
        <v>1486</v>
      </c>
      <c r="O407" s="4" t="s">
        <v>543</v>
      </c>
      <c r="P407" s="4">
        <v>4801</v>
      </c>
    </row>
    <row r="408" spans="14:16" x14ac:dyDescent="0.25">
      <c r="N408" s="4" t="s">
        <v>1486</v>
      </c>
      <c r="O408" s="4" t="s">
        <v>574</v>
      </c>
      <c r="P408" s="4">
        <v>4808</v>
      </c>
    </row>
    <row r="409" spans="14:16" x14ac:dyDescent="0.25">
      <c r="N409" s="4" t="s">
        <v>1486</v>
      </c>
      <c r="O409" s="4" t="s">
        <v>575</v>
      </c>
      <c r="P409" s="4">
        <v>4804</v>
      </c>
    </row>
    <row r="410" spans="14:16" x14ac:dyDescent="0.25">
      <c r="N410" s="4" t="s">
        <v>1486</v>
      </c>
      <c r="O410" s="4" t="s">
        <v>576</v>
      </c>
      <c r="P410" s="4">
        <v>4809</v>
      </c>
    </row>
    <row r="411" spans="14:16" x14ac:dyDescent="0.25">
      <c r="N411" s="4" t="s">
        <v>1486</v>
      </c>
      <c r="O411" s="4" t="s">
        <v>577</v>
      </c>
      <c r="P411" s="4">
        <v>4806</v>
      </c>
    </row>
    <row r="412" spans="14:16" x14ac:dyDescent="0.25">
      <c r="N412" s="4" t="s">
        <v>1486</v>
      </c>
      <c r="O412" s="4" t="s">
        <v>578</v>
      </c>
      <c r="P412" s="4">
        <v>4810</v>
      </c>
    </row>
    <row r="413" spans="14:16" x14ac:dyDescent="0.25">
      <c r="N413" s="4" t="s">
        <v>1486</v>
      </c>
      <c r="O413" s="4" t="s">
        <v>307</v>
      </c>
      <c r="P413" s="4">
        <v>4802</v>
      </c>
    </row>
    <row r="414" spans="14:16" x14ac:dyDescent="0.25">
      <c r="N414" s="4" t="s">
        <v>1486</v>
      </c>
      <c r="O414" s="4" t="s">
        <v>579</v>
      </c>
      <c r="P414" s="4">
        <v>4805</v>
      </c>
    </row>
    <row r="415" spans="14:16" x14ac:dyDescent="0.25">
      <c r="N415" s="4" t="s">
        <v>1486</v>
      </c>
      <c r="O415" s="4" t="s">
        <v>580</v>
      </c>
      <c r="P415" s="4">
        <v>4800</v>
      </c>
    </row>
    <row r="416" spans="14:16" x14ac:dyDescent="0.25">
      <c r="N416" s="4" t="s">
        <v>1487</v>
      </c>
      <c r="O416" s="4" t="s">
        <v>421</v>
      </c>
      <c r="P416" s="4">
        <v>4123</v>
      </c>
    </row>
    <row r="417" spans="14:16" x14ac:dyDescent="0.25">
      <c r="N417" s="4" t="s">
        <v>1487</v>
      </c>
      <c r="O417" s="4" t="s">
        <v>422</v>
      </c>
      <c r="P417" s="4">
        <v>4119</v>
      </c>
    </row>
    <row r="418" spans="14:16" x14ac:dyDescent="0.25">
      <c r="N418" s="4" t="s">
        <v>1487</v>
      </c>
      <c r="O418" s="4" t="s">
        <v>423</v>
      </c>
      <c r="P418" s="4">
        <v>4102</v>
      </c>
    </row>
    <row r="419" spans="14:16" x14ac:dyDescent="0.25">
      <c r="N419" s="4" t="s">
        <v>1487</v>
      </c>
      <c r="O419" s="4" t="s">
        <v>424</v>
      </c>
      <c r="P419" s="4">
        <v>4116</v>
      </c>
    </row>
    <row r="420" spans="14:16" x14ac:dyDescent="0.25">
      <c r="N420" s="4" t="s">
        <v>1487</v>
      </c>
      <c r="O420" s="4" t="s">
        <v>418</v>
      </c>
      <c r="P420" s="4">
        <v>4100</v>
      </c>
    </row>
    <row r="421" spans="14:16" x14ac:dyDescent="0.25">
      <c r="N421" s="4" t="s">
        <v>1487</v>
      </c>
      <c r="O421" s="4" t="s">
        <v>425</v>
      </c>
      <c r="P421" s="4">
        <v>4114</v>
      </c>
    </row>
    <row r="422" spans="14:16" x14ac:dyDescent="0.25">
      <c r="N422" s="4" t="s">
        <v>1487</v>
      </c>
      <c r="O422" s="4" t="s">
        <v>426</v>
      </c>
      <c r="P422" s="4">
        <v>4117</v>
      </c>
    </row>
    <row r="423" spans="14:16" x14ac:dyDescent="0.25">
      <c r="N423" s="4" t="s">
        <v>1487</v>
      </c>
      <c r="O423" s="4" t="s">
        <v>427</v>
      </c>
      <c r="P423" s="4">
        <v>4124</v>
      </c>
    </row>
    <row r="424" spans="14:16" x14ac:dyDescent="0.25">
      <c r="N424" s="4" t="s">
        <v>1487</v>
      </c>
      <c r="O424" s="4" t="s">
        <v>428</v>
      </c>
      <c r="P424" s="4">
        <v>4107</v>
      </c>
    </row>
    <row r="425" spans="14:16" x14ac:dyDescent="0.25">
      <c r="N425" s="4" t="s">
        <v>1487</v>
      </c>
      <c r="O425" s="4" t="s">
        <v>429</v>
      </c>
      <c r="P425" s="4">
        <v>4103</v>
      </c>
    </row>
    <row r="426" spans="14:16" x14ac:dyDescent="0.25">
      <c r="N426" s="4" t="s">
        <v>1487</v>
      </c>
      <c r="O426" s="4" t="s">
        <v>430</v>
      </c>
      <c r="P426" s="4">
        <v>4122</v>
      </c>
    </row>
    <row r="427" spans="14:16" x14ac:dyDescent="0.25">
      <c r="N427" s="4" t="s">
        <v>1487</v>
      </c>
      <c r="O427" s="4" t="s">
        <v>431</v>
      </c>
      <c r="P427" s="4">
        <v>4104</v>
      </c>
    </row>
    <row r="428" spans="14:16" x14ac:dyDescent="0.25">
      <c r="N428" s="4" t="s">
        <v>1487</v>
      </c>
      <c r="O428" s="4" t="s">
        <v>432</v>
      </c>
      <c r="P428" s="4">
        <v>4113</v>
      </c>
    </row>
    <row r="429" spans="14:16" x14ac:dyDescent="0.25">
      <c r="N429" s="4" t="s">
        <v>1487</v>
      </c>
      <c r="O429" s="4" t="s">
        <v>433</v>
      </c>
      <c r="P429" s="4">
        <v>4112</v>
      </c>
    </row>
    <row r="430" spans="14:16" x14ac:dyDescent="0.25">
      <c r="N430" s="4" t="s">
        <v>1487</v>
      </c>
      <c r="O430" s="4" t="s">
        <v>434</v>
      </c>
      <c r="P430" s="4">
        <v>4121</v>
      </c>
    </row>
    <row r="431" spans="14:16" x14ac:dyDescent="0.25">
      <c r="N431" s="4" t="s">
        <v>1487</v>
      </c>
      <c r="O431" s="4" t="s">
        <v>435</v>
      </c>
      <c r="P431" s="4">
        <v>4110</v>
      </c>
    </row>
    <row r="432" spans="14:16" x14ac:dyDescent="0.25">
      <c r="N432" s="4" t="s">
        <v>1487</v>
      </c>
      <c r="O432" s="4" t="s">
        <v>436</v>
      </c>
      <c r="P432" s="4">
        <v>4105</v>
      </c>
    </row>
    <row r="433" spans="14:16" x14ac:dyDescent="0.25">
      <c r="N433" s="4" t="s">
        <v>1487</v>
      </c>
      <c r="O433" s="4" t="s">
        <v>36</v>
      </c>
      <c r="P433" s="4">
        <v>4106</v>
      </c>
    </row>
    <row r="434" spans="14:16" x14ac:dyDescent="0.25">
      <c r="N434" s="4" t="s">
        <v>1487</v>
      </c>
      <c r="O434" s="4" t="s">
        <v>437</v>
      </c>
      <c r="P434" s="4">
        <v>4118</v>
      </c>
    </row>
    <row r="435" spans="14:16" x14ac:dyDescent="0.25">
      <c r="N435" s="4" t="s">
        <v>1487</v>
      </c>
      <c r="O435" s="4" t="s">
        <v>419</v>
      </c>
      <c r="P435" s="4">
        <v>4120</v>
      </c>
    </row>
    <row r="436" spans="14:16" x14ac:dyDescent="0.25">
      <c r="N436" s="4" t="s">
        <v>1487</v>
      </c>
      <c r="O436" s="4" t="s">
        <v>438</v>
      </c>
      <c r="P436" s="4">
        <v>4108</v>
      </c>
    </row>
    <row r="437" spans="14:16" x14ac:dyDescent="0.25">
      <c r="N437" s="4" t="s">
        <v>1487</v>
      </c>
      <c r="O437" s="4" t="s">
        <v>439</v>
      </c>
      <c r="P437" s="4">
        <v>4111</v>
      </c>
    </row>
    <row r="438" spans="14:16" x14ac:dyDescent="0.25">
      <c r="N438" s="4" t="s">
        <v>1487</v>
      </c>
      <c r="O438" s="4" t="s">
        <v>420</v>
      </c>
      <c r="P438" s="4">
        <v>4109</v>
      </c>
    </row>
    <row r="439" spans="14:16" x14ac:dyDescent="0.25">
      <c r="N439" s="4" t="s">
        <v>1487</v>
      </c>
      <c r="O439" s="4"/>
      <c r="P439" s="4"/>
    </row>
    <row r="440" spans="14:16" x14ac:dyDescent="0.25">
      <c r="N440" s="4" t="s">
        <v>1488</v>
      </c>
      <c r="O440" s="4" t="s">
        <v>844</v>
      </c>
      <c r="P440" s="4">
        <v>6033</v>
      </c>
    </row>
    <row r="441" spans="14:16" x14ac:dyDescent="0.25">
      <c r="N441" s="4" t="s">
        <v>1488</v>
      </c>
      <c r="O441" s="4" t="s">
        <v>845</v>
      </c>
      <c r="P441" s="4">
        <v>6023</v>
      </c>
    </row>
    <row r="442" spans="14:16" x14ac:dyDescent="0.25">
      <c r="N442" s="4" t="s">
        <v>1488</v>
      </c>
      <c r="O442" s="4" t="s">
        <v>846</v>
      </c>
      <c r="P442" s="4">
        <v>6030</v>
      </c>
    </row>
    <row r="443" spans="14:16" x14ac:dyDescent="0.25">
      <c r="N443" s="4" t="s">
        <v>1488</v>
      </c>
      <c r="O443" s="4" t="s">
        <v>847</v>
      </c>
      <c r="P443" s="4">
        <v>6040</v>
      </c>
    </row>
    <row r="444" spans="14:16" x14ac:dyDescent="0.25">
      <c r="N444" s="4" t="s">
        <v>1488</v>
      </c>
      <c r="O444" s="4" t="s">
        <v>848</v>
      </c>
      <c r="P444" s="4">
        <v>6021</v>
      </c>
    </row>
    <row r="445" spans="14:16" x14ac:dyDescent="0.25">
      <c r="N445" s="4" t="s">
        <v>1488</v>
      </c>
      <c r="O445" s="4" t="s">
        <v>849</v>
      </c>
      <c r="P445" s="4">
        <v>6042</v>
      </c>
    </row>
    <row r="446" spans="14:16" x14ac:dyDescent="0.25">
      <c r="N446" s="4" t="s">
        <v>1488</v>
      </c>
      <c r="O446" s="4" t="s">
        <v>850</v>
      </c>
      <c r="P446" s="4">
        <v>6031</v>
      </c>
    </row>
    <row r="447" spans="14:16" x14ac:dyDescent="0.25">
      <c r="N447" s="4" t="s">
        <v>1488</v>
      </c>
      <c r="O447" s="4" t="s">
        <v>851</v>
      </c>
      <c r="P447" s="4">
        <v>6041</v>
      </c>
    </row>
    <row r="448" spans="14:16" x14ac:dyDescent="0.25">
      <c r="N448" s="4" t="s">
        <v>1488</v>
      </c>
      <c r="O448" s="4" t="s">
        <v>852</v>
      </c>
      <c r="P448" s="4">
        <v>6052</v>
      </c>
    </row>
    <row r="449" spans="14:16" x14ac:dyDescent="0.25">
      <c r="N449" s="4" t="s">
        <v>1488</v>
      </c>
      <c r="O449" s="4" t="s">
        <v>853</v>
      </c>
      <c r="P449" s="4">
        <v>6036</v>
      </c>
    </row>
    <row r="450" spans="14:16" x14ac:dyDescent="0.25">
      <c r="N450" s="4" t="s">
        <v>1488</v>
      </c>
      <c r="O450" s="4" t="s">
        <v>854</v>
      </c>
      <c r="P450" s="4">
        <v>6010</v>
      </c>
    </row>
    <row r="451" spans="14:16" x14ac:dyDescent="0.25">
      <c r="N451" s="4" t="s">
        <v>1488</v>
      </c>
      <c r="O451" s="4" t="s">
        <v>855</v>
      </c>
      <c r="P451" s="4">
        <v>6024</v>
      </c>
    </row>
    <row r="452" spans="14:16" x14ac:dyDescent="0.25">
      <c r="N452" s="4" t="s">
        <v>1488</v>
      </c>
      <c r="O452" s="4" t="s">
        <v>856</v>
      </c>
      <c r="P452" s="4">
        <v>6008</v>
      </c>
    </row>
    <row r="453" spans="14:16" x14ac:dyDescent="0.25">
      <c r="N453" s="4" t="s">
        <v>1488</v>
      </c>
      <c r="O453" s="4" t="s">
        <v>857</v>
      </c>
      <c r="P453" s="4">
        <v>6019</v>
      </c>
    </row>
    <row r="454" spans="14:16" x14ac:dyDescent="0.25">
      <c r="N454" s="4" t="s">
        <v>1488</v>
      </c>
      <c r="O454" s="4" t="s">
        <v>808</v>
      </c>
      <c r="P454" s="4">
        <v>6005</v>
      </c>
    </row>
    <row r="455" spans="14:16" x14ac:dyDescent="0.25">
      <c r="N455" s="4" t="s">
        <v>1488</v>
      </c>
      <c r="O455" s="4" t="s">
        <v>858</v>
      </c>
      <c r="P455" s="4">
        <v>6006</v>
      </c>
    </row>
    <row r="456" spans="14:16" x14ac:dyDescent="0.25">
      <c r="N456" s="4" t="s">
        <v>1488</v>
      </c>
      <c r="O456" s="4" t="s">
        <v>839</v>
      </c>
      <c r="P456" s="4">
        <v>6000</v>
      </c>
    </row>
    <row r="457" spans="14:16" x14ac:dyDescent="0.25">
      <c r="N457" s="4" t="s">
        <v>1488</v>
      </c>
      <c r="O457" s="4" t="s">
        <v>859</v>
      </c>
      <c r="P457" s="4">
        <v>6003</v>
      </c>
    </row>
    <row r="458" spans="14:16" x14ac:dyDescent="0.25">
      <c r="N458" s="4" t="s">
        <v>1488</v>
      </c>
      <c r="O458" s="4" t="s">
        <v>860</v>
      </c>
      <c r="P458" s="4">
        <v>6001</v>
      </c>
    </row>
    <row r="459" spans="14:16" x14ac:dyDescent="0.25">
      <c r="N459" s="4" t="s">
        <v>1488</v>
      </c>
      <c r="O459" s="4" t="s">
        <v>861</v>
      </c>
      <c r="P459" s="4">
        <v>6017</v>
      </c>
    </row>
    <row r="460" spans="14:16" x14ac:dyDescent="0.25">
      <c r="N460" s="4" t="s">
        <v>1488</v>
      </c>
      <c r="O460" s="4" t="s">
        <v>862</v>
      </c>
      <c r="P460" s="4">
        <v>6013</v>
      </c>
    </row>
    <row r="461" spans="14:16" x14ac:dyDescent="0.25">
      <c r="N461" s="4" t="s">
        <v>1488</v>
      </c>
      <c r="O461" s="4" t="s">
        <v>863</v>
      </c>
      <c r="P461" s="4">
        <v>6022</v>
      </c>
    </row>
    <row r="462" spans="14:16" x14ac:dyDescent="0.25">
      <c r="N462" s="4" t="s">
        <v>1488</v>
      </c>
      <c r="O462" s="4" t="s">
        <v>840</v>
      </c>
      <c r="P462" s="4">
        <v>6004</v>
      </c>
    </row>
    <row r="463" spans="14:16" x14ac:dyDescent="0.25">
      <c r="N463" s="4" t="s">
        <v>1488</v>
      </c>
      <c r="O463" s="4" t="s">
        <v>864</v>
      </c>
      <c r="P463" s="4">
        <v>6035</v>
      </c>
    </row>
    <row r="464" spans="14:16" x14ac:dyDescent="0.25">
      <c r="N464" s="4" t="s">
        <v>1488</v>
      </c>
      <c r="O464" s="4" t="s">
        <v>865</v>
      </c>
      <c r="P464" s="4">
        <v>6028</v>
      </c>
    </row>
    <row r="465" spans="14:16" x14ac:dyDescent="0.25">
      <c r="N465" s="4" t="s">
        <v>1488</v>
      </c>
      <c r="O465" s="4" t="s">
        <v>841</v>
      </c>
      <c r="P465" s="4">
        <v>6015</v>
      </c>
    </row>
    <row r="466" spans="14:16" x14ac:dyDescent="0.25">
      <c r="N466" s="4" t="s">
        <v>1488</v>
      </c>
      <c r="O466" s="4" t="s">
        <v>101</v>
      </c>
      <c r="P466" s="4">
        <v>6002</v>
      </c>
    </row>
    <row r="467" spans="14:16" x14ac:dyDescent="0.25">
      <c r="N467" s="4" t="s">
        <v>1488</v>
      </c>
      <c r="O467" s="4" t="s">
        <v>866</v>
      </c>
      <c r="P467" s="4">
        <v>6053</v>
      </c>
    </row>
    <row r="468" spans="14:16" x14ac:dyDescent="0.25">
      <c r="N468" s="4" t="s">
        <v>1488</v>
      </c>
      <c r="O468" s="4" t="s">
        <v>867</v>
      </c>
      <c r="P468" s="4">
        <v>6029</v>
      </c>
    </row>
    <row r="469" spans="14:16" x14ac:dyDescent="0.25">
      <c r="N469" s="4" t="s">
        <v>1488</v>
      </c>
      <c r="O469" s="4" t="s">
        <v>842</v>
      </c>
      <c r="P469" s="4">
        <v>6014</v>
      </c>
    </row>
    <row r="470" spans="14:16" x14ac:dyDescent="0.25">
      <c r="N470" s="4" t="s">
        <v>1488</v>
      </c>
      <c r="O470" s="4" t="s">
        <v>868</v>
      </c>
      <c r="P470" s="4">
        <v>6012</v>
      </c>
    </row>
    <row r="471" spans="14:16" x14ac:dyDescent="0.25">
      <c r="N471" s="4" t="s">
        <v>1488</v>
      </c>
      <c r="O471" s="4" t="s">
        <v>869</v>
      </c>
      <c r="P471" s="4">
        <v>6046</v>
      </c>
    </row>
    <row r="472" spans="14:16" x14ac:dyDescent="0.25">
      <c r="N472" s="4" t="s">
        <v>1488</v>
      </c>
      <c r="O472" s="4" t="s">
        <v>870</v>
      </c>
      <c r="P472" s="4">
        <v>6032</v>
      </c>
    </row>
    <row r="473" spans="14:16" x14ac:dyDescent="0.25">
      <c r="N473" s="4" t="s">
        <v>1488</v>
      </c>
      <c r="O473" s="4" t="s">
        <v>871</v>
      </c>
      <c r="P473" s="4">
        <v>6037</v>
      </c>
    </row>
    <row r="474" spans="14:16" x14ac:dyDescent="0.25">
      <c r="N474" s="4" t="s">
        <v>1488</v>
      </c>
      <c r="O474" s="4" t="s">
        <v>872</v>
      </c>
      <c r="P474" s="4">
        <v>6025</v>
      </c>
    </row>
    <row r="475" spans="14:16" x14ac:dyDescent="0.25">
      <c r="N475" s="4" t="s">
        <v>1488</v>
      </c>
      <c r="O475" s="4" t="s">
        <v>284</v>
      </c>
      <c r="P475" s="4">
        <v>6048</v>
      </c>
    </row>
    <row r="476" spans="14:16" x14ac:dyDescent="0.25">
      <c r="N476" s="4" t="s">
        <v>1488</v>
      </c>
      <c r="O476" s="4" t="s">
        <v>873</v>
      </c>
      <c r="P476" s="4">
        <v>6039</v>
      </c>
    </row>
    <row r="477" spans="14:16" x14ac:dyDescent="0.25">
      <c r="N477" s="4" t="s">
        <v>1488</v>
      </c>
      <c r="O477" s="4" t="s">
        <v>874</v>
      </c>
      <c r="P477" s="4">
        <v>6049</v>
      </c>
    </row>
    <row r="478" spans="14:16" x14ac:dyDescent="0.25">
      <c r="N478" s="4" t="s">
        <v>1488</v>
      </c>
      <c r="O478" s="4" t="s">
        <v>875</v>
      </c>
      <c r="P478" s="4">
        <v>6034</v>
      </c>
    </row>
    <row r="479" spans="14:16" x14ac:dyDescent="0.25">
      <c r="N479" s="4" t="s">
        <v>1488</v>
      </c>
      <c r="O479" s="4" t="s">
        <v>876</v>
      </c>
      <c r="P479" s="4">
        <v>6027</v>
      </c>
    </row>
    <row r="480" spans="14:16" x14ac:dyDescent="0.25">
      <c r="N480" s="4" t="s">
        <v>1488</v>
      </c>
      <c r="O480" s="4" t="s">
        <v>338</v>
      </c>
      <c r="P480" s="4">
        <v>6018</v>
      </c>
    </row>
    <row r="481" spans="14:16" x14ac:dyDescent="0.25">
      <c r="N481" s="4" t="s">
        <v>1488</v>
      </c>
      <c r="O481" s="4" t="s">
        <v>109</v>
      </c>
      <c r="P481" s="4">
        <v>6050</v>
      </c>
    </row>
    <row r="482" spans="14:16" x14ac:dyDescent="0.25">
      <c r="N482" s="4" t="s">
        <v>1488</v>
      </c>
      <c r="O482" s="4" t="s">
        <v>635</v>
      </c>
      <c r="P482" s="4">
        <v>6011</v>
      </c>
    </row>
    <row r="483" spans="14:16" x14ac:dyDescent="0.25">
      <c r="N483" s="4" t="s">
        <v>1488</v>
      </c>
      <c r="O483" s="4" t="s">
        <v>265</v>
      </c>
      <c r="P483" s="4">
        <v>6047</v>
      </c>
    </row>
    <row r="484" spans="14:16" x14ac:dyDescent="0.25">
      <c r="N484" s="4" t="s">
        <v>1488</v>
      </c>
      <c r="O484" s="4" t="s">
        <v>877</v>
      </c>
      <c r="P484" s="4">
        <v>6026</v>
      </c>
    </row>
    <row r="485" spans="14:16" x14ac:dyDescent="0.25">
      <c r="N485" s="4" t="s">
        <v>1488</v>
      </c>
      <c r="O485" s="4" t="s">
        <v>878</v>
      </c>
      <c r="P485" s="4">
        <v>6020</v>
      </c>
    </row>
    <row r="486" spans="14:16" x14ac:dyDescent="0.25">
      <c r="N486" s="4" t="s">
        <v>1488</v>
      </c>
      <c r="O486" s="4" t="s">
        <v>113</v>
      </c>
      <c r="P486" s="4">
        <v>6007</v>
      </c>
    </row>
    <row r="487" spans="14:16" x14ac:dyDescent="0.25">
      <c r="N487" s="4" t="s">
        <v>1488</v>
      </c>
      <c r="O487" s="4" t="s">
        <v>879</v>
      </c>
      <c r="P487" s="4">
        <v>6009</v>
      </c>
    </row>
    <row r="488" spans="14:16" x14ac:dyDescent="0.25">
      <c r="N488" s="4" t="s">
        <v>1488</v>
      </c>
      <c r="O488" s="4" t="s">
        <v>880</v>
      </c>
      <c r="P488" s="4">
        <v>6044</v>
      </c>
    </row>
    <row r="489" spans="14:16" x14ac:dyDescent="0.25">
      <c r="N489" s="4" t="s">
        <v>1488</v>
      </c>
      <c r="O489" s="4" t="s">
        <v>414</v>
      </c>
      <c r="P489" s="4">
        <v>6045</v>
      </c>
    </row>
    <row r="490" spans="14:16" x14ac:dyDescent="0.25">
      <c r="N490" s="4" t="s">
        <v>1488</v>
      </c>
      <c r="O490" s="4" t="s">
        <v>843</v>
      </c>
      <c r="P490" s="4">
        <v>6038</v>
      </c>
    </row>
    <row r="491" spans="14:16" x14ac:dyDescent="0.25">
      <c r="N491" s="4" t="s">
        <v>1488</v>
      </c>
      <c r="O491" s="4" t="s">
        <v>881</v>
      </c>
      <c r="P491" s="4">
        <v>6043</v>
      </c>
    </row>
    <row r="492" spans="14:16" x14ac:dyDescent="0.25">
      <c r="N492" s="4" t="s">
        <v>1488</v>
      </c>
      <c r="O492" s="4" t="s">
        <v>882</v>
      </c>
      <c r="P492" s="4">
        <v>6051</v>
      </c>
    </row>
    <row r="493" spans="14:16" x14ac:dyDescent="0.25">
      <c r="N493" s="4" t="s">
        <v>1488</v>
      </c>
      <c r="O493" s="4"/>
      <c r="P493" s="4"/>
    </row>
    <row r="494" spans="14:16" x14ac:dyDescent="0.25">
      <c r="N494" s="4" t="s">
        <v>1489</v>
      </c>
      <c r="O494" s="4" t="s">
        <v>859</v>
      </c>
      <c r="P494" s="4">
        <v>8109</v>
      </c>
    </row>
    <row r="495" spans="14:16" x14ac:dyDescent="0.25">
      <c r="N495" s="4" t="s">
        <v>1489</v>
      </c>
      <c r="O495" s="4" t="s">
        <v>1121</v>
      </c>
      <c r="P495" s="4">
        <v>8103</v>
      </c>
    </row>
    <row r="496" spans="14:16" x14ac:dyDescent="0.25">
      <c r="N496" s="4" t="s">
        <v>1489</v>
      </c>
      <c r="O496" s="4" t="s">
        <v>1122</v>
      </c>
      <c r="P496" s="4">
        <v>8115</v>
      </c>
    </row>
    <row r="497" spans="14:16" x14ac:dyDescent="0.25">
      <c r="N497" s="4" t="s">
        <v>1489</v>
      </c>
      <c r="O497" s="4" t="s">
        <v>1123</v>
      </c>
      <c r="P497" s="4">
        <v>8114</v>
      </c>
    </row>
    <row r="498" spans="14:16" x14ac:dyDescent="0.25">
      <c r="N498" s="4" t="s">
        <v>1489</v>
      </c>
      <c r="O498" s="4" t="s">
        <v>1124</v>
      </c>
      <c r="P498" s="4">
        <v>8116</v>
      </c>
    </row>
    <row r="499" spans="14:16" x14ac:dyDescent="0.25">
      <c r="N499" s="4" t="s">
        <v>1489</v>
      </c>
      <c r="O499" s="4" t="s">
        <v>1125</v>
      </c>
      <c r="P499" s="4">
        <v>8108</v>
      </c>
    </row>
    <row r="500" spans="14:16" x14ac:dyDescent="0.25">
      <c r="N500" s="4" t="s">
        <v>1489</v>
      </c>
      <c r="O500" s="4" t="s">
        <v>1126</v>
      </c>
      <c r="P500" s="4">
        <v>8111</v>
      </c>
    </row>
    <row r="501" spans="14:16" x14ac:dyDescent="0.25">
      <c r="N501" s="4" t="s">
        <v>1489</v>
      </c>
      <c r="O501" s="4" t="s">
        <v>1127</v>
      </c>
      <c r="P501" s="4">
        <v>8107</v>
      </c>
    </row>
    <row r="502" spans="14:16" x14ac:dyDescent="0.25">
      <c r="N502" s="4" t="s">
        <v>1489</v>
      </c>
      <c r="O502" s="4" t="s">
        <v>1128</v>
      </c>
      <c r="P502" s="4">
        <v>8106</v>
      </c>
    </row>
    <row r="503" spans="14:16" x14ac:dyDescent="0.25">
      <c r="N503" s="4" t="s">
        <v>1489</v>
      </c>
      <c r="O503" s="4" t="s">
        <v>1129</v>
      </c>
      <c r="P503" s="4">
        <v>8110</v>
      </c>
    </row>
    <row r="504" spans="14:16" x14ac:dyDescent="0.25">
      <c r="N504" s="4" t="s">
        <v>1489</v>
      </c>
      <c r="O504" s="4" t="s">
        <v>1130</v>
      </c>
      <c r="P504" s="4">
        <v>8117</v>
      </c>
    </row>
    <row r="505" spans="14:16" x14ac:dyDescent="0.25">
      <c r="N505" s="4" t="s">
        <v>4</v>
      </c>
      <c r="O505" s="4" t="s">
        <v>4</v>
      </c>
      <c r="P505" s="4">
        <v>9600</v>
      </c>
    </row>
    <row r="506" spans="14:16" x14ac:dyDescent="0.25">
      <c r="N506" s="4" t="s">
        <v>1491</v>
      </c>
      <c r="O506" s="4" t="s">
        <v>1092</v>
      </c>
      <c r="P506" s="4">
        <v>8102</v>
      </c>
    </row>
    <row r="507" spans="14:16" x14ac:dyDescent="0.25">
      <c r="N507" s="4" t="s">
        <v>1491</v>
      </c>
      <c r="O507" s="4" t="s">
        <v>1093</v>
      </c>
      <c r="P507" s="4"/>
    </row>
    <row r="508" spans="14:16" x14ac:dyDescent="0.25">
      <c r="N508" s="4" t="s">
        <v>1491</v>
      </c>
      <c r="O508" s="4" t="s">
        <v>808</v>
      </c>
      <c r="P508" s="4">
        <v>8101</v>
      </c>
    </row>
    <row r="509" spans="14:16" x14ac:dyDescent="0.25">
      <c r="N509" s="4" t="s">
        <v>1491</v>
      </c>
      <c r="O509" s="4" t="s">
        <v>1094</v>
      </c>
      <c r="P509" s="4">
        <v>8113</v>
      </c>
    </row>
    <row r="510" spans="14:16" x14ac:dyDescent="0.25">
      <c r="N510" s="4" t="s">
        <v>1491</v>
      </c>
      <c r="O510" s="4" t="s">
        <v>1095</v>
      </c>
      <c r="P510" s="4">
        <v>8104</v>
      </c>
    </row>
    <row r="511" spans="14:16" x14ac:dyDescent="0.25">
      <c r="N511" s="4" t="s">
        <v>1491</v>
      </c>
      <c r="O511" s="4" t="s">
        <v>1090</v>
      </c>
      <c r="P511" s="4">
        <v>8105</v>
      </c>
    </row>
    <row r="512" spans="14:16" x14ac:dyDescent="0.25">
      <c r="N512" s="4" t="s">
        <v>1491</v>
      </c>
      <c r="O512" s="4" t="s">
        <v>285</v>
      </c>
      <c r="P512" s="4">
        <v>8119</v>
      </c>
    </row>
    <row r="513" spans="14:16" x14ac:dyDescent="0.25">
      <c r="N513" s="4" t="s">
        <v>1491</v>
      </c>
      <c r="O513" s="4" t="s">
        <v>40</v>
      </c>
      <c r="P513" s="4"/>
    </row>
    <row r="514" spans="14:16" x14ac:dyDescent="0.25">
      <c r="N514" s="4" t="s">
        <v>1491</v>
      </c>
      <c r="O514" s="4" t="s">
        <v>181</v>
      </c>
      <c r="P514" s="4">
        <v>8112</v>
      </c>
    </row>
    <row r="515" spans="14:16" x14ac:dyDescent="0.25">
      <c r="N515" s="4" t="s">
        <v>1491</v>
      </c>
      <c r="O515" s="4" t="s">
        <v>1091</v>
      </c>
      <c r="P515" s="4">
        <v>8100</v>
      </c>
    </row>
    <row r="516" spans="14:16" x14ac:dyDescent="0.25">
      <c r="N516" s="4" t="s">
        <v>1491</v>
      </c>
      <c r="O516" s="4" t="s">
        <v>1096</v>
      </c>
      <c r="P516" s="4"/>
    </row>
    <row r="517" spans="14:16" x14ac:dyDescent="0.25">
      <c r="N517" s="4" t="s">
        <v>1491</v>
      </c>
      <c r="O517" s="4"/>
      <c r="P517" s="4"/>
    </row>
    <row r="518" spans="14:16" x14ac:dyDescent="0.25">
      <c r="N518" s="4" t="s">
        <v>1492</v>
      </c>
      <c r="O518" s="4" t="s">
        <v>1099</v>
      </c>
      <c r="P518" s="4">
        <v>8005</v>
      </c>
    </row>
    <row r="519" spans="14:16" x14ac:dyDescent="0.25">
      <c r="N519" s="4" t="s">
        <v>1492</v>
      </c>
      <c r="O519" s="4" t="s">
        <v>1097</v>
      </c>
      <c r="P519" s="4">
        <v>8000</v>
      </c>
    </row>
    <row r="520" spans="14:16" x14ac:dyDescent="0.25">
      <c r="N520" s="4" t="s">
        <v>1492</v>
      </c>
      <c r="O520" s="4" t="s">
        <v>1098</v>
      </c>
      <c r="P520" s="4">
        <v>8002</v>
      </c>
    </row>
    <row r="521" spans="14:16" x14ac:dyDescent="0.25">
      <c r="N521" s="4" t="s">
        <v>1492</v>
      </c>
      <c r="O521" s="4" t="s">
        <v>1100</v>
      </c>
      <c r="P521" s="4">
        <v>8013</v>
      </c>
    </row>
    <row r="522" spans="14:16" x14ac:dyDescent="0.25">
      <c r="N522" s="4" t="s">
        <v>1492</v>
      </c>
      <c r="O522" s="4" t="s">
        <v>297</v>
      </c>
      <c r="P522" s="4">
        <v>8006</v>
      </c>
    </row>
    <row r="523" spans="14:16" x14ac:dyDescent="0.25">
      <c r="N523" s="4" t="s">
        <v>1492</v>
      </c>
      <c r="O523" s="4" t="s">
        <v>1101</v>
      </c>
      <c r="P523" s="4">
        <v>8014</v>
      </c>
    </row>
    <row r="524" spans="14:16" x14ac:dyDescent="0.25">
      <c r="N524" s="4" t="s">
        <v>1492</v>
      </c>
      <c r="O524" s="4" t="s">
        <v>1102</v>
      </c>
      <c r="P524" s="4">
        <v>8008</v>
      </c>
    </row>
    <row r="525" spans="14:16" x14ac:dyDescent="0.25">
      <c r="N525" s="4" t="s">
        <v>1492</v>
      </c>
      <c r="O525" s="4" t="s">
        <v>1041</v>
      </c>
      <c r="P525" s="4">
        <v>8004</v>
      </c>
    </row>
    <row r="526" spans="14:16" x14ac:dyDescent="0.25">
      <c r="N526" s="4" t="s">
        <v>1492</v>
      </c>
      <c r="O526" s="4" t="s">
        <v>1103</v>
      </c>
      <c r="P526" s="4">
        <v>8010</v>
      </c>
    </row>
    <row r="527" spans="14:16" x14ac:dyDescent="0.25">
      <c r="N527" s="4" t="s">
        <v>1492</v>
      </c>
      <c r="O527" s="4" t="s">
        <v>1104</v>
      </c>
      <c r="P527" s="4">
        <v>8012</v>
      </c>
    </row>
    <row r="528" spans="14:16" x14ac:dyDescent="0.25">
      <c r="N528" s="4" t="s">
        <v>1492</v>
      </c>
      <c r="O528" s="4" t="s">
        <v>1105</v>
      </c>
      <c r="P528" s="4">
        <v>8003</v>
      </c>
    </row>
    <row r="529" spans="14:16" x14ac:dyDescent="0.25">
      <c r="N529" s="4" t="s">
        <v>1492</v>
      </c>
      <c r="O529" s="4" t="s">
        <v>1106</v>
      </c>
      <c r="P529" s="4">
        <v>8007</v>
      </c>
    </row>
    <row r="530" spans="14:16" x14ac:dyDescent="0.25">
      <c r="N530" s="4" t="s">
        <v>1492</v>
      </c>
      <c r="O530" s="4" t="s">
        <v>382</v>
      </c>
      <c r="P530" s="4">
        <v>8001</v>
      </c>
    </row>
    <row r="531" spans="14:16" x14ac:dyDescent="0.25">
      <c r="N531" s="4" t="s">
        <v>1492</v>
      </c>
      <c r="O531" s="4" t="s">
        <v>180</v>
      </c>
      <c r="P531" s="4">
        <v>8011</v>
      </c>
    </row>
    <row r="532" spans="14:16" x14ac:dyDescent="0.25">
      <c r="N532" s="4" t="s">
        <v>1492</v>
      </c>
      <c r="O532" s="4" t="s">
        <v>1107</v>
      </c>
      <c r="P532" s="4">
        <v>8015</v>
      </c>
    </row>
    <row r="533" spans="14:16" x14ac:dyDescent="0.25">
      <c r="N533" s="4" t="s">
        <v>1492</v>
      </c>
      <c r="O533" s="4" t="s">
        <v>1108</v>
      </c>
      <c r="P533" s="4">
        <v>8009</v>
      </c>
    </row>
    <row r="534" spans="14:16" x14ac:dyDescent="0.25">
      <c r="N534" s="4" t="s">
        <v>1493</v>
      </c>
      <c r="O534" s="4" t="s">
        <v>1109</v>
      </c>
      <c r="P534" s="4">
        <v>8204</v>
      </c>
    </row>
    <row r="535" spans="14:16" x14ac:dyDescent="0.25">
      <c r="N535" s="4" t="s">
        <v>1493</v>
      </c>
      <c r="O535" s="4" t="s">
        <v>1110</v>
      </c>
      <c r="P535" s="4">
        <v>8208</v>
      </c>
    </row>
    <row r="536" spans="14:16" x14ac:dyDescent="0.25">
      <c r="N536" s="4" t="s">
        <v>1493</v>
      </c>
      <c r="O536" s="4" t="s">
        <v>1111</v>
      </c>
      <c r="P536" s="4">
        <v>8206</v>
      </c>
    </row>
    <row r="537" spans="14:16" x14ac:dyDescent="0.25">
      <c r="N537" s="4" t="s">
        <v>1493</v>
      </c>
      <c r="O537" s="4" t="s">
        <v>1112</v>
      </c>
      <c r="P537" s="4">
        <v>8203</v>
      </c>
    </row>
    <row r="538" spans="14:16" x14ac:dyDescent="0.25">
      <c r="N538" s="4" t="s">
        <v>1493</v>
      </c>
      <c r="O538" s="4" t="s">
        <v>1113</v>
      </c>
      <c r="P538" s="4">
        <v>8205</v>
      </c>
    </row>
    <row r="539" spans="14:16" x14ac:dyDescent="0.25">
      <c r="N539" s="4" t="s">
        <v>1493</v>
      </c>
      <c r="O539" s="4" t="s">
        <v>1114</v>
      </c>
      <c r="P539" s="4">
        <v>8210</v>
      </c>
    </row>
    <row r="540" spans="14:16" x14ac:dyDescent="0.25">
      <c r="N540" s="4" t="s">
        <v>1493</v>
      </c>
      <c r="O540" s="4" t="s">
        <v>1115</v>
      </c>
      <c r="P540" s="4">
        <v>8207</v>
      </c>
    </row>
    <row r="541" spans="14:16" x14ac:dyDescent="0.25">
      <c r="N541" s="4" t="s">
        <v>1493</v>
      </c>
      <c r="O541" s="4" t="s">
        <v>1116</v>
      </c>
      <c r="P541" s="4">
        <v>8202</v>
      </c>
    </row>
    <row r="542" spans="14:16" x14ac:dyDescent="0.25">
      <c r="N542" s="4" t="s">
        <v>1493</v>
      </c>
      <c r="O542" s="4" t="s">
        <v>1117</v>
      </c>
      <c r="P542" s="4">
        <v>8200</v>
      </c>
    </row>
    <row r="543" spans="14:16" x14ac:dyDescent="0.25">
      <c r="N543" s="4" t="s">
        <v>1493</v>
      </c>
      <c r="O543" s="4" t="s">
        <v>40</v>
      </c>
      <c r="P543" s="4">
        <v>8209</v>
      </c>
    </row>
    <row r="544" spans="14:16" x14ac:dyDescent="0.25">
      <c r="N544" s="4" t="s">
        <v>1493</v>
      </c>
      <c r="O544" s="4" t="s">
        <v>1120</v>
      </c>
      <c r="P544" s="4">
        <v>8201</v>
      </c>
    </row>
    <row r="545" spans="14:16" x14ac:dyDescent="0.25">
      <c r="N545" s="4" t="s">
        <v>1494</v>
      </c>
      <c r="O545" s="4" t="s">
        <v>909</v>
      </c>
      <c r="P545" s="4">
        <v>6822</v>
      </c>
    </row>
    <row r="546" spans="14:16" x14ac:dyDescent="0.25">
      <c r="N546" s="4" t="s">
        <v>1494</v>
      </c>
      <c r="O546" s="4" t="s">
        <v>910</v>
      </c>
      <c r="P546" s="4">
        <v>6812</v>
      </c>
    </row>
    <row r="547" spans="14:16" x14ac:dyDescent="0.25">
      <c r="N547" s="4" t="s">
        <v>1494</v>
      </c>
      <c r="O547" s="4" t="s">
        <v>911</v>
      </c>
      <c r="P547" s="4">
        <v>6801</v>
      </c>
    </row>
    <row r="548" spans="14:16" x14ac:dyDescent="0.25">
      <c r="N548" s="4" t="s">
        <v>1494</v>
      </c>
      <c r="O548" s="4" t="s">
        <v>912</v>
      </c>
      <c r="P548" s="4">
        <v>6800</v>
      </c>
    </row>
    <row r="549" spans="14:16" x14ac:dyDescent="0.25">
      <c r="N549" s="4" t="s">
        <v>1494</v>
      </c>
      <c r="O549" s="4" t="s">
        <v>913</v>
      </c>
      <c r="P549" s="4">
        <v>6806</v>
      </c>
    </row>
    <row r="550" spans="14:16" x14ac:dyDescent="0.25">
      <c r="N550" s="4" t="s">
        <v>1494</v>
      </c>
      <c r="O550" s="4" t="s">
        <v>473</v>
      </c>
      <c r="P550" s="4">
        <v>6817</v>
      </c>
    </row>
    <row r="551" spans="14:16" x14ac:dyDescent="0.25">
      <c r="N551" s="4" t="s">
        <v>1494</v>
      </c>
      <c r="O551" s="4" t="s">
        <v>914</v>
      </c>
      <c r="P551" s="4">
        <v>6805</v>
      </c>
    </row>
    <row r="552" spans="14:16" x14ac:dyDescent="0.25">
      <c r="N552" s="4" t="s">
        <v>1494</v>
      </c>
      <c r="O552" s="4" t="s">
        <v>915</v>
      </c>
      <c r="P552" s="4">
        <v>6811</v>
      </c>
    </row>
    <row r="553" spans="14:16" x14ac:dyDescent="0.25">
      <c r="N553" s="4" t="s">
        <v>1494</v>
      </c>
      <c r="O553" s="4" t="s">
        <v>916</v>
      </c>
      <c r="P553" s="4">
        <v>6809</v>
      </c>
    </row>
    <row r="554" spans="14:16" x14ac:dyDescent="0.25">
      <c r="N554" s="4" t="s">
        <v>1494</v>
      </c>
      <c r="O554" s="4" t="s">
        <v>917</v>
      </c>
      <c r="P554" s="4">
        <v>6804</v>
      </c>
    </row>
    <row r="555" spans="14:16" x14ac:dyDescent="0.25">
      <c r="N555" s="4" t="s">
        <v>1494</v>
      </c>
      <c r="O555" s="4" t="s">
        <v>918</v>
      </c>
      <c r="P555" s="4">
        <v>6819</v>
      </c>
    </row>
    <row r="556" spans="14:16" x14ac:dyDescent="0.25">
      <c r="N556" s="4" t="s">
        <v>1494</v>
      </c>
      <c r="O556" s="4" t="s">
        <v>919</v>
      </c>
      <c r="P556" s="4">
        <v>6813</v>
      </c>
    </row>
    <row r="557" spans="14:16" x14ac:dyDescent="0.25">
      <c r="N557" s="4" t="s">
        <v>1494</v>
      </c>
      <c r="O557" s="4" t="s">
        <v>920</v>
      </c>
      <c r="P557" s="4">
        <v>6803</v>
      </c>
    </row>
    <row r="558" spans="14:16" x14ac:dyDescent="0.25">
      <c r="N558" s="4" t="s">
        <v>1494</v>
      </c>
      <c r="O558" s="4" t="s">
        <v>921</v>
      </c>
      <c r="P558" s="4">
        <v>6820</v>
      </c>
    </row>
    <row r="559" spans="14:16" x14ac:dyDescent="0.25">
      <c r="N559" s="4" t="s">
        <v>1494</v>
      </c>
      <c r="O559" s="4" t="s">
        <v>922</v>
      </c>
      <c r="P559" s="4">
        <v>6802</v>
      </c>
    </row>
    <row r="560" spans="14:16" x14ac:dyDescent="0.25">
      <c r="N560" s="4" t="s">
        <v>1494</v>
      </c>
      <c r="O560" s="4" t="s">
        <v>534</v>
      </c>
      <c r="P560" s="4">
        <v>6808</v>
      </c>
    </row>
    <row r="561" spans="14:16" x14ac:dyDescent="0.25">
      <c r="N561" s="4" t="s">
        <v>1494</v>
      </c>
      <c r="O561" s="4" t="s">
        <v>923</v>
      </c>
      <c r="P561" s="4">
        <v>6818</v>
      </c>
    </row>
    <row r="562" spans="14:16" x14ac:dyDescent="0.25">
      <c r="N562" s="4" t="s">
        <v>1494</v>
      </c>
      <c r="O562" s="4" t="s">
        <v>924</v>
      </c>
      <c r="P562" s="4">
        <v>6810</v>
      </c>
    </row>
    <row r="563" spans="14:16" x14ac:dyDescent="0.25">
      <c r="N563" s="4" t="s">
        <v>1494</v>
      </c>
      <c r="O563" s="4" t="s">
        <v>925</v>
      </c>
      <c r="P563" s="4">
        <v>6807</v>
      </c>
    </row>
    <row r="564" spans="14:16" x14ac:dyDescent="0.25">
      <c r="N564" s="4" t="s">
        <v>1494</v>
      </c>
      <c r="O564" s="4" t="s">
        <v>926</v>
      </c>
      <c r="P564" s="4">
        <v>6814</v>
      </c>
    </row>
    <row r="565" spans="14:16" x14ac:dyDescent="0.25">
      <c r="N565" s="4" t="s">
        <v>1494</v>
      </c>
      <c r="O565" s="4" t="s">
        <v>927</v>
      </c>
      <c r="P565" s="4">
        <v>6821</v>
      </c>
    </row>
    <row r="566" spans="14:16" x14ac:dyDescent="0.25">
      <c r="N566" s="4" t="s">
        <v>1494</v>
      </c>
      <c r="O566" s="4" t="s">
        <v>928</v>
      </c>
      <c r="P566" s="4">
        <v>6815</v>
      </c>
    </row>
    <row r="567" spans="14:16" x14ac:dyDescent="0.25">
      <c r="N567" s="4" t="s">
        <v>1494</v>
      </c>
      <c r="O567" s="4" t="s">
        <v>929</v>
      </c>
      <c r="P567" s="4">
        <v>6816</v>
      </c>
    </row>
    <row r="568" spans="14:16" x14ac:dyDescent="0.25">
      <c r="N568" s="4" t="s">
        <v>1495</v>
      </c>
      <c r="O568" s="4" t="s">
        <v>469</v>
      </c>
      <c r="P568" s="4">
        <v>5044</v>
      </c>
    </row>
    <row r="569" spans="14:16" x14ac:dyDescent="0.25">
      <c r="N569" s="4" t="s">
        <v>1495</v>
      </c>
      <c r="O569" s="4" t="s">
        <v>795</v>
      </c>
      <c r="P569" s="4">
        <v>5045</v>
      </c>
    </row>
    <row r="570" spans="14:16" x14ac:dyDescent="0.25">
      <c r="N570" s="4" t="s">
        <v>1495</v>
      </c>
      <c r="O570" s="4" t="s">
        <v>796</v>
      </c>
      <c r="P570" s="4">
        <v>5046</v>
      </c>
    </row>
    <row r="571" spans="14:16" x14ac:dyDescent="0.25">
      <c r="N571" s="4" t="s">
        <v>1495</v>
      </c>
      <c r="O571" s="4" t="s">
        <v>797</v>
      </c>
      <c r="P571" s="4"/>
    </row>
    <row r="572" spans="14:16" x14ac:dyDescent="0.25">
      <c r="N572" s="4" t="s">
        <v>1495</v>
      </c>
      <c r="O572" s="4" t="s">
        <v>798</v>
      </c>
      <c r="P572" s="4"/>
    </row>
    <row r="573" spans="14:16" x14ac:dyDescent="0.25">
      <c r="N573" s="4" t="s">
        <v>1496</v>
      </c>
      <c r="O573" s="4" t="s">
        <v>1210</v>
      </c>
      <c r="P573" s="4">
        <v>3606</v>
      </c>
    </row>
    <row r="574" spans="14:16" x14ac:dyDescent="0.25">
      <c r="N574" s="4" t="s">
        <v>1496</v>
      </c>
      <c r="O574" s="4" t="s">
        <v>1211</v>
      </c>
      <c r="P574" s="4">
        <v>3608</v>
      </c>
    </row>
    <row r="575" spans="14:16" x14ac:dyDescent="0.25">
      <c r="N575" s="4" t="s">
        <v>1496</v>
      </c>
      <c r="O575" s="4" t="s">
        <v>1212</v>
      </c>
      <c r="P575" s="4">
        <v>3610</v>
      </c>
    </row>
    <row r="576" spans="14:16" x14ac:dyDescent="0.25">
      <c r="N576" s="4" t="s">
        <v>1496</v>
      </c>
      <c r="O576" s="4" t="s">
        <v>1213</v>
      </c>
      <c r="P576" s="4">
        <v>3601</v>
      </c>
    </row>
    <row r="577" spans="14:16" x14ac:dyDescent="0.25">
      <c r="N577" s="4" t="s">
        <v>1496</v>
      </c>
      <c r="O577" s="4" t="s">
        <v>1214</v>
      </c>
      <c r="P577" s="4">
        <v>3607</v>
      </c>
    </row>
    <row r="578" spans="14:16" x14ac:dyDescent="0.25">
      <c r="N578" s="4" t="s">
        <v>1496</v>
      </c>
      <c r="O578" s="4" t="s">
        <v>1215</v>
      </c>
      <c r="P578" s="4">
        <v>3603</v>
      </c>
    </row>
    <row r="579" spans="14:16" x14ac:dyDescent="0.25">
      <c r="N579" s="4" t="s">
        <v>1496</v>
      </c>
      <c r="O579" s="4" t="s">
        <v>1216</v>
      </c>
      <c r="P579" s="4">
        <v>3604</v>
      </c>
    </row>
    <row r="580" spans="14:16" x14ac:dyDescent="0.25">
      <c r="N580" s="4" t="s">
        <v>1496</v>
      </c>
      <c r="O580" s="4" t="s">
        <v>1217</v>
      </c>
      <c r="P580" s="4">
        <v>3600</v>
      </c>
    </row>
    <row r="581" spans="14:16" x14ac:dyDescent="0.25">
      <c r="N581" s="4" t="s">
        <v>1496</v>
      </c>
      <c r="O581" s="4" t="s">
        <v>1218</v>
      </c>
      <c r="P581" s="4">
        <v>3605</v>
      </c>
    </row>
    <row r="582" spans="14:16" x14ac:dyDescent="0.25">
      <c r="N582" s="4" t="s">
        <v>1496</v>
      </c>
      <c r="O582" s="4" t="s">
        <v>1219</v>
      </c>
      <c r="P582" s="4">
        <v>3602</v>
      </c>
    </row>
    <row r="583" spans="14:16" x14ac:dyDescent="0.25">
      <c r="N583" s="4" t="s">
        <v>1496</v>
      </c>
      <c r="O583" s="4" t="s">
        <v>1220</v>
      </c>
      <c r="P583" s="4">
        <v>3609</v>
      </c>
    </row>
    <row r="584" spans="14:16" x14ac:dyDescent="0.25">
      <c r="N584" s="4" t="s">
        <v>1497</v>
      </c>
      <c r="O584" s="4" t="s">
        <v>660</v>
      </c>
      <c r="P584" s="4">
        <v>2922</v>
      </c>
    </row>
    <row r="585" spans="14:16" x14ac:dyDescent="0.25">
      <c r="N585" s="4" t="s">
        <v>1497</v>
      </c>
      <c r="O585" s="4" t="s">
        <v>661</v>
      </c>
      <c r="P585" s="4">
        <v>2916</v>
      </c>
    </row>
    <row r="586" spans="14:16" x14ac:dyDescent="0.25">
      <c r="N586" s="4" t="s">
        <v>1497</v>
      </c>
      <c r="O586" s="4" t="s">
        <v>662</v>
      </c>
      <c r="P586" s="4">
        <v>2904</v>
      </c>
    </row>
    <row r="587" spans="14:16" x14ac:dyDescent="0.25">
      <c r="N587" s="4" t="s">
        <v>1497</v>
      </c>
      <c r="O587" s="4" t="s">
        <v>663</v>
      </c>
      <c r="P587" s="4">
        <v>2920</v>
      </c>
    </row>
    <row r="588" spans="14:16" x14ac:dyDescent="0.25">
      <c r="N588" s="4" t="s">
        <v>1497</v>
      </c>
      <c r="O588" s="4" t="s">
        <v>664</v>
      </c>
      <c r="P588" s="4">
        <v>2908</v>
      </c>
    </row>
    <row r="589" spans="14:16" x14ac:dyDescent="0.25">
      <c r="N589" s="4" t="s">
        <v>1497</v>
      </c>
      <c r="O589" s="4" t="s">
        <v>665</v>
      </c>
      <c r="P589" s="4">
        <v>2906</v>
      </c>
    </row>
    <row r="590" spans="14:16" x14ac:dyDescent="0.25">
      <c r="N590" s="4" t="s">
        <v>1497</v>
      </c>
      <c r="O590" s="4" t="s">
        <v>158</v>
      </c>
      <c r="P590" s="4">
        <v>2918</v>
      </c>
    </row>
    <row r="591" spans="14:16" x14ac:dyDescent="0.25">
      <c r="N591" s="4" t="s">
        <v>1497</v>
      </c>
      <c r="O591" s="4" t="s">
        <v>666</v>
      </c>
      <c r="P591" s="4">
        <v>2911</v>
      </c>
    </row>
    <row r="592" spans="14:16" x14ac:dyDescent="0.25">
      <c r="N592" s="4" t="s">
        <v>1497</v>
      </c>
      <c r="O592" s="4" t="s">
        <v>667</v>
      </c>
      <c r="P592" s="4">
        <v>2903</v>
      </c>
    </row>
    <row r="593" spans="14:16" x14ac:dyDescent="0.25">
      <c r="N593" s="4" t="s">
        <v>1497</v>
      </c>
      <c r="O593" s="4" t="s">
        <v>668</v>
      </c>
      <c r="P593" s="4">
        <v>2913</v>
      </c>
    </row>
    <row r="594" spans="14:16" x14ac:dyDescent="0.25">
      <c r="N594" s="4" t="s">
        <v>1497</v>
      </c>
      <c r="O594" s="4" t="s">
        <v>669</v>
      </c>
      <c r="P594" s="4">
        <v>2921</v>
      </c>
    </row>
    <row r="595" spans="14:16" x14ac:dyDescent="0.25">
      <c r="N595" s="4" t="s">
        <v>1497</v>
      </c>
      <c r="O595" s="4" t="s">
        <v>659</v>
      </c>
      <c r="P595" s="4">
        <v>2900</v>
      </c>
    </row>
    <row r="596" spans="14:16" x14ac:dyDescent="0.25">
      <c r="N596" s="4" t="s">
        <v>1497</v>
      </c>
      <c r="O596" s="4" t="s">
        <v>670</v>
      </c>
      <c r="P596" s="4">
        <v>2907</v>
      </c>
    </row>
    <row r="597" spans="14:16" x14ac:dyDescent="0.25">
      <c r="N597" s="4" t="s">
        <v>1497</v>
      </c>
      <c r="O597" s="4" t="s">
        <v>671</v>
      </c>
      <c r="P597" s="4">
        <v>2909</v>
      </c>
    </row>
    <row r="598" spans="14:16" x14ac:dyDescent="0.25">
      <c r="N598" s="4" t="s">
        <v>1497</v>
      </c>
      <c r="O598" s="4" t="s">
        <v>672</v>
      </c>
      <c r="P598" s="4">
        <v>2919</v>
      </c>
    </row>
    <row r="599" spans="14:16" x14ac:dyDescent="0.25">
      <c r="N599" s="4" t="s">
        <v>1497</v>
      </c>
      <c r="O599" s="4" t="s">
        <v>673</v>
      </c>
      <c r="P599" s="4">
        <v>2902</v>
      </c>
    </row>
    <row r="600" spans="14:16" x14ac:dyDescent="0.25">
      <c r="N600" s="4" t="s">
        <v>1497</v>
      </c>
      <c r="O600" s="4" t="s">
        <v>674</v>
      </c>
      <c r="P600" s="4">
        <v>2917</v>
      </c>
    </row>
    <row r="601" spans="14:16" x14ac:dyDescent="0.25">
      <c r="N601" s="4" t="s">
        <v>1497</v>
      </c>
      <c r="O601" s="4" t="s">
        <v>675</v>
      </c>
      <c r="P601" s="4">
        <v>2912</v>
      </c>
    </row>
    <row r="602" spans="14:16" x14ac:dyDescent="0.25">
      <c r="N602" s="4" t="s">
        <v>1497</v>
      </c>
      <c r="O602" s="4" t="s">
        <v>676</v>
      </c>
      <c r="P602" s="4">
        <v>2905</v>
      </c>
    </row>
    <row r="603" spans="14:16" x14ac:dyDescent="0.25">
      <c r="N603" s="4" t="s">
        <v>1497</v>
      </c>
      <c r="O603" s="4" t="s">
        <v>177</v>
      </c>
      <c r="P603" s="4">
        <v>2901</v>
      </c>
    </row>
    <row r="604" spans="14:16" x14ac:dyDescent="0.25">
      <c r="N604" s="4" t="s">
        <v>1497</v>
      </c>
      <c r="O604" s="4" t="s">
        <v>677</v>
      </c>
      <c r="P604" s="4">
        <v>2914</v>
      </c>
    </row>
    <row r="605" spans="14:16" x14ac:dyDescent="0.25">
      <c r="N605" s="4" t="s">
        <v>1497</v>
      </c>
      <c r="O605" s="4" t="s">
        <v>678</v>
      </c>
      <c r="P605" s="4">
        <v>2910</v>
      </c>
    </row>
    <row r="606" spans="14:16" x14ac:dyDescent="0.25">
      <c r="N606" s="4" t="s">
        <v>1497</v>
      </c>
      <c r="O606" s="4" t="s">
        <v>679</v>
      </c>
      <c r="P606" s="4">
        <v>2915</v>
      </c>
    </row>
    <row r="607" spans="14:16" x14ac:dyDescent="0.25">
      <c r="N607" s="4" t="s">
        <v>1498</v>
      </c>
      <c r="O607" s="4" t="s">
        <v>682</v>
      </c>
      <c r="P607" s="4">
        <v>2716</v>
      </c>
    </row>
    <row r="608" spans="14:16" x14ac:dyDescent="0.25">
      <c r="N608" s="4" t="s">
        <v>1498</v>
      </c>
      <c r="O608" s="4" t="s">
        <v>683</v>
      </c>
      <c r="P608" s="4">
        <v>2708</v>
      </c>
    </row>
    <row r="609" spans="14:16" x14ac:dyDescent="0.25">
      <c r="N609" s="4" t="s">
        <v>1498</v>
      </c>
      <c r="O609" s="4" t="s">
        <v>684</v>
      </c>
      <c r="P609" s="4">
        <v>2727</v>
      </c>
    </row>
    <row r="610" spans="14:16" x14ac:dyDescent="0.25">
      <c r="N610" s="4" t="s">
        <v>1498</v>
      </c>
      <c r="O610" s="4" t="s">
        <v>158</v>
      </c>
      <c r="P610" s="4">
        <v>2724</v>
      </c>
    </row>
    <row r="611" spans="14:16" x14ac:dyDescent="0.25">
      <c r="N611" s="4" t="s">
        <v>1498</v>
      </c>
      <c r="O611" s="4" t="s">
        <v>685</v>
      </c>
      <c r="P611" s="4">
        <v>2732</v>
      </c>
    </row>
    <row r="612" spans="14:16" x14ac:dyDescent="0.25">
      <c r="N612" s="4" t="s">
        <v>1498</v>
      </c>
      <c r="O612" s="4" t="s">
        <v>680</v>
      </c>
      <c r="P612" s="4">
        <v>2710</v>
      </c>
    </row>
    <row r="613" spans="14:16" x14ac:dyDescent="0.25">
      <c r="N613" s="4" t="s">
        <v>1498</v>
      </c>
      <c r="O613" s="4" t="s">
        <v>686</v>
      </c>
      <c r="P613" s="4">
        <v>2702</v>
      </c>
    </row>
    <row r="614" spans="14:16" x14ac:dyDescent="0.25">
      <c r="N614" s="4" t="s">
        <v>1498</v>
      </c>
      <c r="O614" s="4" t="s">
        <v>687</v>
      </c>
      <c r="P614" s="4">
        <v>2718</v>
      </c>
    </row>
    <row r="615" spans="14:16" x14ac:dyDescent="0.25">
      <c r="N615" s="4" t="s">
        <v>1498</v>
      </c>
      <c r="O615" s="4" t="s">
        <v>688</v>
      </c>
      <c r="P615" s="4">
        <v>2709</v>
      </c>
    </row>
    <row r="616" spans="14:16" x14ac:dyDescent="0.25">
      <c r="N616" s="4" t="s">
        <v>1498</v>
      </c>
      <c r="O616" s="4" t="s">
        <v>689</v>
      </c>
      <c r="P616" s="4">
        <v>2720</v>
      </c>
    </row>
    <row r="617" spans="14:16" x14ac:dyDescent="0.25">
      <c r="N617" s="4" t="s">
        <v>1498</v>
      </c>
      <c r="O617" s="4" t="s">
        <v>690</v>
      </c>
      <c r="P617" s="4">
        <v>2723</v>
      </c>
    </row>
    <row r="618" spans="14:16" x14ac:dyDescent="0.25">
      <c r="N618" s="4" t="s">
        <v>1498</v>
      </c>
      <c r="O618" s="4" t="s">
        <v>691</v>
      </c>
      <c r="P618" s="4">
        <v>2730</v>
      </c>
    </row>
    <row r="619" spans="14:16" x14ac:dyDescent="0.25">
      <c r="N619" s="4" t="s">
        <v>1498</v>
      </c>
      <c r="O619" s="4" t="s">
        <v>692</v>
      </c>
      <c r="P619" s="4">
        <v>2725</v>
      </c>
    </row>
    <row r="620" spans="14:16" x14ac:dyDescent="0.25">
      <c r="N620" s="4" t="s">
        <v>1498</v>
      </c>
      <c r="O620" s="4" t="s">
        <v>693</v>
      </c>
      <c r="P620" s="4">
        <v>2704</v>
      </c>
    </row>
    <row r="621" spans="14:16" x14ac:dyDescent="0.25">
      <c r="N621" s="4" t="s">
        <v>1498</v>
      </c>
      <c r="O621" s="4" t="s">
        <v>694</v>
      </c>
      <c r="P621" s="4">
        <v>2721</v>
      </c>
    </row>
    <row r="622" spans="14:16" x14ac:dyDescent="0.25">
      <c r="N622" s="4" t="s">
        <v>1498</v>
      </c>
      <c r="O622" s="4" t="s">
        <v>695</v>
      </c>
      <c r="P622" s="4">
        <v>2711</v>
      </c>
    </row>
    <row r="623" spans="14:16" x14ac:dyDescent="0.25">
      <c r="N623" s="4" t="s">
        <v>1498</v>
      </c>
      <c r="O623" s="4" t="s">
        <v>696</v>
      </c>
      <c r="P623" s="4">
        <v>2722</v>
      </c>
    </row>
    <row r="624" spans="14:16" x14ac:dyDescent="0.25">
      <c r="N624" s="4" t="s">
        <v>1498</v>
      </c>
      <c r="O624" s="4" t="s">
        <v>697</v>
      </c>
      <c r="P624" s="4">
        <v>2706</v>
      </c>
    </row>
    <row r="625" spans="14:16" x14ac:dyDescent="0.25">
      <c r="N625" s="4" t="s">
        <v>1498</v>
      </c>
      <c r="O625" s="4" t="s">
        <v>306</v>
      </c>
      <c r="P625" s="4">
        <v>2728</v>
      </c>
    </row>
    <row r="626" spans="14:16" x14ac:dyDescent="0.25">
      <c r="N626" s="4" t="s">
        <v>1498</v>
      </c>
      <c r="O626" s="4" t="s">
        <v>698</v>
      </c>
      <c r="P626" s="4">
        <v>2731</v>
      </c>
    </row>
    <row r="627" spans="14:16" x14ac:dyDescent="0.25">
      <c r="N627" s="4" t="s">
        <v>1498</v>
      </c>
      <c r="O627" s="4" t="s">
        <v>46</v>
      </c>
      <c r="P627" s="4">
        <v>2726</v>
      </c>
    </row>
    <row r="628" spans="14:16" x14ac:dyDescent="0.25">
      <c r="N628" s="4" t="s">
        <v>1498</v>
      </c>
      <c r="O628" s="4" t="s">
        <v>699</v>
      </c>
      <c r="P628" s="4">
        <v>2703</v>
      </c>
    </row>
    <row r="629" spans="14:16" x14ac:dyDescent="0.25">
      <c r="N629" s="4" t="s">
        <v>1498</v>
      </c>
      <c r="O629" s="4" t="s">
        <v>700</v>
      </c>
      <c r="P629" s="4">
        <v>2701</v>
      </c>
    </row>
    <row r="630" spans="14:16" x14ac:dyDescent="0.25">
      <c r="N630" s="4" t="s">
        <v>1498</v>
      </c>
      <c r="O630" s="4" t="s">
        <v>382</v>
      </c>
      <c r="P630" s="4">
        <v>2713</v>
      </c>
    </row>
    <row r="631" spans="14:16" x14ac:dyDescent="0.25">
      <c r="N631" s="4" t="s">
        <v>1498</v>
      </c>
      <c r="O631" s="4" t="s">
        <v>701</v>
      </c>
      <c r="P631" s="4">
        <v>2712</v>
      </c>
    </row>
    <row r="632" spans="14:16" x14ac:dyDescent="0.25">
      <c r="N632" s="4" t="s">
        <v>1498</v>
      </c>
      <c r="O632" s="4" t="s">
        <v>180</v>
      </c>
      <c r="P632" s="4">
        <v>2705</v>
      </c>
    </row>
    <row r="633" spans="14:16" x14ac:dyDescent="0.25">
      <c r="N633" s="4" t="s">
        <v>1498</v>
      </c>
      <c r="O633" s="4" t="s">
        <v>223</v>
      </c>
      <c r="P633" s="4">
        <v>2707</v>
      </c>
    </row>
    <row r="634" spans="14:16" x14ac:dyDescent="0.25">
      <c r="N634" s="4" t="s">
        <v>1498</v>
      </c>
      <c r="O634" s="4" t="s">
        <v>333</v>
      </c>
      <c r="P634" s="4">
        <v>2729</v>
      </c>
    </row>
    <row r="635" spans="14:16" x14ac:dyDescent="0.25">
      <c r="N635" s="4" t="s">
        <v>1498</v>
      </c>
      <c r="O635" s="4" t="s">
        <v>702</v>
      </c>
      <c r="P635" s="4">
        <v>2719</v>
      </c>
    </row>
    <row r="636" spans="14:16" x14ac:dyDescent="0.25">
      <c r="N636" s="4" t="s">
        <v>1498</v>
      </c>
      <c r="O636" s="4" t="s">
        <v>703</v>
      </c>
      <c r="P636" s="4">
        <v>2733</v>
      </c>
    </row>
    <row r="637" spans="14:16" x14ac:dyDescent="0.25">
      <c r="N637" s="4" t="s">
        <v>1498</v>
      </c>
      <c r="O637" s="4" t="s">
        <v>704</v>
      </c>
      <c r="P637" s="4">
        <v>2717</v>
      </c>
    </row>
    <row r="638" spans="14:16" x14ac:dyDescent="0.25">
      <c r="N638" s="4" t="s">
        <v>1498</v>
      </c>
      <c r="O638" s="4" t="s">
        <v>705</v>
      </c>
      <c r="P638" s="4">
        <v>2715</v>
      </c>
    </row>
    <row r="639" spans="14:16" x14ac:dyDescent="0.25">
      <c r="N639" s="4" t="s">
        <v>1498</v>
      </c>
      <c r="O639" s="4" t="s">
        <v>706</v>
      </c>
      <c r="P639" s="4">
        <v>2714</v>
      </c>
    </row>
    <row r="640" spans="14:16" x14ac:dyDescent="0.25">
      <c r="N640" s="4" t="s">
        <v>1498</v>
      </c>
      <c r="O640" s="4" t="s">
        <v>681</v>
      </c>
      <c r="P640" s="4">
        <v>2700</v>
      </c>
    </row>
    <row r="641" spans="14:16" x14ac:dyDescent="0.25">
      <c r="N641" s="4" t="s">
        <v>1499</v>
      </c>
      <c r="O641" s="4" t="s">
        <v>733</v>
      </c>
      <c r="P641" s="4">
        <v>5012</v>
      </c>
    </row>
    <row r="642" spans="14:16" x14ac:dyDescent="0.25">
      <c r="N642" s="4" t="s">
        <v>1499</v>
      </c>
      <c r="O642" s="4" t="s">
        <v>734</v>
      </c>
      <c r="P642" s="4">
        <v>5028</v>
      </c>
    </row>
    <row r="643" spans="14:16" x14ac:dyDescent="0.25">
      <c r="N643" s="4" t="s">
        <v>1499</v>
      </c>
      <c r="O643" s="4" t="s">
        <v>735</v>
      </c>
      <c r="P643" s="4">
        <v>5009</v>
      </c>
    </row>
    <row r="644" spans="14:16" x14ac:dyDescent="0.25">
      <c r="N644" s="4" t="s">
        <v>1499</v>
      </c>
      <c r="O644" s="4" t="s">
        <v>736</v>
      </c>
      <c r="P644" s="4">
        <v>5033</v>
      </c>
    </row>
    <row r="645" spans="14:16" x14ac:dyDescent="0.25">
      <c r="N645" s="4" t="s">
        <v>1499</v>
      </c>
      <c r="O645" s="4" t="s">
        <v>737</v>
      </c>
      <c r="P645" s="4">
        <v>5018</v>
      </c>
    </row>
    <row r="646" spans="14:16" x14ac:dyDescent="0.25">
      <c r="N646" s="4" t="s">
        <v>1499</v>
      </c>
      <c r="O646" s="4" t="s">
        <v>738</v>
      </c>
      <c r="P646" s="4">
        <v>5010</v>
      </c>
    </row>
    <row r="647" spans="14:16" x14ac:dyDescent="0.25">
      <c r="N647" s="4" t="s">
        <v>1499</v>
      </c>
      <c r="O647" s="4" t="s">
        <v>739</v>
      </c>
      <c r="P647" s="4">
        <v>5007</v>
      </c>
    </row>
    <row r="648" spans="14:16" x14ac:dyDescent="0.25">
      <c r="N648" s="4" t="s">
        <v>1499</v>
      </c>
      <c r="O648" s="4" t="s">
        <v>740</v>
      </c>
      <c r="P648" s="4">
        <v>5011</v>
      </c>
    </row>
    <row r="649" spans="14:16" x14ac:dyDescent="0.25">
      <c r="N649" s="4" t="s">
        <v>1499</v>
      </c>
      <c r="O649" s="4" t="s">
        <v>741</v>
      </c>
      <c r="P649" s="4">
        <v>5016</v>
      </c>
    </row>
    <row r="650" spans="14:16" x14ac:dyDescent="0.25">
      <c r="N650" s="4" t="s">
        <v>1499</v>
      </c>
      <c r="O650" s="4" t="s">
        <v>742</v>
      </c>
      <c r="P650" s="4">
        <v>5041</v>
      </c>
    </row>
    <row r="651" spans="14:16" x14ac:dyDescent="0.25">
      <c r="N651" s="4" t="s">
        <v>1499</v>
      </c>
      <c r="O651" s="4" t="s">
        <v>229</v>
      </c>
      <c r="P651" s="4">
        <v>5031</v>
      </c>
    </row>
    <row r="652" spans="14:16" x14ac:dyDescent="0.25">
      <c r="N652" s="4" t="s">
        <v>1499</v>
      </c>
      <c r="O652" s="4" t="s">
        <v>743</v>
      </c>
      <c r="P652" s="4">
        <v>5040</v>
      </c>
    </row>
    <row r="653" spans="14:16" x14ac:dyDescent="0.25">
      <c r="N653" s="4" t="s">
        <v>1499</v>
      </c>
      <c r="O653" s="4" t="s">
        <v>744</v>
      </c>
      <c r="P653" s="4">
        <v>5019</v>
      </c>
    </row>
    <row r="654" spans="14:16" x14ac:dyDescent="0.25">
      <c r="N654" s="4" t="s">
        <v>1499</v>
      </c>
      <c r="O654" s="4" t="s">
        <v>361</v>
      </c>
      <c r="P654" s="4">
        <v>5013</v>
      </c>
    </row>
    <row r="655" spans="14:16" x14ac:dyDescent="0.25">
      <c r="N655" s="4" t="s">
        <v>1499</v>
      </c>
      <c r="O655" s="4" t="s">
        <v>745</v>
      </c>
      <c r="P655" s="4">
        <v>5035</v>
      </c>
    </row>
    <row r="656" spans="14:16" x14ac:dyDescent="0.25">
      <c r="N656" s="4" t="s">
        <v>1499</v>
      </c>
      <c r="O656" s="4" t="s">
        <v>746</v>
      </c>
      <c r="P656" s="4">
        <v>5038</v>
      </c>
    </row>
    <row r="657" spans="14:16" x14ac:dyDescent="0.25">
      <c r="N657" s="4" t="s">
        <v>1499</v>
      </c>
      <c r="O657" s="4" t="s">
        <v>747</v>
      </c>
      <c r="P657" s="4">
        <v>5006</v>
      </c>
    </row>
    <row r="658" spans="14:16" x14ac:dyDescent="0.25">
      <c r="N658" s="4" t="s">
        <v>1499</v>
      </c>
      <c r="O658" s="4" t="s">
        <v>748</v>
      </c>
      <c r="P658" s="4">
        <v>5017</v>
      </c>
    </row>
    <row r="659" spans="14:16" x14ac:dyDescent="0.25">
      <c r="N659" s="4" t="s">
        <v>1499</v>
      </c>
      <c r="O659" s="4" t="s">
        <v>749</v>
      </c>
      <c r="P659" s="4">
        <v>5022</v>
      </c>
    </row>
    <row r="660" spans="14:16" x14ac:dyDescent="0.25">
      <c r="N660" s="4" t="s">
        <v>1499</v>
      </c>
      <c r="O660" s="4" t="s">
        <v>750</v>
      </c>
      <c r="P660" s="4">
        <v>5029</v>
      </c>
    </row>
    <row r="661" spans="14:16" x14ac:dyDescent="0.25">
      <c r="N661" s="4" t="s">
        <v>1499</v>
      </c>
      <c r="O661" s="4" t="s">
        <v>731</v>
      </c>
      <c r="P661" s="4">
        <v>5000</v>
      </c>
    </row>
    <row r="662" spans="14:16" x14ac:dyDescent="0.25">
      <c r="N662" s="4" t="s">
        <v>1499</v>
      </c>
      <c r="O662" s="4" t="s">
        <v>751</v>
      </c>
      <c r="P662" s="4">
        <v>5034</v>
      </c>
    </row>
    <row r="663" spans="14:16" x14ac:dyDescent="0.25">
      <c r="N663" s="4" t="s">
        <v>1499</v>
      </c>
      <c r="O663" s="4" t="s">
        <v>752</v>
      </c>
      <c r="P663" s="4">
        <v>5042</v>
      </c>
    </row>
    <row r="664" spans="14:16" x14ac:dyDescent="0.25">
      <c r="N664" s="4" t="s">
        <v>1499</v>
      </c>
      <c r="O664" s="4" t="s">
        <v>753</v>
      </c>
      <c r="P664" s="4">
        <v>5003</v>
      </c>
    </row>
    <row r="665" spans="14:16" x14ac:dyDescent="0.25">
      <c r="N665" s="4" t="s">
        <v>1499</v>
      </c>
      <c r="O665" s="4" t="s">
        <v>404</v>
      </c>
      <c r="P665" s="4">
        <v>5043</v>
      </c>
    </row>
    <row r="666" spans="14:16" x14ac:dyDescent="0.25">
      <c r="N666" s="4" t="s">
        <v>1499</v>
      </c>
      <c r="O666" s="4" t="s">
        <v>754</v>
      </c>
      <c r="P666" s="4">
        <v>5026</v>
      </c>
    </row>
    <row r="667" spans="14:16" x14ac:dyDescent="0.25">
      <c r="N667" s="4" t="s">
        <v>1499</v>
      </c>
      <c r="O667" s="4" t="s">
        <v>95</v>
      </c>
      <c r="P667" s="4">
        <v>5030</v>
      </c>
    </row>
    <row r="668" spans="14:16" x14ac:dyDescent="0.25">
      <c r="N668" s="4" t="s">
        <v>1499</v>
      </c>
      <c r="O668" s="4" t="s">
        <v>755</v>
      </c>
      <c r="P668" s="4">
        <v>5023</v>
      </c>
    </row>
    <row r="669" spans="14:16" x14ac:dyDescent="0.25">
      <c r="N669" s="4" t="s">
        <v>1499</v>
      </c>
      <c r="O669" s="4" t="s">
        <v>756</v>
      </c>
      <c r="P669" s="4">
        <v>5032</v>
      </c>
    </row>
    <row r="670" spans="14:16" x14ac:dyDescent="0.25">
      <c r="N670" s="4" t="s">
        <v>1499</v>
      </c>
      <c r="O670" s="4" t="s">
        <v>757</v>
      </c>
      <c r="P670" s="4">
        <v>5005</v>
      </c>
    </row>
    <row r="671" spans="14:16" x14ac:dyDescent="0.25">
      <c r="N671" s="4" t="s">
        <v>1499</v>
      </c>
      <c r="O671" s="4" t="s">
        <v>758</v>
      </c>
      <c r="P671" s="4">
        <v>5020</v>
      </c>
    </row>
    <row r="672" spans="14:16" x14ac:dyDescent="0.25">
      <c r="N672" s="4" t="s">
        <v>1499</v>
      </c>
      <c r="O672" s="4" t="s">
        <v>732</v>
      </c>
      <c r="P672" s="4">
        <v>5037</v>
      </c>
    </row>
    <row r="673" spans="14:16" x14ac:dyDescent="0.25">
      <c r="N673" s="4" t="s">
        <v>1499</v>
      </c>
      <c r="O673" s="4" t="s">
        <v>759</v>
      </c>
      <c r="P673" s="4">
        <v>5001</v>
      </c>
    </row>
    <row r="674" spans="14:16" x14ac:dyDescent="0.25">
      <c r="N674" s="4" t="s">
        <v>1499</v>
      </c>
      <c r="O674" s="4" t="s">
        <v>760</v>
      </c>
      <c r="P674" s="4">
        <v>5008</v>
      </c>
    </row>
    <row r="675" spans="14:16" x14ac:dyDescent="0.25">
      <c r="N675" s="4" t="s">
        <v>1499</v>
      </c>
      <c r="O675" s="4" t="s">
        <v>761</v>
      </c>
      <c r="P675" s="4">
        <v>5015</v>
      </c>
    </row>
    <row r="676" spans="14:16" x14ac:dyDescent="0.25">
      <c r="N676" s="4" t="s">
        <v>1499</v>
      </c>
      <c r="O676" s="4" t="s">
        <v>762</v>
      </c>
      <c r="P676" s="4">
        <v>5036</v>
      </c>
    </row>
    <row r="677" spans="14:16" x14ac:dyDescent="0.25">
      <c r="N677" s="4" t="s">
        <v>1499</v>
      </c>
      <c r="O677" s="4" t="s">
        <v>763</v>
      </c>
      <c r="P677" s="4">
        <v>5024</v>
      </c>
    </row>
    <row r="678" spans="14:16" x14ac:dyDescent="0.25">
      <c r="N678" s="4" t="s">
        <v>1499</v>
      </c>
      <c r="O678" s="4" t="s">
        <v>307</v>
      </c>
      <c r="P678" s="4">
        <v>5025</v>
      </c>
    </row>
    <row r="679" spans="14:16" x14ac:dyDescent="0.25">
      <c r="N679" s="4" t="s">
        <v>1499</v>
      </c>
      <c r="O679" s="4" t="s">
        <v>308</v>
      </c>
      <c r="P679" s="4">
        <v>5039</v>
      </c>
    </row>
    <row r="680" spans="14:16" x14ac:dyDescent="0.25">
      <c r="N680" s="4" t="s">
        <v>1499</v>
      </c>
      <c r="O680" s="4" t="s">
        <v>179</v>
      </c>
      <c r="P680" s="4">
        <v>5002</v>
      </c>
    </row>
    <row r="681" spans="14:16" x14ac:dyDescent="0.25">
      <c r="N681" s="4" t="s">
        <v>1499</v>
      </c>
      <c r="O681" s="4" t="s">
        <v>764</v>
      </c>
      <c r="P681" s="4">
        <v>5014</v>
      </c>
    </row>
    <row r="682" spans="14:16" x14ac:dyDescent="0.25">
      <c r="N682" s="4" t="s">
        <v>1499</v>
      </c>
      <c r="O682" s="4" t="s">
        <v>765</v>
      </c>
      <c r="P682" s="4">
        <v>5021</v>
      </c>
    </row>
    <row r="683" spans="14:16" x14ac:dyDescent="0.25">
      <c r="N683" s="4" t="s">
        <v>1499</v>
      </c>
      <c r="O683" s="4" t="s">
        <v>766</v>
      </c>
      <c r="P683" s="4">
        <v>5027</v>
      </c>
    </row>
    <row r="684" spans="14:16" x14ac:dyDescent="0.25">
      <c r="N684" s="4" t="s">
        <v>1499</v>
      </c>
      <c r="O684" s="4" t="s">
        <v>767</v>
      </c>
      <c r="P684" s="4">
        <v>5004</v>
      </c>
    </row>
    <row r="685" spans="14:16" x14ac:dyDescent="0.25">
      <c r="N685" s="4" t="s">
        <v>2</v>
      </c>
      <c r="O685" s="4" t="s">
        <v>2</v>
      </c>
      <c r="P685" s="4"/>
    </row>
    <row r="686" spans="14:16" x14ac:dyDescent="0.25">
      <c r="N686" s="4" t="s">
        <v>786</v>
      </c>
      <c r="O686" s="4" t="s">
        <v>224</v>
      </c>
      <c r="P686" s="4">
        <v>3306</v>
      </c>
    </row>
    <row r="687" spans="14:16" x14ac:dyDescent="0.25">
      <c r="N687" s="4" t="s">
        <v>786</v>
      </c>
      <c r="O687" s="4" t="s">
        <v>225</v>
      </c>
      <c r="P687" s="4">
        <v>3307</v>
      </c>
    </row>
    <row r="688" spans="14:16" x14ac:dyDescent="0.25">
      <c r="N688" s="4" t="s">
        <v>786</v>
      </c>
      <c r="O688" s="4" t="s">
        <v>226</v>
      </c>
      <c r="P688" s="4">
        <v>3316</v>
      </c>
    </row>
    <row r="689" spans="14:16" x14ac:dyDescent="0.25">
      <c r="N689" s="4" t="s">
        <v>786</v>
      </c>
      <c r="O689" s="4" t="s">
        <v>227</v>
      </c>
      <c r="P689" s="4">
        <v>3331</v>
      </c>
    </row>
    <row r="690" spans="14:16" x14ac:dyDescent="0.25">
      <c r="N690" s="4" t="s">
        <v>786</v>
      </c>
      <c r="O690" s="4" t="s">
        <v>158</v>
      </c>
      <c r="P690" s="4">
        <v>3322</v>
      </c>
    </row>
    <row r="691" spans="14:16" x14ac:dyDescent="0.25">
      <c r="N691" s="4" t="s">
        <v>786</v>
      </c>
      <c r="O691" s="4" t="s">
        <v>228</v>
      </c>
      <c r="P691" s="4">
        <v>3328</v>
      </c>
    </row>
    <row r="692" spans="14:16" x14ac:dyDescent="0.25">
      <c r="N692" s="4" t="s">
        <v>786</v>
      </c>
      <c r="O692" s="4" t="s">
        <v>229</v>
      </c>
      <c r="P692" s="4">
        <v>3315</v>
      </c>
    </row>
    <row r="693" spans="14:16" x14ac:dyDescent="0.25">
      <c r="N693" s="4" t="s">
        <v>786</v>
      </c>
      <c r="O693" s="4" t="s">
        <v>222</v>
      </c>
      <c r="P693" s="4">
        <v>3305</v>
      </c>
    </row>
    <row r="694" spans="14:16" x14ac:dyDescent="0.25">
      <c r="N694" s="4" t="s">
        <v>786</v>
      </c>
      <c r="O694" s="4" t="s">
        <v>230</v>
      </c>
      <c r="P694" s="4">
        <v>3312</v>
      </c>
    </row>
    <row r="695" spans="14:16" x14ac:dyDescent="0.25">
      <c r="N695" s="4" t="s">
        <v>786</v>
      </c>
      <c r="O695" s="4" t="s">
        <v>231</v>
      </c>
      <c r="P695" s="4">
        <v>3326</v>
      </c>
    </row>
    <row r="696" spans="14:16" x14ac:dyDescent="0.25">
      <c r="N696" s="4" t="s">
        <v>786</v>
      </c>
      <c r="O696" s="4" t="s">
        <v>232</v>
      </c>
      <c r="P696" s="4">
        <v>3336</v>
      </c>
    </row>
    <row r="697" spans="14:16" x14ac:dyDescent="0.25">
      <c r="N697" s="4" t="s">
        <v>786</v>
      </c>
      <c r="O697" s="4" t="s">
        <v>233</v>
      </c>
      <c r="P697" s="4">
        <v>3335</v>
      </c>
    </row>
    <row r="698" spans="14:16" x14ac:dyDescent="0.25">
      <c r="N698" s="4" t="s">
        <v>786</v>
      </c>
      <c r="O698" s="4" t="s">
        <v>234</v>
      </c>
      <c r="P698" s="4">
        <v>3309</v>
      </c>
    </row>
    <row r="699" spans="14:16" x14ac:dyDescent="0.25">
      <c r="N699" s="4" t="s">
        <v>786</v>
      </c>
      <c r="O699" s="4" t="s">
        <v>235</v>
      </c>
      <c r="P699" s="4">
        <v>3301</v>
      </c>
    </row>
    <row r="700" spans="14:16" x14ac:dyDescent="0.25">
      <c r="N700" s="4" t="s">
        <v>786</v>
      </c>
      <c r="O700" s="4" t="s">
        <v>236</v>
      </c>
      <c r="P700" s="4">
        <v>3300</v>
      </c>
    </row>
    <row r="701" spans="14:16" x14ac:dyDescent="0.25">
      <c r="N701" s="4" t="s">
        <v>786</v>
      </c>
      <c r="O701" s="4" t="s">
        <v>237</v>
      </c>
      <c r="P701" s="4">
        <v>3313</v>
      </c>
    </row>
    <row r="702" spans="14:16" x14ac:dyDescent="0.25">
      <c r="N702" s="4" t="s">
        <v>786</v>
      </c>
      <c r="O702" s="4" t="s">
        <v>238</v>
      </c>
      <c r="P702" s="4">
        <v>3304</v>
      </c>
    </row>
    <row r="703" spans="14:16" x14ac:dyDescent="0.25">
      <c r="N703" s="4" t="s">
        <v>786</v>
      </c>
      <c r="O703" s="4" t="s">
        <v>239</v>
      </c>
      <c r="P703" s="4">
        <v>3333</v>
      </c>
    </row>
    <row r="704" spans="14:16" x14ac:dyDescent="0.25">
      <c r="N704" s="4" t="s">
        <v>786</v>
      </c>
      <c r="O704" s="4" t="s">
        <v>240</v>
      </c>
      <c r="P704" s="4">
        <v>3323</v>
      </c>
    </row>
    <row r="705" spans="14:16" x14ac:dyDescent="0.25">
      <c r="N705" s="4" t="s">
        <v>786</v>
      </c>
      <c r="O705" s="4" t="s">
        <v>241</v>
      </c>
      <c r="P705" s="4">
        <v>3302</v>
      </c>
    </row>
    <row r="706" spans="14:16" x14ac:dyDescent="0.25">
      <c r="N706" s="4" t="s">
        <v>786</v>
      </c>
      <c r="O706" s="4" t="s">
        <v>242</v>
      </c>
      <c r="P706" s="4">
        <v>3334</v>
      </c>
    </row>
    <row r="707" spans="14:16" x14ac:dyDescent="0.25">
      <c r="N707" s="4" t="s">
        <v>786</v>
      </c>
      <c r="O707" s="4" t="s">
        <v>243</v>
      </c>
      <c r="P707" s="4">
        <v>3324</v>
      </c>
    </row>
    <row r="708" spans="14:16" x14ac:dyDescent="0.25">
      <c r="N708" s="4" t="s">
        <v>786</v>
      </c>
      <c r="O708" s="4" t="s">
        <v>244</v>
      </c>
      <c r="P708" s="4">
        <v>3321</v>
      </c>
    </row>
    <row r="709" spans="14:16" x14ac:dyDescent="0.25">
      <c r="N709" s="4" t="s">
        <v>786</v>
      </c>
      <c r="O709" s="4" t="s">
        <v>245</v>
      </c>
      <c r="P709" s="4">
        <v>3319</v>
      </c>
    </row>
    <row r="710" spans="14:16" x14ac:dyDescent="0.25">
      <c r="N710" s="4" t="s">
        <v>786</v>
      </c>
      <c r="O710" s="4" t="s">
        <v>246</v>
      </c>
      <c r="P710" s="4">
        <v>3303</v>
      </c>
    </row>
    <row r="711" spans="14:16" x14ac:dyDescent="0.25">
      <c r="N711" s="4" t="s">
        <v>786</v>
      </c>
      <c r="O711" s="4" t="s">
        <v>247</v>
      </c>
      <c r="P711" s="4">
        <v>3320</v>
      </c>
    </row>
    <row r="712" spans="14:16" x14ac:dyDescent="0.25">
      <c r="N712" s="4" t="s">
        <v>786</v>
      </c>
      <c r="O712" s="4" t="s">
        <v>248</v>
      </c>
      <c r="P712" s="4">
        <v>3314</v>
      </c>
    </row>
    <row r="713" spans="14:16" x14ac:dyDescent="0.25">
      <c r="N713" s="4" t="s">
        <v>786</v>
      </c>
      <c r="O713" s="4" t="s">
        <v>249</v>
      </c>
      <c r="P713" s="4">
        <v>3308</v>
      </c>
    </row>
    <row r="714" spans="14:16" x14ac:dyDescent="0.25">
      <c r="N714" s="4" t="s">
        <v>786</v>
      </c>
      <c r="O714" s="4" t="s">
        <v>40</v>
      </c>
      <c r="P714" s="4">
        <v>3310</v>
      </c>
    </row>
    <row r="715" spans="14:16" x14ac:dyDescent="0.25">
      <c r="N715" s="4" t="s">
        <v>786</v>
      </c>
      <c r="O715" s="4" t="s">
        <v>176</v>
      </c>
      <c r="P715" s="4">
        <v>3317</v>
      </c>
    </row>
    <row r="716" spans="14:16" x14ac:dyDescent="0.25">
      <c r="N716" s="4" t="s">
        <v>786</v>
      </c>
      <c r="O716" s="4" t="s">
        <v>250</v>
      </c>
      <c r="P716" s="4">
        <v>3332</v>
      </c>
    </row>
    <row r="717" spans="14:16" x14ac:dyDescent="0.25">
      <c r="N717" s="4" t="s">
        <v>786</v>
      </c>
      <c r="O717" s="4" t="s">
        <v>251</v>
      </c>
      <c r="P717" s="4">
        <v>3318</v>
      </c>
    </row>
    <row r="718" spans="14:16" x14ac:dyDescent="0.25">
      <c r="N718" s="4" t="s">
        <v>786</v>
      </c>
      <c r="O718" s="4" t="s">
        <v>252</v>
      </c>
      <c r="P718" s="4">
        <v>3329</v>
      </c>
    </row>
    <row r="719" spans="14:16" x14ac:dyDescent="0.25">
      <c r="N719" s="4" t="s">
        <v>786</v>
      </c>
      <c r="O719" s="4" t="s">
        <v>180</v>
      </c>
      <c r="P719" s="4">
        <v>3330</v>
      </c>
    </row>
    <row r="720" spans="14:16" x14ac:dyDescent="0.25">
      <c r="N720" s="4" t="s">
        <v>786</v>
      </c>
      <c r="O720" s="4" t="s">
        <v>223</v>
      </c>
      <c r="P720" s="4">
        <v>3311</v>
      </c>
    </row>
    <row r="721" spans="14:16" x14ac:dyDescent="0.25">
      <c r="N721" s="4" t="s">
        <v>786</v>
      </c>
      <c r="O721" s="4" t="s">
        <v>181</v>
      </c>
      <c r="P721" s="4">
        <v>3327</v>
      </c>
    </row>
    <row r="722" spans="14:16" x14ac:dyDescent="0.25">
      <c r="N722" s="4" t="s">
        <v>786</v>
      </c>
      <c r="O722" s="4" t="s">
        <v>253</v>
      </c>
      <c r="P722" s="4">
        <v>3325</v>
      </c>
    </row>
    <row r="723" spans="14:16" x14ac:dyDescent="0.25">
      <c r="N723" s="4" t="s">
        <v>1500</v>
      </c>
      <c r="O723" s="4" t="s">
        <v>1221</v>
      </c>
      <c r="P723" s="4">
        <v>3801</v>
      </c>
    </row>
    <row r="724" spans="14:16" x14ac:dyDescent="0.25">
      <c r="N724" s="4" t="s">
        <v>1500</v>
      </c>
      <c r="O724" s="4" t="s">
        <v>1222</v>
      </c>
      <c r="P724" s="4">
        <v>3802</v>
      </c>
    </row>
    <row r="725" spans="14:16" x14ac:dyDescent="0.25">
      <c r="N725" s="4" t="s">
        <v>1500</v>
      </c>
      <c r="O725" s="4" t="s">
        <v>1223</v>
      </c>
      <c r="P725" s="4">
        <v>3803</v>
      </c>
    </row>
    <row r="726" spans="14:16" x14ac:dyDescent="0.25">
      <c r="N726" s="4" t="s">
        <v>1500</v>
      </c>
      <c r="O726" s="4" t="s">
        <v>1224</v>
      </c>
      <c r="P726" s="4">
        <v>3806</v>
      </c>
    </row>
    <row r="727" spans="14:16" x14ac:dyDescent="0.25">
      <c r="N727" s="4" t="s">
        <v>1500</v>
      </c>
      <c r="O727" s="4" t="s">
        <v>1225</v>
      </c>
      <c r="P727" s="4">
        <v>3808</v>
      </c>
    </row>
    <row r="728" spans="14:16" x14ac:dyDescent="0.25">
      <c r="N728" s="4" t="s">
        <v>1500</v>
      </c>
      <c r="O728" s="4" t="s">
        <v>1226</v>
      </c>
      <c r="P728" s="4">
        <v>3800</v>
      </c>
    </row>
    <row r="729" spans="14:16" x14ac:dyDescent="0.25">
      <c r="N729" s="4" t="s">
        <v>1500</v>
      </c>
      <c r="O729" s="4" t="s">
        <v>1227</v>
      </c>
      <c r="P729" s="4">
        <v>3805</v>
      </c>
    </row>
    <row r="730" spans="14:16" x14ac:dyDescent="0.25">
      <c r="N730" s="4" t="s">
        <v>1500</v>
      </c>
      <c r="O730" s="4" t="s">
        <v>1228</v>
      </c>
      <c r="P730" s="4">
        <v>3804</v>
      </c>
    </row>
    <row r="731" spans="14:16" x14ac:dyDescent="0.25">
      <c r="N731" s="4" t="s">
        <v>1500</v>
      </c>
      <c r="O731" s="4"/>
      <c r="P731" s="4"/>
    </row>
    <row r="732" spans="14:16" x14ac:dyDescent="0.25">
      <c r="N732" s="4" t="s">
        <v>1501</v>
      </c>
      <c r="O732" s="4" t="s">
        <v>707</v>
      </c>
      <c r="P732" s="4">
        <v>2504</v>
      </c>
    </row>
    <row r="733" spans="14:16" x14ac:dyDescent="0.25">
      <c r="N733" s="4" t="s">
        <v>1501</v>
      </c>
      <c r="O733" s="4" t="s">
        <v>708</v>
      </c>
      <c r="P733" s="4">
        <v>2503</v>
      </c>
    </row>
    <row r="734" spans="14:16" x14ac:dyDescent="0.25">
      <c r="N734" s="4" t="s">
        <v>1501</v>
      </c>
      <c r="O734" s="4" t="s">
        <v>709</v>
      </c>
      <c r="P734" s="4">
        <v>2515</v>
      </c>
    </row>
    <row r="735" spans="14:16" x14ac:dyDescent="0.25">
      <c r="N735" s="4" t="s">
        <v>1501</v>
      </c>
      <c r="O735" s="4" t="s">
        <v>710</v>
      </c>
      <c r="P735" s="4">
        <v>2512</v>
      </c>
    </row>
    <row r="736" spans="14:16" x14ac:dyDescent="0.25">
      <c r="N736" s="4" t="s">
        <v>1501</v>
      </c>
      <c r="O736" s="4" t="s">
        <v>711</v>
      </c>
      <c r="P736" s="4">
        <v>2517</v>
      </c>
    </row>
    <row r="737" spans="14:16" x14ac:dyDescent="0.25">
      <c r="N737" s="4" t="s">
        <v>1501</v>
      </c>
      <c r="O737" s="4" t="s">
        <v>712</v>
      </c>
      <c r="P737" s="4">
        <v>2519</v>
      </c>
    </row>
    <row r="738" spans="14:16" x14ac:dyDescent="0.25">
      <c r="N738" s="4" t="s">
        <v>1501</v>
      </c>
      <c r="O738" s="4" t="s">
        <v>713</v>
      </c>
      <c r="P738" s="4">
        <v>2501</v>
      </c>
    </row>
    <row r="739" spans="14:16" x14ac:dyDescent="0.25">
      <c r="N739" s="4" t="s">
        <v>1501</v>
      </c>
      <c r="O739" s="4" t="s">
        <v>158</v>
      </c>
      <c r="P739" s="4">
        <v>2510</v>
      </c>
    </row>
    <row r="740" spans="14:16" x14ac:dyDescent="0.25">
      <c r="N740" s="4" t="s">
        <v>1501</v>
      </c>
      <c r="O740" s="4" t="s">
        <v>714</v>
      </c>
      <c r="P740" s="4">
        <v>2502</v>
      </c>
    </row>
    <row r="741" spans="14:16" x14ac:dyDescent="0.25">
      <c r="N741" s="4" t="s">
        <v>1501</v>
      </c>
      <c r="O741" s="4" t="s">
        <v>238</v>
      </c>
      <c r="P741" s="4">
        <v>2518</v>
      </c>
    </row>
    <row r="742" spans="14:16" x14ac:dyDescent="0.25">
      <c r="N742" s="4" t="s">
        <v>1501</v>
      </c>
      <c r="O742" s="4" t="s">
        <v>241</v>
      </c>
      <c r="P742" s="4">
        <v>2511</v>
      </c>
    </row>
    <row r="743" spans="14:16" x14ac:dyDescent="0.25">
      <c r="N743" s="4" t="s">
        <v>1501</v>
      </c>
      <c r="O743" s="4" t="s">
        <v>715</v>
      </c>
      <c r="P743" s="4">
        <v>2508</v>
      </c>
    </row>
    <row r="744" spans="14:16" x14ac:dyDescent="0.25">
      <c r="N744" s="4" t="s">
        <v>1501</v>
      </c>
      <c r="O744" s="4" t="s">
        <v>36</v>
      </c>
      <c r="P744" s="4">
        <v>2506</v>
      </c>
    </row>
    <row r="745" spans="14:16" x14ac:dyDescent="0.25">
      <c r="N745" s="4" t="s">
        <v>1501</v>
      </c>
      <c r="O745" s="4" t="s">
        <v>338</v>
      </c>
      <c r="P745" s="4">
        <v>2500</v>
      </c>
    </row>
    <row r="746" spans="14:16" x14ac:dyDescent="0.25">
      <c r="N746" s="4" t="s">
        <v>1501</v>
      </c>
      <c r="O746" s="4" t="s">
        <v>716</v>
      </c>
      <c r="P746" s="4">
        <v>2513</v>
      </c>
    </row>
    <row r="747" spans="14:16" x14ac:dyDescent="0.25">
      <c r="N747" s="4" t="s">
        <v>1501</v>
      </c>
      <c r="O747" s="4" t="s">
        <v>411</v>
      </c>
      <c r="P747" s="4">
        <v>2514</v>
      </c>
    </row>
    <row r="748" spans="14:16" x14ac:dyDescent="0.25">
      <c r="N748" s="4" t="s">
        <v>1501</v>
      </c>
      <c r="O748" s="4" t="s">
        <v>181</v>
      </c>
      <c r="P748" s="4">
        <v>2505</v>
      </c>
    </row>
    <row r="749" spans="14:16" x14ac:dyDescent="0.25">
      <c r="N749" s="4" t="s">
        <v>1501</v>
      </c>
      <c r="O749" s="4" t="s">
        <v>717</v>
      </c>
      <c r="P749" s="4">
        <v>2516</v>
      </c>
    </row>
    <row r="750" spans="14:16" x14ac:dyDescent="0.25">
      <c r="N750" s="4" t="s">
        <v>1501</v>
      </c>
      <c r="O750" s="4" t="s">
        <v>718</v>
      </c>
      <c r="P750" s="4">
        <v>2520</v>
      </c>
    </row>
    <row r="751" spans="14:16" x14ac:dyDescent="0.25">
      <c r="N751" s="4" t="s">
        <v>1501</v>
      </c>
      <c r="O751" s="4" t="s">
        <v>719</v>
      </c>
      <c r="P751" s="4">
        <v>2509</v>
      </c>
    </row>
    <row r="752" spans="14:16" x14ac:dyDescent="0.25">
      <c r="N752" s="4" t="s">
        <v>1501</v>
      </c>
      <c r="O752" s="4"/>
      <c r="P752" s="4"/>
    </row>
    <row r="753" spans="14:16" x14ac:dyDescent="0.25">
      <c r="N753" s="4" t="s">
        <v>1502</v>
      </c>
      <c r="O753" s="4" t="s">
        <v>442</v>
      </c>
      <c r="P753" s="4">
        <v>4001</v>
      </c>
    </row>
    <row r="754" spans="14:16" x14ac:dyDescent="0.25">
      <c r="N754" s="4" t="s">
        <v>1502</v>
      </c>
      <c r="O754" s="4" t="s">
        <v>443</v>
      </c>
      <c r="P754" s="4">
        <v>4033</v>
      </c>
    </row>
    <row r="755" spans="14:16" x14ac:dyDescent="0.25">
      <c r="N755" s="4" t="s">
        <v>1502</v>
      </c>
      <c r="O755" s="4" t="s">
        <v>444</v>
      </c>
      <c r="P755" s="4">
        <v>4024</v>
      </c>
    </row>
    <row r="756" spans="14:16" x14ac:dyDescent="0.25">
      <c r="N756" s="4" t="s">
        <v>1502</v>
      </c>
      <c r="O756" s="4" t="s">
        <v>445</v>
      </c>
      <c r="P756" s="4">
        <v>4025</v>
      </c>
    </row>
    <row r="757" spans="14:16" x14ac:dyDescent="0.25">
      <c r="N757" s="4" t="s">
        <v>1502</v>
      </c>
      <c r="O757" s="4" t="s">
        <v>440</v>
      </c>
      <c r="P757" s="4">
        <v>4027</v>
      </c>
    </row>
    <row r="758" spans="14:16" x14ac:dyDescent="0.25">
      <c r="N758" s="4" t="s">
        <v>1502</v>
      </c>
      <c r="O758" s="4" t="s">
        <v>446</v>
      </c>
      <c r="P758" s="4">
        <v>4012</v>
      </c>
    </row>
    <row r="759" spans="14:16" x14ac:dyDescent="0.25">
      <c r="N759" s="4" t="s">
        <v>1502</v>
      </c>
      <c r="O759" s="4" t="s">
        <v>447</v>
      </c>
      <c r="P759" s="4">
        <v>4013</v>
      </c>
    </row>
    <row r="760" spans="14:16" x14ac:dyDescent="0.25">
      <c r="N760" s="4" t="s">
        <v>1502</v>
      </c>
      <c r="O760" s="4" t="s">
        <v>448</v>
      </c>
      <c r="P760" s="4">
        <v>4021</v>
      </c>
    </row>
    <row r="761" spans="14:16" x14ac:dyDescent="0.25">
      <c r="N761" s="4" t="s">
        <v>1502</v>
      </c>
      <c r="O761" s="4" t="s">
        <v>449</v>
      </c>
      <c r="P761" s="4">
        <v>4015</v>
      </c>
    </row>
    <row r="762" spans="14:16" x14ac:dyDescent="0.25">
      <c r="N762" s="4" t="s">
        <v>1502</v>
      </c>
      <c r="O762" s="4" t="s">
        <v>450</v>
      </c>
      <c r="P762" s="4">
        <v>4004</v>
      </c>
    </row>
    <row r="763" spans="14:16" x14ac:dyDescent="0.25">
      <c r="N763" s="4" t="s">
        <v>1502</v>
      </c>
      <c r="O763" s="4" t="s">
        <v>451</v>
      </c>
      <c r="P763" s="4">
        <v>4030</v>
      </c>
    </row>
    <row r="764" spans="14:16" x14ac:dyDescent="0.25">
      <c r="N764" s="4" t="s">
        <v>1502</v>
      </c>
      <c r="O764" s="4" t="s">
        <v>452</v>
      </c>
      <c r="P764" s="4">
        <v>4032</v>
      </c>
    </row>
    <row r="765" spans="14:16" x14ac:dyDescent="0.25">
      <c r="N765" s="4" t="s">
        <v>1502</v>
      </c>
      <c r="O765" s="4" t="s">
        <v>453</v>
      </c>
      <c r="P765" s="4">
        <v>4014</v>
      </c>
    </row>
    <row r="766" spans="14:16" x14ac:dyDescent="0.25">
      <c r="N766" s="4" t="s">
        <v>1502</v>
      </c>
      <c r="O766" s="4" t="s">
        <v>454</v>
      </c>
      <c r="P766" s="4">
        <v>4020</v>
      </c>
    </row>
    <row r="767" spans="14:16" x14ac:dyDescent="0.25">
      <c r="N767" s="4" t="s">
        <v>1502</v>
      </c>
      <c r="O767" s="4" t="s">
        <v>455</v>
      </c>
      <c r="P767" s="4">
        <v>4007</v>
      </c>
    </row>
    <row r="768" spans="14:16" x14ac:dyDescent="0.25">
      <c r="N768" s="4" t="s">
        <v>1502</v>
      </c>
      <c r="O768" s="4" t="s">
        <v>456</v>
      </c>
      <c r="P768" s="4">
        <v>4005</v>
      </c>
    </row>
    <row r="769" spans="14:16" x14ac:dyDescent="0.25">
      <c r="N769" s="4" t="s">
        <v>1502</v>
      </c>
      <c r="O769" s="4" t="s">
        <v>457</v>
      </c>
      <c r="P769" s="4">
        <v>4002</v>
      </c>
    </row>
    <row r="770" spans="14:16" x14ac:dyDescent="0.25">
      <c r="N770" s="4" t="s">
        <v>1502</v>
      </c>
      <c r="O770" s="4" t="s">
        <v>458</v>
      </c>
      <c r="P770" s="4">
        <v>4016</v>
      </c>
    </row>
    <row r="771" spans="14:16" x14ac:dyDescent="0.25">
      <c r="N771" s="4" t="s">
        <v>1502</v>
      </c>
      <c r="O771" s="4" t="s">
        <v>459</v>
      </c>
      <c r="P771" s="4">
        <v>4008</v>
      </c>
    </row>
    <row r="772" spans="14:16" x14ac:dyDescent="0.25">
      <c r="N772" s="4" t="s">
        <v>1502</v>
      </c>
      <c r="O772" s="4" t="s">
        <v>460</v>
      </c>
      <c r="P772" s="4">
        <v>4017</v>
      </c>
    </row>
    <row r="773" spans="14:16" x14ac:dyDescent="0.25">
      <c r="N773" s="4" t="s">
        <v>1502</v>
      </c>
      <c r="O773" s="4" t="s">
        <v>461</v>
      </c>
      <c r="P773" s="4">
        <v>4018</v>
      </c>
    </row>
    <row r="774" spans="14:16" x14ac:dyDescent="0.25">
      <c r="N774" s="4" t="s">
        <v>1502</v>
      </c>
      <c r="O774" s="4" t="s">
        <v>462</v>
      </c>
      <c r="P774" s="4">
        <v>4010</v>
      </c>
    </row>
    <row r="775" spans="14:16" x14ac:dyDescent="0.25">
      <c r="N775" s="4" t="s">
        <v>1502</v>
      </c>
      <c r="O775" s="4" t="s">
        <v>214</v>
      </c>
      <c r="P775" s="4">
        <v>4003</v>
      </c>
    </row>
    <row r="776" spans="14:16" x14ac:dyDescent="0.25">
      <c r="N776" s="4" t="s">
        <v>1502</v>
      </c>
      <c r="O776" s="4" t="s">
        <v>441</v>
      </c>
      <c r="P776" s="4">
        <v>4000</v>
      </c>
    </row>
    <row r="777" spans="14:16" x14ac:dyDescent="0.25">
      <c r="N777" s="4" t="s">
        <v>1502</v>
      </c>
      <c r="O777" s="4" t="s">
        <v>463</v>
      </c>
      <c r="P777" s="4">
        <v>4023</v>
      </c>
    </row>
    <row r="778" spans="14:16" x14ac:dyDescent="0.25">
      <c r="N778" s="4" t="s">
        <v>1502</v>
      </c>
      <c r="O778" s="4" t="s">
        <v>382</v>
      </c>
      <c r="P778" s="4">
        <v>4009</v>
      </c>
    </row>
    <row r="779" spans="14:16" x14ac:dyDescent="0.25">
      <c r="N779" s="4" t="s">
        <v>1502</v>
      </c>
      <c r="O779" s="4" t="s">
        <v>180</v>
      </c>
      <c r="P779" s="4">
        <v>4022</v>
      </c>
    </row>
    <row r="780" spans="14:16" x14ac:dyDescent="0.25">
      <c r="N780" s="4" t="s">
        <v>1502</v>
      </c>
      <c r="O780" s="4" t="s">
        <v>332</v>
      </c>
      <c r="P780" s="4">
        <v>4026</v>
      </c>
    </row>
    <row r="781" spans="14:16" x14ac:dyDescent="0.25">
      <c r="N781" s="4" t="s">
        <v>1502</v>
      </c>
      <c r="O781" s="4" t="s">
        <v>464</v>
      </c>
      <c r="P781" s="4">
        <v>4019</v>
      </c>
    </row>
    <row r="782" spans="14:16" x14ac:dyDescent="0.25">
      <c r="N782" s="4" t="s">
        <v>1502</v>
      </c>
      <c r="O782" s="4" t="s">
        <v>50</v>
      </c>
      <c r="P782" s="4">
        <v>4011</v>
      </c>
    </row>
    <row r="783" spans="14:16" x14ac:dyDescent="0.25">
      <c r="N783" s="4" t="s">
        <v>1502</v>
      </c>
      <c r="O783" s="4"/>
      <c r="P783" s="4"/>
    </row>
    <row r="784" spans="14:16" x14ac:dyDescent="0.25">
      <c r="N784" s="4" t="s">
        <v>1503</v>
      </c>
      <c r="O784" s="4" t="s">
        <v>1033</v>
      </c>
      <c r="P784" s="4">
        <v>9205</v>
      </c>
    </row>
    <row r="785" spans="14:16" x14ac:dyDescent="0.25">
      <c r="N785" s="4" t="s">
        <v>1503</v>
      </c>
      <c r="O785" s="4" t="s">
        <v>1034</v>
      </c>
      <c r="P785" s="4">
        <v>9217</v>
      </c>
    </row>
    <row r="786" spans="14:16" x14ac:dyDescent="0.25">
      <c r="N786" s="4" t="s">
        <v>1503</v>
      </c>
      <c r="O786" s="4" t="s">
        <v>1035</v>
      </c>
      <c r="P786" s="4">
        <v>9210</v>
      </c>
    </row>
    <row r="787" spans="14:16" x14ac:dyDescent="0.25">
      <c r="N787" s="4" t="s">
        <v>1503</v>
      </c>
      <c r="O787" s="4" t="s">
        <v>1032</v>
      </c>
      <c r="P787" s="4">
        <v>9200</v>
      </c>
    </row>
    <row r="788" spans="14:16" x14ac:dyDescent="0.25">
      <c r="N788" s="4" t="s">
        <v>1503</v>
      </c>
      <c r="O788" s="4" t="s">
        <v>1036</v>
      </c>
      <c r="P788" s="4">
        <v>9214</v>
      </c>
    </row>
    <row r="789" spans="14:16" x14ac:dyDescent="0.25">
      <c r="N789" s="4" t="s">
        <v>1503</v>
      </c>
      <c r="O789" s="4" t="s">
        <v>1037</v>
      </c>
      <c r="P789" s="4">
        <v>9202</v>
      </c>
    </row>
    <row r="790" spans="14:16" x14ac:dyDescent="0.25">
      <c r="N790" s="4" t="s">
        <v>1503</v>
      </c>
      <c r="O790" s="4" t="s">
        <v>1038</v>
      </c>
      <c r="P790" s="4">
        <v>9207</v>
      </c>
    </row>
    <row r="791" spans="14:16" x14ac:dyDescent="0.25">
      <c r="N791" s="4" t="s">
        <v>1503</v>
      </c>
      <c r="O791" s="4" t="s">
        <v>1039</v>
      </c>
      <c r="P791" s="4">
        <v>9211</v>
      </c>
    </row>
    <row r="792" spans="14:16" x14ac:dyDescent="0.25">
      <c r="N792" s="4" t="s">
        <v>1503</v>
      </c>
      <c r="O792" s="4" t="s">
        <v>1040</v>
      </c>
      <c r="P792" s="4">
        <v>9201</v>
      </c>
    </row>
    <row r="793" spans="14:16" x14ac:dyDescent="0.25">
      <c r="N793" s="4" t="s">
        <v>1503</v>
      </c>
      <c r="O793" s="4" t="s">
        <v>1041</v>
      </c>
      <c r="P793" s="4">
        <v>9221</v>
      </c>
    </row>
    <row r="794" spans="14:16" x14ac:dyDescent="0.25">
      <c r="N794" s="4" t="s">
        <v>1503</v>
      </c>
      <c r="O794" s="4" t="s">
        <v>1042</v>
      </c>
      <c r="P794" s="4">
        <v>9206</v>
      </c>
    </row>
    <row r="795" spans="14:16" x14ac:dyDescent="0.25">
      <c r="N795" s="4" t="s">
        <v>1503</v>
      </c>
      <c r="O795" s="4" t="s">
        <v>1043</v>
      </c>
      <c r="P795" s="4">
        <v>9203</v>
      </c>
    </row>
    <row r="796" spans="14:16" x14ac:dyDescent="0.25">
      <c r="N796" s="4" t="s">
        <v>1503</v>
      </c>
      <c r="O796" s="4" t="s">
        <v>1044</v>
      </c>
      <c r="P796" s="4">
        <v>9219</v>
      </c>
    </row>
    <row r="797" spans="14:16" x14ac:dyDescent="0.25">
      <c r="N797" s="4" t="s">
        <v>1503</v>
      </c>
      <c r="O797" s="4" t="s">
        <v>1045</v>
      </c>
      <c r="P797" s="4">
        <v>9216</v>
      </c>
    </row>
    <row r="798" spans="14:16" x14ac:dyDescent="0.25">
      <c r="N798" s="4" t="s">
        <v>1503</v>
      </c>
      <c r="O798" s="4" t="s">
        <v>1046</v>
      </c>
      <c r="P798" s="4">
        <v>9208</v>
      </c>
    </row>
    <row r="799" spans="14:16" x14ac:dyDescent="0.25">
      <c r="N799" s="4" t="s">
        <v>1503</v>
      </c>
      <c r="O799" s="4" t="s">
        <v>1047</v>
      </c>
      <c r="P799" s="4">
        <v>9218</v>
      </c>
    </row>
    <row r="800" spans="14:16" x14ac:dyDescent="0.25">
      <c r="N800" s="4" t="s">
        <v>1503</v>
      </c>
      <c r="O800" s="4" t="s">
        <v>1048</v>
      </c>
      <c r="P800" s="4">
        <v>9204</v>
      </c>
    </row>
    <row r="801" spans="14:16" x14ac:dyDescent="0.25">
      <c r="N801" s="4" t="s">
        <v>1503</v>
      </c>
      <c r="O801" s="4" t="s">
        <v>1049</v>
      </c>
      <c r="P801" s="4">
        <v>9212</v>
      </c>
    </row>
    <row r="802" spans="14:16" x14ac:dyDescent="0.25">
      <c r="N802" s="4" t="s">
        <v>1503</v>
      </c>
      <c r="O802" s="4" t="s">
        <v>1050</v>
      </c>
      <c r="P802" s="4">
        <v>9213</v>
      </c>
    </row>
    <row r="803" spans="14:16" x14ac:dyDescent="0.25">
      <c r="N803" s="4" t="s">
        <v>1503</v>
      </c>
      <c r="O803" s="4" t="s">
        <v>1051</v>
      </c>
      <c r="P803" s="4">
        <v>9215</v>
      </c>
    </row>
    <row r="804" spans="14:16" x14ac:dyDescent="0.25">
      <c r="N804" s="4" t="s">
        <v>1503</v>
      </c>
      <c r="O804" s="4" t="s">
        <v>1052</v>
      </c>
      <c r="P804" s="4">
        <v>9222</v>
      </c>
    </row>
    <row r="805" spans="14:16" x14ac:dyDescent="0.25">
      <c r="N805" s="4" t="s">
        <v>1503</v>
      </c>
      <c r="O805" s="4" t="s">
        <v>1053</v>
      </c>
      <c r="P805" s="4">
        <v>9220</v>
      </c>
    </row>
    <row r="806" spans="14:16" x14ac:dyDescent="0.25">
      <c r="N806" s="4" t="s">
        <v>1503</v>
      </c>
      <c r="O806" s="4" t="s">
        <v>1054</v>
      </c>
      <c r="P806" s="4">
        <v>9209</v>
      </c>
    </row>
    <row r="807" spans="14:16" x14ac:dyDescent="0.25">
      <c r="N807" s="4" t="s">
        <v>1504</v>
      </c>
      <c r="O807" s="4" t="s">
        <v>1250</v>
      </c>
      <c r="P807" s="4">
        <v>9316</v>
      </c>
    </row>
    <row r="808" spans="14:16" x14ac:dyDescent="0.25">
      <c r="N808" s="4" t="s">
        <v>1504</v>
      </c>
      <c r="O808" s="4" t="s">
        <v>1251</v>
      </c>
      <c r="P808" s="4">
        <v>9302</v>
      </c>
    </row>
    <row r="809" spans="14:16" x14ac:dyDescent="0.25">
      <c r="N809" s="4" t="s">
        <v>1504</v>
      </c>
      <c r="O809" s="4" t="s">
        <v>1252</v>
      </c>
      <c r="P809" s="4">
        <v>9318</v>
      </c>
    </row>
    <row r="810" spans="14:16" x14ac:dyDescent="0.25">
      <c r="N810" s="4" t="s">
        <v>1504</v>
      </c>
      <c r="O810" s="4" t="s">
        <v>1253</v>
      </c>
      <c r="P810" s="4">
        <v>9309</v>
      </c>
    </row>
    <row r="811" spans="14:16" x14ac:dyDescent="0.25">
      <c r="N811" s="4" t="s">
        <v>1504</v>
      </c>
      <c r="O811" s="4" t="s">
        <v>1254</v>
      </c>
      <c r="P811" s="4">
        <v>9310</v>
      </c>
    </row>
    <row r="812" spans="14:16" x14ac:dyDescent="0.25">
      <c r="N812" s="4" t="s">
        <v>1504</v>
      </c>
      <c r="O812" s="4" t="s">
        <v>1255</v>
      </c>
      <c r="P812" s="4">
        <v>9714</v>
      </c>
    </row>
    <row r="813" spans="14:16" x14ac:dyDescent="0.25">
      <c r="N813" s="4" t="s">
        <v>1504</v>
      </c>
      <c r="O813" s="4" t="s">
        <v>1256</v>
      </c>
      <c r="P813" s="4">
        <v>9708</v>
      </c>
    </row>
    <row r="814" spans="14:16" x14ac:dyDescent="0.25">
      <c r="N814" s="4" t="s">
        <v>1504</v>
      </c>
      <c r="O814" s="4" t="s">
        <v>1257</v>
      </c>
      <c r="P814" s="4">
        <v>9320</v>
      </c>
    </row>
    <row r="815" spans="14:16" x14ac:dyDescent="0.25">
      <c r="N815" s="4" t="s">
        <v>1504</v>
      </c>
      <c r="O815" s="4" t="s">
        <v>1258</v>
      </c>
      <c r="P815" s="4">
        <v>9305</v>
      </c>
    </row>
    <row r="816" spans="14:16" x14ac:dyDescent="0.25">
      <c r="N816" s="4" t="s">
        <v>1504</v>
      </c>
      <c r="O816" s="4" t="s">
        <v>1259</v>
      </c>
      <c r="P816" s="4">
        <v>9319</v>
      </c>
    </row>
    <row r="817" spans="14:16" x14ac:dyDescent="0.25">
      <c r="N817" s="4" t="s">
        <v>1504</v>
      </c>
      <c r="O817" s="4" t="s">
        <v>1260</v>
      </c>
      <c r="P817" s="4">
        <v>9713</v>
      </c>
    </row>
    <row r="818" spans="14:16" x14ac:dyDescent="0.25">
      <c r="N818" s="4" t="s">
        <v>1504</v>
      </c>
      <c r="O818" s="4" t="s">
        <v>1261</v>
      </c>
      <c r="P818" s="4">
        <v>9311</v>
      </c>
    </row>
    <row r="819" spans="14:16" x14ac:dyDescent="0.25">
      <c r="N819" s="4" t="s">
        <v>1504</v>
      </c>
      <c r="O819" s="4" t="s">
        <v>1262</v>
      </c>
      <c r="P819" s="4">
        <v>9709</v>
      </c>
    </row>
    <row r="820" spans="14:16" x14ac:dyDescent="0.25">
      <c r="N820" s="4" t="s">
        <v>1504</v>
      </c>
      <c r="O820" s="4" t="s">
        <v>1036</v>
      </c>
      <c r="P820" s="4">
        <v>9214</v>
      </c>
    </row>
    <row r="821" spans="14:16" x14ac:dyDescent="0.25">
      <c r="N821" s="4" t="s">
        <v>1504</v>
      </c>
      <c r="O821" s="4" t="s">
        <v>1263</v>
      </c>
      <c r="P821" s="4">
        <v>9703</v>
      </c>
    </row>
    <row r="822" spans="14:16" x14ac:dyDescent="0.25">
      <c r="N822" s="4" t="s">
        <v>1504</v>
      </c>
      <c r="O822" s="4" t="s">
        <v>1264</v>
      </c>
      <c r="P822" s="4">
        <v>9307</v>
      </c>
    </row>
    <row r="823" spans="14:16" x14ac:dyDescent="0.25">
      <c r="N823" s="4" t="s">
        <v>1504</v>
      </c>
      <c r="O823" s="4" t="s">
        <v>1265</v>
      </c>
      <c r="P823" s="4">
        <v>9306</v>
      </c>
    </row>
    <row r="824" spans="14:16" x14ac:dyDescent="0.25">
      <c r="N824" s="4" t="s">
        <v>1504</v>
      </c>
      <c r="O824" s="4" t="s">
        <v>1266</v>
      </c>
      <c r="P824" s="4">
        <v>9315</v>
      </c>
    </row>
    <row r="825" spans="14:16" x14ac:dyDescent="0.25">
      <c r="N825" s="4" t="s">
        <v>1504</v>
      </c>
      <c r="O825" s="4" t="s">
        <v>1267</v>
      </c>
      <c r="P825" s="4">
        <v>9314</v>
      </c>
    </row>
    <row r="826" spans="14:16" x14ac:dyDescent="0.25">
      <c r="N826" s="4" t="s">
        <v>1504</v>
      </c>
      <c r="O826" s="4" t="s">
        <v>1268</v>
      </c>
      <c r="P826" s="4">
        <v>9715</v>
      </c>
    </row>
    <row r="827" spans="14:16" x14ac:dyDescent="0.25">
      <c r="N827" s="4" t="s">
        <v>1504</v>
      </c>
      <c r="O827" s="4" t="s">
        <v>1269</v>
      </c>
      <c r="P827" s="4">
        <v>9300</v>
      </c>
    </row>
    <row r="828" spans="14:16" x14ac:dyDescent="0.25">
      <c r="N828" s="4" t="s">
        <v>1504</v>
      </c>
      <c r="O828" s="4" t="s">
        <v>1270</v>
      </c>
      <c r="P828" s="4">
        <v>9711</v>
      </c>
    </row>
    <row r="829" spans="14:16" x14ac:dyDescent="0.25">
      <c r="N829" s="4" t="s">
        <v>1504</v>
      </c>
      <c r="O829" s="4" t="s">
        <v>1249</v>
      </c>
      <c r="P829" s="4">
        <v>9700</v>
      </c>
    </row>
    <row r="830" spans="14:16" x14ac:dyDescent="0.25">
      <c r="N830" s="4" t="s">
        <v>1504</v>
      </c>
      <c r="O830" s="4" t="s">
        <v>1271</v>
      </c>
      <c r="P830" s="4">
        <v>9303</v>
      </c>
    </row>
    <row r="831" spans="14:16" x14ac:dyDescent="0.25">
      <c r="N831" s="4" t="s">
        <v>1504</v>
      </c>
      <c r="O831" s="4" t="s">
        <v>1272</v>
      </c>
      <c r="P831" s="4">
        <v>9706</v>
      </c>
    </row>
    <row r="832" spans="14:16" x14ac:dyDescent="0.25">
      <c r="N832" s="4" t="s">
        <v>1504</v>
      </c>
      <c r="O832" s="4" t="s">
        <v>1273</v>
      </c>
      <c r="P832" s="4">
        <v>9702</v>
      </c>
    </row>
    <row r="833" spans="14:16" x14ac:dyDescent="0.25">
      <c r="N833" s="4" t="s">
        <v>1504</v>
      </c>
      <c r="O833" s="4" t="s">
        <v>1274</v>
      </c>
      <c r="P833" s="4">
        <v>9312</v>
      </c>
    </row>
    <row r="834" spans="14:16" x14ac:dyDescent="0.25">
      <c r="N834" s="4" t="s">
        <v>1504</v>
      </c>
      <c r="O834" s="4" t="s">
        <v>1275</v>
      </c>
      <c r="P834" s="4">
        <v>9710</v>
      </c>
    </row>
    <row r="835" spans="14:16" x14ac:dyDescent="0.25">
      <c r="N835" s="4" t="s">
        <v>1504</v>
      </c>
      <c r="O835" s="4" t="s">
        <v>1276</v>
      </c>
      <c r="P835" s="4">
        <v>9705</v>
      </c>
    </row>
    <row r="836" spans="14:16" x14ac:dyDescent="0.25">
      <c r="N836" s="4" t="s">
        <v>1504</v>
      </c>
      <c r="O836" s="4" t="s">
        <v>1277</v>
      </c>
      <c r="P836" s="4">
        <v>9313</v>
      </c>
    </row>
    <row r="837" spans="14:16" x14ac:dyDescent="0.25">
      <c r="N837" s="4" t="s">
        <v>1504</v>
      </c>
      <c r="O837" s="4" t="s">
        <v>1278</v>
      </c>
      <c r="P837" s="4">
        <v>9701</v>
      </c>
    </row>
    <row r="838" spans="14:16" x14ac:dyDescent="0.25">
      <c r="N838" s="4" t="s">
        <v>1504</v>
      </c>
      <c r="O838" s="4" t="s">
        <v>1279</v>
      </c>
      <c r="P838" s="4"/>
    </row>
    <row r="839" spans="14:16" x14ac:dyDescent="0.25">
      <c r="N839" s="4" t="s">
        <v>1504</v>
      </c>
      <c r="O839" s="4" t="s">
        <v>1280</v>
      </c>
      <c r="P839" s="4">
        <v>9301</v>
      </c>
    </row>
    <row r="840" spans="14:16" x14ac:dyDescent="0.25">
      <c r="N840" s="4" t="s">
        <v>1504</v>
      </c>
      <c r="O840" s="4" t="s">
        <v>1281</v>
      </c>
      <c r="P840" s="4">
        <v>9321</v>
      </c>
    </row>
    <row r="841" spans="14:16" x14ac:dyDescent="0.25">
      <c r="N841" s="4" t="s">
        <v>1504</v>
      </c>
      <c r="O841" s="4" t="s">
        <v>1282</v>
      </c>
      <c r="P841" s="4">
        <v>9704</v>
      </c>
    </row>
    <row r="842" spans="14:16" x14ac:dyDescent="0.25">
      <c r="N842" s="4" t="s">
        <v>1504</v>
      </c>
      <c r="O842" s="4" t="s">
        <v>1283</v>
      </c>
      <c r="P842" s="4">
        <v>9712</v>
      </c>
    </row>
    <row r="843" spans="14:16" x14ac:dyDescent="0.25">
      <c r="N843" s="4" t="s">
        <v>1504</v>
      </c>
      <c r="O843" s="4" t="s">
        <v>1284</v>
      </c>
      <c r="P843" s="4">
        <v>9304</v>
      </c>
    </row>
    <row r="844" spans="14:16" x14ac:dyDescent="0.25">
      <c r="N844" s="4" t="s">
        <v>1504</v>
      </c>
      <c r="O844" s="4" t="s">
        <v>1285</v>
      </c>
      <c r="P844" s="4">
        <v>9317</v>
      </c>
    </row>
    <row r="845" spans="14:16" x14ac:dyDescent="0.25">
      <c r="N845" s="4" t="s">
        <v>1504</v>
      </c>
      <c r="O845" s="4" t="s">
        <v>1286</v>
      </c>
      <c r="P845" s="4">
        <v>9716</v>
      </c>
    </row>
    <row r="846" spans="14:16" x14ac:dyDescent="0.25">
      <c r="N846" s="4" t="s">
        <v>1504</v>
      </c>
      <c r="O846" s="4"/>
      <c r="P846" s="4"/>
    </row>
    <row r="847" spans="14:16" x14ac:dyDescent="0.25">
      <c r="N847" s="4" t="s">
        <v>952</v>
      </c>
      <c r="O847" s="4" t="s">
        <v>932</v>
      </c>
      <c r="P847" s="4">
        <v>6510</v>
      </c>
    </row>
    <row r="848" spans="14:16" x14ac:dyDescent="0.25">
      <c r="N848" s="4" t="s">
        <v>952</v>
      </c>
      <c r="O848" s="4" t="s">
        <v>933</v>
      </c>
      <c r="P848" s="4">
        <v>6517</v>
      </c>
    </row>
    <row r="849" spans="14:16" x14ac:dyDescent="0.25">
      <c r="N849" s="4" t="s">
        <v>952</v>
      </c>
      <c r="O849" s="4" t="s">
        <v>934</v>
      </c>
      <c r="P849" s="4">
        <v>6542</v>
      </c>
    </row>
    <row r="850" spans="14:16" x14ac:dyDescent="0.25">
      <c r="N850" s="4" t="s">
        <v>952</v>
      </c>
      <c r="O850" s="4" t="s">
        <v>935</v>
      </c>
      <c r="P850" s="4">
        <v>6520</v>
      </c>
    </row>
    <row r="851" spans="14:16" x14ac:dyDescent="0.25">
      <c r="N851" s="4" t="s">
        <v>952</v>
      </c>
      <c r="O851" s="4" t="s">
        <v>936</v>
      </c>
      <c r="P851" s="4">
        <v>6519</v>
      </c>
    </row>
    <row r="852" spans="14:16" x14ac:dyDescent="0.25">
      <c r="N852" s="4" t="s">
        <v>952</v>
      </c>
      <c r="O852" s="4" t="s">
        <v>543</v>
      </c>
      <c r="P852" s="4">
        <v>6525</v>
      </c>
    </row>
    <row r="853" spans="14:16" x14ac:dyDescent="0.25">
      <c r="N853" s="4" t="s">
        <v>952</v>
      </c>
      <c r="O853" s="4" t="s">
        <v>937</v>
      </c>
      <c r="P853" s="4">
        <v>6521</v>
      </c>
    </row>
    <row r="854" spans="14:16" x14ac:dyDescent="0.25">
      <c r="N854" s="4" t="s">
        <v>952</v>
      </c>
      <c r="O854" s="4" t="s">
        <v>938</v>
      </c>
      <c r="P854" s="4">
        <v>6516</v>
      </c>
    </row>
    <row r="855" spans="14:16" x14ac:dyDescent="0.25">
      <c r="N855" s="4" t="s">
        <v>952</v>
      </c>
      <c r="O855" s="4" t="s">
        <v>939</v>
      </c>
      <c r="P855" s="4">
        <v>6534</v>
      </c>
    </row>
    <row r="856" spans="14:16" x14ac:dyDescent="0.25">
      <c r="N856" s="4" t="s">
        <v>952</v>
      </c>
      <c r="O856" s="4" t="s">
        <v>940</v>
      </c>
      <c r="P856" s="4">
        <v>6530</v>
      </c>
    </row>
    <row r="857" spans="14:16" x14ac:dyDescent="0.25">
      <c r="N857" s="4" t="s">
        <v>952</v>
      </c>
      <c r="O857" s="4" t="s">
        <v>941</v>
      </c>
      <c r="P857" s="4">
        <v>6529</v>
      </c>
    </row>
    <row r="858" spans="14:16" x14ac:dyDescent="0.25">
      <c r="N858" s="4" t="s">
        <v>952</v>
      </c>
      <c r="O858" s="4" t="s">
        <v>942</v>
      </c>
      <c r="P858" s="4">
        <v>6515</v>
      </c>
    </row>
    <row r="859" spans="14:16" x14ac:dyDescent="0.25">
      <c r="N859" s="4" t="s">
        <v>952</v>
      </c>
      <c r="O859" s="4" t="s">
        <v>943</v>
      </c>
      <c r="P859" s="4">
        <v>6505</v>
      </c>
    </row>
    <row r="860" spans="14:16" x14ac:dyDescent="0.25">
      <c r="N860" s="4" t="s">
        <v>952</v>
      </c>
      <c r="O860" s="4" t="s">
        <v>944</v>
      </c>
      <c r="P860" s="4">
        <v>6524</v>
      </c>
    </row>
    <row r="861" spans="14:16" x14ac:dyDescent="0.25">
      <c r="N861" s="4" t="s">
        <v>952</v>
      </c>
      <c r="O861" s="4" t="s">
        <v>945</v>
      </c>
      <c r="P861" s="4">
        <v>6523</v>
      </c>
    </row>
    <row r="862" spans="14:16" x14ac:dyDescent="0.25">
      <c r="N862" s="4" t="s">
        <v>952</v>
      </c>
      <c r="O862" s="4" t="s">
        <v>946</v>
      </c>
      <c r="P862" s="4">
        <v>6522</v>
      </c>
    </row>
    <row r="863" spans="14:16" x14ac:dyDescent="0.25">
      <c r="N863" s="4" t="s">
        <v>952</v>
      </c>
      <c r="O863" s="4" t="s">
        <v>947</v>
      </c>
      <c r="P863" s="4">
        <v>6539</v>
      </c>
    </row>
    <row r="864" spans="14:16" x14ac:dyDescent="0.25">
      <c r="N864" s="4" t="s">
        <v>952</v>
      </c>
      <c r="O864" s="4" t="s">
        <v>948</v>
      </c>
      <c r="P864" s="4">
        <v>6527</v>
      </c>
    </row>
    <row r="865" spans="14:16" x14ac:dyDescent="0.25">
      <c r="N865" s="4" t="s">
        <v>952</v>
      </c>
      <c r="O865" s="4" t="s">
        <v>949</v>
      </c>
      <c r="P865" s="4">
        <v>6511</v>
      </c>
    </row>
    <row r="866" spans="14:16" x14ac:dyDescent="0.25">
      <c r="N866" s="4" t="s">
        <v>952</v>
      </c>
      <c r="O866" s="4" t="s">
        <v>950</v>
      </c>
      <c r="P866" s="4">
        <v>6506</v>
      </c>
    </row>
    <row r="867" spans="14:16" x14ac:dyDescent="0.25">
      <c r="N867" s="4" t="s">
        <v>952</v>
      </c>
      <c r="O867" s="4" t="s">
        <v>951</v>
      </c>
      <c r="P867" s="4">
        <v>6531</v>
      </c>
    </row>
    <row r="868" spans="14:16" x14ac:dyDescent="0.25">
      <c r="N868" s="4" t="s">
        <v>952</v>
      </c>
      <c r="O868" s="4" t="s">
        <v>363</v>
      </c>
      <c r="P868" s="4">
        <v>6508</v>
      </c>
    </row>
    <row r="869" spans="14:16" x14ac:dyDescent="0.25">
      <c r="N869" s="4" t="s">
        <v>952</v>
      </c>
      <c r="O869" s="4" t="s">
        <v>952</v>
      </c>
      <c r="P869" s="4">
        <v>6533</v>
      </c>
    </row>
    <row r="870" spans="14:16" x14ac:dyDescent="0.25">
      <c r="N870" s="4" t="s">
        <v>952</v>
      </c>
      <c r="O870" s="4" t="s">
        <v>953</v>
      </c>
      <c r="P870" s="4">
        <v>6509</v>
      </c>
    </row>
    <row r="871" spans="14:16" x14ac:dyDescent="0.25">
      <c r="N871" s="4" t="s">
        <v>952</v>
      </c>
      <c r="O871" s="4" t="s">
        <v>954</v>
      </c>
      <c r="P871" s="4">
        <v>6512</v>
      </c>
    </row>
    <row r="872" spans="14:16" x14ac:dyDescent="0.25">
      <c r="N872" s="4" t="s">
        <v>952</v>
      </c>
      <c r="O872" s="4" t="s">
        <v>955</v>
      </c>
      <c r="P872" s="4">
        <v>6532</v>
      </c>
    </row>
    <row r="873" spans="14:16" x14ac:dyDescent="0.25">
      <c r="N873" s="4" t="s">
        <v>952</v>
      </c>
      <c r="O873" s="4" t="s">
        <v>956</v>
      </c>
      <c r="P873" s="4">
        <v>6526</v>
      </c>
    </row>
    <row r="874" spans="14:16" x14ac:dyDescent="0.25">
      <c r="N874" s="4" t="s">
        <v>952</v>
      </c>
      <c r="O874" s="4" t="s">
        <v>957</v>
      </c>
      <c r="P874" s="4">
        <v>6507</v>
      </c>
    </row>
    <row r="875" spans="14:16" x14ac:dyDescent="0.25">
      <c r="N875" s="4" t="s">
        <v>952</v>
      </c>
      <c r="O875" s="4" t="s">
        <v>958</v>
      </c>
      <c r="P875" s="4">
        <v>6540</v>
      </c>
    </row>
    <row r="876" spans="14:16" x14ac:dyDescent="0.25">
      <c r="N876" s="4" t="s">
        <v>952</v>
      </c>
      <c r="O876" s="4" t="s">
        <v>930</v>
      </c>
      <c r="P876" s="4">
        <v>6541</v>
      </c>
    </row>
    <row r="877" spans="14:16" x14ac:dyDescent="0.25">
      <c r="N877" s="4" t="s">
        <v>952</v>
      </c>
      <c r="O877" s="4" t="s">
        <v>959</v>
      </c>
      <c r="P877" s="4">
        <v>6501</v>
      </c>
    </row>
    <row r="878" spans="14:16" x14ac:dyDescent="0.25">
      <c r="N878" s="4" t="s">
        <v>952</v>
      </c>
      <c r="O878" s="4" t="s">
        <v>960</v>
      </c>
      <c r="P878" s="4">
        <v>6538</v>
      </c>
    </row>
    <row r="879" spans="14:16" x14ac:dyDescent="0.25">
      <c r="N879" s="4" t="s">
        <v>952</v>
      </c>
      <c r="O879" s="4" t="s">
        <v>961</v>
      </c>
      <c r="P879" s="4">
        <v>6514</v>
      </c>
    </row>
    <row r="880" spans="14:16" x14ac:dyDescent="0.25">
      <c r="N880" s="4" t="s">
        <v>952</v>
      </c>
      <c r="O880" s="4" t="s">
        <v>40</v>
      </c>
      <c r="P880" s="4">
        <v>6535</v>
      </c>
    </row>
    <row r="881" spans="14:16" x14ac:dyDescent="0.25">
      <c r="N881" s="4" t="s">
        <v>952</v>
      </c>
      <c r="O881" s="4" t="s">
        <v>307</v>
      </c>
      <c r="P881" s="4">
        <v>6518</v>
      </c>
    </row>
    <row r="882" spans="14:16" x14ac:dyDescent="0.25">
      <c r="N882" s="4" t="s">
        <v>952</v>
      </c>
      <c r="O882" s="4" t="s">
        <v>265</v>
      </c>
      <c r="P882" s="4">
        <v>6513</v>
      </c>
    </row>
    <row r="883" spans="14:16" x14ac:dyDescent="0.25">
      <c r="N883" s="4" t="s">
        <v>952</v>
      </c>
      <c r="O883" s="4" t="s">
        <v>1118</v>
      </c>
      <c r="P883" s="4">
        <v>6536</v>
      </c>
    </row>
    <row r="884" spans="14:16" x14ac:dyDescent="0.25">
      <c r="N884" s="4" t="s">
        <v>952</v>
      </c>
      <c r="O884" s="4" t="s">
        <v>1119</v>
      </c>
      <c r="P884" s="4">
        <v>6504</v>
      </c>
    </row>
    <row r="885" spans="14:16" x14ac:dyDescent="0.25">
      <c r="N885" s="4" t="s">
        <v>952</v>
      </c>
      <c r="O885" s="4" t="s">
        <v>931</v>
      </c>
      <c r="P885" s="4">
        <v>6500</v>
      </c>
    </row>
    <row r="886" spans="14:16" x14ac:dyDescent="0.25">
      <c r="N886" s="4" t="s">
        <v>952</v>
      </c>
      <c r="O886" s="4" t="s">
        <v>393</v>
      </c>
      <c r="P886" s="4">
        <v>6502</v>
      </c>
    </row>
    <row r="887" spans="14:16" x14ac:dyDescent="0.25">
      <c r="N887" s="4" t="s">
        <v>952</v>
      </c>
      <c r="O887" s="4" t="s">
        <v>3</v>
      </c>
      <c r="P887" s="4">
        <v>6503</v>
      </c>
    </row>
    <row r="888" spans="14:16" x14ac:dyDescent="0.25">
      <c r="N888" s="4" t="s">
        <v>952</v>
      </c>
      <c r="O888" s="4" t="s">
        <v>5</v>
      </c>
      <c r="P888" s="4">
        <v>6528</v>
      </c>
    </row>
    <row r="889" spans="14:16" x14ac:dyDescent="0.25">
      <c r="N889" s="4" t="s">
        <v>952</v>
      </c>
      <c r="O889" s="4" t="s">
        <v>7</v>
      </c>
      <c r="P889" s="4">
        <v>6537</v>
      </c>
    </row>
    <row r="890" spans="14:16" x14ac:dyDescent="0.25">
      <c r="N890" s="4" t="s">
        <v>1505</v>
      </c>
      <c r="O890" s="4" t="s">
        <v>1287</v>
      </c>
      <c r="P890" s="4">
        <v>9609</v>
      </c>
    </row>
    <row r="891" spans="14:16" x14ac:dyDescent="0.25">
      <c r="N891" s="4" t="s">
        <v>1505</v>
      </c>
      <c r="O891" s="4" t="s">
        <v>1288</v>
      </c>
      <c r="P891" s="4">
        <v>9614</v>
      </c>
    </row>
    <row r="892" spans="14:16" x14ac:dyDescent="0.25">
      <c r="N892" s="4" t="s">
        <v>1505</v>
      </c>
      <c r="O892" s="4" t="s">
        <v>1289</v>
      </c>
      <c r="P892" s="4">
        <v>9615</v>
      </c>
    </row>
    <row r="893" spans="14:16" x14ac:dyDescent="0.25">
      <c r="N893" s="4" t="s">
        <v>1505</v>
      </c>
      <c r="O893" s="4" t="s">
        <v>1290</v>
      </c>
      <c r="P893" s="4">
        <v>9616</v>
      </c>
    </row>
    <row r="894" spans="14:16" x14ac:dyDescent="0.25">
      <c r="N894" s="4" t="s">
        <v>1505</v>
      </c>
      <c r="O894" s="4" t="s">
        <v>1291</v>
      </c>
      <c r="P894" s="4"/>
    </row>
    <row r="895" spans="14:16" x14ac:dyDescent="0.25">
      <c r="N895" s="4" t="s">
        <v>1505</v>
      </c>
      <c r="O895" s="4" t="s">
        <v>1292</v>
      </c>
      <c r="P895" s="4">
        <v>9601</v>
      </c>
    </row>
    <row r="896" spans="14:16" x14ac:dyDescent="0.25">
      <c r="N896" s="4" t="s">
        <v>1505</v>
      </c>
      <c r="O896" s="4" t="s">
        <v>1293</v>
      </c>
      <c r="P896" s="4">
        <v>9617</v>
      </c>
    </row>
    <row r="897" spans="14:16" x14ac:dyDescent="0.25">
      <c r="N897" s="4" t="s">
        <v>1505</v>
      </c>
      <c r="O897" s="4" t="s">
        <v>1294</v>
      </c>
      <c r="P897" s="4">
        <v>9607</v>
      </c>
    </row>
    <row r="898" spans="14:16" x14ac:dyDescent="0.25">
      <c r="N898" s="4" t="s">
        <v>1505</v>
      </c>
      <c r="O898" s="4" t="s">
        <v>1295</v>
      </c>
      <c r="P898" s="4">
        <v>9609</v>
      </c>
    </row>
    <row r="899" spans="14:16" x14ac:dyDescent="0.25">
      <c r="N899" s="4" t="s">
        <v>1505</v>
      </c>
      <c r="O899" s="4" t="s">
        <v>1296</v>
      </c>
      <c r="P899" s="4"/>
    </row>
    <row r="900" spans="14:16" x14ac:dyDescent="0.25">
      <c r="N900" s="4" t="s">
        <v>1505</v>
      </c>
      <c r="O900" s="4" t="s">
        <v>1297</v>
      </c>
      <c r="P900" s="4">
        <v>9618</v>
      </c>
    </row>
    <row r="901" spans="14:16" x14ac:dyDescent="0.25">
      <c r="N901" s="4" t="s">
        <v>1505</v>
      </c>
      <c r="O901" s="4" t="s">
        <v>1298</v>
      </c>
      <c r="P901" s="4"/>
    </row>
    <row r="902" spans="14:16" x14ac:dyDescent="0.25">
      <c r="N902" s="4" t="s">
        <v>1505</v>
      </c>
      <c r="O902" s="4" t="s">
        <v>1299</v>
      </c>
      <c r="P902" s="4">
        <v>9606</v>
      </c>
    </row>
    <row r="903" spans="14:16" x14ac:dyDescent="0.25">
      <c r="N903" s="4" t="s">
        <v>1505</v>
      </c>
      <c r="O903" s="4" t="s">
        <v>1300</v>
      </c>
      <c r="P903" s="4"/>
    </row>
    <row r="904" spans="14:16" x14ac:dyDescent="0.25">
      <c r="N904" s="4" t="s">
        <v>1505</v>
      </c>
      <c r="O904" s="4" t="s">
        <v>1301</v>
      </c>
      <c r="P904" s="4">
        <v>9613</v>
      </c>
    </row>
    <row r="905" spans="14:16" x14ac:dyDescent="0.25">
      <c r="N905" s="4" t="s">
        <v>1505</v>
      </c>
      <c r="O905" s="4" t="s">
        <v>1302</v>
      </c>
      <c r="P905" s="4"/>
    </row>
    <row r="906" spans="14:16" x14ac:dyDescent="0.25">
      <c r="N906" s="4" t="s">
        <v>1505</v>
      </c>
      <c r="O906" s="4" t="s">
        <v>1303</v>
      </c>
      <c r="P906" s="4">
        <v>9610</v>
      </c>
    </row>
    <row r="907" spans="14:16" x14ac:dyDescent="0.25">
      <c r="N907" s="4" t="s">
        <v>1505</v>
      </c>
      <c r="O907" s="4" t="s">
        <v>1304</v>
      </c>
      <c r="P907" s="4"/>
    </row>
    <row r="908" spans="14:16" x14ac:dyDescent="0.25">
      <c r="N908" s="4" t="s">
        <v>1505</v>
      </c>
      <c r="O908" s="4" t="s">
        <v>1305</v>
      </c>
      <c r="P908" s="4">
        <v>9604</v>
      </c>
    </row>
    <row r="909" spans="14:16" x14ac:dyDescent="0.25">
      <c r="N909" s="4" t="s">
        <v>1505</v>
      </c>
      <c r="O909" s="4" t="s">
        <v>1306</v>
      </c>
      <c r="P909" s="4">
        <v>9608</v>
      </c>
    </row>
    <row r="910" spans="14:16" x14ac:dyDescent="0.25">
      <c r="N910" s="4" t="s">
        <v>1505</v>
      </c>
      <c r="O910" s="4" t="s">
        <v>1307</v>
      </c>
      <c r="P910" s="4">
        <v>9603</v>
      </c>
    </row>
    <row r="911" spans="14:16" x14ac:dyDescent="0.25">
      <c r="N911" s="4" t="s">
        <v>1505</v>
      </c>
      <c r="O911" s="4" t="s">
        <v>1308</v>
      </c>
      <c r="P911" s="4">
        <v>9605</v>
      </c>
    </row>
    <row r="912" spans="14:16" x14ac:dyDescent="0.25">
      <c r="N912" s="4" t="s">
        <v>1505</v>
      </c>
      <c r="O912" s="4" t="s">
        <v>1309</v>
      </c>
      <c r="P912" s="4"/>
    </row>
    <row r="913" spans="14:16" x14ac:dyDescent="0.25">
      <c r="N913" s="4" t="s">
        <v>1505</v>
      </c>
      <c r="O913" s="4" t="s">
        <v>1310</v>
      </c>
      <c r="P913" s="4">
        <v>9611</v>
      </c>
    </row>
    <row r="914" spans="14:16" x14ac:dyDescent="0.25">
      <c r="N914" s="4" t="s">
        <v>1505</v>
      </c>
      <c r="O914" s="4" t="s">
        <v>1311</v>
      </c>
      <c r="P914" s="4">
        <v>9612</v>
      </c>
    </row>
    <row r="915" spans="14:16" x14ac:dyDescent="0.25">
      <c r="N915" s="4" t="s">
        <v>1505</v>
      </c>
      <c r="O915" s="4" t="s">
        <v>1312</v>
      </c>
      <c r="P915" s="4"/>
    </row>
    <row r="916" spans="14:16" x14ac:dyDescent="0.25">
      <c r="N916" s="4" t="s">
        <v>1505</v>
      </c>
      <c r="O916" s="4" t="s">
        <v>1313</v>
      </c>
      <c r="P916" s="4">
        <v>9602</v>
      </c>
    </row>
    <row r="917" spans="14:16" x14ac:dyDescent="0.25">
      <c r="N917" s="4" t="s">
        <v>6</v>
      </c>
      <c r="O917" s="4" t="s">
        <v>1441</v>
      </c>
      <c r="P917" s="4"/>
    </row>
    <row r="918" spans="14:16" x14ac:dyDescent="0.25">
      <c r="N918" s="4" t="s">
        <v>6</v>
      </c>
      <c r="O918" s="4" t="s">
        <v>1443</v>
      </c>
      <c r="P918" s="4"/>
    </row>
    <row r="919" spans="14:16" x14ac:dyDescent="0.25">
      <c r="N919" s="4" t="s">
        <v>6</v>
      </c>
      <c r="O919" s="4" t="s">
        <v>1444</v>
      </c>
      <c r="P919" s="4"/>
    </row>
    <row r="920" spans="14:16" x14ac:dyDescent="0.25">
      <c r="N920" s="4" t="s">
        <v>6</v>
      </c>
      <c r="O920" s="4" t="s">
        <v>1445</v>
      </c>
      <c r="P920" s="4"/>
    </row>
    <row r="921" spans="14:16" x14ac:dyDescent="0.25">
      <c r="N921" s="4" t="s">
        <v>6</v>
      </c>
      <c r="O921" s="4" t="s">
        <v>1446</v>
      </c>
      <c r="P921" s="4"/>
    </row>
    <row r="922" spans="14:16" x14ac:dyDescent="0.25">
      <c r="N922" s="4" t="s">
        <v>6</v>
      </c>
      <c r="O922" s="4" t="s">
        <v>1447</v>
      </c>
      <c r="P922" s="4"/>
    </row>
    <row r="923" spans="14:16" x14ac:dyDescent="0.25">
      <c r="N923" s="4" t="s">
        <v>6</v>
      </c>
      <c r="O923" s="4" t="s">
        <v>1448</v>
      </c>
      <c r="P923" s="4"/>
    </row>
    <row r="924" spans="14:16" x14ac:dyDescent="0.25">
      <c r="N924" s="4" t="s">
        <v>6</v>
      </c>
      <c r="O924" s="4" t="s">
        <v>1442</v>
      </c>
      <c r="P924" s="4"/>
    </row>
    <row r="925" spans="14:16" x14ac:dyDescent="0.25">
      <c r="N925" s="4" t="s">
        <v>6</v>
      </c>
      <c r="O925" s="4" t="s">
        <v>491</v>
      </c>
      <c r="P925" s="4"/>
    </row>
    <row r="926" spans="14:16" x14ac:dyDescent="0.25">
      <c r="N926" s="4" t="s">
        <v>6</v>
      </c>
      <c r="O926" s="4" t="s">
        <v>307</v>
      </c>
      <c r="P926" s="4"/>
    </row>
    <row r="927" spans="14:16" x14ac:dyDescent="0.25">
      <c r="N927" s="4" t="s">
        <v>6</v>
      </c>
      <c r="O927" s="4" t="s">
        <v>177</v>
      </c>
      <c r="P927" s="4"/>
    </row>
    <row r="928" spans="14:16" x14ac:dyDescent="0.25">
      <c r="N928" s="4" t="s">
        <v>6</v>
      </c>
      <c r="O928" s="4" t="s">
        <v>216</v>
      </c>
      <c r="P928" s="4"/>
    </row>
    <row r="929" spans="14:16" x14ac:dyDescent="0.25">
      <c r="N929" s="4" t="s">
        <v>6</v>
      </c>
      <c r="O929" s="4" t="s">
        <v>382</v>
      </c>
      <c r="P929" s="4"/>
    </row>
    <row r="930" spans="14:16" x14ac:dyDescent="0.25">
      <c r="N930" s="4" t="s">
        <v>6</v>
      </c>
      <c r="O930" s="4" t="s">
        <v>1440</v>
      </c>
      <c r="P930" s="4"/>
    </row>
    <row r="931" spans="14:16" x14ac:dyDescent="0.25">
      <c r="N931" s="4" t="s">
        <v>1506</v>
      </c>
      <c r="O931" s="4" t="s">
        <v>1391</v>
      </c>
      <c r="P931" s="4">
        <v>4900</v>
      </c>
    </row>
    <row r="932" spans="14:16" x14ac:dyDescent="0.25">
      <c r="N932" s="4" t="s">
        <v>1506</v>
      </c>
      <c r="O932" s="4" t="s">
        <v>469</v>
      </c>
      <c r="P932" s="4">
        <v>4904</v>
      </c>
    </row>
    <row r="933" spans="14:16" x14ac:dyDescent="0.25">
      <c r="N933" s="4" t="s">
        <v>1506</v>
      </c>
      <c r="O933" s="4" t="s">
        <v>1392</v>
      </c>
      <c r="P933" s="4">
        <v>4905</v>
      </c>
    </row>
    <row r="934" spans="14:16" x14ac:dyDescent="0.25">
      <c r="N934" s="4" t="s">
        <v>1506</v>
      </c>
      <c r="O934" s="4" t="s">
        <v>1393</v>
      </c>
      <c r="P934" s="4">
        <v>4901</v>
      </c>
    </row>
    <row r="935" spans="14:16" x14ac:dyDescent="0.25">
      <c r="N935" s="4" t="s">
        <v>1506</v>
      </c>
      <c r="O935" s="4" t="s">
        <v>382</v>
      </c>
      <c r="P935" s="4">
        <v>4902</v>
      </c>
    </row>
    <row r="936" spans="14:16" x14ac:dyDescent="0.25">
      <c r="N936" s="4" t="s">
        <v>1506</v>
      </c>
      <c r="O936" s="4" t="s">
        <v>1394</v>
      </c>
      <c r="P936" s="4">
        <v>4903</v>
      </c>
    </row>
    <row r="937" spans="14:16" x14ac:dyDescent="0.25">
      <c r="N937" s="4" t="s">
        <v>581</v>
      </c>
      <c r="O937" s="4" t="s">
        <v>582</v>
      </c>
      <c r="P937" s="4">
        <v>5414</v>
      </c>
    </row>
    <row r="938" spans="14:16" x14ac:dyDescent="0.25">
      <c r="N938" s="4" t="s">
        <v>581</v>
      </c>
      <c r="O938" s="4" t="s">
        <v>583</v>
      </c>
      <c r="P938" s="4">
        <v>5413</v>
      </c>
    </row>
    <row r="939" spans="14:16" x14ac:dyDescent="0.25">
      <c r="N939" s="4" t="s">
        <v>581</v>
      </c>
      <c r="O939" s="4" t="s">
        <v>584</v>
      </c>
      <c r="P939" s="4">
        <v>5412</v>
      </c>
    </row>
    <row r="940" spans="14:16" x14ac:dyDescent="0.25">
      <c r="N940" s="4" t="s">
        <v>581</v>
      </c>
      <c r="O940" s="4" t="s">
        <v>585</v>
      </c>
      <c r="P940" s="4">
        <v>5415</v>
      </c>
    </row>
    <row r="941" spans="14:16" x14ac:dyDescent="0.25">
      <c r="N941" s="4" t="s">
        <v>581</v>
      </c>
      <c r="O941" s="4" t="s">
        <v>586</v>
      </c>
      <c r="P941" s="4">
        <v>5405</v>
      </c>
    </row>
    <row r="942" spans="14:16" x14ac:dyDescent="0.25">
      <c r="N942" s="4" t="s">
        <v>581</v>
      </c>
      <c r="O942" s="4" t="s">
        <v>587</v>
      </c>
      <c r="P942" s="4">
        <v>5409</v>
      </c>
    </row>
    <row r="943" spans="14:16" x14ac:dyDescent="0.25">
      <c r="N943" s="4" t="s">
        <v>581</v>
      </c>
      <c r="O943" s="4" t="s">
        <v>204</v>
      </c>
      <c r="P943" s="4">
        <v>5419</v>
      </c>
    </row>
    <row r="944" spans="14:16" x14ac:dyDescent="0.25">
      <c r="N944" s="4" t="s">
        <v>581</v>
      </c>
      <c r="O944" s="4" t="s">
        <v>588</v>
      </c>
      <c r="P944" s="4">
        <v>5403</v>
      </c>
    </row>
    <row r="945" spans="14:16" x14ac:dyDescent="0.25">
      <c r="N945" s="4" t="s">
        <v>581</v>
      </c>
      <c r="O945" s="4" t="s">
        <v>589</v>
      </c>
      <c r="P945" s="4">
        <v>5407</v>
      </c>
    </row>
    <row r="946" spans="14:16" x14ac:dyDescent="0.25">
      <c r="N946" s="4" t="s">
        <v>581</v>
      </c>
      <c r="O946" s="4" t="s">
        <v>590</v>
      </c>
      <c r="P946" s="4">
        <v>5411</v>
      </c>
    </row>
    <row r="947" spans="14:16" x14ac:dyDescent="0.25">
      <c r="N947" s="4" t="s">
        <v>581</v>
      </c>
      <c r="O947" s="4" t="s">
        <v>581</v>
      </c>
      <c r="P947" s="4">
        <v>5400</v>
      </c>
    </row>
    <row r="948" spans="14:16" x14ac:dyDescent="0.25">
      <c r="N948" s="4" t="s">
        <v>581</v>
      </c>
      <c r="O948" s="4" t="s">
        <v>591</v>
      </c>
      <c r="P948" s="4">
        <v>5410</v>
      </c>
    </row>
    <row r="949" spans="14:16" x14ac:dyDescent="0.25">
      <c r="N949" s="4" t="s">
        <v>581</v>
      </c>
      <c r="O949" s="4" t="s">
        <v>592</v>
      </c>
      <c r="P949" s="4">
        <v>5401</v>
      </c>
    </row>
    <row r="950" spans="14:16" x14ac:dyDescent="0.25">
      <c r="N950" s="4" t="s">
        <v>581</v>
      </c>
      <c r="O950" s="4" t="s">
        <v>593</v>
      </c>
      <c r="P950" s="4">
        <v>5418</v>
      </c>
    </row>
    <row r="951" spans="14:16" x14ac:dyDescent="0.25">
      <c r="N951" s="4" t="s">
        <v>581</v>
      </c>
      <c r="O951" s="4" t="s">
        <v>594</v>
      </c>
      <c r="P951" s="4">
        <v>5404</v>
      </c>
    </row>
    <row r="952" spans="14:16" x14ac:dyDescent="0.25">
      <c r="N952" s="4" t="s">
        <v>581</v>
      </c>
      <c r="O952" s="4" t="s">
        <v>595</v>
      </c>
      <c r="P952" s="4">
        <v>5406</v>
      </c>
    </row>
    <row r="953" spans="14:16" x14ac:dyDescent="0.25">
      <c r="N953" s="4" t="s">
        <v>581</v>
      </c>
      <c r="O953" s="4" t="s">
        <v>596</v>
      </c>
      <c r="P953" s="4">
        <v>5408</v>
      </c>
    </row>
    <row r="954" spans="14:16" x14ac:dyDescent="0.25">
      <c r="N954" s="4" t="s">
        <v>581</v>
      </c>
      <c r="O954" s="4" t="s">
        <v>338</v>
      </c>
      <c r="P954" s="4">
        <v>5416</v>
      </c>
    </row>
    <row r="955" spans="14:16" x14ac:dyDescent="0.25">
      <c r="N955" s="4" t="s">
        <v>581</v>
      </c>
      <c r="O955" s="4" t="s">
        <v>175</v>
      </c>
      <c r="P955" s="4">
        <v>5417</v>
      </c>
    </row>
    <row r="956" spans="14:16" x14ac:dyDescent="0.25">
      <c r="N956" s="4" t="s">
        <v>581</v>
      </c>
      <c r="O956" s="4" t="s">
        <v>412</v>
      </c>
      <c r="P956" s="4">
        <v>5420</v>
      </c>
    </row>
    <row r="957" spans="14:16" x14ac:dyDescent="0.25">
      <c r="N957" s="4" t="s">
        <v>581</v>
      </c>
      <c r="O957" s="4" t="s">
        <v>597</v>
      </c>
      <c r="P957" s="4">
        <v>5402</v>
      </c>
    </row>
    <row r="958" spans="14:16" x14ac:dyDescent="0.25">
      <c r="N958" s="4" t="s">
        <v>581</v>
      </c>
      <c r="O958" s="4"/>
      <c r="P958" s="4"/>
    </row>
    <row r="959" spans="14:16" x14ac:dyDescent="0.25">
      <c r="N959" s="4" t="s">
        <v>1507</v>
      </c>
      <c r="O959" s="4" t="s">
        <v>1058</v>
      </c>
      <c r="P959" s="4">
        <v>7206</v>
      </c>
    </row>
    <row r="960" spans="14:16" x14ac:dyDescent="0.25">
      <c r="N960" s="4" t="s">
        <v>1507</v>
      </c>
      <c r="O960" s="4" t="s">
        <v>1059</v>
      </c>
      <c r="P960" s="4">
        <v>7211</v>
      </c>
    </row>
    <row r="961" spans="14:16" x14ac:dyDescent="0.25">
      <c r="N961" s="4" t="s">
        <v>1507</v>
      </c>
      <c r="O961" s="4" t="s">
        <v>1060</v>
      </c>
      <c r="P961" s="4">
        <v>7215</v>
      </c>
    </row>
    <row r="962" spans="14:16" x14ac:dyDescent="0.25">
      <c r="N962" s="4" t="s">
        <v>1507</v>
      </c>
      <c r="O962" s="4" t="s">
        <v>440</v>
      </c>
      <c r="P962" s="4">
        <v>7210</v>
      </c>
    </row>
    <row r="963" spans="14:16" x14ac:dyDescent="0.25">
      <c r="N963" s="4" t="s">
        <v>1507</v>
      </c>
      <c r="O963" s="4" t="s">
        <v>810</v>
      </c>
      <c r="P963" s="4">
        <v>7201</v>
      </c>
    </row>
    <row r="964" spans="14:16" x14ac:dyDescent="0.25">
      <c r="N964" s="4" t="s">
        <v>1507</v>
      </c>
      <c r="O964" s="4" t="s">
        <v>361</v>
      </c>
      <c r="P964" s="4">
        <v>7213</v>
      </c>
    </row>
    <row r="965" spans="14:16" x14ac:dyDescent="0.25">
      <c r="N965" s="4" t="s">
        <v>1507</v>
      </c>
      <c r="O965" s="4" t="s">
        <v>1061</v>
      </c>
      <c r="P965" s="4"/>
    </row>
    <row r="966" spans="14:16" x14ac:dyDescent="0.25">
      <c r="N966" s="4" t="s">
        <v>1507</v>
      </c>
      <c r="O966" s="4" t="s">
        <v>1062</v>
      </c>
      <c r="P966" s="4">
        <v>7204</v>
      </c>
    </row>
    <row r="967" spans="14:16" x14ac:dyDescent="0.25">
      <c r="N967" s="4" t="s">
        <v>1507</v>
      </c>
      <c r="O967" s="4" t="s">
        <v>1063</v>
      </c>
      <c r="P967" s="4">
        <v>7208</v>
      </c>
    </row>
    <row r="968" spans="14:16" x14ac:dyDescent="0.25">
      <c r="N968" s="4" t="s">
        <v>1507</v>
      </c>
      <c r="O968" s="4" t="s">
        <v>1055</v>
      </c>
      <c r="P968" s="4">
        <v>7207</v>
      </c>
    </row>
    <row r="969" spans="14:16" x14ac:dyDescent="0.25">
      <c r="N969" s="4" t="s">
        <v>1507</v>
      </c>
      <c r="O969" s="4" t="s">
        <v>1056</v>
      </c>
      <c r="P969" s="4">
        <v>7200</v>
      </c>
    </row>
    <row r="970" spans="14:16" x14ac:dyDescent="0.25">
      <c r="N970" s="4" t="s">
        <v>1507</v>
      </c>
      <c r="O970" s="4" t="s">
        <v>1064</v>
      </c>
      <c r="P970" s="4">
        <v>7205</v>
      </c>
    </row>
    <row r="971" spans="14:16" x14ac:dyDescent="0.25">
      <c r="N971" s="4" t="s">
        <v>1507</v>
      </c>
      <c r="O971" s="4" t="s">
        <v>304</v>
      </c>
      <c r="P971" s="4">
        <v>7209</v>
      </c>
    </row>
    <row r="972" spans="14:16" x14ac:dyDescent="0.25">
      <c r="N972" s="4" t="s">
        <v>1507</v>
      </c>
      <c r="O972" s="4" t="s">
        <v>1065</v>
      </c>
      <c r="P972" s="4">
        <v>7212</v>
      </c>
    </row>
    <row r="973" spans="14:16" x14ac:dyDescent="0.25">
      <c r="N973" s="4" t="s">
        <v>1507</v>
      </c>
      <c r="O973" s="4" t="s">
        <v>1066</v>
      </c>
      <c r="P973" s="4">
        <v>7203</v>
      </c>
    </row>
    <row r="974" spans="14:16" x14ac:dyDescent="0.25">
      <c r="N974" s="4" t="s">
        <v>1507</v>
      </c>
      <c r="O974" s="4" t="s">
        <v>1057</v>
      </c>
      <c r="P974" s="4">
        <v>7214</v>
      </c>
    </row>
    <row r="975" spans="14:16" x14ac:dyDescent="0.25">
      <c r="N975" s="4" t="s">
        <v>1507</v>
      </c>
      <c r="O975" s="4" t="s">
        <v>882</v>
      </c>
      <c r="P975" s="4">
        <v>7202</v>
      </c>
    </row>
    <row r="976" spans="14:16" x14ac:dyDescent="0.25">
      <c r="N976" s="4" t="s">
        <v>1509</v>
      </c>
      <c r="O976" s="4" t="s">
        <v>1069</v>
      </c>
      <c r="P976" s="4">
        <v>9018</v>
      </c>
    </row>
    <row r="977" spans="14:16" x14ac:dyDescent="0.25">
      <c r="N977" s="4" t="s">
        <v>1509</v>
      </c>
      <c r="O977" s="4" t="s">
        <v>1070</v>
      </c>
      <c r="P977" s="4">
        <v>9005</v>
      </c>
    </row>
    <row r="978" spans="14:16" x14ac:dyDescent="0.25">
      <c r="N978" s="4" t="s">
        <v>1509</v>
      </c>
      <c r="O978" s="4" t="s">
        <v>1071</v>
      </c>
      <c r="P978" s="4">
        <v>9011</v>
      </c>
    </row>
    <row r="979" spans="14:16" x14ac:dyDescent="0.25">
      <c r="N979" s="4" t="s">
        <v>1509</v>
      </c>
      <c r="O979" s="4" t="s">
        <v>1072</v>
      </c>
      <c r="P979" s="4">
        <v>9008</v>
      </c>
    </row>
    <row r="980" spans="14:16" x14ac:dyDescent="0.25">
      <c r="N980" s="4" t="s">
        <v>1509</v>
      </c>
      <c r="O980" s="4" t="s">
        <v>1067</v>
      </c>
      <c r="P980" s="4">
        <v>9000</v>
      </c>
    </row>
    <row r="981" spans="14:16" x14ac:dyDescent="0.25">
      <c r="N981" s="4" t="s">
        <v>1509</v>
      </c>
      <c r="O981" s="4" t="s">
        <v>204</v>
      </c>
      <c r="P981" s="4">
        <v>9004</v>
      </c>
    </row>
    <row r="982" spans="14:16" x14ac:dyDescent="0.25">
      <c r="N982" s="4" t="s">
        <v>1509</v>
      </c>
      <c r="O982" s="4" t="s">
        <v>1073</v>
      </c>
      <c r="P982" s="4">
        <v>9017</v>
      </c>
    </row>
    <row r="983" spans="14:16" x14ac:dyDescent="0.25">
      <c r="N983" s="4" t="s">
        <v>1509</v>
      </c>
      <c r="O983" s="4" t="s">
        <v>1068</v>
      </c>
      <c r="P983" s="4">
        <v>9014</v>
      </c>
    </row>
    <row r="984" spans="14:16" x14ac:dyDescent="0.25">
      <c r="N984" s="4" t="s">
        <v>1509</v>
      </c>
      <c r="O984" s="4" t="s">
        <v>1074</v>
      </c>
      <c r="P984" s="4">
        <v>9020</v>
      </c>
    </row>
    <row r="985" spans="14:16" x14ac:dyDescent="0.25">
      <c r="N985" s="4" t="s">
        <v>1509</v>
      </c>
      <c r="O985" s="4" t="s">
        <v>1075</v>
      </c>
      <c r="P985" s="4">
        <v>9022</v>
      </c>
    </row>
    <row r="986" spans="14:16" x14ac:dyDescent="0.25">
      <c r="N986" s="4" t="s">
        <v>1509</v>
      </c>
      <c r="O986" s="4" t="s">
        <v>1076</v>
      </c>
      <c r="P986" s="4">
        <v>9003</v>
      </c>
    </row>
    <row r="987" spans="14:16" x14ac:dyDescent="0.25">
      <c r="N987" s="4" t="s">
        <v>1509</v>
      </c>
      <c r="O987" s="4" t="s">
        <v>1077</v>
      </c>
      <c r="P987" s="4">
        <v>9010</v>
      </c>
    </row>
    <row r="988" spans="14:16" x14ac:dyDescent="0.25">
      <c r="N988" s="4" t="s">
        <v>1509</v>
      </c>
      <c r="O988" s="4" t="s">
        <v>1078</v>
      </c>
      <c r="P988" s="4">
        <v>9006</v>
      </c>
    </row>
    <row r="989" spans="14:16" x14ac:dyDescent="0.25">
      <c r="N989" s="4" t="s">
        <v>1509</v>
      </c>
      <c r="O989" s="4" t="s">
        <v>1079</v>
      </c>
      <c r="P989" s="4">
        <v>9019</v>
      </c>
    </row>
    <row r="990" spans="14:16" x14ac:dyDescent="0.25">
      <c r="N990" s="4" t="s">
        <v>1509</v>
      </c>
      <c r="O990" s="4" t="s">
        <v>633</v>
      </c>
      <c r="P990" s="4">
        <v>9021</v>
      </c>
    </row>
    <row r="991" spans="14:16" x14ac:dyDescent="0.25">
      <c r="N991" s="4" t="s">
        <v>1509</v>
      </c>
      <c r="O991" s="4" t="s">
        <v>1080</v>
      </c>
      <c r="P991" s="4">
        <v>9025</v>
      </c>
    </row>
    <row r="992" spans="14:16" x14ac:dyDescent="0.25">
      <c r="N992" s="4" t="s">
        <v>1509</v>
      </c>
      <c r="O992" s="4" t="s">
        <v>1081</v>
      </c>
      <c r="P992" s="4">
        <v>9015</v>
      </c>
    </row>
    <row r="993" spans="14:16" x14ac:dyDescent="0.25">
      <c r="N993" s="4" t="s">
        <v>1509</v>
      </c>
      <c r="O993" s="4" t="s">
        <v>1082</v>
      </c>
      <c r="P993" s="4">
        <v>9024</v>
      </c>
    </row>
    <row r="994" spans="14:16" x14ac:dyDescent="0.25">
      <c r="N994" s="4" t="s">
        <v>1509</v>
      </c>
      <c r="O994" s="4" t="s">
        <v>1083</v>
      </c>
      <c r="P994" s="4">
        <v>9013</v>
      </c>
    </row>
    <row r="995" spans="14:16" x14ac:dyDescent="0.25">
      <c r="N995" s="4" t="s">
        <v>1509</v>
      </c>
      <c r="O995" s="4" t="s">
        <v>1084</v>
      </c>
      <c r="P995" s="4">
        <v>9023</v>
      </c>
    </row>
    <row r="996" spans="14:16" x14ac:dyDescent="0.25">
      <c r="N996" s="4" t="s">
        <v>1509</v>
      </c>
      <c r="O996" s="4" t="s">
        <v>1085</v>
      </c>
      <c r="P996" s="4">
        <v>9016</v>
      </c>
    </row>
    <row r="997" spans="14:16" x14ac:dyDescent="0.25">
      <c r="N997" s="4" t="s">
        <v>1509</v>
      </c>
      <c r="O997" s="4" t="s">
        <v>1086</v>
      </c>
      <c r="P997" s="4">
        <v>9007</v>
      </c>
    </row>
    <row r="998" spans="14:16" x14ac:dyDescent="0.25">
      <c r="N998" s="4" t="s">
        <v>1509</v>
      </c>
      <c r="O998" s="4" t="s">
        <v>1087</v>
      </c>
      <c r="P998" s="4">
        <v>9009</v>
      </c>
    </row>
    <row r="999" spans="14:16" x14ac:dyDescent="0.25">
      <c r="N999" s="4" t="s">
        <v>1509</v>
      </c>
      <c r="O999" s="4" t="s">
        <v>1052</v>
      </c>
      <c r="P999" s="4">
        <v>9001</v>
      </c>
    </row>
    <row r="1000" spans="14:16" x14ac:dyDescent="0.25">
      <c r="N1000" s="4" t="s">
        <v>1509</v>
      </c>
      <c r="O1000" s="4" t="s">
        <v>1088</v>
      </c>
      <c r="P1000" s="4">
        <v>9012</v>
      </c>
    </row>
    <row r="1001" spans="14:16" x14ac:dyDescent="0.25">
      <c r="N1001" s="4" t="s">
        <v>1509</v>
      </c>
      <c r="O1001" s="4" t="s">
        <v>1089</v>
      </c>
      <c r="P1001" s="4">
        <v>9002</v>
      </c>
    </row>
    <row r="1002" spans="14:16" x14ac:dyDescent="0.25">
      <c r="N1002" s="4" t="s">
        <v>1508</v>
      </c>
      <c r="O1002" s="4" t="s">
        <v>1229</v>
      </c>
      <c r="P1002" s="4">
        <v>2623</v>
      </c>
    </row>
    <row r="1003" spans="14:16" x14ac:dyDescent="0.25">
      <c r="N1003" s="4" t="s">
        <v>1508</v>
      </c>
      <c r="O1003" s="4" t="s">
        <v>1230</v>
      </c>
      <c r="P1003" s="4">
        <v>2621</v>
      </c>
    </row>
    <row r="1004" spans="14:16" x14ac:dyDescent="0.25">
      <c r="N1004" s="4" t="s">
        <v>1508</v>
      </c>
      <c r="O1004" s="4" t="s">
        <v>1231</v>
      </c>
      <c r="P1004" s="4">
        <v>2618</v>
      </c>
    </row>
    <row r="1005" spans="14:16" x14ac:dyDescent="0.25">
      <c r="N1005" s="4" t="s">
        <v>1508</v>
      </c>
      <c r="O1005" s="4" t="s">
        <v>97</v>
      </c>
      <c r="P1005" s="4">
        <v>2616</v>
      </c>
    </row>
    <row r="1006" spans="14:16" x14ac:dyDescent="0.25">
      <c r="N1006" s="4" t="s">
        <v>1508</v>
      </c>
      <c r="O1006" s="4" t="s">
        <v>1232</v>
      </c>
      <c r="P1006" s="4">
        <v>2624</v>
      </c>
    </row>
    <row r="1007" spans="14:16" x14ac:dyDescent="0.25">
      <c r="N1007" s="4" t="s">
        <v>1508</v>
      </c>
      <c r="O1007" s="4" t="s">
        <v>1233</v>
      </c>
      <c r="P1007" s="4">
        <v>2625</v>
      </c>
    </row>
    <row r="1008" spans="14:16" x14ac:dyDescent="0.25">
      <c r="N1008" s="4" t="s">
        <v>1508</v>
      </c>
      <c r="O1008" s="4" t="s">
        <v>1234</v>
      </c>
      <c r="P1008" s="4">
        <v>2622</v>
      </c>
    </row>
    <row r="1009" spans="14:16" x14ac:dyDescent="0.25">
      <c r="N1009" s="4" t="s">
        <v>1508</v>
      </c>
      <c r="O1009" s="4" t="s">
        <v>1235</v>
      </c>
      <c r="P1009" s="4">
        <v>2617</v>
      </c>
    </row>
    <row r="1010" spans="14:16" x14ac:dyDescent="0.25">
      <c r="N1010" s="4" t="s">
        <v>1508</v>
      </c>
      <c r="O1010" s="4" t="s">
        <v>1236</v>
      </c>
      <c r="P1010" s="4">
        <v>2619</v>
      </c>
    </row>
    <row r="1011" spans="14:16" x14ac:dyDescent="0.25">
      <c r="N1011" s="4" t="s">
        <v>1508</v>
      </c>
      <c r="O1011" s="4" t="s">
        <v>1237</v>
      </c>
      <c r="P1011" s="4">
        <v>2620</v>
      </c>
    </row>
    <row r="1012" spans="14:16" x14ac:dyDescent="0.25">
      <c r="N1012" s="4" t="s">
        <v>125</v>
      </c>
      <c r="O1012" s="4" t="s">
        <v>656</v>
      </c>
      <c r="P1012" s="4"/>
    </row>
    <row r="1013" spans="14:16" x14ac:dyDescent="0.25">
      <c r="N1013" s="4" t="s">
        <v>125</v>
      </c>
      <c r="O1013" s="4" t="s">
        <v>647</v>
      </c>
      <c r="P1013" s="4"/>
    </row>
    <row r="1014" spans="14:16" x14ac:dyDescent="0.25">
      <c r="N1014" s="4" t="s">
        <v>125</v>
      </c>
      <c r="O1014" s="4" t="s">
        <v>648</v>
      </c>
      <c r="P1014" s="4"/>
    </row>
    <row r="1015" spans="14:16" x14ac:dyDescent="0.25">
      <c r="N1015" s="4" t="s">
        <v>125</v>
      </c>
      <c r="O1015" s="4" t="s">
        <v>657</v>
      </c>
      <c r="P1015" s="4"/>
    </row>
    <row r="1016" spans="14:16" x14ac:dyDescent="0.25">
      <c r="N1016" s="4" t="s">
        <v>125</v>
      </c>
      <c r="O1016" s="4" t="s">
        <v>652</v>
      </c>
      <c r="P1016" s="4"/>
    </row>
    <row r="1017" spans="14:16" x14ac:dyDescent="0.25">
      <c r="N1017" s="4" t="s">
        <v>125</v>
      </c>
      <c r="O1017" s="4" t="s">
        <v>6</v>
      </c>
      <c r="P1017" s="4"/>
    </row>
    <row r="1018" spans="14:16" x14ac:dyDescent="0.25">
      <c r="N1018" s="4" t="s">
        <v>125</v>
      </c>
      <c r="O1018" s="4" t="s">
        <v>653</v>
      </c>
      <c r="P1018" s="4"/>
    </row>
    <row r="1019" spans="14:16" x14ac:dyDescent="0.25">
      <c r="N1019" s="4" t="s">
        <v>125</v>
      </c>
      <c r="O1019" s="4" t="s">
        <v>649</v>
      </c>
      <c r="P1019" s="4"/>
    </row>
    <row r="1020" spans="14:16" x14ac:dyDescent="0.25">
      <c r="N1020" s="4" t="s">
        <v>125</v>
      </c>
      <c r="O1020" s="4" t="s">
        <v>646</v>
      </c>
      <c r="P1020" s="4"/>
    </row>
    <row r="1021" spans="14:16" x14ac:dyDescent="0.25">
      <c r="N1021" s="4" t="s">
        <v>125</v>
      </c>
      <c r="O1021" s="4" t="s">
        <v>650</v>
      </c>
      <c r="P1021" s="4"/>
    </row>
    <row r="1022" spans="14:16" x14ac:dyDescent="0.25">
      <c r="N1022" s="4" t="s">
        <v>125</v>
      </c>
      <c r="O1022" s="4" t="s">
        <v>651</v>
      </c>
      <c r="P1022" s="4"/>
    </row>
    <row r="1023" spans="14:16" x14ac:dyDescent="0.25">
      <c r="N1023" s="4" t="s">
        <v>125</v>
      </c>
      <c r="O1023" s="4" t="s">
        <v>654</v>
      </c>
      <c r="P1023" s="4"/>
    </row>
    <row r="1024" spans="14:16" x14ac:dyDescent="0.25">
      <c r="N1024" s="4" t="s">
        <v>125</v>
      </c>
      <c r="O1024" s="4" t="s">
        <v>139</v>
      </c>
      <c r="P1024" s="4"/>
    </row>
    <row r="1025" spans="14:16" x14ac:dyDescent="0.25">
      <c r="N1025" s="4" t="s">
        <v>125</v>
      </c>
      <c r="O1025" s="4" t="s">
        <v>655</v>
      </c>
      <c r="P1025" s="4"/>
    </row>
    <row r="1026" spans="14:16" x14ac:dyDescent="0.25">
      <c r="N1026" s="4" t="s">
        <v>125</v>
      </c>
      <c r="O1026" s="4" t="s">
        <v>411</v>
      </c>
      <c r="P1026" s="4"/>
    </row>
    <row r="1027" spans="14:16" x14ac:dyDescent="0.25">
      <c r="N1027" s="4" t="s">
        <v>125</v>
      </c>
      <c r="O1027" s="4" t="s">
        <v>140</v>
      </c>
      <c r="P1027" s="4"/>
    </row>
    <row r="1028" spans="14:16" x14ac:dyDescent="0.25">
      <c r="N1028" s="4" t="s">
        <v>125</v>
      </c>
      <c r="O1028" s="4" t="s">
        <v>658</v>
      </c>
      <c r="P1028" s="4"/>
    </row>
    <row r="1029" spans="14:16" x14ac:dyDescent="0.25">
      <c r="N1029" s="4" t="s">
        <v>1510</v>
      </c>
      <c r="O1029" s="4" t="s">
        <v>768</v>
      </c>
      <c r="P1029" s="4">
        <v>6100</v>
      </c>
    </row>
    <row r="1030" spans="14:16" x14ac:dyDescent="0.25">
      <c r="N1030" s="4" t="s">
        <v>1510</v>
      </c>
      <c r="O1030" s="4" t="s">
        <v>769</v>
      </c>
      <c r="P1030" s="4">
        <v>6101</v>
      </c>
    </row>
    <row r="1031" spans="14:16" x14ac:dyDescent="0.25">
      <c r="N1031" s="4" t="s">
        <v>1510</v>
      </c>
      <c r="O1031" s="4" t="s">
        <v>779</v>
      </c>
      <c r="P1031" s="4">
        <v>6107</v>
      </c>
    </row>
    <row r="1032" spans="14:16" x14ac:dyDescent="0.25">
      <c r="N1032" s="4" t="s">
        <v>1510</v>
      </c>
      <c r="O1032" s="4" t="s">
        <v>770</v>
      </c>
      <c r="P1032" s="4">
        <v>6121</v>
      </c>
    </row>
    <row r="1033" spans="14:16" x14ac:dyDescent="0.25">
      <c r="N1033" s="4" t="s">
        <v>1510</v>
      </c>
      <c r="O1033" s="4" t="s">
        <v>780</v>
      </c>
      <c r="P1033" s="4">
        <v>6126</v>
      </c>
    </row>
    <row r="1034" spans="14:16" x14ac:dyDescent="0.25">
      <c r="N1034" s="4" t="s">
        <v>1510</v>
      </c>
      <c r="O1034" s="4" t="s">
        <v>781</v>
      </c>
      <c r="P1034" s="4">
        <v>6110</v>
      </c>
    </row>
    <row r="1035" spans="14:16" x14ac:dyDescent="0.25">
      <c r="N1035" s="4" t="s">
        <v>1510</v>
      </c>
      <c r="O1035" s="4" t="s">
        <v>222</v>
      </c>
      <c r="P1035" s="4">
        <v>6112</v>
      </c>
    </row>
    <row r="1036" spans="14:16" x14ac:dyDescent="0.25">
      <c r="N1036" s="4" t="s">
        <v>1510</v>
      </c>
      <c r="O1036" s="4" t="s">
        <v>782</v>
      </c>
      <c r="P1036" s="4">
        <v>6118</v>
      </c>
    </row>
    <row r="1037" spans="14:16" x14ac:dyDescent="0.25">
      <c r="N1037" s="4" t="s">
        <v>1510</v>
      </c>
      <c r="O1037" s="4" t="s">
        <v>771</v>
      </c>
      <c r="P1037" s="4">
        <v>6124</v>
      </c>
    </row>
    <row r="1038" spans="14:16" x14ac:dyDescent="0.25">
      <c r="N1038" s="4" t="s">
        <v>1510</v>
      </c>
      <c r="O1038" s="4" t="s">
        <v>772</v>
      </c>
      <c r="P1038" s="4">
        <v>6108</v>
      </c>
    </row>
    <row r="1039" spans="14:16" x14ac:dyDescent="0.25">
      <c r="N1039" s="4" t="s">
        <v>1510</v>
      </c>
      <c r="O1039" s="4" t="s">
        <v>783</v>
      </c>
      <c r="P1039" s="4">
        <v>6106</v>
      </c>
    </row>
    <row r="1040" spans="14:16" x14ac:dyDescent="0.25">
      <c r="N1040" s="4" t="s">
        <v>1510</v>
      </c>
      <c r="O1040" s="4" t="s">
        <v>784</v>
      </c>
      <c r="P1040" s="4">
        <v>6114</v>
      </c>
    </row>
    <row r="1041" spans="14:16" x14ac:dyDescent="0.25">
      <c r="N1041" s="4" t="s">
        <v>1510</v>
      </c>
      <c r="O1041" s="4" t="s">
        <v>785</v>
      </c>
      <c r="P1041" s="4">
        <v>6109</v>
      </c>
    </row>
    <row r="1042" spans="14:16" x14ac:dyDescent="0.25">
      <c r="N1042" s="4" t="s">
        <v>1510</v>
      </c>
      <c r="O1042" s="4" t="s">
        <v>786</v>
      </c>
      <c r="P1042" s="4">
        <v>6128</v>
      </c>
    </row>
    <row r="1043" spans="14:16" x14ac:dyDescent="0.25">
      <c r="N1043" s="4" t="s">
        <v>1510</v>
      </c>
      <c r="O1043" s="4" t="s">
        <v>773</v>
      </c>
      <c r="P1043" s="4">
        <v>6111</v>
      </c>
    </row>
    <row r="1044" spans="14:16" x14ac:dyDescent="0.25">
      <c r="N1044" s="4" t="s">
        <v>1510</v>
      </c>
      <c r="O1044" s="4" t="s">
        <v>774</v>
      </c>
      <c r="P1044" s="4">
        <v>6130</v>
      </c>
    </row>
    <row r="1045" spans="14:16" x14ac:dyDescent="0.25">
      <c r="N1045" s="4" t="s">
        <v>1510</v>
      </c>
      <c r="O1045" s="4" t="s">
        <v>787</v>
      </c>
      <c r="P1045" s="4">
        <v>6131</v>
      </c>
    </row>
    <row r="1046" spans="14:16" x14ac:dyDescent="0.25">
      <c r="N1046" s="4" t="s">
        <v>1510</v>
      </c>
      <c r="O1046" s="4" t="s">
        <v>788</v>
      </c>
      <c r="P1046" s="4">
        <v>6120</v>
      </c>
    </row>
    <row r="1047" spans="14:16" x14ac:dyDescent="0.25">
      <c r="N1047" s="4" t="s">
        <v>1510</v>
      </c>
      <c r="O1047" s="4" t="s">
        <v>789</v>
      </c>
      <c r="P1047" s="4">
        <v>6132</v>
      </c>
    </row>
    <row r="1048" spans="14:16" x14ac:dyDescent="0.25">
      <c r="N1048" s="4" t="s">
        <v>1510</v>
      </c>
      <c r="O1048" s="4" t="s">
        <v>790</v>
      </c>
      <c r="P1048" s="4">
        <v>6129</v>
      </c>
    </row>
    <row r="1049" spans="14:16" x14ac:dyDescent="0.25">
      <c r="N1049" s="4" t="s">
        <v>1510</v>
      </c>
      <c r="O1049" s="4" t="s">
        <v>726</v>
      </c>
      <c r="P1049" s="4">
        <v>6105</v>
      </c>
    </row>
    <row r="1050" spans="14:16" x14ac:dyDescent="0.25">
      <c r="N1050" s="4" t="s">
        <v>1510</v>
      </c>
      <c r="O1050" s="4" t="s">
        <v>791</v>
      </c>
      <c r="P1050" s="4">
        <v>6102</v>
      </c>
    </row>
    <row r="1051" spans="14:16" x14ac:dyDescent="0.25">
      <c r="N1051" s="4" t="s">
        <v>1510</v>
      </c>
      <c r="O1051" s="4" t="s">
        <v>775</v>
      </c>
      <c r="P1051" s="4">
        <v>6122</v>
      </c>
    </row>
    <row r="1052" spans="14:16" x14ac:dyDescent="0.25">
      <c r="N1052" s="4" t="s">
        <v>1510</v>
      </c>
      <c r="O1052" s="4" t="s">
        <v>792</v>
      </c>
      <c r="P1052" s="4"/>
    </row>
    <row r="1053" spans="14:16" x14ac:dyDescent="0.25">
      <c r="N1053" s="4" t="s">
        <v>1510</v>
      </c>
      <c r="O1053" s="4" t="s">
        <v>142</v>
      </c>
      <c r="P1053" s="4">
        <v>6127</v>
      </c>
    </row>
    <row r="1054" spans="14:16" x14ac:dyDescent="0.25">
      <c r="N1054" s="4" t="s">
        <v>1510</v>
      </c>
      <c r="O1054" s="4" t="s">
        <v>762</v>
      </c>
      <c r="P1054" s="4">
        <v>6104</v>
      </c>
    </row>
    <row r="1055" spans="14:16" x14ac:dyDescent="0.25">
      <c r="N1055" s="4" t="s">
        <v>1510</v>
      </c>
      <c r="O1055" s="4" t="s">
        <v>776</v>
      </c>
      <c r="P1055" s="4">
        <v>6116</v>
      </c>
    </row>
    <row r="1056" spans="14:16" x14ac:dyDescent="0.25">
      <c r="N1056" s="4" t="s">
        <v>1510</v>
      </c>
      <c r="O1056" s="4" t="s">
        <v>777</v>
      </c>
      <c r="P1056" s="4">
        <v>6113</v>
      </c>
    </row>
    <row r="1057" spans="14:16" x14ac:dyDescent="0.25">
      <c r="N1057" s="4" t="s">
        <v>1510</v>
      </c>
      <c r="O1057" s="4" t="s">
        <v>414</v>
      </c>
      <c r="P1057" s="4">
        <v>6115</v>
      </c>
    </row>
    <row r="1058" spans="14:16" x14ac:dyDescent="0.25">
      <c r="N1058" s="4" t="s">
        <v>1510</v>
      </c>
      <c r="O1058" s="4" t="s">
        <v>793</v>
      </c>
      <c r="P1058" s="4">
        <v>6125</v>
      </c>
    </row>
    <row r="1059" spans="14:16" x14ac:dyDescent="0.25">
      <c r="N1059" s="4" t="s">
        <v>1510</v>
      </c>
      <c r="O1059" s="4" t="s">
        <v>794</v>
      </c>
      <c r="P1059" s="4">
        <v>6103</v>
      </c>
    </row>
    <row r="1060" spans="14:16" x14ac:dyDescent="0.25">
      <c r="N1060" s="4" t="s">
        <v>1510</v>
      </c>
      <c r="O1060" s="4" t="s">
        <v>778</v>
      </c>
      <c r="P1060" s="4">
        <v>6119</v>
      </c>
    </row>
    <row r="1061" spans="14:16" x14ac:dyDescent="0.25">
      <c r="N1061" s="4" t="s">
        <v>1510</v>
      </c>
      <c r="O1061" s="4"/>
      <c r="P1061" s="4"/>
    </row>
    <row r="1062" spans="14:16" x14ac:dyDescent="0.25">
      <c r="N1062" s="4" t="s">
        <v>1511</v>
      </c>
      <c r="O1062" s="4" t="s">
        <v>888</v>
      </c>
      <c r="P1062" s="4">
        <v>6203</v>
      </c>
    </row>
    <row r="1063" spans="14:16" x14ac:dyDescent="0.25">
      <c r="N1063" s="4" t="s">
        <v>1511</v>
      </c>
      <c r="O1063" s="4" t="s">
        <v>889</v>
      </c>
      <c r="P1063" s="4">
        <v>6210</v>
      </c>
    </row>
    <row r="1064" spans="14:16" x14ac:dyDescent="0.25">
      <c r="N1064" s="4" t="s">
        <v>1511</v>
      </c>
      <c r="O1064" s="4" t="s">
        <v>890</v>
      </c>
      <c r="P1064" s="4">
        <v>6216</v>
      </c>
    </row>
    <row r="1065" spans="14:16" x14ac:dyDescent="0.25">
      <c r="N1065" s="4" t="s">
        <v>1511</v>
      </c>
      <c r="O1065" s="4" t="s">
        <v>883</v>
      </c>
      <c r="P1065" s="4">
        <v>6206</v>
      </c>
    </row>
    <row r="1066" spans="14:16" x14ac:dyDescent="0.25">
      <c r="N1066" s="4" t="s">
        <v>1511</v>
      </c>
      <c r="O1066" s="4" t="s">
        <v>891</v>
      </c>
      <c r="P1066" s="4">
        <v>6222</v>
      </c>
    </row>
    <row r="1067" spans="14:16" x14ac:dyDescent="0.25">
      <c r="N1067" s="4" t="s">
        <v>1511</v>
      </c>
      <c r="O1067" s="4" t="s">
        <v>884</v>
      </c>
      <c r="P1067" s="4">
        <v>6221</v>
      </c>
    </row>
    <row r="1068" spans="14:16" x14ac:dyDescent="0.25">
      <c r="N1068" s="4" t="s">
        <v>1511</v>
      </c>
      <c r="O1068" s="4" t="s">
        <v>892</v>
      </c>
      <c r="P1068" s="4">
        <v>6209</v>
      </c>
    </row>
    <row r="1069" spans="14:16" x14ac:dyDescent="0.25">
      <c r="N1069" s="4" t="s">
        <v>1511</v>
      </c>
      <c r="O1069" s="4" t="s">
        <v>885</v>
      </c>
      <c r="P1069" s="4">
        <v>6223</v>
      </c>
    </row>
    <row r="1070" spans="14:16" x14ac:dyDescent="0.25">
      <c r="N1070" s="4" t="s">
        <v>1511</v>
      </c>
      <c r="O1070" s="4" t="s">
        <v>893</v>
      </c>
      <c r="P1070" s="4">
        <v>6217</v>
      </c>
    </row>
    <row r="1071" spans="14:16" x14ac:dyDescent="0.25">
      <c r="N1071" s="4" t="s">
        <v>1511</v>
      </c>
      <c r="O1071" s="4" t="s">
        <v>886</v>
      </c>
      <c r="P1071" s="4">
        <v>6200</v>
      </c>
    </row>
    <row r="1072" spans="14:16" x14ac:dyDescent="0.25">
      <c r="N1072" s="4" t="s">
        <v>1511</v>
      </c>
      <c r="O1072" s="4" t="s">
        <v>894</v>
      </c>
      <c r="P1072" s="4">
        <v>6214</v>
      </c>
    </row>
    <row r="1073" spans="14:16" x14ac:dyDescent="0.25">
      <c r="N1073" s="4" t="s">
        <v>1511</v>
      </c>
      <c r="O1073" s="4" t="s">
        <v>895</v>
      </c>
      <c r="P1073" s="4">
        <v>6212</v>
      </c>
    </row>
    <row r="1074" spans="14:16" x14ac:dyDescent="0.25">
      <c r="N1074" s="4" t="s">
        <v>1511</v>
      </c>
      <c r="O1074" s="4" t="s">
        <v>133</v>
      </c>
      <c r="P1074" s="4">
        <v>6213</v>
      </c>
    </row>
    <row r="1075" spans="14:16" x14ac:dyDescent="0.25">
      <c r="N1075" s="4" t="s">
        <v>1511</v>
      </c>
      <c r="O1075" s="4" t="s">
        <v>896</v>
      </c>
      <c r="P1075" s="4">
        <v>6207</v>
      </c>
    </row>
    <row r="1076" spans="14:16" x14ac:dyDescent="0.25">
      <c r="N1076" s="4" t="s">
        <v>1511</v>
      </c>
      <c r="O1076" s="4" t="s">
        <v>897</v>
      </c>
      <c r="P1076" s="4">
        <v>6208</v>
      </c>
    </row>
    <row r="1077" spans="14:16" x14ac:dyDescent="0.25">
      <c r="N1077" s="4" t="s">
        <v>1511</v>
      </c>
      <c r="O1077" s="4" t="s">
        <v>211</v>
      </c>
      <c r="P1077" s="4">
        <v>6205</v>
      </c>
    </row>
    <row r="1078" spans="14:16" x14ac:dyDescent="0.25">
      <c r="N1078" s="4" t="s">
        <v>1511</v>
      </c>
      <c r="O1078" s="4" t="s">
        <v>42</v>
      </c>
      <c r="P1078" s="4">
        <v>6202</v>
      </c>
    </row>
    <row r="1079" spans="14:16" x14ac:dyDescent="0.25">
      <c r="N1079" s="4" t="s">
        <v>1511</v>
      </c>
      <c r="O1079" s="4" t="s">
        <v>700</v>
      </c>
      <c r="P1079" s="4">
        <v>6220</v>
      </c>
    </row>
    <row r="1080" spans="14:16" x14ac:dyDescent="0.25">
      <c r="N1080" s="4" t="s">
        <v>1511</v>
      </c>
      <c r="O1080" s="4" t="s">
        <v>898</v>
      </c>
      <c r="P1080" s="4">
        <v>6219</v>
      </c>
    </row>
    <row r="1081" spans="14:16" x14ac:dyDescent="0.25">
      <c r="N1081" s="4" t="s">
        <v>1511</v>
      </c>
      <c r="O1081" s="4" t="s">
        <v>899</v>
      </c>
      <c r="P1081" s="4">
        <v>6201</v>
      </c>
    </row>
    <row r="1082" spans="14:16" x14ac:dyDescent="0.25">
      <c r="N1082" s="4" t="s">
        <v>1511</v>
      </c>
      <c r="O1082" s="4" t="s">
        <v>887</v>
      </c>
      <c r="P1082" s="4">
        <v>6204</v>
      </c>
    </row>
    <row r="1083" spans="14:16" x14ac:dyDescent="0.25">
      <c r="N1083" s="4" t="s">
        <v>1511</v>
      </c>
      <c r="O1083" s="4" t="s">
        <v>900</v>
      </c>
      <c r="P1083" s="4">
        <v>6211</v>
      </c>
    </row>
    <row r="1084" spans="14:16" x14ac:dyDescent="0.25">
      <c r="N1084" s="4" t="s">
        <v>1511</v>
      </c>
      <c r="O1084" s="4" t="s">
        <v>901</v>
      </c>
      <c r="P1084" s="4">
        <v>6215</v>
      </c>
    </row>
    <row r="1085" spans="14:16" x14ac:dyDescent="0.25">
      <c r="N1085" s="4" t="s">
        <v>1511</v>
      </c>
      <c r="O1085" s="4" t="s">
        <v>902</v>
      </c>
      <c r="P1085" s="4">
        <v>6224</v>
      </c>
    </row>
    <row r="1086" spans="14:16" x14ac:dyDescent="0.25">
      <c r="N1086" s="4" t="s">
        <v>1511</v>
      </c>
      <c r="O1086" s="4" t="s">
        <v>903</v>
      </c>
      <c r="P1086" s="4">
        <v>6218</v>
      </c>
    </row>
    <row r="1087" spans="14:16" x14ac:dyDescent="0.25">
      <c r="N1087" s="4" t="s">
        <v>1490</v>
      </c>
      <c r="O1087" s="4" t="s">
        <v>1132</v>
      </c>
      <c r="P1087" s="4">
        <v>9413</v>
      </c>
    </row>
    <row r="1088" spans="14:16" x14ac:dyDescent="0.25">
      <c r="N1088" s="4" t="s">
        <v>1490</v>
      </c>
      <c r="O1088" s="4" t="s">
        <v>1133</v>
      </c>
      <c r="P1088" s="4">
        <v>9415</v>
      </c>
    </row>
    <row r="1089" spans="14:16" x14ac:dyDescent="0.25">
      <c r="N1089" s="4" t="s">
        <v>1490</v>
      </c>
      <c r="O1089" s="4" t="s">
        <v>1134</v>
      </c>
      <c r="P1089" s="4">
        <v>9414</v>
      </c>
    </row>
    <row r="1090" spans="14:16" x14ac:dyDescent="0.25">
      <c r="N1090" s="4" t="s">
        <v>1490</v>
      </c>
      <c r="O1090" s="4" t="s">
        <v>1135</v>
      </c>
      <c r="P1090" s="4">
        <v>9417</v>
      </c>
    </row>
    <row r="1091" spans="14:16" x14ac:dyDescent="0.25">
      <c r="N1091" s="4" t="s">
        <v>1490</v>
      </c>
      <c r="O1091" s="4" t="s">
        <v>1136</v>
      </c>
      <c r="P1091" s="4">
        <v>9416</v>
      </c>
    </row>
    <row r="1092" spans="14:16" x14ac:dyDescent="0.25">
      <c r="N1092" s="4" t="s">
        <v>1490</v>
      </c>
      <c r="O1092" s="4" t="s">
        <v>808</v>
      </c>
      <c r="P1092" s="4">
        <v>9408</v>
      </c>
    </row>
    <row r="1093" spans="14:16" x14ac:dyDescent="0.25">
      <c r="N1093" s="4" t="s">
        <v>1490</v>
      </c>
      <c r="O1093" s="4" t="s">
        <v>1137</v>
      </c>
      <c r="P1093" s="4">
        <v>9407</v>
      </c>
    </row>
    <row r="1094" spans="14:16" x14ac:dyDescent="0.25">
      <c r="N1094" s="4" t="s">
        <v>1490</v>
      </c>
      <c r="O1094" s="4" t="s">
        <v>1131</v>
      </c>
      <c r="P1094" s="4">
        <v>9400</v>
      </c>
    </row>
    <row r="1095" spans="14:16" x14ac:dyDescent="0.25">
      <c r="N1095" s="4" t="s">
        <v>1490</v>
      </c>
      <c r="O1095" s="4" t="s">
        <v>1138</v>
      </c>
      <c r="P1095" s="4">
        <v>9411</v>
      </c>
    </row>
    <row r="1096" spans="14:16" x14ac:dyDescent="0.25">
      <c r="N1096" s="4" t="s">
        <v>1490</v>
      </c>
      <c r="O1096" s="4" t="s">
        <v>1143</v>
      </c>
      <c r="P1096" s="4">
        <v>9402</v>
      </c>
    </row>
    <row r="1097" spans="14:16" x14ac:dyDescent="0.25">
      <c r="N1097" s="4" t="s">
        <v>1490</v>
      </c>
      <c r="O1097" s="4" t="s">
        <v>1139</v>
      </c>
      <c r="P1097" s="4">
        <v>9404</v>
      </c>
    </row>
    <row r="1098" spans="14:16" x14ac:dyDescent="0.25">
      <c r="N1098" s="4" t="s">
        <v>1490</v>
      </c>
      <c r="O1098" s="4" t="s">
        <v>1140</v>
      </c>
      <c r="P1098" s="4">
        <v>9401</v>
      </c>
    </row>
    <row r="1099" spans="14:16" x14ac:dyDescent="0.25">
      <c r="N1099" s="4" t="s">
        <v>1490</v>
      </c>
      <c r="O1099" s="4" t="s">
        <v>1141</v>
      </c>
      <c r="P1099" s="4">
        <v>9406</v>
      </c>
    </row>
    <row r="1100" spans="14:16" x14ac:dyDescent="0.25">
      <c r="N1100" s="4" t="s">
        <v>1490</v>
      </c>
      <c r="O1100" s="4" t="s">
        <v>1142</v>
      </c>
      <c r="P1100" s="4">
        <v>9410</v>
      </c>
    </row>
    <row r="1101" spans="14:16" x14ac:dyDescent="0.25">
      <c r="N1101" s="4" t="s">
        <v>1490</v>
      </c>
      <c r="O1101" s="4" t="s">
        <v>1144</v>
      </c>
      <c r="P1101" s="4">
        <v>9412</v>
      </c>
    </row>
    <row r="1102" spans="14:16" x14ac:dyDescent="0.25">
      <c r="N1102" s="4" t="s">
        <v>1490</v>
      </c>
      <c r="O1102" s="4" t="s">
        <v>1145</v>
      </c>
      <c r="P1102" s="4">
        <v>9409</v>
      </c>
    </row>
    <row r="1103" spans="14:16" x14ac:dyDescent="0.25">
      <c r="N1103" s="4" t="s">
        <v>1490</v>
      </c>
      <c r="O1103" s="4" t="s">
        <v>727</v>
      </c>
      <c r="P1103" s="4">
        <v>9405</v>
      </c>
    </row>
    <row r="1104" spans="14:16" x14ac:dyDescent="0.25">
      <c r="N1104" s="4" t="s">
        <v>1490</v>
      </c>
      <c r="O1104" s="4" t="s">
        <v>1146</v>
      </c>
      <c r="P1104" s="4">
        <v>9403</v>
      </c>
    </row>
    <row r="1105" spans="14:16" x14ac:dyDescent="0.25">
      <c r="N1105" s="4" t="s">
        <v>1512</v>
      </c>
      <c r="O1105" s="4" t="s">
        <v>8</v>
      </c>
      <c r="P1105" s="4">
        <v>6405</v>
      </c>
    </row>
    <row r="1106" spans="14:16" x14ac:dyDescent="0.25">
      <c r="N1106" s="4" t="s">
        <v>1512</v>
      </c>
      <c r="O1106" s="4" t="s">
        <v>10</v>
      </c>
      <c r="P1106" s="4">
        <v>6410</v>
      </c>
    </row>
    <row r="1107" spans="14:16" x14ac:dyDescent="0.25">
      <c r="N1107" s="4" t="s">
        <v>1512</v>
      </c>
      <c r="O1107" s="4" t="s">
        <v>11</v>
      </c>
      <c r="P1107" s="4">
        <v>6401</v>
      </c>
    </row>
    <row r="1108" spans="14:16" x14ac:dyDescent="0.25">
      <c r="N1108" s="4" t="s">
        <v>1512</v>
      </c>
      <c r="O1108" s="4" t="s">
        <v>12</v>
      </c>
      <c r="P1108" s="4">
        <v>6408</v>
      </c>
    </row>
    <row r="1109" spans="14:16" x14ac:dyDescent="0.25">
      <c r="N1109" s="4" t="s">
        <v>1512</v>
      </c>
      <c r="O1109" s="4" t="s">
        <v>13</v>
      </c>
      <c r="P1109" s="4">
        <v>6400</v>
      </c>
    </row>
    <row r="1110" spans="14:16" x14ac:dyDescent="0.25">
      <c r="N1110" s="4" t="s">
        <v>1512</v>
      </c>
      <c r="O1110" s="4" t="s">
        <v>14</v>
      </c>
      <c r="P1110" s="4">
        <v>6418</v>
      </c>
    </row>
    <row r="1111" spans="14:16" x14ac:dyDescent="0.25">
      <c r="N1111" s="4" t="s">
        <v>1512</v>
      </c>
      <c r="O1111" s="4" t="s">
        <v>16</v>
      </c>
      <c r="P1111" s="4">
        <v>6422</v>
      </c>
    </row>
    <row r="1112" spans="14:16" x14ac:dyDescent="0.25">
      <c r="N1112" s="4" t="s">
        <v>1512</v>
      </c>
      <c r="O1112" s="4" t="s">
        <v>18</v>
      </c>
      <c r="P1112" s="4">
        <v>6411</v>
      </c>
    </row>
    <row r="1113" spans="14:16" x14ac:dyDescent="0.25">
      <c r="N1113" s="4" t="s">
        <v>1512</v>
      </c>
      <c r="O1113" s="4" t="s">
        <v>20</v>
      </c>
      <c r="P1113" s="4">
        <v>6423</v>
      </c>
    </row>
    <row r="1114" spans="14:16" x14ac:dyDescent="0.25">
      <c r="N1114" s="4" t="s">
        <v>1512</v>
      </c>
      <c r="O1114" s="4" t="s">
        <v>22</v>
      </c>
      <c r="P1114" s="4">
        <v>6420</v>
      </c>
    </row>
    <row r="1115" spans="14:16" x14ac:dyDescent="0.25">
      <c r="N1115" s="4" t="s">
        <v>1512</v>
      </c>
      <c r="O1115" s="4" t="s">
        <v>24</v>
      </c>
      <c r="P1115" s="4">
        <v>6404</v>
      </c>
    </row>
    <row r="1116" spans="14:16" x14ac:dyDescent="0.25">
      <c r="N1116" s="4" t="s">
        <v>1512</v>
      </c>
      <c r="O1116" s="4" t="s">
        <v>26</v>
      </c>
      <c r="P1116" s="4">
        <v>6403</v>
      </c>
    </row>
    <row r="1117" spans="14:16" x14ac:dyDescent="0.25">
      <c r="N1117" s="4" t="s">
        <v>1512</v>
      </c>
      <c r="O1117" s="4" t="s">
        <v>28</v>
      </c>
      <c r="P1117" s="4">
        <v>6412</v>
      </c>
    </row>
    <row r="1118" spans="14:16" x14ac:dyDescent="0.25">
      <c r="N1118" s="4" t="s">
        <v>1512</v>
      </c>
      <c r="O1118" s="4" t="s">
        <v>30</v>
      </c>
      <c r="P1118" s="4">
        <v>6417</v>
      </c>
    </row>
    <row r="1119" spans="14:16" x14ac:dyDescent="0.25">
      <c r="N1119" s="4" t="s">
        <v>1512</v>
      </c>
      <c r="O1119" s="4" t="s">
        <v>32</v>
      </c>
      <c r="P1119" s="4">
        <v>6421</v>
      </c>
    </row>
    <row r="1120" spans="14:16" x14ac:dyDescent="0.25">
      <c r="N1120" s="4" t="s">
        <v>1512</v>
      </c>
      <c r="O1120" s="4" t="s">
        <v>34</v>
      </c>
      <c r="P1120" s="4">
        <v>6413</v>
      </c>
    </row>
    <row r="1121" spans="14:16" x14ac:dyDescent="0.25">
      <c r="N1121" s="4" t="s">
        <v>1512</v>
      </c>
      <c r="O1121" s="4" t="s">
        <v>36</v>
      </c>
      <c r="P1121" s="4">
        <v>6416</v>
      </c>
    </row>
    <row r="1122" spans="14:16" x14ac:dyDescent="0.25">
      <c r="N1122" s="4" t="s">
        <v>1512</v>
      </c>
      <c r="O1122" s="4" t="s">
        <v>38</v>
      </c>
      <c r="P1122" s="4">
        <v>6407</v>
      </c>
    </row>
    <row r="1123" spans="14:16" x14ac:dyDescent="0.25">
      <c r="N1123" s="4" t="s">
        <v>1512</v>
      </c>
      <c r="O1123" s="4" t="s">
        <v>40</v>
      </c>
      <c r="P1123" s="4">
        <v>6409</v>
      </c>
    </row>
    <row r="1124" spans="14:16" x14ac:dyDescent="0.25">
      <c r="N1124" s="4" t="s">
        <v>1512</v>
      </c>
      <c r="O1124" s="4" t="s">
        <v>42</v>
      </c>
      <c r="P1124" s="4">
        <v>6402</v>
      </c>
    </row>
    <row r="1125" spans="14:16" x14ac:dyDescent="0.25">
      <c r="N1125" s="4" t="s">
        <v>1512</v>
      </c>
      <c r="O1125" s="4" t="s">
        <v>44</v>
      </c>
      <c r="P1125" s="4">
        <v>6415</v>
      </c>
    </row>
    <row r="1126" spans="14:16" x14ac:dyDescent="0.25">
      <c r="N1126" s="4" t="s">
        <v>1512</v>
      </c>
      <c r="O1126" s="4" t="s">
        <v>46</v>
      </c>
      <c r="P1126" s="4">
        <v>6419</v>
      </c>
    </row>
    <row r="1127" spans="14:16" x14ac:dyDescent="0.25">
      <c r="N1127" s="4" t="s">
        <v>1512</v>
      </c>
      <c r="O1127" s="4" t="s">
        <v>48</v>
      </c>
      <c r="P1127" s="4">
        <v>6414</v>
      </c>
    </row>
    <row r="1128" spans="14:16" x14ac:dyDescent="0.25">
      <c r="N1128" s="4" t="s">
        <v>1512</v>
      </c>
      <c r="O1128" s="4" t="s">
        <v>50</v>
      </c>
      <c r="P1128" s="4">
        <v>6406</v>
      </c>
    </row>
    <row r="1129" spans="14:16" x14ac:dyDescent="0.25">
      <c r="N1129" s="4" t="s">
        <v>1513</v>
      </c>
      <c r="O1129" s="4" t="s">
        <v>314</v>
      </c>
      <c r="P1129" s="4">
        <v>3111</v>
      </c>
    </row>
    <row r="1130" spans="14:16" x14ac:dyDescent="0.25">
      <c r="N1130" s="4" t="s">
        <v>1513</v>
      </c>
      <c r="O1130" s="4" t="s">
        <v>315</v>
      </c>
      <c r="P1130" s="4">
        <v>3128</v>
      </c>
    </row>
    <row r="1131" spans="14:16" x14ac:dyDescent="0.25">
      <c r="N1131" s="4" t="s">
        <v>1513</v>
      </c>
      <c r="O1131" s="4" t="s">
        <v>309</v>
      </c>
      <c r="P1131" s="4">
        <v>3100</v>
      </c>
    </row>
    <row r="1132" spans="14:16" x14ac:dyDescent="0.25">
      <c r="N1132" s="4" t="s">
        <v>1513</v>
      </c>
      <c r="O1132" s="4" t="s">
        <v>316</v>
      </c>
      <c r="P1132" s="4">
        <v>3107</v>
      </c>
    </row>
    <row r="1133" spans="14:16" x14ac:dyDescent="0.25">
      <c r="N1133" s="4" t="s">
        <v>1513</v>
      </c>
      <c r="O1133" s="4" t="s">
        <v>317</v>
      </c>
      <c r="P1133" s="4">
        <v>3123</v>
      </c>
    </row>
    <row r="1134" spans="14:16" x14ac:dyDescent="0.25">
      <c r="N1134" s="4" t="s">
        <v>1513</v>
      </c>
      <c r="O1134" s="4" t="s">
        <v>318</v>
      </c>
      <c r="P1134" s="4">
        <v>3117</v>
      </c>
    </row>
    <row r="1135" spans="14:16" x14ac:dyDescent="0.25">
      <c r="N1135" s="4" t="s">
        <v>1513</v>
      </c>
      <c r="O1135" s="4" t="s">
        <v>319</v>
      </c>
      <c r="P1135" s="4">
        <v>3131</v>
      </c>
    </row>
    <row r="1136" spans="14:16" x14ac:dyDescent="0.25">
      <c r="N1136" s="4" t="s">
        <v>1513</v>
      </c>
      <c r="O1136" s="4" t="s">
        <v>310</v>
      </c>
      <c r="P1136" s="4">
        <v>3105</v>
      </c>
    </row>
    <row r="1137" spans="14:16" x14ac:dyDescent="0.25">
      <c r="N1137" s="4" t="s">
        <v>1513</v>
      </c>
      <c r="O1137" s="4" t="s">
        <v>320</v>
      </c>
      <c r="P1137" s="4">
        <v>3125</v>
      </c>
    </row>
    <row r="1138" spans="14:16" x14ac:dyDescent="0.25">
      <c r="N1138" s="4" t="s">
        <v>1513</v>
      </c>
      <c r="O1138" s="4" t="s">
        <v>321</v>
      </c>
      <c r="P1138" s="4">
        <v>3104</v>
      </c>
    </row>
    <row r="1139" spans="14:16" x14ac:dyDescent="0.25">
      <c r="N1139" s="4" t="s">
        <v>1513</v>
      </c>
      <c r="O1139" s="4" t="s">
        <v>322</v>
      </c>
      <c r="P1139" s="4">
        <v>3115</v>
      </c>
    </row>
    <row r="1140" spans="14:16" x14ac:dyDescent="0.25">
      <c r="N1140" s="4" t="s">
        <v>1513</v>
      </c>
      <c r="O1140" s="4" t="s">
        <v>323</v>
      </c>
      <c r="P1140" s="4">
        <v>3109</v>
      </c>
    </row>
    <row r="1141" spans="14:16" x14ac:dyDescent="0.25">
      <c r="N1141" s="4" t="s">
        <v>1513</v>
      </c>
      <c r="O1141" s="4" t="s">
        <v>324</v>
      </c>
      <c r="P1141" s="4">
        <v>3129</v>
      </c>
    </row>
    <row r="1142" spans="14:16" x14ac:dyDescent="0.25">
      <c r="N1142" s="4" t="s">
        <v>1513</v>
      </c>
      <c r="O1142" s="4" t="s">
        <v>325</v>
      </c>
      <c r="P1142" s="4">
        <v>3112</v>
      </c>
    </row>
    <row r="1143" spans="14:16" x14ac:dyDescent="0.25">
      <c r="N1143" s="4" t="s">
        <v>1513</v>
      </c>
      <c r="O1143" s="4" t="s">
        <v>326</v>
      </c>
      <c r="P1143" s="4">
        <v>3126</v>
      </c>
    </row>
    <row r="1144" spans="14:16" x14ac:dyDescent="0.25">
      <c r="N1144" s="4" t="s">
        <v>1513</v>
      </c>
      <c r="O1144" s="4" t="s">
        <v>327</v>
      </c>
      <c r="P1144" s="4">
        <v>3122</v>
      </c>
    </row>
    <row r="1145" spans="14:16" x14ac:dyDescent="0.25">
      <c r="N1145" s="4" t="s">
        <v>1513</v>
      </c>
      <c r="O1145" s="4" t="s">
        <v>328</v>
      </c>
      <c r="P1145" s="4">
        <v>3116</v>
      </c>
    </row>
    <row r="1146" spans="14:16" x14ac:dyDescent="0.25">
      <c r="N1146" s="4" t="s">
        <v>1513</v>
      </c>
      <c r="O1146" s="4" t="s">
        <v>312</v>
      </c>
      <c r="P1146" s="4">
        <v>3132</v>
      </c>
    </row>
    <row r="1147" spans="14:16" x14ac:dyDescent="0.25">
      <c r="N1147" s="4" t="s">
        <v>1513</v>
      </c>
      <c r="O1147" s="4" t="s">
        <v>329</v>
      </c>
      <c r="P1147" s="4">
        <v>3124</v>
      </c>
    </row>
    <row r="1148" spans="14:16" x14ac:dyDescent="0.25">
      <c r="N1148" s="4" t="s">
        <v>1513</v>
      </c>
      <c r="O1148" s="4" t="s">
        <v>330</v>
      </c>
      <c r="P1148" s="4">
        <v>3103</v>
      </c>
    </row>
    <row r="1149" spans="14:16" x14ac:dyDescent="0.25">
      <c r="N1149" s="4" t="s">
        <v>1513</v>
      </c>
      <c r="O1149" s="4" t="s">
        <v>243</v>
      </c>
      <c r="P1149" s="4">
        <v>3113</v>
      </c>
    </row>
    <row r="1150" spans="14:16" x14ac:dyDescent="0.25">
      <c r="N1150" s="4" t="s">
        <v>1513</v>
      </c>
      <c r="O1150" s="4" t="s">
        <v>214</v>
      </c>
      <c r="P1150" s="4">
        <v>3127</v>
      </c>
    </row>
    <row r="1151" spans="14:16" x14ac:dyDescent="0.25">
      <c r="N1151" s="4" t="s">
        <v>1513</v>
      </c>
      <c r="O1151" s="4" t="s">
        <v>38</v>
      </c>
      <c r="P1151" s="4">
        <v>3108</v>
      </c>
    </row>
    <row r="1152" spans="14:16" x14ac:dyDescent="0.25">
      <c r="N1152" s="4" t="s">
        <v>1513</v>
      </c>
      <c r="O1152" s="4" t="s">
        <v>40</v>
      </c>
      <c r="P1152" s="4">
        <v>3106</v>
      </c>
    </row>
    <row r="1153" spans="14:16" x14ac:dyDescent="0.25">
      <c r="N1153" s="4" t="s">
        <v>1513</v>
      </c>
      <c r="O1153" s="4" t="s">
        <v>313</v>
      </c>
      <c r="P1153" s="4">
        <v>3121</v>
      </c>
    </row>
    <row r="1154" spans="14:16" x14ac:dyDescent="0.25">
      <c r="N1154" s="4" t="s">
        <v>1513</v>
      </c>
      <c r="O1154" s="4" t="s">
        <v>331</v>
      </c>
      <c r="P1154" s="4">
        <v>3102</v>
      </c>
    </row>
    <row r="1155" spans="14:16" x14ac:dyDescent="0.25">
      <c r="N1155" s="4" t="s">
        <v>1513</v>
      </c>
      <c r="O1155" s="4" t="s">
        <v>332</v>
      </c>
      <c r="P1155" s="4">
        <v>3101</v>
      </c>
    </row>
    <row r="1156" spans="14:16" x14ac:dyDescent="0.25">
      <c r="N1156" s="4" t="s">
        <v>1513</v>
      </c>
      <c r="O1156" s="4" t="s">
        <v>333</v>
      </c>
      <c r="P1156" s="4">
        <v>3133</v>
      </c>
    </row>
    <row r="1157" spans="14:16" x14ac:dyDescent="0.25">
      <c r="N1157" s="4" t="s">
        <v>1513</v>
      </c>
      <c r="O1157" s="4" t="s">
        <v>311</v>
      </c>
      <c r="P1157" s="4">
        <v>3119</v>
      </c>
    </row>
    <row r="1158" spans="14:16" x14ac:dyDescent="0.25">
      <c r="N1158" s="4" t="s">
        <v>1513</v>
      </c>
      <c r="O1158" s="4" t="s">
        <v>334</v>
      </c>
      <c r="P1158" s="4">
        <v>3114</v>
      </c>
    </row>
    <row r="1159" spans="14:16" x14ac:dyDescent="0.25">
      <c r="N1159" s="4" t="s">
        <v>1513</v>
      </c>
      <c r="O1159" s="4" t="s">
        <v>335</v>
      </c>
      <c r="P1159" s="4">
        <v>3118</v>
      </c>
    </row>
    <row r="1160" spans="14:16" x14ac:dyDescent="0.25">
      <c r="N1160" s="4" t="s">
        <v>1513</v>
      </c>
      <c r="O1160" s="4" t="s">
        <v>336</v>
      </c>
      <c r="P1160" s="4">
        <v>3110</v>
      </c>
    </row>
    <row r="1161" spans="14:16" x14ac:dyDescent="0.25">
      <c r="N1161" s="4" t="s">
        <v>1513</v>
      </c>
      <c r="O1161" s="4"/>
      <c r="P1161" s="4"/>
    </row>
    <row r="1162" spans="14:16" x14ac:dyDescent="0.25">
      <c r="N1162" s="4" t="s">
        <v>1514</v>
      </c>
      <c r="O1162" s="4" t="s">
        <v>254</v>
      </c>
      <c r="P1162" s="4">
        <v>3714</v>
      </c>
    </row>
    <row r="1163" spans="14:16" x14ac:dyDescent="0.25">
      <c r="N1163" s="4" t="s">
        <v>1514</v>
      </c>
      <c r="O1163" s="4" t="s">
        <v>255</v>
      </c>
      <c r="P1163" s="4">
        <v>3701</v>
      </c>
    </row>
    <row r="1164" spans="14:16" x14ac:dyDescent="0.25">
      <c r="N1164" s="4" t="s">
        <v>1514</v>
      </c>
      <c r="O1164" s="4" t="s">
        <v>256</v>
      </c>
      <c r="P1164" s="4">
        <v>3704</v>
      </c>
    </row>
    <row r="1165" spans="14:16" x14ac:dyDescent="0.25">
      <c r="N1165" s="4" t="s">
        <v>1514</v>
      </c>
      <c r="O1165" s="4" t="s">
        <v>257</v>
      </c>
      <c r="P1165" s="4">
        <v>3711</v>
      </c>
    </row>
    <row r="1166" spans="14:16" x14ac:dyDescent="0.25">
      <c r="N1166" s="4" t="s">
        <v>1514</v>
      </c>
      <c r="O1166" s="4" t="s">
        <v>258</v>
      </c>
      <c r="P1166" s="4">
        <v>3702</v>
      </c>
    </row>
    <row r="1167" spans="14:16" x14ac:dyDescent="0.25">
      <c r="N1167" s="4" t="s">
        <v>1514</v>
      </c>
      <c r="O1167" s="4" t="s">
        <v>259</v>
      </c>
      <c r="P1167" s="4">
        <v>3700</v>
      </c>
    </row>
    <row r="1168" spans="14:16" x14ac:dyDescent="0.25">
      <c r="N1168" s="4" t="s">
        <v>1514</v>
      </c>
      <c r="O1168" s="4" t="s">
        <v>260</v>
      </c>
      <c r="P1168" s="4">
        <v>3712</v>
      </c>
    </row>
    <row r="1169" spans="14:16" x14ac:dyDescent="0.25">
      <c r="N1169" s="4" t="s">
        <v>1514</v>
      </c>
      <c r="O1169" s="4" t="s">
        <v>261</v>
      </c>
      <c r="P1169" s="4">
        <v>3706</v>
      </c>
    </row>
    <row r="1170" spans="14:16" x14ac:dyDescent="0.25">
      <c r="N1170" s="4" t="s">
        <v>1514</v>
      </c>
      <c r="O1170" s="4" t="s">
        <v>262</v>
      </c>
      <c r="P1170" s="4">
        <v>3707</v>
      </c>
    </row>
    <row r="1171" spans="14:16" x14ac:dyDescent="0.25">
      <c r="N1171" s="4" t="s">
        <v>1514</v>
      </c>
      <c r="O1171" s="4" t="s">
        <v>263</v>
      </c>
      <c r="P1171" s="4">
        <v>3703</v>
      </c>
    </row>
    <row r="1172" spans="14:16" x14ac:dyDescent="0.25">
      <c r="N1172" s="4" t="s">
        <v>1514</v>
      </c>
      <c r="O1172" s="4" t="s">
        <v>264</v>
      </c>
      <c r="P1172" s="4">
        <v>3708</v>
      </c>
    </row>
    <row r="1173" spans="14:16" x14ac:dyDescent="0.25">
      <c r="N1173" s="4" t="s">
        <v>1514</v>
      </c>
      <c r="O1173" s="4" t="s">
        <v>243</v>
      </c>
      <c r="P1173" s="4">
        <v>3713</v>
      </c>
    </row>
    <row r="1174" spans="14:16" x14ac:dyDescent="0.25">
      <c r="N1174" s="4" t="s">
        <v>1514</v>
      </c>
      <c r="O1174" s="4" t="s">
        <v>265</v>
      </c>
      <c r="P1174" s="4">
        <v>3705</v>
      </c>
    </row>
    <row r="1175" spans="14:16" x14ac:dyDescent="0.25">
      <c r="N1175" s="4" t="s">
        <v>1514</v>
      </c>
      <c r="O1175" s="4" t="s">
        <v>266</v>
      </c>
      <c r="P1175" s="4">
        <v>3709</v>
      </c>
    </row>
    <row r="1176" spans="14:16" x14ac:dyDescent="0.25">
      <c r="N1176" s="4" t="s">
        <v>1514</v>
      </c>
      <c r="O1176" s="4" t="s">
        <v>267</v>
      </c>
      <c r="P1176" s="4">
        <v>3710</v>
      </c>
    </row>
    <row r="1177" spans="14:16" x14ac:dyDescent="0.25">
      <c r="N1177" s="4" t="s">
        <v>1515</v>
      </c>
      <c r="O1177" s="4" t="s">
        <v>1395</v>
      </c>
      <c r="P1177" s="4">
        <v>5108</v>
      </c>
    </row>
    <row r="1178" spans="14:16" x14ac:dyDescent="0.25">
      <c r="N1178" s="4" t="s">
        <v>1515</v>
      </c>
      <c r="O1178" s="4" t="s">
        <v>1396</v>
      </c>
      <c r="P1178" s="4">
        <v>5102</v>
      </c>
    </row>
    <row r="1179" spans="14:16" x14ac:dyDescent="0.25">
      <c r="N1179" s="4" t="s">
        <v>1515</v>
      </c>
      <c r="O1179" s="4" t="s">
        <v>1397</v>
      </c>
      <c r="P1179" s="4">
        <v>5111</v>
      </c>
    </row>
    <row r="1180" spans="14:16" x14ac:dyDescent="0.25">
      <c r="N1180" s="4" t="s">
        <v>1515</v>
      </c>
      <c r="O1180" s="4" t="s">
        <v>1398</v>
      </c>
      <c r="P1180" s="4">
        <v>5109</v>
      </c>
    </row>
    <row r="1181" spans="14:16" x14ac:dyDescent="0.25">
      <c r="N1181" s="4" t="s">
        <v>1515</v>
      </c>
      <c r="O1181" s="4" t="s">
        <v>1041</v>
      </c>
      <c r="P1181" s="4">
        <v>5101</v>
      </c>
    </row>
    <row r="1182" spans="14:16" x14ac:dyDescent="0.25">
      <c r="N1182" s="4" t="s">
        <v>1515</v>
      </c>
      <c r="O1182" s="4" t="s">
        <v>1399</v>
      </c>
      <c r="P1182" s="4">
        <v>5106</v>
      </c>
    </row>
    <row r="1183" spans="14:16" x14ac:dyDescent="0.25">
      <c r="N1183" s="4" t="s">
        <v>1515</v>
      </c>
      <c r="O1183" s="4" t="s">
        <v>1400</v>
      </c>
      <c r="P1183" s="4">
        <v>5107</v>
      </c>
    </row>
    <row r="1184" spans="14:16" x14ac:dyDescent="0.25">
      <c r="N1184" s="4" t="s">
        <v>1515</v>
      </c>
      <c r="O1184" s="4" t="s">
        <v>214</v>
      </c>
      <c r="P1184" s="4">
        <v>5103</v>
      </c>
    </row>
    <row r="1185" spans="14:16" x14ac:dyDescent="0.25">
      <c r="N1185" s="4" t="s">
        <v>1515</v>
      </c>
      <c r="O1185" s="4" t="s">
        <v>1401</v>
      </c>
      <c r="P1185" s="4">
        <v>5104</v>
      </c>
    </row>
    <row r="1186" spans="14:16" x14ac:dyDescent="0.25">
      <c r="N1186" s="4" t="s">
        <v>1515</v>
      </c>
      <c r="O1186" s="4" t="s">
        <v>42</v>
      </c>
      <c r="P1186" s="4">
        <v>5100</v>
      </c>
    </row>
    <row r="1187" spans="14:16" x14ac:dyDescent="0.25">
      <c r="N1187" s="4" t="s">
        <v>1515</v>
      </c>
      <c r="O1187" s="4" t="s">
        <v>382</v>
      </c>
      <c r="P1187" s="4">
        <v>5105</v>
      </c>
    </row>
    <row r="1188" spans="14:16" x14ac:dyDescent="0.25">
      <c r="N1188" s="4" t="s">
        <v>1515</v>
      </c>
      <c r="O1188" s="4"/>
      <c r="P1188" s="4"/>
    </row>
    <row r="1189" spans="14:16" x14ac:dyDescent="0.25">
      <c r="N1189" s="4" t="s">
        <v>1516</v>
      </c>
      <c r="O1189" s="4" t="s">
        <v>1403</v>
      </c>
      <c r="P1189" s="4">
        <v>5201</v>
      </c>
    </row>
    <row r="1190" spans="14:16" x14ac:dyDescent="0.25">
      <c r="N1190" s="4" t="s">
        <v>1516</v>
      </c>
      <c r="O1190" s="4" t="s">
        <v>1404</v>
      </c>
      <c r="P1190" s="4">
        <v>5210</v>
      </c>
    </row>
    <row r="1191" spans="14:16" x14ac:dyDescent="0.25">
      <c r="N1191" s="4" t="s">
        <v>1516</v>
      </c>
      <c r="O1191" s="4" t="s">
        <v>1405</v>
      </c>
      <c r="P1191" s="4">
        <v>5211</v>
      </c>
    </row>
    <row r="1192" spans="14:16" x14ac:dyDescent="0.25">
      <c r="N1192" s="4" t="s">
        <v>1516</v>
      </c>
      <c r="O1192" s="4" t="s">
        <v>1406</v>
      </c>
      <c r="P1192" s="4">
        <v>5214</v>
      </c>
    </row>
    <row r="1193" spans="14:16" x14ac:dyDescent="0.25">
      <c r="N1193" s="4" t="s">
        <v>1516</v>
      </c>
      <c r="O1193" s="4" t="s">
        <v>1402</v>
      </c>
      <c r="P1193" s="4">
        <v>5200</v>
      </c>
    </row>
    <row r="1194" spans="14:16" x14ac:dyDescent="0.25">
      <c r="N1194" s="4" t="s">
        <v>1516</v>
      </c>
      <c r="O1194" s="4" t="s">
        <v>1407</v>
      </c>
      <c r="P1194" s="4">
        <v>5209</v>
      </c>
    </row>
    <row r="1195" spans="14:16" x14ac:dyDescent="0.25">
      <c r="N1195" s="4" t="s">
        <v>1516</v>
      </c>
      <c r="O1195" s="4" t="s">
        <v>1408</v>
      </c>
      <c r="P1195" s="4">
        <v>5213</v>
      </c>
    </row>
    <row r="1196" spans="14:16" x14ac:dyDescent="0.25">
      <c r="N1196" s="4" t="s">
        <v>1516</v>
      </c>
      <c r="O1196" s="4" t="s">
        <v>1409</v>
      </c>
      <c r="P1196" s="4">
        <v>5204</v>
      </c>
    </row>
    <row r="1197" spans="14:16" x14ac:dyDescent="0.25">
      <c r="N1197" s="4" t="s">
        <v>1516</v>
      </c>
      <c r="O1197" s="4" t="s">
        <v>1410</v>
      </c>
      <c r="P1197" s="4">
        <v>5208</v>
      </c>
    </row>
    <row r="1198" spans="14:16" x14ac:dyDescent="0.25">
      <c r="N1198" s="4" t="s">
        <v>1516</v>
      </c>
      <c r="O1198" s="4" t="s">
        <v>1411</v>
      </c>
      <c r="P1198" s="4">
        <v>5206</v>
      </c>
    </row>
    <row r="1199" spans="14:16" x14ac:dyDescent="0.25">
      <c r="N1199" s="4" t="s">
        <v>1516</v>
      </c>
      <c r="O1199" s="4" t="s">
        <v>1412</v>
      </c>
      <c r="P1199" s="4">
        <v>5203</v>
      </c>
    </row>
    <row r="1200" spans="14:16" x14ac:dyDescent="0.25">
      <c r="N1200" s="4" t="s">
        <v>1516</v>
      </c>
      <c r="O1200" s="4" t="s">
        <v>247</v>
      </c>
      <c r="P1200" s="4">
        <v>5212</v>
      </c>
    </row>
    <row r="1201" spans="14:16" x14ac:dyDescent="0.25">
      <c r="N1201" s="4" t="s">
        <v>1516</v>
      </c>
      <c r="O1201" s="4" t="s">
        <v>1413</v>
      </c>
      <c r="P1201" s="4">
        <v>5202</v>
      </c>
    </row>
    <row r="1202" spans="14:16" x14ac:dyDescent="0.25">
      <c r="N1202" s="4" t="s">
        <v>1516</v>
      </c>
      <c r="O1202" s="4" t="s">
        <v>1373</v>
      </c>
      <c r="P1202" s="4">
        <v>5207</v>
      </c>
    </row>
    <row r="1203" spans="14:16" x14ac:dyDescent="0.25">
      <c r="N1203" s="4" t="s">
        <v>1516</v>
      </c>
      <c r="O1203" s="4" t="s">
        <v>50</v>
      </c>
      <c r="P1203" s="4">
        <v>5205</v>
      </c>
    </row>
    <row r="1204" spans="14:16" x14ac:dyDescent="0.25">
      <c r="N1204" s="4" t="s">
        <v>1517</v>
      </c>
      <c r="O1204" s="4" t="s">
        <v>1415</v>
      </c>
      <c r="P1204" s="4">
        <v>5302</v>
      </c>
    </row>
    <row r="1205" spans="14:16" x14ac:dyDescent="0.25">
      <c r="N1205" s="4" t="s">
        <v>1517</v>
      </c>
      <c r="O1205" s="4" t="s">
        <v>1416</v>
      </c>
      <c r="P1205" s="4">
        <v>5320</v>
      </c>
    </row>
    <row r="1206" spans="14:16" x14ac:dyDescent="0.25">
      <c r="N1206" s="4" t="s">
        <v>1517</v>
      </c>
      <c r="O1206" s="4" t="s">
        <v>1417</v>
      </c>
      <c r="P1206" s="4">
        <v>5311</v>
      </c>
    </row>
    <row r="1207" spans="14:16" x14ac:dyDescent="0.25">
      <c r="N1207" s="4" t="s">
        <v>1517</v>
      </c>
      <c r="O1207" s="4" t="s">
        <v>1418</v>
      </c>
      <c r="P1207" s="4">
        <v>5307</v>
      </c>
    </row>
    <row r="1208" spans="14:16" x14ac:dyDescent="0.25">
      <c r="N1208" s="4" t="s">
        <v>1517</v>
      </c>
      <c r="O1208" s="4" t="s">
        <v>1419</v>
      </c>
      <c r="P1208" s="4">
        <v>5306</v>
      </c>
    </row>
    <row r="1209" spans="14:16" x14ac:dyDescent="0.25">
      <c r="N1209" s="4" t="s">
        <v>1517</v>
      </c>
      <c r="O1209" s="4" t="s">
        <v>1420</v>
      </c>
      <c r="P1209" s="4">
        <v>5305</v>
      </c>
    </row>
    <row r="1210" spans="14:16" x14ac:dyDescent="0.25">
      <c r="N1210" s="4" t="s">
        <v>1517</v>
      </c>
      <c r="O1210" s="4" t="s">
        <v>1421</v>
      </c>
      <c r="P1210" s="4">
        <v>5317</v>
      </c>
    </row>
    <row r="1211" spans="14:16" x14ac:dyDescent="0.25">
      <c r="N1211" s="4" t="s">
        <v>1517</v>
      </c>
      <c r="O1211" s="4" t="s">
        <v>1422</v>
      </c>
      <c r="P1211" s="4">
        <v>5321</v>
      </c>
    </row>
    <row r="1212" spans="14:16" x14ac:dyDescent="0.25">
      <c r="N1212" s="4" t="s">
        <v>1517</v>
      </c>
      <c r="O1212" s="4" t="s">
        <v>1423</v>
      </c>
      <c r="P1212" s="4">
        <v>5316</v>
      </c>
    </row>
    <row r="1213" spans="14:16" x14ac:dyDescent="0.25">
      <c r="N1213" s="4" t="s">
        <v>1517</v>
      </c>
      <c r="O1213" s="4" t="s">
        <v>1424</v>
      </c>
      <c r="P1213" s="4">
        <v>5315</v>
      </c>
    </row>
    <row r="1214" spans="14:16" x14ac:dyDescent="0.25">
      <c r="N1214" s="4" t="s">
        <v>1517</v>
      </c>
      <c r="O1214" s="4" t="s">
        <v>1425</v>
      </c>
      <c r="P1214" s="4">
        <v>5318</v>
      </c>
    </row>
    <row r="1215" spans="14:16" x14ac:dyDescent="0.25">
      <c r="N1215" s="4" t="s">
        <v>1517</v>
      </c>
      <c r="O1215" s="4" t="s">
        <v>1426</v>
      </c>
      <c r="P1215" s="4">
        <v>5310</v>
      </c>
    </row>
    <row r="1216" spans="14:16" x14ac:dyDescent="0.25">
      <c r="N1216" s="4" t="s">
        <v>1517</v>
      </c>
      <c r="O1216" s="4" t="s">
        <v>1427</v>
      </c>
      <c r="P1216" s="4">
        <v>5313</v>
      </c>
    </row>
    <row r="1217" spans="14:16" x14ac:dyDescent="0.25">
      <c r="N1217" s="4" t="s">
        <v>1517</v>
      </c>
      <c r="O1217" s="4" t="s">
        <v>449</v>
      </c>
      <c r="P1217" s="4">
        <v>5322</v>
      </c>
    </row>
    <row r="1218" spans="14:16" x14ac:dyDescent="0.25">
      <c r="N1218" s="4" t="s">
        <v>1517</v>
      </c>
      <c r="O1218" s="4" t="s">
        <v>1428</v>
      </c>
      <c r="P1218" s="4">
        <v>5314</v>
      </c>
    </row>
    <row r="1219" spans="14:16" x14ac:dyDescent="0.25">
      <c r="N1219" s="4" t="s">
        <v>1517</v>
      </c>
      <c r="O1219" s="4" t="s">
        <v>1041</v>
      </c>
      <c r="P1219" s="4">
        <v>5319</v>
      </c>
    </row>
    <row r="1220" spans="14:16" x14ac:dyDescent="0.25">
      <c r="N1220" s="4" t="s">
        <v>1517</v>
      </c>
      <c r="O1220" s="4" t="s">
        <v>1429</v>
      </c>
      <c r="P1220" s="4">
        <v>5303</v>
      </c>
    </row>
    <row r="1221" spans="14:16" x14ac:dyDescent="0.25">
      <c r="N1221" s="4" t="s">
        <v>1517</v>
      </c>
      <c r="O1221" s="4" t="s">
        <v>1414</v>
      </c>
      <c r="P1221" s="4">
        <v>5300</v>
      </c>
    </row>
    <row r="1222" spans="14:16" x14ac:dyDescent="0.25">
      <c r="N1222" s="4" t="s">
        <v>1517</v>
      </c>
      <c r="O1222" s="4" t="s">
        <v>243</v>
      </c>
      <c r="P1222" s="4">
        <v>5304</v>
      </c>
    </row>
    <row r="1223" spans="14:16" x14ac:dyDescent="0.25">
      <c r="N1223" s="4" t="s">
        <v>1517</v>
      </c>
      <c r="O1223" s="4" t="s">
        <v>1430</v>
      </c>
      <c r="P1223" s="4"/>
    </row>
    <row r="1224" spans="14:16" x14ac:dyDescent="0.25">
      <c r="N1224" s="4" t="s">
        <v>1517</v>
      </c>
      <c r="O1224" s="4" t="s">
        <v>247</v>
      </c>
      <c r="P1224" s="4">
        <v>5308</v>
      </c>
    </row>
    <row r="1225" spans="14:16" x14ac:dyDescent="0.25">
      <c r="N1225" s="4" t="s">
        <v>1517</v>
      </c>
      <c r="O1225" s="4" t="s">
        <v>46</v>
      </c>
      <c r="P1225" s="4">
        <v>5309</v>
      </c>
    </row>
    <row r="1226" spans="14:16" x14ac:dyDescent="0.25">
      <c r="N1226" s="4" t="s">
        <v>1517</v>
      </c>
      <c r="O1226" s="4" t="s">
        <v>1431</v>
      </c>
      <c r="P1226" s="4"/>
    </row>
    <row r="1227" spans="14:16" x14ac:dyDescent="0.25">
      <c r="N1227" s="4" t="s">
        <v>1517</v>
      </c>
      <c r="O1227" s="4" t="s">
        <v>509</v>
      </c>
      <c r="P1227" s="4">
        <v>5312</v>
      </c>
    </row>
    <row r="1228" spans="14:16" x14ac:dyDescent="0.25">
      <c r="N1228" s="4" t="s">
        <v>1517</v>
      </c>
      <c r="O1228" s="4"/>
      <c r="P1228" s="4"/>
    </row>
    <row r="1229" spans="14:16" x14ac:dyDescent="0.25">
      <c r="N1229" s="4" t="s">
        <v>1518</v>
      </c>
      <c r="O1229" s="4" t="s">
        <v>337</v>
      </c>
      <c r="P1229" s="4">
        <v>2009</v>
      </c>
    </row>
    <row r="1230" spans="14:16" x14ac:dyDescent="0.25">
      <c r="N1230" s="4" t="s">
        <v>1518</v>
      </c>
      <c r="O1230" s="4" t="s">
        <v>339</v>
      </c>
      <c r="P1230" s="4">
        <v>2016</v>
      </c>
    </row>
    <row r="1231" spans="14:16" x14ac:dyDescent="0.25">
      <c r="N1231" s="4" t="s">
        <v>1518</v>
      </c>
      <c r="O1231" s="4" t="s">
        <v>340</v>
      </c>
      <c r="P1231" s="4">
        <v>2012</v>
      </c>
    </row>
    <row r="1232" spans="14:16" x14ac:dyDescent="0.25">
      <c r="N1232" s="4" t="s">
        <v>1518</v>
      </c>
      <c r="O1232" s="4" t="s">
        <v>341</v>
      </c>
      <c r="P1232" s="4">
        <v>2001</v>
      </c>
    </row>
    <row r="1233" spans="14:16" x14ac:dyDescent="0.25">
      <c r="N1233" s="4" t="s">
        <v>1518</v>
      </c>
      <c r="O1233" s="4" t="s">
        <v>342</v>
      </c>
      <c r="P1233" s="4">
        <v>2013</v>
      </c>
    </row>
    <row r="1234" spans="14:16" x14ac:dyDescent="0.25">
      <c r="N1234" s="4" t="s">
        <v>1518</v>
      </c>
      <c r="O1234" s="4" t="s">
        <v>343</v>
      </c>
      <c r="P1234" s="4">
        <v>2006</v>
      </c>
    </row>
    <row r="1235" spans="14:16" x14ac:dyDescent="0.25">
      <c r="N1235" s="4" t="s">
        <v>1518</v>
      </c>
      <c r="O1235" s="4" t="s">
        <v>344</v>
      </c>
      <c r="P1235" s="4">
        <v>2003</v>
      </c>
    </row>
    <row r="1236" spans="14:16" x14ac:dyDescent="0.25">
      <c r="N1236" s="4" t="s">
        <v>1518</v>
      </c>
      <c r="O1236" s="4" t="s">
        <v>345</v>
      </c>
      <c r="P1236" s="4">
        <v>2005</v>
      </c>
    </row>
    <row r="1237" spans="14:16" x14ac:dyDescent="0.25">
      <c r="N1237" s="4" t="s">
        <v>1518</v>
      </c>
      <c r="O1237" s="4" t="s">
        <v>346</v>
      </c>
      <c r="P1237" s="4">
        <v>2010</v>
      </c>
    </row>
    <row r="1238" spans="14:16" x14ac:dyDescent="0.25">
      <c r="N1238" s="4" t="s">
        <v>1518</v>
      </c>
      <c r="O1238" s="4" t="s">
        <v>347</v>
      </c>
      <c r="P1238" s="4">
        <v>2018</v>
      </c>
    </row>
    <row r="1239" spans="14:16" x14ac:dyDescent="0.25">
      <c r="N1239" s="4" t="s">
        <v>1518</v>
      </c>
      <c r="O1239" s="4" t="s">
        <v>348</v>
      </c>
      <c r="P1239" s="4">
        <v>2011</v>
      </c>
    </row>
    <row r="1240" spans="14:16" x14ac:dyDescent="0.25">
      <c r="N1240" s="4" t="s">
        <v>1518</v>
      </c>
      <c r="O1240" s="4" t="s">
        <v>349</v>
      </c>
      <c r="P1240" s="4">
        <v>2017</v>
      </c>
    </row>
    <row r="1241" spans="14:16" x14ac:dyDescent="0.25">
      <c r="N1241" s="4" t="s">
        <v>1518</v>
      </c>
      <c r="O1241" s="4" t="s">
        <v>350</v>
      </c>
      <c r="P1241" s="4">
        <v>2021</v>
      </c>
    </row>
    <row r="1242" spans="14:16" x14ac:dyDescent="0.25">
      <c r="N1242" s="4" t="s">
        <v>1518</v>
      </c>
      <c r="O1242" s="4" t="s">
        <v>351</v>
      </c>
      <c r="P1242" s="4">
        <v>2019</v>
      </c>
    </row>
    <row r="1243" spans="14:16" x14ac:dyDescent="0.25">
      <c r="N1243" s="4" t="s">
        <v>1518</v>
      </c>
      <c r="O1243" s="4" t="s">
        <v>352</v>
      </c>
      <c r="P1243" s="4">
        <v>2008</v>
      </c>
    </row>
    <row r="1244" spans="14:16" x14ac:dyDescent="0.25">
      <c r="N1244" s="4" t="s">
        <v>1518</v>
      </c>
      <c r="O1244" s="4" t="s">
        <v>338</v>
      </c>
      <c r="P1244" s="4">
        <v>2000</v>
      </c>
    </row>
    <row r="1245" spans="14:16" x14ac:dyDescent="0.25">
      <c r="N1245" s="4" t="s">
        <v>1518</v>
      </c>
      <c r="O1245" s="4" t="s">
        <v>353</v>
      </c>
      <c r="P1245" s="4">
        <v>2014</v>
      </c>
    </row>
    <row r="1246" spans="14:16" x14ac:dyDescent="0.25">
      <c r="N1246" s="4" t="s">
        <v>1518</v>
      </c>
      <c r="O1246" s="4" t="s">
        <v>354</v>
      </c>
      <c r="P1246" s="4">
        <v>2015</v>
      </c>
    </row>
    <row r="1247" spans="14:16" x14ac:dyDescent="0.25">
      <c r="N1247" s="4" t="s">
        <v>1518</v>
      </c>
      <c r="O1247" s="4" t="s">
        <v>216</v>
      </c>
      <c r="P1247" s="4">
        <v>2022</v>
      </c>
    </row>
    <row r="1248" spans="14:16" x14ac:dyDescent="0.25">
      <c r="N1248" s="4" t="s">
        <v>1518</v>
      </c>
      <c r="O1248" s="4" t="s">
        <v>88</v>
      </c>
      <c r="P1248" s="4">
        <v>2002</v>
      </c>
    </row>
    <row r="1249" spans="14:16" x14ac:dyDescent="0.25">
      <c r="N1249" s="4" t="s">
        <v>1518</v>
      </c>
      <c r="O1249" s="4" t="s">
        <v>181</v>
      </c>
      <c r="P1249" s="4">
        <v>2020</v>
      </c>
    </row>
    <row r="1250" spans="14:16" x14ac:dyDescent="0.25">
      <c r="N1250" s="4" t="s">
        <v>1518</v>
      </c>
      <c r="O1250" s="4" t="s">
        <v>355</v>
      </c>
      <c r="P1250" s="4">
        <v>2004</v>
      </c>
    </row>
    <row r="1251" spans="14:16" x14ac:dyDescent="0.25">
      <c r="N1251" s="4" t="s">
        <v>1518</v>
      </c>
      <c r="O1251" s="4"/>
      <c r="P1251" s="4"/>
    </row>
    <row r="1252" spans="14:16" x14ac:dyDescent="0.25">
      <c r="N1252" s="4" t="s">
        <v>1519</v>
      </c>
      <c r="O1252" s="4" t="s">
        <v>144</v>
      </c>
      <c r="P1252" s="4">
        <v>2408</v>
      </c>
    </row>
    <row r="1253" spans="14:16" x14ac:dyDescent="0.25">
      <c r="N1253" s="4" t="s">
        <v>1519</v>
      </c>
      <c r="O1253" s="4" t="s">
        <v>145</v>
      </c>
      <c r="P1253" s="4">
        <v>2415</v>
      </c>
    </row>
    <row r="1254" spans="14:16" x14ac:dyDescent="0.25">
      <c r="N1254" s="4" t="s">
        <v>1519</v>
      </c>
      <c r="O1254" s="4" t="s">
        <v>442</v>
      </c>
      <c r="P1254" s="4">
        <v>2404</v>
      </c>
    </row>
    <row r="1255" spans="14:16" x14ac:dyDescent="0.25">
      <c r="N1255" s="4" t="s">
        <v>1519</v>
      </c>
      <c r="O1255" s="4" t="s">
        <v>146</v>
      </c>
      <c r="P1255" s="4">
        <v>2425</v>
      </c>
    </row>
    <row r="1256" spans="14:16" x14ac:dyDescent="0.25">
      <c r="N1256" s="4" t="s">
        <v>1519</v>
      </c>
      <c r="O1256" s="4" t="s">
        <v>147</v>
      </c>
      <c r="P1256" s="4">
        <v>2405</v>
      </c>
    </row>
    <row r="1257" spans="14:16" x14ac:dyDescent="0.25">
      <c r="N1257" s="4" t="s">
        <v>1519</v>
      </c>
      <c r="O1257" s="4" t="s">
        <v>148</v>
      </c>
      <c r="P1257" s="4">
        <v>2439</v>
      </c>
    </row>
    <row r="1258" spans="14:16" x14ac:dyDescent="0.25">
      <c r="N1258" s="4" t="s">
        <v>1519</v>
      </c>
      <c r="O1258" s="4" t="s">
        <v>149</v>
      </c>
      <c r="P1258" s="4">
        <v>2442</v>
      </c>
    </row>
    <row r="1259" spans="14:16" x14ac:dyDescent="0.25">
      <c r="N1259" s="4" t="s">
        <v>1519</v>
      </c>
      <c r="O1259" s="4" t="s">
        <v>150</v>
      </c>
      <c r="P1259" s="4">
        <v>2407</v>
      </c>
    </row>
    <row r="1260" spans="14:16" x14ac:dyDescent="0.25">
      <c r="N1260" s="4" t="s">
        <v>1519</v>
      </c>
      <c r="O1260" s="4" t="s">
        <v>151</v>
      </c>
      <c r="P1260" s="4">
        <v>2422</v>
      </c>
    </row>
    <row r="1261" spans="14:16" x14ac:dyDescent="0.25">
      <c r="N1261" s="4" t="s">
        <v>1519</v>
      </c>
      <c r="O1261" s="4" t="s">
        <v>152</v>
      </c>
      <c r="P1261" s="4">
        <v>2424</v>
      </c>
    </row>
    <row r="1262" spans="14:16" x14ac:dyDescent="0.25">
      <c r="N1262" s="4" t="s">
        <v>1519</v>
      </c>
      <c r="O1262" s="4" t="s">
        <v>153</v>
      </c>
      <c r="P1262" s="4">
        <v>2423</v>
      </c>
    </row>
    <row r="1263" spans="14:16" x14ac:dyDescent="0.25">
      <c r="N1263" s="4" t="s">
        <v>1519</v>
      </c>
      <c r="O1263" s="4" t="s">
        <v>154</v>
      </c>
      <c r="P1263" s="4">
        <v>2436</v>
      </c>
    </row>
    <row r="1264" spans="14:16" x14ac:dyDescent="0.25">
      <c r="N1264" s="4" t="s">
        <v>1519</v>
      </c>
      <c r="O1264" s="4" t="s">
        <v>155</v>
      </c>
      <c r="P1264" s="4">
        <v>2417</v>
      </c>
    </row>
    <row r="1265" spans="14:16" x14ac:dyDescent="0.25">
      <c r="N1265" s="4" t="s">
        <v>1519</v>
      </c>
      <c r="O1265" s="4" t="s">
        <v>156</v>
      </c>
      <c r="P1265" s="4">
        <v>2406</v>
      </c>
    </row>
    <row r="1266" spans="14:16" x14ac:dyDescent="0.25">
      <c r="N1266" s="4" t="s">
        <v>1519</v>
      </c>
      <c r="O1266" s="4" t="s">
        <v>157</v>
      </c>
      <c r="P1266" s="4">
        <v>2416</v>
      </c>
    </row>
    <row r="1267" spans="14:16" x14ac:dyDescent="0.25">
      <c r="N1267" s="4" t="s">
        <v>1519</v>
      </c>
      <c r="O1267" s="4" t="s">
        <v>158</v>
      </c>
      <c r="P1267" s="4">
        <v>2410</v>
      </c>
    </row>
    <row r="1268" spans="14:16" x14ac:dyDescent="0.25">
      <c r="N1268" s="4" t="s">
        <v>1519</v>
      </c>
      <c r="O1268" s="4" t="s">
        <v>159</v>
      </c>
      <c r="P1268" s="4">
        <v>2418</v>
      </c>
    </row>
    <row r="1269" spans="14:16" x14ac:dyDescent="0.25">
      <c r="N1269" s="4" t="s">
        <v>1519</v>
      </c>
      <c r="O1269" s="4" t="s">
        <v>141</v>
      </c>
      <c r="P1269" s="4">
        <v>2400</v>
      </c>
    </row>
    <row r="1270" spans="14:16" x14ac:dyDescent="0.25">
      <c r="N1270" s="4" t="s">
        <v>1519</v>
      </c>
      <c r="O1270" s="4" t="s">
        <v>160</v>
      </c>
      <c r="P1270" s="4">
        <v>2411</v>
      </c>
    </row>
    <row r="1271" spans="14:16" x14ac:dyDescent="0.25">
      <c r="N1271" s="4" t="s">
        <v>1519</v>
      </c>
      <c r="O1271" s="4" t="s">
        <v>161</v>
      </c>
      <c r="P1271" s="4">
        <v>2412</v>
      </c>
    </row>
    <row r="1272" spans="14:16" x14ac:dyDescent="0.25">
      <c r="N1272" s="4" t="s">
        <v>1519</v>
      </c>
      <c r="O1272" s="4" t="s">
        <v>162</v>
      </c>
      <c r="P1272" s="4">
        <v>2402</v>
      </c>
    </row>
    <row r="1273" spans="14:16" x14ac:dyDescent="0.25">
      <c r="N1273" s="4" t="s">
        <v>1519</v>
      </c>
      <c r="O1273" s="4" t="s">
        <v>163</v>
      </c>
      <c r="P1273" s="4">
        <v>2437</v>
      </c>
    </row>
    <row r="1274" spans="14:16" x14ac:dyDescent="0.25">
      <c r="N1274" s="4" t="s">
        <v>1519</v>
      </c>
      <c r="O1274" s="4" t="s">
        <v>164</v>
      </c>
      <c r="P1274" s="4">
        <v>2401</v>
      </c>
    </row>
    <row r="1275" spans="14:16" x14ac:dyDescent="0.25">
      <c r="N1275" s="4" t="s">
        <v>1519</v>
      </c>
      <c r="O1275" s="4" t="s">
        <v>165</v>
      </c>
      <c r="P1275" s="4">
        <v>2409</v>
      </c>
    </row>
    <row r="1276" spans="14:16" x14ac:dyDescent="0.25">
      <c r="N1276" s="4" t="s">
        <v>1519</v>
      </c>
      <c r="O1276" s="4" t="s">
        <v>166</v>
      </c>
      <c r="P1276" s="4">
        <v>2421</v>
      </c>
    </row>
    <row r="1277" spans="14:16" x14ac:dyDescent="0.25">
      <c r="N1277" s="4" t="s">
        <v>1519</v>
      </c>
      <c r="O1277" s="4" t="s">
        <v>167</v>
      </c>
      <c r="P1277" s="4">
        <v>2430</v>
      </c>
    </row>
    <row r="1278" spans="14:16" x14ac:dyDescent="0.25">
      <c r="N1278" s="4" t="s">
        <v>1519</v>
      </c>
      <c r="O1278" s="4" t="s">
        <v>168</v>
      </c>
      <c r="P1278" s="4">
        <v>2432</v>
      </c>
    </row>
    <row r="1279" spans="14:16" x14ac:dyDescent="0.25">
      <c r="N1279" s="4" t="s">
        <v>1519</v>
      </c>
      <c r="O1279" s="4" t="s">
        <v>169</v>
      </c>
      <c r="P1279" s="4">
        <v>2413</v>
      </c>
    </row>
    <row r="1280" spans="14:16" x14ac:dyDescent="0.25">
      <c r="N1280" s="4" t="s">
        <v>1519</v>
      </c>
      <c r="O1280" s="4" t="s">
        <v>170</v>
      </c>
      <c r="P1280" s="4">
        <v>2429</v>
      </c>
    </row>
    <row r="1281" spans="14:16" x14ac:dyDescent="0.25">
      <c r="N1281" s="4" t="s">
        <v>1519</v>
      </c>
      <c r="O1281" s="4" t="s">
        <v>171</v>
      </c>
      <c r="P1281" s="4">
        <v>2446</v>
      </c>
    </row>
    <row r="1282" spans="14:16" x14ac:dyDescent="0.25">
      <c r="N1282" s="4" t="s">
        <v>1519</v>
      </c>
      <c r="O1282" s="4" t="s">
        <v>172</v>
      </c>
      <c r="P1282" s="4">
        <v>2435</v>
      </c>
    </row>
    <row r="1283" spans="14:16" x14ac:dyDescent="0.25">
      <c r="N1283" s="4" t="s">
        <v>1519</v>
      </c>
      <c r="O1283" s="4" t="s">
        <v>173</v>
      </c>
      <c r="P1283" s="4">
        <v>2441</v>
      </c>
    </row>
    <row r="1284" spans="14:16" x14ac:dyDescent="0.25">
      <c r="N1284" s="4" t="s">
        <v>1519</v>
      </c>
      <c r="O1284" s="4" t="s">
        <v>142</v>
      </c>
      <c r="P1284" s="4">
        <v>2420</v>
      </c>
    </row>
    <row r="1285" spans="14:16" x14ac:dyDescent="0.25">
      <c r="N1285" s="4" t="s">
        <v>1519</v>
      </c>
      <c r="O1285" s="4" t="s">
        <v>174</v>
      </c>
      <c r="P1285" s="4">
        <v>2433</v>
      </c>
    </row>
    <row r="1286" spans="14:16" x14ac:dyDescent="0.25">
      <c r="N1286" s="4" t="s">
        <v>1519</v>
      </c>
      <c r="O1286" s="4" t="s">
        <v>175</v>
      </c>
      <c r="P1286" s="4">
        <v>2431</v>
      </c>
    </row>
    <row r="1287" spans="14:16" x14ac:dyDescent="0.25">
      <c r="N1287" s="4" t="s">
        <v>1519</v>
      </c>
      <c r="O1287" s="4" t="s">
        <v>176</v>
      </c>
      <c r="P1287" s="4">
        <v>2438</v>
      </c>
    </row>
    <row r="1288" spans="14:16" x14ac:dyDescent="0.25">
      <c r="N1288" s="4" t="s">
        <v>1519</v>
      </c>
      <c r="O1288" s="4" t="s">
        <v>177</v>
      </c>
      <c r="P1288" s="4">
        <v>2447</v>
      </c>
    </row>
    <row r="1289" spans="14:16" x14ac:dyDescent="0.25">
      <c r="N1289" s="4" t="s">
        <v>1519</v>
      </c>
      <c r="O1289" s="4" t="s">
        <v>178</v>
      </c>
      <c r="P1289" s="4">
        <v>2444</v>
      </c>
    </row>
    <row r="1290" spans="14:16" x14ac:dyDescent="0.25">
      <c r="N1290" s="4" t="s">
        <v>1519</v>
      </c>
      <c r="O1290" s="4" t="s">
        <v>179</v>
      </c>
      <c r="P1290" s="4">
        <v>2419</v>
      </c>
    </row>
    <row r="1291" spans="14:16" x14ac:dyDescent="0.25">
      <c r="N1291" s="4" t="s">
        <v>1519</v>
      </c>
      <c r="O1291" s="4" t="s">
        <v>180</v>
      </c>
      <c r="P1291" s="4">
        <v>2440</v>
      </c>
    </row>
    <row r="1292" spans="14:16" x14ac:dyDescent="0.25">
      <c r="N1292" s="4" t="s">
        <v>1519</v>
      </c>
      <c r="O1292" s="4" t="s">
        <v>181</v>
      </c>
      <c r="P1292" s="4">
        <v>2426</v>
      </c>
    </row>
    <row r="1293" spans="14:16" x14ac:dyDescent="0.25">
      <c r="N1293" s="4" t="s">
        <v>1519</v>
      </c>
      <c r="O1293" s="4" t="s">
        <v>182</v>
      </c>
      <c r="P1293" s="4">
        <v>2434</v>
      </c>
    </row>
    <row r="1294" spans="14:16" x14ac:dyDescent="0.25">
      <c r="N1294" s="4" t="s">
        <v>1519</v>
      </c>
      <c r="O1294" s="4" t="s">
        <v>183</v>
      </c>
      <c r="P1294" s="4">
        <v>2403</v>
      </c>
    </row>
    <row r="1295" spans="14:16" x14ac:dyDescent="0.25">
      <c r="N1295" s="4" t="s">
        <v>1519</v>
      </c>
      <c r="O1295" s="4" t="s">
        <v>184</v>
      </c>
      <c r="P1295" s="4">
        <v>2445</v>
      </c>
    </row>
    <row r="1296" spans="14:16" x14ac:dyDescent="0.25">
      <c r="N1296" s="4" t="s">
        <v>1519</v>
      </c>
      <c r="O1296" s="4" t="s">
        <v>185</v>
      </c>
      <c r="P1296" s="4">
        <v>2443</v>
      </c>
    </row>
    <row r="1297" spans="14:16" x14ac:dyDescent="0.25">
      <c r="N1297" s="4" t="s">
        <v>1519</v>
      </c>
      <c r="O1297" s="4" t="s">
        <v>186</v>
      </c>
      <c r="P1297" s="4">
        <v>2414</v>
      </c>
    </row>
    <row r="1298" spans="14:16" x14ac:dyDescent="0.25">
      <c r="N1298" s="4" t="s">
        <v>1519</v>
      </c>
      <c r="O1298" s="4" t="s">
        <v>143</v>
      </c>
      <c r="P1298" s="4">
        <v>2428</v>
      </c>
    </row>
    <row r="1299" spans="14:16" x14ac:dyDescent="0.25">
      <c r="N1299" s="4" t="s">
        <v>1519</v>
      </c>
      <c r="O1299" s="4" t="s">
        <v>187</v>
      </c>
      <c r="P1299" s="4">
        <v>2427</v>
      </c>
    </row>
    <row r="1300" spans="14:16" x14ac:dyDescent="0.25">
      <c r="N1300" s="4" t="s">
        <v>243</v>
      </c>
      <c r="O1300" s="4" t="s">
        <v>466</v>
      </c>
      <c r="P1300" s="4">
        <v>4304</v>
      </c>
    </row>
    <row r="1301" spans="14:16" x14ac:dyDescent="0.25">
      <c r="N1301" s="4" t="s">
        <v>243</v>
      </c>
      <c r="O1301" s="4" t="s">
        <v>467</v>
      </c>
      <c r="P1301" s="4">
        <v>4333</v>
      </c>
    </row>
    <row r="1302" spans="14:16" x14ac:dyDescent="0.25">
      <c r="N1302" s="4" t="s">
        <v>243</v>
      </c>
      <c r="O1302" s="4" t="s">
        <v>468</v>
      </c>
      <c r="P1302" s="4">
        <v>4331</v>
      </c>
    </row>
    <row r="1303" spans="14:16" x14ac:dyDescent="0.25">
      <c r="N1303" s="4" t="s">
        <v>243</v>
      </c>
      <c r="O1303" s="4" t="s">
        <v>469</v>
      </c>
      <c r="P1303" s="4">
        <v>4320</v>
      </c>
    </row>
    <row r="1304" spans="14:16" x14ac:dyDescent="0.25">
      <c r="N1304" s="4" t="s">
        <v>243</v>
      </c>
      <c r="O1304" s="4" t="s">
        <v>470</v>
      </c>
      <c r="P1304" s="4">
        <v>4340</v>
      </c>
    </row>
    <row r="1305" spans="14:16" x14ac:dyDescent="0.25">
      <c r="N1305" s="4" t="s">
        <v>243</v>
      </c>
      <c r="O1305" s="4" t="s">
        <v>471</v>
      </c>
      <c r="P1305" s="4">
        <v>4318</v>
      </c>
    </row>
    <row r="1306" spans="14:16" x14ac:dyDescent="0.25">
      <c r="N1306" s="4" t="s">
        <v>243</v>
      </c>
      <c r="O1306" s="4" t="s">
        <v>374</v>
      </c>
      <c r="P1306" s="4">
        <v>4323</v>
      </c>
    </row>
    <row r="1307" spans="14:16" x14ac:dyDescent="0.25">
      <c r="N1307" s="4" t="s">
        <v>243</v>
      </c>
      <c r="O1307" s="4" t="s">
        <v>472</v>
      </c>
      <c r="P1307" s="4">
        <v>4311</v>
      </c>
    </row>
    <row r="1308" spans="14:16" x14ac:dyDescent="0.25">
      <c r="N1308" s="4" t="s">
        <v>243</v>
      </c>
      <c r="O1308" s="4" t="s">
        <v>473</v>
      </c>
      <c r="P1308" s="4">
        <v>4326</v>
      </c>
    </row>
    <row r="1309" spans="14:16" x14ac:dyDescent="0.25">
      <c r="N1309" s="4" t="s">
        <v>243</v>
      </c>
      <c r="O1309" s="4" t="s">
        <v>474</v>
      </c>
      <c r="P1309" s="4">
        <v>4310</v>
      </c>
    </row>
    <row r="1310" spans="14:16" x14ac:dyDescent="0.25">
      <c r="N1310" s="4" t="s">
        <v>243</v>
      </c>
      <c r="O1310" s="4" t="s">
        <v>475</v>
      </c>
      <c r="P1310" s="4">
        <v>4338</v>
      </c>
    </row>
    <row r="1311" spans="14:16" x14ac:dyDescent="0.25">
      <c r="N1311" s="4" t="s">
        <v>243</v>
      </c>
      <c r="O1311" s="4" t="s">
        <v>476</v>
      </c>
      <c r="P1311" s="4">
        <v>4319</v>
      </c>
    </row>
    <row r="1312" spans="14:16" x14ac:dyDescent="0.25">
      <c r="N1312" s="4" t="s">
        <v>243</v>
      </c>
      <c r="O1312" s="4" t="s">
        <v>477</v>
      </c>
      <c r="P1312" s="4">
        <v>4307</v>
      </c>
    </row>
    <row r="1313" spans="14:16" x14ac:dyDescent="0.25">
      <c r="N1313" s="4" t="s">
        <v>243</v>
      </c>
      <c r="O1313" s="4" t="s">
        <v>161</v>
      </c>
      <c r="P1313" s="4">
        <v>4336</v>
      </c>
    </row>
    <row r="1314" spans="14:16" x14ac:dyDescent="0.25">
      <c r="N1314" s="4" t="s">
        <v>243</v>
      </c>
      <c r="O1314" s="4" t="s">
        <v>478</v>
      </c>
      <c r="P1314" s="4">
        <v>4342</v>
      </c>
    </row>
    <row r="1315" spans="14:16" x14ac:dyDescent="0.25">
      <c r="N1315" s="4" t="s">
        <v>243</v>
      </c>
      <c r="O1315" s="4" t="s">
        <v>479</v>
      </c>
      <c r="P1315" s="4">
        <v>4316</v>
      </c>
    </row>
    <row r="1316" spans="14:16" x14ac:dyDescent="0.25">
      <c r="N1316" s="4" t="s">
        <v>243</v>
      </c>
      <c r="O1316" s="4" t="s">
        <v>480</v>
      </c>
      <c r="P1316" s="4">
        <v>4328</v>
      </c>
    </row>
    <row r="1317" spans="14:16" x14ac:dyDescent="0.25">
      <c r="N1317" s="4" t="s">
        <v>243</v>
      </c>
      <c r="O1317" s="4" t="s">
        <v>465</v>
      </c>
      <c r="P1317" s="4">
        <v>4301</v>
      </c>
    </row>
    <row r="1318" spans="14:16" x14ac:dyDescent="0.25">
      <c r="N1318" s="4" t="s">
        <v>243</v>
      </c>
      <c r="O1318" s="4" t="s">
        <v>481</v>
      </c>
      <c r="P1318" s="4">
        <v>4309</v>
      </c>
    </row>
    <row r="1319" spans="14:16" x14ac:dyDescent="0.25">
      <c r="N1319" s="4" t="s">
        <v>243</v>
      </c>
      <c r="O1319" s="4" t="s">
        <v>482</v>
      </c>
      <c r="P1319" s="4">
        <v>4330</v>
      </c>
    </row>
    <row r="1320" spans="14:16" x14ac:dyDescent="0.25">
      <c r="N1320" s="4" t="s">
        <v>243</v>
      </c>
      <c r="O1320" s="4" t="s">
        <v>483</v>
      </c>
      <c r="P1320" s="4">
        <v>4312</v>
      </c>
    </row>
    <row r="1321" spans="14:16" x14ac:dyDescent="0.25">
      <c r="N1321" s="4" t="s">
        <v>243</v>
      </c>
      <c r="O1321" s="4" t="s">
        <v>105</v>
      </c>
      <c r="P1321" s="4">
        <v>4303</v>
      </c>
    </row>
    <row r="1322" spans="14:16" x14ac:dyDescent="0.25">
      <c r="N1322" s="4" t="s">
        <v>243</v>
      </c>
      <c r="O1322" s="4" t="s">
        <v>484</v>
      </c>
      <c r="P1322" s="4">
        <v>4302</v>
      </c>
    </row>
    <row r="1323" spans="14:16" x14ac:dyDescent="0.25">
      <c r="N1323" s="4" t="s">
        <v>243</v>
      </c>
      <c r="O1323" s="4" t="s">
        <v>485</v>
      </c>
      <c r="P1323" s="4">
        <v>4337</v>
      </c>
    </row>
    <row r="1324" spans="14:16" x14ac:dyDescent="0.25">
      <c r="N1324" s="4" t="s">
        <v>243</v>
      </c>
      <c r="O1324" s="4" t="s">
        <v>486</v>
      </c>
      <c r="P1324" s="4">
        <v>4341</v>
      </c>
    </row>
    <row r="1325" spans="14:16" x14ac:dyDescent="0.25">
      <c r="N1325" s="4" t="s">
        <v>243</v>
      </c>
      <c r="O1325" s="4" t="s">
        <v>487</v>
      </c>
      <c r="P1325" s="4">
        <v>4334</v>
      </c>
    </row>
    <row r="1326" spans="14:16" x14ac:dyDescent="0.25">
      <c r="N1326" s="4" t="s">
        <v>243</v>
      </c>
      <c r="O1326" s="4" t="s">
        <v>488</v>
      </c>
      <c r="P1326" s="4">
        <v>4308</v>
      </c>
    </row>
    <row r="1327" spans="14:16" x14ac:dyDescent="0.25">
      <c r="N1327" s="4" t="s">
        <v>243</v>
      </c>
      <c r="O1327" s="4" t="s">
        <v>304</v>
      </c>
      <c r="P1327" s="4">
        <v>4306</v>
      </c>
    </row>
    <row r="1328" spans="14:16" x14ac:dyDescent="0.25">
      <c r="N1328" s="4" t="s">
        <v>243</v>
      </c>
      <c r="O1328" s="4" t="s">
        <v>489</v>
      </c>
      <c r="P1328" s="4">
        <v>4339</v>
      </c>
    </row>
    <row r="1329" spans="14:16" x14ac:dyDescent="0.25">
      <c r="N1329" s="4" t="s">
        <v>243</v>
      </c>
      <c r="O1329" s="4" t="s">
        <v>243</v>
      </c>
      <c r="P1329" s="4">
        <v>4332</v>
      </c>
    </row>
    <row r="1330" spans="14:16" x14ac:dyDescent="0.25">
      <c r="N1330" s="4" t="s">
        <v>243</v>
      </c>
      <c r="O1330" s="4" t="s">
        <v>490</v>
      </c>
      <c r="P1330" s="4">
        <v>4335</v>
      </c>
    </row>
    <row r="1331" spans="14:16" x14ac:dyDescent="0.25">
      <c r="N1331" s="4" t="s">
        <v>243</v>
      </c>
      <c r="O1331" s="4" t="s">
        <v>491</v>
      </c>
      <c r="P1331" s="4">
        <v>4329</v>
      </c>
    </row>
    <row r="1332" spans="14:16" x14ac:dyDescent="0.25">
      <c r="N1332" s="4" t="s">
        <v>243</v>
      </c>
      <c r="O1332" s="4" t="s">
        <v>492</v>
      </c>
      <c r="P1332" s="4">
        <v>4314</v>
      </c>
    </row>
    <row r="1333" spans="14:16" x14ac:dyDescent="0.25">
      <c r="N1333" s="4" t="s">
        <v>243</v>
      </c>
      <c r="O1333" s="4" t="s">
        <v>38</v>
      </c>
      <c r="P1333" s="4">
        <v>4324</v>
      </c>
    </row>
    <row r="1334" spans="14:16" x14ac:dyDescent="0.25">
      <c r="N1334" s="4" t="s">
        <v>243</v>
      </c>
      <c r="O1334" s="4" t="s">
        <v>493</v>
      </c>
      <c r="P1334" s="4">
        <v>4315</v>
      </c>
    </row>
    <row r="1335" spans="14:16" x14ac:dyDescent="0.25">
      <c r="N1335" s="4" t="s">
        <v>243</v>
      </c>
      <c r="O1335" s="4" t="s">
        <v>381</v>
      </c>
      <c r="P1335" s="4">
        <v>4313</v>
      </c>
    </row>
    <row r="1336" spans="14:16" x14ac:dyDescent="0.25">
      <c r="N1336" s="4" t="s">
        <v>243</v>
      </c>
      <c r="O1336" s="4" t="s">
        <v>494</v>
      </c>
      <c r="P1336" s="4">
        <v>4322</v>
      </c>
    </row>
    <row r="1337" spans="14:16" x14ac:dyDescent="0.25">
      <c r="N1337" s="4" t="s">
        <v>243</v>
      </c>
      <c r="O1337" s="4" t="s">
        <v>495</v>
      </c>
      <c r="P1337" s="4">
        <v>4321</v>
      </c>
    </row>
    <row r="1338" spans="14:16" x14ac:dyDescent="0.25">
      <c r="N1338" s="4" t="s">
        <v>243</v>
      </c>
      <c r="O1338" s="4" t="s">
        <v>496</v>
      </c>
      <c r="P1338" s="4">
        <v>4327</v>
      </c>
    </row>
    <row r="1339" spans="14:16" x14ac:dyDescent="0.25">
      <c r="N1339" s="4" t="s">
        <v>243</v>
      </c>
      <c r="O1339" s="4" t="s">
        <v>497</v>
      </c>
      <c r="P1339" s="4">
        <v>4325</v>
      </c>
    </row>
    <row r="1340" spans="14:16" x14ac:dyDescent="0.25">
      <c r="N1340" s="4" t="s">
        <v>243</v>
      </c>
      <c r="O1340" s="4" t="s">
        <v>498</v>
      </c>
      <c r="P1340" s="4">
        <v>4305</v>
      </c>
    </row>
    <row r="1341" spans="14:16" x14ac:dyDescent="0.25">
      <c r="N1341" s="4" t="s">
        <v>243</v>
      </c>
      <c r="O1341" s="4"/>
      <c r="P1341" s="4"/>
    </row>
    <row r="1342" spans="14:16" x14ac:dyDescent="0.25">
      <c r="N1342" s="4" t="s">
        <v>244</v>
      </c>
      <c r="O1342" s="4" t="s">
        <v>268</v>
      </c>
      <c r="P1342" s="4">
        <v>3403</v>
      </c>
    </row>
    <row r="1343" spans="14:16" x14ac:dyDescent="0.25">
      <c r="N1343" s="4" t="s">
        <v>244</v>
      </c>
      <c r="O1343" s="4" t="s">
        <v>269</v>
      </c>
      <c r="P1343" s="4">
        <v>3400</v>
      </c>
    </row>
    <row r="1344" spans="14:16" x14ac:dyDescent="0.25">
      <c r="N1344" s="4" t="s">
        <v>244</v>
      </c>
      <c r="O1344" s="4" t="s">
        <v>270</v>
      </c>
      <c r="P1344" s="4">
        <v>3401</v>
      </c>
    </row>
    <row r="1345" spans="14:16" x14ac:dyDescent="0.25">
      <c r="N1345" s="4" t="s">
        <v>244</v>
      </c>
      <c r="O1345" s="4" t="s">
        <v>271</v>
      </c>
      <c r="P1345" s="4">
        <v>3404</v>
      </c>
    </row>
    <row r="1346" spans="14:16" x14ac:dyDescent="0.25">
      <c r="N1346" s="4" t="s">
        <v>244</v>
      </c>
      <c r="O1346" s="4" t="s">
        <v>272</v>
      </c>
      <c r="P1346" s="4">
        <v>3405</v>
      </c>
    </row>
    <row r="1347" spans="14:16" x14ac:dyDescent="0.25">
      <c r="N1347" s="4" t="s">
        <v>244</v>
      </c>
      <c r="O1347" s="4" t="s">
        <v>273</v>
      </c>
      <c r="P1347" s="4">
        <v>3402</v>
      </c>
    </row>
    <row r="1348" spans="14:16" x14ac:dyDescent="0.25">
      <c r="N1348" s="4" t="s">
        <v>214</v>
      </c>
      <c r="O1348" s="4" t="s">
        <v>500</v>
      </c>
      <c r="P1348" s="4">
        <v>1930</v>
      </c>
    </row>
    <row r="1349" spans="14:16" x14ac:dyDescent="0.25">
      <c r="N1349" s="4" t="s">
        <v>214</v>
      </c>
      <c r="O1349" s="4" t="s">
        <v>499</v>
      </c>
      <c r="P1349" s="4">
        <v>1870</v>
      </c>
    </row>
    <row r="1350" spans="14:16" x14ac:dyDescent="0.25">
      <c r="N1350" s="4" t="s">
        <v>214</v>
      </c>
      <c r="O1350" s="4" t="s">
        <v>501</v>
      </c>
      <c r="P1350" s="4">
        <v>1970</v>
      </c>
    </row>
    <row r="1351" spans="14:16" x14ac:dyDescent="0.25">
      <c r="N1351" s="4" t="s">
        <v>214</v>
      </c>
      <c r="O1351" s="4" t="s">
        <v>502</v>
      </c>
      <c r="P1351" s="4">
        <v>1940</v>
      </c>
    </row>
    <row r="1352" spans="14:16" x14ac:dyDescent="0.25">
      <c r="N1352" s="4" t="s">
        <v>214</v>
      </c>
      <c r="O1352" s="4" t="s">
        <v>503</v>
      </c>
      <c r="P1352" s="4">
        <v>1900</v>
      </c>
    </row>
    <row r="1353" spans="14:16" x14ac:dyDescent="0.25">
      <c r="N1353" s="4" t="s">
        <v>214</v>
      </c>
      <c r="O1353" s="4" t="s">
        <v>504</v>
      </c>
      <c r="P1353" s="4">
        <v>1950</v>
      </c>
    </row>
    <row r="1354" spans="14:16" x14ac:dyDescent="0.25">
      <c r="N1354" s="4" t="s">
        <v>214</v>
      </c>
      <c r="O1354" s="4" t="s">
        <v>505</v>
      </c>
      <c r="P1354" s="4">
        <v>1990</v>
      </c>
    </row>
    <row r="1355" spans="14:16" x14ac:dyDescent="0.25">
      <c r="N1355" s="4" t="s">
        <v>214</v>
      </c>
      <c r="O1355" s="4" t="s">
        <v>281</v>
      </c>
      <c r="P1355" s="4">
        <v>1960</v>
      </c>
    </row>
    <row r="1356" spans="14:16" x14ac:dyDescent="0.25">
      <c r="N1356" s="4" t="s">
        <v>214</v>
      </c>
      <c r="O1356" s="4" t="s">
        <v>506</v>
      </c>
      <c r="P1356" s="4">
        <v>1910</v>
      </c>
    </row>
    <row r="1357" spans="14:16" x14ac:dyDescent="0.25">
      <c r="N1357" s="4" t="s">
        <v>214</v>
      </c>
      <c r="O1357" s="4" t="s">
        <v>507</v>
      </c>
      <c r="P1357" s="4">
        <v>1860</v>
      </c>
    </row>
    <row r="1358" spans="14:16" x14ac:dyDescent="0.25">
      <c r="N1358" s="4" t="s">
        <v>214</v>
      </c>
      <c r="O1358" s="4" t="s">
        <v>251</v>
      </c>
      <c r="P1358" s="4">
        <v>1850</v>
      </c>
    </row>
    <row r="1359" spans="14:16" x14ac:dyDescent="0.25">
      <c r="N1359" s="4" t="s">
        <v>214</v>
      </c>
      <c r="O1359" s="4" t="s">
        <v>508</v>
      </c>
      <c r="P1359" s="4">
        <v>1980</v>
      </c>
    </row>
    <row r="1360" spans="14:16" x14ac:dyDescent="0.25">
      <c r="N1360" s="4" t="s">
        <v>214</v>
      </c>
      <c r="O1360" s="4" t="s">
        <v>509</v>
      </c>
      <c r="P1360" s="4">
        <v>1920</v>
      </c>
    </row>
    <row r="1361" spans="14:16" x14ac:dyDescent="0.25">
      <c r="N1361" s="4" t="s">
        <v>214</v>
      </c>
      <c r="O1361" s="4" t="s">
        <v>510</v>
      </c>
      <c r="P1361" s="4">
        <v>1880</v>
      </c>
    </row>
    <row r="1362" spans="14:16" x14ac:dyDescent="0.25">
      <c r="N1362" s="4" t="s">
        <v>1438</v>
      </c>
      <c r="O1362" s="4" t="s">
        <v>844</v>
      </c>
      <c r="P1362" s="4">
        <v>5509</v>
      </c>
    </row>
    <row r="1363" spans="14:16" x14ac:dyDescent="0.25">
      <c r="N1363" s="4" t="s">
        <v>1438</v>
      </c>
      <c r="O1363" s="4" t="s">
        <v>1432</v>
      </c>
      <c r="P1363" s="4">
        <v>5515</v>
      </c>
    </row>
    <row r="1364" spans="14:16" x14ac:dyDescent="0.25">
      <c r="N1364" s="4" t="s">
        <v>1438</v>
      </c>
      <c r="O1364" s="4" t="s">
        <v>1433</v>
      </c>
      <c r="P1364" s="4">
        <v>5512</v>
      </c>
    </row>
    <row r="1365" spans="14:16" x14ac:dyDescent="0.25">
      <c r="N1365" s="4" t="s">
        <v>1438</v>
      </c>
      <c r="O1365" s="4" t="s">
        <v>780</v>
      </c>
      <c r="P1365" s="4">
        <v>5503</v>
      </c>
    </row>
    <row r="1366" spans="14:16" x14ac:dyDescent="0.25">
      <c r="N1366" s="4" t="s">
        <v>1438</v>
      </c>
      <c r="O1366" s="4" t="s">
        <v>361</v>
      </c>
      <c r="P1366" s="4">
        <v>5516</v>
      </c>
    </row>
    <row r="1367" spans="14:16" x14ac:dyDescent="0.25">
      <c r="N1367" s="4" t="s">
        <v>1438</v>
      </c>
      <c r="O1367" s="4" t="s">
        <v>1434</v>
      </c>
      <c r="P1367" s="4">
        <v>5514</v>
      </c>
    </row>
    <row r="1368" spans="14:16" x14ac:dyDescent="0.25">
      <c r="N1368" s="4" t="s">
        <v>1438</v>
      </c>
      <c r="O1368" s="4" t="s">
        <v>1435</v>
      </c>
      <c r="P1368" s="4">
        <v>5506</v>
      </c>
    </row>
    <row r="1369" spans="14:16" x14ac:dyDescent="0.25">
      <c r="N1369" s="4" t="s">
        <v>1438</v>
      </c>
      <c r="O1369" s="4" t="s">
        <v>1397</v>
      </c>
      <c r="P1369" s="4">
        <v>5507</v>
      </c>
    </row>
    <row r="1370" spans="14:16" x14ac:dyDescent="0.25">
      <c r="N1370" s="4" t="s">
        <v>1438</v>
      </c>
      <c r="O1370" s="4" t="s">
        <v>1436</v>
      </c>
      <c r="P1370" s="4">
        <v>5511</v>
      </c>
    </row>
    <row r="1371" spans="14:16" x14ac:dyDescent="0.25">
      <c r="N1371" s="4" t="s">
        <v>1438</v>
      </c>
      <c r="O1371" s="4" t="s">
        <v>1437</v>
      </c>
      <c r="P1371" s="4">
        <v>5505</v>
      </c>
    </row>
    <row r="1372" spans="14:16" x14ac:dyDescent="0.25">
      <c r="N1372" s="4" t="s">
        <v>1438</v>
      </c>
      <c r="O1372" s="4" t="s">
        <v>1438</v>
      </c>
      <c r="P1372" s="4">
        <v>5500</v>
      </c>
    </row>
    <row r="1373" spans="14:16" x14ac:dyDescent="0.25">
      <c r="N1373" s="4" t="s">
        <v>1438</v>
      </c>
      <c r="O1373" s="4" t="s">
        <v>248</v>
      </c>
      <c r="P1373" s="4">
        <v>5501</v>
      </c>
    </row>
    <row r="1374" spans="14:16" x14ac:dyDescent="0.25">
      <c r="N1374" s="4" t="s">
        <v>1438</v>
      </c>
      <c r="O1374" s="4" t="s">
        <v>492</v>
      </c>
      <c r="P1374" s="4">
        <v>5504</v>
      </c>
    </row>
    <row r="1375" spans="14:16" x14ac:dyDescent="0.25">
      <c r="N1375" s="4" t="s">
        <v>1438</v>
      </c>
      <c r="O1375" s="4" t="s">
        <v>338</v>
      </c>
      <c r="P1375" s="4">
        <v>5513</v>
      </c>
    </row>
    <row r="1376" spans="14:16" x14ac:dyDescent="0.25">
      <c r="N1376" s="4" t="s">
        <v>1438</v>
      </c>
      <c r="O1376" s="4" t="s">
        <v>42</v>
      </c>
      <c r="P1376" s="4">
        <v>5510</v>
      </c>
    </row>
    <row r="1377" spans="14:16" x14ac:dyDescent="0.25">
      <c r="N1377" s="4" t="s">
        <v>1438</v>
      </c>
      <c r="O1377" s="4" t="s">
        <v>265</v>
      </c>
      <c r="P1377" s="4">
        <v>5508</v>
      </c>
    </row>
    <row r="1378" spans="14:16" x14ac:dyDescent="0.25">
      <c r="N1378" s="4" t="s">
        <v>1438</v>
      </c>
      <c r="O1378" s="4" t="s">
        <v>1439</v>
      </c>
      <c r="P1378" s="4">
        <v>5502</v>
      </c>
    </row>
    <row r="1379" spans="14:16" x14ac:dyDescent="0.25">
      <c r="N1379" s="4" t="s">
        <v>1107</v>
      </c>
      <c r="O1379" s="4" t="s">
        <v>1168</v>
      </c>
      <c r="P1379" s="4">
        <v>9501</v>
      </c>
    </row>
    <row r="1380" spans="14:16" x14ac:dyDescent="0.25">
      <c r="N1380" s="4" t="s">
        <v>1107</v>
      </c>
      <c r="O1380" s="4" t="s">
        <v>1169</v>
      </c>
      <c r="P1380" s="4">
        <v>9517</v>
      </c>
    </row>
    <row r="1381" spans="14:16" x14ac:dyDescent="0.25">
      <c r="N1381" s="4" t="s">
        <v>1107</v>
      </c>
      <c r="O1381" s="4" t="s">
        <v>1170</v>
      </c>
      <c r="P1381" s="4">
        <v>9514</v>
      </c>
    </row>
    <row r="1382" spans="14:16" x14ac:dyDescent="0.25">
      <c r="N1382" s="4" t="s">
        <v>1107</v>
      </c>
      <c r="O1382" s="4" t="s">
        <v>1171</v>
      </c>
      <c r="P1382" s="4">
        <v>9502</v>
      </c>
    </row>
    <row r="1383" spans="14:16" x14ac:dyDescent="0.25">
      <c r="N1383" s="4" t="s">
        <v>1107</v>
      </c>
      <c r="O1383" s="4" t="s">
        <v>1172</v>
      </c>
      <c r="P1383" s="4">
        <v>9515</v>
      </c>
    </row>
    <row r="1384" spans="14:16" x14ac:dyDescent="0.25">
      <c r="N1384" s="4" t="s">
        <v>1107</v>
      </c>
      <c r="O1384" s="4" t="s">
        <v>1173</v>
      </c>
      <c r="P1384" s="4">
        <v>9516</v>
      </c>
    </row>
    <row r="1385" spans="14:16" x14ac:dyDescent="0.25">
      <c r="N1385" s="4" t="s">
        <v>1107</v>
      </c>
      <c r="O1385" s="4" t="s">
        <v>1174</v>
      </c>
      <c r="P1385" s="4">
        <v>9503</v>
      </c>
    </row>
    <row r="1386" spans="14:16" x14ac:dyDescent="0.25">
      <c r="N1386" s="4" t="s">
        <v>908</v>
      </c>
      <c r="O1386" s="4" t="s">
        <v>904</v>
      </c>
      <c r="P1386" s="4">
        <v>6230</v>
      </c>
    </row>
    <row r="1387" spans="14:16" x14ac:dyDescent="0.25">
      <c r="N1387" s="4" t="s">
        <v>908</v>
      </c>
      <c r="O1387" s="4" t="s">
        <v>905</v>
      </c>
      <c r="P1387" s="4">
        <v>6226</v>
      </c>
    </row>
    <row r="1388" spans="14:16" x14ac:dyDescent="0.25">
      <c r="N1388" s="4" t="s">
        <v>908</v>
      </c>
      <c r="O1388" s="4" t="s">
        <v>906</v>
      </c>
      <c r="P1388" s="4">
        <v>6228</v>
      </c>
    </row>
    <row r="1389" spans="14:16" x14ac:dyDescent="0.25">
      <c r="N1389" s="4" t="s">
        <v>908</v>
      </c>
      <c r="O1389" s="4" t="s">
        <v>907</v>
      </c>
      <c r="P1389" s="4">
        <v>6229</v>
      </c>
    </row>
    <row r="1390" spans="14:16" x14ac:dyDescent="0.25">
      <c r="N1390" s="4" t="s">
        <v>908</v>
      </c>
      <c r="O1390" s="4" t="s">
        <v>411</v>
      </c>
      <c r="P1390" s="4">
        <v>6227</v>
      </c>
    </row>
    <row r="1391" spans="14:16" x14ac:dyDescent="0.25">
      <c r="N1391" s="4" t="s">
        <v>908</v>
      </c>
      <c r="O1391" s="4" t="s">
        <v>908</v>
      </c>
      <c r="P1391" s="4">
        <v>6225</v>
      </c>
    </row>
    <row r="1392" spans="14:16" x14ac:dyDescent="0.25">
      <c r="N1392" s="4" t="s">
        <v>598</v>
      </c>
      <c r="O1392" s="4" t="s">
        <v>599</v>
      </c>
      <c r="P1392" s="4">
        <v>4712</v>
      </c>
    </row>
    <row r="1393" spans="14:16" x14ac:dyDescent="0.25">
      <c r="N1393" s="4" t="s">
        <v>598</v>
      </c>
      <c r="O1393" s="4" t="s">
        <v>600</v>
      </c>
      <c r="P1393" s="4">
        <v>4706</v>
      </c>
    </row>
    <row r="1394" spans="14:16" x14ac:dyDescent="0.25">
      <c r="N1394" s="4" t="s">
        <v>598</v>
      </c>
      <c r="O1394" s="4" t="s">
        <v>601</v>
      </c>
      <c r="P1394" s="4">
        <v>4704</v>
      </c>
    </row>
    <row r="1395" spans="14:16" x14ac:dyDescent="0.25">
      <c r="N1395" s="4" t="s">
        <v>598</v>
      </c>
      <c r="O1395" s="4" t="s">
        <v>385</v>
      </c>
      <c r="P1395" s="4">
        <v>4702</v>
      </c>
    </row>
    <row r="1396" spans="14:16" x14ac:dyDescent="0.25">
      <c r="N1396" s="4" t="s">
        <v>598</v>
      </c>
      <c r="O1396" s="4" t="s">
        <v>602</v>
      </c>
      <c r="P1396" s="4">
        <v>4713</v>
      </c>
    </row>
    <row r="1397" spans="14:16" x14ac:dyDescent="0.25">
      <c r="N1397" s="4" t="s">
        <v>598</v>
      </c>
      <c r="O1397" s="4" t="s">
        <v>603</v>
      </c>
      <c r="P1397" s="4">
        <v>4715</v>
      </c>
    </row>
    <row r="1398" spans="14:16" x14ac:dyDescent="0.25">
      <c r="N1398" s="4" t="s">
        <v>598</v>
      </c>
      <c r="O1398" s="4" t="s">
        <v>604</v>
      </c>
      <c r="P1398" s="4">
        <v>4710</v>
      </c>
    </row>
    <row r="1399" spans="14:16" x14ac:dyDescent="0.25">
      <c r="N1399" s="4" t="s">
        <v>598</v>
      </c>
      <c r="O1399" s="4" t="s">
        <v>605</v>
      </c>
      <c r="P1399" s="4">
        <v>4707</v>
      </c>
    </row>
    <row r="1400" spans="14:16" x14ac:dyDescent="0.25">
      <c r="N1400" s="4" t="s">
        <v>598</v>
      </c>
      <c r="O1400" s="4" t="s">
        <v>606</v>
      </c>
      <c r="P1400" s="4">
        <v>4703</v>
      </c>
    </row>
    <row r="1401" spans="14:16" x14ac:dyDescent="0.25">
      <c r="N1401" s="4" t="s">
        <v>598</v>
      </c>
      <c r="O1401" s="4" t="s">
        <v>432</v>
      </c>
      <c r="P1401" s="4">
        <v>4705</v>
      </c>
    </row>
    <row r="1402" spans="14:16" x14ac:dyDescent="0.25">
      <c r="N1402" s="4" t="s">
        <v>598</v>
      </c>
      <c r="O1402" s="4" t="s">
        <v>607</v>
      </c>
      <c r="P1402" s="4">
        <v>4708</v>
      </c>
    </row>
    <row r="1403" spans="14:16" x14ac:dyDescent="0.25">
      <c r="N1403" s="4" t="s">
        <v>598</v>
      </c>
      <c r="O1403" s="4" t="s">
        <v>284</v>
      </c>
      <c r="P1403" s="4">
        <v>4714</v>
      </c>
    </row>
    <row r="1404" spans="14:16" x14ac:dyDescent="0.25">
      <c r="N1404" s="4" t="s">
        <v>598</v>
      </c>
      <c r="O1404" s="4" t="s">
        <v>608</v>
      </c>
      <c r="P1404" s="4">
        <v>4711</v>
      </c>
    </row>
    <row r="1405" spans="14:16" x14ac:dyDescent="0.25">
      <c r="N1405" s="4" t="s">
        <v>598</v>
      </c>
      <c r="O1405" s="4" t="s">
        <v>609</v>
      </c>
      <c r="P1405" s="4">
        <v>4709</v>
      </c>
    </row>
    <row r="1406" spans="14:16" x14ac:dyDescent="0.25">
      <c r="N1406" s="4" t="s">
        <v>598</v>
      </c>
      <c r="O1406" s="4" t="s">
        <v>598</v>
      </c>
      <c r="P1406" s="4">
        <v>4700</v>
      </c>
    </row>
    <row r="1407" spans="14:16" x14ac:dyDescent="0.25">
      <c r="N1407" s="4" t="s">
        <v>598</v>
      </c>
      <c r="O1407" s="4"/>
      <c r="P1407" s="4"/>
    </row>
    <row r="1408" spans="14:16" x14ac:dyDescent="0.25">
      <c r="N1408" s="4" t="s">
        <v>1520</v>
      </c>
      <c r="O1408" s="4" t="s">
        <v>611</v>
      </c>
      <c r="P1408" s="4">
        <v>9511</v>
      </c>
    </row>
    <row r="1409" spans="14:16" x14ac:dyDescent="0.25">
      <c r="N1409" s="4" t="s">
        <v>1520</v>
      </c>
      <c r="O1409" s="4" t="s">
        <v>1147</v>
      </c>
      <c r="P1409" s="4">
        <v>9500</v>
      </c>
    </row>
    <row r="1410" spans="14:16" x14ac:dyDescent="0.25">
      <c r="N1410" s="4" t="s">
        <v>1520</v>
      </c>
      <c r="O1410" s="4" t="s">
        <v>1148</v>
      </c>
      <c r="P1410" s="4">
        <v>9506</v>
      </c>
    </row>
    <row r="1411" spans="14:16" x14ac:dyDescent="0.25">
      <c r="N1411" s="4" t="s">
        <v>1520</v>
      </c>
      <c r="O1411" s="4" t="s">
        <v>1149</v>
      </c>
      <c r="P1411" s="4"/>
    </row>
    <row r="1412" spans="14:16" x14ac:dyDescent="0.25">
      <c r="N1412" s="4" t="s">
        <v>1520</v>
      </c>
      <c r="O1412" s="4" t="s">
        <v>1150</v>
      </c>
      <c r="P1412" s="4">
        <v>9508</v>
      </c>
    </row>
    <row r="1413" spans="14:16" x14ac:dyDescent="0.25">
      <c r="N1413" s="4" t="s">
        <v>1520</v>
      </c>
      <c r="O1413" s="4" t="s">
        <v>1151</v>
      </c>
      <c r="P1413" s="4">
        <v>9504</v>
      </c>
    </row>
    <row r="1414" spans="14:16" x14ac:dyDescent="0.25">
      <c r="N1414" s="4" t="s">
        <v>1520</v>
      </c>
      <c r="O1414" s="4" t="s">
        <v>89</v>
      </c>
      <c r="P1414" s="4">
        <v>9509</v>
      </c>
    </row>
    <row r="1415" spans="14:16" x14ac:dyDescent="0.25">
      <c r="N1415" s="4" t="s">
        <v>1520</v>
      </c>
      <c r="O1415" s="4" t="s">
        <v>1152</v>
      </c>
      <c r="P1415" s="4">
        <v>9512</v>
      </c>
    </row>
    <row r="1416" spans="14:16" x14ac:dyDescent="0.25">
      <c r="N1416" s="4" t="s">
        <v>1520</v>
      </c>
      <c r="O1416" s="4" t="s">
        <v>1155</v>
      </c>
      <c r="P1416" s="4">
        <v>9513</v>
      </c>
    </row>
    <row r="1417" spans="14:16" x14ac:dyDescent="0.25">
      <c r="N1417" s="4" t="s">
        <v>1520</v>
      </c>
      <c r="O1417" s="4" t="s">
        <v>1153</v>
      </c>
      <c r="P1417" s="4">
        <v>9507</v>
      </c>
    </row>
    <row r="1418" spans="14:16" x14ac:dyDescent="0.25">
      <c r="N1418" s="4" t="s">
        <v>1520</v>
      </c>
      <c r="O1418" s="4" t="s">
        <v>1154</v>
      </c>
      <c r="P1418" s="4">
        <v>9510</v>
      </c>
    </row>
    <row r="1419" spans="14:16" x14ac:dyDescent="0.25">
      <c r="N1419" s="4" t="s">
        <v>1520</v>
      </c>
      <c r="O1419" s="4" t="s">
        <v>1156</v>
      </c>
      <c r="P1419" s="4">
        <v>9505</v>
      </c>
    </row>
    <row r="1420" spans="14:16" x14ac:dyDescent="0.25">
      <c r="N1420" s="4" t="s">
        <v>1521</v>
      </c>
      <c r="O1420" s="4" t="s">
        <v>96</v>
      </c>
      <c r="P1420" s="4">
        <v>6610</v>
      </c>
    </row>
    <row r="1421" spans="14:16" x14ac:dyDescent="0.25">
      <c r="N1421" s="4" t="s">
        <v>1521</v>
      </c>
      <c r="O1421" s="4" t="s">
        <v>97</v>
      </c>
      <c r="P1421" s="4">
        <v>6604</v>
      </c>
    </row>
    <row r="1422" spans="14:16" x14ac:dyDescent="0.25">
      <c r="N1422" s="4" t="s">
        <v>1521</v>
      </c>
      <c r="O1422" s="4" t="s">
        <v>98</v>
      </c>
      <c r="P1422" s="4">
        <v>6608</v>
      </c>
    </row>
    <row r="1423" spans="14:16" x14ac:dyDescent="0.25">
      <c r="N1423" s="4" t="s">
        <v>1521</v>
      </c>
      <c r="O1423" s="4" t="s">
        <v>99</v>
      </c>
      <c r="P1423" s="4">
        <v>6609</v>
      </c>
    </row>
    <row r="1424" spans="14:16" x14ac:dyDescent="0.25">
      <c r="N1424" s="4" t="s">
        <v>1521</v>
      </c>
      <c r="O1424" s="4" t="s">
        <v>100</v>
      </c>
      <c r="P1424" s="4">
        <v>6615</v>
      </c>
    </row>
    <row r="1425" spans="14:16" x14ac:dyDescent="0.25">
      <c r="N1425" s="4" t="s">
        <v>1521</v>
      </c>
      <c r="O1425" s="4" t="s">
        <v>101</v>
      </c>
      <c r="P1425" s="4">
        <v>6612</v>
      </c>
    </row>
    <row r="1426" spans="14:16" x14ac:dyDescent="0.25">
      <c r="N1426" s="4" t="s">
        <v>1521</v>
      </c>
      <c r="O1426" s="4" t="s">
        <v>102</v>
      </c>
      <c r="P1426" s="4"/>
    </row>
    <row r="1427" spans="14:16" x14ac:dyDescent="0.25">
      <c r="N1427" s="4" t="s">
        <v>1521</v>
      </c>
      <c r="O1427" s="4" t="s">
        <v>95</v>
      </c>
      <c r="P1427" s="4">
        <v>6600</v>
      </c>
    </row>
    <row r="1428" spans="14:16" x14ac:dyDescent="0.25">
      <c r="N1428" s="4" t="s">
        <v>1521</v>
      </c>
      <c r="O1428" s="4" t="s">
        <v>103</v>
      </c>
      <c r="P1428" s="4">
        <v>6601</v>
      </c>
    </row>
    <row r="1429" spans="14:16" x14ac:dyDescent="0.25">
      <c r="N1429" s="4" t="s">
        <v>1521</v>
      </c>
      <c r="O1429" s="4" t="s">
        <v>104</v>
      </c>
      <c r="P1429" s="4">
        <v>6603</v>
      </c>
    </row>
    <row r="1430" spans="14:16" x14ac:dyDescent="0.25">
      <c r="N1430" s="4" t="s">
        <v>1521</v>
      </c>
      <c r="O1430" s="4" t="s">
        <v>105</v>
      </c>
      <c r="P1430" s="4">
        <v>6602</v>
      </c>
    </row>
    <row r="1431" spans="14:16" x14ac:dyDescent="0.25">
      <c r="N1431" s="4" t="s">
        <v>1521</v>
      </c>
      <c r="O1431" s="4" t="s">
        <v>106</v>
      </c>
      <c r="P1431" s="4">
        <v>6614</v>
      </c>
    </row>
    <row r="1432" spans="14:16" x14ac:dyDescent="0.25">
      <c r="N1432" s="4" t="s">
        <v>1521</v>
      </c>
      <c r="O1432" s="4" t="s">
        <v>107</v>
      </c>
      <c r="P1432" s="4">
        <v>6616</v>
      </c>
    </row>
    <row r="1433" spans="14:16" x14ac:dyDescent="0.25">
      <c r="N1433" s="4" t="s">
        <v>1521</v>
      </c>
      <c r="O1433" s="4" t="s">
        <v>109</v>
      </c>
      <c r="P1433" s="4">
        <v>6613</v>
      </c>
    </row>
    <row r="1434" spans="14:16" x14ac:dyDescent="0.25">
      <c r="N1434" s="4" t="s">
        <v>1521</v>
      </c>
      <c r="O1434" s="4" t="s">
        <v>110</v>
      </c>
      <c r="P1434" s="4">
        <v>6611</v>
      </c>
    </row>
    <row r="1435" spans="14:16" x14ac:dyDescent="0.25">
      <c r="N1435" s="4" t="s">
        <v>1521</v>
      </c>
      <c r="O1435" s="4" t="s">
        <v>111</v>
      </c>
      <c r="P1435" s="4">
        <v>6617</v>
      </c>
    </row>
    <row r="1436" spans="14:16" x14ac:dyDescent="0.25">
      <c r="N1436" s="4" t="s">
        <v>1521</v>
      </c>
      <c r="O1436" s="4" t="s">
        <v>112</v>
      </c>
      <c r="P1436" s="4">
        <v>6607</v>
      </c>
    </row>
    <row r="1437" spans="14:16" x14ac:dyDescent="0.25">
      <c r="N1437" s="4" t="s">
        <v>1521</v>
      </c>
      <c r="O1437" s="4" t="s">
        <v>113</v>
      </c>
      <c r="P1437" s="4">
        <v>6606</v>
      </c>
    </row>
    <row r="1438" spans="14:16" x14ac:dyDescent="0.25">
      <c r="N1438" s="4" t="s">
        <v>1521</v>
      </c>
      <c r="O1438" s="4" t="s">
        <v>114</v>
      </c>
      <c r="P1438" s="4">
        <v>6605</v>
      </c>
    </row>
    <row r="1439" spans="14:16" x14ac:dyDescent="0.25">
      <c r="N1439" s="4" t="s">
        <v>1522</v>
      </c>
      <c r="O1439" s="4" t="s">
        <v>1158</v>
      </c>
      <c r="P1439" s="4">
        <v>9810</v>
      </c>
    </row>
    <row r="1440" spans="14:16" x14ac:dyDescent="0.25">
      <c r="N1440" s="4" t="s">
        <v>1522</v>
      </c>
      <c r="O1440" s="4" t="s">
        <v>1159</v>
      </c>
      <c r="P1440" s="4">
        <v>9801</v>
      </c>
    </row>
    <row r="1441" spans="14:16" x14ac:dyDescent="0.25">
      <c r="N1441" s="4" t="s">
        <v>1522</v>
      </c>
      <c r="O1441" s="4" t="s">
        <v>589</v>
      </c>
      <c r="P1441" s="4">
        <v>9806</v>
      </c>
    </row>
    <row r="1442" spans="14:16" x14ac:dyDescent="0.25">
      <c r="N1442" s="4" t="s">
        <v>1522</v>
      </c>
      <c r="O1442" s="4" t="s">
        <v>1160</v>
      </c>
      <c r="P1442" s="4">
        <v>9805</v>
      </c>
    </row>
    <row r="1443" spans="14:16" x14ac:dyDescent="0.25">
      <c r="N1443" s="4" t="s">
        <v>1522</v>
      </c>
      <c r="O1443" s="4" t="s">
        <v>1161</v>
      </c>
      <c r="P1443" s="4">
        <v>9808</v>
      </c>
    </row>
    <row r="1444" spans="14:16" x14ac:dyDescent="0.25">
      <c r="N1444" s="4" t="s">
        <v>1522</v>
      </c>
      <c r="O1444" s="4" t="s">
        <v>1162</v>
      </c>
      <c r="P1444" s="4">
        <v>9802</v>
      </c>
    </row>
    <row r="1445" spans="14:16" x14ac:dyDescent="0.25">
      <c r="N1445" s="4" t="s">
        <v>1522</v>
      </c>
      <c r="O1445" s="4" t="s">
        <v>1163</v>
      </c>
      <c r="P1445" s="4">
        <v>9807</v>
      </c>
    </row>
    <row r="1446" spans="14:16" x14ac:dyDescent="0.25">
      <c r="N1446" s="4" t="s">
        <v>1522</v>
      </c>
      <c r="O1446" s="4" t="s">
        <v>1164</v>
      </c>
      <c r="P1446" s="4">
        <v>9803</v>
      </c>
    </row>
    <row r="1447" spans="14:16" x14ac:dyDescent="0.25">
      <c r="N1447" s="4" t="s">
        <v>1522</v>
      </c>
      <c r="O1447" s="4" t="s">
        <v>1165</v>
      </c>
      <c r="P1447" s="4">
        <v>9809</v>
      </c>
    </row>
    <row r="1448" spans="14:16" x14ac:dyDescent="0.25">
      <c r="N1448" s="4" t="s">
        <v>1522</v>
      </c>
      <c r="O1448" s="4" t="s">
        <v>1166</v>
      </c>
      <c r="P1448" s="4">
        <v>9804</v>
      </c>
    </row>
    <row r="1449" spans="14:16" x14ac:dyDescent="0.25">
      <c r="N1449" s="4" t="s">
        <v>1522</v>
      </c>
      <c r="O1449" s="4" t="s">
        <v>1167</v>
      </c>
      <c r="P1449" s="4">
        <v>9811</v>
      </c>
    </row>
    <row r="1450" spans="14:16" x14ac:dyDescent="0.25">
      <c r="N1450" s="4" t="s">
        <v>1522</v>
      </c>
      <c r="O1450" s="4" t="s">
        <v>1157</v>
      </c>
      <c r="P1450" s="4">
        <v>9800</v>
      </c>
    </row>
    <row r="1451" spans="14:16" x14ac:dyDescent="0.25">
      <c r="N1451" s="4" t="s">
        <v>1523</v>
      </c>
      <c r="O1451" s="4" t="s">
        <v>1314</v>
      </c>
      <c r="P1451" s="4">
        <v>7413</v>
      </c>
    </row>
    <row r="1452" spans="14:16" x14ac:dyDescent="0.25">
      <c r="N1452" s="4" t="s">
        <v>1523</v>
      </c>
      <c r="O1452" s="4" t="s">
        <v>1315</v>
      </c>
      <c r="P1452" s="4">
        <v>7407</v>
      </c>
    </row>
    <row r="1453" spans="14:16" x14ac:dyDescent="0.25">
      <c r="N1453" s="4" t="s">
        <v>1523</v>
      </c>
      <c r="O1453" s="4" t="s">
        <v>1316</v>
      </c>
      <c r="P1453" s="4">
        <v>7400</v>
      </c>
    </row>
    <row r="1454" spans="14:16" x14ac:dyDescent="0.25">
      <c r="N1454" s="4" t="s">
        <v>1523</v>
      </c>
      <c r="O1454" s="4" t="s">
        <v>1317</v>
      </c>
      <c r="P1454" s="4">
        <v>7416</v>
      </c>
    </row>
    <row r="1455" spans="14:16" x14ac:dyDescent="0.25">
      <c r="N1455" s="4" t="s">
        <v>1523</v>
      </c>
      <c r="O1455" s="4" t="s">
        <v>1318</v>
      </c>
      <c r="P1455" s="4">
        <v>7411</v>
      </c>
    </row>
    <row r="1456" spans="14:16" x14ac:dyDescent="0.25">
      <c r="N1456" s="4" t="s">
        <v>1523</v>
      </c>
      <c r="O1456" s="4" t="s">
        <v>1319</v>
      </c>
      <c r="P1456" s="4">
        <v>7404</v>
      </c>
    </row>
    <row r="1457" spans="14:16" x14ac:dyDescent="0.25">
      <c r="N1457" s="4" t="s">
        <v>1523</v>
      </c>
      <c r="O1457" s="4" t="s">
        <v>1320</v>
      </c>
      <c r="P1457" s="4">
        <v>7409</v>
      </c>
    </row>
    <row r="1458" spans="14:16" x14ac:dyDescent="0.25">
      <c r="N1458" s="4" t="s">
        <v>1523</v>
      </c>
      <c r="O1458" s="4" t="s">
        <v>1321</v>
      </c>
      <c r="P1458" s="4">
        <v>7402</v>
      </c>
    </row>
    <row r="1459" spans="14:16" x14ac:dyDescent="0.25">
      <c r="N1459" s="4" t="s">
        <v>1523</v>
      </c>
      <c r="O1459" s="4" t="s">
        <v>1322</v>
      </c>
      <c r="P1459" s="4"/>
    </row>
    <row r="1460" spans="14:16" x14ac:dyDescent="0.25">
      <c r="N1460" s="4" t="s">
        <v>1523</v>
      </c>
      <c r="O1460" s="4" t="s">
        <v>1323</v>
      </c>
      <c r="P1460" s="4">
        <v>7415</v>
      </c>
    </row>
    <row r="1461" spans="14:16" x14ac:dyDescent="0.25">
      <c r="N1461" s="4" t="s">
        <v>1523</v>
      </c>
      <c r="O1461" s="4" t="s">
        <v>1324</v>
      </c>
      <c r="P1461" s="4">
        <v>7414</v>
      </c>
    </row>
    <row r="1462" spans="14:16" x14ac:dyDescent="0.25">
      <c r="N1462" s="4" t="s">
        <v>1523</v>
      </c>
      <c r="O1462" s="4" t="s">
        <v>1305</v>
      </c>
      <c r="P1462" s="4">
        <v>7408</v>
      </c>
    </row>
    <row r="1463" spans="14:16" x14ac:dyDescent="0.25">
      <c r="N1463" s="4" t="s">
        <v>1523</v>
      </c>
      <c r="O1463" s="4" t="s">
        <v>1325</v>
      </c>
      <c r="P1463" s="4">
        <v>7405</v>
      </c>
    </row>
    <row r="1464" spans="14:16" x14ac:dyDescent="0.25">
      <c r="N1464" s="4" t="s">
        <v>1523</v>
      </c>
      <c r="O1464" s="4" t="s">
        <v>1326</v>
      </c>
      <c r="P1464" s="4">
        <v>7401</v>
      </c>
    </row>
    <row r="1465" spans="14:16" x14ac:dyDescent="0.25">
      <c r="N1465" s="4" t="s">
        <v>1523</v>
      </c>
      <c r="O1465" s="4" t="s">
        <v>1327</v>
      </c>
      <c r="P1465" s="4">
        <v>7412</v>
      </c>
    </row>
    <row r="1466" spans="14:16" x14ac:dyDescent="0.25">
      <c r="N1466" s="4" t="s">
        <v>1523</v>
      </c>
      <c r="O1466" s="4" t="s">
        <v>1328</v>
      </c>
      <c r="P1466" s="4">
        <v>7403</v>
      </c>
    </row>
    <row r="1467" spans="14:16" x14ac:dyDescent="0.25">
      <c r="N1467" s="4" t="s">
        <v>1523</v>
      </c>
      <c r="O1467" s="4" t="s">
        <v>1329</v>
      </c>
      <c r="P1467" s="4">
        <v>7410</v>
      </c>
    </row>
    <row r="1468" spans="14:16" x14ac:dyDescent="0.25">
      <c r="N1468" s="4" t="s">
        <v>1523</v>
      </c>
      <c r="O1468" s="4" t="s">
        <v>1330</v>
      </c>
      <c r="P1468" s="4">
        <v>7406</v>
      </c>
    </row>
    <row r="1469" spans="14:16" x14ac:dyDescent="0.25">
      <c r="N1469" s="4" t="s">
        <v>1524</v>
      </c>
      <c r="O1469" s="4" t="s">
        <v>846</v>
      </c>
      <c r="P1469" s="4">
        <v>8425</v>
      </c>
    </row>
    <row r="1470" spans="14:16" x14ac:dyDescent="0.25">
      <c r="N1470" s="4" t="s">
        <v>1524</v>
      </c>
      <c r="O1470" s="4" t="s">
        <v>1359</v>
      </c>
      <c r="P1470" s="4">
        <v>8408</v>
      </c>
    </row>
    <row r="1471" spans="14:16" x14ac:dyDescent="0.25">
      <c r="N1471" s="4" t="s">
        <v>1524</v>
      </c>
      <c r="O1471" s="4" t="s">
        <v>1360</v>
      </c>
      <c r="P1471" s="4">
        <v>8413</v>
      </c>
    </row>
    <row r="1472" spans="14:16" x14ac:dyDescent="0.25">
      <c r="N1472" s="4" t="s">
        <v>1524</v>
      </c>
      <c r="O1472" s="4" t="s">
        <v>158</v>
      </c>
      <c r="P1472" s="4">
        <v>8424</v>
      </c>
    </row>
    <row r="1473" spans="14:16" x14ac:dyDescent="0.25">
      <c r="N1473" s="4" t="s">
        <v>1524</v>
      </c>
      <c r="O1473" s="4" t="s">
        <v>1361</v>
      </c>
      <c r="P1473" s="4">
        <v>8411</v>
      </c>
    </row>
    <row r="1474" spans="14:16" x14ac:dyDescent="0.25">
      <c r="N1474" s="4" t="s">
        <v>1524</v>
      </c>
      <c r="O1474" s="4" t="s">
        <v>1362</v>
      </c>
      <c r="P1474" s="4">
        <v>8410</v>
      </c>
    </row>
    <row r="1475" spans="14:16" x14ac:dyDescent="0.25">
      <c r="N1475" s="4" t="s">
        <v>1524</v>
      </c>
      <c r="O1475" s="4" t="s">
        <v>1363</v>
      </c>
      <c r="P1475" s="4">
        <v>8417</v>
      </c>
    </row>
    <row r="1476" spans="14:16" x14ac:dyDescent="0.25">
      <c r="N1476" s="4" t="s">
        <v>1524</v>
      </c>
      <c r="O1476" s="4" t="s">
        <v>1364</v>
      </c>
      <c r="P1476" s="4">
        <v>8418</v>
      </c>
    </row>
    <row r="1477" spans="14:16" x14ac:dyDescent="0.25">
      <c r="N1477" s="4" t="s">
        <v>1524</v>
      </c>
      <c r="O1477" s="4" t="s">
        <v>1365</v>
      </c>
      <c r="P1477" s="4">
        <v>8412</v>
      </c>
    </row>
    <row r="1478" spans="14:16" x14ac:dyDescent="0.25">
      <c r="N1478" s="4" t="s">
        <v>1524</v>
      </c>
      <c r="O1478" s="4" t="s">
        <v>474</v>
      </c>
      <c r="P1478" s="4">
        <v>8419</v>
      </c>
    </row>
    <row r="1479" spans="14:16" x14ac:dyDescent="0.25">
      <c r="N1479" s="4" t="s">
        <v>1524</v>
      </c>
      <c r="O1479" s="4" t="s">
        <v>1366</v>
      </c>
      <c r="P1479" s="4">
        <v>8409</v>
      </c>
    </row>
    <row r="1480" spans="14:16" x14ac:dyDescent="0.25">
      <c r="N1480" s="4" t="s">
        <v>1524</v>
      </c>
      <c r="O1480" s="4" t="s">
        <v>1367</v>
      </c>
      <c r="P1480" s="4">
        <v>8414</v>
      </c>
    </row>
    <row r="1481" spans="14:16" x14ac:dyDescent="0.25">
      <c r="N1481" s="4" t="s">
        <v>1524</v>
      </c>
      <c r="O1481" s="4" t="s">
        <v>1351</v>
      </c>
      <c r="P1481" s="4">
        <v>8415</v>
      </c>
    </row>
    <row r="1482" spans="14:16" x14ac:dyDescent="0.25">
      <c r="N1482" s="4" t="s">
        <v>1524</v>
      </c>
      <c r="O1482" s="4" t="s">
        <v>1368</v>
      </c>
      <c r="P1482" s="4">
        <v>8407</v>
      </c>
    </row>
    <row r="1483" spans="14:16" x14ac:dyDescent="0.25">
      <c r="N1483" s="4" t="s">
        <v>1524</v>
      </c>
      <c r="O1483" s="4" t="s">
        <v>1369</v>
      </c>
      <c r="P1483" s="4">
        <v>8402</v>
      </c>
    </row>
    <row r="1484" spans="14:16" x14ac:dyDescent="0.25">
      <c r="N1484" s="4" t="s">
        <v>1524</v>
      </c>
      <c r="O1484" s="4" t="s">
        <v>284</v>
      </c>
      <c r="P1484" s="4">
        <v>8420</v>
      </c>
    </row>
    <row r="1485" spans="14:16" x14ac:dyDescent="0.25">
      <c r="N1485" s="4" t="s">
        <v>1524</v>
      </c>
      <c r="O1485" s="4" t="s">
        <v>596</v>
      </c>
      <c r="P1485" s="4">
        <v>8405</v>
      </c>
    </row>
    <row r="1486" spans="14:16" x14ac:dyDescent="0.25">
      <c r="N1486" s="4" t="s">
        <v>1524</v>
      </c>
      <c r="O1486" s="4" t="s">
        <v>1370</v>
      </c>
      <c r="P1486" s="4">
        <v>8423</v>
      </c>
    </row>
    <row r="1487" spans="14:16" x14ac:dyDescent="0.25">
      <c r="N1487" s="4" t="s">
        <v>1524</v>
      </c>
      <c r="O1487" s="4" t="s">
        <v>1371</v>
      </c>
      <c r="P1487" s="4">
        <v>8401</v>
      </c>
    </row>
    <row r="1488" spans="14:16" x14ac:dyDescent="0.25">
      <c r="N1488" s="4" t="s">
        <v>1524</v>
      </c>
      <c r="O1488" s="4" t="s">
        <v>40</v>
      </c>
      <c r="P1488" s="4">
        <v>8421</v>
      </c>
    </row>
    <row r="1489" spans="14:16" x14ac:dyDescent="0.25">
      <c r="N1489" s="4" t="s">
        <v>1524</v>
      </c>
      <c r="O1489" s="4" t="s">
        <v>42</v>
      </c>
      <c r="P1489" s="4">
        <v>8427</v>
      </c>
    </row>
    <row r="1490" spans="14:16" x14ac:dyDescent="0.25">
      <c r="N1490" s="4" t="s">
        <v>1524</v>
      </c>
      <c r="O1490" s="4" t="s">
        <v>1372</v>
      </c>
      <c r="P1490" s="4">
        <v>8422</v>
      </c>
    </row>
    <row r="1491" spans="14:16" x14ac:dyDescent="0.25">
      <c r="N1491" s="4" t="s">
        <v>1524</v>
      </c>
      <c r="O1491" s="4" t="s">
        <v>182</v>
      </c>
      <c r="P1491" s="4">
        <v>8404</v>
      </c>
    </row>
    <row r="1492" spans="14:16" x14ac:dyDescent="0.25">
      <c r="N1492" s="4" t="s">
        <v>1524</v>
      </c>
      <c r="O1492" s="4" t="s">
        <v>1373</v>
      </c>
      <c r="P1492" s="4">
        <v>8416</v>
      </c>
    </row>
    <row r="1493" spans="14:16" x14ac:dyDescent="0.25">
      <c r="N1493" s="4" t="s">
        <v>1524</v>
      </c>
      <c r="O1493" s="4" t="s">
        <v>1358</v>
      </c>
      <c r="P1493" s="4">
        <v>8400</v>
      </c>
    </row>
    <row r="1494" spans="14:16" x14ac:dyDescent="0.25">
      <c r="N1494" s="4" t="s">
        <v>1524</v>
      </c>
      <c r="O1494" s="4" t="s">
        <v>1374</v>
      </c>
      <c r="P1494" s="4">
        <v>8403</v>
      </c>
    </row>
    <row r="1495" spans="14:16" x14ac:dyDescent="0.25">
      <c r="N1495" s="4" t="s">
        <v>1524</v>
      </c>
      <c r="O1495" s="4" t="s">
        <v>1375</v>
      </c>
      <c r="P1495" s="4">
        <v>8426</v>
      </c>
    </row>
    <row r="1496" spans="14:16" x14ac:dyDescent="0.25">
      <c r="N1496" s="4" t="s">
        <v>1524</v>
      </c>
      <c r="O1496" s="4" t="s">
        <v>1054</v>
      </c>
      <c r="P1496" s="4">
        <v>8406</v>
      </c>
    </row>
    <row r="1497" spans="14:16" x14ac:dyDescent="0.25">
      <c r="N1497" s="4" t="s">
        <v>1525</v>
      </c>
      <c r="O1497" s="4" t="s">
        <v>1377</v>
      </c>
      <c r="P1497" s="4">
        <v>8309</v>
      </c>
    </row>
    <row r="1498" spans="14:16" x14ac:dyDescent="0.25">
      <c r="N1498" s="4" t="s">
        <v>1525</v>
      </c>
      <c r="O1498" s="4" t="s">
        <v>1378</v>
      </c>
      <c r="P1498" s="4">
        <v>8303</v>
      </c>
    </row>
    <row r="1499" spans="14:16" x14ac:dyDescent="0.25">
      <c r="N1499" s="4" t="s">
        <v>1525</v>
      </c>
      <c r="O1499" s="4" t="s">
        <v>1376</v>
      </c>
      <c r="P1499" s="4">
        <v>8311</v>
      </c>
    </row>
    <row r="1500" spans="14:16" x14ac:dyDescent="0.25">
      <c r="N1500" s="4" t="s">
        <v>1525</v>
      </c>
      <c r="O1500" s="4" t="s">
        <v>1379</v>
      </c>
      <c r="P1500" s="4">
        <v>8304</v>
      </c>
    </row>
    <row r="1501" spans="14:16" x14ac:dyDescent="0.25">
      <c r="N1501" s="4" t="s">
        <v>1525</v>
      </c>
      <c r="O1501" s="4" t="s">
        <v>1380</v>
      </c>
      <c r="P1501" s="4">
        <v>8317</v>
      </c>
    </row>
    <row r="1502" spans="14:16" x14ac:dyDescent="0.25">
      <c r="N1502" s="4" t="s">
        <v>1525</v>
      </c>
      <c r="O1502" s="4" t="s">
        <v>808</v>
      </c>
      <c r="P1502" s="4">
        <v>8315</v>
      </c>
    </row>
    <row r="1503" spans="14:16" x14ac:dyDescent="0.25">
      <c r="N1503" s="4" t="s">
        <v>1525</v>
      </c>
      <c r="O1503" s="4" t="s">
        <v>1381</v>
      </c>
      <c r="P1503" s="4">
        <v>8318</v>
      </c>
    </row>
    <row r="1504" spans="14:16" x14ac:dyDescent="0.25">
      <c r="N1504" s="4" t="s">
        <v>1525</v>
      </c>
      <c r="O1504" s="4" t="s">
        <v>812</v>
      </c>
      <c r="P1504" s="4">
        <v>8313</v>
      </c>
    </row>
    <row r="1505" spans="14:16" x14ac:dyDescent="0.25">
      <c r="N1505" s="4" t="s">
        <v>1525</v>
      </c>
      <c r="O1505" s="4" t="s">
        <v>1382</v>
      </c>
      <c r="P1505" s="4">
        <v>8310</v>
      </c>
    </row>
    <row r="1506" spans="14:16" x14ac:dyDescent="0.25">
      <c r="N1506" s="4" t="s">
        <v>1525</v>
      </c>
      <c r="O1506" s="4" t="s">
        <v>1383</v>
      </c>
      <c r="P1506" s="4">
        <v>8314</v>
      </c>
    </row>
    <row r="1507" spans="14:16" x14ac:dyDescent="0.25">
      <c r="N1507" s="4" t="s">
        <v>1525</v>
      </c>
      <c r="O1507" s="4" t="s">
        <v>1384</v>
      </c>
      <c r="P1507" s="4">
        <v>8307</v>
      </c>
    </row>
    <row r="1508" spans="14:16" x14ac:dyDescent="0.25">
      <c r="N1508" s="4" t="s">
        <v>1525</v>
      </c>
      <c r="O1508" s="4" t="s">
        <v>1385</v>
      </c>
      <c r="P1508" s="4">
        <v>8312</v>
      </c>
    </row>
    <row r="1509" spans="14:16" x14ac:dyDescent="0.25">
      <c r="N1509" s="4" t="s">
        <v>1525</v>
      </c>
      <c r="O1509" s="4" t="s">
        <v>1386</v>
      </c>
      <c r="P1509" s="4">
        <v>8316</v>
      </c>
    </row>
    <row r="1510" spans="14:16" x14ac:dyDescent="0.25">
      <c r="N1510" s="4" t="s">
        <v>1525</v>
      </c>
      <c r="O1510" s="4" t="s">
        <v>1387</v>
      </c>
      <c r="P1510" s="4">
        <v>8306</v>
      </c>
    </row>
    <row r="1511" spans="14:16" x14ac:dyDescent="0.25">
      <c r="N1511" s="4" t="s">
        <v>1525</v>
      </c>
      <c r="O1511" s="4" t="s">
        <v>248</v>
      </c>
      <c r="P1511" s="4">
        <v>8305</v>
      </c>
    </row>
    <row r="1512" spans="14:16" x14ac:dyDescent="0.25">
      <c r="N1512" s="4" t="s">
        <v>1525</v>
      </c>
      <c r="O1512" s="4" t="s">
        <v>307</v>
      </c>
      <c r="P1512" s="4">
        <v>8301</v>
      </c>
    </row>
    <row r="1513" spans="14:16" x14ac:dyDescent="0.25">
      <c r="N1513" s="4" t="s">
        <v>1525</v>
      </c>
      <c r="O1513" s="4" t="s">
        <v>1388</v>
      </c>
      <c r="P1513" s="4">
        <v>8308</v>
      </c>
    </row>
    <row r="1514" spans="14:16" x14ac:dyDescent="0.25">
      <c r="N1514" s="4" t="s">
        <v>1525</v>
      </c>
      <c r="O1514" s="4" t="s">
        <v>1389</v>
      </c>
      <c r="P1514" s="4">
        <v>8302</v>
      </c>
    </row>
    <row r="1515" spans="14:16" x14ac:dyDescent="0.25">
      <c r="N1515" s="4" t="s">
        <v>1525</v>
      </c>
      <c r="O1515" s="4" t="s">
        <v>1390</v>
      </c>
      <c r="P1515" s="4">
        <v>8300</v>
      </c>
    </row>
    <row r="1516" spans="14:16" x14ac:dyDescent="0.25">
      <c r="N1516" s="4" t="s">
        <v>356</v>
      </c>
      <c r="O1516" s="4" t="s">
        <v>357</v>
      </c>
      <c r="P1516" s="4">
        <v>2310</v>
      </c>
    </row>
    <row r="1517" spans="14:16" x14ac:dyDescent="0.25">
      <c r="N1517" s="4" t="s">
        <v>356</v>
      </c>
      <c r="O1517" s="4" t="s">
        <v>358</v>
      </c>
      <c r="P1517" s="4">
        <v>2317</v>
      </c>
    </row>
    <row r="1518" spans="14:16" x14ac:dyDescent="0.25">
      <c r="N1518" s="4" t="s">
        <v>356</v>
      </c>
      <c r="O1518" s="4" t="s">
        <v>359</v>
      </c>
      <c r="P1518" s="4">
        <v>2306</v>
      </c>
    </row>
    <row r="1519" spans="14:16" x14ac:dyDescent="0.25">
      <c r="N1519" s="4" t="s">
        <v>356</v>
      </c>
      <c r="O1519" s="4" t="s">
        <v>360</v>
      </c>
      <c r="P1519" s="4">
        <v>2315</v>
      </c>
    </row>
    <row r="1520" spans="14:16" x14ac:dyDescent="0.25">
      <c r="N1520" s="4" t="s">
        <v>356</v>
      </c>
      <c r="O1520" s="4" t="s">
        <v>361</v>
      </c>
      <c r="P1520" s="4">
        <v>2316</v>
      </c>
    </row>
    <row r="1521" spans="14:16" x14ac:dyDescent="0.25">
      <c r="N1521" s="4" t="s">
        <v>356</v>
      </c>
      <c r="O1521" s="4" t="s">
        <v>362</v>
      </c>
      <c r="P1521" s="4">
        <v>2302</v>
      </c>
    </row>
    <row r="1522" spans="14:16" x14ac:dyDescent="0.25">
      <c r="N1522" s="4" t="s">
        <v>356</v>
      </c>
      <c r="O1522" s="4" t="s">
        <v>363</v>
      </c>
      <c r="P1522" s="4">
        <v>2314</v>
      </c>
    </row>
    <row r="1523" spans="14:16" x14ac:dyDescent="0.25">
      <c r="N1523" s="4" t="s">
        <v>356</v>
      </c>
      <c r="O1523" s="4" t="s">
        <v>364</v>
      </c>
      <c r="P1523" s="4">
        <v>2304</v>
      </c>
    </row>
    <row r="1524" spans="14:16" x14ac:dyDescent="0.25">
      <c r="N1524" s="4" t="s">
        <v>356</v>
      </c>
      <c r="O1524" s="4" t="s">
        <v>365</v>
      </c>
      <c r="P1524" s="4">
        <v>2308</v>
      </c>
    </row>
    <row r="1525" spans="14:16" x14ac:dyDescent="0.25">
      <c r="N1525" s="4" t="s">
        <v>356</v>
      </c>
      <c r="O1525" s="4" t="s">
        <v>366</v>
      </c>
      <c r="P1525" s="4">
        <v>2307</v>
      </c>
    </row>
    <row r="1526" spans="14:16" x14ac:dyDescent="0.25">
      <c r="N1526" s="4" t="s">
        <v>356</v>
      </c>
      <c r="O1526" s="4" t="s">
        <v>367</v>
      </c>
      <c r="P1526" s="4">
        <v>2312</v>
      </c>
    </row>
    <row r="1527" spans="14:16" x14ac:dyDescent="0.25">
      <c r="N1527" s="4" t="s">
        <v>356</v>
      </c>
      <c r="O1527" s="4" t="s">
        <v>368</v>
      </c>
      <c r="P1527" s="4">
        <v>2311</v>
      </c>
    </row>
    <row r="1528" spans="14:16" x14ac:dyDescent="0.25">
      <c r="N1528" s="4" t="s">
        <v>356</v>
      </c>
      <c r="O1528" s="4" t="s">
        <v>369</v>
      </c>
      <c r="P1528" s="4">
        <v>2305</v>
      </c>
    </row>
    <row r="1529" spans="14:16" x14ac:dyDescent="0.25">
      <c r="N1529" s="4" t="s">
        <v>356</v>
      </c>
      <c r="O1529" s="4" t="s">
        <v>42</v>
      </c>
      <c r="P1529" s="4"/>
    </row>
    <row r="1530" spans="14:16" x14ac:dyDescent="0.25">
      <c r="N1530" s="4" t="s">
        <v>356</v>
      </c>
      <c r="O1530" s="4" t="s">
        <v>176</v>
      </c>
      <c r="P1530" s="4">
        <v>2309</v>
      </c>
    </row>
    <row r="1531" spans="14:16" x14ac:dyDescent="0.25">
      <c r="N1531" s="4" t="s">
        <v>356</v>
      </c>
      <c r="O1531" s="4" t="s">
        <v>370</v>
      </c>
      <c r="P1531" s="4">
        <v>2303</v>
      </c>
    </row>
    <row r="1532" spans="14:16" x14ac:dyDescent="0.25">
      <c r="N1532" s="4" t="s">
        <v>356</v>
      </c>
      <c r="O1532" s="4" t="s">
        <v>356</v>
      </c>
      <c r="P1532" s="4">
        <v>2300</v>
      </c>
    </row>
    <row r="1533" spans="14:16" x14ac:dyDescent="0.25">
      <c r="N1533" s="4" t="s">
        <v>356</v>
      </c>
      <c r="O1533" s="4" t="s">
        <v>50</v>
      </c>
      <c r="P1533" s="4">
        <v>2313</v>
      </c>
    </row>
    <row r="1534" spans="14:16" x14ac:dyDescent="0.25">
      <c r="N1534" s="4" t="s">
        <v>356</v>
      </c>
      <c r="O1534" s="4"/>
      <c r="P1534" s="4"/>
    </row>
    <row r="1535" spans="14:16" x14ac:dyDescent="0.25">
      <c r="N1535" s="4" t="s">
        <v>1526</v>
      </c>
      <c r="O1535" s="4" t="s">
        <v>1331</v>
      </c>
      <c r="P1535" s="4">
        <v>7500</v>
      </c>
    </row>
    <row r="1536" spans="14:16" x14ac:dyDescent="0.25">
      <c r="N1536" s="4" t="s">
        <v>1526</v>
      </c>
      <c r="O1536" s="4" t="s">
        <v>1332</v>
      </c>
      <c r="P1536" s="4">
        <v>7509</v>
      </c>
    </row>
    <row r="1537" spans="14:16" x14ac:dyDescent="0.25">
      <c r="N1537" s="4" t="s">
        <v>1526</v>
      </c>
      <c r="O1537" s="4" t="s">
        <v>1333</v>
      </c>
      <c r="P1537" s="4"/>
    </row>
    <row r="1538" spans="14:16" x14ac:dyDescent="0.25">
      <c r="N1538" s="4" t="s">
        <v>1526</v>
      </c>
      <c r="O1538" s="4" t="s">
        <v>1334</v>
      </c>
      <c r="P1538" s="4">
        <v>7501</v>
      </c>
    </row>
    <row r="1539" spans="14:16" x14ac:dyDescent="0.25">
      <c r="N1539" s="4" t="s">
        <v>1526</v>
      </c>
      <c r="O1539" s="4" t="s">
        <v>1335</v>
      </c>
      <c r="P1539" s="4">
        <v>7503</v>
      </c>
    </row>
    <row r="1540" spans="14:16" x14ac:dyDescent="0.25">
      <c r="N1540" s="4" t="s">
        <v>1526</v>
      </c>
      <c r="O1540" s="4" t="s">
        <v>1336</v>
      </c>
      <c r="P1540" s="4">
        <v>7505</v>
      </c>
    </row>
    <row r="1541" spans="14:16" x14ac:dyDescent="0.25">
      <c r="N1541" s="4" t="s">
        <v>1526</v>
      </c>
      <c r="O1541" s="4" t="s">
        <v>1337</v>
      </c>
      <c r="P1541" s="4">
        <v>7506</v>
      </c>
    </row>
    <row r="1542" spans="14:16" x14ac:dyDescent="0.25">
      <c r="N1542" s="4" t="s">
        <v>1526</v>
      </c>
      <c r="O1542" s="4" t="s">
        <v>1338</v>
      </c>
      <c r="P1542" s="4">
        <v>7504</v>
      </c>
    </row>
    <row r="1543" spans="14:16" x14ac:dyDescent="0.25">
      <c r="N1543" s="4" t="s">
        <v>1526</v>
      </c>
      <c r="O1543" s="4" t="s">
        <v>1339</v>
      </c>
      <c r="P1543" s="4">
        <v>7502</v>
      </c>
    </row>
    <row r="1544" spans="14:16" x14ac:dyDescent="0.25">
      <c r="N1544" s="4" t="s">
        <v>1526</v>
      </c>
      <c r="O1544" s="4" t="s">
        <v>1340</v>
      </c>
      <c r="P1544" s="4">
        <v>7507</v>
      </c>
    </row>
    <row r="1545" spans="14:16" x14ac:dyDescent="0.25">
      <c r="N1545" s="4" t="s">
        <v>1526</v>
      </c>
      <c r="O1545" s="4"/>
      <c r="P1545" s="4"/>
    </row>
    <row r="1546" spans="14:16" x14ac:dyDescent="0.25">
      <c r="N1546" s="4" t="s">
        <v>108</v>
      </c>
      <c r="O1546" s="4" t="s">
        <v>54</v>
      </c>
      <c r="P1546" s="4">
        <v>6724</v>
      </c>
    </row>
    <row r="1547" spans="14:16" x14ac:dyDescent="0.25">
      <c r="N1547" s="4" t="s">
        <v>108</v>
      </c>
      <c r="O1547" s="4" t="s">
        <v>56</v>
      </c>
      <c r="P1547" s="4">
        <v>6720</v>
      </c>
    </row>
    <row r="1548" spans="14:16" x14ac:dyDescent="0.25">
      <c r="N1548" s="4" t="s">
        <v>108</v>
      </c>
      <c r="O1548" s="4" t="s">
        <v>52</v>
      </c>
      <c r="P1548" s="4">
        <v>6710</v>
      </c>
    </row>
    <row r="1549" spans="14:16" x14ac:dyDescent="0.25">
      <c r="N1549" s="4" t="s">
        <v>108</v>
      </c>
      <c r="O1549" s="4" t="s">
        <v>58</v>
      </c>
      <c r="P1549" s="4">
        <v>6715</v>
      </c>
    </row>
    <row r="1550" spans="14:16" x14ac:dyDescent="0.25">
      <c r="N1550" s="4" t="s">
        <v>108</v>
      </c>
      <c r="O1550" s="4" t="s">
        <v>60</v>
      </c>
      <c r="P1550" s="4">
        <v>6700</v>
      </c>
    </row>
    <row r="1551" spans="14:16" x14ac:dyDescent="0.25">
      <c r="N1551" s="4" t="s">
        <v>108</v>
      </c>
      <c r="O1551" s="4" t="s">
        <v>62</v>
      </c>
      <c r="P1551" s="4">
        <v>6722</v>
      </c>
    </row>
    <row r="1552" spans="14:16" x14ac:dyDescent="0.25">
      <c r="N1552" s="4" t="s">
        <v>108</v>
      </c>
      <c r="O1552" s="4" t="s">
        <v>64</v>
      </c>
      <c r="P1552" s="4">
        <v>6706</v>
      </c>
    </row>
    <row r="1553" spans="14:16" x14ac:dyDescent="0.25">
      <c r="N1553" s="4" t="s">
        <v>108</v>
      </c>
      <c r="O1553" s="4" t="s">
        <v>66</v>
      </c>
      <c r="P1553" s="4">
        <v>6713</v>
      </c>
    </row>
    <row r="1554" spans="14:16" x14ac:dyDescent="0.25">
      <c r="N1554" s="4" t="s">
        <v>108</v>
      </c>
      <c r="O1554" s="4" t="s">
        <v>68</v>
      </c>
      <c r="P1554" s="4">
        <v>6701</v>
      </c>
    </row>
    <row r="1555" spans="14:16" x14ac:dyDescent="0.25">
      <c r="N1555" s="4" t="s">
        <v>108</v>
      </c>
      <c r="O1555" s="4" t="s">
        <v>70</v>
      </c>
      <c r="P1555" s="4">
        <v>6721</v>
      </c>
    </row>
    <row r="1556" spans="14:16" x14ac:dyDescent="0.25">
      <c r="N1556" s="4" t="s">
        <v>108</v>
      </c>
      <c r="O1556" s="4" t="s">
        <v>72</v>
      </c>
      <c r="P1556" s="4">
        <v>6708</v>
      </c>
    </row>
    <row r="1557" spans="14:16" x14ac:dyDescent="0.25">
      <c r="N1557" s="4" t="s">
        <v>108</v>
      </c>
      <c r="O1557" s="4" t="s">
        <v>74</v>
      </c>
      <c r="P1557" s="4">
        <v>6702</v>
      </c>
    </row>
    <row r="1558" spans="14:16" x14ac:dyDescent="0.25">
      <c r="N1558" s="4" t="s">
        <v>108</v>
      </c>
      <c r="O1558" s="4" t="s">
        <v>76</v>
      </c>
      <c r="P1558" s="4">
        <v>6705</v>
      </c>
    </row>
    <row r="1559" spans="14:16" x14ac:dyDescent="0.25">
      <c r="N1559" s="4" t="s">
        <v>108</v>
      </c>
      <c r="O1559" s="4" t="s">
        <v>78</v>
      </c>
      <c r="P1559" s="4">
        <v>6703</v>
      </c>
    </row>
    <row r="1560" spans="14:16" x14ac:dyDescent="0.25">
      <c r="N1560" s="4" t="s">
        <v>108</v>
      </c>
      <c r="O1560" s="4" t="s">
        <v>80</v>
      </c>
      <c r="P1560" s="4">
        <v>6716</v>
      </c>
    </row>
    <row r="1561" spans="14:16" x14ac:dyDescent="0.25">
      <c r="N1561" s="4" t="s">
        <v>108</v>
      </c>
      <c r="O1561" s="4" t="s">
        <v>82</v>
      </c>
      <c r="P1561" s="4">
        <v>6707</v>
      </c>
    </row>
    <row r="1562" spans="14:16" x14ac:dyDescent="0.25">
      <c r="N1562" s="4" t="s">
        <v>108</v>
      </c>
      <c r="O1562" s="4" t="s">
        <v>84</v>
      </c>
      <c r="P1562" s="4">
        <v>6723</v>
      </c>
    </row>
    <row r="1563" spans="14:16" x14ac:dyDescent="0.25">
      <c r="N1563" s="4" t="s">
        <v>108</v>
      </c>
      <c r="O1563" s="4" t="s">
        <v>85</v>
      </c>
      <c r="P1563" s="4">
        <v>6714</v>
      </c>
    </row>
    <row r="1564" spans="14:16" x14ac:dyDescent="0.25">
      <c r="N1564" s="4" t="s">
        <v>108</v>
      </c>
      <c r="O1564" s="4" t="s">
        <v>87</v>
      </c>
      <c r="P1564" s="4">
        <v>6709</v>
      </c>
    </row>
    <row r="1565" spans="14:16" x14ac:dyDescent="0.25">
      <c r="N1565" s="4" t="s">
        <v>108</v>
      </c>
      <c r="O1565" s="4" t="s">
        <v>88</v>
      </c>
      <c r="P1565" s="4">
        <v>6718</v>
      </c>
    </row>
    <row r="1566" spans="14:16" x14ac:dyDescent="0.25">
      <c r="N1566" s="4" t="s">
        <v>108</v>
      </c>
      <c r="O1566" s="4" t="s">
        <v>89</v>
      </c>
      <c r="P1566" s="4">
        <v>6711</v>
      </c>
    </row>
    <row r="1567" spans="14:16" x14ac:dyDescent="0.25">
      <c r="N1567" s="4" t="s">
        <v>108</v>
      </c>
      <c r="O1567" s="4" t="s">
        <v>90</v>
      </c>
      <c r="P1567" s="4">
        <v>6712</v>
      </c>
    </row>
    <row r="1568" spans="14:16" x14ac:dyDescent="0.25">
      <c r="N1568" s="4" t="s">
        <v>108</v>
      </c>
      <c r="O1568" s="4" t="s">
        <v>91</v>
      </c>
      <c r="P1568" s="4">
        <v>6719</v>
      </c>
    </row>
    <row r="1569" spans="14:16" x14ac:dyDescent="0.25">
      <c r="N1569" s="4" t="s">
        <v>108</v>
      </c>
      <c r="O1569" s="4" t="s">
        <v>92</v>
      </c>
      <c r="P1569" s="4">
        <v>6704</v>
      </c>
    </row>
    <row r="1570" spans="14:16" x14ac:dyDescent="0.25">
      <c r="N1570" s="4" t="s">
        <v>108</v>
      </c>
      <c r="O1570" s="4" t="s">
        <v>93</v>
      </c>
      <c r="P1570" s="4">
        <v>6717</v>
      </c>
    </row>
    <row r="1571" spans="14:16" x14ac:dyDescent="0.25">
      <c r="N1571" s="4" t="s">
        <v>108</v>
      </c>
      <c r="O1571" s="4" t="s">
        <v>94</v>
      </c>
      <c r="P1571" s="4">
        <v>6725</v>
      </c>
    </row>
    <row r="1572" spans="14:16" x14ac:dyDescent="0.25">
      <c r="N1572" s="4" t="s">
        <v>1527</v>
      </c>
      <c r="O1572" s="4" t="s">
        <v>372</v>
      </c>
      <c r="P1572" s="4">
        <v>2202</v>
      </c>
    </row>
    <row r="1573" spans="14:16" x14ac:dyDescent="0.25">
      <c r="N1573" s="4" t="s">
        <v>1527</v>
      </c>
      <c r="O1573" s="4" t="s">
        <v>373</v>
      </c>
      <c r="P1573" s="4">
        <v>2203</v>
      </c>
    </row>
    <row r="1574" spans="14:16" x14ac:dyDescent="0.25">
      <c r="N1574" s="4" t="s">
        <v>1527</v>
      </c>
      <c r="O1574" s="4" t="s">
        <v>374</v>
      </c>
      <c r="P1574" s="4">
        <v>2212</v>
      </c>
    </row>
    <row r="1575" spans="14:16" x14ac:dyDescent="0.25">
      <c r="N1575" s="4" t="s">
        <v>1527</v>
      </c>
      <c r="O1575" s="4" t="s">
        <v>375</v>
      </c>
      <c r="P1575" s="4">
        <v>2208</v>
      </c>
    </row>
    <row r="1576" spans="14:16" x14ac:dyDescent="0.25">
      <c r="N1576" s="4" t="s">
        <v>1527</v>
      </c>
      <c r="O1576" s="4" t="s">
        <v>376</v>
      </c>
      <c r="P1576" s="4">
        <v>2201</v>
      </c>
    </row>
    <row r="1577" spans="14:16" x14ac:dyDescent="0.25">
      <c r="N1577" s="4" t="s">
        <v>1527</v>
      </c>
      <c r="O1577" s="4" t="s">
        <v>377</v>
      </c>
      <c r="P1577" s="4">
        <v>2211</v>
      </c>
    </row>
    <row r="1578" spans="14:16" x14ac:dyDescent="0.25">
      <c r="N1578" s="4" t="s">
        <v>1527</v>
      </c>
      <c r="O1578" s="4" t="s">
        <v>371</v>
      </c>
      <c r="P1578" s="4">
        <v>2200</v>
      </c>
    </row>
    <row r="1579" spans="14:16" x14ac:dyDescent="0.25">
      <c r="N1579" s="4" t="s">
        <v>1527</v>
      </c>
      <c r="O1579" s="4" t="s">
        <v>378</v>
      </c>
      <c r="P1579" s="4">
        <v>2210</v>
      </c>
    </row>
    <row r="1580" spans="14:16" x14ac:dyDescent="0.25">
      <c r="N1580" s="4" t="s">
        <v>1527</v>
      </c>
      <c r="O1580" s="4" t="s">
        <v>38</v>
      </c>
      <c r="P1580" s="4">
        <v>2206</v>
      </c>
    </row>
    <row r="1581" spans="14:16" x14ac:dyDescent="0.25">
      <c r="N1581" s="4" t="s">
        <v>1527</v>
      </c>
      <c r="O1581" s="4" t="s">
        <v>379</v>
      </c>
      <c r="P1581" s="4">
        <v>2204</v>
      </c>
    </row>
    <row r="1582" spans="14:16" x14ac:dyDescent="0.25">
      <c r="N1582" s="4" t="s">
        <v>1527</v>
      </c>
      <c r="O1582" s="4" t="s">
        <v>380</v>
      </c>
      <c r="P1582" s="4">
        <v>2207</v>
      </c>
    </row>
    <row r="1583" spans="14:16" x14ac:dyDescent="0.25">
      <c r="N1583" s="4" t="s">
        <v>1527</v>
      </c>
      <c r="O1583" s="4" t="s">
        <v>381</v>
      </c>
      <c r="P1583" s="4">
        <v>2205</v>
      </c>
    </row>
    <row r="1584" spans="14:16" x14ac:dyDescent="0.25">
      <c r="N1584" s="4" t="s">
        <v>1527</v>
      </c>
      <c r="O1584" s="4" t="s">
        <v>382</v>
      </c>
      <c r="P1584" s="4">
        <v>2213</v>
      </c>
    </row>
    <row r="1585" spans="14:16" x14ac:dyDescent="0.25">
      <c r="N1585" s="4" t="s">
        <v>1527</v>
      </c>
      <c r="O1585" s="4" t="s">
        <v>383</v>
      </c>
      <c r="P1585" s="4">
        <v>2209</v>
      </c>
    </row>
    <row r="1586" spans="14:16" x14ac:dyDescent="0.25">
      <c r="N1586" s="4" t="s">
        <v>1528</v>
      </c>
      <c r="O1586" s="4" t="s">
        <v>126</v>
      </c>
      <c r="P1586" s="4"/>
    </row>
    <row r="1587" spans="14:16" x14ac:dyDescent="0.25">
      <c r="N1587" s="4" t="s">
        <v>1528</v>
      </c>
      <c r="O1587" s="4" t="s">
        <v>127</v>
      </c>
      <c r="P1587" s="4">
        <v>7123</v>
      </c>
    </row>
    <row r="1588" spans="14:16" x14ac:dyDescent="0.25">
      <c r="N1588" s="4" t="s">
        <v>1528</v>
      </c>
      <c r="O1588" s="4" t="s">
        <v>123</v>
      </c>
      <c r="P1588" s="4">
        <v>7101</v>
      </c>
    </row>
    <row r="1589" spans="14:16" x14ac:dyDescent="0.25">
      <c r="N1589" s="4" t="s">
        <v>1528</v>
      </c>
      <c r="O1589" s="4" t="s">
        <v>124</v>
      </c>
      <c r="P1589" s="4">
        <v>7100</v>
      </c>
    </row>
    <row r="1590" spans="14:16" x14ac:dyDescent="0.25">
      <c r="N1590" s="4" t="s">
        <v>1528</v>
      </c>
      <c r="O1590" s="4" t="s">
        <v>128</v>
      </c>
      <c r="P1590" s="4"/>
    </row>
    <row r="1591" spans="14:16" x14ac:dyDescent="0.25">
      <c r="N1591" s="4" t="s">
        <v>1528</v>
      </c>
      <c r="O1591" s="4" t="s">
        <v>129</v>
      </c>
      <c r="P1591" s="4">
        <v>7118</v>
      </c>
    </row>
    <row r="1592" spans="14:16" x14ac:dyDescent="0.25">
      <c r="N1592" s="4" t="s">
        <v>1528</v>
      </c>
      <c r="O1592" s="4" t="s">
        <v>130</v>
      </c>
      <c r="P1592" s="4">
        <v>7111</v>
      </c>
    </row>
    <row r="1593" spans="14:16" x14ac:dyDescent="0.25">
      <c r="N1593" s="4" t="s">
        <v>1528</v>
      </c>
      <c r="O1593" s="4" t="s">
        <v>131</v>
      </c>
      <c r="P1593" s="4">
        <v>7124</v>
      </c>
    </row>
    <row r="1594" spans="14:16" x14ac:dyDescent="0.25">
      <c r="N1594" s="4" t="s">
        <v>1528</v>
      </c>
      <c r="O1594" s="4" t="s">
        <v>132</v>
      </c>
      <c r="P1594" s="4">
        <v>7109</v>
      </c>
    </row>
    <row r="1595" spans="14:16" x14ac:dyDescent="0.25">
      <c r="N1595" s="4" t="s">
        <v>1528</v>
      </c>
      <c r="O1595" s="4" t="s">
        <v>133</v>
      </c>
      <c r="P1595" s="4">
        <v>7119</v>
      </c>
    </row>
    <row r="1596" spans="14:16" x14ac:dyDescent="0.25">
      <c r="N1596" s="4" t="s">
        <v>1528</v>
      </c>
      <c r="O1596" s="4" t="s">
        <v>134</v>
      </c>
      <c r="P1596" s="4">
        <v>7117</v>
      </c>
    </row>
    <row r="1597" spans="14:16" x14ac:dyDescent="0.25">
      <c r="N1597" s="4" t="s">
        <v>1528</v>
      </c>
      <c r="O1597" s="4" t="s">
        <v>135</v>
      </c>
      <c r="P1597" s="4">
        <v>7115</v>
      </c>
    </row>
    <row r="1598" spans="14:16" x14ac:dyDescent="0.25">
      <c r="N1598" s="4" t="s">
        <v>1528</v>
      </c>
      <c r="O1598" s="4" t="s">
        <v>136</v>
      </c>
      <c r="P1598" s="4">
        <v>7110</v>
      </c>
    </row>
    <row r="1599" spans="14:16" x14ac:dyDescent="0.25">
      <c r="N1599" s="4" t="s">
        <v>1528</v>
      </c>
      <c r="O1599" s="4" t="s">
        <v>137</v>
      </c>
      <c r="P1599" s="4">
        <v>7107</v>
      </c>
    </row>
    <row r="1600" spans="14:16" x14ac:dyDescent="0.25">
      <c r="N1600" s="4" t="s">
        <v>1528</v>
      </c>
      <c r="O1600" s="4" t="s">
        <v>138</v>
      </c>
      <c r="P1600" s="4">
        <v>7105</v>
      </c>
    </row>
    <row r="1601" spans="14:16" x14ac:dyDescent="0.25">
      <c r="N1601" s="4" t="s">
        <v>1528</v>
      </c>
      <c r="O1601" s="4" t="s">
        <v>962</v>
      </c>
      <c r="P1601" s="4">
        <v>7106</v>
      </c>
    </row>
    <row r="1602" spans="14:16" x14ac:dyDescent="0.25">
      <c r="N1602" s="4" t="s">
        <v>1528</v>
      </c>
      <c r="O1602" s="4" t="s">
        <v>963</v>
      </c>
      <c r="P1602" s="4">
        <v>7102</v>
      </c>
    </row>
    <row r="1603" spans="14:16" x14ac:dyDescent="0.25">
      <c r="N1603" s="4" t="s">
        <v>1528</v>
      </c>
      <c r="O1603" s="4" t="s">
        <v>214</v>
      </c>
      <c r="P1603" s="4">
        <v>7104</v>
      </c>
    </row>
    <row r="1604" spans="14:16" x14ac:dyDescent="0.25">
      <c r="N1604" s="4" t="s">
        <v>1528</v>
      </c>
      <c r="O1604" s="4" t="s">
        <v>964</v>
      </c>
      <c r="P1604" s="4">
        <v>7114</v>
      </c>
    </row>
    <row r="1605" spans="14:16" x14ac:dyDescent="0.25">
      <c r="N1605" s="4" t="s">
        <v>1528</v>
      </c>
      <c r="O1605" s="4" t="s">
        <v>965</v>
      </c>
      <c r="P1605" s="4">
        <v>7108</v>
      </c>
    </row>
    <row r="1606" spans="14:16" x14ac:dyDescent="0.25">
      <c r="N1606" s="4" t="s">
        <v>1528</v>
      </c>
      <c r="O1606" s="4" t="s">
        <v>966</v>
      </c>
      <c r="P1606" s="4">
        <v>7113</v>
      </c>
    </row>
    <row r="1607" spans="14:16" x14ac:dyDescent="0.25">
      <c r="N1607" s="4" t="s">
        <v>1528</v>
      </c>
      <c r="O1607" s="4" t="s">
        <v>967</v>
      </c>
      <c r="P1607" s="4">
        <v>7122</v>
      </c>
    </row>
    <row r="1608" spans="14:16" x14ac:dyDescent="0.25">
      <c r="N1608" s="4" t="s">
        <v>1528</v>
      </c>
      <c r="O1608" s="4" t="s">
        <v>968</v>
      </c>
      <c r="P1608" s="4">
        <v>7103</v>
      </c>
    </row>
    <row r="1609" spans="14:16" x14ac:dyDescent="0.25">
      <c r="N1609" s="4" t="s">
        <v>1528</v>
      </c>
      <c r="O1609" s="4" t="s">
        <v>969</v>
      </c>
      <c r="P1609" s="4">
        <v>7112</v>
      </c>
    </row>
    <row r="1610" spans="14:16" x14ac:dyDescent="0.25">
      <c r="N1610" s="4" t="s">
        <v>1528</v>
      </c>
      <c r="O1610" s="4" t="s">
        <v>970</v>
      </c>
      <c r="P1610" s="4">
        <v>7120</v>
      </c>
    </row>
    <row r="1611" spans="14:16" x14ac:dyDescent="0.25">
      <c r="N1611" s="4" t="s">
        <v>1528</v>
      </c>
      <c r="O1611" s="4" t="s">
        <v>971</v>
      </c>
      <c r="P1611" s="4">
        <v>7121</v>
      </c>
    </row>
    <row r="1612" spans="14:16" x14ac:dyDescent="0.25">
      <c r="N1612" s="4" t="s">
        <v>1528</v>
      </c>
      <c r="O1612" s="4" t="s">
        <v>972</v>
      </c>
      <c r="P1612" s="4">
        <v>7116</v>
      </c>
    </row>
    <row r="1613" spans="14:16" x14ac:dyDescent="0.25">
      <c r="N1613" s="4" t="s">
        <v>1528</v>
      </c>
      <c r="O1613" s="4"/>
      <c r="P1613" s="4"/>
    </row>
    <row r="1614" spans="14:16" x14ac:dyDescent="0.25">
      <c r="N1614" s="4" t="s">
        <v>1529</v>
      </c>
      <c r="O1614" s="4" t="s">
        <v>226</v>
      </c>
      <c r="P1614" s="4">
        <v>7020</v>
      </c>
    </row>
    <row r="1615" spans="14:16" x14ac:dyDescent="0.25">
      <c r="N1615" s="4" t="s">
        <v>1529</v>
      </c>
      <c r="O1615" s="4" t="s">
        <v>975</v>
      </c>
      <c r="P1615" s="4">
        <v>7011</v>
      </c>
    </row>
    <row r="1616" spans="14:16" x14ac:dyDescent="0.25">
      <c r="N1616" s="4" t="s">
        <v>1529</v>
      </c>
      <c r="O1616" s="4" t="s">
        <v>976</v>
      </c>
      <c r="P1616" s="4">
        <v>7032</v>
      </c>
    </row>
    <row r="1617" spans="14:16" x14ac:dyDescent="0.25">
      <c r="N1617" s="4" t="s">
        <v>1529</v>
      </c>
      <c r="O1617" s="4" t="s">
        <v>977</v>
      </c>
      <c r="P1617" s="4">
        <v>7030</v>
      </c>
    </row>
    <row r="1618" spans="14:16" x14ac:dyDescent="0.25">
      <c r="N1618" s="4" t="s">
        <v>1529</v>
      </c>
      <c r="O1618" s="4" t="s">
        <v>978</v>
      </c>
      <c r="P1618" s="4">
        <v>7015</v>
      </c>
    </row>
    <row r="1619" spans="14:16" x14ac:dyDescent="0.25">
      <c r="N1619" s="4" t="s">
        <v>1529</v>
      </c>
      <c r="O1619" s="4" t="s">
        <v>979</v>
      </c>
      <c r="P1619" s="4">
        <v>7028</v>
      </c>
    </row>
    <row r="1620" spans="14:16" x14ac:dyDescent="0.25">
      <c r="N1620" s="4" t="s">
        <v>1529</v>
      </c>
      <c r="O1620" s="4" t="s">
        <v>980</v>
      </c>
      <c r="P1620" s="4">
        <v>7042</v>
      </c>
    </row>
    <row r="1621" spans="14:16" x14ac:dyDescent="0.25">
      <c r="N1621" s="4" t="s">
        <v>1529</v>
      </c>
      <c r="O1621" s="4" t="s">
        <v>981</v>
      </c>
      <c r="P1621" s="4">
        <v>7027</v>
      </c>
    </row>
    <row r="1622" spans="14:16" x14ac:dyDescent="0.25">
      <c r="N1622" s="4" t="s">
        <v>1529</v>
      </c>
      <c r="O1622" s="4" t="s">
        <v>982</v>
      </c>
      <c r="P1622" s="4">
        <v>7013</v>
      </c>
    </row>
    <row r="1623" spans="14:16" x14ac:dyDescent="0.25">
      <c r="N1623" s="4" t="s">
        <v>1529</v>
      </c>
      <c r="O1623" s="4" t="s">
        <v>983</v>
      </c>
      <c r="P1623" s="4">
        <v>7017</v>
      </c>
    </row>
    <row r="1624" spans="14:16" x14ac:dyDescent="0.25">
      <c r="N1624" s="4" t="s">
        <v>1529</v>
      </c>
      <c r="O1624" s="4" t="s">
        <v>984</v>
      </c>
      <c r="P1624" s="4">
        <v>7014</v>
      </c>
    </row>
    <row r="1625" spans="14:16" x14ac:dyDescent="0.25">
      <c r="N1625" s="4" t="s">
        <v>1529</v>
      </c>
      <c r="O1625" s="4" t="s">
        <v>985</v>
      </c>
      <c r="P1625" s="4">
        <v>7037</v>
      </c>
    </row>
    <row r="1626" spans="14:16" x14ac:dyDescent="0.25">
      <c r="N1626" s="4" t="s">
        <v>1529</v>
      </c>
      <c r="O1626" s="4" t="s">
        <v>986</v>
      </c>
      <c r="P1626" s="4">
        <v>7026</v>
      </c>
    </row>
    <row r="1627" spans="14:16" x14ac:dyDescent="0.25">
      <c r="N1627" s="4" t="s">
        <v>1529</v>
      </c>
      <c r="O1627" s="4" t="s">
        <v>987</v>
      </c>
      <c r="P1627" s="4">
        <v>7035</v>
      </c>
    </row>
    <row r="1628" spans="14:16" x14ac:dyDescent="0.25">
      <c r="N1628" s="4" t="s">
        <v>1529</v>
      </c>
      <c r="O1628" s="4" t="s">
        <v>988</v>
      </c>
      <c r="P1628" s="4">
        <v>7021</v>
      </c>
    </row>
    <row r="1629" spans="14:16" x14ac:dyDescent="0.25">
      <c r="N1629" s="4" t="s">
        <v>1529</v>
      </c>
      <c r="O1629" s="4" t="s">
        <v>989</v>
      </c>
      <c r="P1629" s="4">
        <v>7023</v>
      </c>
    </row>
    <row r="1630" spans="14:16" x14ac:dyDescent="0.25">
      <c r="N1630" s="4" t="s">
        <v>1529</v>
      </c>
      <c r="O1630" s="4" t="s">
        <v>973</v>
      </c>
      <c r="P1630" s="4">
        <v>7016</v>
      </c>
    </row>
    <row r="1631" spans="14:16" x14ac:dyDescent="0.25">
      <c r="N1631" s="4" t="s">
        <v>1529</v>
      </c>
      <c r="O1631" s="4" t="s">
        <v>488</v>
      </c>
      <c r="P1631" s="4">
        <v>7033</v>
      </c>
    </row>
    <row r="1632" spans="14:16" x14ac:dyDescent="0.25">
      <c r="N1632" s="4" t="s">
        <v>1529</v>
      </c>
      <c r="O1632" s="4" t="s">
        <v>990</v>
      </c>
      <c r="P1632" s="4">
        <v>7024</v>
      </c>
    </row>
    <row r="1633" spans="14:16" x14ac:dyDescent="0.25">
      <c r="N1633" s="4" t="s">
        <v>1529</v>
      </c>
      <c r="O1633" s="4" t="s">
        <v>307</v>
      </c>
      <c r="P1633" s="4">
        <v>7029</v>
      </c>
    </row>
    <row r="1634" spans="14:16" x14ac:dyDescent="0.25">
      <c r="N1634" s="4" t="s">
        <v>1529</v>
      </c>
      <c r="O1634" s="4" t="s">
        <v>252</v>
      </c>
      <c r="P1634" s="4">
        <v>7031</v>
      </c>
    </row>
    <row r="1635" spans="14:16" x14ac:dyDescent="0.25">
      <c r="N1635" s="4" t="s">
        <v>1529</v>
      </c>
      <c r="O1635" s="4" t="s">
        <v>991</v>
      </c>
      <c r="P1635" s="4">
        <v>7022</v>
      </c>
    </row>
    <row r="1636" spans="14:16" x14ac:dyDescent="0.25">
      <c r="N1636" s="4" t="s">
        <v>1529</v>
      </c>
      <c r="O1636" s="4" t="s">
        <v>992</v>
      </c>
      <c r="P1636" s="4">
        <v>7034</v>
      </c>
    </row>
    <row r="1637" spans="14:16" x14ac:dyDescent="0.25">
      <c r="N1637" s="4" t="s">
        <v>1529</v>
      </c>
      <c r="O1637" s="4" t="s">
        <v>993</v>
      </c>
      <c r="P1637" s="4">
        <v>7025</v>
      </c>
    </row>
    <row r="1638" spans="14:16" x14ac:dyDescent="0.25">
      <c r="N1638" s="4" t="s">
        <v>1529</v>
      </c>
      <c r="O1638" s="4" t="s">
        <v>994</v>
      </c>
      <c r="P1638" s="4">
        <v>7043</v>
      </c>
    </row>
    <row r="1639" spans="14:16" x14ac:dyDescent="0.25">
      <c r="N1639" s="4" t="s">
        <v>1529</v>
      </c>
      <c r="O1639" s="4" t="s">
        <v>995</v>
      </c>
      <c r="P1639" s="4">
        <v>7019</v>
      </c>
    </row>
    <row r="1640" spans="14:16" x14ac:dyDescent="0.25">
      <c r="N1640" s="4" t="s">
        <v>1529</v>
      </c>
      <c r="O1640" s="4" t="s">
        <v>996</v>
      </c>
      <c r="P1640" s="4">
        <v>7036</v>
      </c>
    </row>
    <row r="1641" spans="14:16" x14ac:dyDescent="0.25">
      <c r="N1641" s="4" t="s">
        <v>1529</v>
      </c>
      <c r="O1641" s="4" t="s">
        <v>974</v>
      </c>
      <c r="P1641" s="4">
        <v>7000</v>
      </c>
    </row>
    <row r="1642" spans="14:16" x14ac:dyDescent="0.25">
      <c r="N1642" s="4" t="s">
        <v>1530</v>
      </c>
      <c r="O1642" s="4" t="s">
        <v>224</v>
      </c>
      <c r="P1642" s="4">
        <v>7040</v>
      </c>
    </row>
    <row r="1643" spans="14:16" x14ac:dyDescent="0.25">
      <c r="N1643" s="4" t="s">
        <v>1530</v>
      </c>
      <c r="O1643" s="4" t="s">
        <v>997</v>
      </c>
      <c r="P1643" s="4">
        <v>7009</v>
      </c>
    </row>
    <row r="1644" spans="14:16" x14ac:dyDescent="0.25">
      <c r="N1644" s="4" t="s">
        <v>1530</v>
      </c>
      <c r="O1644" s="4" t="s">
        <v>998</v>
      </c>
      <c r="P1644" s="4">
        <v>7039</v>
      </c>
    </row>
    <row r="1645" spans="14:16" x14ac:dyDescent="0.25">
      <c r="N1645" s="4" t="s">
        <v>1530</v>
      </c>
      <c r="O1645" s="4" t="s">
        <v>999</v>
      </c>
      <c r="P1645" s="4">
        <v>7007</v>
      </c>
    </row>
    <row r="1646" spans="14:16" x14ac:dyDescent="0.25">
      <c r="N1646" s="4" t="s">
        <v>1530</v>
      </c>
      <c r="O1646" s="4" t="s">
        <v>1000</v>
      </c>
      <c r="P1646" s="4">
        <v>7001</v>
      </c>
    </row>
    <row r="1647" spans="14:16" x14ac:dyDescent="0.25">
      <c r="N1647" s="4" t="s">
        <v>1530</v>
      </c>
      <c r="O1647" s="4" t="s">
        <v>1001</v>
      </c>
      <c r="P1647" s="4">
        <v>7005</v>
      </c>
    </row>
    <row r="1648" spans="14:16" x14ac:dyDescent="0.25">
      <c r="N1648" s="4" t="s">
        <v>1530</v>
      </c>
      <c r="O1648" s="4" t="s">
        <v>1002</v>
      </c>
      <c r="P1648" s="4">
        <v>7010</v>
      </c>
    </row>
    <row r="1649" spans="14:16" x14ac:dyDescent="0.25">
      <c r="N1649" s="4" t="s">
        <v>1530</v>
      </c>
      <c r="O1649" s="4" t="s">
        <v>1003</v>
      </c>
      <c r="P1649" s="4">
        <v>7038</v>
      </c>
    </row>
    <row r="1650" spans="14:16" x14ac:dyDescent="0.25">
      <c r="N1650" s="4" t="s">
        <v>1530</v>
      </c>
      <c r="O1650" s="4" t="s">
        <v>871</v>
      </c>
      <c r="P1650" s="4">
        <v>7004</v>
      </c>
    </row>
    <row r="1651" spans="14:16" x14ac:dyDescent="0.25">
      <c r="N1651" s="4" t="s">
        <v>1530</v>
      </c>
      <c r="O1651" s="4" t="s">
        <v>1004</v>
      </c>
      <c r="P1651" s="4">
        <v>7041</v>
      </c>
    </row>
    <row r="1652" spans="14:16" x14ac:dyDescent="0.25">
      <c r="N1652" s="4" t="s">
        <v>1530</v>
      </c>
      <c r="O1652" s="4" t="s">
        <v>1005</v>
      </c>
      <c r="P1652" s="4">
        <v>7008</v>
      </c>
    </row>
    <row r="1653" spans="14:16" x14ac:dyDescent="0.25">
      <c r="N1653" s="4" t="s">
        <v>1530</v>
      </c>
      <c r="O1653" s="4" t="s">
        <v>1006</v>
      </c>
      <c r="P1653" s="4">
        <v>7002</v>
      </c>
    </row>
    <row r="1654" spans="14:16" x14ac:dyDescent="0.25">
      <c r="N1654" s="4" t="s">
        <v>1530</v>
      </c>
      <c r="O1654" s="4" t="s">
        <v>1007</v>
      </c>
      <c r="P1654" s="4">
        <v>7006</v>
      </c>
    </row>
    <row r="1655" spans="14:16" x14ac:dyDescent="0.25">
      <c r="N1655" s="4" t="s">
        <v>1530</v>
      </c>
      <c r="O1655" s="4" t="s">
        <v>1008</v>
      </c>
      <c r="P1655" s="4">
        <v>7012</v>
      </c>
    </row>
    <row r="1656" spans="14:16" x14ac:dyDescent="0.25">
      <c r="N1656" s="4" t="s">
        <v>1530</v>
      </c>
      <c r="O1656" s="4" t="s">
        <v>1009</v>
      </c>
      <c r="P1656" s="4">
        <v>7003</v>
      </c>
    </row>
    <row r="1657" spans="14:16" x14ac:dyDescent="0.25">
      <c r="N1657" s="4" t="s">
        <v>1530</v>
      </c>
      <c r="O1657" s="4" t="s">
        <v>1010</v>
      </c>
      <c r="P1657" s="4">
        <v>7018</v>
      </c>
    </row>
  </sheetData>
  <sheetProtection algorithmName="SHA-512" hashValue="KOn6/awxk2to7MY+DNB3R+u87XajXFAS+HQnrL7qo3gsyM7Nf7XUMEhsMvWCADAptC+O+oyzMPeQcfsTIifIpw==" saltValue="Yejcu52Hb1vObHArVEgHiQ==" spinCount="100000" sheet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F036D-43FB-407C-9457-215A28B9BC5E}">
  <sheetPr codeName="Sheet3"/>
  <dimension ref="A1:T10001"/>
  <sheetViews>
    <sheetView topLeftCell="C1" workbookViewId="0">
      <pane ySplit="1" topLeftCell="A2" activePane="bottomLeft" state="frozen"/>
      <selection pane="bottomLeft" sqref="A1:S1048576"/>
    </sheetView>
  </sheetViews>
  <sheetFormatPr defaultRowHeight="15" x14ac:dyDescent="0.25"/>
  <cols>
    <col min="1" max="1" width="3.5703125" hidden="1" customWidth="1"/>
    <col min="2" max="2" width="9.42578125" hidden="1" customWidth="1"/>
    <col min="3" max="3" width="10.42578125" hidden="1" customWidth="1"/>
    <col min="4" max="7" width="7" hidden="1" customWidth="1"/>
    <col min="8" max="8" width="8" hidden="1" customWidth="1"/>
    <col min="9" max="9" width="6" hidden="1" customWidth="1"/>
    <col min="10" max="10" width="4" hidden="1" customWidth="1"/>
    <col min="11" max="11" width="6" hidden="1" customWidth="1"/>
    <col min="12" max="13" width="14.85546875" hidden="1" customWidth="1"/>
    <col min="14" max="14" width="10.42578125" hidden="1" customWidth="1"/>
    <col min="15" max="15" width="8.85546875" hidden="1" customWidth="1"/>
    <col min="16" max="16" width="12.85546875" hidden="1" customWidth="1"/>
    <col min="17" max="17" width="12.42578125" hidden="1" customWidth="1"/>
    <col min="18" max="18" width="10.85546875" style="9" hidden="1" customWidth="1"/>
    <col min="19" max="19" width="8.85546875" hidden="1" customWidth="1"/>
    <col min="20" max="20" width="13.140625" customWidth="1"/>
  </cols>
  <sheetData>
    <row r="1" spans="1:20" x14ac:dyDescent="0.25">
      <c r="B1" t="s">
        <v>1626</v>
      </c>
      <c r="C1" t="s">
        <v>1627</v>
      </c>
      <c r="D1" t="s">
        <v>1576</v>
      </c>
      <c r="E1" t="s">
        <v>1592</v>
      </c>
      <c r="F1" t="s">
        <v>1593</v>
      </c>
      <c r="G1" t="s">
        <v>1578</v>
      </c>
      <c r="H1" t="s">
        <v>1579</v>
      </c>
      <c r="I1" t="s">
        <v>1580</v>
      </c>
      <c r="J1" t="s">
        <v>1587</v>
      </c>
      <c r="K1" t="s">
        <v>1588</v>
      </c>
      <c r="M1" t="s">
        <v>1585</v>
      </c>
      <c r="N1" t="s">
        <v>1463</v>
      </c>
      <c r="O1" t="s">
        <v>1584</v>
      </c>
      <c r="P1" t="s">
        <v>1623</v>
      </c>
      <c r="R1" s="11" t="s">
        <v>1583</v>
      </c>
    </row>
    <row r="2" spans="1:20" x14ac:dyDescent="0.25">
      <c r="A2" s="28">
        <v>36</v>
      </c>
      <c r="B2" s="43">
        <v>24.82</v>
      </c>
      <c r="C2" s="43">
        <v>12.78</v>
      </c>
      <c r="D2">
        <f>D26*3</f>
        <v>0.75</v>
      </c>
      <c r="E2">
        <f t="shared" ref="E2:J2" si="0">E26*3</f>
        <v>0</v>
      </c>
      <c r="F2">
        <f t="shared" ref="F2" si="1">F26*3</f>
        <v>1.5</v>
      </c>
      <c r="G2">
        <f t="shared" si="0"/>
        <v>0.375</v>
      </c>
      <c r="H2">
        <f t="shared" si="0"/>
        <v>11.399999999999999</v>
      </c>
      <c r="I2">
        <f t="shared" si="0"/>
        <v>0.375</v>
      </c>
      <c r="J2">
        <f t="shared" si="0"/>
        <v>0</v>
      </c>
      <c r="K2">
        <f t="shared" ref="K2" si="2">K26*3</f>
        <v>0</v>
      </c>
      <c r="M2">
        <f>SUM(R2:R10001)</f>
        <v>0</v>
      </c>
      <c r="N2" s="25">
        <f>SUM(List!R2:R1048576)</f>
        <v>0</v>
      </c>
      <c r="O2" s="26">
        <f>SUM(List!AX2:AX1000)</f>
        <v>0</v>
      </c>
      <c r="P2" s="26">
        <f>SUM(List!BC2:BC1000)</f>
        <v>0</v>
      </c>
      <c r="R2" s="9" t="str">
        <f>IF(List!B2="","",1)</f>
        <v/>
      </c>
      <c r="T2" s="47"/>
    </row>
    <row r="3" spans="1:20" x14ac:dyDescent="0.25">
      <c r="A3" s="28">
        <v>35</v>
      </c>
      <c r="B3" s="43">
        <v>24.4</v>
      </c>
      <c r="C3" s="43">
        <v>12.57</v>
      </c>
      <c r="D3">
        <f>D26*2.95</f>
        <v>0.73750000000000004</v>
      </c>
      <c r="E3">
        <f t="shared" ref="E3:J3" si="3">E26*2.95</f>
        <v>0</v>
      </c>
      <c r="F3">
        <f t="shared" ref="F3" si="4">F26*2.95</f>
        <v>1.4750000000000001</v>
      </c>
      <c r="G3">
        <f t="shared" si="3"/>
        <v>0.36875000000000002</v>
      </c>
      <c r="H3">
        <f t="shared" si="3"/>
        <v>11.21</v>
      </c>
      <c r="I3">
        <f t="shared" si="3"/>
        <v>0.36875000000000002</v>
      </c>
      <c r="J3">
        <f t="shared" si="3"/>
        <v>0</v>
      </c>
      <c r="K3">
        <f t="shared" ref="K3" si="5">K26*2.95</f>
        <v>0</v>
      </c>
      <c r="R3" s="9" t="str">
        <f>IF(List!B3="","",1)</f>
        <v/>
      </c>
      <c r="T3" s="47"/>
    </row>
    <row r="4" spans="1:20" x14ac:dyDescent="0.25">
      <c r="A4" s="28">
        <v>34</v>
      </c>
      <c r="B4" s="43">
        <v>23.99</v>
      </c>
      <c r="C4" s="43">
        <v>12.36</v>
      </c>
      <c r="D4">
        <f>D26*2.9</f>
        <v>0.72499999999999998</v>
      </c>
      <c r="E4">
        <f t="shared" ref="E4:J4" si="6">E26*2.9</f>
        <v>0</v>
      </c>
      <c r="F4">
        <f t="shared" ref="F4" si="7">F26*2.9</f>
        <v>1.45</v>
      </c>
      <c r="G4">
        <f t="shared" si="6"/>
        <v>0.36249999999999999</v>
      </c>
      <c r="H4">
        <f t="shared" si="6"/>
        <v>11.02</v>
      </c>
      <c r="I4">
        <f t="shared" si="6"/>
        <v>0.36249999999999999</v>
      </c>
      <c r="J4">
        <f t="shared" si="6"/>
        <v>0</v>
      </c>
      <c r="K4">
        <f t="shared" ref="K4" si="8">K26*2.9</f>
        <v>0</v>
      </c>
      <c r="M4" s="60" t="s">
        <v>1582</v>
      </c>
      <c r="N4" s="60"/>
      <c r="R4" s="9" t="str">
        <f>IF(List!B4="","",1)</f>
        <v/>
      </c>
      <c r="T4" s="47"/>
    </row>
    <row r="5" spans="1:20" x14ac:dyDescent="0.25">
      <c r="A5" s="28">
        <v>33</v>
      </c>
      <c r="B5" s="43">
        <v>23.57</v>
      </c>
      <c r="C5" s="43">
        <v>12.14</v>
      </c>
      <c r="D5">
        <f>D26*2.85</f>
        <v>0.71250000000000002</v>
      </c>
      <c r="E5">
        <f t="shared" ref="E5:J5" si="9">E26*2.85</f>
        <v>0</v>
      </c>
      <c r="F5">
        <f t="shared" ref="F5" si="10">F26*2.85</f>
        <v>1.425</v>
      </c>
      <c r="G5">
        <f t="shared" si="9"/>
        <v>0.35625000000000001</v>
      </c>
      <c r="H5">
        <f t="shared" si="9"/>
        <v>10.83</v>
      </c>
      <c r="I5">
        <f t="shared" si="9"/>
        <v>0.35625000000000001</v>
      </c>
      <c r="J5">
        <f t="shared" si="9"/>
        <v>0</v>
      </c>
      <c r="K5">
        <f t="shared" ref="K5" si="11">K26*2.85</f>
        <v>0</v>
      </c>
      <c r="M5" t="s">
        <v>1576</v>
      </c>
      <c r="N5" s="45">
        <v>50000</v>
      </c>
      <c r="R5" s="9" t="str">
        <f>IF(List!B5="","",1)</f>
        <v/>
      </c>
      <c r="T5" s="47"/>
    </row>
    <row r="6" spans="1:20" x14ac:dyDescent="0.25">
      <c r="A6" s="28">
        <v>32</v>
      </c>
      <c r="B6" s="43">
        <v>23.16</v>
      </c>
      <c r="C6" s="43">
        <v>11.93</v>
      </c>
      <c r="D6">
        <f>D26*2.8</f>
        <v>0.7</v>
      </c>
      <c r="E6">
        <f t="shared" ref="E6:J6" si="12">E26*2.8</f>
        <v>0</v>
      </c>
      <c r="F6">
        <f t="shared" ref="F6" si="13">F26*2.8</f>
        <v>1.4</v>
      </c>
      <c r="G6">
        <f t="shared" si="12"/>
        <v>0.35</v>
      </c>
      <c r="H6">
        <f t="shared" si="12"/>
        <v>10.639999999999999</v>
      </c>
      <c r="I6">
        <f t="shared" si="12"/>
        <v>0.35</v>
      </c>
      <c r="J6">
        <f t="shared" si="12"/>
        <v>0</v>
      </c>
      <c r="K6">
        <f t="shared" ref="K6" si="14">K26*2.8</f>
        <v>0</v>
      </c>
      <c r="M6" t="s">
        <v>1577</v>
      </c>
      <c r="N6" s="45">
        <v>5000</v>
      </c>
      <c r="R6" s="9" t="str">
        <f>IF(List!B6="","",1)</f>
        <v/>
      </c>
      <c r="T6" s="47"/>
    </row>
    <row r="7" spans="1:20" x14ac:dyDescent="0.25">
      <c r="A7" s="28">
        <v>31</v>
      </c>
      <c r="B7" s="43">
        <v>22.75</v>
      </c>
      <c r="C7" s="43">
        <v>11.72</v>
      </c>
      <c r="D7">
        <f>D26*2.75</f>
        <v>0.6875</v>
      </c>
      <c r="E7">
        <f t="shared" ref="E7:J7" si="15">E26*2.75</f>
        <v>0</v>
      </c>
      <c r="F7">
        <f t="shared" ref="F7" si="16">F26*2.75</f>
        <v>1.375</v>
      </c>
      <c r="G7">
        <f t="shared" si="15"/>
        <v>0.34375</v>
      </c>
      <c r="H7">
        <f t="shared" si="15"/>
        <v>10.45</v>
      </c>
      <c r="I7">
        <f t="shared" si="15"/>
        <v>0.34375</v>
      </c>
      <c r="J7">
        <f t="shared" si="15"/>
        <v>0</v>
      </c>
      <c r="K7">
        <f t="shared" ref="K7" si="17">K26*2.75</f>
        <v>0</v>
      </c>
      <c r="M7" t="s">
        <v>1593</v>
      </c>
      <c r="N7" s="45">
        <v>5000</v>
      </c>
      <c r="P7" t="s">
        <v>1625</v>
      </c>
      <c r="R7" s="9" t="str">
        <f>IF(List!B7="","",1)</f>
        <v/>
      </c>
      <c r="T7" s="47"/>
    </row>
    <row r="8" spans="1:20" x14ac:dyDescent="0.25">
      <c r="A8" s="28">
        <v>30</v>
      </c>
      <c r="B8" s="43">
        <v>22.33</v>
      </c>
      <c r="C8" s="43">
        <v>11.51</v>
      </c>
      <c r="D8">
        <f>D26*2.7</f>
        <v>0.67500000000000004</v>
      </c>
      <c r="E8">
        <f t="shared" ref="E8:J8" si="18">E26*2.7</f>
        <v>0</v>
      </c>
      <c r="F8">
        <f t="shared" ref="F8" si="19">F26*2.7</f>
        <v>1.35</v>
      </c>
      <c r="G8">
        <f t="shared" si="18"/>
        <v>0.33750000000000002</v>
      </c>
      <c r="H8">
        <f t="shared" si="18"/>
        <v>10.26</v>
      </c>
      <c r="I8">
        <f t="shared" si="18"/>
        <v>0.33750000000000002</v>
      </c>
      <c r="J8">
        <f t="shared" si="18"/>
        <v>0</v>
      </c>
      <c r="K8">
        <f t="shared" ref="K8" si="20">K26*2.7</f>
        <v>0</v>
      </c>
      <c r="M8" t="s">
        <v>1578</v>
      </c>
      <c r="N8" s="45">
        <f>N5</f>
        <v>50000</v>
      </c>
      <c r="P8" s="21">
        <f>P2-Q15</f>
        <v>0</v>
      </c>
      <c r="R8" s="9" t="str">
        <f>IF(List!B8="","",1)</f>
        <v/>
      </c>
      <c r="T8" s="47"/>
    </row>
    <row r="9" spans="1:20" x14ac:dyDescent="0.25">
      <c r="A9" s="28">
        <v>29</v>
      </c>
      <c r="B9" s="43">
        <v>21.51</v>
      </c>
      <c r="C9" s="43">
        <v>11.08</v>
      </c>
      <c r="D9">
        <f>D26*2.6</f>
        <v>0.65</v>
      </c>
      <c r="E9">
        <f t="shared" ref="E9:J9" si="21">E26*2.6</f>
        <v>0</v>
      </c>
      <c r="F9">
        <f t="shared" ref="F9" si="22">F26*2.6</f>
        <v>1.3</v>
      </c>
      <c r="G9">
        <f t="shared" si="21"/>
        <v>0.32500000000000001</v>
      </c>
      <c r="H9">
        <f t="shared" si="21"/>
        <v>9.879999999999999</v>
      </c>
      <c r="I9">
        <f t="shared" si="21"/>
        <v>0.32500000000000001</v>
      </c>
      <c r="J9">
        <f t="shared" si="21"/>
        <v>0</v>
      </c>
      <c r="K9">
        <f t="shared" ref="K9" si="23">K26*2.6</f>
        <v>0</v>
      </c>
      <c r="M9" t="s">
        <v>1579</v>
      </c>
      <c r="N9" s="45">
        <v>10000</v>
      </c>
      <c r="P9" s="52">
        <f>P8/(1+0.025)</f>
        <v>0</v>
      </c>
      <c r="R9" s="9" t="str">
        <f>IF(List!B9="","",1)</f>
        <v/>
      </c>
      <c r="T9" s="47"/>
    </row>
    <row r="10" spans="1:20" x14ac:dyDescent="0.25">
      <c r="A10" s="28">
        <v>28</v>
      </c>
      <c r="B10" s="43">
        <v>20.68</v>
      </c>
      <c r="C10" s="43">
        <v>10.65</v>
      </c>
      <c r="D10">
        <f>D26*2.5</f>
        <v>0.625</v>
      </c>
      <c r="E10">
        <f t="shared" ref="E10:J10" si="24">E26*2.5</f>
        <v>0</v>
      </c>
      <c r="F10">
        <f t="shared" ref="F10" si="25">F26*2.5</f>
        <v>1.25</v>
      </c>
      <c r="G10">
        <f t="shared" si="24"/>
        <v>0.3125</v>
      </c>
      <c r="H10">
        <f t="shared" si="24"/>
        <v>9.5</v>
      </c>
      <c r="I10">
        <f t="shared" si="24"/>
        <v>0.3125</v>
      </c>
      <c r="J10">
        <f t="shared" si="24"/>
        <v>0</v>
      </c>
      <c r="K10">
        <f t="shared" ref="K10" si="26">K26*2.5</f>
        <v>0</v>
      </c>
      <c r="M10" t="s">
        <v>1580</v>
      </c>
      <c r="N10" s="45">
        <f>N5/2</f>
        <v>25000</v>
      </c>
      <c r="P10" s="52">
        <f>P9*0.025</f>
        <v>0</v>
      </c>
      <c r="R10" s="9" t="str">
        <f>IF(List!B10="","",1)</f>
        <v/>
      </c>
      <c r="T10" s="47"/>
    </row>
    <row r="11" spans="1:20" x14ac:dyDescent="0.25">
      <c r="A11" s="28">
        <v>27</v>
      </c>
      <c r="B11" s="43">
        <v>19.850000000000001</v>
      </c>
      <c r="C11" s="43">
        <v>10.23</v>
      </c>
      <c r="D11">
        <f>D26*2.4</f>
        <v>0.6</v>
      </c>
      <c r="E11">
        <f t="shared" ref="E11:J11" si="27">E26*2.4</f>
        <v>0</v>
      </c>
      <c r="F11">
        <f t="shared" ref="F11" si="28">F26*2.4</f>
        <v>1.2</v>
      </c>
      <c r="G11">
        <f t="shared" si="27"/>
        <v>0.3</v>
      </c>
      <c r="H11">
        <f t="shared" si="27"/>
        <v>9.1199999999999992</v>
      </c>
      <c r="I11">
        <f t="shared" si="27"/>
        <v>0.3</v>
      </c>
      <c r="J11">
        <f t="shared" si="27"/>
        <v>0</v>
      </c>
      <c r="K11">
        <f t="shared" ref="K11" si="29">K26*2.4</f>
        <v>0</v>
      </c>
      <c r="M11" t="s">
        <v>1587</v>
      </c>
      <c r="N11" s="45"/>
      <c r="R11" s="9" t="str">
        <f>IF(List!B11="","",1)</f>
        <v/>
      </c>
      <c r="T11" s="47"/>
    </row>
    <row r="12" spans="1:20" x14ac:dyDescent="0.25">
      <c r="A12" s="28">
        <v>26</v>
      </c>
      <c r="B12" s="43">
        <v>19.03</v>
      </c>
      <c r="C12" s="43">
        <v>9.8000000000000007</v>
      </c>
      <c r="D12">
        <f>D26*2.3</f>
        <v>0.57499999999999996</v>
      </c>
      <c r="E12">
        <f t="shared" ref="E12:J12" si="30">E26*2.3</f>
        <v>0</v>
      </c>
      <c r="F12">
        <f t="shared" ref="F12" si="31">F26*2.3</f>
        <v>1.1499999999999999</v>
      </c>
      <c r="G12">
        <f t="shared" si="30"/>
        <v>0.28749999999999998</v>
      </c>
      <c r="H12">
        <f t="shared" si="30"/>
        <v>8.7399999999999984</v>
      </c>
      <c r="I12">
        <f t="shared" si="30"/>
        <v>0.28749999999999998</v>
      </c>
      <c r="J12">
        <f t="shared" si="30"/>
        <v>0</v>
      </c>
      <c r="K12">
        <f t="shared" ref="K12" si="32">K26*2.3</f>
        <v>0</v>
      </c>
      <c r="M12" t="s">
        <v>1588</v>
      </c>
      <c r="N12" s="45"/>
      <c r="R12" s="9" t="str">
        <f>IF(List!B12="","",1)</f>
        <v/>
      </c>
      <c r="T12" s="47"/>
    </row>
    <row r="13" spans="1:20" x14ac:dyDescent="0.25">
      <c r="A13" s="28">
        <v>25</v>
      </c>
      <c r="B13" s="43">
        <v>18.2</v>
      </c>
      <c r="C13" s="43">
        <v>9.3699999999999992</v>
      </c>
      <c r="D13">
        <f>D26*2.2</f>
        <v>0.55000000000000004</v>
      </c>
      <c r="E13">
        <f t="shared" ref="E13:J13" si="33">E26*2.2</f>
        <v>0</v>
      </c>
      <c r="F13">
        <f t="shared" ref="F13" si="34">F26*2.2</f>
        <v>1.1000000000000001</v>
      </c>
      <c r="G13">
        <f t="shared" si="33"/>
        <v>0.27500000000000002</v>
      </c>
      <c r="H13">
        <f t="shared" si="33"/>
        <v>8.36</v>
      </c>
      <c r="I13">
        <f t="shared" si="33"/>
        <v>0.27500000000000002</v>
      </c>
      <c r="J13">
        <f t="shared" si="33"/>
        <v>0</v>
      </c>
      <c r="K13">
        <f t="shared" ref="K13" si="35">K26*2.2</f>
        <v>0</v>
      </c>
      <c r="N13" s="17"/>
      <c r="R13" s="9" t="str">
        <f>IF(List!B13="","",1)</f>
        <v/>
      </c>
      <c r="T13" s="47"/>
    </row>
    <row r="14" spans="1:20" x14ac:dyDescent="0.25">
      <c r="A14" s="28">
        <v>24</v>
      </c>
      <c r="B14" s="43">
        <v>16.54</v>
      </c>
      <c r="C14" s="43">
        <v>8.52</v>
      </c>
      <c r="D14">
        <f>D26*2</f>
        <v>0.5</v>
      </c>
      <c r="E14">
        <f t="shared" ref="E14:J14" si="36">E26*2</f>
        <v>0</v>
      </c>
      <c r="F14">
        <f t="shared" ref="F14" si="37">F26*2</f>
        <v>1</v>
      </c>
      <c r="G14">
        <f t="shared" si="36"/>
        <v>0.25</v>
      </c>
      <c r="H14">
        <f t="shared" si="36"/>
        <v>7.6</v>
      </c>
      <c r="I14">
        <f t="shared" si="36"/>
        <v>0.25</v>
      </c>
      <c r="J14">
        <f t="shared" si="36"/>
        <v>0</v>
      </c>
      <c r="K14">
        <f t="shared" ref="K14" si="38">K26*2</f>
        <v>0</v>
      </c>
      <c r="M14" s="60" t="s">
        <v>1586</v>
      </c>
      <c r="N14" s="60"/>
      <c r="P14" s="60" t="s">
        <v>1622</v>
      </c>
      <c r="Q14" s="60"/>
      <c r="R14" s="9" t="str">
        <f>IF(List!B14="","",1)</f>
        <v/>
      </c>
      <c r="T14" s="47"/>
    </row>
    <row r="15" spans="1:20" x14ac:dyDescent="0.25">
      <c r="A15" s="28">
        <v>23</v>
      </c>
      <c r="B15" s="43">
        <v>16.13</v>
      </c>
      <c r="C15" s="43">
        <v>8.31</v>
      </c>
      <c r="D15">
        <f>D26*1.95</f>
        <v>0.48749999999999999</v>
      </c>
      <c r="E15">
        <f t="shared" ref="E15:J15" si="39">E26*1.95</f>
        <v>0</v>
      </c>
      <c r="F15">
        <f t="shared" ref="F15" si="40">F26*1.95</f>
        <v>0.97499999999999998</v>
      </c>
      <c r="G15">
        <f t="shared" si="39"/>
        <v>0.24374999999999999</v>
      </c>
      <c r="H15">
        <f t="shared" si="39"/>
        <v>7.4099999999999993</v>
      </c>
      <c r="I15">
        <f t="shared" si="39"/>
        <v>0.24374999999999999</v>
      </c>
      <c r="J15">
        <f t="shared" si="39"/>
        <v>0</v>
      </c>
      <c r="K15">
        <f t="shared" ref="K15" si="41">K26*1.95</f>
        <v>0</v>
      </c>
      <c r="M15" t="s">
        <v>1571</v>
      </c>
      <c r="N15" s="53" t="e">
        <f>Q15/M2</f>
        <v>#DIV/0!</v>
      </c>
      <c r="P15" t="s">
        <v>1571</v>
      </c>
      <c r="Q15" s="17">
        <f>IF(N2&lt;=100000,0,IF(AND(N2&gt;100000,N2&lt;=300000),20,IF(AND(N2&gt;300000,N2&lt;=500000),50,IF(AND(N2&gt;500000,N2&lt;=750000),100,IF(AND(N2&gt;750000,N2&lt;=1000000),150,200)))))</f>
        <v>0</v>
      </c>
      <c r="R15" s="9" t="str">
        <f>IF(List!B15="","",1)</f>
        <v/>
      </c>
      <c r="T15" s="47"/>
    </row>
    <row r="16" spans="1:20" x14ac:dyDescent="0.25">
      <c r="A16" s="28">
        <v>22</v>
      </c>
      <c r="B16" s="43">
        <v>15.72</v>
      </c>
      <c r="C16" s="43">
        <v>8.1</v>
      </c>
      <c r="D16">
        <f>D26*1.9</f>
        <v>0.47499999999999998</v>
      </c>
      <c r="E16">
        <f t="shared" ref="E16:J16" si="42">E26*1.9</f>
        <v>0</v>
      </c>
      <c r="F16">
        <f t="shared" ref="F16" si="43">F26*1.9</f>
        <v>0.95</v>
      </c>
      <c r="G16">
        <f t="shared" si="42"/>
        <v>0.23749999999999999</v>
      </c>
      <c r="H16">
        <f t="shared" si="42"/>
        <v>7.22</v>
      </c>
      <c r="I16">
        <f t="shared" si="42"/>
        <v>0.23749999999999999</v>
      </c>
      <c r="J16">
        <f t="shared" si="42"/>
        <v>0</v>
      </c>
      <c r="K16">
        <f t="shared" ref="K16" si="44">K26*1.9</f>
        <v>0</v>
      </c>
      <c r="M16" t="s">
        <v>1572</v>
      </c>
      <c r="N16" s="50" t="e">
        <f>Q16/M2</f>
        <v>#DIV/0!</v>
      </c>
      <c r="P16" t="s">
        <v>1624</v>
      </c>
      <c r="Q16" s="50">
        <f>O2*2.5%</f>
        <v>0</v>
      </c>
      <c r="R16" s="9" t="str">
        <f>IF(List!B16="","",1)</f>
        <v/>
      </c>
      <c r="T16" s="47"/>
    </row>
    <row r="17" spans="1:20" x14ac:dyDescent="0.25">
      <c r="A17" s="28">
        <v>21</v>
      </c>
      <c r="B17" s="43">
        <v>15.3</v>
      </c>
      <c r="C17" s="43">
        <v>7.88</v>
      </c>
      <c r="D17">
        <f>D26*1.85</f>
        <v>0.46250000000000002</v>
      </c>
      <c r="E17">
        <f t="shared" ref="E17:J17" si="45">E26*1.85</f>
        <v>0</v>
      </c>
      <c r="F17">
        <f t="shared" ref="F17" si="46">F26*1.85</f>
        <v>0.92500000000000004</v>
      </c>
      <c r="G17">
        <f t="shared" si="45"/>
        <v>0.23125000000000001</v>
      </c>
      <c r="H17">
        <f t="shared" si="45"/>
        <v>7.03</v>
      </c>
      <c r="I17">
        <f t="shared" si="45"/>
        <v>0.23125000000000001</v>
      </c>
      <c r="J17">
        <f t="shared" si="45"/>
        <v>0</v>
      </c>
      <c r="K17">
        <f t="shared" ref="K17" si="47">K26*1.85</f>
        <v>0</v>
      </c>
      <c r="M17" t="s">
        <v>1573</v>
      </c>
      <c r="N17" s="50" t="e">
        <f>Q17/M2</f>
        <v>#DIV/0!</v>
      </c>
      <c r="Q17" s="50"/>
      <c r="R17" s="9" t="str">
        <f>IF(List!B17="","",1)</f>
        <v/>
      </c>
      <c r="T17" s="47"/>
    </row>
    <row r="18" spans="1:20" x14ac:dyDescent="0.25">
      <c r="A18" s="28">
        <v>20</v>
      </c>
      <c r="B18" s="43">
        <v>14.89</v>
      </c>
      <c r="C18" s="43">
        <v>7.67</v>
      </c>
      <c r="D18">
        <f>D26*1.8</f>
        <v>0.45</v>
      </c>
      <c r="E18">
        <f t="shared" ref="E18:J18" si="48">E26*1.8</f>
        <v>0</v>
      </c>
      <c r="F18">
        <f t="shared" ref="F18" si="49">F26*1.8</f>
        <v>0.9</v>
      </c>
      <c r="G18">
        <f t="shared" si="48"/>
        <v>0.22500000000000001</v>
      </c>
      <c r="H18">
        <f t="shared" si="48"/>
        <v>6.84</v>
      </c>
      <c r="I18">
        <f t="shared" si="48"/>
        <v>0.22500000000000001</v>
      </c>
      <c r="J18">
        <f t="shared" si="48"/>
        <v>0</v>
      </c>
      <c r="K18">
        <f t="shared" ref="K18" si="50">K26*1.8</f>
        <v>0</v>
      </c>
      <c r="R18" s="9" t="str">
        <f>IF(List!B18="","",1)</f>
        <v/>
      </c>
      <c r="T18" s="47"/>
    </row>
    <row r="19" spans="1:20" x14ac:dyDescent="0.25">
      <c r="A19" s="28">
        <v>19</v>
      </c>
      <c r="B19" s="43">
        <v>14.48</v>
      </c>
      <c r="C19" s="43">
        <v>7.46</v>
      </c>
      <c r="D19">
        <f>D26*1.75</f>
        <v>0.4375</v>
      </c>
      <c r="E19">
        <f t="shared" ref="E19:J19" si="51">E26*1.75</f>
        <v>0</v>
      </c>
      <c r="F19">
        <f t="shared" ref="F19" si="52">F26*1.75</f>
        <v>0.875</v>
      </c>
      <c r="G19">
        <f t="shared" si="51"/>
        <v>0.21875</v>
      </c>
      <c r="H19">
        <f t="shared" si="51"/>
        <v>6.6499999999999995</v>
      </c>
      <c r="I19">
        <f t="shared" si="51"/>
        <v>0.21875</v>
      </c>
      <c r="J19">
        <f t="shared" si="51"/>
        <v>0</v>
      </c>
      <c r="K19">
        <f t="shared" ref="K19" si="53">K26*1.75</f>
        <v>0</v>
      </c>
      <c r="R19" s="9" t="str">
        <f>IF(List!B19="","",1)</f>
        <v/>
      </c>
      <c r="T19" s="47"/>
    </row>
    <row r="20" spans="1:20" x14ac:dyDescent="0.25">
      <c r="A20" s="28">
        <v>18</v>
      </c>
      <c r="B20" s="43">
        <v>14.06</v>
      </c>
      <c r="C20" s="43">
        <v>7.24</v>
      </c>
      <c r="D20">
        <f>D26*1.7</f>
        <v>0.42499999999999999</v>
      </c>
      <c r="E20">
        <f t="shared" ref="E20:J20" si="54">E26*1.7</f>
        <v>0</v>
      </c>
      <c r="F20">
        <f t="shared" ref="F20" si="55">F26*1.7</f>
        <v>0.85</v>
      </c>
      <c r="G20">
        <f t="shared" si="54"/>
        <v>0.21249999999999999</v>
      </c>
      <c r="H20">
        <f t="shared" si="54"/>
        <v>6.46</v>
      </c>
      <c r="I20">
        <f t="shared" si="54"/>
        <v>0.21249999999999999</v>
      </c>
      <c r="J20">
        <f t="shared" si="54"/>
        <v>0</v>
      </c>
      <c r="K20">
        <f t="shared" ref="K20" si="56">K26*1.7</f>
        <v>0</v>
      </c>
      <c r="M20" t="s">
        <v>1596</v>
      </c>
      <c r="N20" s="27" t="s">
        <v>1598</v>
      </c>
      <c r="R20" s="9" t="str">
        <f>IF(List!B20="","",1)</f>
        <v/>
      </c>
      <c r="T20" s="47"/>
    </row>
    <row r="21" spans="1:20" x14ac:dyDescent="0.25">
      <c r="A21" s="28">
        <v>17</v>
      </c>
      <c r="B21" s="43">
        <v>13.24</v>
      </c>
      <c r="C21" s="43">
        <v>6.82</v>
      </c>
      <c r="D21">
        <f>D26*1.6</f>
        <v>0.4</v>
      </c>
      <c r="E21">
        <f t="shared" ref="E21:J21" si="57">E26*1.6</f>
        <v>0</v>
      </c>
      <c r="F21">
        <f t="shared" ref="F21" si="58">F26*1.6</f>
        <v>0.8</v>
      </c>
      <c r="G21">
        <f t="shared" si="57"/>
        <v>0.2</v>
      </c>
      <c r="H21">
        <f t="shared" si="57"/>
        <v>6.08</v>
      </c>
      <c r="I21">
        <f t="shared" si="57"/>
        <v>0.2</v>
      </c>
      <c r="J21">
        <f t="shared" si="57"/>
        <v>0</v>
      </c>
      <c r="K21">
        <f t="shared" ref="K21" si="59">K26*1.6</f>
        <v>0</v>
      </c>
      <c r="M21" t="s">
        <v>1602</v>
      </c>
      <c r="N21" s="27" t="s">
        <v>1606</v>
      </c>
      <c r="R21" s="9" t="str">
        <f>IF(List!B21="","",1)</f>
        <v/>
      </c>
      <c r="T21" s="47"/>
    </row>
    <row r="22" spans="1:20" x14ac:dyDescent="0.25">
      <c r="A22" s="28">
        <v>16</v>
      </c>
      <c r="B22" s="43">
        <v>12.41</v>
      </c>
      <c r="C22" s="43">
        <v>6.39</v>
      </c>
      <c r="D22">
        <f>D26*1.5</f>
        <v>0.375</v>
      </c>
      <c r="E22">
        <f t="shared" ref="E22:J22" si="60">E26*1.5</f>
        <v>0</v>
      </c>
      <c r="F22">
        <f t="shared" ref="F22" si="61">F26*1.5</f>
        <v>0.75</v>
      </c>
      <c r="G22">
        <f t="shared" si="60"/>
        <v>0.1875</v>
      </c>
      <c r="H22">
        <f t="shared" si="60"/>
        <v>5.6999999999999993</v>
      </c>
      <c r="I22">
        <f t="shared" si="60"/>
        <v>0.1875</v>
      </c>
      <c r="J22">
        <f t="shared" si="60"/>
        <v>0</v>
      </c>
      <c r="K22">
        <f t="shared" ref="K22" si="62">K26*1.5</f>
        <v>0</v>
      </c>
      <c r="M22" t="s">
        <v>1621</v>
      </c>
      <c r="N22" s="47">
        <f>VLOOKUP(N21,M31:N46,2,0)</f>
        <v>5.0000000000000001E-3</v>
      </c>
      <c r="R22" s="9" t="str">
        <f>IF(List!B22="","",1)</f>
        <v/>
      </c>
      <c r="T22" s="47"/>
    </row>
    <row r="23" spans="1:20" x14ac:dyDescent="0.25">
      <c r="A23" s="28">
        <v>15</v>
      </c>
      <c r="B23" s="43">
        <v>11.58</v>
      </c>
      <c r="C23" s="43">
        <v>5.97</v>
      </c>
      <c r="D23">
        <f>D26*1.4</f>
        <v>0.35</v>
      </c>
      <c r="E23">
        <f t="shared" ref="E23:J23" si="63">E26*1.4</f>
        <v>0</v>
      </c>
      <c r="F23">
        <f t="shared" ref="F23" si="64">F26*1.4</f>
        <v>0.7</v>
      </c>
      <c r="G23">
        <f t="shared" si="63"/>
        <v>0.17499999999999999</v>
      </c>
      <c r="H23">
        <f t="shared" si="63"/>
        <v>5.3199999999999994</v>
      </c>
      <c r="I23">
        <f t="shared" si="63"/>
        <v>0.17499999999999999</v>
      </c>
      <c r="J23">
        <f t="shared" si="63"/>
        <v>0</v>
      </c>
      <c r="K23">
        <f t="shared" ref="K23" si="65">K26*1.4</f>
        <v>0</v>
      </c>
      <c r="R23" s="9" t="str">
        <f>IF(List!B23="","",1)</f>
        <v/>
      </c>
      <c r="T23" s="47"/>
    </row>
    <row r="24" spans="1:20" x14ac:dyDescent="0.25">
      <c r="A24" s="28">
        <v>14</v>
      </c>
      <c r="B24" s="43">
        <v>10.75</v>
      </c>
      <c r="C24" s="43">
        <v>5.54</v>
      </c>
      <c r="D24">
        <f>D26*1.3</f>
        <v>0.32500000000000001</v>
      </c>
      <c r="E24">
        <f t="shared" ref="E24:J24" si="66">E26*1.3</f>
        <v>0</v>
      </c>
      <c r="F24">
        <f t="shared" ref="F24" si="67">F26*1.3</f>
        <v>0.65</v>
      </c>
      <c r="G24">
        <f t="shared" si="66"/>
        <v>0.16250000000000001</v>
      </c>
      <c r="H24">
        <f t="shared" si="66"/>
        <v>4.9399999999999995</v>
      </c>
      <c r="I24">
        <f t="shared" si="66"/>
        <v>0.16250000000000001</v>
      </c>
      <c r="J24">
        <f t="shared" si="66"/>
        <v>0</v>
      </c>
      <c r="K24">
        <f t="shared" ref="K24" si="68">K26*1.3</f>
        <v>0</v>
      </c>
      <c r="R24" s="9" t="str">
        <f>IF(List!B24="","",1)</f>
        <v/>
      </c>
      <c r="T24" s="47"/>
    </row>
    <row r="25" spans="1:20" x14ac:dyDescent="0.25">
      <c r="A25" s="28">
        <v>13</v>
      </c>
      <c r="B25" s="43">
        <v>9.93</v>
      </c>
      <c r="C25" s="43">
        <v>5.1100000000000003</v>
      </c>
      <c r="D25">
        <f>D26*1.2</f>
        <v>0.3</v>
      </c>
      <c r="E25">
        <f t="shared" ref="E25:K25" si="69">E26*1.2</f>
        <v>0</v>
      </c>
      <c r="F25">
        <f t="shared" si="69"/>
        <v>0.6</v>
      </c>
      <c r="G25">
        <f t="shared" si="69"/>
        <v>0.15</v>
      </c>
      <c r="H25">
        <f t="shared" si="69"/>
        <v>4.5599999999999996</v>
      </c>
      <c r="I25">
        <f t="shared" si="69"/>
        <v>0.15</v>
      </c>
      <c r="J25">
        <f t="shared" si="69"/>
        <v>0</v>
      </c>
      <c r="K25">
        <f t="shared" si="69"/>
        <v>0</v>
      </c>
      <c r="L25" s="22" t="s">
        <v>1575</v>
      </c>
      <c r="M25" s="22" t="s">
        <v>1576</v>
      </c>
      <c r="N25" s="22" t="s">
        <v>1593</v>
      </c>
      <c r="O25" s="22" t="s">
        <v>1578</v>
      </c>
      <c r="P25" s="22" t="s">
        <v>1579</v>
      </c>
      <c r="Q25" s="22" t="s">
        <v>1580</v>
      </c>
      <c r="R25" s="9" t="s">
        <v>1592</v>
      </c>
      <c r="T25" s="47"/>
    </row>
    <row r="26" spans="1:20" x14ac:dyDescent="0.25">
      <c r="A26" s="29">
        <v>12</v>
      </c>
      <c r="B26" s="44">
        <v>8.27</v>
      </c>
      <c r="C26" s="44">
        <v>4.26</v>
      </c>
      <c r="D26" s="27">
        <v>0.25</v>
      </c>
      <c r="E26" s="27"/>
      <c r="F26" s="27">
        <v>0.5</v>
      </c>
      <c r="G26" s="27">
        <v>0.125</v>
      </c>
      <c r="H26" s="27">
        <v>3.8</v>
      </c>
      <c r="I26" s="27">
        <v>0.125</v>
      </c>
      <c r="J26" s="27"/>
      <c r="K26" s="27"/>
      <c r="M26" s="48">
        <f>D26/B26</f>
        <v>3.0229746070133012E-2</v>
      </c>
      <c r="N26" s="48">
        <f>M26</f>
        <v>3.0229746070133012E-2</v>
      </c>
      <c r="O26" s="48">
        <f>G26/B26</f>
        <v>1.5114873035066506E-2</v>
      </c>
      <c r="P26" s="48">
        <f>(H26/B26)/2</f>
        <v>0.22974607013301088</v>
      </c>
      <c r="Q26" s="48">
        <f>I26/B26</f>
        <v>1.5114873035066506E-2</v>
      </c>
      <c r="R26" s="9" t="str">
        <f>IF(List!B26="","",1)</f>
        <v/>
      </c>
      <c r="T26" s="47"/>
    </row>
    <row r="27" spans="1:20" x14ac:dyDescent="0.25">
      <c r="A27" s="28">
        <v>11</v>
      </c>
      <c r="B27" s="43">
        <v>7.86</v>
      </c>
      <c r="C27" s="43">
        <v>4.05</v>
      </c>
      <c r="D27">
        <f>D26*0.95</f>
        <v>0.23749999999999999</v>
      </c>
      <c r="E27">
        <f t="shared" ref="E27:J27" si="70">E26*0.95</f>
        <v>0</v>
      </c>
      <c r="F27">
        <f t="shared" ref="F27" si="71">F26*0.95</f>
        <v>0.47499999999999998</v>
      </c>
      <c r="G27">
        <f t="shared" si="70"/>
        <v>0.11874999999999999</v>
      </c>
      <c r="H27">
        <f t="shared" si="70"/>
        <v>3.61</v>
      </c>
      <c r="I27">
        <f t="shared" si="70"/>
        <v>0.11874999999999999</v>
      </c>
      <c r="J27">
        <f t="shared" si="70"/>
        <v>0</v>
      </c>
      <c r="K27">
        <f t="shared" ref="K27" si="72">K26*0.95</f>
        <v>0</v>
      </c>
      <c r="R27" s="9" t="str">
        <f>IF(List!B27="","",1)</f>
        <v/>
      </c>
      <c r="T27" s="47"/>
    </row>
    <row r="28" spans="1:20" x14ac:dyDescent="0.25">
      <c r="A28" s="28">
        <v>10</v>
      </c>
      <c r="B28" s="43">
        <v>7.44</v>
      </c>
      <c r="C28" s="43">
        <v>3.84</v>
      </c>
      <c r="D28">
        <f>D26*0.9</f>
        <v>0.22500000000000001</v>
      </c>
      <c r="E28">
        <f t="shared" ref="E28:J28" si="73">E26*0.9</f>
        <v>0</v>
      </c>
      <c r="F28">
        <f t="shared" ref="F28" si="74">F26*0.9</f>
        <v>0.45</v>
      </c>
      <c r="G28">
        <f t="shared" si="73"/>
        <v>0.1125</v>
      </c>
      <c r="H28">
        <f t="shared" si="73"/>
        <v>3.42</v>
      </c>
      <c r="I28">
        <f t="shared" si="73"/>
        <v>0.1125</v>
      </c>
      <c r="J28">
        <f t="shared" si="73"/>
        <v>0</v>
      </c>
      <c r="K28">
        <f t="shared" ref="K28" si="75">K26*0.9</f>
        <v>0</v>
      </c>
      <c r="R28" s="9" t="str">
        <f>IF(List!B28="","",1)</f>
        <v/>
      </c>
      <c r="T28" s="47"/>
    </row>
    <row r="29" spans="1:20" x14ac:dyDescent="0.25">
      <c r="A29" s="28">
        <v>9</v>
      </c>
      <c r="B29" s="43">
        <v>7.03</v>
      </c>
      <c r="C29" s="43">
        <v>3.62</v>
      </c>
      <c r="D29">
        <f>D26*0.85</f>
        <v>0.21249999999999999</v>
      </c>
      <c r="E29">
        <f t="shared" ref="E29:J29" si="76">E26*0.85</f>
        <v>0</v>
      </c>
      <c r="F29">
        <f t="shared" ref="F29" si="77">F26*0.85</f>
        <v>0.42499999999999999</v>
      </c>
      <c r="G29">
        <f t="shared" si="76"/>
        <v>0.10625</v>
      </c>
      <c r="H29">
        <f t="shared" si="76"/>
        <v>3.23</v>
      </c>
      <c r="I29">
        <f t="shared" si="76"/>
        <v>0.10625</v>
      </c>
      <c r="J29">
        <f t="shared" si="76"/>
        <v>0</v>
      </c>
      <c r="K29">
        <f t="shared" ref="K29" si="78">K26*0.85</f>
        <v>0</v>
      </c>
      <c r="R29" s="9" t="str">
        <f>IF(List!B29="","",1)</f>
        <v/>
      </c>
      <c r="T29" s="47"/>
    </row>
    <row r="30" spans="1:20" x14ac:dyDescent="0.25">
      <c r="A30" s="28">
        <v>8</v>
      </c>
      <c r="B30" s="43">
        <v>6.62</v>
      </c>
      <c r="C30" s="43">
        <v>3.41</v>
      </c>
      <c r="D30">
        <f>D26*0.8</f>
        <v>0.2</v>
      </c>
      <c r="E30">
        <f t="shared" ref="E30:J30" si="79">E26*0.8</f>
        <v>0</v>
      </c>
      <c r="F30">
        <f t="shared" ref="F30" si="80">F26*0.8</f>
        <v>0.4</v>
      </c>
      <c r="G30">
        <f t="shared" si="79"/>
        <v>0.1</v>
      </c>
      <c r="H30">
        <f t="shared" si="79"/>
        <v>3.04</v>
      </c>
      <c r="I30">
        <f t="shared" si="79"/>
        <v>0.1</v>
      </c>
      <c r="J30">
        <f t="shared" si="79"/>
        <v>0</v>
      </c>
      <c r="K30">
        <f t="shared" ref="K30" si="81">K26*0.8</f>
        <v>0</v>
      </c>
      <c r="M30" t="s">
        <v>1603</v>
      </c>
      <c r="N30" t="s">
        <v>1604</v>
      </c>
      <c r="R30" s="9" t="str">
        <f>IF(List!B30="","",1)</f>
        <v/>
      </c>
      <c r="T30" s="47"/>
    </row>
    <row r="31" spans="1:20" x14ac:dyDescent="0.25">
      <c r="A31" s="28">
        <v>7</v>
      </c>
      <c r="B31" s="43">
        <v>6.2</v>
      </c>
      <c r="C31" s="43">
        <v>3.2</v>
      </c>
      <c r="D31">
        <f>D26*0.75</f>
        <v>0.1875</v>
      </c>
      <c r="E31">
        <f t="shared" ref="E31:J31" si="82">E26*0.75</f>
        <v>0</v>
      </c>
      <c r="F31">
        <f t="shared" ref="F31" si="83">F26*0.75</f>
        <v>0.375</v>
      </c>
      <c r="G31">
        <f t="shared" si="82"/>
        <v>9.375E-2</v>
      </c>
      <c r="H31">
        <f t="shared" si="82"/>
        <v>2.8499999999999996</v>
      </c>
      <c r="I31">
        <f t="shared" si="82"/>
        <v>9.375E-2</v>
      </c>
      <c r="J31">
        <f t="shared" si="82"/>
        <v>0</v>
      </c>
      <c r="K31">
        <f t="shared" ref="K31" si="84">K26*0.75</f>
        <v>0</v>
      </c>
      <c r="M31" t="s">
        <v>1605</v>
      </c>
      <c r="N31" s="47">
        <v>5.0000000000000001E-3</v>
      </c>
      <c r="R31" s="9" t="str">
        <f>IF(List!B31="","",1)</f>
        <v/>
      </c>
      <c r="T31" s="47"/>
    </row>
    <row r="32" spans="1:20" x14ac:dyDescent="0.25">
      <c r="A32" s="28">
        <v>6</v>
      </c>
      <c r="B32" s="43">
        <v>5.79</v>
      </c>
      <c r="C32" s="43">
        <v>2.98</v>
      </c>
      <c r="D32">
        <f>D26*0.7</f>
        <v>0.17499999999999999</v>
      </c>
      <c r="E32">
        <f t="shared" ref="E32:J32" si="85">E26*0.7</f>
        <v>0</v>
      </c>
      <c r="F32">
        <f t="shared" ref="F32" si="86">F26*0.7</f>
        <v>0.35</v>
      </c>
      <c r="G32">
        <f t="shared" si="85"/>
        <v>8.7499999999999994E-2</v>
      </c>
      <c r="H32">
        <f t="shared" si="85"/>
        <v>2.6599999999999997</v>
      </c>
      <c r="I32">
        <f t="shared" si="85"/>
        <v>8.7499999999999994E-2</v>
      </c>
      <c r="J32">
        <f t="shared" si="85"/>
        <v>0</v>
      </c>
      <c r="K32">
        <f t="shared" ref="K32" si="87">K26*0.7</f>
        <v>0</v>
      </c>
      <c r="M32" t="s">
        <v>1606</v>
      </c>
      <c r="N32" s="47">
        <v>5.0000000000000001E-3</v>
      </c>
      <c r="R32" s="9" t="str">
        <f>IF(List!B32="","",1)</f>
        <v/>
      </c>
      <c r="T32" s="47"/>
    </row>
    <row r="33" spans="1:20" x14ac:dyDescent="0.25">
      <c r="A33" s="28">
        <v>5</v>
      </c>
      <c r="B33" s="43">
        <v>4.96</v>
      </c>
      <c r="C33" s="43">
        <v>2.56</v>
      </c>
      <c r="D33">
        <f>D26*0.6</f>
        <v>0.15</v>
      </c>
      <c r="E33">
        <f t="shared" ref="E33:J33" si="88">E26*0.6</f>
        <v>0</v>
      </c>
      <c r="F33">
        <f t="shared" ref="F33" si="89">F26*0.6</f>
        <v>0.3</v>
      </c>
      <c r="G33">
        <f t="shared" si="88"/>
        <v>7.4999999999999997E-2</v>
      </c>
      <c r="H33">
        <f t="shared" si="88"/>
        <v>2.2799999999999998</v>
      </c>
      <c r="I33">
        <f t="shared" si="88"/>
        <v>7.4999999999999997E-2</v>
      </c>
      <c r="J33">
        <f t="shared" si="88"/>
        <v>0</v>
      </c>
      <c r="K33">
        <f t="shared" ref="K33" si="90">K26*0.6</f>
        <v>0</v>
      </c>
      <c r="M33" t="s">
        <v>1607</v>
      </c>
      <c r="N33" s="47">
        <v>7.4999999999999997E-3</v>
      </c>
      <c r="R33" s="9" t="str">
        <f>IF(List!B33="","",1)</f>
        <v/>
      </c>
      <c r="T33" s="47"/>
    </row>
    <row r="34" spans="1:20" x14ac:dyDescent="0.25">
      <c r="A34" s="28">
        <v>4</v>
      </c>
      <c r="B34" s="43">
        <v>4.1399999999999997</v>
      </c>
      <c r="C34" s="43">
        <v>2.13</v>
      </c>
      <c r="D34">
        <f>D26*0.5</f>
        <v>0.125</v>
      </c>
      <c r="E34">
        <f t="shared" ref="E34:J34" si="91">E26*0.5</f>
        <v>0</v>
      </c>
      <c r="F34">
        <f t="shared" ref="F34" si="92">F26*0.5</f>
        <v>0.25</v>
      </c>
      <c r="G34">
        <f t="shared" si="91"/>
        <v>6.25E-2</v>
      </c>
      <c r="H34">
        <f t="shared" si="91"/>
        <v>1.9</v>
      </c>
      <c r="I34">
        <f t="shared" si="91"/>
        <v>6.25E-2</v>
      </c>
      <c r="J34">
        <f t="shared" si="91"/>
        <v>0</v>
      </c>
      <c r="K34">
        <f t="shared" ref="K34" si="93">K26*0.5</f>
        <v>0</v>
      </c>
      <c r="M34" t="s">
        <v>1608</v>
      </c>
      <c r="N34" s="47">
        <v>5.0000000000000001E-3</v>
      </c>
      <c r="R34" s="9" t="str">
        <f>IF(List!B34="","",1)</f>
        <v/>
      </c>
      <c r="T34" s="47"/>
    </row>
    <row r="35" spans="1:20" x14ac:dyDescent="0.25">
      <c r="A35" s="28">
        <v>3</v>
      </c>
      <c r="B35" s="43">
        <v>3.31</v>
      </c>
      <c r="C35" s="43">
        <v>1.7</v>
      </c>
      <c r="D35">
        <f>D26*0.4</f>
        <v>0.1</v>
      </c>
      <c r="E35">
        <f t="shared" ref="E35:J35" si="94">E26*0.4</f>
        <v>0</v>
      </c>
      <c r="F35">
        <f t="shared" ref="F35" si="95">F26*0.4</f>
        <v>0.2</v>
      </c>
      <c r="G35">
        <f t="shared" si="94"/>
        <v>0.05</v>
      </c>
      <c r="H35">
        <f t="shared" si="94"/>
        <v>1.52</v>
      </c>
      <c r="I35">
        <f t="shared" si="94"/>
        <v>0.05</v>
      </c>
      <c r="J35">
        <f t="shared" si="94"/>
        <v>0</v>
      </c>
      <c r="K35">
        <f t="shared" ref="K35" si="96">K26*0.4</f>
        <v>0</v>
      </c>
      <c r="M35" t="s">
        <v>1609</v>
      </c>
      <c r="N35" s="47">
        <v>6.0000000000000001E-3</v>
      </c>
      <c r="R35" s="9" t="str">
        <f>IF(List!B35="","",1)</f>
        <v/>
      </c>
      <c r="T35" s="47"/>
    </row>
    <row r="36" spans="1:20" x14ac:dyDescent="0.25">
      <c r="A36" s="28">
        <v>2</v>
      </c>
      <c r="B36" s="43">
        <v>2.48</v>
      </c>
      <c r="C36" s="43">
        <v>1.28</v>
      </c>
      <c r="D36">
        <f>D26*0.3</f>
        <v>7.4999999999999997E-2</v>
      </c>
      <c r="E36">
        <f t="shared" ref="E36:J36" si="97">E26*0.3</f>
        <v>0</v>
      </c>
      <c r="F36">
        <f t="shared" ref="F36" si="98">F26*0.3</f>
        <v>0.15</v>
      </c>
      <c r="G36">
        <f t="shared" si="97"/>
        <v>3.7499999999999999E-2</v>
      </c>
      <c r="H36">
        <f t="shared" si="97"/>
        <v>1.1399999999999999</v>
      </c>
      <c r="I36">
        <f t="shared" si="97"/>
        <v>3.7499999999999999E-2</v>
      </c>
      <c r="J36">
        <f t="shared" si="97"/>
        <v>0</v>
      </c>
      <c r="K36">
        <f t="shared" ref="K36" si="99">K26*0.3</f>
        <v>0</v>
      </c>
      <c r="M36" t="s">
        <v>1610</v>
      </c>
      <c r="N36" s="47">
        <v>2.7000000000000001E-3</v>
      </c>
      <c r="R36" s="9" t="str">
        <f>IF(List!B36="","",1)</f>
        <v/>
      </c>
      <c r="T36" s="47"/>
    </row>
    <row r="37" spans="1:20" x14ac:dyDescent="0.25">
      <c r="A37" s="28">
        <v>1</v>
      </c>
      <c r="B37" s="43">
        <v>1.65</v>
      </c>
      <c r="C37" s="43">
        <v>0.85</v>
      </c>
      <c r="D37">
        <f>D26*0.2</f>
        <v>0.05</v>
      </c>
      <c r="E37">
        <f t="shared" ref="E37:J37" si="100">E26*0.2</f>
        <v>0</v>
      </c>
      <c r="F37">
        <f t="shared" ref="F37" si="101">F26*0.2</f>
        <v>0.1</v>
      </c>
      <c r="G37">
        <f t="shared" si="100"/>
        <v>2.5000000000000001E-2</v>
      </c>
      <c r="H37">
        <f t="shared" si="100"/>
        <v>0.76</v>
      </c>
      <c r="I37">
        <f t="shared" si="100"/>
        <v>2.5000000000000001E-2</v>
      </c>
      <c r="J37">
        <f t="shared" si="100"/>
        <v>0</v>
      </c>
      <c r="K37">
        <f t="shared" ref="K37" si="102">K26*0.2</f>
        <v>0</v>
      </c>
      <c r="M37" t="s">
        <v>1611</v>
      </c>
      <c r="N37" s="47">
        <v>5.0000000000000001E-3</v>
      </c>
      <c r="R37" s="9" t="str">
        <f>IF(List!B37="","",1)</f>
        <v/>
      </c>
      <c r="T37" s="47"/>
    </row>
    <row r="38" spans="1:20" x14ac:dyDescent="0.25">
      <c r="M38" t="s">
        <v>1612</v>
      </c>
      <c r="N38" s="47">
        <v>5.4999999999999997E-3</v>
      </c>
      <c r="R38" s="9" t="str">
        <f>IF(List!B38="","",1)</f>
        <v/>
      </c>
      <c r="T38" s="47"/>
    </row>
    <row r="39" spans="1:20" x14ac:dyDescent="0.25">
      <c r="M39" t="s">
        <v>1613</v>
      </c>
      <c r="N39" s="47">
        <v>5.0000000000000001E-3</v>
      </c>
      <c r="R39" s="9" t="str">
        <f>IF(List!B39="","",1)</f>
        <v/>
      </c>
    </row>
    <row r="40" spans="1:20" x14ac:dyDescent="0.25">
      <c r="M40" t="s">
        <v>1614</v>
      </c>
      <c r="N40" s="47">
        <v>2E-3</v>
      </c>
      <c r="R40" s="9" t="str">
        <f>IF(List!B40="","",1)</f>
        <v/>
      </c>
    </row>
    <row r="41" spans="1:20" x14ac:dyDescent="0.25">
      <c r="M41" t="s">
        <v>1615</v>
      </c>
      <c r="N41" s="47">
        <v>1.2099999999999999E-3</v>
      </c>
      <c r="R41" s="9" t="str">
        <f>IF(List!B41="","",1)</f>
        <v/>
      </c>
    </row>
    <row r="42" spans="1:20" x14ac:dyDescent="0.25">
      <c r="M42" t="s">
        <v>1616</v>
      </c>
      <c r="N42" s="47">
        <v>7.0000000000000001E-3</v>
      </c>
      <c r="R42" s="9" t="str">
        <f>IF(List!B42="","",1)</f>
        <v/>
      </c>
    </row>
    <row r="43" spans="1:20" x14ac:dyDescent="0.25">
      <c r="M43" t="s">
        <v>1617</v>
      </c>
      <c r="N43" s="47">
        <v>7.4999999999999997E-3</v>
      </c>
      <c r="R43" s="9" t="str">
        <f>IF(List!B43="","",1)</f>
        <v/>
      </c>
    </row>
    <row r="44" spans="1:20" x14ac:dyDescent="0.25">
      <c r="M44" t="s">
        <v>1618</v>
      </c>
      <c r="N44" s="47">
        <v>7.4999999999999997E-3</v>
      </c>
      <c r="R44" s="9" t="str">
        <f>IF(List!B44="","",1)</f>
        <v/>
      </c>
    </row>
    <row r="45" spans="1:20" x14ac:dyDescent="0.25">
      <c r="M45" t="s">
        <v>1619</v>
      </c>
      <c r="N45" s="47">
        <v>6.4999999999999997E-3</v>
      </c>
      <c r="R45" s="9" t="str">
        <f>IF(List!B45="","",1)</f>
        <v/>
      </c>
    </row>
    <row r="46" spans="1:20" x14ac:dyDescent="0.25">
      <c r="M46" t="s">
        <v>1620</v>
      </c>
      <c r="N46" s="47">
        <v>6.0000000000000001E-3</v>
      </c>
      <c r="R46" s="9" t="str">
        <f>IF(List!B46="","",1)</f>
        <v/>
      </c>
    </row>
    <row r="47" spans="1:20" x14ac:dyDescent="0.25">
      <c r="R47" s="9" t="str">
        <f>IF(List!B47="","",1)</f>
        <v/>
      </c>
    </row>
    <row r="48" spans="1:20" x14ac:dyDescent="0.25">
      <c r="R48" s="9" t="str">
        <f>IF(List!B48="","",1)</f>
        <v/>
      </c>
    </row>
    <row r="49" spans="18:18" x14ac:dyDescent="0.25">
      <c r="R49" s="9" t="str">
        <f>IF(List!B49="","",1)</f>
        <v/>
      </c>
    </row>
    <row r="50" spans="18:18" x14ac:dyDescent="0.25">
      <c r="R50" s="9" t="str">
        <f>IF(List!B50="","",1)</f>
        <v/>
      </c>
    </row>
    <row r="51" spans="18:18" x14ac:dyDescent="0.25">
      <c r="R51" s="9" t="str">
        <f>IF(List!B51="","",1)</f>
        <v/>
      </c>
    </row>
    <row r="52" spans="18:18" x14ac:dyDescent="0.25">
      <c r="R52" s="9" t="str">
        <f>IF(List!B52="","",1)</f>
        <v/>
      </c>
    </row>
    <row r="53" spans="18:18" x14ac:dyDescent="0.25">
      <c r="R53" s="9" t="str">
        <f>IF(List!B53="","",1)</f>
        <v/>
      </c>
    </row>
    <row r="54" spans="18:18" x14ac:dyDescent="0.25">
      <c r="R54" s="9" t="str">
        <f>IF(List!B54="","",1)</f>
        <v/>
      </c>
    </row>
    <row r="55" spans="18:18" x14ac:dyDescent="0.25">
      <c r="R55" s="9" t="str">
        <f>IF(List!B55="","",1)</f>
        <v/>
      </c>
    </row>
    <row r="56" spans="18:18" x14ac:dyDescent="0.25">
      <c r="R56" s="9" t="str">
        <f>IF(List!B56="","",1)</f>
        <v/>
      </c>
    </row>
    <row r="57" spans="18:18" x14ac:dyDescent="0.25">
      <c r="R57" s="9" t="str">
        <f>IF(List!B57="","",1)</f>
        <v/>
      </c>
    </row>
    <row r="58" spans="18:18" x14ac:dyDescent="0.25">
      <c r="R58" s="9" t="str">
        <f>IF(List!B58="","",1)</f>
        <v/>
      </c>
    </row>
    <row r="59" spans="18:18" x14ac:dyDescent="0.25">
      <c r="R59" s="9" t="str">
        <f>IF(List!B59="","",1)</f>
        <v/>
      </c>
    </row>
    <row r="60" spans="18:18" x14ac:dyDescent="0.25">
      <c r="R60" s="9" t="str">
        <f>IF(List!B60="","",1)</f>
        <v/>
      </c>
    </row>
    <row r="61" spans="18:18" x14ac:dyDescent="0.25">
      <c r="R61" s="9" t="str">
        <f>IF(List!B61="","",1)</f>
        <v/>
      </c>
    </row>
    <row r="62" spans="18:18" x14ac:dyDescent="0.25">
      <c r="R62" s="9" t="str">
        <f>IF(List!B62="","",1)</f>
        <v/>
      </c>
    </row>
    <row r="63" spans="18:18" x14ac:dyDescent="0.25">
      <c r="R63" s="9" t="str">
        <f>IF(List!B63="","",1)</f>
        <v/>
      </c>
    </row>
    <row r="64" spans="18:18" x14ac:dyDescent="0.25">
      <c r="R64" s="9" t="str">
        <f>IF(List!B64="","",1)</f>
        <v/>
      </c>
    </row>
    <row r="65" spans="18:18" x14ac:dyDescent="0.25">
      <c r="R65" s="9" t="str">
        <f>IF(List!B65="","",1)</f>
        <v/>
      </c>
    </row>
    <row r="66" spans="18:18" x14ac:dyDescent="0.25">
      <c r="R66" s="9" t="str">
        <f>IF(List!B66="","",1)</f>
        <v/>
      </c>
    </row>
    <row r="67" spans="18:18" x14ac:dyDescent="0.25">
      <c r="R67" s="9" t="str">
        <f>IF(List!B67="","",1)</f>
        <v/>
      </c>
    </row>
    <row r="68" spans="18:18" x14ac:dyDescent="0.25">
      <c r="R68" s="9" t="str">
        <f>IF(List!B68="","",1)</f>
        <v/>
      </c>
    </row>
    <row r="69" spans="18:18" x14ac:dyDescent="0.25">
      <c r="R69" s="9" t="str">
        <f>IF(List!B69="","",1)</f>
        <v/>
      </c>
    </row>
    <row r="70" spans="18:18" x14ac:dyDescent="0.25">
      <c r="R70" s="9" t="str">
        <f>IF(List!B70="","",1)</f>
        <v/>
      </c>
    </row>
    <row r="71" spans="18:18" x14ac:dyDescent="0.25">
      <c r="R71" s="9" t="str">
        <f>IF(List!B71="","",1)</f>
        <v/>
      </c>
    </row>
    <row r="72" spans="18:18" x14ac:dyDescent="0.25">
      <c r="R72" s="9" t="str">
        <f>IF(List!B72="","",1)</f>
        <v/>
      </c>
    </row>
    <row r="73" spans="18:18" x14ac:dyDescent="0.25">
      <c r="R73" s="9" t="str">
        <f>IF(List!B73="","",1)</f>
        <v/>
      </c>
    </row>
    <row r="74" spans="18:18" x14ac:dyDescent="0.25">
      <c r="R74" s="9" t="str">
        <f>IF(List!B74="","",1)</f>
        <v/>
      </c>
    </row>
    <row r="75" spans="18:18" x14ac:dyDescent="0.25">
      <c r="R75" s="9" t="str">
        <f>IF(List!B75="","",1)</f>
        <v/>
      </c>
    </row>
    <row r="76" spans="18:18" x14ac:dyDescent="0.25">
      <c r="R76" s="9" t="str">
        <f>IF(List!B76="","",1)</f>
        <v/>
      </c>
    </row>
    <row r="77" spans="18:18" x14ac:dyDescent="0.25">
      <c r="R77" s="9" t="str">
        <f>IF(List!B77="","",1)</f>
        <v/>
      </c>
    </row>
    <row r="78" spans="18:18" x14ac:dyDescent="0.25">
      <c r="R78" s="9" t="str">
        <f>IF(List!B78="","",1)</f>
        <v/>
      </c>
    </row>
    <row r="79" spans="18:18" x14ac:dyDescent="0.25">
      <c r="R79" s="9" t="str">
        <f>IF(List!B79="","",1)</f>
        <v/>
      </c>
    </row>
    <row r="80" spans="18:18" x14ac:dyDescent="0.25">
      <c r="R80" s="9" t="str">
        <f>IF(List!B80="","",1)</f>
        <v/>
      </c>
    </row>
    <row r="81" spans="18:18" x14ac:dyDescent="0.25">
      <c r="R81" s="9" t="str">
        <f>IF(List!B81="","",1)</f>
        <v/>
      </c>
    </row>
    <row r="82" spans="18:18" x14ac:dyDescent="0.25">
      <c r="R82" s="9" t="str">
        <f>IF(List!B82="","",1)</f>
        <v/>
      </c>
    </row>
    <row r="83" spans="18:18" x14ac:dyDescent="0.25">
      <c r="R83" s="9" t="str">
        <f>IF(List!B83="","",1)</f>
        <v/>
      </c>
    </row>
    <row r="84" spans="18:18" x14ac:dyDescent="0.25">
      <c r="R84" s="9" t="str">
        <f>IF(List!B84="","",1)</f>
        <v/>
      </c>
    </row>
    <row r="85" spans="18:18" x14ac:dyDescent="0.25">
      <c r="R85" s="9" t="str">
        <f>IF(List!B85="","",1)</f>
        <v/>
      </c>
    </row>
    <row r="86" spans="18:18" x14ac:dyDescent="0.25">
      <c r="R86" s="9" t="str">
        <f>IF(List!B86="","",1)</f>
        <v/>
      </c>
    </row>
    <row r="87" spans="18:18" x14ac:dyDescent="0.25">
      <c r="R87" s="9" t="str">
        <f>IF(List!B87="","",1)</f>
        <v/>
      </c>
    </row>
    <row r="88" spans="18:18" x14ac:dyDescent="0.25">
      <c r="R88" s="9" t="str">
        <f>IF(List!B88="","",1)</f>
        <v/>
      </c>
    </row>
    <row r="89" spans="18:18" x14ac:dyDescent="0.25">
      <c r="R89" s="9" t="str">
        <f>IF(List!B89="","",1)</f>
        <v/>
      </c>
    </row>
    <row r="90" spans="18:18" x14ac:dyDescent="0.25">
      <c r="R90" s="9" t="str">
        <f>IF(List!B90="","",1)</f>
        <v/>
      </c>
    </row>
    <row r="91" spans="18:18" x14ac:dyDescent="0.25">
      <c r="R91" s="9" t="str">
        <f>IF(List!B91="","",1)</f>
        <v/>
      </c>
    </row>
    <row r="92" spans="18:18" x14ac:dyDescent="0.25">
      <c r="R92" s="9" t="str">
        <f>IF(List!B92="","",1)</f>
        <v/>
      </c>
    </row>
    <row r="93" spans="18:18" x14ac:dyDescent="0.25">
      <c r="R93" s="9" t="str">
        <f>IF(List!B93="","",1)</f>
        <v/>
      </c>
    </row>
    <row r="94" spans="18:18" x14ac:dyDescent="0.25">
      <c r="R94" s="9" t="str">
        <f>IF(List!B94="","",1)</f>
        <v/>
      </c>
    </row>
    <row r="95" spans="18:18" x14ac:dyDescent="0.25">
      <c r="R95" s="9" t="str">
        <f>IF(List!B95="","",1)</f>
        <v/>
      </c>
    </row>
    <row r="96" spans="18:18" x14ac:dyDescent="0.25">
      <c r="R96" s="9" t="str">
        <f>IF(List!B96="","",1)</f>
        <v/>
      </c>
    </row>
    <row r="97" spans="18:18" x14ac:dyDescent="0.25">
      <c r="R97" s="9" t="str">
        <f>IF(List!B97="","",1)</f>
        <v/>
      </c>
    </row>
    <row r="98" spans="18:18" x14ac:dyDescent="0.25">
      <c r="R98" s="9" t="str">
        <f>IF(List!B98="","",1)</f>
        <v/>
      </c>
    </row>
    <row r="99" spans="18:18" x14ac:dyDescent="0.25">
      <c r="R99" s="9" t="str">
        <f>IF(List!B99="","",1)</f>
        <v/>
      </c>
    </row>
    <row r="100" spans="18:18" x14ac:dyDescent="0.25">
      <c r="R100" s="9" t="str">
        <f>IF(List!B100="","",1)</f>
        <v/>
      </c>
    </row>
    <row r="101" spans="18:18" x14ac:dyDescent="0.25">
      <c r="R101" s="9" t="str">
        <f>IF(List!B101="","",1)</f>
        <v/>
      </c>
    </row>
    <row r="102" spans="18:18" x14ac:dyDescent="0.25">
      <c r="R102" s="9" t="str">
        <f>IF(List!B102="","",1)</f>
        <v/>
      </c>
    </row>
    <row r="103" spans="18:18" x14ac:dyDescent="0.25">
      <c r="R103" s="9" t="str">
        <f>IF(List!B103="","",1)</f>
        <v/>
      </c>
    </row>
    <row r="104" spans="18:18" x14ac:dyDescent="0.25">
      <c r="R104" s="9" t="str">
        <f>IF(List!B104="","",1)</f>
        <v/>
      </c>
    </row>
    <row r="105" spans="18:18" x14ac:dyDescent="0.25">
      <c r="R105" s="9" t="str">
        <f>IF(List!B105="","",1)</f>
        <v/>
      </c>
    </row>
    <row r="106" spans="18:18" x14ac:dyDescent="0.25">
      <c r="R106" s="9" t="str">
        <f>IF(List!B106="","",1)</f>
        <v/>
      </c>
    </row>
    <row r="107" spans="18:18" x14ac:dyDescent="0.25">
      <c r="R107" s="9" t="str">
        <f>IF(List!B107="","",1)</f>
        <v/>
      </c>
    </row>
    <row r="108" spans="18:18" x14ac:dyDescent="0.25">
      <c r="R108" s="9" t="str">
        <f>IF(List!B108="","",1)</f>
        <v/>
      </c>
    </row>
    <row r="109" spans="18:18" x14ac:dyDescent="0.25">
      <c r="R109" s="9" t="str">
        <f>IF(List!B109="","",1)</f>
        <v/>
      </c>
    </row>
    <row r="110" spans="18:18" x14ac:dyDescent="0.25">
      <c r="R110" s="9" t="str">
        <f>IF(List!B110="","",1)</f>
        <v/>
      </c>
    </row>
    <row r="111" spans="18:18" x14ac:dyDescent="0.25">
      <c r="R111" s="9" t="str">
        <f>IF(List!B111="","",1)</f>
        <v/>
      </c>
    </row>
    <row r="112" spans="18:18" x14ac:dyDescent="0.25">
      <c r="R112" s="9" t="str">
        <f>IF(List!B112="","",1)</f>
        <v/>
      </c>
    </row>
    <row r="113" spans="18:18" x14ac:dyDescent="0.25">
      <c r="R113" s="9" t="str">
        <f>IF(List!B113="","",1)</f>
        <v/>
      </c>
    </row>
    <row r="114" spans="18:18" x14ac:dyDescent="0.25">
      <c r="R114" s="9" t="str">
        <f>IF(List!B114="","",1)</f>
        <v/>
      </c>
    </row>
    <row r="115" spans="18:18" x14ac:dyDescent="0.25">
      <c r="R115" s="9" t="str">
        <f>IF(List!B115="","",1)</f>
        <v/>
      </c>
    </row>
    <row r="116" spans="18:18" x14ac:dyDescent="0.25">
      <c r="R116" s="9" t="str">
        <f>IF(List!B116="","",1)</f>
        <v/>
      </c>
    </row>
    <row r="117" spans="18:18" x14ac:dyDescent="0.25">
      <c r="R117" s="9" t="str">
        <f>IF(List!B117="","",1)</f>
        <v/>
      </c>
    </row>
    <row r="118" spans="18:18" x14ac:dyDescent="0.25">
      <c r="R118" s="9" t="str">
        <f>IF(List!B118="","",1)</f>
        <v/>
      </c>
    </row>
    <row r="119" spans="18:18" x14ac:dyDescent="0.25">
      <c r="R119" s="9" t="str">
        <f>IF(List!B119="","",1)</f>
        <v/>
      </c>
    </row>
    <row r="120" spans="18:18" x14ac:dyDescent="0.25">
      <c r="R120" s="9" t="str">
        <f>IF(List!B120="","",1)</f>
        <v/>
      </c>
    </row>
    <row r="121" spans="18:18" x14ac:dyDescent="0.25">
      <c r="R121" s="9" t="str">
        <f>IF(List!B121="","",1)</f>
        <v/>
      </c>
    </row>
    <row r="122" spans="18:18" x14ac:dyDescent="0.25">
      <c r="R122" s="9" t="str">
        <f>IF(List!B122="","",1)</f>
        <v/>
      </c>
    </row>
    <row r="123" spans="18:18" x14ac:dyDescent="0.25">
      <c r="R123" s="9" t="str">
        <f>IF(List!B123="","",1)</f>
        <v/>
      </c>
    </row>
    <row r="124" spans="18:18" x14ac:dyDescent="0.25">
      <c r="R124" s="9" t="str">
        <f>IF(List!B124="","",1)</f>
        <v/>
      </c>
    </row>
    <row r="125" spans="18:18" x14ac:dyDescent="0.25">
      <c r="R125" s="9" t="str">
        <f>IF(List!B125="","",1)</f>
        <v/>
      </c>
    </row>
    <row r="126" spans="18:18" x14ac:dyDescent="0.25">
      <c r="R126" s="9" t="str">
        <f>IF(List!B126="","",1)</f>
        <v/>
      </c>
    </row>
    <row r="127" spans="18:18" x14ac:dyDescent="0.25">
      <c r="R127" s="9" t="str">
        <f>IF(List!B127="","",1)</f>
        <v/>
      </c>
    </row>
    <row r="128" spans="18:18" x14ac:dyDescent="0.25">
      <c r="R128" s="9" t="str">
        <f>IF(List!B128="","",1)</f>
        <v/>
      </c>
    </row>
    <row r="129" spans="18:18" x14ac:dyDescent="0.25">
      <c r="R129" s="9" t="str">
        <f>IF(List!B129="","",1)</f>
        <v/>
      </c>
    </row>
    <row r="130" spans="18:18" x14ac:dyDescent="0.25">
      <c r="R130" s="9" t="str">
        <f>IF(List!B130="","",1)</f>
        <v/>
      </c>
    </row>
    <row r="131" spans="18:18" x14ac:dyDescent="0.25">
      <c r="R131" s="9" t="str">
        <f>IF(List!B131="","",1)</f>
        <v/>
      </c>
    </row>
    <row r="132" spans="18:18" x14ac:dyDescent="0.25">
      <c r="R132" s="9" t="str">
        <f>IF(List!B132="","",1)</f>
        <v/>
      </c>
    </row>
    <row r="133" spans="18:18" x14ac:dyDescent="0.25">
      <c r="R133" s="9" t="str">
        <f>IF(List!B133="","",1)</f>
        <v/>
      </c>
    </row>
    <row r="134" spans="18:18" x14ac:dyDescent="0.25">
      <c r="R134" s="9" t="str">
        <f>IF(List!B134="","",1)</f>
        <v/>
      </c>
    </row>
    <row r="135" spans="18:18" x14ac:dyDescent="0.25">
      <c r="R135" s="9" t="str">
        <f>IF(List!B135="","",1)</f>
        <v/>
      </c>
    </row>
    <row r="136" spans="18:18" x14ac:dyDescent="0.25">
      <c r="R136" s="9" t="str">
        <f>IF(List!B136="","",1)</f>
        <v/>
      </c>
    </row>
    <row r="137" spans="18:18" x14ac:dyDescent="0.25">
      <c r="R137" s="9" t="str">
        <f>IF(List!B137="","",1)</f>
        <v/>
      </c>
    </row>
    <row r="138" spans="18:18" x14ac:dyDescent="0.25">
      <c r="R138" s="9" t="str">
        <f>IF(List!B138="","",1)</f>
        <v/>
      </c>
    </row>
    <row r="139" spans="18:18" x14ac:dyDescent="0.25">
      <c r="R139" s="9" t="str">
        <f>IF(List!B139="","",1)</f>
        <v/>
      </c>
    </row>
    <row r="140" spans="18:18" x14ac:dyDescent="0.25">
      <c r="R140" s="9" t="str">
        <f>IF(List!B140="","",1)</f>
        <v/>
      </c>
    </row>
    <row r="141" spans="18:18" x14ac:dyDescent="0.25">
      <c r="R141" s="9" t="str">
        <f>IF(List!B141="","",1)</f>
        <v/>
      </c>
    </row>
    <row r="142" spans="18:18" x14ac:dyDescent="0.25">
      <c r="R142" s="9" t="str">
        <f>IF(List!B142="","",1)</f>
        <v/>
      </c>
    </row>
    <row r="143" spans="18:18" x14ac:dyDescent="0.25">
      <c r="R143" s="9" t="str">
        <f>IF(List!B143="","",1)</f>
        <v/>
      </c>
    </row>
    <row r="144" spans="18:18" x14ac:dyDescent="0.25">
      <c r="R144" s="9" t="str">
        <f>IF(List!B144="","",1)</f>
        <v/>
      </c>
    </row>
    <row r="145" spans="18:18" x14ac:dyDescent="0.25">
      <c r="R145" s="9" t="str">
        <f>IF(List!B145="","",1)</f>
        <v/>
      </c>
    </row>
    <row r="146" spans="18:18" x14ac:dyDescent="0.25">
      <c r="R146" s="9" t="str">
        <f>IF(List!B146="","",1)</f>
        <v/>
      </c>
    </row>
    <row r="147" spans="18:18" x14ac:dyDescent="0.25">
      <c r="R147" s="9" t="str">
        <f>IF(List!B147="","",1)</f>
        <v/>
      </c>
    </row>
    <row r="148" spans="18:18" x14ac:dyDescent="0.25">
      <c r="R148" s="9" t="str">
        <f>IF(List!B148="","",1)</f>
        <v/>
      </c>
    </row>
    <row r="149" spans="18:18" x14ac:dyDescent="0.25">
      <c r="R149" s="9" t="str">
        <f>IF(List!B149="","",1)</f>
        <v/>
      </c>
    </row>
    <row r="150" spans="18:18" x14ac:dyDescent="0.25">
      <c r="R150" s="9" t="str">
        <f>IF(List!B150="","",1)</f>
        <v/>
      </c>
    </row>
    <row r="151" spans="18:18" x14ac:dyDescent="0.25">
      <c r="R151" s="9" t="str">
        <f>IF(List!B151="","",1)</f>
        <v/>
      </c>
    </row>
    <row r="152" spans="18:18" x14ac:dyDescent="0.25">
      <c r="R152" s="9" t="str">
        <f>IF(List!B152="","",1)</f>
        <v/>
      </c>
    </row>
    <row r="153" spans="18:18" x14ac:dyDescent="0.25">
      <c r="R153" s="9" t="str">
        <f>IF(List!B153="","",1)</f>
        <v/>
      </c>
    </row>
    <row r="154" spans="18:18" x14ac:dyDescent="0.25">
      <c r="R154" s="9" t="str">
        <f>IF(List!B154="","",1)</f>
        <v/>
      </c>
    </row>
    <row r="155" spans="18:18" x14ac:dyDescent="0.25">
      <c r="R155" s="9" t="str">
        <f>IF(List!B155="","",1)</f>
        <v/>
      </c>
    </row>
    <row r="156" spans="18:18" x14ac:dyDescent="0.25">
      <c r="R156" s="9" t="str">
        <f>IF(List!B156="","",1)</f>
        <v/>
      </c>
    </row>
    <row r="157" spans="18:18" x14ac:dyDescent="0.25">
      <c r="R157" s="9" t="str">
        <f>IF(List!B157="","",1)</f>
        <v/>
      </c>
    </row>
    <row r="158" spans="18:18" x14ac:dyDescent="0.25">
      <c r="R158" s="9" t="str">
        <f>IF(List!B158="","",1)</f>
        <v/>
      </c>
    </row>
    <row r="159" spans="18:18" x14ac:dyDescent="0.25">
      <c r="R159" s="9" t="str">
        <f>IF(List!B159="","",1)</f>
        <v/>
      </c>
    </row>
    <row r="160" spans="18:18" x14ac:dyDescent="0.25">
      <c r="R160" s="9" t="str">
        <f>IF(List!B160="","",1)</f>
        <v/>
      </c>
    </row>
    <row r="161" spans="18:18" x14ac:dyDescent="0.25">
      <c r="R161" s="9" t="str">
        <f>IF(List!B161="","",1)</f>
        <v/>
      </c>
    </row>
    <row r="162" spans="18:18" x14ac:dyDescent="0.25">
      <c r="R162" s="9" t="str">
        <f>IF(List!B162="","",1)</f>
        <v/>
      </c>
    </row>
    <row r="163" spans="18:18" x14ac:dyDescent="0.25">
      <c r="R163" s="9" t="str">
        <f>IF(List!B163="","",1)</f>
        <v/>
      </c>
    </row>
    <row r="164" spans="18:18" x14ac:dyDescent="0.25">
      <c r="R164" s="9" t="str">
        <f>IF(List!B164="","",1)</f>
        <v/>
      </c>
    </row>
    <row r="165" spans="18:18" x14ac:dyDescent="0.25">
      <c r="R165" s="9" t="str">
        <f>IF(List!B165="","",1)</f>
        <v/>
      </c>
    </row>
    <row r="166" spans="18:18" x14ac:dyDescent="0.25">
      <c r="R166" s="9" t="str">
        <f>IF(List!B166="","",1)</f>
        <v/>
      </c>
    </row>
    <row r="167" spans="18:18" x14ac:dyDescent="0.25">
      <c r="R167" s="9" t="str">
        <f>IF(List!B167="","",1)</f>
        <v/>
      </c>
    </row>
    <row r="168" spans="18:18" x14ac:dyDescent="0.25">
      <c r="R168" s="9" t="str">
        <f>IF(List!B168="","",1)</f>
        <v/>
      </c>
    </row>
    <row r="169" spans="18:18" x14ac:dyDescent="0.25">
      <c r="R169" s="9" t="str">
        <f>IF(List!B169="","",1)</f>
        <v/>
      </c>
    </row>
    <row r="170" spans="18:18" x14ac:dyDescent="0.25">
      <c r="R170" s="9" t="str">
        <f>IF(List!B170="","",1)</f>
        <v/>
      </c>
    </row>
    <row r="171" spans="18:18" x14ac:dyDescent="0.25">
      <c r="R171" s="9" t="str">
        <f>IF(List!B171="","",1)</f>
        <v/>
      </c>
    </row>
    <row r="172" spans="18:18" x14ac:dyDescent="0.25">
      <c r="R172" s="9" t="str">
        <f>IF(List!B172="","",1)</f>
        <v/>
      </c>
    </row>
    <row r="173" spans="18:18" x14ac:dyDescent="0.25">
      <c r="R173" s="9" t="str">
        <f>IF(List!B173="","",1)</f>
        <v/>
      </c>
    </row>
    <row r="174" spans="18:18" x14ac:dyDescent="0.25">
      <c r="R174" s="9" t="str">
        <f>IF(List!B174="","",1)</f>
        <v/>
      </c>
    </row>
    <row r="175" spans="18:18" x14ac:dyDescent="0.25">
      <c r="R175" s="9" t="str">
        <f>IF(List!B175="","",1)</f>
        <v/>
      </c>
    </row>
    <row r="176" spans="18:18" x14ac:dyDescent="0.25">
      <c r="R176" s="9" t="str">
        <f>IF(List!B176="","",1)</f>
        <v/>
      </c>
    </row>
    <row r="177" spans="18:18" x14ac:dyDescent="0.25">
      <c r="R177" s="9" t="str">
        <f>IF(List!B177="","",1)</f>
        <v/>
      </c>
    </row>
    <row r="178" spans="18:18" x14ac:dyDescent="0.25">
      <c r="R178" s="9" t="str">
        <f>IF(List!B178="","",1)</f>
        <v/>
      </c>
    </row>
    <row r="179" spans="18:18" x14ac:dyDescent="0.25">
      <c r="R179" s="9" t="str">
        <f>IF(List!B179="","",1)</f>
        <v/>
      </c>
    </row>
    <row r="180" spans="18:18" x14ac:dyDescent="0.25">
      <c r="R180" s="9" t="str">
        <f>IF(List!B180="","",1)</f>
        <v/>
      </c>
    </row>
    <row r="181" spans="18:18" x14ac:dyDescent="0.25">
      <c r="R181" s="9" t="str">
        <f>IF(List!B181="","",1)</f>
        <v/>
      </c>
    </row>
    <row r="182" spans="18:18" x14ac:dyDescent="0.25">
      <c r="R182" s="9" t="str">
        <f>IF(List!B182="","",1)</f>
        <v/>
      </c>
    </row>
    <row r="183" spans="18:18" x14ac:dyDescent="0.25">
      <c r="R183" s="9" t="str">
        <f>IF(List!B183="","",1)</f>
        <v/>
      </c>
    </row>
    <row r="184" spans="18:18" x14ac:dyDescent="0.25">
      <c r="R184" s="9" t="str">
        <f>IF(List!B184="","",1)</f>
        <v/>
      </c>
    </row>
    <row r="185" spans="18:18" x14ac:dyDescent="0.25">
      <c r="R185" s="9" t="str">
        <f>IF(List!B185="","",1)</f>
        <v/>
      </c>
    </row>
    <row r="186" spans="18:18" x14ac:dyDescent="0.25">
      <c r="R186" s="9" t="str">
        <f>IF(List!B186="","",1)</f>
        <v/>
      </c>
    </row>
    <row r="187" spans="18:18" x14ac:dyDescent="0.25">
      <c r="R187" s="9" t="str">
        <f>IF(List!B187="","",1)</f>
        <v/>
      </c>
    </row>
    <row r="188" spans="18:18" x14ac:dyDescent="0.25">
      <c r="R188" s="9" t="str">
        <f>IF(List!B188="","",1)</f>
        <v/>
      </c>
    </row>
    <row r="189" spans="18:18" x14ac:dyDescent="0.25">
      <c r="R189" s="9" t="str">
        <f>IF(List!B189="","",1)</f>
        <v/>
      </c>
    </row>
    <row r="190" spans="18:18" x14ac:dyDescent="0.25">
      <c r="R190" s="9" t="str">
        <f>IF(List!B190="","",1)</f>
        <v/>
      </c>
    </row>
    <row r="191" spans="18:18" x14ac:dyDescent="0.25">
      <c r="R191" s="9" t="str">
        <f>IF(List!B191="","",1)</f>
        <v/>
      </c>
    </row>
    <row r="192" spans="18:18" x14ac:dyDescent="0.25">
      <c r="R192" s="9" t="str">
        <f>IF(List!B192="","",1)</f>
        <v/>
      </c>
    </row>
    <row r="193" spans="18:18" x14ac:dyDescent="0.25">
      <c r="R193" s="9" t="str">
        <f>IF(List!B193="","",1)</f>
        <v/>
      </c>
    </row>
    <row r="194" spans="18:18" x14ac:dyDescent="0.25">
      <c r="R194" s="9" t="str">
        <f>IF(List!B194="","",1)</f>
        <v/>
      </c>
    </row>
    <row r="195" spans="18:18" x14ac:dyDescent="0.25">
      <c r="R195" s="9" t="str">
        <f>IF(List!B195="","",1)</f>
        <v/>
      </c>
    </row>
    <row r="196" spans="18:18" x14ac:dyDescent="0.25">
      <c r="R196" s="9" t="str">
        <f>IF(List!B196="","",1)</f>
        <v/>
      </c>
    </row>
    <row r="197" spans="18:18" x14ac:dyDescent="0.25">
      <c r="R197" s="9" t="str">
        <f>IF(List!B197="","",1)</f>
        <v/>
      </c>
    </row>
    <row r="198" spans="18:18" x14ac:dyDescent="0.25">
      <c r="R198" s="9" t="str">
        <f>IF(List!B198="","",1)</f>
        <v/>
      </c>
    </row>
    <row r="199" spans="18:18" x14ac:dyDescent="0.25">
      <c r="R199" s="9" t="str">
        <f>IF(List!B199="","",1)</f>
        <v/>
      </c>
    </row>
    <row r="200" spans="18:18" x14ac:dyDescent="0.25">
      <c r="R200" s="9" t="str">
        <f>IF(List!B200="","",1)</f>
        <v/>
      </c>
    </row>
    <row r="201" spans="18:18" x14ac:dyDescent="0.25">
      <c r="R201" s="9" t="str">
        <f>IF(List!B201="","",1)</f>
        <v/>
      </c>
    </row>
    <row r="202" spans="18:18" x14ac:dyDescent="0.25">
      <c r="R202" s="9" t="str">
        <f>IF(List!B202="","",1)</f>
        <v/>
      </c>
    </row>
    <row r="203" spans="18:18" x14ac:dyDescent="0.25">
      <c r="R203" s="9" t="str">
        <f>IF(List!B203="","",1)</f>
        <v/>
      </c>
    </row>
    <row r="204" spans="18:18" x14ac:dyDescent="0.25">
      <c r="R204" s="9" t="str">
        <f>IF(List!B204="","",1)</f>
        <v/>
      </c>
    </row>
    <row r="205" spans="18:18" x14ac:dyDescent="0.25">
      <c r="R205" s="9" t="str">
        <f>IF(List!B205="","",1)</f>
        <v/>
      </c>
    </row>
    <row r="206" spans="18:18" x14ac:dyDescent="0.25">
      <c r="R206" s="9" t="str">
        <f>IF(List!B206="","",1)</f>
        <v/>
      </c>
    </row>
    <row r="207" spans="18:18" x14ac:dyDescent="0.25">
      <c r="R207" s="9" t="str">
        <f>IF(List!B207="","",1)</f>
        <v/>
      </c>
    </row>
    <row r="208" spans="18:18" x14ac:dyDescent="0.25">
      <c r="R208" s="9" t="str">
        <f>IF(List!B208="","",1)</f>
        <v/>
      </c>
    </row>
    <row r="209" spans="18:18" x14ac:dyDescent="0.25">
      <c r="R209" s="9" t="str">
        <f>IF(List!B209="","",1)</f>
        <v/>
      </c>
    </row>
    <row r="210" spans="18:18" x14ac:dyDescent="0.25">
      <c r="R210" s="9" t="str">
        <f>IF(List!B210="","",1)</f>
        <v/>
      </c>
    </row>
    <row r="211" spans="18:18" x14ac:dyDescent="0.25">
      <c r="R211" s="9" t="str">
        <f>IF(List!B211="","",1)</f>
        <v/>
      </c>
    </row>
    <row r="212" spans="18:18" x14ac:dyDescent="0.25">
      <c r="R212" s="9" t="str">
        <f>IF(List!B212="","",1)</f>
        <v/>
      </c>
    </row>
    <row r="213" spans="18:18" x14ac:dyDescent="0.25">
      <c r="R213" s="9" t="str">
        <f>IF(List!B213="","",1)</f>
        <v/>
      </c>
    </row>
    <row r="214" spans="18:18" x14ac:dyDescent="0.25">
      <c r="R214" s="9" t="str">
        <f>IF(List!B214="","",1)</f>
        <v/>
      </c>
    </row>
    <row r="215" spans="18:18" x14ac:dyDescent="0.25">
      <c r="R215" s="9" t="str">
        <f>IF(List!B215="","",1)</f>
        <v/>
      </c>
    </row>
    <row r="216" spans="18:18" x14ac:dyDescent="0.25">
      <c r="R216" s="9" t="str">
        <f>IF(List!B216="","",1)</f>
        <v/>
      </c>
    </row>
    <row r="217" spans="18:18" x14ac:dyDescent="0.25">
      <c r="R217" s="9" t="str">
        <f>IF(List!B217="","",1)</f>
        <v/>
      </c>
    </row>
    <row r="218" spans="18:18" x14ac:dyDescent="0.25">
      <c r="R218" s="9" t="str">
        <f>IF(List!B218="","",1)</f>
        <v/>
      </c>
    </row>
    <row r="219" spans="18:18" x14ac:dyDescent="0.25">
      <c r="R219" s="9" t="str">
        <f>IF(List!B219="","",1)</f>
        <v/>
      </c>
    </row>
    <row r="220" spans="18:18" x14ac:dyDescent="0.25">
      <c r="R220" s="9" t="str">
        <f>IF(List!B220="","",1)</f>
        <v/>
      </c>
    </row>
    <row r="221" spans="18:18" x14ac:dyDescent="0.25">
      <c r="R221" s="9" t="str">
        <f>IF(List!B221="","",1)</f>
        <v/>
      </c>
    </row>
    <row r="222" spans="18:18" x14ac:dyDescent="0.25">
      <c r="R222" s="9" t="str">
        <f>IF(List!B222="","",1)</f>
        <v/>
      </c>
    </row>
    <row r="223" spans="18:18" x14ac:dyDescent="0.25">
      <c r="R223" s="9" t="str">
        <f>IF(List!B223="","",1)</f>
        <v/>
      </c>
    </row>
    <row r="224" spans="18:18" x14ac:dyDescent="0.25">
      <c r="R224" s="9" t="str">
        <f>IF(List!B224="","",1)</f>
        <v/>
      </c>
    </row>
    <row r="225" spans="18:18" x14ac:dyDescent="0.25">
      <c r="R225" s="9" t="str">
        <f>IF(List!B225="","",1)</f>
        <v/>
      </c>
    </row>
    <row r="226" spans="18:18" x14ac:dyDescent="0.25">
      <c r="R226" s="9" t="str">
        <f>IF(List!B226="","",1)</f>
        <v/>
      </c>
    </row>
    <row r="227" spans="18:18" x14ac:dyDescent="0.25">
      <c r="R227" s="9" t="str">
        <f>IF(List!B227="","",1)</f>
        <v/>
      </c>
    </row>
    <row r="228" spans="18:18" x14ac:dyDescent="0.25">
      <c r="R228" s="9" t="str">
        <f>IF(List!B228="","",1)</f>
        <v/>
      </c>
    </row>
    <row r="229" spans="18:18" x14ac:dyDescent="0.25">
      <c r="R229" s="9" t="str">
        <f>IF(List!B229="","",1)</f>
        <v/>
      </c>
    </row>
    <row r="230" spans="18:18" x14ac:dyDescent="0.25">
      <c r="R230" s="9" t="str">
        <f>IF(List!B230="","",1)</f>
        <v/>
      </c>
    </row>
    <row r="231" spans="18:18" x14ac:dyDescent="0.25">
      <c r="R231" s="9" t="str">
        <f>IF(List!B231="","",1)</f>
        <v/>
      </c>
    </row>
    <row r="232" spans="18:18" x14ac:dyDescent="0.25">
      <c r="R232" s="9" t="str">
        <f>IF(List!B232="","",1)</f>
        <v/>
      </c>
    </row>
    <row r="233" spans="18:18" x14ac:dyDescent="0.25">
      <c r="R233" s="9" t="str">
        <f>IF(List!B233="","",1)</f>
        <v/>
      </c>
    </row>
    <row r="234" spans="18:18" x14ac:dyDescent="0.25">
      <c r="R234" s="9" t="str">
        <f>IF(List!B234="","",1)</f>
        <v/>
      </c>
    </row>
    <row r="235" spans="18:18" x14ac:dyDescent="0.25">
      <c r="R235" s="9" t="str">
        <f>IF(List!B235="","",1)</f>
        <v/>
      </c>
    </row>
    <row r="236" spans="18:18" x14ac:dyDescent="0.25">
      <c r="R236" s="9" t="str">
        <f>IF(List!B236="","",1)</f>
        <v/>
      </c>
    </row>
    <row r="237" spans="18:18" x14ac:dyDescent="0.25">
      <c r="R237" s="9" t="str">
        <f>IF(List!B237="","",1)</f>
        <v/>
      </c>
    </row>
    <row r="238" spans="18:18" x14ac:dyDescent="0.25">
      <c r="R238" s="9" t="str">
        <f>IF(List!B238="","",1)</f>
        <v/>
      </c>
    </row>
    <row r="239" spans="18:18" x14ac:dyDescent="0.25">
      <c r="R239" s="9" t="str">
        <f>IF(List!B239="","",1)</f>
        <v/>
      </c>
    </row>
    <row r="240" spans="18:18" x14ac:dyDescent="0.25">
      <c r="R240" s="9" t="str">
        <f>IF(List!B240="","",1)</f>
        <v/>
      </c>
    </row>
    <row r="241" spans="18:18" x14ac:dyDescent="0.25">
      <c r="R241" s="9" t="str">
        <f>IF(List!B241="","",1)</f>
        <v/>
      </c>
    </row>
    <row r="242" spans="18:18" x14ac:dyDescent="0.25">
      <c r="R242" s="9" t="str">
        <f>IF(List!B242="","",1)</f>
        <v/>
      </c>
    </row>
    <row r="243" spans="18:18" x14ac:dyDescent="0.25">
      <c r="R243" s="9" t="str">
        <f>IF(List!B243="","",1)</f>
        <v/>
      </c>
    </row>
    <row r="244" spans="18:18" x14ac:dyDescent="0.25">
      <c r="R244" s="9" t="str">
        <f>IF(List!B244="","",1)</f>
        <v/>
      </c>
    </row>
    <row r="245" spans="18:18" x14ac:dyDescent="0.25">
      <c r="R245" s="9" t="str">
        <f>IF(List!B245="","",1)</f>
        <v/>
      </c>
    </row>
    <row r="246" spans="18:18" x14ac:dyDescent="0.25">
      <c r="R246" s="9" t="str">
        <f>IF(List!B246="","",1)</f>
        <v/>
      </c>
    </row>
    <row r="247" spans="18:18" x14ac:dyDescent="0.25">
      <c r="R247" s="9" t="str">
        <f>IF(List!B247="","",1)</f>
        <v/>
      </c>
    </row>
    <row r="248" spans="18:18" x14ac:dyDescent="0.25">
      <c r="R248" s="9" t="str">
        <f>IF(List!B248="","",1)</f>
        <v/>
      </c>
    </row>
    <row r="249" spans="18:18" x14ac:dyDescent="0.25">
      <c r="R249" s="9" t="str">
        <f>IF(List!B249="","",1)</f>
        <v/>
      </c>
    </row>
    <row r="250" spans="18:18" x14ac:dyDescent="0.25">
      <c r="R250" s="9" t="str">
        <f>IF(List!B250="","",1)</f>
        <v/>
      </c>
    </row>
    <row r="251" spans="18:18" x14ac:dyDescent="0.25">
      <c r="R251" s="9" t="str">
        <f>IF(List!B251="","",1)</f>
        <v/>
      </c>
    </row>
    <row r="252" spans="18:18" x14ac:dyDescent="0.25">
      <c r="R252" s="9" t="str">
        <f>IF(List!B252="","",1)</f>
        <v/>
      </c>
    </row>
    <row r="253" spans="18:18" x14ac:dyDescent="0.25">
      <c r="R253" s="9" t="str">
        <f>IF(List!B253="","",1)</f>
        <v/>
      </c>
    </row>
    <row r="254" spans="18:18" x14ac:dyDescent="0.25">
      <c r="R254" s="9" t="str">
        <f>IF(List!B254="","",1)</f>
        <v/>
      </c>
    </row>
    <row r="255" spans="18:18" x14ac:dyDescent="0.25">
      <c r="R255" s="9" t="str">
        <f>IF(List!B255="","",1)</f>
        <v/>
      </c>
    </row>
    <row r="256" spans="18:18" x14ac:dyDescent="0.25">
      <c r="R256" s="9" t="str">
        <f>IF(List!B256="","",1)</f>
        <v/>
      </c>
    </row>
    <row r="257" spans="18:18" x14ac:dyDescent="0.25">
      <c r="R257" s="9" t="str">
        <f>IF(List!B257="","",1)</f>
        <v/>
      </c>
    </row>
    <row r="258" spans="18:18" x14ac:dyDescent="0.25">
      <c r="R258" s="9" t="str">
        <f>IF(List!B258="","",1)</f>
        <v/>
      </c>
    </row>
    <row r="259" spans="18:18" x14ac:dyDescent="0.25">
      <c r="R259" s="9" t="str">
        <f>IF(List!B259="","",1)</f>
        <v/>
      </c>
    </row>
    <row r="260" spans="18:18" x14ac:dyDescent="0.25">
      <c r="R260" s="9" t="str">
        <f>IF(List!B260="","",1)</f>
        <v/>
      </c>
    </row>
    <row r="261" spans="18:18" x14ac:dyDescent="0.25">
      <c r="R261" s="9" t="str">
        <f>IF(List!B261="","",1)</f>
        <v/>
      </c>
    </row>
    <row r="262" spans="18:18" x14ac:dyDescent="0.25">
      <c r="R262" s="9" t="str">
        <f>IF(List!B262="","",1)</f>
        <v/>
      </c>
    </row>
    <row r="263" spans="18:18" x14ac:dyDescent="0.25">
      <c r="R263" s="9" t="str">
        <f>IF(List!B263="","",1)</f>
        <v/>
      </c>
    </row>
    <row r="264" spans="18:18" x14ac:dyDescent="0.25">
      <c r="R264" s="9" t="str">
        <f>IF(List!B264="","",1)</f>
        <v/>
      </c>
    </row>
    <row r="265" spans="18:18" x14ac:dyDescent="0.25">
      <c r="R265" s="9" t="str">
        <f>IF(List!B265="","",1)</f>
        <v/>
      </c>
    </row>
    <row r="266" spans="18:18" x14ac:dyDescent="0.25">
      <c r="R266" s="9" t="str">
        <f>IF(List!B266="","",1)</f>
        <v/>
      </c>
    </row>
    <row r="267" spans="18:18" x14ac:dyDescent="0.25">
      <c r="R267" s="9" t="str">
        <f>IF(List!B267="","",1)</f>
        <v/>
      </c>
    </row>
    <row r="268" spans="18:18" x14ac:dyDescent="0.25">
      <c r="R268" s="9" t="str">
        <f>IF(List!B268="","",1)</f>
        <v/>
      </c>
    </row>
    <row r="269" spans="18:18" x14ac:dyDescent="0.25">
      <c r="R269" s="9" t="str">
        <f>IF(List!B269="","",1)</f>
        <v/>
      </c>
    </row>
    <row r="270" spans="18:18" x14ac:dyDescent="0.25">
      <c r="R270" s="9" t="str">
        <f>IF(List!B270="","",1)</f>
        <v/>
      </c>
    </row>
    <row r="271" spans="18:18" x14ac:dyDescent="0.25">
      <c r="R271" s="9" t="str">
        <f>IF(List!B271="","",1)</f>
        <v/>
      </c>
    </row>
    <row r="272" spans="18:18" x14ac:dyDescent="0.25">
      <c r="R272" s="9" t="str">
        <f>IF(List!B272="","",1)</f>
        <v/>
      </c>
    </row>
    <row r="273" spans="18:18" x14ac:dyDescent="0.25">
      <c r="R273" s="9" t="str">
        <f>IF(List!B273="","",1)</f>
        <v/>
      </c>
    </row>
    <row r="274" spans="18:18" x14ac:dyDescent="0.25">
      <c r="R274" s="9" t="str">
        <f>IF(List!B274="","",1)</f>
        <v/>
      </c>
    </row>
    <row r="275" spans="18:18" x14ac:dyDescent="0.25">
      <c r="R275" s="9" t="str">
        <f>IF(List!B275="","",1)</f>
        <v/>
      </c>
    </row>
    <row r="276" spans="18:18" x14ac:dyDescent="0.25">
      <c r="R276" s="9" t="str">
        <f>IF(List!B276="","",1)</f>
        <v/>
      </c>
    </row>
    <row r="277" spans="18:18" x14ac:dyDescent="0.25">
      <c r="R277" s="9" t="str">
        <f>IF(List!B277="","",1)</f>
        <v/>
      </c>
    </row>
    <row r="278" spans="18:18" x14ac:dyDescent="0.25">
      <c r="R278" s="9" t="str">
        <f>IF(List!B278="","",1)</f>
        <v/>
      </c>
    </row>
    <row r="279" spans="18:18" x14ac:dyDescent="0.25">
      <c r="R279" s="9" t="str">
        <f>IF(List!B279="","",1)</f>
        <v/>
      </c>
    </row>
    <row r="280" spans="18:18" x14ac:dyDescent="0.25">
      <c r="R280" s="9" t="str">
        <f>IF(List!B280="","",1)</f>
        <v/>
      </c>
    </row>
    <row r="281" spans="18:18" x14ac:dyDescent="0.25">
      <c r="R281" s="9" t="str">
        <f>IF(List!B281="","",1)</f>
        <v/>
      </c>
    </row>
    <row r="282" spans="18:18" x14ac:dyDescent="0.25">
      <c r="R282" s="9" t="str">
        <f>IF(List!B282="","",1)</f>
        <v/>
      </c>
    </row>
    <row r="283" spans="18:18" x14ac:dyDescent="0.25">
      <c r="R283" s="9" t="str">
        <f>IF(List!B283="","",1)</f>
        <v/>
      </c>
    </row>
    <row r="284" spans="18:18" x14ac:dyDescent="0.25">
      <c r="R284" s="9" t="str">
        <f>IF(List!B284="","",1)</f>
        <v/>
      </c>
    </row>
    <row r="285" spans="18:18" x14ac:dyDescent="0.25">
      <c r="R285" s="9" t="str">
        <f>IF(List!B285="","",1)</f>
        <v/>
      </c>
    </row>
    <row r="286" spans="18:18" x14ac:dyDescent="0.25">
      <c r="R286" s="9" t="str">
        <f>IF(List!B286="","",1)</f>
        <v/>
      </c>
    </row>
    <row r="287" spans="18:18" x14ac:dyDescent="0.25">
      <c r="R287" s="9" t="str">
        <f>IF(List!B287="","",1)</f>
        <v/>
      </c>
    </row>
    <row r="288" spans="18:18" x14ac:dyDescent="0.25">
      <c r="R288" s="9" t="str">
        <f>IF(List!B288="","",1)</f>
        <v/>
      </c>
    </row>
    <row r="289" spans="18:18" x14ac:dyDescent="0.25">
      <c r="R289" s="9" t="str">
        <f>IF(List!B289="","",1)</f>
        <v/>
      </c>
    </row>
    <row r="290" spans="18:18" x14ac:dyDescent="0.25">
      <c r="R290" s="9" t="str">
        <f>IF(List!B290="","",1)</f>
        <v/>
      </c>
    </row>
    <row r="291" spans="18:18" x14ac:dyDescent="0.25">
      <c r="R291" s="9" t="str">
        <f>IF(List!B291="","",1)</f>
        <v/>
      </c>
    </row>
    <row r="292" spans="18:18" x14ac:dyDescent="0.25">
      <c r="R292" s="9" t="str">
        <f>IF(List!B292="","",1)</f>
        <v/>
      </c>
    </row>
    <row r="293" spans="18:18" x14ac:dyDescent="0.25">
      <c r="R293" s="9" t="str">
        <f>IF(List!B293="","",1)</f>
        <v/>
      </c>
    </row>
    <row r="294" spans="18:18" x14ac:dyDescent="0.25">
      <c r="R294" s="9" t="str">
        <f>IF(List!B294="","",1)</f>
        <v/>
      </c>
    </row>
    <row r="295" spans="18:18" x14ac:dyDescent="0.25">
      <c r="R295" s="9" t="str">
        <f>IF(List!B295="","",1)</f>
        <v/>
      </c>
    </row>
    <row r="296" spans="18:18" x14ac:dyDescent="0.25">
      <c r="R296" s="9" t="str">
        <f>IF(List!B296="","",1)</f>
        <v/>
      </c>
    </row>
    <row r="297" spans="18:18" x14ac:dyDescent="0.25">
      <c r="R297" s="9" t="str">
        <f>IF(List!B297="","",1)</f>
        <v/>
      </c>
    </row>
    <row r="298" spans="18:18" x14ac:dyDescent="0.25">
      <c r="R298" s="9" t="str">
        <f>IF(List!B298="","",1)</f>
        <v/>
      </c>
    </row>
    <row r="299" spans="18:18" x14ac:dyDescent="0.25">
      <c r="R299" s="9" t="str">
        <f>IF(List!B299="","",1)</f>
        <v/>
      </c>
    </row>
    <row r="300" spans="18:18" x14ac:dyDescent="0.25">
      <c r="R300" s="9" t="str">
        <f>IF(List!B300="","",1)</f>
        <v/>
      </c>
    </row>
    <row r="301" spans="18:18" x14ac:dyDescent="0.25">
      <c r="R301" s="9" t="str">
        <f>IF(List!B301="","",1)</f>
        <v/>
      </c>
    </row>
    <row r="302" spans="18:18" x14ac:dyDescent="0.25">
      <c r="R302" s="9" t="str">
        <f>IF(List!B302="","",1)</f>
        <v/>
      </c>
    </row>
    <row r="303" spans="18:18" x14ac:dyDescent="0.25">
      <c r="R303" s="9" t="str">
        <f>IF(List!B303="","",1)</f>
        <v/>
      </c>
    </row>
    <row r="304" spans="18:18" x14ac:dyDescent="0.25">
      <c r="R304" s="9" t="str">
        <f>IF(List!B304="","",1)</f>
        <v/>
      </c>
    </row>
    <row r="305" spans="18:18" x14ac:dyDescent="0.25">
      <c r="R305" s="9" t="str">
        <f>IF(List!B305="","",1)</f>
        <v/>
      </c>
    </row>
    <row r="306" spans="18:18" x14ac:dyDescent="0.25">
      <c r="R306" s="9" t="str">
        <f>IF(List!B306="","",1)</f>
        <v/>
      </c>
    </row>
    <row r="307" spans="18:18" x14ac:dyDescent="0.25">
      <c r="R307" s="9" t="str">
        <f>IF(List!B307="","",1)</f>
        <v/>
      </c>
    </row>
    <row r="308" spans="18:18" x14ac:dyDescent="0.25">
      <c r="R308" s="9" t="str">
        <f>IF(List!B308="","",1)</f>
        <v/>
      </c>
    </row>
    <row r="309" spans="18:18" x14ac:dyDescent="0.25">
      <c r="R309" s="9" t="str">
        <f>IF(List!B309="","",1)</f>
        <v/>
      </c>
    </row>
    <row r="310" spans="18:18" x14ac:dyDescent="0.25">
      <c r="R310" s="9" t="str">
        <f>IF(List!B310="","",1)</f>
        <v/>
      </c>
    </row>
    <row r="311" spans="18:18" x14ac:dyDescent="0.25">
      <c r="R311" s="9" t="str">
        <f>IF(List!B311="","",1)</f>
        <v/>
      </c>
    </row>
    <row r="312" spans="18:18" x14ac:dyDescent="0.25">
      <c r="R312" s="9" t="str">
        <f>IF(List!B312="","",1)</f>
        <v/>
      </c>
    </row>
    <row r="313" spans="18:18" x14ac:dyDescent="0.25">
      <c r="R313" s="9" t="str">
        <f>IF(List!B313="","",1)</f>
        <v/>
      </c>
    </row>
    <row r="314" spans="18:18" x14ac:dyDescent="0.25">
      <c r="R314" s="9" t="str">
        <f>IF(List!B314="","",1)</f>
        <v/>
      </c>
    </row>
    <row r="315" spans="18:18" x14ac:dyDescent="0.25">
      <c r="R315" s="9" t="str">
        <f>IF(List!B315="","",1)</f>
        <v/>
      </c>
    </row>
    <row r="316" spans="18:18" x14ac:dyDescent="0.25">
      <c r="R316" s="9" t="str">
        <f>IF(List!B316="","",1)</f>
        <v/>
      </c>
    </row>
    <row r="317" spans="18:18" x14ac:dyDescent="0.25">
      <c r="R317" s="9" t="str">
        <f>IF(List!B317="","",1)</f>
        <v/>
      </c>
    </row>
    <row r="318" spans="18:18" x14ac:dyDescent="0.25">
      <c r="R318" s="9" t="str">
        <f>IF(List!B318="","",1)</f>
        <v/>
      </c>
    </row>
    <row r="319" spans="18:18" x14ac:dyDescent="0.25">
      <c r="R319" s="9" t="str">
        <f>IF(List!B319="","",1)</f>
        <v/>
      </c>
    </row>
    <row r="320" spans="18:18" x14ac:dyDescent="0.25">
      <c r="R320" s="9" t="str">
        <f>IF(List!B320="","",1)</f>
        <v/>
      </c>
    </row>
    <row r="321" spans="18:18" x14ac:dyDescent="0.25">
      <c r="R321" s="9" t="str">
        <f>IF(List!B321="","",1)</f>
        <v/>
      </c>
    </row>
    <row r="322" spans="18:18" x14ac:dyDescent="0.25">
      <c r="R322" s="9" t="str">
        <f>IF(List!B322="","",1)</f>
        <v/>
      </c>
    </row>
    <row r="323" spans="18:18" x14ac:dyDescent="0.25">
      <c r="R323" s="9" t="str">
        <f>IF(List!B323="","",1)</f>
        <v/>
      </c>
    </row>
    <row r="324" spans="18:18" x14ac:dyDescent="0.25">
      <c r="R324" s="9" t="str">
        <f>IF(List!B324="","",1)</f>
        <v/>
      </c>
    </row>
    <row r="325" spans="18:18" x14ac:dyDescent="0.25">
      <c r="R325" s="9" t="str">
        <f>IF(List!B325="","",1)</f>
        <v/>
      </c>
    </row>
    <row r="326" spans="18:18" x14ac:dyDescent="0.25">
      <c r="R326" s="9" t="str">
        <f>IF(List!B326="","",1)</f>
        <v/>
      </c>
    </row>
    <row r="327" spans="18:18" x14ac:dyDescent="0.25">
      <c r="R327" s="9" t="str">
        <f>IF(List!B327="","",1)</f>
        <v/>
      </c>
    </row>
    <row r="328" spans="18:18" x14ac:dyDescent="0.25">
      <c r="R328" s="9" t="str">
        <f>IF(List!B328="","",1)</f>
        <v/>
      </c>
    </row>
    <row r="329" spans="18:18" x14ac:dyDescent="0.25">
      <c r="R329" s="9" t="str">
        <f>IF(List!B329="","",1)</f>
        <v/>
      </c>
    </row>
    <row r="330" spans="18:18" x14ac:dyDescent="0.25">
      <c r="R330" s="9" t="str">
        <f>IF(List!B330="","",1)</f>
        <v/>
      </c>
    </row>
    <row r="331" spans="18:18" x14ac:dyDescent="0.25">
      <c r="R331" s="9" t="str">
        <f>IF(List!B331="","",1)</f>
        <v/>
      </c>
    </row>
    <row r="332" spans="18:18" x14ac:dyDescent="0.25">
      <c r="R332" s="9" t="str">
        <f>IF(List!B332="","",1)</f>
        <v/>
      </c>
    </row>
    <row r="333" spans="18:18" x14ac:dyDescent="0.25">
      <c r="R333" s="9" t="str">
        <f>IF(List!B333="","",1)</f>
        <v/>
      </c>
    </row>
    <row r="334" spans="18:18" x14ac:dyDescent="0.25">
      <c r="R334" s="9" t="str">
        <f>IF(List!B334="","",1)</f>
        <v/>
      </c>
    </row>
    <row r="335" spans="18:18" x14ac:dyDescent="0.25">
      <c r="R335" s="9" t="str">
        <f>IF(List!B335="","",1)</f>
        <v/>
      </c>
    </row>
    <row r="336" spans="18:18" x14ac:dyDescent="0.25">
      <c r="R336" s="9" t="str">
        <f>IF(List!B336="","",1)</f>
        <v/>
      </c>
    </row>
    <row r="337" spans="18:18" x14ac:dyDescent="0.25">
      <c r="R337" s="9" t="str">
        <f>IF(List!B337="","",1)</f>
        <v/>
      </c>
    </row>
    <row r="338" spans="18:18" x14ac:dyDescent="0.25">
      <c r="R338" s="9" t="str">
        <f>IF(List!B338="","",1)</f>
        <v/>
      </c>
    </row>
    <row r="339" spans="18:18" x14ac:dyDescent="0.25">
      <c r="R339" s="9" t="str">
        <f>IF(List!B339="","",1)</f>
        <v/>
      </c>
    </row>
    <row r="340" spans="18:18" x14ac:dyDescent="0.25">
      <c r="R340" s="9" t="str">
        <f>IF(List!B340="","",1)</f>
        <v/>
      </c>
    </row>
    <row r="341" spans="18:18" x14ac:dyDescent="0.25">
      <c r="R341" s="9" t="str">
        <f>IF(List!B341="","",1)</f>
        <v/>
      </c>
    </row>
    <row r="342" spans="18:18" x14ac:dyDescent="0.25">
      <c r="R342" s="9" t="str">
        <f>IF(List!B342="","",1)</f>
        <v/>
      </c>
    </row>
    <row r="343" spans="18:18" x14ac:dyDescent="0.25">
      <c r="R343" s="9" t="str">
        <f>IF(List!B343="","",1)</f>
        <v/>
      </c>
    </row>
    <row r="344" spans="18:18" x14ac:dyDescent="0.25">
      <c r="R344" s="9" t="str">
        <f>IF(List!B344="","",1)</f>
        <v/>
      </c>
    </row>
    <row r="345" spans="18:18" x14ac:dyDescent="0.25">
      <c r="R345" s="9" t="str">
        <f>IF(List!B345="","",1)</f>
        <v/>
      </c>
    </row>
    <row r="346" spans="18:18" x14ac:dyDescent="0.25">
      <c r="R346" s="9" t="str">
        <f>IF(List!B346="","",1)</f>
        <v/>
      </c>
    </row>
    <row r="347" spans="18:18" x14ac:dyDescent="0.25">
      <c r="R347" s="9" t="str">
        <f>IF(List!B347="","",1)</f>
        <v/>
      </c>
    </row>
    <row r="348" spans="18:18" x14ac:dyDescent="0.25">
      <c r="R348" s="9" t="str">
        <f>IF(List!B348="","",1)</f>
        <v/>
      </c>
    </row>
    <row r="349" spans="18:18" x14ac:dyDescent="0.25">
      <c r="R349" s="9" t="str">
        <f>IF(List!B349="","",1)</f>
        <v/>
      </c>
    </row>
    <row r="350" spans="18:18" x14ac:dyDescent="0.25">
      <c r="R350" s="9" t="str">
        <f>IF(List!B350="","",1)</f>
        <v/>
      </c>
    </row>
    <row r="351" spans="18:18" x14ac:dyDescent="0.25">
      <c r="R351" s="9" t="str">
        <f>IF(List!B351="","",1)</f>
        <v/>
      </c>
    </row>
    <row r="352" spans="18:18" x14ac:dyDescent="0.25">
      <c r="R352" s="9" t="str">
        <f>IF(List!B352="","",1)</f>
        <v/>
      </c>
    </row>
    <row r="353" spans="18:18" x14ac:dyDescent="0.25">
      <c r="R353" s="9" t="str">
        <f>IF(List!B353="","",1)</f>
        <v/>
      </c>
    </row>
    <row r="354" spans="18:18" x14ac:dyDescent="0.25">
      <c r="R354" s="9" t="str">
        <f>IF(List!B354="","",1)</f>
        <v/>
      </c>
    </row>
    <row r="355" spans="18:18" x14ac:dyDescent="0.25">
      <c r="R355" s="9" t="str">
        <f>IF(List!B355="","",1)</f>
        <v/>
      </c>
    </row>
    <row r="356" spans="18:18" x14ac:dyDescent="0.25">
      <c r="R356" s="9" t="str">
        <f>IF(List!B356="","",1)</f>
        <v/>
      </c>
    </row>
    <row r="357" spans="18:18" x14ac:dyDescent="0.25">
      <c r="R357" s="9" t="str">
        <f>IF(List!B357="","",1)</f>
        <v/>
      </c>
    </row>
    <row r="358" spans="18:18" x14ac:dyDescent="0.25">
      <c r="R358" s="9" t="str">
        <f>IF(List!B358="","",1)</f>
        <v/>
      </c>
    </row>
    <row r="359" spans="18:18" x14ac:dyDescent="0.25">
      <c r="R359" s="9" t="str">
        <f>IF(List!B359="","",1)</f>
        <v/>
      </c>
    </row>
    <row r="360" spans="18:18" x14ac:dyDescent="0.25">
      <c r="R360" s="9" t="str">
        <f>IF(List!B360="","",1)</f>
        <v/>
      </c>
    </row>
    <row r="361" spans="18:18" x14ac:dyDescent="0.25">
      <c r="R361" s="9" t="str">
        <f>IF(List!B361="","",1)</f>
        <v/>
      </c>
    </row>
    <row r="362" spans="18:18" x14ac:dyDescent="0.25">
      <c r="R362" s="9" t="str">
        <f>IF(List!B362="","",1)</f>
        <v/>
      </c>
    </row>
    <row r="363" spans="18:18" x14ac:dyDescent="0.25">
      <c r="R363" s="9" t="str">
        <f>IF(List!B363="","",1)</f>
        <v/>
      </c>
    </row>
    <row r="364" spans="18:18" x14ac:dyDescent="0.25">
      <c r="R364" s="9" t="str">
        <f>IF(List!B364="","",1)</f>
        <v/>
      </c>
    </row>
    <row r="365" spans="18:18" x14ac:dyDescent="0.25">
      <c r="R365" s="9" t="str">
        <f>IF(List!B365="","",1)</f>
        <v/>
      </c>
    </row>
    <row r="366" spans="18:18" x14ac:dyDescent="0.25">
      <c r="R366" s="9" t="str">
        <f>IF(List!B366="","",1)</f>
        <v/>
      </c>
    </row>
    <row r="367" spans="18:18" x14ac:dyDescent="0.25">
      <c r="R367" s="9" t="str">
        <f>IF(List!B367="","",1)</f>
        <v/>
      </c>
    </row>
    <row r="368" spans="18:18" x14ac:dyDescent="0.25">
      <c r="R368" s="9" t="str">
        <f>IF(List!B368="","",1)</f>
        <v/>
      </c>
    </row>
    <row r="369" spans="18:18" x14ac:dyDescent="0.25">
      <c r="R369" s="9" t="str">
        <f>IF(List!B369="","",1)</f>
        <v/>
      </c>
    </row>
    <row r="370" spans="18:18" x14ac:dyDescent="0.25">
      <c r="R370" s="9" t="str">
        <f>IF(List!B370="","",1)</f>
        <v/>
      </c>
    </row>
    <row r="371" spans="18:18" x14ac:dyDescent="0.25">
      <c r="R371" s="9" t="str">
        <f>IF(List!B371="","",1)</f>
        <v/>
      </c>
    </row>
    <row r="372" spans="18:18" x14ac:dyDescent="0.25">
      <c r="R372" s="9" t="str">
        <f>IF(List!B372="","",1)</f>
        <v/>
      </c>
    </row>
    <row r="373" spans="18:18" x14ac:dyDescent="0.25">
      <c r="R373" s="9" t="str">
        <f>IF(List!B373="","",1)</f>
        <v/>
      </c>
    </row>
    <row r="374" spans="18:18" x14ac:dyDescent="0.25">
      <c r="R374" s="9" t="str">
        <f>IF(List!B374="","",1)</f>
        <v/>
      </c>
    </row>
    <row r="375" spans="18:18" x14ac:dyDescent="0.25">
      <c r="R375" s="9" t="str">
        <f>IF(List!B375="","",1)</f>
        <v/>
      </c>
    </row>
    <row r="376" spans="18:18" x14ac:dyDescent="0.25">
      <c r="R376" s="9" t="str">
        <f>IF(List!B376="","",1)</f>
        <v/>
      </c>
    </row>
    <row r="377" spans="18:18" x14ac:dyDescent="0.25">
      <c r="R377" s="9" t="str">
        <f>IF(List!B377="","",1)</f>
        <v/>
      </c>
    </row>
    <row r="378" spans="18:18" x14ac:dyDescent="0.25">
      <c r="R378" s="9" t="str">
        <f>IF(List!B378="","",1)</f>
        <v/>
      </c>
    </row>
    <row r="379" spans="18:18" x14ac:dyDescent="0.25">
      <c r="R379" s="9" t="str">
        <f>IF(List!B379="","",1)</f>
        <v/>
      </c>
    </row>
    <row r="380" spans="18:18" x14ac:dyDescent="0.25">
      <c r="R380" s="9" t="str">
        <f>IF(List!B380="","",1)</f>
        <v/>
      </c>
    </row>
    <row r="381" spans="18:18" x14ac:dyDescent="0.25">
      <c r="R381" s="9" t="str">
        <f>IF(List!B381="","",1)</f>
        <v/>
      </c>
    </row>
    <row r="382" spans="18:18" x14ac:dyDescent="0.25">
      <c r="R382" s="9" t="str">
        <f>IF(List!B382="","",1)</f>
        <v/>
      </c>
    </row>
    <row r="383" spans="18:18" x14ac:dyDescent="0.25">
      <c r="R383" s="9" t="str">
        <f>IF(List!B383="","",1)</f>
        <v/>
      </c>
    </row>
    <row r="384" spans="18:18" x14ac:dyDescent="0.25">
      <c r="R384" s="9" t="str">
        <f>IF(List!B384="","",1)</f>
        <v/>
      </c>
    </row>
    <row r="385" spans="18:18" x14ac:dyDescent="0.25">
      <c r="R385" s="9" t="str">
        <f>IF(List!B385="","",1)</f>
        <v/>
      </c>
    </row>
    <row r="386" spans="18:18" x14ac:dyDescent="0.25">
      <c r="R386" s="9" t="str">
        <f>IF(List!B386="","",1)</f>
        <v/>
      </c>
    </row>
    <row r="387" spans="18:18" x14ac:dyDescent="0.25">
      <c r="R387" s="9" t="str">
        <f>IF(List!B387="","",1)</f>
        <v/>
      </c>
    </row>
    <row r="388" spans="18:18" x14ac:dyDescent="0.25">
      <c r="R388" s="9" t="str">
        <f>IF(List!B388="","",1)</f>
        <v/>
      </c>
    </row>
    <row r="389" spans="18:18" x14ac:dyDescent="0.25">
      <c r="R389" s="9" t="str">
        <f>IF(List!B389="","",1)</f>
        <v/>
      </c>
    </row>
    <row r="390" spans="18:18" x14ac:dyDescent="0.25">
      <c r="R390" s="9" t="str">
        <f>IF(List!B390="","",1)</f>
        <v/>
      </c>
    </row>
    <row r="391" spans="18:18" x14ac:dyDescent="0.25">
      <c r="R391" s="9" t="str">
        <f>IF(List!B391="","",1)</f>
        <v/>
      </c>
    </row>
    <row r="392" spans="18:18" x14ac:dyDescent="0.25">
      <c r="R392" s="9" t="str">
        <f>IF(List!B392="","",1)</f>
        <v/>
      </c>
    </row>
    <row r="393" spans="18:18" x14ac:dyDescent="0.25">
      <c r="R393" s="9" t="str">
        <f>IF(List!B393="","",1)</f>
        <v/>
      </c>
    </row>
    <row r="394" spans="18:18" x14ac:dyDescent="0.25">
      <c r="R394" s="9" t="str">
        <f>IF(List!B394="","",1)</f>
        <v/>
      </c>
    </row>
    <row r="395" spans="18:18" x14ac:dyDescent="0.25">
      <c r="R395" s="9" t="str">
        <f>IF(List!B395="","",1)</f>
        <v/>
      </c>
    </row>
    <row r="396" spans="18:18" x14ac:dyDescent="0.25">
      <c r="R396" s="9" t="str">
        <f>IF(List!B396="","",1)</f>
        <v/>
      </c>
    </row>
    <row r="397" spans="18:18" x14ac:dyDescent="0.25">
      <c r="R397" s="9" t="str">
        <f>IF(List!B397="","",1)</f>
        <v/>
      </c>
    </row>
    <row r="398" spans="18:18" x14ac:dyDescent="0.25">
      <c r="R398" s="9" t="str">
        <f>IF(List!B398="","",1)</f>
        <v/>
      </c>
    </row>
    <row r="399" spans="18:18" x14ac:dyDescent="0.25">
      <c r="R399" s="9" t="str">
        <f>IF(List!B399="","",1)</f>
        <v/>
      </c>
    </row>
    <row r="400" spans="18:18" x14ac:dyDescent="0.25">
      <c r="R400" s="9" t="str">
        <f>IF(List!B400="","",1)</f>
        <v/>
      </c>
    </row>
    <row r="401" spans="18:18" x14ac:dyDescent="0.25">
      <c r="R401" s="9" t="str">
        <f>IF(List!B401="","",1)</f>
        <v/>
      </c>
    </row>
    <row r="402" spans="18:18" x14ac:dyDescent="0.25">
      <c r="R402" s="9" t="str">
        <f>IF(List!B402="","",1)</f>
        <v/>
      </c>
    </row>
    <row r="403" spans="18:18" x14ac:dyDescent="0.25">
      <c r="R403" s="9" t="str">
        <f>IF(List!B403="","",1)</f>
        <v/>
      </c>
    </row>
    <row r="404" spans="18:18" x14ac:dyDescent="0.25">
      <c r="R404" s="9" t="str">
        <f>IF(List!B404="","",1)</f>
        <v/>
      </c>
    </row>
    <row r="405" spans="18:18" x14ac:dyDescent="0.25">
      <c r="R405" s="9" t="str">
        <f>IF(List!B405="","",1)</f>
        <v/>
      </c>
    </row>
    <row r="406" spans="18:18" x14ac:dyDescent="0.25">
      <c r="R406" s="9" t="str">
        <f>IF(List!B406="","",1)</f>
        <v/>
      </c>
    </row>
    <row r="407" spans="18:18" x14ac:dyDescent="0.25">
      <c r="R407" s="9" t="str">
        <f>IF(List!B407="","",1)</f>
        <v/>
      </c>
    </row>
    <row r="408" spans="18:18" x14ac:dyDescent="0.25">
      <c r="R408" s="9" t="str">
        <f>IF(List!B408="","",1)</f>
        <v/>
      </c>
    </row>
    <row r="409" spans="18:18" x14ac:dyDescent="0.25">
      <c r="R409" s="9" t="str">
        <f>IF(List!B409="","",1)</f>
        <v/>
      </c>
    </row>
    <row r="410" spans="18:18" x14ac:dyDescent="0.25">
      <c r="R410" s="9" t="str">
        <f>IF(List!B410="","",1)</f>
        <v/>
      </c>
    </row>
    <row r="411" spans="18:18" x14ac:dyDescent="0.25">
      <c r="R411" s="9" t="str">
        <f>IF(List!B411="","",1)</f>
        <v/>
      </c>
    </row>
    <row r="412" spans="18:18" x14ac:dyDescent="0.25">
      <c r="R412" s="9" t="str">
        <f>IF(List!B412="","",1)</f>
        <v/>
      </c>
    </row>
    <row r="413" spans="18:18" x14ac:dyDescent="0.25">
      <c r="R413" s="9" t="str">
        <f>IF(List!B413="","",1)</f>
        <v/>
      </c>
    </row>
    <row r="414" spans="18:18" x14ac:dyDescent="0.25">
      <c r="R414" s="9" t="str">
        <f>IF(List!B414="","",1)</f>
        <v/>
      </c>
    </row>
    <row r="415" spans="18:18" x14ac:dyDescent="0.25">
      <c r="R415" s="9" t="str">
        <f>IF(List!B415="","",1)</f>
        <v/>
      </c>
    </row>
    <row r="416" spans="18:18" x14ac:dyDescent="0.25">
      <c r="R416" s="9" t="str">
        <f>IF(List!B416="","",1)</f>
        <v/>
      </c>
    </row>
    <row r="417" spans="18:18" x14ac:dyDescent="0.25">
      <c r="R417" s="9" t="str">
        <f>IF(List!B417="","",1)</f>
        <v/>
      </c>
    </row>
    <row r="418" spans="18:18" x14ac:dyDescent="0.25">
      <c r="R418" s="9" t="str">
        <f>IF(List!B418="","",1)</f>
        <v/>
      </c>
    </row>
    <row r="419" spans="18:18" x14ac:dyDescent="0.25">
      <c r="R419" s="9" t="str">
        <f>IF(List!B419="","",1)</f>
        <v/>
      </c>
    </row>
    <row r="420" spans="18:18" x14ac:dyDescent="0.25">
      <c r="R420" s="9" t="str">
        <f>IF(List!B420="","",1)</f>
        <v/>
      </c>
    </row>
    <row r="421" spans="18:18" x14ac:dyDescent="0.25">
      <c r="R421" s="9" t="str">
        <f>IF(List!B421="","",1)</f>
        <v/>
      </c>
    </row>
    <row r="422" spans="18:18" x14ac:dyDescent="0.25">
      <c r="R422" s="9" t="str">
        <f>IF(List!B422="","",1)</f>
        <v/>
      </c>
    </row>
    <row r="423" spans="18:18" x14ac:dyDescent="0.25">
      <c r="R423" s="9" t="str">
        <f>IF(List!B423="","",1)</f>
        <v/>
      </c>
    </row>
    <row r="424" spans="18:18" x14ac:dyDescent="0.25">
      <c r="R424" s="9" t="str">
        <f>IF(List!B424="","",1)</f>
        <v/>
      </c>
    </row>
    <row r="425" spans="18:18" x14ac:dyDescent="0.25">
      <c r="R425" s="9" t="str">
        <f>IF(List!B425="","",1)</f>
        <v/>
      </c>
    </row>
    <row r="426" spans="18:18" x14ac:dyDescent="0.25">
      <c r="R426" s="9" t="str">
        <f>IF(List!B426="","",1)</f>
        <v/>
      </c>
    </row>
    <row r="427" spans="18:18" x14ac:dyDescent="0.25">
      <c r="R427" s="9" t="str">
        <f>IF(List!B427="","",1)</f>
        <v/>
      </c>
    </row>
    <row r="428" spans="18:18" x14ac:dyDescent="0.25">
      <c r="R428" s="9" t="str">
        <f>IF(List!B428="","",1)</f>
        <v/>
      </c>
    </row>
    <row r="429" spans="18:18" x14ac:dyDescent="0.25">
      <c r="R429" s="9" t="str">
        <f>IF(List!B429="","",1)</f>
        <v/>
      </c>
    </row>
    <row r="430" spans="18:18" x14ac:dyDescent="0.25">
      <c r="R430" s="9" t="str">
        <f>IF(List!B430="","",1)</f>
        <v/>
      </c>
    </row>
    <row r="431" spans="18:18" x14ac:dyDescent="0.25">
      <c r="R431" s="9" t="str">
        <f>IF(List!B431="","",1)</f>
        <v/>
      </c>
    </row>
    <row r="432" spans="18:18" x14ac:dyDescent="0.25">
      <c r="R432" s="9" t="str">
        <f>IF(List!B432="","",1)</f>
        <v/>
      </c>
    </row>
    <row r="433" spans="18:18" x14ac:dyDescent="0.25">
      <c r="R433" s="9" t="str">
        <f>IF(List!B433="","",1)</f>
        <v/>
      </c>
    </row>
    <row r="434" spans="18:18" x14ac:dyDescent="0.25">
      <c r="R434" s="9" t="str">
        <f>IF(List!B434="","",1)</f>
        <v/>
      </c>
    </row>
    <row r="435" spans="18:18" x14ac:dyDescent="0.25">
      <c r="R435" s="9" t="str">
        <f>IF(List!B435="","",1)</f>
        <v/>
      </c>
    </row>
    <row r="436" spans="18:18" x14ac:dyDescent="0.25">
      <c r="R436" s="9" t="str">
        <f>IF(List!B436="","",1)</f>
        <v/>
      </c>
    </row>
    <row r="437" spans="18:18" x14ac:dyDescent="0.25">
      <c r="R437" s="9" t="str">
        <f>IF(List!B437="","",1)</f>
        <v/>
      </c>
    </row>
    <row r="438" spans="18:18" x14ac:dyDescent="0.25">
      <c r="R438" s="9" t="str">
        <f>IF(List!B438="","",1)</f>
        <v/>
      </c>
    </row>
    <row r="439" spans="18:18" x14ac:dyDescent="0.25">
      <c r="R439" s="9" t="str">
        <f>IF(List!B439="","",1)</f>
        <v/>
      </c>
    </row>
    <row r="440" spans="18:18" x14ac:dyDescent="0.25">
      <c r="R440" s="9" t="str">
        <f>IF(List!B440="","",1)</f>
        <v/>
      </c>
    </row>
    <row r="441" spans="18:18" x14ac:dyDescent="0.25">
      <c r="R441" s="9" t="str">
        <f>IF(List!B441="","",1)</f>
        <v/>
      </c>
    </row>
    <row r="442" spans="18:18" x14ac:dyDescent="0.25">
      <c r="R442" s="9" t="str">
        <f>IF(List!B442="","",1)</f>
        <v/>
      </c>
    </row>
    <row r="443" spans="18:18" x14ac:dyDescent="0.25">
      <c r="R443" s="9" t="str">
        <f>IF(List!B443="","",1)</f>
        <v/>
      </c>
    </row>
    <row r="444" spans="18:18" x14ac:dyDescent="0.25">
      <c r="R444" s="9" t="str">
        <f>IF(List!B444="","",1)</f>
        <v/>
      </c>
    </row>
    <row r="445" spans="18:18" x14ac:dyDescent="0.25">
      <c r="R445" s="9" t="str">
        <f>IF(List!B445="","",1)</f>
        <v/>
      </c>
    </row>
    <row r="446" spans="18:18" x14ac:dyDescent="0.25">
      <c r="R446" s="9" t="str">
        <f>IF(List!B446="","",1)</f>
        <v/>
      </c>
    </row>
    <row r="447" spans="18:18" x14ac:dyDescent="0.25">
      <c r="R447" s="9" t="str">
        <f>IF(List!B447="","",1)</f>
        <v/>
      </c>
    </row>
    <row r="448" spans="18:18" x14ac:dyDescent="0.25">
      <c r="R448" s="9" t="str">
        <f>IF(List!B448="","",1)</f>
        <v/>
      </c>
    </row>
    <row r="449" spans="18:18" x14ac:dyDescent="0.25">
      <c r="R449" s="9" t="str">
        <f>IF(List!B449="","",1)</f>
        <v/>
      </c>
    </row>
    <row r="450" spans="18:18" x14ac:dyDescent="0.25">
      <c r="R450" s="9" t="str">
        <f>IF(List!B450="","",1)</f>
        <v/>
      </c>
    </row>
    <row r="451" spans="18:18" x14ac:dyDescent="0.25">
      <c r="R451" s="9" t="str">
        <f>IF(List!B451="","",1)</f>
        <v/>
      </c>
    </row>
    <row r="452" spans="18:18" x14ac:dyDescent="0.25">
      <c r="R452" s="9" t="str">
        <f>IF(List!B452="","",1)</f>
        <v/>
      </c>
    </row>
    <row r="453" spans="18:18" x14ac:dyDescent="0.25">
      <c r="R453" s="9" t="str">
        <f>IF(List!B453="","",1)</f>
        <v/>
      </c>
    </row>
    <row r="454" spans="18:18" x14ac:dyDescent="0.25">
      <c r="R454" s="9" t="str">
        <f>IF(List!B454="","",1)</f>
        <v/>
      </c>
    </row>
    <row r="455" spans="18:18" x14ac:dyDescent="0.25">
      <c r="R455" s="9" t="str">
        <f>IF(List!B455="","",1)</f>
        <v/>
      </c>
    </row>
    <row r="456" spans="18:18" x14ac:dyDescent="0.25">
      <c r="R456" s="9" t="str">
        <f>IF(List!B456="","",1)</f>
        <v/>
      </c>
    </row>
    <row r="457" spans="18:18" x14ac:dyDescent="0.25">
      <c r="R457" s="9" t="str">
        <f>IF(List!B457="","",1)</f>
        <v/>
      </c>
    </row>
    <row r="458" spans="18:18" x14ac:dyDescent="0.25">
      <c r="R458" s="9" t="str">
        <f>IF(List!B458="","",1)</f>
        <v/>
      </c>
    </row>
    <row r="459" spans="18:18" x14ac:dyDescent="0.25">
      <c r="R459" s="9" t="str">
        <f>IF(List!B459="","",1)</f>
        <v/>
      </c>
    </row>
    <row r="460" spans="18:18" x14ac:dyDescent="0.25">
      <c r="R460" s="9" t="str">
        <f>IF(List!B460="","",1)</f>
        <v/>
      </c>
    </row>
    <row r="461" spans="18:18" x14ac:dyDescent="0.25">
      <c r="R461" s="9" t="str">
        <f>IF(List!B461="","",1)</f>
        <v/>
      </c>
    </row>
    <row r="462" spans="18:18" x14ac:dyDescent="0.25">
      <c r="R462" s="9" t="str">
        <f>IF(List!B462="","",1)</f>
        <v/>
      </c>
    </row>
    <row r="463" spans="18:18" x14ac:dyDescent="0.25">
      <c r="R463" s="9" t="str">
        <f>IF(List!B463="","",1)</f>
        <v/>
      </c>
    </row>
    <row r="464" spans="18:18" x14ac:dyDescent="0.25">
      <c r="R464" s="9" t="str">
        <f>IF(List!B464="","",1)</f>
        <v/>
      </c>
    </row>
    <row r="465" spans="18:18" x14ac:dyDescent="0.25">
      <c r="R465" s="9" t="str">
        <f>IF(List!B465="","",1)</f>
        <v/>
      </c>
    </row>
    <row r="466" spans="18:18" x14ac:dyDescent="0.25">
      <c r="R466" s="9" t="str">
        <f>IF(List!B466="","",1)</f>
        <v/>
      </c>
    </row>
    <row r="467" spans="18:18" x14ac:dyDescent="0.25">
      <c r="R467" s="9" t="str">
        <f>IF(List!B467="","",1)</f>
        <v/>
      </c>
    </row>
    <row r="468" spans="18:18" x14ac:dyDescent="0.25">
      <c r="R468" s="9" t="str">
        <f>IF(List!B468="","",1)</f>
        <v/>
      </c>
    </row>
    <row r="469" spans="18:18" x14ac:dyDescent="0.25">
      <c r="R469" s="9" t="str">
        <f>IF(List!B469="","",1)</f>
        <v/>
      </c>
    </row>
    <row r="470" spans="18:18" x14ac:dyDescent="0.25">
      <c r="R470" s="9" t="str">
        <f>IF(List!B470="","",1)</f>
        <v/>
      </c>
    </row>
    <row r="471" spans="18:18" x14ac:dyDescent="0.25">
      <c r="R471" s="9" t="str">
        <f>IF(List!B471="","",1)</f>
        <v/>
      </c>
    </row>
    <row r="472" spans="18:18" x14ac:dyDescent="0.25">
      <c r="R472" s="9" t="str">
        <f>IF(List!B472="","",1)</f>
        <v/>
      </c>
    </row>
    <row r="473" spans="18:18" x14ac:dyDescent="0.25">
      <c r="R473" s="9" t="str">
        <f>IF(List!B473="","",1)</f>
        <v/>
      </c>
    </row>
    <row r="474" spans="18:18" x14ac:dyDescent="0.25">
      <c r="R474" s="9" t="str">
        <f>IF(List!B474="","",1)</f>
        <v/>
      </c>
    </row>
    <row r="475" spans="18:18" x14ac:dyDescent="0.25">
      <c r="R475" s="9" t="str">
        <f>IF(List!B475="","",1)</f>
        <v/>
      </c>
    </row>
    <row r="476" spans="18:18" x14ac:dyDescent="0.25">
      <c r="R476" s="9" t="str">
        <f>IF(List!B476="","",1)</f>
        <v/>
      </c>
    </row>
    <row r="477" spans="18:18" x14ac:dyDescent="0.25">
      <c r="R477" s="9" t="str">
        <f>IF(List!B477="","",1)</f>
        <v/>
      </c>
    </row>
    <row r="478" spans="18:18" x14ac:dyDescent="0.25">
      <c r="R478" s="9" t="str">
        <f>IF(List!B478="","",1)</f>
        <v/>
      </c>
    </row>
    <row r="479" spans="18:18" x14ac:dyDescent="0.25">
      <c r="R479" s="9" t="str">
        <f>IF(List!B479="","",1)</f>
        <v/>
      </c>
    </row>
    <row r="480" spans="18:18" x14ac:dyDescent="0.25">
      <c r="R480" s="9" t="str">
        <f>IF(List!B480="","",1)</f>
        <v/>
      </c>
    </row>
    <row r="481" spans="18:18" x14ac:dyDescent="0.25">
      <c r="R481" s="9" t="str">
        <f>IF(List!B481="","",1)</f>
        <v/>
      </c>
    </row>
    <row r="482" spans="18:18" x14ac:dyDescent="0.25">
      <c r="R482" s="9" t="str">
        <f>IF(List!B482="","",1)</f>
        <v/>
      </c>
    </row>
    <row r="483" spans="18:18" x14ac:dyDescent="0.25">
      <c r="R483" s="9" t="str">
        <f>IF(List!B483="","",1)</f>
        <v/>
      </c>
    </row>
    <row r="484" spans="18:18" x14ac:dyDescent="0.25">
      <c r="R484" s="9" t="str">
        <f>IF(List!B484="","",1)</f>
        <v/>
      </c>
    </row>
    <row r="485" spans="18:18" x14ac:dyDescent="0.25">
      <c r="R485" s="9" t="str">
        <f>IF(List!B485="","",1)</f>
        <v/>
      </c>
    </row>
    <row r="486" spans="18:18" x14ac:dyDescent="0.25">
      <c r="R486" s="9" t="str">
        <f>IF(List!B486="","",1)</f>
        <v/>
      </c>
    </row>
    <row r="487" spans="18:18" x14ac:dyDescent="0.25">
      <c r="R487" s="9" t="str">
        <f>IF(List!B487="","",1)</f>
        <v/>
      </c>
    </row>
    <row r="488" spans="18:18" x14ac:dyDescent="0.25">
      <c r="R488" s="9" t="str">
        <f>IF(List!B488="","",1)</f>
        <v/>
      </c>
    </row>
    <row r="489" spans="18:18" x14ac:dyDescent="0.25">
      <c r="R489" s="9" t="str">
        <f>IF(List!B489="","",1)</f>
        <v/>
      </c>
    </row>
    <row r="490" spans="18:18" x14ac:dyDescent="0.25">
      <c r="R490" s="9" t="str">
        <f>IF(List!B490="","",1)</f>
        <v/>
      </c>
    </row>
    <row r="491" spans="18:18" x14ac:dyDescent="0.25">
      <c r="R491" s="9" t="str">
        <f>IF(List!B491="","",1)</f>
        <v/>
      </c>
    </row>
    <row r="492" spans="18:18" x14ac:dyDescent="0.25">
      <c r="R492" s="9" t="str">
        <f>IF(List!B492="","",1)</f>
        <v/>
      </c>
    </row>
    <row r="493" spans="18:18" x14ac:dyDescent="0.25">
      <c r="R493" s="9" t="str">
        <f>IF(List!B493="","",1)</f>
        <v/>
      </c>
    </row>
    <row r="494" spans="18:18" x14ac:dyDescent="0.25">
      <c r="R494" s="9" t="str">
        <f>IF(List!B494="","",1)</f>
        <v/>
      </c>
    </row>
    <row r="495" spans="18:18" x14ac:dyDescent="0.25">
      <c r="R495" s="9" t="str">
        <f>IF(List!B495="","",1)</f>
        <v/>
      </c>
    </row>
    <row r="496" spans="18:18" x14ac:dyDescent="0.25">
      <c r="R496" s="9" t="str">
        <f>IF(List!B496="","",1)</f>
        <v/>
      </c>
    </row>
    <row r="497" spans="18:18" x14ac:dyDescent="0.25">
      <c r="R497" s="9" t="str">
        <f>IF(List!B497="","",1)</f>
        <v/>
      </c>
    </row>
    <row r="498" spans="18:18" x14ac:dyDescent="0.25">
      <c r="R498" s="9" t="str">
        <f>IF(List!B498="","",1)</f>
        <v/>
      </c>
    </row>
    <row r="499" spans="18:18" x14ac:dyDescent="0.25">
      <c r="R499" s="9" t="str">
        <f>IF(List!B499="","",1)</f>
        <v/>
      </c>
    </row>
    <row r="500" spans="18:18" x14ac:dyDescent="0.25">
      <c r="R500" s="9" t="str">
        <f>IF(List!B500="","",1)</f>
        <v/>
      </c>
    </row>
    <row r="501" spans="18:18" x14ac:dyDescent="0.25">
      <c r="R501" s="9" t="str">
        <f>IF(List!B501="","",1)</f>
        <v/>
      </c>
    </row>
    <row r="502" spans="18:18" x14ac:dyDescent="0.25">
      <c r="R502" s="9" t="str">
        <f>IF(List!B502="","",1)</f>
        <v/>
      </c>
    </row>
    <row r="503" spans="18:18" x14ac:dyDescent="0.25">
      <c r="R503" s="9" t="str">
        <f>IF(List!B503="","",1)</f>
        <v/>
      </c>
    </row>
    <row r="504" spans="18:18" x14ac:dyDescent="0.25">
      <c r="R504" s="9" t="str">
        <f>IF(List!B504="","",1)</f>
        <v/>
      </c>
    </row>
    <row r="505" spans="18:18" x14ac:dyDescent="0.25">
      <c r="R505" s="9" t="str">
        <f>IF(List!B505="","",1)</f>
        <v/>
      </c>
    </row>
    <row r="506" spans="18:18" x14ac:dyDescent="0.25">
      <c r="R506" s="9" t="str">
        <f>IF(List!B506="","",1)</f>
        <v/>
      </c>
    </row>
    <row r="507" spans="18:18" x14ac:dyDescent="0.25">
      <c r="R507" s="9" t="str">
        <f>IF(List!B507="","",1)</f>
        <v/>
      </c>
    </row>
    <row r="508" spans="18:18" x14ac:dyDescent="0.25">
      <c r="R508" s="9" t="str">
        <f>IF(List!B508="","",1)</f>
        <v/>
      </c>
    </row>
    <row r="509" spans="18:18" x14ac:dyDescent="0.25">
      <c r="R509" s="9" t="str">
        <f>IF(List!B509="","",1)</f>
        <v/>
      </c>
    </row>
    <row r="510" spans="18:18" x14ac:dyDescent="0.25">
      <c r="R510" s="9" t="str">
        <f>IF(List!B510="","",1)</f>
        <v/>
      </c>
    </row>
    <row r="511" spans="18:18" x14ac:dyDescent="0.25">
      <c r="R511" s="9" t="str">
        <f>IF(List!B511="","",1)</f>
        <v/>
      </c>
    </row>
    <row r="512" spans="18:18" x14ac:dyDescent="0.25">
      <c r="R512" s="9" t="str">
        <f>IF(List!B512="","",1)</f>
        <v/>
      </c>
    </row>
    <row r="513" spans="18:18" x14ac:dyDescent="0.25">
      <c r="R513" s="9" t="str">
        <f>IF(List!B513="","",1)</f>
        <v/>
      </c>
    </row>
    <row r="514" spans="18:18" x14ac:dyDescent="0.25">
      <c r="R514" s="9" t="str">
        <f>IF(List!B514="","",1)</f>
        <v/>
      </c>
    </row>
    <row r="515" spans="18:18" x14ac:dyDescent="0.25">
      <c r="R515" s="9" t="str">
        <f>IF(List!B515="","",1)</f>
        <v/>
      </c>
    </row>
    <row r="516" spans="18:18" x14ac:dyDescent="0.25">
      <c r="R516" s="9" t="str">
        <f>IF(List!B516="","",1)</f>
        <v/>
      </c>
    </row>
    <row r="517" spans="18:18" x14ac:dyDescent="0.25">
      <c r="R517" s="9" t="str">
        <f>IF(List!B517="","",1)</f>
        <v/>
      </c>
    </row>
    <row r="518" spans="18:18" x14ac:dyDescent="0.25">
      <c r="R518" s="9" t="str">
        <f>IF(List!B518="","",1)</f>
        <v/>
      </c>
    </row>
    <row r="519" spans="18:18" x14ac:dyDescent="0.25">
      <c r="R519" s="9" t="str">
        <f>IF(List!B519="","",1)</f>
        <v/>
      </c>
    </row>
    <row r="520" spans="18:18" x14ac:dyDescent="0.25">
      <c r="R520" s="9" t="str">
        <f>IF(List!B520="","",1)</f>
        <v/>
      </c>
    </row>
    <row r="521" spans="18:18" x14ac:dyDescent="0.25">
      <c r="R521" s="9" t="str">
        <f>IF(List!B521="","",1)</f>
        <v/>
      </c>
    </row>
    <row r="522" spans="18:18" x14ac:dyDescent="0.25">
      <c r="R522" s="9" t="str">
        <f>IF(List!B522="","",1)</f>
        <v/>
      </c>
    </row>
    <row r="523" spans="18:18" x14ac:dyDescent="0.25">
      <c r="R523" s="9" t="str">
        <f>IF(List!B523="","",1)</f>
        <v/>
      </c>
    </row>
    <row r="524" spans="18:18" x14ac:dyDescent="0.25">
      <c r="R524" s="9" t="str">
        <f>IF(List!B524="","",1)</f>
        <v/>
      </c>
    </row>
    <row r="525" spans="18:18" x14ac:dyDescent="0.25">
      <c r="R525" s="9" t="str">
        <f>IF(List!B525="","",1)</f>
        <v/>
      </c>
    </row>
    <row r="526" spans="18:18" x14ac:dyDescent="0.25">
      <c r="R526" s="9" t="str">
        <f>IF(List!B526="","",1)</f>
        <v/>
      </c>
    </row>
    <row r="527" spans="18:18" x14ac:dyDescent="0.25">
      <c r="R527" s="9" t="str">
        <f>IF(List!B527="","",1)</f>
        <v/>
      </c>
    </row>
    <row r="528" spans="18:18" x14ac:dyDescent="0.25">
      <c r="R528" s="9" t="str">
        <f>IF(List!B528="","",1)</f>
        <v/>
      </c>
    </row>
    <row r="529" spans="18:18" x14ac:dyDescent="0.25">
      <c r="R529" s="9" t="str">
        <f>IF(List!B529="","",1)</f>
        <v/>
      </c>
    </row>
    <row r="530" spans="18:18" x14ac:dyDescent="0.25">
      <c r="R530" s="9" t="str">
        <f>IF(List!B530="","",1)</f>
        <v/>
      </c>
    </row>
    <row r="531" spans="18:18" x14ac:dyDescent="0.25">
      <c r="R531" s="9" t="str">
        <f>IF(List!B531="","",1)</f>
        <v/>
      </c>
    </row>
    <row r="532" spans="18:18" x14ac:dyDescent="0.25">
      <c r="R532" s="9" t="str">
        <f>IF(List!B532="","",1)</f>
        <v/>
      </c>
    </row>
    <row r="533" spans="18:18" x14ac:dyDescent="0.25">
      <c r="R533" s="9" t="str">
        <f>IF(List!B533="","",1)</f>
        <v/>
      </c>
    </row>
    <row r="534" spans="18:18" x14ac:dyDescent="0.25">
      <c r="R534" s="9" t="str">
        <f>IF(List!B534="","",1)</f>
        <v/>
      </c>
    </row>
    <row r="535" spans="18:18" x14ac:dyDescent="0.25">
      <c r="R535" s="9" t="str">
        <f>IF(List!B535="","",1)</f>
        <v/>
      </c>
    </row>
    <row r="536" spans="18:18" x14ac:dyDescent="0.25">
      <c r="R536" s="9" t="str">
        <f>IF(List!B536="","",1)</f>
        <v/>
      </c>
    </row>
    <row r="537" spans="18:18" x14ac:dyDescent="0.25">
      <c r="R537" s="9" t="str">
        <f>IF(List!B537="","",1)</f>
        <v/>
      </c>
    </row>
    <row r="538" spans="18:18" x14ac:dyDescent="0.25">
      <c r="R538" s="9" t="str">
        <f>IF(List!B538="","",1)</f>
        <v/>
      </c>
    </row>
    <row r="539" spans="18:18" x14ac:dyDescent="0.25">
      <c r="R539" s="9" t="str">
        <f>IF(List!B539="","",1)</f>
        <v/>
      </c>
    </row>
    <row r="540" spans="18:18" x14ac:dyDescent="0.25">
      <c r="R540" s="9" t="str">
        <f>IF(List!B540="","",1)</f>
        <v/>
      </c>
    </row>
    <row r="541" spans="18:18" x14ac:dyDescent="0.25">
      <c r="R541" s="9" t="str">
        <f>IF(List!B541="","",1)</f>
        <v/>
      </c>
    </row>
    <row r="542" spans="18:18" x14ac:dyDescent="0.25">
      <c r="R542" s="9" t="str">
        <f>IF(List!B542="","",1)</f>
        <v/>
      </c>
    </row>
    <row r="543" spans="18:18" x14ac:dyDescent="0.25">
      <c r="R543" s="9" t="str">
        <f>IF(List!B543="","",1)</f>
        <v/>
      </c>
    </row>
    <row r="544" spans="18:18" x14ac:dyDescent="0.25">
      <c r="R544" s="9" t="str">
        <f>IF(List!B544="","",1)</f>
        <v/>
      </c>
    </row>
    <row r="545" spans="18:18" x14ac:dyDescent="0.25">
      <c r="R545" s="9" t="str">
        <f>IF(List!B545="","",1)</f>
        <v/>
      </c>
    </row>
    <row r="546" spans="18:18" x14ac:dyDescent="0.25">
      <c r="R546" s="9" t="str">
        <f>IF(List!B546="","",1)</f>
        <v/>
      </c>
    </row>
    <row r="547" spans="18:18" x14ac:dyDescent="0.25">
      <c r="R547" s="9" t="str">
        <f>IF(List!B547="","",1)</f>
        <v/>
      </c>
    </row>
    <row r="548" spans="18:18" x14ac:dyDescent="0.25">
      <c r="R548" s="9" t="str">
        <f>IF(List!B548="","",1)</f>
        <v/>
      </c>
    </row>
    <row r="549" spans="18:18" x14ac:dyDescent="0.25">
      <c r="R549" s="9" t="str">
        <f>IF(List!B549="","",1)</f>
        <v/>
      </c>
    </row>
    <row r="550" spans="18:18" x14ac:dyDescent="0.25">
      <c r="R550" s="9" t="str">
        <f>IF(List!B550="","",1)</f>
        <v/>
      </c>
    </row>
    <row r="551" spans="18:18" x14ac:dyDescent="0.25">
      <c r="R551" s="9" t="str">
        <f>IF(List!B551="","",1)</f>
        <v/>
      </c>
    </row>
    <row r="552" spans="18:18" x14ac:dyDescent="0.25">
      <c r="R552" s="9" t="str">
        <f>IF(List!B552="","",1)</f>
        <v/>
      </c>
    </row>
    <row r="553" spans="18:18" x14ac:dyDescent="0.25">
      <c r="R553" s="9" t="str">
        <f>IF(List!B553="","",1)</f>
        <v/>
      </c>
    </row>
    <row r="554" spans="18:18" x14ac:dyDescent="0.25">
      <c r="R554" s="9" t="str">
        <f>IF(List!B554="","",1)</f>
        <v/>
      </c>
    </row>
    <row r="555" spans="18:18" x14ac:dyDescent="0.25">
      <c r="R555" s="9" t="str">
        <f>IF(List!B555="","",1)</f>
        <v/>
      </c>
    </row>
    <row r="556" spans="18:18" x14ac:dyDescent="0.25">
      <c r="R556" s="9" t="str">
        <f>IF(List!B556="","",1)</f>
        <v/>
      </c>
    </row>
    <row r="557" spans="18:18" x14ac:dyDescent="0.25">
      <c r="R557" s="9" t="str">
        <f>IF(List!B557="","",1)</f>
        <v/>
      </c>
    </row>
    <row r="558" spans="18:18" x14ac:dyDescent="0.25">
      <c r="R558" s="9" t="str">
        <f>IF(List!B558="","",1)</f>
        <v/>
      </c>
    </row>
    <row r="559" spans="18:18" x14ac:dyDescent="0.25">
      <c r="R559" s="9" t="str">
        <f>IF(List!B559="","",1)</f>
        <v/>
      </c>
    </row>
    <row r="560" spans="18:18" x14ac:dyDescent="0.25">
      <c r="R560" s="9" t="str">
        <f>IF(List!B560="","",1)</f>
        <v/>
      </c>
    </row>
    <row r="561" spans="18:18" x14ac:dyDescent="0.25">
      <c r="R561" s="9" t="str">
        <f>IF(List!B561="","",1)</f>
        <v/>
      </c>
    </row>
    <row r="562" spans="18:18" x14ac:dyDescent="0.25">
      <c r="R562" s="9" t="str">
        <f>IF(List!B562="","",1)</f>
        <v/>
      </c>
    </row>
    <row r="563" spans="18:18" x14ac:dyDescent="0.25">
      <c r="R563" s="9" t="str">
        <f>IF(List!B563="","",1)</f>
        <v/>
      </c>
    </row>
    <row r="564" spans="18:18" x14ac:dyDescent="0.25">
      <c r="R564" s="9" t="str">
        <f>IF(List!B564="","",1)</f>
        <v/>
      </c>
    </row>
    <row r="565" spans="18:18" x14ac:dyDescent="0.25">
      <c r="R565" s="9" t="str">
        <f>IF(List!B565="","",1)</f>
        <v/>
      </c>
    </row>
    <row r="566" spans="18:18" x14ac:dyDescent="0.25">
      <c r="R566" s="9" t="str">
        <f>IF(List!B566="","",1)</f>
        <v/>
      </c>
    </row>
    <row r="567" spans="18:18" x14ac:dyDescent="0.25">
      <c r="R567" s="9" t="str">
        <f>IF(List!B567="","",1)</f>
        <v/>
      </c>
    </row>
    <row r="568" spans="18:18" x14ac:dyDescent="0.25">
      <c r="R568" s="9" t="str">
        <f>IF(List!B568="","",1)</f>
        <v/>
      </c>
    </row>
    <row r="569" spans="18:18" x14ac:dyDescent="0.25">
      <c r="R569" s="9" t="str">
        <f>IF(List!B569="","",1)</f>
        <v/>
      </c>
    </row>
    <row r="570" spans="18:18" x14ac:dyDescent="0.25">
      <c r="R570" s="9" t="str">
        <f>IF(List!B570="","",1)</f>
        <v/>
      </c>
    </row>
    <row r="571" spans="18:18" x14ac:dyDescent="0.25">
      <c r="R571" s="9" t="str">
        <f>IF(List!B571="","",1)</f>
        <v/>
      </c>
    </row>
    <row r="572" spans="18:18" x14ac:dyDescent="0.25">
      <c r="R572" s="9" t="str">
        <f>IF(List!B572="","",1)</f>
        <v/>
      </c>
    </row>
    <row r="573" spans="18:18" x14ac:dyDescent="0.25">
      <c r="R573" s="9" t="str">
        <f>IF(List!B573="","",1)</f>
        <v/>
      </c>
    </row>
    <row r="574" spans="18:18" x14ac:dyDescent="0.25">
      <c r="R574" s="9" t="str">
        <f>IF(List!B574="","",1)</f>
        <v/>
      </c>
    </row>
    <row r="575" spans="18:18" x14ac:dyDescent="0.25">
      <c r="R575" s="9" t="str">
        <f>IF(List!B575="","",1)</f>
        <v/>
      </c>
    </row>
    <row r="576" spans="18:18" x14ac:dyDescent="0.25">
      <c r="R576" s="9" t="str">
        <f>IF(List!B576="","",1)</f>
        <v/>
      </c>
    </row>
    <row r="577" spans="18:18" x14ac:dyDescent="0.25">
      <c r="R577" s="9" t="str">
        <f>IF(List!B577="","",1)</f>
        <v/>
      </c>
    </row>
    <row r="578" spans="18:18" x14ac:dyDescent="0.25">
      <c r="R578" s="9" t="str">
        <f>IF(List!B578="","",1)</f>
        <v/>
      </c>
    </row>
    <row r="579" spans="18:18" x14ac:dyDescent="0.25">
      <c r="R579" s="9" t="str">
        <f>IF(List!B579="","",1)</f>
        <v/>
      </c>
    </row>
    <row r="580" spans="18:18" x14ac:dyDescent="0.25">
      <c r="R580" s="9" t="str">
        <f>IF(List!B580="","",1)</f>
        <v/>
      </c>
    </row>
    <row r="581" spans="18:18" x14ac:dyDescent="0.25">
      <c r="R581" s="9" t="str">
        <f>IF(List!B581="","",1)</f>
        <v/>
      </c>
    </row>
    <row r="582" spans="18:18" x14ac:dyDescent="0.25">
      <c r="R582" s="9" t="str">
        <f>IF(List!B582="","",1)</f>
        <v/>
      </c>
    </row>
    <row r="583" spans="18:18" x14ac:dyDescent="0.25">
      <c r="R583" s="9" t="str">
        <f>IF(List!B583="","",1)</f>
        <v/>
      </c>
    </row>
    <row r="584" spans="18:18" x14ac:dyDescent="0.25">
      <c r="R584" s="9" t="str">
        <f>IF(List!B584="","",1)</f>
        <v/>
      </c>
    </row>
    <row r="585" spans="18:18" x14ac:dyDescent="0.25">
      <c r="R585" s="9" t="str">
        <f>IF(List!B585="","",1)</f>
        <v/>
      </c>
    </row>
    <row r="586" spans="18:18" x14ac:dyDescent="0.25">
      <c r="R586" s="9" t="str">
        <f>IF(List!B586="","",1)</f>
        <v/>
      </c>
    </row>
    <row r="587" spans="18:18" x14ac:dyDescent="0.25">
      <c r="R587" s="9" t="str">
        <f>IF(List!B587="","",1)</f>
        <v/>
      </c>
    </row>
    <row r="588" spans="18:18" x14ac:dyDescent="0.25">
      <c r="R588" s="9" t="str">
        <f>IF(List!B588="","",1)</f>
        <v/>
      </c>
    </row>
    <row r="589" spans="18:18" x14ac:dyDescent="0.25">
      <c r="R589" s="9" t="str">
        <f>IF(List!B589="","",1)</f>
        <v/>
      </c>
    </row>
    <row r="590" spans="18:18" x14ac:dyDescent="0.25">
      <c r="R590" s="9" t="str">
        <f>IF(List!B590="","",1)</f>
        <v/>
      </c>
    </row>
    <row r="591" spans="18:18" x14ac:dyDescent="0.25">
      <c r="R591" s="9" t="str">
        <f>IF(List!B591="","",1)</f>
        <v/>
      </c>
    </row>
    <row r="592" spans="18:18" x14ac:dyDescent="0.25">
      <c r="R592" s="9" t="str">
        <f>IF(List!B592="","",1)</f>
        <v/>
      </c>
    </row>
    <row r="593" spans="18:18" x14ac:dyDescent="0.25">
      <c r="R593" s="9" t="str">
        <f>IF(List!B593="","",1)</f>
        <v/>
      </c>
    </row>
    <row r="594" spans="18:18" x14ac:dyDescent="0.25">
      <c r="R594" s="9" t="str">
        <f>IF(List!B594="","",1)</f>
        <v/>
      </c>
    </row>
    <row r="595" spans="18:18" x14ac:dyDescent="0.25">
      <c r="R595" s="9" t="str">
        <f>IF(List!B595="","",1)</f>
        <v/>
      </c>
    </row>
    <row r="596" spans="18:18" x14ac:dyDescent="0.25">
      <c r="R596" s="9" t="str">
        <f>IF(List!B596="","",1)</f>
        <v/>
      </c>
    </row>
    <row r="597" spans="18:18" x14ac:dyDescent="0.25">
      <c r="R597" s="9" t="str">
        <f>IF(List!B597="","",1)</f>
        <v/>
      </c>
    </row>
    <row r="598" spans="18:18" x14ac:dyDescent="0.25">
      <c r="R598" s="9" t="str">
        <f>IF(List!B598="","",1)</f>
        <v/>
      </c>
    </row>
    <row r="599" spans="18:18" x14ac:dyDescent="0.25">
      <c r="R599" s="9" t="str">
        <f>IF(List!B599="","",1)</f>
        <v/>
      </c>
    </row>
    <row r="600" spans="18:18" x14ac:dyDescent="0.25">
      <c r="R600" s="9" t="str">
        <f>IF(List!B600="","",1)</f>
        <v/>
      </c>
    </row>
    <row r="601" spans="18:18" x14ac:dyDescent="0.25">
      <c r="R601" s="9" t="str">
        <f>IF(List!B601="","",1)</f>
        <v/>
      </c>
    </row>
    <row r="602" spans="18:18" x14ac:dyDescent="0.25">
      <c r="R602" s="9" t="str">
        <f>IF(List!B602="","",1)</f>
        <v/>
      </c>
    </row>
    <row r="603" spans="18:18" x14ac:dyDescent="0.25">
      <c r="R603" s="9" t="str">
        <f>IF(List!B603="","",1)</f>
        <v/>
      </c>
    </row>
    <row r="604" spans="18:18" x14ac:dyDescent="0.25">
      <c r="R604" s="9" t="str">
        <f>IF(List!B604="","",1)</f>
        <v/>
      </c>
    </row>
    <row r="605" spans="18:18" x14ac:dyDescent="0.25">
      <c r="R605" s="9" t="str">
        <f>IF(List!B605="","",1)</f>
        <v/>
      </c>
    </row>
    <row r="606" spans="18:18" x14ac:dyDescent="0.25">
      <c r="R606" s="9" t="str">
        <f>IF(List!B606="","",1)</f>
        <v/>
      </c>
    </row>
    <row r="607" spans="18:18" x14ac:dyDescent="0.25">
      <c r="R607" s="9" t="str">
        <f>IF(List!B607="","",1)</f>
        <v/>
      </c>
    </row>
    <row r="608" spans="18:18" x14ac:dyDescent="0.25">
      <c r="R608" s="9" t="str">
        <f>IF(List!B608="","",1)</f>
        <v/>
      </c>
    </row>
    <row r="609" spans="18:18" x14ac:dyDescent="0.25">
      <c r="R609" s="9" t="str">
        <f>IF(List!B609="","",1)</f>
        <v/>
      </c>
    </row>
    <row r="610" spans="18:18" x14ac:dyDescent="0.25">
      <c r="R610" s="9" t="str">
        <f>IF(List!B610="","",1)</f>
        <v/>
      </c>
    </row>
    <row r="611" spans="18:18" x14ac:dyDescent="0.25">
      <c r="R611" s="9" t="str">
        <f>IF(List!B611="","",1)</f>
        <v/>
      </c>
    </row>
    <row r="612" spans="18:18" x14ac:dyDescent="0.25">
      <c r="R612" s="9" t="str">
        <f>IF(List!B612="","",1)</f>
        <v/>
      </c>
    </row>
    <row r="613" spans="18:18" x14ac:dyDescent="0.25">
      <c r="R613" s="9" t="str">
        <f>IF(List!B613="","",1)</f>
        <v/>
      </c>
    </row>
    <row r="614" spans="18:18" x14ac:dyDescent="0.25">
      <c r="R614" s="9" t="str">
        <f>IF(List!B614="","",1)</f>
        <v/>
      </c>
    </row>
    <row r="615" spans="18:18" x14ac:dyDescent="0.25">
      <c r="R615" s="9" t="str">
        <f>IF(List!B615="","",1)</f>
        <v/>
      </c>
    </row>
    <row r="616" spans="18:18" x14ac:dyDescent="0.25">
      <c r="R616" s="9" t="str">
        <f>IF(List!B616="","",1)</f>
        <v/>
      </c>
    </row>
    <row r="617" spans="18:18" x14ac:dyDescent="0.25">
      <c r="R617" s="9" t="str">
        <f>IF(List!B617="","",1)</f>
        <v/>
      </c>
    </row>
    <row r="618" spans="18:18" x14ac:dyDescent="0.25">
      <c r="R618" s="9" t="str">
        <f>IF(List!B618="","",1)</f>
        <v/>
      </c>
    </row>
    <row r="619" spans="18:18" x14ac:dyDescent="0.25">
      <c r="R619" s="9" t="str">
        <f>IF(List!B619="","",1)</f>
        <v/>
      </c>
    </row>
    <row r="620" spans="18:18" x14ac:dyDescent="0.25">
      <c r="R620" s="9" t="str">
        <f>IF(List!B620="","",1)</f>
        <v/>
      </c>
    </row>
    <row r="621" spans="18:18" x14ac:dyDescent="0.25">
      <c r="R621" s="9" t="str">
        <f>IF(List!B621="","",1)</f>
        <v/>
      </c>
    </row>
    <row r="622" spans="18:18" x14ac:dyDescent="0.25">
      <c r="R622" s="9" t="str">
        <f>IF(List!B622="","",1)</f>
        <v/>
      </c>
    </row>
    <row r="623" spans="18:18" x14ac:dyDescent="0.25">
      <c r="R623" s="9" t="str">
        <f>IF(List!B623="","",1)</f>
        <v/>
      </c>
    </row>
    <row r="624" spans="18:18" x14ac:dyDescent="0.25">
      <c r="R624" s="9" t="str">
        <f>IF(List!B624="","",1)</f>
        <v/>
      </c>
    </row>
    <row r="625" spans="18:18" x14ac:dyDescent="0.25">
      <c r="R625" s="9" t="str">
        <f>IF(List!B625="","",1)</f>
        <v/>
      </c>
    </row>
    <row r="626" spans="18:18" x14ac:dyDescent="0.25">
      <c r="R626" s="9" t="str">
        <f>IF(List!B626="","",1)</f>
        <v/>
      </c>
    </row>
    <row r="627" spans="18:18" x14ac:dyDescent="0.25">
      <c r="R627" s="9" t="str">
        <f>IF(List!B627="","",1)</f>
        <v/>
      </c>
    </row>
    <row r="628" spans="18:18" x14ac:dyDescent="0.25">
      <c r="R628" s="9" t="str">
        <f>IF(List!B628="","",1)</f>
        <v/>
      </c>
    </row>
    <row r="629" spans="18:18" x14ac:dyDescent="0.25">
      <c r="R629" s="9" t="str">
        <f>IF(List!B629="","",1)</f>
        <v/>
      </c>
    </row>
    <row r="630" spans="18:18" x14ac:dyDescent="0.25">
      <c r="R630" s="9" t="str">
        <f>IF(List!B630="","",1)</f>
        <v/>
      </c>
    </row>
    <row r="631" spans="18:18" x14ac:dyDescent="0.25">
      <c r="R631" s="9" t="str">
        <f>IF(List!B631="","",1)</f>
        <v/>
      </c>
    </row>
    <row r="632" spans="18:18" x14ac:dyDescent="0.25">
      <c r="R632" s="9" t="str">
        <f>IF(List!B632="","",1)</f>
        <v/>
      </c>
    </row>
    <row r="633" spans="18:18" x14ac:dyDescent="0.25">
      <c r="R633" s="9" t="str">
        <f>IF(List!B633="","",1)</f>
        <v/>
      </c>
    </row>
    <row r="634" spans="18:18" x14ac:dyDescent="0.25">
      <c r="R634" s="9" t="str">
        <f>IF(List!B634="","",1)</f>
        <v/>
      </c>
    </row>
    <row r="635" spans="18:18" x14ac:dyDescent="0.25">
      <c r="R635" s="9" t="str">
        <f>IF(List!B635="","",1)</f>
        <v/>
      </c>
    </row>
    <row r="636" spans="18:18" x14ac:dyDescent="0.25">
      <c r="R636" s="9" t="str">
        <f>IF(List!B636="","",1)</f>
        <v/>
      </c>
    </row>
    <row r="637" spans="18:18" x14ac:dyDescent="0.25">
      <c r="R637" s="9" t="str">
        <f>IF(List!B637="","",1)</f>
        <v/>
      </c>
    </row>
    <row r="638" spans="18:18" x14ac:dyDescent="0.25">
      <c r="R638" s="9" t="str">
        <f>IF(List!B638="","",1)</f>
        <v/>
      </c>
    </row>
    <row r="639" spans="18:18" x14ac:dyDescent="0.25">
      <c r="R639" s="9" t="str">
        <f>IF(List!B639="","",1)</f>
        <v/>
      </c>
    </row>
    <row r="640" spans="18:18" x14ac:dyDescent="0.25">
      <c r="R640" s="9" t="str">
        <f>IF(List!B640="","",1)</f>
        <v/>
      </c>
    </row>
    <row r="641" spans="18:18" x14ac:dyDescent="0.25">
      <c r="R641" s="9" t="str">
        <f>IF(List!B641="","",1)</f>
        <v/>
      </c>
    </row>
    <row r="642" spans="18:18" x14ac:dyDescent="0.25">
      <c r="R642" s="9" t="str">
        <f>IF(List!B642="","",1)</f>
        <v/>
      </c>
    </row>
    <row r="643" spans="18:18" x14ac:dyDescent="0.25">
      <c r="R643" s="9" t="str">
        <f>IF(List!B643="","",1)</f>
        <v/>
      </c>
    </row>
    <row r="644" spans="18:18" x14ac:dyDescent="0.25">
      <c r="R644" s="9" t="str">
        <f>IF(List!B644="","",1)</f>
        <v/>
      </c>
    </row>
    <row r="645" spans="18:18" x14ac:dyDescent="0.25">
      <c r="R645" s="9" t="str">
        <f>IF(List!B645="","",1)</f>
        <v/>
      </c>
    </row>
    <row r="646" spans="18:18" x14ac:dyDescent="0.25">
      <c r="R646" s="9" t="str">
        <f>IF(List!B646="","",1)</f>
        <v/>
      </c>
    </row>
    <row r="647" spans="18:18" x14ac:dyDescent="0.25">
      <c r="R647" s="9" t="str">
        <f>IF(List!B647="","",1)</f>
        <v/>
      </c>
    </row>
    <row r="648" spans="18:18" x14ac:dyDescent="0.25">
      <c r="R648" s="9" t="str">
        <f>IF(List!B648="","",1)</f>
        <v/>
      </c>
    </row>
    <row r="649" spans="18:18" x14ac:dyDescent="0.25">
      <c r="R649" s="9" t="str">
        <f>IF(List!B649="","",1)</f>
        <v/>
      </c>
    </row>
    <row r="650" spans="18:18" x14ac:dyDescent="0.25">
      <c r="R650" s="9" t="str">
        <f>IF(List!B650="","",1)</f>
        <v/>
      </c>
    </row>
    <row r="651" spans="18:18" x14ac:dyDescent="0.25">
      <c r="R651" s="9" t="str">
        <f>IF(List!B651="","",1)</f>
        <v/>
      </c>
    </row>
    <row r="652" spans="18:18" x14ac:dyDescent="0.25">
      <c r="R652" s="9" t="str">
        <f>IF(List!B652="","",1)</f>
        <v/>
      </c>
    </row>
    <row r="653" spans="18:18" x14ac:dyDescent="0.25">
      <c r="R653" s="9" t="str">
        <f>IF(List!B653="","",1)</f>
        <v/>
      </c>
    </row>
    <row r="654" spans="18:18" x14ac:dyDescent="0.25">
      <c r="R654" s="9" t="str">
        <f>IF(List!B654="","",1)</f>
        <v/>
      </c>
    </row>
    <row r="655" spans="18:18" x14ac:dyDescent="0.25">
      <c r="R655" s="9" t="str">
        <f>IF(List!B655="","",1)</f>
        <v/>
      </c>
    </row>
    <row r="656" spans="18:18" x14ac:dyDescent="0.25">
      <c r="R656" s="9" t="str">
        <f>IF(List!B656="","",1)</f>
        <v/>
      </c>
    </row>
    <row r="657" spans="18:18" x14ac:dyDescent="0.25">
      <c r="R657" s="9" t="str">
        <f>IF(List!B657="","",1)</f>
        <v/>
      </c>
    </row>
    <row r="658" spans="18:18" x14ac:dyDescent="0.25">
      <c r="R658" s="9" t="str">
        <f>IF(List!B658="","",1)</f>
        <v/>
      </c>
    </row>
    <row r="659" spans="18:18" x14ac:dyDescent="0.25">
      <c r="R659" s="9" t="str">
        <f>IF(List!B659="","",1)</f>
        <v/>
      </c>
    </row>
    <row r="660" spans="18:18" x14ac:dyDescent="0.25">
      <c r="R660" s="9" t="str">
        <f>IF(List!B660="","",1)</f>
        <v/>
      </c>
    </row>
    <row r="661" spans="18:18" x14ac:dyDescent="0.25">
      <c r="R661" s="9" t="str">
        <f>IF(List!B661="","",1)</f>
        <v/>
      </c>
    </row>
    <row r="662" spans="18:18" x14ac:dyDescent="0.25">
      <c r="R662" s="9" t="str">
        <f>IF(List!B662="","",1)</f>
        <v/>
      </c>
    </row>
    <row r="663" spans="18:18" x14ac:dyDescent="0.25">
      <c r="R663" s="9" t="str">
        <f>IF(List!B663="","",1)</f>
        <v/>
      </c>
    </row>
    <row r="664" spans="18:18" x14ac:dyDescent="0.25">
      <c r="R664" s="9" t="str">
        <f>IF(List!B664="","",1)</f>
        <v/>
      </c>
    </row>
    <row r="665" spans="18:18" x14ac:dyDescent="0.25">
      <c r="R665" s="9" t="str">
        <f>IF(List!B665="","",1)</f>
        <v/>
      </c>
    </row>
    <row r="666" spans="18:18" x14ac:dyDescent="0.25">
      <c r="R666" s="9" t="str">
        <f>IF(List!B666="","",1)</f>
        <v/>
      </c>
    </row>
    <row r="667" spans="18:18" x14ac:dyDescent="0.25">
      <c r="R667" s="9" t="str">
        <f>IF(List!B667="","",1)</f>
        <v/>
      </c>
    </row>
    <row r="668" spans="18:18" x14ac:dyDescent="0.25">
      <c r="R668" s="9" t="str">
        <f>IF(List!B668="","",1)</f>
        <v/>
      </c>
    </row>
    <row r="669" spans="18:18" x14ac:dyDescent="0.25">
      <c r="R669" s="9" t="str">
        <f>IF(List!B669="","",1)</f>
        <v/>
      </c>
    </row>
    <row r="670" spans="18:18" x14ac:dyDescent="0.25">
      <c r="R670" s="9" t="str">
        <f>IF(List!B670="","",1)</f>
        <v/>
      </c>
    </row>
    <row r="671" spans="18:18" x14ac:dyDescent="0.25">
      <c r="R671" s="9" t="str">
        <f>IF(List!B671="","",1)</f>
        <v/>
      </c>
    </row>
    <row r="672" spans="18:18" x14ac:dyDescent="0.25">
      <c r="R672" s="9" t="str">
        <f>IF(List!B672="","",1)</f>
        <v/>
      </c>
    </row>
    <row r="673" spans="18:18" x14ac:dyDescent="0.25">
      <c r="R673" s="9" t="str">
        <f>IF(List!B673="","",1)</f>
        <v/>
      </c>
    </row>
    <row r="674" spans="18:18" x14ac:dyDescent="0.25">
      <c r="R674" s="9" t="str">
        <f>IF(List!B674="","",1)</f>
        <v/>
      </c>
    </row>
    <row r="675" spans="18:18" x14ac:dyDescent="0.25">
      <c r="R675" s="9" t="str">
        <f>IF(List!B675="","",1)</f>
        <v/>
      </c>
    </row>
    <row r="676" spans="18:18" x14ac:dyDescent="0.25">
      <c r="R676" s="9" t="str">
        <f>IF(List!B676="","",1)</f>
        <v/>
      </c>
    </row>
    <row r="677" spans="18:18" x14ac:dyDescent="0.25">
      <c r="R677" s="9" t="str">
        <f>IF(List!B677="","",1)</f>
        <v/>
      </c>
    </row>
    <row r="678" spans="18:18" x14ac:dyDescent="0.25">
      <c r="R678" s="9" t="str">
        <f>IF(List!B678="","",1)</f>
        <v/>
      </c>
    </row>
    <row r="679" spans="18:18" x14ac:dyDescent="0.25">
      <c r="R679" s="9" t="str">
        <f>IF(List!B679="","",1)</f>
        <v/>
      </c>
    </row>
    <row r="680" spans="18:18" x14ac:dyDescent="0.25">
      <c r="R680" s="9" t="str">
        <f>IF(List!B680="","",1)</f>
        <v/>
      </c>
    </row>
    <row r="681" spans="18:18" x14ac:dyDescent="0.25">
      <c r="R681" s="9" t="str">
        <f>IF(List!B681="","",1)</f>
        <v/>
      </c>
    </row>
    <row r="682" spans="18:18" x14ac:dyDescent="0.25">
      <c r="R682" s="9" t="str">
        <f>IF(List!B682="","",1)</f>
        <v/>
      </c>
    </row>
    <row r="683" spans="18:18" x14ac:dyDescent="0.25">
      <c r="R683" s="9" t="str">
        <f>IF(List!B683="","",1)</f>
        <v/>
      </c>
    </row>
    <row r="684" spans="18:18" x14ac:dyDescent="0.25">
      <c r="R684" s="9" t="str">
        <f>IF(List!B684="","",1)</f>
        <v/>
      </c>
    </row>
    <row r="685" spans="18:18" x14ac:dyDescent="0.25">
      <c r="R685" s="9" t="str">
        <f>IF(List!B685="","",1)</f>
        <v/>
      </c>
    </row>
    <row r="686" spans="18:18" x14ac:dyDescent="0.25">
      <c r="R686" s="9" t="str">
        <f>IF(List!B686="","",1)</f>
        <v/>
      </c>
    </row>
    <row r="687" spans="18:18" x14ac:dyDescent="0.25">
      <c r="R687" s="9" t="str">
        <f>IF(List!B687="","",1)</f>
        <v/>
      </c>
    </row>
    <row r="688" spans="18:18" x14ac:dyDescent="0.25">
      <c r="R688" s="9" t="str">
        <f>IF(List!B688="","",1)</f>
        <v/>
      </c>
    </row>
    <row r="689" spans="18:18" x14ac:dyDescent="0.25">
      <c r="R689" s="9" t="str">
        <f>IF(List!B689="","",1)</f>
        <v/>
      </c>
    </row>
    <row r="690" spans="18:18" x14ac:dyDescent="0.25">
      <c r="R690" s="9" t="str">
        <f>IF(List!B690="","",1)</f>
        <v/>
      </c>
    </row>
    <row r="691" spans="18:18" x14ac:dyDescent="0.25">
      <c r="R691" s="9" t="str">
        <f>IF(List!B691="","",1)</f>
        <v/>
      </c>
    </row>
    <row r="692" spans="18:18" x14ac:dyDescent="0.25">
      <c r="R692" s="9" t="str">
        <f>IF(List!B692="","",1)</f>
        <v/>
      </c>
    </row>
    <row r="693" spans="18:18" x14ac:dyDescent="0.25">
      <c r="R693" s="9" t="str">
        <f>IF(List!B693="","",1)</f>
        <v/>
      </c>
    </row>
    <row r="694" spans="18:18" x14ac:dyDescent="0.25">
      <c r="R694" s="9" t="str">
        <f>IF(List!B694="","",1)</f>
        <v/>
      </c>
    </row>
    <row r="695" spans="18:18" x14ac:dyDescent="0.25">
      <c r="R695" s="9" t="str">
        <f>IF(List!B695="","",1)</f>
        <v/>
      </c>
    </row>
    <row r="696" spans="18:18" x14ac:dyDescent="0.25">
      <c r="R696" s="9" t="str">
        <f>IF(List!B696="","",1)</f>
        <v/>
      </c>
    </row>
    <row r="697" spans="18:18" x14ac:dyDescent="0.25">
      <c r="R697" s="9" t="str">
        <f>IF(List!B697="","",1)</f>
        <v/>
      </c>
    </row>
    <row r="698" spans="18:18" x14ac:dyDescent="0.25">
      <c r="R698" s="9" t="str">
        <f>IF(List!B698="","",1)</f>
        <v/>
      </c>
    </row>
    <row r="699" spans="18:18" x14ac:dyDescent="0.25">
      <c r="R699" s="9" t="str">
        <f>IF(List!B699="","",1)</f>
        <v/>
      </c>
    </row>
    <row r="700" spans="18:18" x14ac:dyDescent="0.25">
      <c r="R700" s="9" t="str">
        <f>IF(List!B700="","",1)</f>
        <v/>
      </c>
    </row>
    <row r="701" spans="18:18" x14ac:dyDescent="0.25">
      <c r="R701" s="9" t="str">
        <f>IF(List!B701="","",1)</f>
        <v/>
      </c>
    </row>
    <row r="702" spans="18:18" x14ac:dyDescent="0.25">
      <c r="R702" s="9" t="str">
        <f>IF(List!B702="","",1)</f>
        <v/>
      </c>
    </row>
    <row r="703" spans="18:18" x14ac:dyDescent="0.25">
      <c r="R703" s="9" t="str">
        <f>IF(List!B703="","",1)</f>
        <v/>
      </c>
    </row>
    <row r="704" spans="18:18" x14ac:dyDescent="0.25">
      <c r="R704" s="9" t="str">
        <f>IF(List!B704="","",1)</f>
        <v/>
      </c>
    </row>
    <row r="705" spans="18:18" x14ac:dyDescent="0.25">
      <c r="R705" s="9" t="str">
        <f>IF(List!B705="","",1)</f>
        <v/>
      </c>
    </row>
    <row r="706" spans="18:18" x14ac:dyDescent="0.25">
      <c r="R706" s="9" t="str">
        <f>IF(List!B706="","",1)</f>
        <v/>
      </c>
    </row>
    <row r="707" spans="18:18" x14ac:dyDescent="0.25">
      <c r="R707" s="9" t="str">
        <f>IF(List!B707="","",1)</f>
        <v/>
      </c>
    </row>
    <row r="708" spans="18:18" x14ac:dyDescent="0.25">
      <c r="R708" s="9" t="str">
        <f>IF(List!B708="","",1)</f>
        <v/>
      </c>
    </row>
    <row r="709" spans="18:18" x14ac:dyDescent="0.25">
      <c r="R709" s="9" t="str">
        <f>IF(List!B709="","",1)</f>
        <v/>
      </c>
    </row>
    <row r="710" spans="18:18" x14ac:dyDescent="0.25">
      <c r="R710" s="9" t="str">
        <f>IF(List!B710="","",1)</f>
        <v/>
      </c>
    </row>
    <row r="711" spans="18:18" x14ac:dyDescent="0.25">
      <c r="R711" s="9" t="str">
        <f>IF(List!B711="","",1)</f>
        <v/>
      </c>
    </row>
    <row r="712" spans="18:18" x14ac:dyDescent="0.25">
      <c r="R712" s="9" t="str">
        <f>IF(List!B712="","",1)</f>
        <v/>
      </c>
    </row>
    <row r="713" spans="18:18" x14ac:dyDescent="0.25">
      <c r="R713" s="9" t="str">
        <f>IF(List!B713="","",1)</f>
        <v/>
      </c>
    </row>
    <row r="714" spans="18:18" x14ac:dyDescent="0.25">
      <c r="R714" s="9" t="str">
        <f>IF(List!B714="","",1)</f>
        <v/>
      </c>
    </row>
    <row r="715" spans="18:18" x14ac:dyDescent="0.25">
      <c r="R715" s="9" t="str">
        <f>IF(List!B715="","",1)</f>
        <v/>
      </c>
    </row>
    <row r="716" spans="18:18" x14ac:dyDescent="0.25">
      <c r="R716" s="9" t="str">
        <f>IF(List!B716="","",1)</f>
        <v/>
      </c>
    </row>
    <row r="717" spans="18:18" x14ac:dyDescent="0.25">
      <c r="R717" s="9" t="str">
        <f>IF(List!B717="","",1)</f>
        <v/>
      </c>
    </row>
    <row r="718" spans="18:18" x14ac:dyDescent="0.25">
      <c r="R718" s="9" t="str">
        <f>IF(List!B718="","",1)</f>
        <v/>
      </c>
    </row>
    <row r="719" spans="18:18" x14ac:dyDescent="0.25">
      <c r="R719" s="9" t="str">
        <f>IF(List!B719="","",1)</f>
        <v/>
      </c>
    </row>
    <row r="720" spans="18:18" x14ac:dyDescent="0.25">
      <c r="R720" s="9" t="str">
        <f>IF(List!B720="","",1)</f>
        <v/>
      </c>
    </row>
    <row r="721" spans="18:18" x14ac:dyDescent="0.25">
      <c r="R721" s="9" t="str">
        <f>IF(List!B721="","",1)</f>
        <v/>
      </c>
    </row>
    <row r="722" spans="18:18" x14ac:dyDescent="0.25">
      <c r="R722" s="9" t="str">
        <f>IF(List!B722="","",1)</f>
        <v/>
      </c>
    </row>
    <row r="723" spans="18:18" x14ac:dyDescent="0.25">
      <c r="R723" s="9" t="str">
        <f>IF(List!B723="","",1)</f>
        <v/>
      </c>
    </row>
    <row r="724" spans="18:18" x14ac:dyDescent="0.25">
      <c r="R724" s="9" t="str">
        <f>IF(List!B724="","",1)</f>
        <v/>
      </c>
    </row>
    <row r="725" spans="18:18" x14ac:dyDescent="0.25">
      <c r="R725" s="9" t="str">
        <f>IF(List!B725="","",1)</f>
        <v/>
      </c>
    </row>
    <row r="726" spans="18:18" x14ac:dyDescent="0.25">
      <c r="R726" s="9" t="str">
        <f>IF(List!B726="","",1)</f>
        <v/>
      </c>
    </row>
    <row r="727" spans="18:18" x14ac:dyDescent="0.25">
      <c r="R727" s="9" t="str">
        <f>IF(List!B727="","",1)</f>
        <v/>
      </c>
    </row>
    <row r="728" spans="18:18" x14ac:dyDescent="0.25">
      <c r="R728" s="9" t="str">
        <f>IF(List!B728="","",1)</f>
        <v/>
      </c>
    </row>
    <row r="729" spans="18:18" x14ac:dyDescent="0.25">
      <c r="R729" s="9" t="str">
        <f>IF(List!B729="","",1)</f>
        <v/>
      </c>
    </row>
    <row r="730" spans="18:18" x14ac:dyDescent="0.25">
      <c r="R730" s="9" t="str">
        <f>IF(List!B730="","",1)</f>
        <v/>
      </c>
    </row>
    <row r="731" spans="18:18" x14ac:dyDescent="0.25">
      <c r="R731" s="9" t="str">
        <f>IF(List!B731="","",1)</f>
        <v/>
      </c>
    </row>
    <row r="732" spans="18:18" x14ac:dyDescent="0.25">
      <c r="R732" s="9" t="str">
        <f>IF(List!B732="","",1)</f>
        <v/>
      </c>
    </row>
    <row r="733" spans="18:18" x14ac:dyDescent="0.25">
      <c r="R733" s="9" t="str">
        <f>IF(List!B733="","",1)</f>
        <v/>
      </c>
    </row>
    <row r="734" spans="18:18" x14ac:dyDescent="0.25">
      <c r="R734" s="9" t="str">
        <f>IF(List!B734="","",1)</f>
        <v/>
      </c>
    </row>
    <row r="735" spans="18:18" x14ac:dyDescent="0.25">
      <c r="R735" s="9" t="str">
        <f>IF(List!B735="","",1)</f>
        <v/>
      </c>
    </row>
    <row r="736" spans="18:18" x14ac:dyDescent="0.25">
      <c r="R736" s="9" t="str">
        <f>IF(List!B736="","",1)</f>
        <v/>
      </c>
    </row>
    <row r="737" spans="18:18" x14ac:dyDescent="0.25">
      <c r="R737" s="9" t="str">
        <f>IF(List!B737="","",1)</f>
        <v/>
      </c>
    </row>
    <row r="738" spans="18:18" x14ac:dyDescent="0.25">
      <c r="R738" s="9" t="str">
        <f>IF(List!B738="","",1)</f>
        <v/>
      </c>
    </row>
    <row r="739" spans="18:18" x14ac:dyDescent="0.25">
      <c r="R739" s="9" t="str">
        <f>IF(List!B739="","",1)</f>
        <v/>
      </c>
    </row>
    <row r="740" spans="18:18" x14ac:dyDescent="0.25">
      <c r="R740" s="9" t="str">
        <f>IF(List!B740="","",1)</f>
        <v/>
      </c>
    </row>
    <row r="741" spans="18:18" x14ac:dyDescent="0.25">
      <c r="R741" s="9" t="str">
        <f>IF(List!B741="","",1)</f>
        <v/>
      </c>
    </row>
    <row r="742" spans="18:18" x14ac:dyDescent="0.25">
      <c r="R742" s="9" t="str">
        <f>IF(List!B742="","",1)</f>
        <v/>
      </c>
    </row>
    <row r="743" spans="18:18" x14ac:dyDescent="0.25">
      <c r="R743" s="9" t="str">
        <f>IF(List!B743="","",1)</f>
        <v/>
      </c>
    </row>
    <row r="744" spans="18:18" x14ac:dyDescent="0.25">
      <c r="R744" s="9" t="str">
        <f>IF(List!B744="","",1)</f>
        <v/>
      </c>
    </row>
    <row r="745" spans="18:18" x14ac:dyDescent="0.25">
      <c r="R745" s="9" t="str">
        <f>IF(List!B745="","",1)</f>
        <v/>
      </c>
    </row>
    <row r="746" spans="18:18" x14ac:dyDescent="0.25">
      <c r="R746" s="9" t="str">
        <f>IF(List!B746="","",1)</f>
        <v/>
      </c>
    </row>
    <row r="747" spans="18:18" x14ac:dyDescent="0.25">
      <c r="R747" s="9" t="str">
        <f>IF(List!B747="","",1)</f>
        <v/>
      </c>
    </row>
    <row r="748" spans="18:18" x14ac:dyDescent="0.25">
      <c r="R748" s="9" t="str">
        <f>IF(List!B748="","",1)</f>
        <v/>
      </c>
    </row>
    <row r="749" spans="18:18" x14ac:dyDescent="0.25">
      <c r="R749" s="9" t="str">
        <f>IF(List!B749="","",1)</f>
        <v/>
      </c>
    </row>
    <row r="750" spans="18:18" x14ac:dyDescent="0.25">
      <c r="R750" s="9" t="str">
        <f>IF(List!B750="","",1)</f>
        <v/>
      </c>
    </row>
    <row r="751" spans="18:18" x14ac:dyDescent="0.25">
      <c r="R751" s="9" t="str">
        <f>IF(List!B751="","",1)</f>
        <v/>
      </c>
    </row>
    <row r="752" spans="18:18" x14ac:dyDescent="0.25">
      <c r="R752" s="9" t="str">
        <f>IF(List!B752="","",1)</f>
        <v/>
      </c>
    </row>
    <row r="753" spans="18:18" x14ac:dyDescent="0.25">
      <c r="R753" s="9" t="str">
        <f>IF(List!B753="","",1)</f>
        <v/>
      </c>
    </row>
    <row r="754" spans="18:18" x14ac:dyDescent="0.25">
      <c r="R754" s="9" t="str">
        <f>IF(List!B754="","",1)</f>
        <v/>
      </c>
    </row>
    <row r="755" spans="18:18" x14ac:dyDescent="0.25">
      <c r="R755" s="9" t="str">
        <f>IF(List!B755="","",1)</f>
        <v/>
      </c>
    </row>
    <row r="756" spans="18:18" x14ac:dyDescent="0.25">
      <c r="R756" s="9" t="str">
        <f>IF(List!B756="","",1)</f>
        <v/>
      </c>
    </row>
    <row r="757" spans="18:18" x14ac:dyDescent="0.25">
      <c r="R757" s="9" t="str">
        <f>IF(List!B757="","",1)</f>
        <v/>
      </c>
    </row>
    <row r="758" spans="18:18" x14ac:dyDescent="0.25">
      <c r="R758" s="9" t="str">
        <f>IF(List!B758="","",1)</f>
        <v/>
      </c>
    </row>
    <row r="759" spans="18:18" x14ac:dyDescent="0.25">
      <c r="R759" s="9" t="str">
        <f>IF(List!B759="","",1)</f>
        <v/>
      </c>
    </row>
    <row r="760" spans="18:18" x14ac:dyDescent="0.25">
      <c r="R760" s="9" t="str">
        <f>IF(List!B760="","",1)</f>
        <v/>
      </c>
    </row>
    <row r="761" spans="18:18" x14ac:dyDescent="0.25">
      <c r="R761" s="9" t="str">
        <f>IF(List!B761="","",1)</f>
        <v/>
      </c>
    </row>
    <row r="762" spans="18:18" x14ac:dyDescent="0.25">
      <c r="R762" s="9" t="str">
        <f>IF(List!B762="","",1)</f>
        <v/>
      </c>
    </row>
    <row r="763" spans="18:18" x14ac:dyDescent="0.25">
      <c r="R763" s="9" t="str">
        <f>IF(List!B763="","",1)</f>
        <v/>
      </c>
    </row>
    <row r="764" spans="18:18" x14ac:dyDescent="0.25">
      <c r="R764" s="9" t="str">
        <f>IF(List!B764="","",1)</f>
        <v/>
      </c>
    </row>
    <row r="765" spans="18:18" x14ac:dyDescent="0.25">
      <c r="R765" s="9" t="str">
        <f>IF(List!B765="","",1)</f>
        <v/>
      </c>
    </row>
    <row r="766" spans="18:18" x14ac:dyDescent="0.25">
      <c r="R766" s="9" t="str">
        <f>IF(List!B766="","",1)</f>
        <v/>
      </c>
    </row>
    <row r="767" spans="18:18" x14ac:dyDescent="0.25">
      <c r="R767" s="9" t="str">
        <f>IF(List!B767="","",1)</f>
        <v/>
      </c>
    </row>
    <row r="768" spans="18:18" x14ac:dyDescent="0.25">
      <c r="R768" s="9" t="str">
        <f>IF(List!B768="","",1)</f>
        <v/>
      </c>
    </row>
    <row r="769" spans="18:18" x14ac:dyDescent="0.25">
      <c r="R769" s="9" t="str">
        <f>IF(List!B769="","",1)</f>
        <v/>
      </c>
    </row>
    <row r="770" spans="18:18" x14ac:dyDescent="0.25">
      <c r="R770" s="9" t="str">
        <f>IF(List!B770="","",1)</f>
        <v/>
      </c>
    </row>
    <row r="771" spans="18:18" x14ac:dyDescent="0.25">
      <c r="R771" s="9" t="str">
        <f>IF(List!B771="","",1)</f>
        <v/>
      </c>
    </row>
    <row r="772" spans="18:18" x14ac:dyDescent="0.25">
      <c r="R772" s="9" t="str">
        <f>IF(List!B772="","",1)</f>
        <v/>
      </c>
    </row>
    <row r="773" spans="18:18" x14ac:dyDescent="0.25">
      <c r="R773" s="9" t="str">
        <f>IF(List!B773="","",1)</f>
        <v/>
      </c>
    </row>
    <row r="774" spans="18:18" x14ac:dyDescent="0.25">
      <c r="R774" s="9" t="str">
        <f>IF(List!B774="","",1)</f>
        <v/>
      </c>
    </row>
    <row r="775" spans="18:18" x14ac:dyDescent="0.25">
      <c r="R775" s="9" t="str">
        <f>IF(List!B775="","",1)</f>
        <v/>
      </c>
    </row>
    <row r="776" spans="18:18" x14ac:dyDescent="0.25">
      <c r="R776" s="9" t="str">
        <f>IF(List!B776="","",1)</f>
        <v/>
      </c>
    </row>
    <row r="777" spans="18:18" x14ac:dyDescent="0.25">
      <c r="R777" s="9" t="str">
        <f>IF(List!B777="","",1)</f>
        <v/>
      </c>
    </row>
    <row r="778" spans="18:18" x14ac:dyDescent="0.25">
      <c r="R778" s="9" t="str">
        <f>IF(List!B778="","",1)</f>
        <v/>
      </c>
    </row>
    <row r="779" spans="18:18" x14ac:dyDescent="0.25">
      <c r="R779" s="9" t="str">
        <f>IF(List!B779="","",1)</f>
        <v/>
      </c>
    </row>
    <row r="780" spans="18:18" x14ac:dyDescent="0.25">
      <c r="R780" s="9" t="str">
        <f>IF(List!B780="","",1)</f>
        <v/>
      </c>
    </row>
    <row r="781" spans="18:18" x14ac:dyDescent="0.25">
      <c r="R781" s="9" t="str">
        <f>IF(List!B781="","",1)</f>
        <v/>
      </c>
    </row>
    <row r="782" spans="18:18" x14ac:dyDescent="0.25">
      <c r="R782" s="9" t="str">
        <f>IF(List!B782="","",1)</f>
        <v/>
      </c>
    </row>
    <row r="783" spans="18:18" x14ac:dyDescent="0.25">
      <c r="R783" s="9" t="str">
        <f>IF(List!B783="","",1)</f>
        <v/>
      </c>
    </row>
    <row r="784" spans="18:18" x14ac:dyDescent="0.25">
      <c r="R784" s="9" t="str">
        <f>IF(List!B784="","",1)</f>
        <v/>
      </c>
    </row>
    <row r="785" spans="18:18" x14ac:dyDescent="0.25">
      <c r="R785" s="9" t="str">
        <f>IF(List!B785="","",1)</f>
        <v/>
      </c>
    </row>
    <row r="786" spans="18:18" x14ac:dyDescent="0.25">
      <c r="R786" s="9" t="str">
        <f>IF(List!B786="","",1)</f>
        <v/>
      </c>
    </row>
    <row r="787" spans="18:18" x14ac:dyDescent="0.25">
      <c r="R787" s="9" t="str">
        <f>IF(List!B787="","",1)</f>
        <v/>
      </c>
    </row>
    <row r="788" spans="18:18" x14ac:dyDescent="0.25">
      <c r="R788" s="9" t="str">
        <f>IF(List!B788="","",1)</f>
        <v/>
      </c>
    </row>
    <row r="789" spans="18:18" x14ac:dyDescent="0.25">
      <c r="R789" s="9" t="str">
        <f>IF(List!B789="","",1)</f>
        <v/>
      </c>
    </row>
    <row r="790" spans="18:18" x14ac:dyDescent="0.25">
      <c r="R790" s="9" t="str">
        <f>IF(List!B790="","",1)</f>
        <v/>
      </c>
    </row>
    <row r="791" spans="18:18" x14ac:dyDescent="0.25">
      <c r="R791" s="9" t="str">
        <f>IF(List!B791="","",1)</f>
        <v/>
      </c>
    </row>
    <row r="792" spans="18:18" x14ac:dyDescent="0.25">
      <c r="R792" s="9" t="str">
        <f>IF(List!B792="","",1)</f>
        <v/>
      </c>
    </row>
    <row r="793" spans="18:18" x14ac:dyDescent="0.25">
      <c r="R793" s="9" t="str">
        <f>IF(List!B793="","",1)</f>
        <v/>
      </c>
    </row>
    <row r="794" spans="18:18" x14ac:dyDescent="0.25">
      <c r="R794" s="9" t="str">
        <f>IF(List!B794="","",1)</f>
        <v/>
      </c>
    </row>
    <row r="795" spans="18:18" x14ac:dyDescent="0.25">
      <c r="R795" s="9" t="str">
        <f>IF(List!B795="","",1)</f>
        <v/>
      </c>
    </row>
    <row r="796" spans="18:18" x14ac:dyDescent="0.25">
      <c r="R796" s="9" t="str">
        <f>IF(List!B796="","",1)</f>
        <v/>
      </c>
    </row>
    <row r="797" spans="18:18" x14ac:dyDescent="0.25">
      <c r="R797" s="9" t="str">
        <f>IF(List!B797="","",1)</f>
        <v/>
      </c>
    </row>
    <row r="798" spans="18:18" x14ac:dyDescent="0.25">
      <c r="R798" s="9" t="str">
        <f>IF(List!B798="","",1)</f>
        <v/>
      </c>
    </row>
    <row r="799" spans="18:18" x14ac:dyDescent="0.25">
      <c r="R799" s="9" t="str">
        <f>IF(List!B799="","",1)</f>
        <v/>
      </c>
    </row>
    <row r="800" spans="18:18" x14ac:dyDescent="0.25">
      <c r="R800" s="9" t="str">
        <f>IF(List!B800="","",1)</f>
        <v/>
      </c>
    </row>
    <row r="801" spans="18:18" x14ac:dyDescent="0.25">
      <c r="R801" s="9" t="str">
        <f>IF(List!B801="","",1)</f>
        <v/>
      </c>
    </row>
    <row r="802" spans="18:18" x14ac:dyDescent="0.25">
      <c r="R802" s="9" t="str">
        <f>IF(List!B802="","",1)</f>
        <v/>
      </c>
    </row>
    <row r="803" spans="18:18" x14ac:dyDescent="0.25">
      <c r="R803" s="9" t="str">
        <f>IF(List!B803="","",1)</f>
        <v/>
      </c>
    </row>
    <row r="804" spans="18:18" x14ac:dyDescent="0.25">
      <c r="R804" s="9" t="str">
        <f>IF(List!B804="","",1)</f>
        <v/>
      </c>
    </row>
    <row r="805" spans="18:18" x14ac:dyDescent="0.25">
      <c r="R805" s="9" t="str">
        <f>IF(List!B805="","",1)</f>
        <v/>
      </c>
    </row>
    <row r="806" spans="18:18" x14ac:dyDescent="0.25">
      <c r="R806" s="9" t="str">
        <f>IF(List!B806="","",1)</f>
        <v/>
      </c>
    </row>
    <row r="807" spans="18:18" x14ac:dyDescent="0.25">
      <c r="R807" s="9" t="str">
        <f>IF(List!B807="","",1)</f>
        <v/>
      </c>
    </row>
    <row r="808" spans="18:18" x14ac:dyDescent="0.25">
      <c r="R808" s="9" t="str">
        <f>IF(List!B808="","",1)</f>
        <v/>
      </c>
    </row>
    <row r="809" spans="18:18" x14ac:dyDescent="0.25">
      <c r="R809" s="9" t="str">
        <f>IF(List!B809="","",1)</f>
        <v/>
      </c>
    </row>
    <row r="810" spans="18:18" x14ac:dyDescent="0.25">
      <c r="R810" s="9" t="str">
        <f>IF(List!B810="","",1)</f>
        <v/>
      </c>
    </row>
    <row r="811" spans="18:18" x14ac:dyDescent="0.25">
      <c r="R811" s="9" t="str">
        <f>IF(List!B811="","",1)</f>
        <v/>
      </c>
    </row>
    <row r="812" spans="18:18" x14ac:dyDescent="0.25">
      <c r="R812" s="9" t="str">
        <f>IF(List!B812="","",1)</f>
        <v/>
      </c>
    </row>
    <row r="813" spans="18:18" x14ac:dyDescent="0.25">
      <c r="R813" s="9" t="str">
        <f>IF(List!B813="","",1)</f>
        <v/>
      </c>
    </row>
    <row r="814" spans="18:18" x14ac:dyDescent="0.25">
      <c r="R814" s="9" t="str">
        <f>IF(List!B814="","",1)</f>
        <v/>
      </c>
    </row>
    <row r="815" spans="18:18" x14ac:dyDescent="0.25">
      <c r="R815" s="9" t="str">
        <f>IF(List!B815="","",1)</f>
        <v/>
      </c>
    </row>
    <row r="816" spans="18:18" x14ac:dyDescent="0.25">
      <c r="R816" s="9" t="str">
        <f>IF(List!B816="","",1)</f>
        <v/>
      </c>
    </row>
    <row r="817" spans="18:18" x14ac:dyDescent="0.25">
      <c r="R817" s="9" t="str">
        <f>IF(List!B817="","",1)</f>
        <v/>
      </c>
    </row>
    <row r="818" spans="18:18" x14ac:dyDescent="0.25">
      <c r="R818" s="9" t="str">
        <f>IF(List!B818="","",1)</f>
        <v/>
      </c>
    </row>
    <row r="819" spans="18:18" x14ac:dyDescent="0.25">
      <c r="R819" s="9" t="str">
        <f>IF(List!B819="","",1)</f>
        <v/>
      </c>
    </row>
    <row r="820" spans="18:18" x14ac:dyDescent="0.25">
      <c r="R820" s="9" t="str">
        <f>IF(List!B820="","",1)</f>
        <v/>
      </c>
    </row>
    <row r="821" spans="18:18" x14ac:dyDescent="0.25">
      <c r="R821" s="9" t="str">
        <f>IF(List!B821="","",1)</f>
        <v/>
      </c>
    </row>
    <row r="822" spans="18:18" x14ac:dyDescent="0.25">
      <c r="R822" s="9" t="str">
        <f>IF(List!B822="","",1)</f>
        <v/>
      </c>
    </row>
    <row r="823" spans="18:18" x14ac:dyDescent="0.25">
      <c r="R823" s="9" t="str">
        <f>IF(List!B823="","",1)</f>
        <v/>
      </c>
    </row>
    <row r="824" spans="18:18" x14ac:dyDescent="0.25">
      <c r="R824" s="9" t="str">
        <f>IF(List!B824="","",1)</f>
        <v/>
      </c>
    </row>
    <row r="825" spans="18:18" x14ac:dyDescent="0.25">
      <c r="R825" s="9" t="str">
        <f>IF(List!B825="","",1)</f>
        <v/>
      </c>
    </row>
    <row r="826" spans="18:18" x14ac:dyDescent="0.25">
      <c r="R826" s="9" t="str">
        <f>IF(List!B826="","",1)</f>
        <v/>
      </c>
    </row>
    <row r="827" spans="18:18" x14ac:dyDescent="0.25">
      <c r="R827" s="9" t="str">
        <f>IF(List!B827="","",1)</f>
        <v/>
      </c>
    </row>
    <row r="828" spans="18:18" x14ac:dyDescent="0.25">
      <c r="R828" s="9" t="str">
        <f>IF(List!B828="","",1)</f>
        <v/>
      </c>
    </row>
    <row r="829" spans="18:18" x14ac:dyDescent="0.25">
      <c r="R829" s="9" t="str">
        <f>IF(List!B829="","",1)</f>
        <v/>
      </c>
    </row>
    <row r="830" spans="18:18" x14ac:dyDescent="0.25">
      <c r="R830" s="9" t="str">
        <f>IF(List!B830="","",1)</f>
        <v/>
      </c>
    </row>
    <row r="831" spans="18:18" x14ac:dyDescent="0.25">
      <c r="R831" s="9" t="str">
        <f>IF(List!B831="","",1)</f>
        <v/>
      </c>
    </row>
    <row r="832" spans="18:18" x14ac:dyDescent="0.25">
      <c r="R832" s="9" t="str">
        <f>IF(List!B832="","",1)</f>
        <v/>
      </c>
    </row>
    <row r="833" spans="18:18" x14ac:dyDescent="0.25">
      <c r="R833" s="9" t="str">
        <f>IF(List!B833="","",1)</f>
        <v/>
      </c>
    </row>
    <row r="834" spans="18:18" x14ac:dyDescent="0.25">
      <c r="R834" s="9" t="str">
        <f>IF(List!B834="","",1)</f>
        <v/>
      </c>
    </row>
    <row r="835" spans="18:18" x14ac:dyDescent="0.25">
      <c r="R835" s="9" t="str">
        <f>IF(List!B835="","",1)</f>
        <v/>
      </c>
    </row>
    <row r="836" spans="18:18" x14ac:dyDescent="0.25">
      <c r="R836" s="9" t="str">
        <f>IF(List!B836="","",1)</f>
        <v/>
      </c>
    </row>
    <row r="837" spans="18:18" x14ac:dyDescent="0.25">
      <c r="R837" s="9" t="str">
        <f>IF(List!B837="","",1)</f>
        <v/>
      </c>
    </row>
    <row r="838" spans="18:18" x14ac:dyDescent="0.25">
      <c r="R838" s="9" t="str">
        <f>IF(List!B838="","",1)</f>
        <v/>
      </c>
    </row>
    <row r="839" spans="18:18" x14ac:dyDescent="0.25">
      <c r="R839" s="9" t="str">
        <f>IF(List!B839="","",1)</f>
        <v/>
      </c>
    </row>
    <row r="840" spans="18:18" x14ac:dyDescent="0.25">
      <c r="R840" s="9" t="str">
        <f>IF(List!B840="","",1)</f>
        <v/>
      </c>
    </row>
    <row r="841" spans="18:18" x14ac:dyDescent="0.25">
      <c r="R841" s="9" t="str">
        <f>IF(List!B841="","",1)</f>
        <v/>
      </c>
    </row>
    <row r="842" spans="18:18" x14ac:dyDescent="0.25">
      <c r="R842" s="9" t="str">
        <f>IF(List!B842="","",1)</f>
        <v/>
      </c>
    </row>
    <row r="843" spans="18:18" x14ac:dyDescent="0.25">
      <c r="R843" s="9" t="str">
        <f>IF(List!B843="","",1)</f>
        <v/>
      </c>
    </row>
    <row r="844" spans="18:18" x14ac:dyDescent="0.25">
      <c r="R844" s="9" t="str">
        <f>IF(List!B844="","",1)</f>
        <v/>
      </c>
    </row>
    <row r="845" spans="18:18" x14ac:dyDescent="0.25">
      <c r="R845" s="9" t="str">
        <f>IF(List!B845="","",1)</f>
        <v/>
      </c>
    </row>
    <row r="846" spans="18:18" x14ac:dyDescent="0.25">
      <c r="R846" s="9" t="str">
        <f>IF(List!B846="","",1)</f>
        <v/>
      </c>
    </row>
    <row r="847" spans="18:18" x14ac:dyDescent="0.25">
      <c r="R847" s="9" t="str">
        <f>IF(List!B847="","",1)</f>
        <v/>
      </c>
    </row>
    <row r="848" spans="18:18" x14ac:dyDescent="0.25">
      <c r="R848" s="9" t="str">
        <f>IF(List!B848="","",1)</f>
        <v/>
      </c>
    </row>
    <row r="849" spans="18:18" x14ac:dyDescent="0.25">
      <c r="R849" s="9" t="str">
        <f>IF(List!B849="","",1)</f>
        <v/>
      </c>
    </row>
    <row r="850" spans="18:18" x14ac:dyDescent="0.25">
      <c r="R850" s="9" t="str">
        <f>IF(List!B850="","",1)</f>
        <v/>
      </c>
    </row>
    <row r="851" spans="18:18" x14ac:dyDescent="0.25">
      <c r="R851" s="9" t="str">
        <f>IF(List!B851="","",1)</f>
        <v/>
      </c>
    </row>
    <row r="852" spans="18:18" x14ac:dyDescent="0.25">
      <c r="R852" s="9" t="str">
        <f>IF(List!B852="","",1)</f>
        <v/>
      </c>
    </row>
    <row r="853" spans="18:18" x14ac:dyDescent="0.25">
      <c r="R853" s="9" t="str">
        <f>IF(List!B853="","",1)</f>
        <v/>
      </c>
    </row>
    <row r="854" spans="18:18" x14ac:dyDescent="0.25">
      <c r="R854" s="9" t="str">
        <f>IF(List!B854="","",1)</f>
        <v/>
      </c>
    </row>
    <row r="855" spans="18:18" x14ac:dyDescent="0.25">
      <c r="R855" s="9" t="str">
        <f>IF(List!B855="","",1)</f>
        <v/>
      </c>
    </row>
    <row r="856" spans="18:18" x14ac:dyDescent="0.25">
      <c r="R856" s="9" t="str">
        <f>IF(List!B856="","",1)</f>
        <v/>
      </c>
    </row>
    <row r="857" spans="18:18" x14ac:dyDescent="0.25">
      <c r="R857" s="9" t="str">
        <f>IF(List!B857="","",1)</f>
        <v/>
      </c>
    </row>
    <row r="858" spans="18:18" x14ac:dyDescent="0.25">
      <c r="R858" s="9" t="str">
        <f>IF(List!B858="","",1)</f>
        <v/>
      </c>
    </row>
    <row r="859" spans="18:18" x14ac:dyDescent="0.25">
      <c r="R859" s="9" t="str">
        <f>IF(List!B859="","",1)</f>
        <v/>
      </c>
    </row>
    <row r="860" spans="18:18" x14ac:dyDescent="0.25">
      <c r="R860" s="9" t="str">
        <f>IF(List!B860="","",1)</f>
        <v/>
      </c>
    </row>
    <row r="861" spans="18:18" x14ac:dyDescent="0.25">
      <c r="R861" s="9" t="str">
        <f>IF(List!B861="","",1)</f>
        <v/>
      </c>
    </row>
    <row r="862" spans="18:18" x14ac:dyDescent="0.25">
      <c r="R862" s="9" t="str">
        <f>IF(List!B862="","",1)</f>
        <v/>
      </c>
    </row>
    <row r="863" spans="18:18" x14ac:dyDescent="0.25">
      <c r="R863" s="9" t="str">
        <f>IF(List!B863="","",1)</f>
        <v/>
      </c>
    </row>
    <row r="864" spans="18:18" x14ac:dyDescent="0.25">
      <c r="R864" s="9" t="str">
        <f>IF(List!B864="","",1)</f>
        <v/>
      </c>
    </row>
    <row r="865" spans="18:18" x14ac:dyDescent="0.25">
      <c r="R865" s="9" t="str">
        <f>IF(List!B865="","",1)</f>
        <v/>
      </c>
    </row>
    <row r="866" spans="18:18" x14ac:dyDescent="0.25">
      <c r="R866" s="9" t="str">
        <f>IF(List!B866="","",1)</f>
        <v/>
      </c>
    </row>
    <row r="867" spans="18:18" x14ac:dyDescent="0.25">
      <c r="R867" s="9" t="str">
        <f>IF(List!B867="","",1)</f>
        <v/>
      </c>
    </row>
    <row r="868" spans="18:18" x14ac:dyDescent="0.25">
      <c r="R868" s="9" t="str">
        <f>IF(List!B868="","",1)</f>
        <v/>
      </c>
    </row>
    <row r="869" spans="18:18" x14ac:dyDescent="0.25">
      <c r="R869" s="9" t="str">
        <f>IF(List!B869="","",1)</f>
        <v/>
      </c>
    </row>
    <row r="870" spans="18:18" x14ac:dyDescent="0.25">
      <c r="R870" s="9" t="str">
        <f>IF(List!B870="","",1)</f>
        <v/>
      </c>
    </row>
    <row r="871" spans="18:18" x14ac:dyDescent="0.25">
      <c r="R871" s="9" t="str">
        <f>IF(List!B871="","",1)</f>
        <v/>
      </c>
    </row>
    <row r="872" spans="18:18" x14ac:dyDescent="0.25">
      <c r="R872" s="9" t="str">
        <f>IF(List!B872="","",1)</f>
        <v/>
      </c>
    </row>
    <row r="873" spans="18:18" x14ac:dyDescent="0.25">
      <c r="R873" s="9" t="str">
        <f>IF(List!B873="","",1)</f>
        <v/>
      </c>
    </row>
    <row r="874" spans="18:18" x14ac:dyDescent="0.25">
      <c r="R874" s="9" t="str">
        <f>IF(List!B874="","",1)</f>
        <v/>
      </c>
    </row>
    <row r="875" spans="18:18" x14ac:dyDescent="0.25">
      <c r="R875" s="9" t="str">
        <f>IF(List!B875="","",1)</f>
        <v/>
      </c>
    </row>
    <row r="876" spans="18:18" x14ac:dyDescent="0.25">
      <c r="R876" s="9" t="str">
        <f>IF(List!B876="","",1)</f>
        <v/>
      </c>
    </row>
    <row r="877" spans="18:18" x14ac:dyDescent="0.25">
      <c r="R877" s="9" t="str">
        <f>IF(List!B877="","",1)</f>
        <v/>
      </c>
    </row>
    <row r="878" spans="18:18" x14ac:dyDescent="0.25">
      <c r="R878" s="9" t="str">
        <f>IF(List!B878="","",1)</f>
        <v/>
      </c>
    </row>
    <row r="879" spans="18:18" x14ac:dyDescent="0.25">
      <c r="R879" s="9" t="str">
        <f>IF(List!B879="","",1)</f>
        <v/>
      </c>
    </row>
    <row r="880" spans="18:18" x14ac:dyDescent="0.25">
      <c r="R880" s="9" t="str">
        <f>IF(List!B880="","",1)</f>
        <v/>
      </c>
    </row>
    <row r="881" spans="18:18" x14ac:dyDescent="0.25">
      <c r="R881" s="9" t="str">
        <f>IF(List!B881="","",1)</f>
        <v/>
      </c>
    </row>
    <row r="882" spans="18:18" x14ac:dyDescent="0.25">
      <c r="R882" s="9" t="str">
        <f>IF(List!B882="","",1)</f>
        <v/>
      </c>
    </row>
    <row r="883" spans="18:18" x14ac:dyDescent="0.25">
      <c r="R883" s="9" t="str">
        <f>IF(List!B883="","",1)</f>
        <v/>
      </c>
    </row>
    <row r="884" spans="18:18" x14ac:dyDescent="0.25">
      <c r="R884" s="9" t="str">
        <f>IF(List!B884="","",1)</f>
        <v/>
      </c>
    </row>
    <row r="885" spans="18:18" x14ac:dyDescent="0.25">
      <c r="R885" s="9" t="str">
        <f>IF(List!B885="","",1)</f>
        <v/>
      </c>
    </row>
    <row r="886" spans="18:18" x14ac:dyDescent="0.25">
      <c r="R886" s="9" t="str">
        <f>IF(List!B886="","",1)</f>
        <v/>
      </c>
    </row>
    <row r="887" spans="18:18" x14ac:dyDescent="0.25">
      <c r="R887" s="9" t="str">
        <f>IF(List!B887="","",1)</f>
        <v/>
      </c>
    </row>
    <row r="888" spans="18:18" x14ac:dyDescent="0.25">
      <c r="R888" s="9" t="str">
        <f>IF(List!B888="","",1)</f>
        <v/>
      </c>
    </row>
    <row r="889" spans="18:18" x14ac:dyDescent="0.25">
      <c r="R889" s="9" t="str">
        <f>IF(List!B889="","",1)</f>
        <v/>
      </c>
    </row>
    <row r="890" spans="18:18" x14ac:dyDescent="0.25">
      <c r="R890" s="9" t="str">
        <f>IF(List!B890="","",1)</f>
        <v/>
      </c>
    </row>
    <row r="891" spans="18:18" x14ac:dyDescent="0.25">
      <c r="R891" s="9" t="str">
        <f>IF(List!B891="","",1)</f>
        <v/>
      </c>
    </row>
    <row r="892" spans="18:18" x14ac:dyDescent="0.25">
      <c r="R892" s="9" t="str">
        <f>IF(List!B892="","",1)</f>
        <v/>
      </c>
    </row>
    <row r="893" spans="18:18" x14ac:dyDescent="0.25">
      <c r="R893" s="9" t="str">
        <f>IF(List!B893="","",1)</f>
        <v/>
      </c>
    </row>
    <row r="894" spans="18:18" x14ac:dyDescent="0.25">
      <c r="R894" s="9" t="str">
        <f>IF(List!B894="","",1)</f>
        <v/>
      </c>
    </row>
    <row r="895" spans="18:18" x14ac:dyDescent="0.25">
      <c r="R895" s="9" t="str">
        <f>IF(List!B895="","",1)</f>
        <v/>
      </c>
    </row>
    <row r="896" spans="18:18" x14ac:dyDescent="0.25">
      <c r="R896" s="9" t="str">
        <f>IF(List!B896="","",1)</f>
        <v/>
      </c>
    </row>
    <row r="897" spans="18:18" x14ac:dyDescent="0.25">
      <c r="R897" s="9" t="str">
        <f>IF(List!B897="","",1)</f>
        <v/>
      </c>
    </row>
    <row r="898" spans="18:18" x14ac:dyDescent="0.25">
      <c r="R898" s="9" t="str">
        <f>IF(List!B898="","",1)</f>
        <v/>
      </c>
    </row>
    <row r="899" spans="18:18" x14ac:dyDescent="0.25">
      <c r="R899" s="9" t="str">
        <f>IF(List!B899="","",1)</f>
        <v/>
      </c>
    </row>
    <row r="900" spans="18:18" x14ac:dyDescent="0.25">
      <c r="R900" s="9" t="str">
        <f>IF(List!B900="","",1)</f>
        <v/>
      </c>
    </row>
    <row r="901" spans="18:18" x14ac:dyDescent="0.25">
      <c r="R901" s="9" t="str">
        <f>IF(List!B901="","",1)</f>
        <v/>
      </c>
    </row>
    <row r="902" spans="18:18" x14ac:dyDescent="0.25">
      <c r="R902" s="9" t="str">
        <f>IF(List!B902="","",1)</f>
        <v/>
      </c>
    </row>
    <row r="903" spans="18:18" x14ac:dyDescent="0.25">
      <c r="R903" s="9" t="str">
        <f>IF(List!B903="","",1)</f>
        <v/>
      </c>
    </row>
    <row r="904" spans="18:18" x14ac:dyDescent="0.25">
      <c r="R904" s="9" t="str">
        <f>IF(List!B904="","",1)</f>
        <v/>
      </c>
    </row>
    <row r="905" spans="18:18" x14ac:dyDescent="0.25">
      <c r="R905" s="9" t="str">
        <f>IF(List!B905="","",1)</f>
        <v/>
      </c>
    </row>
    <row r="906" spans="18:18" x14ac:dyDescent="0.25">
      <c r="R906" s="9" t="str">
        <f>IF(List!B906="","",1)</f>
        <v/>
      </c>
    </row>
    <row r="907" spans="18:18" x14ac:dyDescent="0.25">
      <c r="R907" s="9" t="str">
        <f>IF(List!B907="","",1)</f>
        <v/>
      </c>
    </row>
    <row r="908" spans="18:18" x14ac:dyDescent="0.25">
      <c r="R908" s="9" t="str">
        <f>IF(List!B908="","",1)</f>
        <v/>
      </c>
    </row>
    <row r="909" spans="18:18" x14ac:dyDescent="0.25">
      <c r="R909" s="9" t="str">
        <f>IF(List!B909="","",1)</f>
        <v/>
      </c>
    </row>
    <row r="910" spans="18:18" x14ac:dyDescent="0.25">
      <c r="R910" s="9" t="str">
        <f>IF(List!B910="","",1)</f>
        <v/>
      </c>
    </row>
    <row r="911" spans="18:18" x14ac:dyDescent="0.25">
      <c r="R911" s="9" t="str">
        <f>IF(List!B911="","",1)</f>
        <v/>
      </c>
    </row>
    <row r="912" spans="18:18" x14ac:dyDescent="0.25">
      <c r="R912" s="9" t="str">
        <f>IF(List!B912="","",1)</f>
        <v/>
      </c>
    </row>
    <row r="913" spans="18:18" x14ac:dyDescent="0.25">
      <c r="R913" s="9" t="str">
        <f>IF(List!B913="","",1)</f>
        <v/>
      </c>
    </row>
    <row r="914" spans="18:18" x14ac:dyDescent="0.25">
      <c r="R914" s="9" t="str">
        <f>IF(List!B914="","",1)</f>
        <v/>
      </c>
    </row>
    <row r="915" spans="18:18" x14ac:dyDescent="0.25">
      <c r="R915" s="9" t="str">
        <f>IF(List!B915="","",1)</f>
        <v/>
      </c>
    </row>
    <row r="916" spans="18:18" x14ac:dyDescent="0.25">
      <c r="R916" s="9" t="str">
        <f>IF(List!B916="","",1)</f>
        <v/>
      </c>
    </row>
    <row r="917" spans="18:18" x14ac:dyDescent="0.25">
      <c r="R917" s="9" t="str">
        <f>IF(List!B917="","",1)</f>
        <v/>
      </c>
    </row>
    <row r="918" spans="18:18" x14ac:dyDescent="0.25">
      <c r="R918" s="9" t="str">
        <f>IF(List!B918="","",1)</f>
        <v/>
      </c>
    </row>
    <row r="919" spans="18:18" x14ac:dyDescent="0.25">
      <c r="R919" s="9" t="str">
        <f>IF(List!B919="","",1)</f>
        <v/>
      </c>
    </row>
    <row r="920" spans="18:18" x14ac:dyDescent="0.25">
      <c r="R920" s="9" t="str">
        <f>IF(List!B920="","",1)</f>
        <v/>
      </c>
    </row>
    <row r="921" spans="18:18" x14ac:dyDescent="0.25">
      <c r="R921" s="9" t="str">
        <f>IF(List!B921="","",1)</f>
        <v/>
      </c>
    </row>
    <row r="922" spans="18:18" x14ac:dyDescent="0.25">
      <c r="R922" s="9" t="str">
        <f>IF(List!B922="","",1)</f>
        <v/>
      </c>
    </row>
    <row r="923" spans="18:18" x14ac:dyDescent="0.25">
      <c r="R923" s="9" t="str">
        <f>IF(List!B923="","",1)</f>
        <v/>
      </c>
    </row>
    <row r="924" spans="18:18" x14ac:dyDescent="0.25">
      <c r="R924" s="9" t="str">
        <f>IF(List!B924="","",1)</f>
        <v/>
      </c>
    </row>
    <row r="925" spans="18:18" x14ac:dyDescent="0.25">
      <c r="R925" s="9" t="str">
        <f>IF(List!B925="","",1)</f>
        <v/>
      </c>
    </row>
    <row r="926" spans="18:18" x14ac:dyDescent="0.25">
      <c r="R926" s="9" t="str">
        <f>IF(List!B926="","",1)</f>
        <v/>
      </c>
    </row>
    <row r="927" spans="18:18" x14ac:dyDescent="0.25">
      <c r="R927" s="9" t="str">
        <f>IF(List!B927="","",1)</f>
        <v/>
      </c>
    </row>
    <row r="928" spans="18:18" x14ac:dyDescent="0.25">
      <c r="R928" s="9" t="str">
        <f>IF(List!B928="","",1)</f>
        <v/>
      </c>
    </row>
    <row r="929" spans="18:18" x14ac:dyDescent="0.25">
      <c r="R929" s="9" t="str">
        <f>IF(List!B929="","",1)</f>
        <v/>
      </c>
    </row>
    <row r="930" spans="18:18" x14ac:dyDescent="0.25">
      <c r="R930" s="9" t="str">
        <f>IF(List!B930="","",1)</f>
        <v/>
      </c>
    </row>
    <row r="931" spans="18:18" x14ac:dyDescent="0.25">
      <c r="R931" s="9" t="str">
        <f>IF(List!B931="","",1)</f>
        <v/>
      </c>
    </row>
    <row r="932" spans="18:18" x14ac:dyDescent="0.25">
      <c r="R932" s="9" t="str">
        <f>IF(List!B932="","",1)</f>
        <v/>
      </c>
    </row>
    <row r="933" spans="18:18" x14ac:dyDescent="0.25">
      <c r="R933" s="9" t="str">
        <f>IF(List!B933="","",1)</f>
        <v/>
      </c>
    </row>
    <row r="934" spans="18:18" x14ac:dyDescent="0.25">
      <c r="R934" s="9" t="str">
        <f>IF(List!B934="","",1)</f>
        <v/>
      </c>
    </row>
    <row r="935" spans="18:18" x14ac:dyDescent="0.25">
      <c r="R935" s="9" t="str">
        <f>IF(List!B935="","",1)</f>
        <v/>
      </c>
    </row>
    <row r="936" spans="18:18" x14ac:dyDescent="0.25">
      <c r="R936" s="9" t="str">
        <f>IF(List!B936="","",1)</f>
        <v/>
      </c>
    </row>
    <row r="937" spans="18:18" x14ac:dyDescent="0.25">
      <c r="R937" s="9" t="str">
        <f>IF(List!B937="","",1)</f>
        <v/>
      </c>
    </row>
    <row r="938" spans="18:18" x14ac:dyDescent="0.25">
      <c r="R938" s="9" t="str">
        <f>IF(List!B938="","",1)</f>
        <v/>
      </c>
    </row>
    <row r="939" spans="18:18" x14ac:dyDescent="0.25">
      <c r="R939" s="9" t="str">
        <f>IF(List!B939="","",1)</f>
        <v/>
      </c>
    </row>
    <row r="940" spans="18:18" x14ac:dyDescent="0.25">
      <c r="R940" s="9" t="str">
        <f>IF(List!B940="","",1)</f>
        <v/>
      </c>
    </row>
    <row r="941" spans="18:18" x14ac:dyDescent="0.25">
      <c r="R941" s="9" t="str">
        <f>IF(List!B941="","",1)</f>
        <v/>
      </c>
    </row>
    <row r="942" spans="18:18" x14ac:dyDescent="0.25">
      <c r="R942" s="9" t="str">
        <f>IF(List!B942="","",1)</f>
        <v/>
      </c>
    </row>
    <row r="943" spans="18:18" x14ac:dyDescent="0.25">
      <c r="R943" s="9" t="str">
        <f>IF(List!B943="","",1)</f>
        <v/>
      </c>
    </row>
    <row r="944" spans="18:18" x14ac:dyDescent="0.25">
      <c r="R944" s="9" t="str">
        <f>IF(List!B944="","",1)</f>
        <v/>
      </c>
    </row>
    <row r="945" spans="18:18" x14ac:dyDescent="0.25">
      <c r="R945" s="9" t="str">
        <f>IF(List!B945="","",1)</f>
        <v/>
      </c>
    </row>
    <row r="946" spans="18:18" x14ac:dyDescent="0.25">
      <c r="R946" s="9" t="str">
        <f>IF(List!B946="","",1)</f>
        <v/>
      </c>
    </row>
    <row r="947" spans="18:18" x14ac:dyDescent="0.25">
      <c r="R947" s="9" t="str">
        <f>IF(List!B947="","",1)</f>
        <v/>
      </c>
    </row>
    <row r="948" spans="18:18" x14ac:dyDescent="0.25">
      <c r="R948" s="9" t="str">
        <f>IF(List!B948="","",1)</f>
        <v/>
      </c>
    </row>
    <row r="949" spans="18:18" x14ac:dyDescent="0.25">
      <c r="R949" s="9" t="str">
        <f>IF(List!B949="","",1)</f>
        <v/>
      </c>
    </row>
    <row r="950" spans="18:18" x14ac:dyDescent="0.25">
      <c r="R950" s="9" t="str">
        <f>IF(List!B950="","",1)</f>
        <v/>
      </c>
    </row>
    <row r="951" spans="18:18" x14ac:dyDescent="0.25">
      <c r="R951" s="9" t="str">
        <f>IF(List!B951="","",1)</f>
        <v/>
      </c>
    </row>
    <row r="952" spans="18:18" x14ac:dyDescent="0.25">
      <c r="R952" s="9" t="str">
        <f>IF(List!B952="","",1)</f>
        <v/>
      </c>
    </row>
    <row r="953" spans="18:18" x14ac:dyDescent="0.25">
      <c r="R953" s="9" t="str">
        <f>IF(List!B953="","",1)</f>
        <v/>
      </c>
    </row>
    <row r="954" spans="18:18" x14ac:dyDescent="0.25">
      <c r="R954" s="9" t="str">
        <f>IF(List!B954="","",1)</f>
        <v/>
      </c>
    </row>
    <row r="955" spans="18:18" x14ac:dyDescent="0.25">
      <c r="R955" s="9" t="str">
        <f>IF(List!B955="","",1)</f>
        <v/>
      </c>
    </row>
    <row r="956" spans="18:18" x14ac:dyDescent="0.25">
      <c r="R956" s="9" t="str">
        <f>IF(List!B956="","",1)</f>
        <v/>
      </c>
    </row>
    <row r="957" spans="18:18" x14ac:dyDescent="0.25">
      <c r="R957" s="9" t="str">
        <f>IF(List!B957="","",1)</f>
        <v/>
      </c>
    </row>
    <row r="958" spans="18:18" x14ac:dyDescent="0.25">
      <c r="R958" s="9" t="str">
        <f>IF(List!B958="","",1)</f>
        <v/>
      </c>
    </row>
    <row r="959" spans="18:18" x14ac:dyDescent="0.25">
      <c r="R959" s="9" t="str">
        <f>IF(List!B959="","",1)</f>
        <v/>
      </c>
    </row>
    <row r="960" spans="18:18" x14ac:dyDescent="0.25">
      <c r="R960" s="9" t="str">
        <f>IF(List!B960="","",1)</f>
        <v/>
      </c>
    </row>
    <row r="961" spans="18:18" x14ac:dyDescent="0.25">
      <c r="R961" s="9" t="str">
        <f>IF(List!B961="","",1)</f>
        <v/>
      </c>
    </row>
    <row r="962" spans="18:18" x14ac:dyDescent="0.25">
      <c r="R962" s="9" t="str">
        <f>IF(List!B962="","",1)</f>
        <v/>
      </c>
    </row>
    <row r="963" spans="18:18" x14ac:dyDescent="0.25">
      <c r="R963" s="9" t="str">
        <f>IF(List!B963="","",1)</f>
        <v/>
      </c>
    </row>
    <row r="964" spans="18:18" x14ac:dyDescent="0.25">
      <c r="R964" s="9" t="str">
        <f>IF(List!B964="","",1)</f>
        <v/>
      </c>
    </row>
    <row r="965" spans="18:18" x14ac:dyDescent="0.25">
      <c r="R965" s="9" t="str">
        <f>IF(List!B965="","",1)</f>
        <v/>
      </c>
    </row>
    <row r="966" spans="18:18" x14ac:dyDescent="0.25">
      <c r="R966" s="9" t="str">
        <f>IF(List!B966="","",1)</f>
        <v/>
      </c>
    </row>
    <row r="967" spans="18:18" x14ac:dyDescent="0.25">
      <c r="R967" s="9" t="str">
        <f>IF(List!B967="","",1)</f>
        <v/>
      </c>
    </row>
    <row r="968" spans="18:18" x14ac:dyDescent="0.25">
      <c r="R968" s="9" t="str">
        <f>IF(List!B968="","",1)</f>
        <v/>
      </c>
    </row>
    <row r="969" spans="18:18" x14ac:dyDescent="0.25">
      <c r="R969" s="9" t="str">
        <f>IF(List!B969="","",1)</f>
        <v/>
      </c>
    </row>
    <row r="970" spans="18:18" x14ac:dyDescent="0.25">
      <c r="R970" s="9" t="str">
        <f>IF(List!B970="","",1)</f>
        <v/>
      </c>
    </row>
    <row r="971" spans="18:18" x14ac:dyDescent="0.25">
      <c r="R971" s="9" t="str">
        <f>IF(List!B971="","",1)</f>
        <v/>
      </c>
    </row>
    <row r="972" spans="18:18" x14ac:dyDescent="0.25">
      <c r="R972" s="9" t="str">
        <f>IF(List!B972="","",1)</f>
        <v/>
      </c>
    </row>
    <row r="973" spans="18:18" x14ac:dyDescent="0.25">
      <c r="R973" s="9" t="str">
        <f>IF(List!B973="","",1)</f>
        <v/>
      </c>
    </row>
    <row r="974" spans="18:18" x14ac:dyDescent="0.25">
      <c r="R974" s="9" t="str">
        <f>IF(List!B974="","",1)</f>
        <v/>
      </c>
    </row>
    <row r="975" spans="18:18" x14ac:dyDescent="0.25">
      <c r="R975" s="9" t="str">
        <f>IF(List!B975="","",1)</f>
        <v/>
      </c>
    </row>
    <row r="976" spans="18:18" x14ac:dyDescent="0.25">
      <c r="R976" s="9" t="str">
        <f>IF(List!B976="","",1)</f>
        <v/>
      </c>
    </row>
    <row r="977" spans="18:18" x14ac:dyDescent="0.25">
      <c r="R977" s="9" t="str">
        <f>IF(List!B977="","",1)</f>
        <v/>
      </c>
    </row>
    <row r="978" spans="18:18" x14ac:dyDescent="0.25">
      <c r="R978" s="9" t="str">
        <f>IF(List!B978="","",1)</f>
        <v/>
      </c>
    </row>
    <row r="979" spans="18:18" x14ac:dyDescent="0.25">
      <c r="R979" s="9" t="str">
        <f>IF(List!B979="","",1)</f>
        <v/>
      </c>
    </row>
    <row r="980" spans="18:18" x14ac:dyDescent="0.25">
      <c r="R980" s="9" t="str">
        <f>IF(List!B980="","",1)</f>
        <v/>
      </c>
    </row>
    <row r="981" spans="18:18" x14ac:dyDescent="0.25">
      <c r="R981" s="9" t="str">
        <f>IF(List!B981="","",1)</f>
        <v/>
      </c>
    </row>
    <row r="982" spans="18:18" x14ac:dyDescent="0.25">
      <c r="R982" s="9" t="str">
        <f>IF(List!B982="","",1)</f>
        <v/>
      </c>
    </row>
    <row r="983" spans="18:18" x14ac:dyDescent="0.25">
      <c r="R983" s="9" t="str">
        <f>IF(List!B983="","",1)</f>
        <v/>
      </c>
    </row>
    <row r="984" spans="18:18" x14ac:dyDescent="0.25">
      <c r="R984" s="9" t="str">
        <f>IF(List!B984="","",1)</f>
        <v/>
      </c>
    </row>
    <row r="985" spans="18:18" x14ac:dyDescent="0.25">
      <c r="R985" s="9" t="str">
        <f>IF(List!B985="","",1)</f>
        <v/>
      </c>
    </row>
    <row r="986" spans="18:18" x14ac:dyDescent="0.25">
      <c r="R986" s="9" t="str">
        <f>IF(List!B986="","",1)</f>
        <v/>
      </c>
    </row>
    <row r="987" spans="18:18" x14ac:dyDescent="0.25">
      <c r="R987" s="9" t="str">
        <f>IF(List!B987="","",1)</f>
        <v/>
      </c>
    </row>
    <row r="988" spans="18:18" x14ac:dyDescent="0.25">
      <c r="R988" s="9" t="str">
        <f>IF(List!B988="","",1)</f>
        <v/>
      </c>
    </row>
    <row r="989" spans="18:18" x14ac:dyDescent="0.25">
      <c r="R989" s="9" t="str">
        <f>IF(List!B989="","",1)</f>
        <v/>
      </c>
    </row>
    <row r="990" spans="18:18" x14ac:dyDescent="0.25">
      <c r="R990" s="9" t="str">
        <f>IF(List!B990="","",1)</f>
        <v/>
      </c>
    </row>
    <row r="991" spans="18:18" x14ac:dyDescent="0.25">
      <c r="R991" s="9" t="str">
        <f>IF(List!B991="","",1)</f>
        <v/>
      </c>
    </row>
    <row r="992" spans="18:18" x14ac:dyDescent="0.25">
      <c r="R992" s="9" t="str">
        <f>IF(List!B992="","",1)</f>
        <v/>
      </c>
    </row>
    <row r="993" spans="18:18" x14ac:dyDescent="0.25">
      <c r="R993" s="9" t="str">
        <f>IF(List!B993="","",1)</f>
        <v/>
      </c>
    </row>
    <row r="994" spans="18:18" x14ac:dyDescent="0.25">
      <c r="R994" s="9" t="str">
        <f>IF(List!B994="","",1)</f>
        <v/>
      </c>
    </row>
    <row r="995" spans="18:18" x14ac:dyDescent="0.25">
      <c r="R995" s="9" t="str">
        <f>IF(List!B995="","",1)</f>
        <v/>
      </c>
    </row>
    <row r="996" spans="18:18" x14ac:dyDescent="0.25">
      <c r="R996" s="9" t="str">
        <f>IF(List!B996="","",1)</f>
        <v/>
      </c>
    </row>
    <row r="997" spans="18:18" x14ac:dyDescent="0.25">
      <c r="R997" s="9" t="str">
        <f>IF(List!B997="","",1)</f>
        <v/>
      </c>
    </row>
    <row r="998" spans="18:18" x14ac:dyDescent="0.25">
      <c r="R998" s="9" t="str">
        <f>IF(List!B998="","",1)</f>
        <v/>
      </c>
    </row>
    <row r="999" spans="18:18" x14ac:dyDescent="0.25">
      <c r="R999" s="9" t="str">
        <f>IF(List!B999="","",1)</f>
        <v/>
      </c>
    </row>
    <row r="1000" spans="18:18" x14ac:dyDescent="0.25">
      <c r="R1000" s="9" t="str">
        <f>IF(List!B1000="","",1)</f>
        <v/>
      </c>
    </row>
    <row r="1001" spans="18:18" x14ac:dyDescent="0.25">
      <c r="R1001" s="9" t="str">
        <f>IF(List!B1001="","",1)</f>
        <v/>
      </c>
    </row>
    <row r="1002" spans="18:18" x14ac:dyDescent="0.25">
      <c r="R1002" s="9" t="str">
        <f>IF(List!B1002="","",1)</f>
        <v/>
      </c>
    </row>
    <row r="1003" spans="18:18" x14ac:dyDescent="0.25">
      <c r="R1003" s="9" t="str">
        <f>IF(List!B1003="","",1)</f>
        <v/>
      </c>
    </row>
    <row r="1004" spans="18:18" x14ac:dyDescent="0.25">
      <c r="R1004" s="9" t="str">
        <f>IF(List!B1004="","",1)</f>
        <v/>
      </c>
    </row>
    <row r="1005" spans="18:18" x14ac:dyDescent="0.25">
      <c r="R1005" s="9" t="str">
        <f>IF(List!B1005="","",1)</f>
        <v/>
      </c>
    </row>
    <row r="1006" spans="18:18" x14ac:dyDescent="0.25">
      <c r="R1006" s="9" t="str">
        <f>IF(List!B1006="","",1)</f>
        <v/>
      </c>
    </row>
    <row r="1007" spans="18:18" x14ac:dyDescent="0.25">
      <c r="R1007" s="9" t="str">
        <f>IF(List!B1007="","",1)</f>
        <v/>
      </c>
    </row>
    <row r="1008" spans="18:18" x14ac:dyDescent="0.25">
      <c r="R1008" s="9" t="str">
        <f>IF(List!B1008="","",1)</f>
        <v/>
      </c>
    </row>
    <row r="1009" spans="18:18" x14ac:dyDescent="0.25">
      <c r="R1009" s="9" t="str">
        <f>IF(List!B1009="","",1)</f>
        <v/>
      </c>
    </row>
    <row r="1010" spans="18:18" x14ac:dyDescent="0.25">
      <c r="R1010" s="9" t="str">
        <f>IF(List!B1010="","",1)</f>
        <v/>
      </c>
    </row>
    <row r="1011" spans="18:18" x14ac:dyDescent="0.25">
      <c r="R1011" s="9" t="str">
        <f>IF(List!B1011="","",1)</f>
        <v/>
      </c>
    </row>
    <row r="1012" spans="18:18" x14ac:dyDescent="0.25">
      <c r="R1012" s="9" t="str">
        <f>IF(List!B1012="","",1)</f>
        <v/>
      </c>
    </row>
    <row r="1013" spans="18:18" x14ac:dyDescent="0.25">
      <c r="R1013" s="9" t="str">
        <f>IF(List!B1013="","",1)</f>
        <v/>
      </c>
    </row>
    <row r="1014" spans="18:18" x14ac:dyDescent="0.25">
      <c r="R1014" s="9" t="str">
        <f>IF(List!B1014="","",1)</f>
        <v/>
      </c>
    </row>
    <row r="1015" spans="18:18" x14ac:dyDescent="0.25">
      <c r="R1015" s="9" t="str">
        <f>IF(List!B1015="","",1)</f>
        <v/>
      </c>
    </row>
    <row r="1016" spans="18:18" x14ac:dyDescent="0.25">
      <c r="R1016" s="9" t="str">
        <f>IF(List!B1016="","",1)</f>
        <v/>
      </c>
    </row>
    <row r="1017" spans="18:18" x14ac:dyDescent="0.25">
      <c r="R1017" s="9" t="str">
        <f>IF(List!B1017="","",1)</f>
        <v/>
      </c>
    </row>
    <row r="1018" spans="18:18" x14ac:dyDescent="0.25">
      <c r="R1018" s="9" t="str">
        <f>IF(List!B1018="","",1)</f>
        <v/>
      </c>
    </row>
    <row r="1019" spans="18:18" x14ac:dyDescent="0.25">
      <c r="R1019" s="9" t="str">
        <f>IF(List!B1019="","",1)</f>
        <v/>
      </c>
    </row>
    <row r="1020" spans="18:18" x14ac:dyDescent="0.25">
      <c r="R1020" s="9" t="str">
        <f>IF(List!B1020="","",1)</f>
        <v/>
      </c>
    </row>
    <row r="1021" spans="18:18" x14ac:dyDescent="0.25">
      <c r="R1021" s="9" t="str">
        <f>IF(List!B1021="","",1)</f>
        <v/>
      </c>
    </row>
    <row r="1022" spans="18:18" x14ac:dyDescent="0.25">
      <c r="R1022" s="9" t="str">
        <f>IF(List!B1022="","",1)</f>
        <v/>
      </c>
    </row>
    <row r="1023" spans="18:18" x14ac:dyDescent="0.25">
      <c r="R1023" s="9" t="str">
        <f>IF(List!B1023="","",1)</f>
        <v/>
      </c>
    </row>
    <row r="1024" spans="18:18" x14ac:dyDescent="0.25">
      <c r="R1024" s="9" t="str">
        <f>IF(List!B1024="","",1)</f>
        <v/>
      </c>
    </row>
    <row r="1025" spans="18:18" x14ac:dyDescent="0.25">
      <c r="R1025" s="9" t="str">
        <f>IF(List!B1025="","",1)</f>
        <v/>
      </c>
    </row>
    <row r="1026" spans="18:18" x14ac:dyDescent="0.25">
      <c r="R1026" s="9" t="str">
        <f>IF(List!B1026="","",1)</f>
        <v/>
      </c>
    </row>
    <row r="1027" spans="18:18" x14ac:dyDescent="0.25">
      <c r="R1027" s="9" t="str">
        <f>IF(List!B1027="","",1)</f>
        <v/>
      </c>
    </row>
    <row r="1028" spans="18:18" x14ac:dyDescent="0.25">
      <c r="R1028" s="9" t="str">
        <f>IF(List!B1028="","",1)</f>
        <v/>
      </c>
    </row>
    <row r="1029" spans="18:18" x14ac:dyDescent="0.25">
      <c r="R1029" s="9" t="str">
        <f>IF(List!B1029="","",1)</f>
        <v/>
      </c>
    </row>
    <row r="1030" spans="18:18" x14ac:dyDescent="0.25">
      <c r="R1030" s="9" t="str">
        <f>IF(List!B1030="","",1)</f>
        <v/>
      </c>
    </row>
    <row r="1031" spans="18:18" x14ac:dyDescent="0.25">
      <c r="R1031" s="9" t="str">
        <f>IF(List!B1031="","",1)</f>
        <v/>
      </c>
    </row>
    <row r="1032" spans="18:18" x14ac:dyDescent="0.25">
      <c r="R1032" s="9" t="str">
        <f>IF(List!B1032="","",1)</f>
        <v/>
      </c>
    </row>
    <row r="1033" spans="18:18" x14ac:dyDescent="0.25">
      <c r="R1033" s="9" t="str">
        <f>IF(List!B1033="","",1)</f>
        <v/>
      </c>
    </row>
    <row r="1034" spans="18:18" x14ac:dyDescent="0.25">
      <c r="R1034" s="9" t="str">
        <f>IF(List!B1034="","",1)</f>
        <v/>
      </c>
    </row>
    <row r="1035" spans="18:18" x14ac:dyDescent="0.25">
      <c r="R1035" s="9" t="str">
        <f>IF(List!B1035="","",1)</f>
        <v/>
      </c>
    </row>
    <row r="1036" spans="18:18" x14ac:dyDescent="0.25">
      <c r="R1036" s="9" t="str">
        <f>IF(List!B1036="","",1)</f>
        <v/>
      </c>
    </row>
    <row r="1037" spans="18:18" x14ac:dyDescent="0.25">
      <c r="R1037" s="9" t="str">
        <f>IF(List!B1037="","",1)</f>
        <v/>
      </c>
    </row>
    <row r="1038" spans="18:18" x14ac:dyDescent="0.25">
      <c r="R1038" s="9" t="str">
        <f>IF(List!B1038="","",1)</f>
        <v/>
      </c>
    </row>
    <row r="1039" spans="18:18" x14ac:dyDescent="0.25">
      <c r="R1039" s="9" t="str">
        <f>IF(List!B1039="","",1)</f>
        <v/>
      </c>
    </row>
    <row r="1040" spans="18:18" x14ac:dyDescent="0.25">
      <c r="R1040" s="9" t="str">
        <f>IF(List!B1040="","",1)</f>
        <v/>
      </c>
    </row>
    <row r="1041" spans="18:18" x14ac:dyDescent="0.25">
      <c r="R1041" s="9" t="str">
        <f>IF(List!B1041="","",1)</f>
        <v/>
      </c>
    </row>
    <row r="1042" spans="18:18" x14ac:dyDescent="0.25">
      <c r="R1042" s="9" t="str">
        <f>IF(List!B1042="","",1)</f>
        <v/>
      </c>
    </row>
    <row r="1043" spans="18:18" x14ac:dyDescent="0.25">
      <c r="R1043" s="9" t="str">
        <f>IF(List!B1043="","",1)</f>
        <v/>
      </c>
    </row>
    <row r="1044" spans="18:18" x14ac:dyDescent="0.25">
      <c r="R1044" s="9" t="str">
        <f>IF(List!B1044="","",1)</f>
        <v/>
      </c>
    </row>
    <row r="1045" spans="18:18" x14ac:dyDescent="0.25">
      <c r="R1045" s="9" t="str">
        <f>IF(List!B1045="","",1)</f>
        <v/>
      </c>
    </row>
    <row r="1046" spans="18:18" x14ac:dyDescent="0.25">
      <c r="R1046" s="9" t="str">
        <f>IF(List!B1046="","",1)</f>
        <v/>
      </c>
    </row>
    <row r="1047" spans="18:18" x14ac:dyDescent="0.25">
      <c r="R1047" s="9" t="str">
        <f>IF(List!B1047="","",1)</f>
        <v/>
      </c>
    </row>
    <row r="1048" spans="18:18" x14ac:dyDescent="0.25">
      <c r="R1048" s="9" t="str">
        <f>IF(List!B1048="","",1)</f>
        <v/>
      </c>
    </row>
    <row r="1049" spans="18:18" x14ac:dyDescent="0.25">
      <c r="R1049" s="9" t="str">
        <f>IF(List!B1049="","",1)</f>
        <v/>
      </c>
    </row>
    <row r="1050" spans="18:18" x14ac:dyDescent="0.25">
      <c r="R1050" s="9" t="str">
        <f>IF(List!B1050="","",1)</f>
        <v/>
      </c>
    </row>
    <row r="1051" spans="18:18" x14ac:dyDescent="0.25">
      <c r="R1051" s="9" t="str">
        <f>IF(List!B1051="","",1)</f>
        <v/>
      </c>
    </row>
    <row r="1052" spans="18:18" x14ac:dyDescent="0.25">
      <c r="R1052" s="9" t="str">
        <f>IF(List!B1052="","",1)</f>
        <v/>
      </c>
    </row>
    <row r="1053" spans="18:18" x14ac:dyDescent="0.25">
      <c r="R1053" s="9" t="str">
        <f>IF(List!B1053="","",1)</f>
        <v/>
      </c>
    </row>
    <row r="1054" spans="18:18" x14ac:dyDescent="0.25">
      <c r="R1054" s="9" t="str">
        <f>IF(List!B1054="","",1)</f>
        <v/>
      </c>
    </row>
    <row r="1055" spans="18:18" x14ac:dyDescent="0.25">
      <c r="R1055" s="9" t="str">
        <f>IF(List!B1055="","",1)</f>
        <v/>
      </c>
    </row>
    <row r="1056" spans="18:18" x14ac:dyDescent="0.25">
      <c r="R1056" s="9" t="str">
        <f>IF(List!B1056="","",1)</f>
        <v/>
      </c>
    </row>
    <row r="1057" spans="18:18" x14ac:dyDescent="0.25">
      <c r="R1057" s="9" t="str">
        <f>IF(List!B1057="","",1)</f>
        <v/>
      </c>
    </row>
    <row r="1058" spans="18:18" x14ac:dyDescent="0.25">
      <c r="R1058" s="9" t="str">
        <f>IF(List!B1058="","",1)</f>
        <v/>
      </c>
    </row>
    <row r="1059" spans="18:18" x14ac:dyDescent="0.25">
      <c r="R1059" s="9" t="str">
        <f>IF(List!B1059="","",1)</f>
        <v/>
      </c>
    </row>
    <row r="1060" spans="18:18" x14ac:dyDescent="0.25">
      <c r="R1060" s="9" t="str">
        <f>IF(List!B1060="","",1)</f>
        <v/>
      </c>
    </row>
    <row r="1061" spans="18:18" x14ac:dyDescent="0.25">
      <c r="R1061" s="9" t="str">
        <f>IF(List!B1061="","",1)</f>
        <v/>
      </c>
    </row>
    <row r="1062" spans="18:18" x14ac:dyDescent="0.25">
      <c r="R1062" s="9" t="str">
        <f>IF(List!B1062="","",1)</f>
        <v/>
      </c>
    </row>
    <row r="1063" spans="18:18" x14ac:dyDescent="0.25">
      <c r="R1063" s="9" t="str">
        <f>IF(List!B1063="","",1)</f>
        <v/>
      </c>
    </row>
    <row r="1064" spans="18:18" x14ac:dyDescent="0.25">
      <c r="R1064" s="9" t="str">
        <f>IF(List!B1064="","",1)</f>
        <v/>
      </c>
    </row>
    <row r="1065" spans="18:18" x14ac:dyDescent="0.25">
      <c r="R1065" s="9" t="str">
        <f>IF(List!B1065="","",1)</f>
        <v/>
      </c>
    </row>
    <row r="1066" spans="18:18" x14ac:dyDescent="0.25">
      <c r="R1066" s="9" t="str">
        <f>IF(List!B1066="","",1)</f>
        <v/>
      </c>
    </row>
    <row r="1067" spans="18:18" x14ac:dyDescent="0.25">
      <c r="R1067" s="9" t="str">
        <f>IF(List!B1067="","",1)</f>
        <v/>
      </c>
    </row>
    <row r="1068" spans="18:18" x14ac:dyDescent="0.25">
      <c r="R1068" s="9" t="str">
        <f>IF(List!B1068="","",1)</f>
        <v/>
      </c>
    </row>
    <row r="1069" spans="18:18" x14ac:dyDescent="0.25">
      <c r="R1069" s="9" t="str">
        <f>IF(List!B1069="","",1)</f>
        <v/>
      </c>
    </row>
    <row r="1070" spans="18:18" x14ac:dyDescent="0.25">
      <c r="R1070" s="9" t="str">
        <f>IF(List!B1070="","",1)</f>
        <v/>
      </c>
    </row>
    <row r="1071" spans="18:18" x14ac:dyDescent="0.25">
      <c r="R1071" s="9" t="str">
        <f>IF(List!B1071="","",1)</f>
        <v/>
      </c>
    </row>
    <row r="1072" spans="18:18" x14ac:dyDescent="0.25">
      <c r="R1072" s="9" t="str">
        <f>IF(List!B1072="","",1)</f>
        <v/>
      </c>
    </row>
    <row r="1073" spans="18:18" x14ac:dyDescent="0.25">
      <c r="R1073" s="9" t="str">
        <f>IF(List!B1073="","",1)</f>
        <v/>
      </c>
    </row>
    <row r="1074" spans="18:18" x14ac:dyDescent="0.25">
      <c r="R1074" s="9" t="str">
        <f>IF(List!B1074="","",1)</f>
        <v/>
      </c>
    </row>
    <row r="1075" spans="18:18" x14ac:dyDescent="0.25">
      <c r="R1075" s="9" t="str">
        <f>IF(List!B1075="","",1)</f>
        <v/>
      </c>
    </row>
    <row r="1076" spans="18:18" x14ac:dyDescent="0.25">
      <c r="R1076" s="9" t="str">
        <f>IF(List!B1076="","",1)</f>
        <v/>
      </c>
    </row>
    <row r="1077" spans="18:18" x14ac:dyDescent="0.25">
      <c r="R1077" s="9" t="str">
        <f>IF(List!B1077="","",1)</f>
        <v/>
      </c>
    </row>
    <row r="1078" spans="18:18" x14ac:dyDescent="0.25">
      <c r="R1078" s="9" t="str">
        <f>IF(List!B1078="","",1)</f>
        <v/>
      </c>
    </row>
    <row r="1079" spans="18:18" x14ac:dyDescent="0.25">
      <c r="R1079" s="9" t="str">
        <f>IF(List!B1079="","",1)</f>
        <v/>
      </c>
    </row>
    <row r="1080" spans="18:18" x14ac:dyDescent="0.25">
      <c r="R1080" s="9" t="str">
        <f>IF(List!B1080="","",1)</f>
        <v/>
      </c>
    </row>
    <row r="1081" spans="18:18" x14ac:dyDescent="0.25">
      <c r="R1081" s="9" t="str">
        <f>IF(List!B1081="","",1)</f>
        <v/>
      </c>
    </row>
    <row r="1082" spans="18:18" x14ac:dyDescent="0.25">
      <c r="R1082" s="9" t="str">
        <f>IF(List!B1082="","",1)</f>
        <v/>
      </c>
    </row>
    <row r="1083" spans="18:18" x14ac:dyDescent="0.25">
      <c r="R1083" s="9" t="str">
        <f>IF(List!B1083="","",1)</f>
        <v/>
      </c>
    </row>
    <row r="1084" spans="18:18" x14ac:dyDescent="0.25">
      <c r="R1084" s="9" t="str">
        <f>IF(List!B1084="","",1)</f>
        <v/>
      </c>
    </row>
    <row r="1085" spans="18:18" x14ac:dyDescent="0.25">
      <c r="R1085" s="9" t="str">
        <f>IF(List!B1085="","",1)</f>
        <v/>
      </c>
    </row>
    <row r="1086" spans="18:18" x14ac:dyDescent="0.25">
      <c r="R1086" s="9" t="str">
        <f>IF(List!B1086="","",1)</f>
        <v/>
      </c>
    </row>
    <row r="1087" spans="18:18" x14ac:dyDescent="0.25">
      <c r="R1087" s="9" t="str">
        <f>IF(List!B1087="","",1)</f>
        <v/>
      </c>
    </row>
    <row r="1088" spans="18:18" x14ac:dyDescent="0.25">
      <c r="R1088" s="9" t="str">
        <f>IF(List!B1088="","",1)</f>
        <v/>
      </c>
    </row>
    <row r="1089" spans="18:18" x14ac:dyDescent="0.25">
      <c r="R1089" s="9" t="str">
        <f>IF(List!B1089="","",1)</f>
        <v/>
      </c>
    </row>
    <row r="1090" spans="18:18" x14ac:dyDescent="0.25">
      <c r="R1090" s="9" t="str">
        <f>IF(List!B1090="","",1)</f>
        <v/>
      </c>
    </row>
    <row r="1091" spans="18:18" x14ac:dyDescent="0.25">
      <c r="R1091" s="9" t="str">
        <f>IF(List!B1091="","",1)</f>
        <v/>
      </c>
    </row>
    <row r="1092" spans="18:18" x14ac:dyDescent="0.25">
      <c r="R1092" s="9" t="str">
        <f>IF(List!B1092="","",1)</f>
        <v/>
      </c>
    </row>
    <row r="1093" spans="18:18" x14ac:dyDescent="0.25">
      <c r="R1093" s="9" t="str">
        <f>IF(List!B1093="","",1)</f>
        <v/>
      </c>
    </row>
    <row r="1094" spans="18:18" x14ac:dyDescent="0.25">
      <c r="R1094" s="9" t="str">
        <f>IF(List!B1094="","",1)</f>
        <v/>
      </c>
    </row>
    <row r="1095" spans="18:18" x14ac:dyDescent="0.25">
      <c r="R1095" s="9" t="str">
        <f>IF(List!B1095="","",1)</f>
        <v/>
      </c>
    </row>
    <row r="1096" spans="18:18" x14ac:dyDescent="0.25">
      <c r="R1096" s="9" t="str">
        <f>IF(List!B1096="","",1)</f>
        <v/>
      </c>
    </row>
    <row r="1097" spans="18:18" x14ac:dyDescent="0.25">
      <c r="R1097" s="9" t="str">
        <f>IF(List!B1097="","",1)</f>
        <v/>
      </c>
    </row>
    <row r="1098" spans="18:18" x14ac:dyDescent="0.25">
      <c r="R1098" s="9" t="str">
        <f>IF(List!B1098="","",1)</f>
        <v/>
      </c>
    </row>
    <row r="1099" spans="18:18" x14ac:dyDescent="0.25">
      <c r="R1099" s="9" t="str">
        <f>IF(List!B1099="","",1)</f>
        <v/>
      </c>
    </row>
    <row r="1100" spans="18:18" x14ac:dyDescent="0.25">
      <c r="R1100" s="9" t="str">
        <f>IF(List!B1100="","",1)</f>
        <v/>
      </c>
    </row>
    <row r="1101" spans="18:18" x14ac:dyDescent="0.25">
      <c r="R1101" s="9" t="str">
        <f>IF(List!B1101="","",1)</f>
        <v/>
      </c>
    </row>
    <row r="1102" spans="18:18" x14ac:dyDescent="0.25">
      <c r="R1102" s="9" t="str">
        <f>IF(List!B1102="","",1)</f>
        <v/>
      </c>
    </row>
    <row r="1103" spans="18:18" x14ac:dyDescent="0.25">
      <c r="R1103" s="9" t="str">
        <f>IF(List!B1103="","",1)</f>
        <v/>
      </c>
    </row>
    <row r="1104" spans="18:18" x14ac:dyDescent="0.25">
      <c r="R1104" s="9" t="str">
        <f>IF(List!B1104="","",1)</f>
        <v/>
      </c>
    </row>
    <row r="1105" spans="18:18" x14ac:dyDescent="0.25">
      <c r="R1105" s="9" t="str">
        <f>IF(List!B1105="","",1)</f>
        <v/>
      </c>
    </row>
    <row r="1106" spans="18:18" x14ac:dyDescent="0.25">
      <c r="R1106" s="9" t="str">
        <f>IF(List!B1106="","",1)</f>
        <v/>
      </c>
    </row>
    <row r="1107" spans="18:18" x14ac:dyDescent="0.25">
      <c r="R1107" s="9" t="str">
        <f>IF(List!B1107="","",1)</f>
        <v/>
      </c>
    </row>
    <row r="1108" spans="18:18" x14ac:dyDescent="0.25">
      <c r="R1108" s="9" t="str">
        <f>IF(List!B1108="","",1)</f>
        <v/>
      </c>
    </row>
    <row r="1109" spans="18:18" x14ac:dyDescent="0.25">
      <c r="R1109" s="9" t="str">
        <f>IF(List!B1109="","",1)</f>
        <v/>
      </c>
    </row>
    <row r="1110" spans="18:18" x14ac:dyDescent="0.25">
      <c r="R1110" s="9" t="str">
        <f>IF(List!B1110="","",1)</f>
        <v/>
      </c>
    </row>
    <row r="1111" spans="18:18" x14ac:dyDescent="0.25">
      <c r="R1111" s="9" t="str">
        <f>IF(List!B1111="","",1)</f>
        <v/>
      </c>
    </row>
    <row r="1112" spans="18:18" x14ac:dyDescent="0.25">
      <c r="R1112" s="9" t="str">
        <f>IF(List!B1112="","",1)</f>
        <v/>
      </c>
    </row>
    <row r="1113" spans="18:18" x14ac:dyDescent="0.25">
      <c r="R1113" s="9" t="str">
        <f>IF(List!B1113="","",1)</f>
        <v/>
      </c>
    </row>
    <row r="1114" spans="18:18" x14ac:dyDescent="0.25">
      <c r="R1114" s="9" t="str">
        <f>IF(List!B1114="","",1)</f>
        <v/>
      </c>
    </row>
    <row r="1115" spans="18:18" x14ac:dyDescent="0.25">
      <c r="R1115" s="9" t="str">
        <f>IF(List!B1115="","",1)</f>
        <v/>
      </c>
    </row>
    <row r="1116" spans="18:18" x14ac:dyDescent="0.25">
      <c r="R1116" s="9" t="str">
        <f>IF(List!B1116="","",1)</f>
        <v/>
      </c>
    </row>
    <row r="1117" spans="18:18" x14ac:dyDescent="0.25">
      <c r="R1117" s="9" t="str">
        <f>IF(List!B1117="","",1)</f>
        <v/>
      </c>
    </row>
    <row r="1118" spans="18:18" x14ac:dyDescent="0.25">
      <c r="R1118" s="9" t="str">
        <f>IF(List!B1118="","",1)</f>
        <v/>
      </c>
    </row>
    <row r="1119" spans="18:18" x14ac:dyDescent="0.25">
      <c r="R1119" s="9" t="str">
        <f>IF(List!B1119="","",1)</f>
        <v/>
      </c>
    </row>
    <row r="1120" spans="18:18" x14ac:dyDescent="0.25">
      <c r="R1120" s="9" t="str">
        <f>IF(List!B1120="","",1)</f>
        <v/>
      </c>
    </row>
    <row r="1121" spans="18:18" x14ac:dyDescent="0.25">
      <c r="R1121" s="9" t="str">
        <f>IF(List!B1121="","",1)</f>
        <v/>
      </c>
    </row>
    <row r="1122" spans="18:18" x14ac:dyDescent="0.25">
      <c r="R1122" s="9" t="str">
        <f>IF(List!B1122="","",1)</f>
        <v/>
      </c>
    </row>
    <row r="1123" spans="18:18" x14ac:dyDescent="0.25">
      <c r="R1123" s="9" t="str">
        <f>IF(List!B1123="","",1)</f>
        <v/>
      </c>
    </row>
    <row r="1124" spans="18:18" x14ac:dyDescent="0.25">
      <c r="R1124" s="9" t="str">
        <f>IF(List!B1124="","",1)</f>
        <v/>
      </c>
    </row>
    <row r="1125" spans="18:18" x14ac:dyDescent="0.25">
      <c r="R1125" s="9" t="str">
        <f>IF(List!B1125="","",1)</f>
        <v/>
      </c>
    </row>
    <row r="1126" spans="18:18" x14ac:dyDescent="0.25">
      <c r="R1126" s="9" t="str">
        <f>IF(List!B1126="","",1)</f>
        <v/>
      </c>
    </row>
    <row r="1127" spans="18:18" x14ac:dyDescent="0.25">
      <c r="R1127" s="9" t="str">
        <f>IF(List!B1127="","",1)</f>
        <v/>
      </c>
    </row>
    <row r="1128" spans="18:18" x14ac:dyDescent="0.25">
      <c r="R1128" s="9" t="str">
        <f>IF(List!B1128="","",1)</f>
        <v/>
      </c>
    </row>
    <row r="1129" spans="18:18" x14ac:dyDescent="0.25">
      <c r="R1129" s="9" t="str">
        <f>IF(List!B1129="","",1)</f>
        <v/>
      </c>
    </row>
    <row r="1130" spans="18:18" x14ac:dyDescent="0.25">
      <c r="R1130" s="9" t="str">
        <f>IF(List!B1130="","",1)</f>
        <v/>
      </c>
    </row>
    <row r="1131" spans="18:18" x14ac:dyDescent="0.25">
      <c r="R1131" s="9" t="str">
        <f>IF(List!B1131="","",1)</f>
        <v/>
      </c>
    </row>
    <row r="1132" spans="18:18" x14ac:dyDescent="0.25">
      <c r="R1132" s="9" t="str">
        <f>IF(List!B1132="","",1)</f>
        <v/>
      </c>
    </row>
    <row r="1133" spans="18:18" x14ac:dyDescent="0.25">
      <c r="R1133" s="9" t="str">
        <f>IF(List!B1133="","",1)</f>
        <v/>
      </c>
    </row>
    <row r="1134" spans="18:18" x14ac:dyDescent="0.25">
      <c r="R1134" s="9" t="str">
        <f>IF(List!B1134="","",1)</f>
        <v/>
      </c>
    </row>
    <row r="1135" spans="18:18" x14ac:dyDescent="0.25">
      <c r="R1135" s="9" t="str">
        <f>IF(List!B1135="","",1)</f>
        <v/>
      </c>
    </row>
    <row r="1136" spans="18:18" x14ac:dyDescent="0.25">
      <c r="R1136" s="9" t="str">
        <f>IF(List!B1136="","",1)</f>
        <v/>
      </c>
    </row>
    <row r="1137" spans="18:18" x14ac:dyDescent="0.25">
      <c r="R1137" s="9" t="str">
        <f>IF(List!B1137="","",1)</f>
        <v/>
      </c>
    </row>
    <row r="1138" spans="18:18" x14ac:dyDescent="0.25">
      <c r="R1138" s="9" t="str">
        <f>IF(List!B1138="","",1)</f>
        <v/>
      </c>
    </row>
    <row r="1139" spans="18:18" x14ac:dyDescent="0.25">
      <c r="R1139" s="9" t="str">
        <f>IF(List!B1139="","",1)</f>
        <v/>
      </c>
    </row>
    <row r="1140" spans="18:18" x14ac:dyDescent="0.25">
      <c r="R1140" s="9" t="str">
        <f>IF(List!B1140="","",1)</f>
        <v/>
      </c>
    </row>
    <row r="1141" spans="18:18" x14ac:dyDescent="0.25">
      <c r="R1141" s="9" t="str">
        <f>IF(List!B1141="","",1)</f>
        <v/>
      </c>
    </row>
    <row r="1142" spans="18:18" x14ac:dyDescent="0.25">
      <c r="R1142" s="9" t="str">
        <f>IF(List!B1142="","",1)</f>
        <v/>
      </c>
    </row>
    <row r="1143" spans="18:18" x14ac:dyDescent="0.25">
      <c r="R1143" s="9" t="str">
        <f>IF(List!B1143="","",1)</f>
        <v/>
      </c>
    </row>
    <row r="1144" spans="18:18" x14ac:dyDescent="0.25">
      <c r="R1144" s="9" t="str">
        <f>IF(List!B1144="","",1)</f>
        <v/>
      </c>
    </row>
    <row r="1145" spans="18:18" x14ac:dyDescent="0.25">
      <c r="R1145" s="9" t="str">
        <f>IF(List!B1145="","",1)</f>
        <v/>
      </c>
    </row>
    <row r="1146" spans="18:18" x14ac:dyDescent="0.25">
      <c r="R1146" s="9" t="str">
        <f>IF(List!B1146="","",1)</f>
        <v/>
      </c>
    </row>
    <row r="1147" spans="18:18" x14ac:dyDescent="0.25">
      <c r="R1147" s="9" t="str">
        <f>IF(List!B1147="","",1)</f>
        <v/>
      </c>
    </row>
    <row r="1148" spans="18:18" x14ac:dyDescent="0.25">
      <c r="R1148" s="9" t="str">
        <f>IF(List!B1148="","",1)</f>
        <v/>
      </c>
    </row>
    <row r="1149" spans="18:18" x14ac:dyDescent="0.25">
      <c r="R1149" s="9" t="str">
        <f>IF(List!B1149="","",1)</f>
        <v/>
      </c>
    </row>
    <row r="1150" spans="18:18" x14ac:dyDescent="0.25">
      <c r="R1150" s="9" t="str">
        <f>IF(List!B1150="","",1)</f>
        <v/>
      </c>
    </row>
    <row r="1151" spans="18:18" x14ac:dyDescent="0.25">
      <c r="R1151" s="9" t="str">
        <f>IF(List!B1151="","",1)</f>
        <v/>
      </c>
    </row>
    <row r="1152" spans="18:18" x14ac:dyDescent="0.25">
      <c r="R1152" s="9" t="str">
        <f>IF(List!B1152="","",1)</f>
        <v/>
      </c>
    </row>
    <row r="1153" spans="18:18" x14ac:dyDescent="0.25">
      <c r="R1153" s="9" t="str">
        <f>IF(List!B1153="","",1)</f>
        <v/>
      </c>
    </row>
    <row r="1154" spans="18:18" x14ac:dyDescent="0.25">
      <c r="R1154" s="9" t="str">
        <f>IF(List!B1154="","",1)</f>
        <v/>
      </c>
    </row>
    <row r="1155" spans="18:18" x14ac:dyDescent="0.25">
      <c r="R1155" s="9" t="str">
        <f>IF(List!B1155="","",1)</f>
        <v/>
      </c>
    </row>
    <row r="1156" spans="18:18" x14ac:dyDescent="0.25">
      <c r="R1156" s="9" t="str">
        <f>IF(List!B1156="","",1)</f>
        <v/>
      </c>
    </row>
    <row r="1157" spans="18:18" x14ac:dyDescent="0.25">
      <c r="R1157" s="9" t="str">
        <f>IF(List!B1157="","",1)</f>
        <v/>
      </c>
    </row>
    <row r="1158" spans="18:18" x14ac:dyDescent="0.25">
      <c r="R1158" s="9" t="str">
        <f>IF(List!B1158="","",1)</f>
        <v/>
      </c>
    </row>
    <row r="1159" spans="18:18" x14ac:dyDescent="0.25">
      <c r="R1159" s="9" t="str">
        <f>IF(List!B1159="","",1)</f>
        <v/>
      </c>
    </row>
    <row r="1160" spans="18:18" x14ac:dyDescent="0.25">
      <c r="R1160" s="9" t="str">
        <f>IF(List!B1160="","",1)</f>
        <v/>
      </c>
    </row>
    <row r="1161" spans="18:18" x14ac:dyDescent="0.25">
      <c r="R1161" s="9" t="str">
        <f>IF(List!B1161="","",1)</f>
        <v/>
      </c>
    </row>
    <row r="1162" spans="18:18" x14ac:dyDescent="0.25">
      <c r="R1162" s="9" t="str">
        <f>IF(List!B1162="","",1)</f>
        <v/>
      </c>
    </row>
    <row r="1163" spans="18:18" x14ac:dyDescent="0.25">
      <c r="R1163" s="9" t="str">
        <f>IF(List!B1163="","",1)</f>
        <v/>
      </c>
    </row>
    <row r="1164" spans="18:18" x14ac:dyDescent="0.25">
      <c r="R1164" s="9" t="str">
        <f>IF(List!B1164="","",1)</f>
        <v/>
      </c>
    </row>
    <row r="1165" spans="18:18" x14ac:dyDescent="0.25">
      <c r="R1165" s="9" t="str">
        <f>IF(List!B1165="","",1)</f>
        <v/>
      </c>
    </row>
    <row r="1166" spans="18:18" x14ac:dyDescent="0.25">
      <c r="R1166" s="9" t="str">
        <f>IF(List!B1166="","",1)</f>
        <v/>
      </c>
    </row>
    <row r="1167" spans="18:18" x14ac:dyDescent="0.25">
      <c r="R1167" s="9" t="str">
        <f>IF(List!B1167="","",1)</f>
        <v/>
      </c>
    </row>
    <row r="1168" spans="18:18" x14ac:dyDescent="0.25">
      <c r="R1168" s="9" t="str">
        <f>IF(List!B1168="","",1)</f>
        <v/>
      </c>
    </row>
    <row r="1169" spans="18:18" x14ac:dyDescent="0.25">
      <c r="R1169" s="9" t="str">
        <f>IF(List!B1169="","",1)</f>
        <v/>
      </c>
    </row>
    <row r="1170" spans="18:18" x14ac:dyDescent="0.25">
      <c r="R1170" s="9" t="str">
        <f>IF(List!B1170="","",1)</f>
        <v/>
      </c>
    </row>
    <row r="1171" spans="18:18" x14ac:dyDescent="0.25">
      <c r="R1171" s="9" t="str">
        <f>IF(List!B1171="","",1)</f>
        <v/>
      </c>
    </row>
    <row r="1172" spans="18:18" x14ac:dyDescent="0.25">
      <c r="R1172" s="9" t="str">
        <f>IF(List!B1172="","",1)</f>
        <v/>
      </c>
    </row>
    <row r="1173" spans="18:18" x14ac:dyDescent="0.25">
      <c r="R1173" s="9" t="str">
        <f>IF(List!B1173="","",1)</f>
        <v/>
      </c>
    </row>
    <row r="1174" spans="18:18" x14ac:dyDescent="0.25">
      <c r="R1174" s="9" t="str">
        <f>IF(List!B1174="","",1)</f>
        <v/>
      </c>
    </row>
    <row r="1175" spans="18:18" x14ac:dyDescent="0.25">
      <c r="R1175" s="9" t="str">
        <f>IF(List!B1175="","",1)</f>
        <v/>
      </c>
    </row>
    <row r="1176" spans="18:18" x14ac:dyDescent="0.25">
      <c r="R1176" s="9" t="str">
        <f>IF(List!B1176="","",1)</f>
        <v/>
      </c>
    </row>
    <row r="1177" spans="18:18" x14ac:dyDescent="0.25">
      <c r="R1177" s="9" t="str">
        <f>IF(List!B1177="","",1)</f>
        <v/>
      </c>
    </row>
    <row r="1178" spans="18:18" x14ac:dyDescent="0.25">
      <c r="R1178" s="9" t="str">
        <f>IF(List!B1178="","",1)</f>
        <v/>
      </c>
    </row>
    <row r="1179" spans="18:18" x14ac:dyDescent="0.25">
      <c r="R1179" s="9" t="str">
        <f>IF(List!B1179="","",1)</f>
        <v/>
      </c>
    </row>
    <row r="1180" spans="18:18" x14ac:dyDescent="0.25">
      <c r="R1180" s="9" t="str">
        <f>IF(List!B1180="","",1)</f>
        <v/>
      </c>
    </row>
    <row r="1181" spans="18:18" x14ac:dyDescent="0.25">
      <c r="R1181" s="9" t="str">
        <f>IF(List!B1181="","",1)</f>
        <v/>
      </c>
    </row>
    <row r="1182" spans="18:18" x14ac:dyDescent="0.25">
      <c r="R1182" s="9" t="str">
        <f>IF(List!B1182="","",1)</f>
        <v/>
      </c>
    </row>
    <row r="1183" spans="18:18" x14ac:dyDescent="0.25">
      <c r="R1183" s="9" t="str">
        <f>IF(List!B1183="","",1)</f>
        <v/>
      </c>
    </row>
    <row r="1184" spans="18:18" x14ac:dyDescent="0.25">
      <c r="R1184" s="9" t="str">
        <f>IF(List!B1184="","",1)</f>
        <v/>
      </c>
    </row>
    <row r="1185" spans="18:18" x14ac:dyDescent="0.25">
      <c r="R1185" s="9" t="str">
        <f>IF(List!B1185="","",1)</f>
        <v/>
      </c>
    </row>
    <row r="1186" spans="18:18" x14ac:dyDescent="0.25">
      <c r="R1186" s="9" t="str">
        <f>IF(List!B1186="","",1)</f>
        <v/>
      </c>
    </row>
    <row r="1187" spans="18:18" x14ac:dyDescent="0.25">
      <c r="R1187" s="9" t="str">
        <f>IF(List!B1187="","",1)</f>
        <v/>
      </c>
    </row>
    <row r="1188" spans="18:18" x14ac:dyDescent="0.25">
      <c r="R1188" s="9" t="str">
        <f>IF(List!B1188="","",1)</f>
        <v/>
      </c>
    </row>
    <row r="1189" spans="18:18" x14ac:dyDescent="0.25">
      <c r="R1189" s="9" t="str">
        <f>IF(List!B1189="","",1)</f>
        <v/>
      </c>
    </row>
    <row r="1190" spans="18:18" x14ac:dyDescent="0.25">
      <c r="R1190" s="9" t="str">
        <f>IF(List!B1190="","",1)</f>
        <v/>
      </c>
    </row>
    <row r="1191" spans="18:18" x14ac:dyDescent="0.25">
      <c r="R1191" s="9" t="str">
        <f>IF(List!B1191="","",1)</f>
        <v/>
      </c>
    </row>
    <row r="1192" spans="18:18" x14ac:dyDescent="0.25">
      <c r="R1192" s="9" t="str">
        <f>IF(List!B1192="","",1)</f>
        <v/>
      </c>
    </row>
    <row r="1193" spans="18:18" x14ac:dyDescent="0.25">
      <c r="R1193" s="9" t="str">
        <f>IF(List!B1193="","",1)</f>
        <v/>
      </c>
    </row>
    <row r="1194" spans="18:18" x14ac:dyDescent="0.25">
      <c r="R1194" s="9" t="str">
        <f>IF(List!B1194="","",1)</f>
        <v/>
      </c>
    </row>
    <row r="1195" spans="18:18" x14ac:dyDescent="0.25">
      <c r="R1195" s="9" t="str">
        <f>IF(List!B1195="","",1)</f>
        <v/>
      </c>
    </row>
    <row r="1196" spans="18:18" x14ac:dyDescent="0.25">
      <c r="R1196" s="9" t="str">
        <f>IF(List!B1196="","",1)</f>
        <v/>
      </c>
    </row>
    <row r="1197" spans="18:18" x14ac:dyDescent="0.25">
      <c r="R1197" s="9" t="str">
        <f>IF(List!B1197="","",1)</f>
        <v/>
      </c>
    </row>
    <row r="1198" spans="18:18" x14ac:dyDescent="0.25">
      <c r="R1198" s="9" t="str">
        <f>IF(List!B1198="","",1)</f>
        <v/>
      </c>
    </row>
    <row r="1199" spans="18:18" x14ac:dyDescent="0.25">
      <c r="R1199" s="9" t="str">
        <f>IF(List!B1199="","",1)</f>
        <v/>
      </c>
    </row>
    <row r="1200" spans="18:18" x14ac:dyDescent="0.25">
      <c r="R1200" s="9" t="str">
        <f>IF(List!B1200="","",1)</f>
        <v/>
      </c>
    </row>
    <row r="1201" spans="18:18" x14ac:dyDescent="0.25">
      <c r="R1201" s="9" t="str">
        <f>IF(List!B1201="","",1)</f>
        <v/>
      </c>
    </row>
    <row r="1202" spans="18:18" x14ac:dyDescent="0.25">
      <c r="R1202" s="9" t="str">
        <f>IF(List!B1202="","",1)</f>
        <v/>
      </c>
    </row>
    <row r="1203" spans="18:18" x14ac:dyDescent="0.25">
      <c r="R1203" s="9" t="str">
        <f>IF(List!B1203="","",1)</f>
        <v/>
      </c>
    </row>
    <row r="1204" spans="18:18" x14ac:dyDescent="0.25">
      <c r="R1204" s="9" t="str">
        <f>IF(List!B1204="","",1)</f>
        <v/>
      </c>
    </row>
    <row r="1205" spans="18:18" x14ac:dyDescent="0.25">
      <c r="R1205" s="9" t="str">
        <f>IF(List!B1205="","",1)</f>
        <v/>
      </c>
    </row>
    <row r="1206" spans="18:18" x14ac:dyDescent="0.25">
      <c r="R1206" s="9" t="str">
        <f>IF(List!B1206="","",1)</f>
        <v/>
      </c>
    </row>
    <row r="1207" spans="18:18" x14ac:dyDescent="0.25">
      <c r="R1207" s="9" t="str">
        <f>IF(List!B1207="","",1)</f>
        <v/>
      </c>
    </row>
    <row r="1208" spans="18:18" x14ac:dyDescent="0.25">
      <c r="R1208" s="9" t="str">
        <f>IF(List!B1208="","",1)</f>
        <v/>
      </c>
    </row>
    <row r="1209" spans="18:18" x14ac:dyDescent="0.25">
      <c r="R1209" s="9" t="str">
        <f>IF(List!B1209="","",1)</f>
        <v/>
      </c>
    </row>
    <row r="1210" spans="18:18" x14ac:dyDescent="0.25">
      <c r="R1210" s="9" t="str">
        <f>IF(List!B1210="","",1)</f>
        <v/>
      </c>
    </row>
    <row r="1211" spans="18:18" x14ac:dyDescent="0.25">
      <c r="R1211" s="9" t="str">
        <f>IF(List!B1211="","",1)</f>
        <v/>
      </c>
    </row>
    <row r="1212" spans="18:18" x14ac:dyDescent="0.25">
      <c r="R1212" s="9" t="str">
        <f>IF(List!B1212="","",1)</f>
        <v/>
      </c>
    </row>
    <row r="1213" spans="18:18" x14ac:dyDescent="0.25">
      <c r="R1213" s="9" t="str">
        <f>IF(List!B1213="","",1)</f>
        <v/>
      </c>
    </row>
    <row r="1214" spans="18:18" x14ac:dyDescent="0.25">
      <c r="R1214" s="9" t="str">
        <f>IF(List!B1214="","",1)</f>
        <v/>
      </c>
    </row>
    <row r="1215" spans="18:18" x14ac:dyDescent="0.25">
      <c r="R1215" s="9" t="str">
        <f>IF(List!B1215="","",1)</f>
        <v/>
      </c>
    </row>
    <row r="1216" spans="18:18" x14ac:dyDescent="0.25">
      <c r="R1216" s="9" t="str">
        <f>IF(List!B1216="","",1)</f>
        <v/>
      </c>
    </row>
    <row r="1217" spans="18:18" x14ac:dyDescent="0.25">
      <c r="R1217" s="9" t="str">
        <f>IF(List!B1217="","",1)</f>
        <v/>
      </c>
    </row>
    <row r="1218" spans="18:18" x14ac:dyDescent="0.25">
      <c r="R1218" s="9" t="str">
        <f>IF(List!B1218="","",1)</f>
        <v/>
      </c>
    </row>
    <row r="1219" spans="18:18" x14ac:dyDescent="0.25">
      <c r="R1219" s="9" t="str">
        <f>IF(List!B1219="","",1)</f>
        <v/>
      </c>
    </row>
    <row r="1220" spans="18:18" x14ac:dyDescent="0.25">
      <c r="R1220" s="9" t="str">
        <f>IF(List!B1220="","",1)</f>
        <v/>
      </c>
    </row>
    <row r="1221" spans="18:18" x14ac:dyDescent="0.25">
      <c r="R1221" s="9" t="str">
        <f>IF(List!B1221="","",1)</f>
        <v/>
      </c>
    </row>
    <row r="1222" spans="18:18" x14ac:dyDescent="0.25">
      <c r="R1222" s="9" t="str">
        <f>IF(List!B1222="","",1)</f>
        <v/>
      </c>
    </row>
    <row r="1223" spans="18:18" x14ac:dyDescent="0.25">
      <c r="R1223" s="9" t="str">
        <f>IF(List!B1223="","",1)</f>
        <v/>
      </c>
    </row>
    <row r="1224" spans="18:18" x14ac:dyDescent="0.25">
      <c r="R1224" s="9" t="str">
        <f>IF(List!B1224="","",1)</f>
        <v/>
      </c>
    </row>
    <row r="1225" spans="18:18" x14ac:dyDescent="0.25">
      <c r="R1225" s="9" t="str">
        <f>IF(List!B1225="","",1)</f>
        <v/>
      </c>
    </row>
    <row r="1226" spans="18:18" x14ac:dyDescent="0.25">
      <c r="R1226" s="9" t="str">
        <f>IF(List!B1226="","",1)</f>
        <v/>
      </c>
    </row>
    <row r="1227" spans="18:18" x14ac:dyDescent="0.25">
      <c r="R1227" s="9" t="str">
        <f>IF(List!B1227="","",1)</f>
        <v/>
      </c>
    </row>
    <row r="1228" spans="18:18" x14ac:dyDescent="0.25">
      <c r="R1228" s="9" t="str">
        <f>IF(List!B1228="","",1)</f>
        <v/>
      </c>
    </row>
    <row r="1229" spans="18:18" x14ac:dyDescent="0.25">
      <c r="R1229" s="9" t="str">
        <f>IF(List!B1229="","",1)</f>
        <v/>
      </c>
    </row>
    <row r="1230" spans="18:18" x14ac:dyDescent="0.25">
      <c r="R1230" s="9" t="str">
        <f>IF(List!B1230="","",1)</f>
        <v/>
      </c>
    </row>
    <row r="1231" spans="18:18" x14ac:dyDescent="0.25">
      <c r="R1231" s="9" t="str">
        <f>IF(List!B1231="","",1)</f>
        <v/>
      </c>
    </row>
    <row r="1232" spans="18:18" x14ac:dyDescent="0.25">
      <c r="R1232" s="9" t="str">
        <f>IF(List!B1232="","",1)</f>
        <v/>
      </c>
    </row>
    <row r="1233" spans="18:18" x14ac:dyDescent="0.25">
      <c r="R1233" s="9" t="str">
        <f>IF(List!B1233="","",1)</f>
        <v/>
      </c>
    </row>
    <row r="1234" spans="18:18" x14ac:dyDescent="0.25">
      <c r="R1234" s="9" t="str">
        <f>IF(List!B1234="","",1)</f>
        <v/>
      </c>
    </row>
    <row r="1235" spans="18:18" x14ac:dyDescent="0.25">
      <c r="R1235" s="9" t="str">
        <f>IF(List!B1235="","",1)</f>
        <v/>
      </c>
    </row>
    <row r="1236" spans="18:18" x14ac:dyDescent="0.25">
      <c r="R1236" s="9" t="str">
        <f>IF(List!B1236="","",1)</f>
        <v/>
      </c>
    </row>
    <row r="1237" spans="18:18" x14ac:dyDescent="0.25">
      <c r="R1237" s="9" t="str">
        <f>IF(List!B1237="","",1)</f>
        <v/>
      </c>
    </row>
    <row r="1238" spans="18:18" x14ac:dyDescent="0.25">
      <c r="R1238" s="9" t="str">
        <f>IF(List!B1238="","",1)</f>
        <v/>
      </c>
    </row>
    <row r="1239" spans="18:18" x14ac:dyDescent="0.25">
      <c r="R1239" s="9" t="str">
        <f>IF(List!B1239="","",1)</f>
        <v/>
      </c>
    </row>
    <row r="1240" spans="18:18" x14ac:dyDescent="0.25">
      <c r="R1240" s="9" t="str">
        <f>IF(List!B1240="","",1)</f>
        <v/>
      </c>
    </row>
    <row r="1241" spans="18:18" x14ac:dyDescent="0.25">
      <c r="R1241" s="9" t="str">
        <f>IF(List!B1241="","",1)</f>
        <v/>
      </c>
    </row>
    <row r="1242" spans="18:18" x14ac:dyDescent="0.25">
      <c r="R1242" s="9" t="str">
        <f>IF(List!B1242="","",1)</f>
        <v/>
      </c>
    </row>
    <row r="1243" spans="18:18" x14ac:dyDescent="0.25">
      <c r="R1243" s="9" t="str">
        <f>IF(List!B1243="","",1)</f>
        <v/>
      </c>
    </row>
    <row r="1244" spans="18:18" x14ac:dyDescent="0.25">
      <c r="R1244" s="9" t="str">
        <f>IF(List!B1244="","",1)</f>
        <v/>
      </c>
    </row>
    <row r="1245" spans="18:18" x14ac:dyDescent="0.25">
      <c r="R1245" s="9" t="str">
        <f>IF(List!B1245="","",1)</f>
        <v/>
      </c>
    </row>
    <row r="1246" spans="18:18" x14ac:dyDescent="0.25">
      <c r="R1246" s="9" t="str">
        <f>IF(List!B1246="","",1)</f>
        <v/>
      </c>
    </row>
    <row r="1247" spans="18:18" x14ac:dyDescent="0.25">
      <c r="R1247" s="9" t="str">
        <f>IF(List!B1247="","",1)</f>
        <v/>
      </c>
    </row>
    <row r="1248" spans="18:18" x14ac:dyDescent="0.25">
      <c r="R1248" s="9" t="str">
        <f>IF(List!B1248="","",1)</f>
        <v/>
      </c>
    </row>
    <row r="1249" spans="18:18" x14ac:dyDescent="0.25">
      <c r="R1249" s="9" t="str">
        <f>IF(List!B1249="","",1)</f>
        <v/>
      </c>
    </row>
    <row r="1250" spans="18:18" x14ac:dyDescent="0.25">
      <c r="R1250" s="9" t="str">
        <f>IF(List!B1250="","",1)</f>
        <v/>
      </c>
    </row>
    <row r="1251" spans="18:18" x14ac:dyDescent="0.25">
      <c r="R1251" s="9" t="str">
        <f>IF(List!B1251="","",1)</f>
        <v/>
      </c>
    </row>
    <row r="1252" spans="18:18" x14ac:dyDescent="0.25">
      <c r="R1252" s="9" t="str">
        <f>IF(List!B1252="","",1)</f>
        <v/>
      </c>
    </row>
    <row r="1253" spans="18:18" x14ac:dyDescent="0.25">
      <c r="R1253" s="9" t="str">
        <f>IF(List!B1253="","",1)</f>
        <v/>
      </c>
    </row>
    <row r="1254" spans="18:18" x14ac:dyDescent="0.25">
      <c r="R1254" s="9" t="str">
        <f>IF(List!B1254="","",1)</f>
        <v/>
      </c>
    </row>
    <row r="1255" spans="18:18" x14ac:dyDescent="0.25">
      <c r="R1255" s="9" t="str">
        <f>IF(List!B1255="","",1)</f>
        <v/>
      </c>
    </row>
    <row r="1256" spans="18:18" x14ac:dyDescent="0.25">
      <c r="R1256" s="9" t="str">
        <f>IF(List!B1256="","",1)</f>
        <v/>
      </c>
    </row>
    <row r="1257" spans="18:18" x14ac:dyDescent="0.25">
      <c r="R1257" s="9" t="str">
        <f>IF(List!B1257="","",1)</f>
        <v/>
      </c>
    </row>
    <row r="1258" spans="18:18" x14ac:dyDescent="0.25">
      <c r="R1258" s="9" t="str">
        <f>IF(List!B1258="","",1)</f>
        <v/>
      </c>
    </row>
    <row r="1259" spans="18:18" x14ac:dyDescent="0.25">
      <c r="R1259" s="9" t="str">
        <f>IF(List!B1259="","",1)</f>
        <v/>
      </c>
    </row>
    <row r="1260" spans="18:18" x14ac:dyDescent="0.25">
      <c r="R1260" s="9" t="str">
        <f>IF(List!B1260="","",1)</f>
        <v/>
      </c>
    </row>
    <row r="1261" spans="18:18" x14ac:dyDescent="0.25">
      <c r="R1261" s="9" t="str">
        <f>IF(List!B1261="","",1)</f>
        <v/>
      </c>
    </row>
    <row r="1262" spans="18:18" x14ac:dyDescent="0.25">
      <c r="R1262" s="9" t="str">
        <f>IF(List!B1262="","",1)</f>
        <v/>
      </c>
    </row>
    <row r="1263" spans="18:18" x14ac:dyDescent="0.25">
      <c r="R1263" s="9" t="str">
        <f>IF(List!B1263="","",1)</f>
        <v/>
      </c>
    </row>
    <row r="1264" spans="18:18" x14ac:dyDescent="0.25">
      <c r="R1264" s="9" t="str">
        <f>IF(List!B1264="","",1)</f>
        <v/>
      </c>
    </row>
    <row r="1265" spans="18:18" x14ac:dyDescent="0.25">
      <c r="R1265" s="9" t="str">
        <f>IF(List!B1265="","",1)</f>
        <v/>
      </c>
    </row>
    <row r="1266" spans="18:18" x14ac:dyDescent="0.25">
      <c r="R1266" s="9" t="str">
        <f>IF(List!B1266="","",1)</f>
        <v/>
      </c>
    </row>
    <row r="1267" spans="18:18" x14ac:dyDescent="0.25">
      <c r="R1267" s="9" t="str">
        <f>IF(List!B1267="","",1)</f>
        <v/>
      </c>
    </row>
    <row r="1268" spans="18:18" x14ac:dyDescent="0.25">
      <c r="R1268" s="9" t="str">
        <f>IF(List!B1268="","",1)</f>
        <v/>
      </c>
    </row>
    <row r="1269" spans="18:18" x14ac:dyDescent="0.25">
      <c r="R1269" s="9" t="str">
        <f>IF(List!B1269="","",1)</f>
        <v/>
      </c>
    </row>
    <row r="1270" spans="18:18" x14ac:dyDescent="0.25">
      <c r="R1270" s="9" t="str">
        <f>IF(List!B1270="","",1)</f>
        <v/>
      </c>
    </row>
    <row r="1271" spans="18:18" x14ac:dyDescent="0.25">
      <c r="R1271" s="9" t="str">
        <f>IF(List!B1271="","",1)</f>
        <v/>
      </c>
    </row>
    <row r="1272" spans="18:18" x14ac:dyDescent="0.25">
      <c r="R1272" s="9" t="str">
        <f>IF(List!B1272="","",1)</f>
        <v/>
      </c>
    </row>
    <row r="1273" spans="18:18" x14ac:dyDescent="0.25">
      <c r="R1273" s="9" t="str">
        <f>IF(List!B1273="","",1)</f>
        <v/>
      </c>
    </row>
    <row r="1274" spans="18:18" x14ac:dyDescent="0.25">
      <c r="R1274" s="9" t="str">
        <f>IF(List!B1274="","",1)</f>
        <v/>
      </c>
    </row>
    <row r="1275" spans="18:18" x14ac:dyDescent="0.25">
      <c r="R1275" s="9" t="str">
        <f>IF(List!B1275="","",1)</f>
        <v/>
      </c>
    </row>
    <row r="1276" spans="18:18" x14ac:dyDescent="0.25">
      <c r="R1276" s="9" t="str">
        <f>IF(List!B1276="","",1)</f>
        <v/>
      </c>
    </row>
    <row r="1277" spans="18:18" x14ac:dyDescent="0.25">
      <c r="R1277" s="9" t="str">
        <f>IF(List!B1277="","",1)</f>
        <v/>
      </c>
    </row>
    <row r="1278" spans="18:18" x14ac:dyDescent="0.25">
      <c r="R1278" s="9" t="str">
        <f>IF(List!B1278="","",1)</f>
        <v/>
      </c>
    </row>
    <row r="1279" spans="18:18" x14ac:dyDescent="0.25">
      <c r="R1279" s="9" t="str">
        <f>IF(List!B1279="","",1)</f>
        <v/>
      </c>
    </row>
    <row r="1280" spans="18:18" x14ac:dyDescent="0.25">
      <c r="R1280" s="9" t="str">
        <f>IF(List!B1280="","",1)</f>
        <v/>
      </c>
    </row>
    <row r="1281" spans="18:18" x14ac:dyDescent="0.25">
      <c r="R1281" s="9" t="str">
        <f>IF(List!B1281="","",1)</f>
        <v/>
      </c>
    </row>
    <row r="1282" spans="18:18" x14ac:dyDescent="0.25">
      <c r="R1282" s="9" t="str">
        <f>IF(List!B1282="","",1)</f>
        <v/>
      </c>
    </row>
    <row r="1283" spans="18:18" x14ac:dyDescent="0.25">
      <c r="R1283" s="9" t="str">
        <f>IF(List!B1283="","",1)</f>
        <v/>
      </c>
    </row>
    <row r="1284" spans="18:18" x14ac:dyDescent="0.25">
      <c r="R1284" s="9" t="str">
        <f>IF(List!B1284="","",1)</f>
        <v/>
      </c>
    </row>
    <row r="1285" spans="18:18" x14ac:dyDescent="0.25">
      <c r="R1285" s="9" t="str">
        <f>IF(List!B1285="","",1)</f>
        <v/>
      </c>
    </row>
    <row r="1286" spans="18:18" x14ac:dyDescent="0.25">
      <c r="R1286" s="9" t="str">
        <f>IF(List!B1286="","",1)</f>
        <v/>
      </c>
    </row>
    <row r="1287" spans="18:18" x14ac:dyDescent="0.25">
      <c r="R1287" s="9" t="str">
        <f>IF(List!B1287="","",1)</f>
        <v/>
      </c>
    </row>
    <row r="1288" spans="18:18" x14ac:dyDescent="0.25">
      <c r="R1288" s="9" t="str">
        <f>IF(List!B1288="","",1)</f>
        <v/>
      </c>
    </row>
    <row r="1289" spans="18:18" x14ac:dyDescent="0.25">
      <c r="R1289" s="9" t="str">
        <f>IF(List!B1289="","",1)</f>
        <v/>
      </c>
    </row>
    <row r="1290" spans="18:18" x14ac:dyDescent="0.25">
      <c r="R1290" s="9" t="str">
        <f>IF(List!B1290="","",1)</f>
        <v/>
      </c>
    </row>
    <row r="1291" spans="18:18" x14ac:dyDescent="0.25">
      <c r="R1291" s="9" t="str">
        <f>IF(List!B1291="","",1)</f>
        <v/>
      </c>
    </row>
    <row r="1292" spans="18:18" x14ac:dyDescent="0.25">
      <c r="R1292" s="9" t="str">
        <f>IF(List!B1292="","",1)</f>
        <v/>
      </c>
    </row>
    <row r="1293" spans="18:18" x14ac:dyDescent="0.25">
      <c r="R1293" s="9" t="str">
        <f>IF(List!B1293="","",1)</f>
        <v/>
      </c>
    </row>
    <row r="1294" spans="18:18" x14ac:dyDescent="0.25">
      <c r="R1294" s="9" t="str">
        <f>IF(List!B1294="","",1)</f>
        <v/>
      </c>
    </row>
    <row r="1295" spans="18:18" x14ac:dyDescent="0.25">
      <c r="R1295" s="9" t="str">
        <f>IF(List!B1295="","",1)</f>
        <v/>
      </c>
    </row>
    <row r="1296" spans="18:18" x14ac:dyDescent="0.25">
      <c r="R1296" s="9" t="str">
        <f>IF(List!B1296="","",1)</f>
        <v/>
      </c>
    </row>
    <row r="1297" spans="18:18" x14ac:dyDescent="0.25">
      <c r="R1297" s="9" t="str">
        <f>IF(List!B1297="","",1)</f>
        <v/>
      </c>
    </row>
    <row r="1298" spans="18:18" x14ac:dyDescent="0.25">
      <c r="R1298" s="9" t="str">
        <f>IF(List!B1298="","",1)</f>
        <v/>
      </c>
    </row>
    <row r="1299" spans="18:18" x14ac:dyDescent="0.25">
      <c r="R1299" s="9" t="str">
        <f>IF(List!B1299="","",1)</f>
        <v/>
      </c>
    </row>
    <row r="1300" spans="18:18" x14ac:dyDescent="0.25">
      <c r="R1300" s="9" t="str">
        <f>IF(List!B1300="","",1)</f>
        <v/>
      </c>
    </row>
    <row r="1301" spans="18:18" x14ac:dyDescent="0.25">
      <c r="R1301" s="9" t="str">
        <f>IF(List!B1301="","",1)</f>
        <v/>
      </c>
    </row>
    <row r="1302" spans="18:18" x14ac:dyDescent="0.25">
      <c r="R1302" s="9" t="str">
        <f>IF(List!B1302="","",1)</f>
        <v/>
      </c>
    </row>
    <row r="1303" spans="18:18" x14ac:dyDescent="0.25">
      <c r="R1303" s="9" t="str">
        <f>IF(List!B1303="","",1)</f>
        <v/>
      </c>
    </row>
    <row r="1304" spans="18:18" x14ac:dyDescent="0.25">
      <c r="R1304" s="9" t="str">
        <f>IF(List!B1304="","",1)</f>
        <v/>
      </c>
    </row>
    <row r="1305" spans="18:18" x14ac:dyDescent="0.25">
      <c r="R1305" s="9" t="str">
        <f>IF(List!B1305="","",1)</f>
        <v/>
      </c>
    </row>
    <row r="1306" spans="18:18" x14ac:dyDescent="0.25">
      <c r="R1306" s="9" t="str">
        <f>IF(List!B1306="","",1)</f>
        <v/>
      </c>
    </row>
    <row r="1307" spans="18:18" x14ac:dyDescent="0.25">
      <c r="R1307" s="9" t="str">
        <f>IF(List!B1307="","",1)</f>
        <v/>
      </c>
    </row>
    <row r="1308" spans="18:18" x14ac:dyDescent="0.25">
      <c r="R1308" s="9" t="str">
        <f>IF(List!B1308="","",1)</f>
        <v/>
      </c>
    </row>
    <row r="1309" spans="18:18" x14ac:dyDescent="0.25">
      <c r="R1309" s="9" t="str">
        <f>IF(List!B1309="","",1)</f>
        <v/>
      </c>
    </row>
    <row r="1310" spans="18:18" x14ac:dyDescent="0.25">
      <c r="R1310" s="9" t="str">
        <f>IF(List!B1310="","",1)</f>
        <v/>
      </c>
    </row>
    <row r="1311" spans="18:18" x14ac:dyDescent="0.25">
      <c r="R1311" s="9" t="str">
        <f>IF(List!B1311="","",1)</f>
        <v/>
      </c>
    </row>
    <row r="1312" spans="18:18" x14ac:dyDescent="0.25">
      <c r="R1312" s="9" t="str">
        <f>IF(List!B1312="","",1)</f>
        <v/>
      </c>
    </row>
    <row r="1313" spans="18:18" x14ac:dyDescent="0.25">
      <c r="R1313" s="9" t="str">
        <f>IF(List!B1313="","",1)</f>
        <v/>
      </c>
    </row>
    <row r="1314" spans="18:18" x14ac:dyDescent="0.25">
      <c r="R1314" s="9" t="str">
        <f>IF(List!B1314="","",1)</f>
        <v/>
      </c>
    </row>
    <row r="1315" spans="18:18" x14ac:dyDescent="0.25">
      <c r="R1315" s="9" t="str">
        <f>IF(List!B1315="","",1)</f>
        <v/>
      </c>
    </row>
    <row r="1316" spans="18:18" x14ac:dyDescent="0.25">
      <c r="R1316" s="9" t="str">
        <f>IF(List!B1316="","",1)</f>
        <v/>
      </c>
    </row>
    <row r="1317" spans="18:18" x14ac:dyDescent="0.25">
      <c r="R1317" s="9" t="str">
        <f>IF(List!B1317="","",1)</f>
        <v/>
      </c>
    </row>
    <row r="1318" spans="18:18" x14ac:dyDescent="0.25">
      <c r="R1318" s="9" t="str">
        <f>IF(List!B1318="","",1)</f>
        <v/>
      </c>
    </row>
    <row r="1319" spans="18:18" x14ac:dyDescent="0.25">
      <c r="R1319" s="9" t="str">
        <f>IF(List!B1319="","",1)</f>
        <v/>
      </c>
    </row>
    <row r="1320" spans="18:18" x14ac:dyDescent="0.25">
      <c r="R1320" s="9" t="str">
        <f>IF(List!B1320="","",1)</f>
        <v/>
      </c>
    </row>
    <row r="1321" spans="18:18" x14ac:dyDescent="0.25">
      <c r="R1321" s="9" t="str">
        <f>IF(List!B1321="","",1)</f>
        <v/>
      </c>
    </row>
    <row r="1322" spans="18:18" x14ac:dyDescent="0.25">
      <c r="R1322" s="9" t="str">
        <f>IF(List!B1322="","",1)</f>
        <v/>
      </c>
    </row>
    <row r="1323" spans="18:18" x14ac:dyDescent="0.25">
      <c r="R1323" s="9" t="str">
        <f>IF(List!B1323="","",1)</f>
        <v/>
      </c>
    </row>
    <row r="1324" spans="18:18" x14ac:dyDescent="0.25">
      <c r="R1324" s="9" t="str">
        <f>IF(List!B1324="","",1)</f>
        <v/>
      </c>
    </row>
    <row r="1325" spans="18:18" x14ac:dyDescent="0.25">
      <c r="R1325" s="9" t="str">
        <f>IF(List!B1325="","",1)</f>
        <v/>
      </c>
    </row>
    <row r="1326" spans="18:18" x14ac:dyDescent="0.25">
      <c r="R1326" s="9" t="str">
        <f>IF(List!B1326="","",1)</f>
        <v/>
      </c>
    </row>
    <row r="1327" spans="18:18" x14ac:dyDescent="0.25">
      <c r="R1327" s="9" t="str">
        <f>IF(List!B1327="","",1)</f>
        <v/>
      </c>
    </row>
    <row r="1328" spans="18:18" x14ac:dyDescent="0.25">
      <c r="R1328" s="9" t="str">
        <f>IF(List!B1328="","",1)</f>
        <v/>
      </c>
    </row>
    <row r="1329" spans="18:18" x14ac:dyDescent="0.25">
      <c r="R1329" s="9" t="str">
        <f>IF(List!B1329="","",1)</f>
        <v/>
      </c>
    </row>
    <row r="1330" spans="18:18" x14ac:dyDescent="0.25">
      <c r="R1330" s="9" t="str">
        <f>IF(List!B1330="","",1)</f>
        <v/>
      </c>
    </row>
    <row r="1331" spans="18:18" x14ac:dyDescent="0.25">
      <c r="R1331" s="9" t="str">
        <f>IF(List!B1331="","",1)</f>
        <v/>
      </c>
    </row>
    <row r="1332" spans="18:18" x14ac:dyDescent="0.25">
      <c r="R1332" s="9" t="str">
        <f>IF(List!B1332="","",1)</f>
        <v/>
      </c>
    </row>
    <row r="1333" spans="18:18" x14ac:dyDescent="0.25">
      <c r="R1333" s="9" t="str">
        <f>IF(List!B1333="","",1)</f>
        <v/>
      </c>
    </row>
    <row r="1334" spans="18:18" x14ac:dyDescent="0.25">
      <c r="R1334" s="9" t="str">
        <f>IF(List!B1334="","",1)</f>
        <v/>
      </c>
    </row>
    <row r="1335" spans="18:18" x14ac:dyDescent="0.25">
      <c r="R1335" s="9" t="str">
        <f>IF(List!B1335="","",1)</f>
        <v/>
      </c>
    </row>
    <row r="1336" spans="18:18" x14ac:dyDescent="0.25">
      <c r="R1336" s="9" t="str">
        <f>IF(List!B1336="","",1)</f>
        <v/>
      </c>
    </row>
    <row r="1337" spans="18:18" x14ac:dyDescent="0.25">
      <c r="R1337" s="9" t="str">
        <f>IF(List!B1337="","",1)</f>
        <v/>
      </c>
    </row>
    <row r="1338" spans="18:18" x14ac:dyDescent="0.25">
      <c r="R1338" s="9" t="str">
        <f>IF(List!B1338="","",1)</f>
        <v/>
      </c>
    </row>
    <row r="1339" spans="18:18" x14ac:dyDescent="0.25">
      <c r="R1339" s="9" t="str">
        <f>IF(List!B1339="","",1)</f>
        <v/>
      </c>
    </row>
    <row r="1340" spans="18:18" x14ac:dyDescent="0.25">
      <c r="R1340" s="9" t="str">
        <f>IF(List!B1340="","",1)</f>
        <v/>
      </c>
    </row>
    <row r="1341" spans="18:18" x14ac:dyDescent="0.25">
      <c r="R1341" s="9" t="str">
        <f>IF(List!B1341="","",1)</f>
        <v/>
      </c>
    </row>
    <row r="1342" spans="18:18" x14ac:dyDescent="0.25">
      <c r="R1342" s="9" t="str">
        <f>IF(List!B1342="","",1)</f>
        <v/>
      </c>
    </row>
    <row r="1343" spans="18:18" x14ac:dyDescent="0.25">
      <c r="R1343" s="9" t="str">
        <f>IF(List!B1343="","",1)</f>
        <v/>
      </c>
    </row>
    <row r="1344" spans="18:18" x14ac:dyDescent="0.25">
      <c r="R1344" s="9" t="str">
        <f>IF(List!B1344="","",1)</f>
        <v/>
      </c>
    </row>
    <row r="1345" spans="18:18" x14ac:dyDescent="0.25">
      <c r="R1345" s="9" t="str">
        <f>IF(List!B1345="","",1)</f>
        <v/>
      </c>
    </row>
    <row r="1346" spans="18:18" x14ac:dyDescent="0.25">
      <c r="R1346" s="9" t="str">
        <f>IF(List!B1346="","",1)</f>
        <v/>
      </c>
    </row>
    <row r="1347" spans="18:18" x14ac:dyDescent="0.25">
      <c r="R1347" s="9" t="str">
        <f>IF(List!B1347="","",1)</f>
        <v/>
      </c>
    </row>
    <row r="1348" spans="18:18" x14ac:dyDescent="0.25">
      <c r="R1348" s="9" t="str">
        <f>IF(List!B1348="","",1)</f>
        <v/>
      </c>
    </row>
    <row r="1349" spans="18:18" x14ac:dyDescent="0.25">
      <c r="R1349" s="9" t="str">
        <f>IF(List!B1349="","",1)</f>
        <v/>
      </c>
    </row>
    <row r="1350" spans="18:18" x14ac:dyDescent="0.25">
      <c r="R1350" s="9" t="str">
        <f>IF(List!B1350="","",1)</f>
        <v/>
      </c>
    </row>
    <row r="1351" spans="18:18" x14ac:dyDescent="0.25">
      <c r="R1351" s="9" t="str">
        <f>IF(List!B1351="","",1)</f>
        <v/>
      </c>
    </row>
    <row r="1352" spans="18:18" x14ac:dyDescent="0.25">
      <c r="R1352" s="9" t="str">
        <f>IF(List!B1352="","",1)</f>
        <v/>
      </c>
    </row>
    <row r="1353" spans="18:18" x14ac:dyDescent="0.25">
      <c r="R1353" s="9" t="str">
        <f>IF(List!B1353="","",1)</f>
        <v/>
      </c>
    </row>
    <row r="1354" spans="18:18" x14ac:dyDescent="0.25">
      <c r="R1354" s="9" t="str">
        <f>IF(List!B1354="","",1)</f>
        <v/>
      </c>
    </row>
    <row r="1355" spans="18:18" x14ac:dyDescent="0.25">
      <c r="R1355" s="9" t="str">
        <f>IF(List!B1355="","",1)</f>
        <v/>
      </c>
    </row>
    <row r="1356" spans="18:18" x14ac:dyDescent="0.25">
      <c r="R1356" s="9" t="str">
        <f>IF(List!B1356="","",1)</f>
        <v/>
      </c>
    </row>
    <row r="1357" spans="18:18" x14ac:dyDescent="0.25">
      <c r="R1357" s="9" t="str">
        <f>IF(List!B1357="","",1)</f>
        <v/>
      </c>
    </row>
    <row r="1358" spans="18:18" x14ac:dyDescent="0.25">
      <c r="R1358" s="9" t="str">
        <f>IF(List!B1358="","",1)</f>
        <v/>
      </c>
    </row>
    <row r="1359" spans="18:18" x14ac:dyDescent="0.25">
      <c r="R1359" s="9" t="str">
        <f>IF(List!B1359="","",1)</f>
        <v/>
      </c>
    </row>
    <row r="1360" spans="18:18" x14ac:dyDescent="0.25">
      <c r="R1360" s="9" t="str">
        <f>IF(List!B1360="","",1)</f>
        <v/>
      </c>
    </row>
    <row r="1361" spans="18:18" x14ac:dyDescent="0.25">
      <c r="R1361" s="9" t="str">
        <f>IF(List!B1361="","",1)</f>
        <v/>
      </c>
    </row>
    <row r="1362" spans="18:18" x14ac:dyDescent="0.25">
      <c r="R1362" s="9" t="str">
        <f>IF(List!B1362="","",1)</f>
        <v/>
      </c>
    </row>
    <row r="1363" spans="18:18" x14ac:dyDescent="0.25">
      <c r="R1363" s="9" t="str">
        <f>IF(List!B1363="","",1)</f>
        <v/>
      </c>
    </row>
    <row r="1364" spans="18:18" x14ac:dyDescent="0.25">
      <c r="R1364" s="9" t="str">
        <f>IF(List!B1364="","",1)</f>
        <v/>
      </c>
    </row>
    <row r="1365" spans="18:18" x14ac:dyDescent="0.25">
      <c r="R1365" s="9" t="str">
        <f>IF(List!B1365="","",1)</f>
        <v/>
      </c>
    </row>
    <row r="1366" spans="18:18" x14ac:dyDescent="0.25">
      <c r="R1366" s="9" t="str">
        <f>IF(List!B1366="","",1)</f>
        <v/>
      </c>
    </row>
    <row r="1367" spans="18:18" x14ac:dyDescent="0.25">
      <c r="R1367" s="9" t="str">
        <f>IF(List!B1367="","",1)</f>
        <v/>
      </c>
    </row>
    <row r="1368" spans="18:18" x14ac:dyDescent="0.25">
      <c r="R1368" s="9" t="str">
        <f>IF(List!B1368="","",1)</f>
        <v/>
      </c>
    </row>
    <row r="1369" spans="18:18" x14ac:dyDescent="0.25">
      <c r="R1369" s="9" t="str">
        <f>IF(List!B1369="","",1)</f>
        <v/>
      </c>
    </row>
    <row r="1370" spans="18:18" x14ac:dyDescent="0.25">
      <c r="R1370" s="9" t="str">
        <f>IF(List!B1370="","",1)</f>
        <v/>
      </c>
    </row>
    <row r="1371" spans="18:18" x14ac:dyDescent="0.25">
      <c r="R1371" s="9" t="str">
        <f>IF(List!B1371="","",1)</f>
        <v/>
      </c>
    </row>
    <row r="1372" spans="18:18" x14ac:dyDescent="0.25">
      <c r="R1372" s="9" t="str">
        <f>IF(List!B1372="","",1)</f>
        <v/>
      </c>
    </row>
    <row r="1373" spans="18:18" x14ac:dyDescent="0.25">
      <c r="R1373" s="9" t="str">
        <f>IF(List!B1373="","",1)</f>
        <v/>
      </c>
    </row>
    <row r="1374" spans="18:18" x14ac:dyDescent="0.25">
      <c r="R1374" s="9" t="str">
        <f>IF(List!B1374="","",1)</f>
        <v/>
      </c>
    </row>
    <row r="1375" spans="18:18" x14ac:dyDescent="0.25">
      <c r="R1375" s="9" t="str">
        <f>IF(List!B1375="","",1)</f>
        <v/>
      </c>
    </row>
    <row r="1376" spans="18:18" x14ac:dyDescent="0.25">
      <c r="R1376" s="9" t="str">
        <f>IF(List!B1376="","",1)</f>
        <v/>
      </c>
    </row>
    <row r="1377" spans="18:18" x14ac:dyDescent="0.25">
      <c r="R1377" s="9" t="str">
        <f>IF(List!B1377="","",1)</f>
        <v/>
      </c>
    </row>
    <row r="1378" spans="18:18" x14ac:dyDescent="0.25">
      <c r="R1378" s="9" t="str">
        <f>IF(List!B1378="","",1)</f>
        <v/>
      </c>
    </row>
    <row r="1379" spans="18:18" x14ac:dyDescent="0.25">
      <c r="R1379" s="9" t="str">
        <f>IF(List!B1379="","",1)</f>
        <v/>
      </c>
    </row>
    <row r="1380" spans="18:18" x14ac:dyDescent="0.25">
      <c r="R1380" s="9" t="str">
        <f>IF(List!B1380="","",1)</f>
        <v/>
      </c>
    </row>
    <row r="1381" spans="18:18" x14ac:dyDescent="0.25">
      <c r="R1381" s="9" t="str">
        <f>IF(List!B1381="","",1)</f>
        <v/>
      </c>
    </row>
    <row r="1382" spans="18:18" x14ac:dyDescent="0.25">
      <c r="R1382" s="9" t="str">
        <f>IF(List!B1382="","",1)</f>
        <v/>
      </c>
    </row>
    <row r="1383" spans="18:18" x14ac:dyDescent="0.25">
      <c r="R1383" s="9" t="str">
        <f>IF(List!B1383="","",1)</f>
        <v/>
      </c>
    </row>
    <row r="1384" spans="18:18" x14ac:dyDescent="0.25">
      <c r="R1384" s="9" t="str">
        <f>IF(List!B1384="","",1)</f>
        <v/>
      </c>
    </row>
    <row r="1385" spans="18:18" x14ac:dyDescent="0.25">
      <c r="R1385" s="9" t="str">
        <f>IF(List!B1385="","",1)</f>
        <v/>
      </c>
    </row>
    <row r="1386" spans="18:18" x14ac:dyDescent="0.25">
      <c r="R1386" s="9" t="str">
        <f>IF(List!B1386="","",1)</f>
        <v/>
      </c>
    </row>
    <row r="1387" spans="18:18" x14ac:dyDescent="0.25">
      <c r="R1387" s="9" t="str">
        <f>IF(List!B1387="","",1)</f>
        <v/>
      </c>
    </row>
    <row r="1388" spans="18:18" x14ac:dyDescent="0.25">
      <c r="R1388" s="9" t="str">
        <f>IF(List!B1388="","",1)</f>
        <v/>
      </c>
    </row>
    <row r="1389" spans="18:18" x14ac:dyDescent="0.25">
      <c r="R1389" s="9" t="str">
        <f>IF(List!B1389="","",1)</f>
        <v/>
      </c>
    </row>
    <row r="1390" spans="18:18" x14ac:dyDescent="0.25">
      <c r="R1390" s="9" t="str">
        <f>IF(List!B1390="","",1)</f>
        <v/>
      </c>
    </row>
    <row r="1391" spans="18:18" x14ac:dyDescent="0.25">
      <c r="R1391" s="9" t="str">
        <f>IF(List!B1391="","",1)</f>
        <v/>
      </c>
    </row>
    <row r="1392" spans="18:18" x14ac:dyDescent="0.25">
      <c r="R1392" s="9" t="str">
        <f>IF(List!B1392="","",1)</f>
        <v/>
      </c>
    </row>
    <row r="1393" spans="18:18" x14ac:dyDescent="0.25">
      <c r="R1393" s="9" t="str">
        <f>IF(List!B1393="","",1)</f>
        <v/>
      </c>
    </row>
    <row r="1394" spans="18:18" x14ac:dyDescent="0.25">
      <c r="R1394" s="9" t="str">
        <f>IF(List!B1394="","",1)</f>
        <v/>
      </c>
    </row>
    <row r="1395" spans="18:18" x14ac:dyDescent="0.25">
      <c r="R1395" s="9" t="str">
        <f>IF(List!B1395="","",1)</f>
        <v/>
      </c>
    </row>
    <row r="1396" spans="18:18" x14ac:dyDescent="0.25">
      <c r="R1396" s="9" t="str">
        <f>IF(List!B1396="","",1)</f>
        <v/>
      </c>
    </row>
    <row r="1397" spans="18:18" x14ac:dyDescent="0.25">
      <c r="R1397" s="9" t="str">
        <f>IF(List!B1397="","",1)</f>
        <v/>
      </c>
    </row>
    <row r="1398" spans="18:18" x14ac:dyDescent="0.25">
      <c r="R1398" s="9" t="str">
        <f>IF(List!B1398="","",1)</f>
        <v/>
      </c>
    </row>
    <row r="1399" spans="18:18" x14ac:dyDescent="0.25">
      <c r="R1399" s="9" t="str">
        <f>IF(List!B1399="","",1)</f>
        <v/>
      </c>
    </row>
    <row r="1400" spans="18:18" x14ac:dyDescent="0.25">
      <c r="R1400" s="9" t="str">
        <f>IF(List!B1400="","",1)</f>
        <v/>
      </c>
    </row>
    <row r="1401" spans="18:18" x14ac:dyDescent="0.25">
      <c r="R1401" s="9" t="str">
        <f>IF(List!B1401="","",1)</f>
        <v/>
      </c>
    </row>
    <row r="1402" spans="18:18" x14ac:dyDescent="0.25">
      <c r="R1402" s="9" t="str">
        <f>IF(List!B1402="","",1)</f>
        <v/>
      </c>
    </row>
    <row r="1403" spans="18:18" x14ac:dyDescent="0.25">
      <c r="R1403" s="9" t="str">
        <f>IF(List!B1403="","",1)</f>
        <v/>
      </c>
    </row>
    <row r="1404" spans="18:18" x14ac:dyDescent="0.25">
      <c r="R1404" s="9" t="str">
        <f>IF(List!B1404="","",1)</f>
        <v/>
      </c>
    </row>
    <row r="1405" spans="18:18" x14ac:dyDescent="0.25">
      <c r="R1405" s="9" t="str">
        <f>IF(List!B1405="","",1)</f>
        <v/>
      </c>
    </row>
    <row r="1406" spans="18:18" x14ac:dyDescent="0.25">
      <c r="R1406" s="9" t="str">
        <f>IF(List!B1406="","",1)</f>
        <v/>
      </c>
    </row>
    <row r="1407" spans="18:18" x14ac:dyDescent="0.25">
      <c r="R1407" s="9" t="str">
        <f>IF(List!B1407="","",1)</f>
        <v/>
      </c>
    </row>
    <row r="1408" spans="18:18" x14ac:dyDescent="0.25">
      <c r="R1408" s="9" t="str">
        <f>IF(List!B1408="","",1)</f>
        <v/>
      </c>
    </row>
    <row r="1409" spans="18:18" x14ac:dyDescent="0.25">
      <c r="R1409" s="9" t="str">
        <f>IF(List!B1409="","",1)</f>
        <v/>
      </c>
    </row>
    <row r="1410" spans="18:18" x14ac:dyDescent="0.25">
      <c r="R1410" s="9" t="str">
        <f>IF(List!B1410="","",1)</f>
        <v/>
      </c>
    </row>
    <row r="1411" spans="18:18" x14ac:dyDescent="0.25">
      <c r="R1411" s="9" t="str">
        <f>IF(List!B1411="","",1)</f>
        <v/>
      </c>
    </row>
    <row r="1412" spans="18:18" x14ac:dyDescent="0.25">
      <c r="R1412" s="9" t="str">
        <f>IF(List!B1412="","",1)</f>
        <v/>
      </c>
    </row>
    <row r="1413" spans="18:18" x14ac:dyDescent="0.25">
      <c r="R1413" s="9" t="str">
        <f>IF(List!B1413="","",1)</f>
        <v/>
      </c>
    </row>
    <row r="1414" spans="18:18" x14ac:dyDescent="0.25">
      <c r="R1414" s="9" t="str">
        <f>IF(List!B1414="","",1)</f>
        <v/>
      </c>
    </row>
    <row r="1415" spans="18:18" x14ac:dyDescent="0.25">
      <c r="R1415" s="9" t="str">
        <f>IF(List!B1415="","",1)</f>
        <v/>
      </c>
    </row>
    <row r="1416" spans="18:18" x14ac:dyDescent="0.25">
      <c r="R1416" s="9" t="str">
        <f>IF(List!B1416="","",1)</f>
        <v/>
      </c>
    </row>
    <row r="1417" spans="18:18" x14ac:dyDescent="0.25">
      <c r="R1417" s="9" t="str">
        <f>IF(List!B1417="","",1)</f>
        <v/>
      </c>
    </row>
    <row r="1418" spans="18:18" x14ac:dyDescent="0.25">
      <c r="R1418" s="9" t="str">
        <f>IF(List!B1418="","",1)</f>
        <v/>
      </c>
    </row>
    <row r="1419" spans="18:18" x14ac:dyDescent="0.25">
      <c r="R1419" s="9" t="str">
        <f>IF(List!B1419="","",1)</f>
        <v/>
      </c>
    </row>
    <row r="1420" spans="18:18" x14ac:dyDescent="0.25">
      <c r="R1420" s="9" t="str">
        <f>IF(List!B1420="","",1)</f>
        <v/>
      </c>
    </row>
    <row r="1421" spans="18:18" x14ac:dyDescent="0.25">
      <c r="R1421" s="9" t="str">
        <f>IF(List!B1421="","",1)</f>
        <v/>
      </c>
    </row>
    <row r="1422" spans="18:18" x14ac:dyDescent="0.25">
      <c r="R1422" s="9" t="str">
        <f>IF(List!B1422="","",1)</f>
        <v/>
      </c>
    </row>
    <row r="1423" spans="18:18" x14ac:dyDescent="0.25">
      <c r="R1423" s="9" t="str">
        <f>IF(List!B1423="","",1)</f>
        <v/>
      </c>
    </row>
    <row r="1424" spans="18:18" x14ac:dyDescent="0.25">
      <c r="R1424" s="9" t="str">
        <f>IF(List!B1424="","",1)</f>
        <v/>
      </c>
    </row>
    <row r="1425" spans="18:18" x14ac:dyDescent="0.25">
      <c r="R1425" s="9" t="str">
        <f>IF(List!B1425="","",1)</f>
        <v/>
      </c>
    </row>
    <row r="1426" spans="18:18" x14ac:dyDescent="0.25">
      <c r="R1426" s="9" t="str">
        <f>IF(List!B1426="","",1)</f>
        <v/>
      </c>
    </row>
    <row r="1427" spans="18:18" x14ac:dyDescent="0.25">
      <c r="R1427" s="9" t="str">
        <f>IF(List!B1427="","",1)</f>
        <v/>
      </c>
    </row>
    <row r="1428" spans="18:18" x14ac:dyDescent="0.25">
      <c r="R1428" s="9" t="str">
        <f>IF(List!B1428="","",1)</f>
        <v/>
      </c>
    </row>
    <row r="1429" spans="18:18" x14ac:dyDescent="0.25">
      <c r="R1429" s="9" t="str">
        <f>IF(List!B1429="","",1)</f>
        <v/>
      </c>
    </row>
    <row r="1430" spans="18:18" x14ac:dyDescent="0.25">
      <c r="R1430" s="9" t="str">
        <f>IF(List!B1430="","",1)</f>
        <v/>
      </c>
    </row>
    <row r="1431" spans="18:18" x14ac:dyDescent="0.25">
      <c r="R1431" s="9" t="str">
        <f>IF(List!B1431="","",1)</f>
        <v/>
      </c>
    </row>
    <row r="1432" spans="18:18" x14ac:dyDescent="0.25">
      <c r="R1432" s="9" t="str">
        <f>IF(List!B1432="","",1)</f>
        <v/>
      </c>
    </row>
    <row r="1433" spans="18:18" x14ac:dyDescent="0.25">
      <c r="R1433" s="9" t="str">
        <f>IF(List!B1433="","",1)</f>
        <v/>
      </c>
    </row>
    <row r="1434" spans="18:18" x14ac:dyDescent="0.25">
      <c r="R1434" s="9" t="str">
        <f>IF(List!B1434="","",1)</f>
        <v/>
      </c>
    </row>
    <row r="1435" spans="18:18" x14ac:dyDescent="0.25">
      <c r="R1435" s="9" t="str">
        <f>IF(List!B1435="","",1)</f>
        <v/>
      </c>
    </row>
    <row r="1436" spans="18:18" x14ac:dyDescent="0.25">
      <c r="R1436" s="9" t="str">
        <f>IF(List!B1436="","",1)</f>
        <v/>
      </c>
    </row>
    <row r="1437" spans="18:18" x14ac:dyDescent="0.25">
      <c r="R1437" s="9" t="str">
        <f>IF(List!B1437="","",1)</f>
        <v/>
      </c>
    </row>
    <row r="1438" spans="18:18" x14ac:dyDescent="0.25">
      <c r="R1438" s="9" t="str">
        <f>IF(List!B1438="","",1)</f>
        <v/>
      </c>
    </row>
    <row r="1439" spans="18:18" x14ac:dyDescent="0.25">
      <c r="R1439" s="9" t="str">
        <f>IF(List!B1439="","",1)</f>
        <v/>
      </c>
    </row>
    <row r="1440" spans="18:18" x14ac:dyDescent="0.25">
      <c r="R1440" s="9" t="str">
        <f>IF(List!B1440="","",1)</f>
        <v/>
      </c>
    </row>
    <row r="1441" spans="18:18" x14ac:dyDescent="0.25">
      <c r="R1441" s="9" t="str">
        <f>IF(List!B1441="","",1)</f>
        <v/>
      </c>
    </row>
    <row r="1442" spans="18:18" x14ac:dyDescent="0.25">
      <c r="R1442" s="9" t="str">
        <f>IF(List!B1442="","",1)</f>
        <v/>
      </c>
    </row>
    <row r="1443" spans="18:18" x14ac:dyDescent="0.25">
      <c r="R1443" s="9" t="str">
        <f>IF(List!B1443="","",1)</f>
        <v/>
      </c>
    </row>
    <row r="1444" spans="18:18" x14ac:dyDescent="0.25">
      <c r="R1444" s="9" t="str">
        <f>IF(List!B1444="","",1)</f>
        <v/>
      </c>
    </row>
    <row r="1445" spans="18:18" x14ac:dyDescent="0.25">
      <c r="R1445" s="9" t="str">
        <f>IF(List!B1445="","",1)</f>
        <v/>
      </c>
    </row>
    <row r="1446" spans="18:18" x14ac:dyDescent="0.25">
      <c r="R1446" s="9" t="str">
        <f>IF(List!B1446="","",1)</f>
        <v/>
      </c>
    </row>
    <row r="1447" spans="18:18" x14ac:dyDescent="0.25">
      <c r="R1447" s="9" t="str">
        <f>IF(List!B1447="","",1)</f>
        <v/>
      </c>
    </row>
    <row r="1448" spans="18:18" x14ac:dyDescent="0.25">
      <c r="R1448" s="9" t="str">
        <f>IF(List!B1448="","",1)</f>
        <v/>
      </c>
    </row>
    <row r="1449" spans="18:18" x14ac:dyDescent="0.25">
      <c r="R1449" s="9" t="str">
        <f>IF(List!B1449="","",1)</f>
        <v/>
      </c>
    </row>
    <row r="1450" spans="18:18" x14ac:dyDescent="0.25">
      <c r="R1450" s="9" t="str">
        <f>IF(List!B1450="","",1)</f>
        <v/>
      </c>
    </row>
    <row r="1451" spans="18:18" x14ac:dyDescent="0.25">
      <c r="R1451" s="9" t="str">
        <f>IF(List!B1451="","",1)</f>
        <v/>
      </c>
    </row>
    <row r="1452" spans="18:18" x14ac:dyDescent="0.25">
      <c r="R1452" s="9" t="str">
        <f>IF(List!B1452="","",1)</f>
        <v/>
      </c>
    </row>
    <row r="1453" spans="18:18" x14ac:dyDescent="0.25">
      <c r="R1453" s="9" t="str">
        <f>IF(List!B1453="","",1)</f>
        <v/>
      </c>
    </row>
    <row r="1454" spans="18:18" x14ac:dyDescent="0.25">
      <c r="R1454" s="9" t="str">
        <f>IF(List!B1454="","",1)</f>
        <v/>
      </c>
    </row>
    <row r="1455" spans="18:18" x14ac:dyDescent="0.25">
      <c r="R1455" s="9" t="str">
        <f>IF(List!B1455="","",1)</f>
        <v/>
      </c>
    </row>
    <row r="1456" spans="18:18" x14ac:dyDescent="0.25">
      <c r="R1456" s="9" t="str">
        <f>IF(List!B1456="","",1)</f>
        <v/>
      </c>
    </row>
    <row r="1457" spans="18:18" x14ac:dyDescent="0.25">
      <c r="R1457" s="9" t="str">
        <f>IF(List!B1457="","",1)</f>
        <v/>
      </c>
    </row>
    <row r="1458" spans="18:18" x14ac:dyDescent="0.25">
      <c r="R1458" s="9" t="str">
        <f>IF(List!B1458="","",1)</f>
        <v/>
      </c>
    </row>
    <row r="1459" spans="18:18" x14ac:dyDescent="0.25">
      <c r="R1459" s="9" t="str">
        <f>IF(List!B1459="","",1)</f>
        <v/>
      </c>
    </row>
    <row r="1460" spans="18:18" x14ac:dyDescent="0.25">
      <c r="R1460" s="9" t="str">
        <f>IF(List!B1460="","",1)</f>
        <v/>
      </c>
    </row>
    <row r="1461" spans="18:18" x14ac:dyDescent="0.25">
      <c r="R1461" s="9" t="str">
        <f>IF(List!B1461="","",1)</f>
        <v/>
      </c>
    </row>
    <row r="1462" spans="18:18" x14ac:dyDescent="0.25">
      <c r="R1462" s="9" t="str">
        <f>IF(List!B1462="","",1)</f>
        <v/>
      </c>
    </row>
    <row r="1463" spans="18:18" x14ac:dyDescent="0.25">
      <c r="R1463" s="9" t="str">
        <f>IF(List!B1463="","",1)</f>
        <v/>
      </c>
    </row>
    <row r="1464" spans="18:18" x14ac:dyDescent="0.25">
      <c r="R1464" s="9" t="str">
        <f>IF(List!B1464="","",1)</f>
        <v/>
      </c>
    </row>
    <row r="1465" spans="18:18" x14ac:dyDescent="0.25">
      <c r="R1465" s="9" t="str">
        <f>IF(List!B1465="","",1)</f>
        <v/>
      </c>
    </row>
    <row r="1466" spans="18:18" x14ac:dyDescent="0.25">
      <c r="R1466" s="9" t="str">
        <f>IF(List!B1466="","",1)</f>
        <v/>
      </c>
    </row>
    <row r="1467" spans="18:18" x14ac:dyDescent="0.25">
      <c r="R1467" s="9" t="str">
        <f>IF(List!B1467="","",1)</f>
        <v/>
      </c>
    </row>
    <row r="1468" spans="18:18" x14ac:dyDescent="0.25">
      <c r="R1468" s="9" t="str">
        <f>IF(List!B1468="","",1)</f>
        <v/>
      </c>
    </row>
    <row r="1469" spans="18:18" x14ac:dyDescent="0.25">
      <c r="R1469" s="9" t="str">
        <f>IF(List!B1469="","",1)</f>
        <v/>
      </c>
    </row>
    <row r="1470" spans="18:18" x14ac:dyDescent="0.25">
      <c r="R1470" s="9" t="str">
        <f>IF(List!B1470="","",1)</f>
        <v/>
      </c>
    </row>
    <row r="1471" spans="18:18" x14ac:dyDescent="0.25">
      <c r="R1471" s="9" t="str">
        <f>IF(List!B1471="","",1)</f>
        <v/>
      </c>
    </row>
    <row r="1472" spans="18:18" x14ac:dyDescent="0.25">
      <c r="R1472" s="9" t="str">
        <f>IF(List!B1472="","",1)</f>
        <v/>
      </c>
    </row>
    <row r="1473" spans="18:18" x14ac:dyDescent="0.25">
      <c r="R1473" s="9" t="str">
        <f>IF(List!B1473="","",1)</f>
        <v/>
      </c>
    </row>
    <row r="1474" spans="18:18" x14ac:dyDescent="0.25">
      <c r="R1474" s="9" t="str">
        <f>IF(List!B1474="","",1)</f>
        <v/>
      </c>
    </row>
    <row r="1475" spans="18:18" x14ac:dyDescent="0.25">
      <c r="R1475" s="9" t="str">
        <f>IF(List!B1475="","",1)</f>
        <v/>
      </c>
    </row>
    <row r="1476" spans="18:18" x14ac:dyDescent="0.25">
      <c r="R1476" s="9" t="str">
        <f>IF(List!B1476="","",1)</f>
        <v/>
      </c>
    </row>
    <row r="1477" spans="18:18" x14ac:dyDescent="0.25">
      <c r="R1477" s="9" t="str">
        <f>IF(List!B1477="","",1)</f>
        <v/>
      </c>
    </row>
    <row r="1478" spans="18:18" x14ac:dyDescent="0.25">
      <c r="R1478" s="9" t="str">
        <f>IF(List!B1478="","",1)</f>
        <v/>
      </c>
    </row>
    <row r="1479" spans="18:18" x14ac:dyDescent="0.25">
      <c r="R1479" s="9" t="str">
        <f>IF(List!B1479="","",1)</f>
        <v/>
      </c>
    </row>
    <row r="1480" spans="18:18" x14ac:dyDescent="0.25">
      <c r="R1480" s="9" t="str">
        <f>IF(List!B1480="","",1)</f>
        <v/>
      </c>
    </row>
    <row r="1481" spans="18:18" x14ac:dyDescent="0.25">
      <c r="R1481" s="9" t="str">
        <f>IF(List!B1481="","",1)</f>
        <v/>
      </c>
    </row>
    <row r="1482" spans="18:18" x14ac:dyDescent="0.25">
      <c r="R1482" s="9" t="str">
        <f>IF(List!B1482="","",1)</f>
        <v/>
      </c>
    </row>
    <row r="1483" spans="18:18" x14ac:dyDescent="0.25">
      <c r="R1483" s="9" t="str">
        <f>IF(List!B1483="","",1)</f>
        <v/>
      </c>
    </row>
    <row r="1484" spans="18:18" x14ac:dyDescent="0.25">
      <c r="R1484" s="9" t="str">
        <f>IF(List!B1484="","",1)</f>
        <v/>
      </c>
    </row>
    <row r="1485" spans="18:18" x14ac:dyDescent="0.25">
      <c r="R1485" s="9" t="str">
        <f>IF(List!B1485="","",1)</f>
        <v/>
      </c>
    </row>
    <row r="1486" spans="18:18" x14ac:dyDescent="0.25">
      <c r="R1486" s="9" t="str">
        <f>IF(List!B1486="","",1)</f>
        <v/>
      </c>
    </row>
    <row r="1487" spans="18:18" x14ac:dyDescent="0.25">
      <c r="R1487" s="9" t="str">
        <f>IF(List!B1487="","",1)</f>
        <v/>
      </c>
    </row>
    <row r="1488" spans="18:18" x14ac:dyDescent="0.25">
      <c r="R1488" s="9" t="str">
        <f>IF(List!B1488="","",1)</f>
        <v/>
      </c>
    </row>
    <row r="1489" spans="18:18" x14ac:dyDescent="0.25">
      <c r="R1489" s="9" t="str">
        <f>IF(List!B1489="","",1)</f>
        <v/>
      </c>
    </row>
    <row r="1490" spans="18:18" x14ac:dyDescent="0.25">
      <c r="R1490" s="9" t="str">
        <f>IF(List!B1490="","",1)</f>
        <v/>
      </c>
    </row>
    <row r="1491" spans="18:18" x14ac:dyDescent="0.25">
      <c r="R1491" s="9" t="str">
        <f>IF(List!B1491="","",1)</f>
        <v/>
      </c>
    </row>
    <row r="1492" spans="18:18" x14ac:dyDescent="0.25">
      <c r="R1492" s="9" t="str">
        <f>IF(List!B1492="","",1)</f>
        <v/>
      </c>
    </row>
    <row r="1493" spans="18:18" x14ac:dyDescent="0.25">
      <c r="R1493" s="9" t="str">
        <f>IF(List!B1493="","",1)</f>
        <v/>
      </c>
    </row>
    <row r="1494" spans="18:18" x14ac:dyDescent="0.25">
      <c r="R1494" s="9" t="str">
        <f>IF(List!B1494="","",1)</f>
        <v/>
      </c>
    </row>
    <row r="1495" spans="18:18" x14ac:dyDescent="0.25">
      <c r="R1495" s="9" t="str">
        <f>IF(List!B1495="","",1)</f>
        <v/>
      </c>
    </row>
    <row r="1496" spans="18:18" x14ac:dyDescent="0.25">
      <c r="R1496" s="9" t="str">
        <f>IF(List!B1496="","",1)</f>
        <v/>
      </c>
    </row>
    <row r="1497" spans="18:18" x14ac:dyDescent="0.25">
      <c r="R1497" s="9" t="str">
        <f>IF(List!B1497="","",1)</f>
        <v/>
      </c>
    </row>
    <row r="1498" spans="18:18" x14ac:dyDescent="0.25">
      <c r="R1498" s="9" t="str">
        <f>IF(List!B1498="","",1)</f>
        <v/>
      </c>
    </row>
    <row r="1499" spans="18:18" x14ac:dyDescent="0.25">
      <c r="R1499" s="9" t="str">
        <f>IF(List!B1499="","",1)</f>
        <v/>
      </c>
    </row>
    <row r="1500" spans="18:18" x14ac:dyDescent="0.25">
      <c r="R1500" s="9" t="str">
        <f>IF(List!B1500="","",1)</f>
        <v/>
      </c>
    </row>
    <row r="1501" spans="18:18" x14ac:dyDescent="0.25">
      <c r="R1501" s="9" t="str">
        <f>IF(List!B1501="","",1)</f>
        <v/>
      </c>
    </row>
    <row r="1502" spans="18:18" x14ac:dyDescent="0.25">
      <c r="R1502" s="9" t="str">
        <f>IF(List!B1502="","",1)</f>
        <v/>
      </c>
    </row>
    <row r="1503" spans="18:18" x14ac:dyDescent="0.25">
      <c r="R1503" s="9" t="str">
        <f>IF(List!B1503="","",1)</f>
        <v/>
      </c>
    </row>
    <row r="1504" spans="18:18" x14ac:dyDescent="0.25">
      <c r="R1504" s="9" t="str">
        <f>IF(List!B1504="","",1)</f>
        <v/>
      </c>
    </row>
    <row r="1505" spans="18:18" x14ac:dyDescent="0.25">
      <c r="R1505" s="9" t="str">
        <f>IF(List!B1505="","",1)</f>
        <v/>
      </c>
    </row>
    <row r="1506" spans="18:18" x14ac:dyDescent="0.25">
      <c r="R1506" s="9" t="str">
        <f>IF(List!B1506="","",1)</f>
        <v/>
      </c>
    </row>
    <row r="1507" spans="18:18" x14ac:dyDescent="0.25">
      <c r="R1507" s="9" t="str">
        <f>IF(List!B1507="","",1)</f>
        <v/>
      </c>
    </row>
    <row r="1508" spans="18:18" x14ac:dyDescent="0.25">
      <c r="R1508" s="9" t="str">
        <f>IF(List!B1508="","",1)</f>
        <v/>
      </c>
    </row>
    <row r="1509" spans="18:18" x14ac:dyDescent="0.25">
      <c r="R1509" s="9" t="str">
        <f>IF(List!B1509="","",1)</f>
        <v/>
      </c>
    </row>
    <row r="1510" spans="18:18" x14ac:dyDescent="0.25">
      <c r="R1510" s="9" t="str">
        <f>IF(List!B1510="","",1)</f>
        <v/>
      </c>
    </row>
    <row r="1511" spans="18:18" x14ac:dyDescent="0.25">
      <c r="R1511" s="9" t="str">
        <f>IF(List!B1511="","",1)</f>
        <v/>
      </c>
    </row>
    <row r="1512" spans="18:18" x14ac:dyDescent="0.25">
      <c r="R1512" s="9" t="str">
        <f>IF(List!B1512="","",1)</f>
        <v/>
      </c>
    </row>
    <row r="1513" spans="18:18" x14ac:dyDescent="0.25">
      <c r="R1513" s="9" t="str">
        <f>IF(List!B1513="","",1)</f>
        <v/>
      </c>
    </row>
    <row r="1514" spans="18:18" x14ac:dyDescent="0.25">
      <c r="R1514" s="9" t="str">
        <f>IF(List!B1514="","",1)</f>
        <v/>
      </c>
    </row>
    <row r="1515" spans="18:18" x14ac:dyDescent="0.25">
      <c r="R1515" s="9" t="str">
        <f>IF(List!B1515="","",1)</f>
        <v/>
      </c>
    </row>
    <row r="1516" spans="18:18" x14ac:dyDescent="0.25">
      <c r="R1516" s="9" t="str">
        <f>IF(List!B1516="","",1)</f>
        <v/>
      </c>
    </row>
    <row r="1517" spans="18:18" x14ac:dyDescent="0.25">
      <c r="R1517" s="9" t="str">
        <f>IF(List!B1517="","",1)</f>
        <v/>
      </c>
    </row>
    <row r="1518" spans="18:18" x14ac:dyDescent="0.25">
      <c r="R1518" s="9" t="str">
        <f>IF(List!B1518="","",1)</f>
        <v/>
      </c>
    </row>
    <row r="1519" spans="18:18" x14ac:dyDescent="0.25">
      <c r="R1519" s="9" t="str">
        <f>IF(List!B1519="","",1)</f>
        <v/>
      </c>
    </row>
    <row r="1520" spans="18:18" x14ac:dyDescent="0.25">
      <c r="R1520" s="9" t="str">
        <f>IF(List!B1520="","",1)</f>
        <v/>
      </c>
    </row>
    <row r="1521" spans="18:18" x14ac:dyDescent="0.25">
      <c r="R1521" s="9" t="str">
        <f>IF(List!B1521="","",1)</f>
        <v/>
      </c>
    </row>
    <row r="1522" spans="18:18" x14ac:dyDescent="0.25">
      <c r="R1522" s="9" t="str">
        <f>IF(List!B1522="","",1)</f>
        <v/>
      </c>
    </row>
    <row r="1523" spans="18:18" x14ac:dyDescent="0.25">
      <c r="R1523" s="9" t="str">
        <f>IF(List!B1523="","",1)</f>
        <v/>
      </c>
    </row>
    <row r="1524" spans="18:18" x14ac:dyDescent="0.25">
      <c r="R1524" s="9" t="str">
        <f>IF(List!B1524="","",1)</f>
        <v/>
      </c>
    </row>
    <row r="1525" spans="18:18" x14ac:dyDescent="0.25">
      <c r="R1525" s="9" t="str">
        <f>IF(List!B1525="","",1)</f>
        <v/>
      </c>
    </row>
    <row r="1526" spans="18:18" x14ac:dyDescent="0.25">
      <c r="R1526" s="9" t="str">
        <f>IF(List!B1526="","",1)</f>
        <v/>
      </c>
    </row>
    <row r="1527" spans="18:18" x14ac:dyDescent="0.25">
      <c r="R1527" s="9" t="str">
        <f>IF(List!B1527="","",1)</f>
        <v/>
      </c>
    </row>
    <row r="1528" spans="18:18" x14ac:dyDescent="0.25">
      <c r="R1528" s="9" t="str">
        <f>IF(List!B1528="","",1)</f>
        <v/>
      </c>
    </row>
    <row r="1529" spans="18:18" x14ac:dyDescent="0.25">
      <c r="R1529" s="9" t="str">
        <f>IF(List!B1529="","",1)</f>
        <v/>
      </c>
    </row>
    <row r="1530" spans="18:18" x14ac:dyDescent="0.25">
      <c r="R1530" s="9" t="str">
        <f>IF(List!B1530="","",1)</f>
        <v/>
      </c>
    </row>
    <row r="1531" spans="18:18" x14ac:dyDescent="0.25">
      <c r="R1531" s="9" t="str">
        <f>IF(List!B1531="","",1)</f>
        <v/>
      </c>
    </row>
    <row r="1532" spans="18:18" x14ac:dyDescent="0.25">
      <c r="R1532" s="9" t="str">
        <f>IF(List!B1532="","",1)</f>
        <v/>
      </c>
    </row>
    <row r="1533" spans="18:18" x14ac:dyDescent="0.25">
      <c r="R1533" s="9" t="str">
        <f>IF(List!B1533="","",1)</f>
        <v/>
      </c>
    </row>
    <row r="1534" spans="18:18" x14ac:dyDescent="0.25">
      <c r="R1534" s="9" t="str">
        <f>IF(List!B1534="","",1)</f>
        <v/>
      </c>
    </row>
    <row r="1535" spans="18:18" x14ac:dyDescent="0.25">
      <c r="R1535" s="9" t="str">
        <f>IF(List!B1535="","",1)</f>
        <v/>
      </c>
    </row>
    <row r="1536" spans="18:18" x14ac:dyDescent="0.25">
      <c r="R1536" s="9" t="str">
        <f>IF(List!B1536="","",1)</f>
        <v/>
      </c>
    </row>
    <row r="1537" spans="18:18" x14ac:dyDescent="0.25">
      <c r="R1537" s="9" t="str">
        <f>IF(List!B1537="","",1)</f>
        <v/>
      </c>
    </row>
    <row r="1538" spans="18:18" x14ac:dyDescent="0.25">
      <c r="R1538" s="9" t="str">
        <f>IF(List!B1538="","",1)</f>
        <v/>
      </c>
    </row>
    <row r="1539" spans="18:18" x14ac:dyDescent="0.25">
      <c r="R1539" s="9" t="str">
        <f>IF(List!B1539="","",1)</f>
        <v/>
      </c>
    </row>
    <row r="1540" spans="18:18" x14ac:dyDescent="0.25">
      <c r="R1540" s="9" t="str">
        <f>IF(List!B1540="","",1)</f>
        <v/>
      </c>
    </row>
    <row r="1541" spans="18:18" x14ac:dyDescent="0.25">
      <c r="R1541" s="9" t="str">
        <f>IF(List!B1541="","",1)</f>
        <v/>
      </c>
    </row>
    <row r="1542" spans="18:18" x14ac:dyDescent="0.25">
      <c r="R1542" s="9" t="str">
        <f>IF(List!B1542="","",1)</f>
        <v/>
      </c>
    </row>
    <row r="1543" spans="18:18" x14ac:dyDescent="0.25">
      <c r="R1543" s="9" t="str">
        <f>IF(List!B1543="","",1)</f>
        <v/>
      </c>
    </row>
    <row r="1544" spans="18:18" x14ac:dyDescent="0.25">
      <c r="R1544" s="9" t="str">
        <f>IF(List!B1544="","",1)</f>
        <v/>
      </c>
    </row>
    <row r="1545" spans="18:18" x14ac:dyDescent="0.25">
      <c r="R1545" s="9" t="str">
        <f>IF(List!B1545="","",1)</f>
        <v/>
      </c>
    </row>
    <row r="1546" spans="18:18" x14ac:dyDescent="0.25">
      <c r="R1546" s="9" t="str">
        <f>IF(List!B1546="","",1)</f>
        <v/>
      </c>
    </row>
    <row r="1547" spans="18:18" x14ac:dyDescent="0.25">
      <c r="R1547" s="9" t="str">
        <f>IF(List!B1547="","",1)</f>
        <v/>
      </c>
    </row>
    <row r="1548" spans="18:18" x14ac:dyDescent="0.25">
      <c r="R1548" s="9" t="str">
        <f>IF(List!B1548="","",1)</f>
        <v/>
      </c>
    </row>
    <row r="1549" spans="18:18" x14ac:dyDescent="0.25">
      <c r="R1549" s="9" t="str">
        <f>IF(List!B1549="","",1)</f>
        <v/>
      </c>
    </row>
    <row r="1550" spans="18:18" x14ac:dyDescent="0.25">
      <c r="R1550" s="9" t="str">
        <f>IF(List!B1550="","",1)</f>
        <v/>
      </c>
    </row>
    <row r="1551" spans="18:18" x14ac:dyDescent="0.25">
      <c r="R1551" s="9" t="str">
        <f>IF(List!B1551="","",1)</f>
        <v/>
      </c>
    </row>
    <row r="1552" spans="18:18" x14ac:dyDescent="0.25">
      <c r="R1552" s="9" t="str">
        <f>IF(List!B1552="","",1)</f>
        <v/>
      </c>
    </row>
    <row r="1553" spans="18:18" x14ac:dyDescent="0.25">
      <c r="R1553" s="9" t="str">
        <f>IF(List!B1553="","",1)</f>
        <v/>
      </c>
    </row>
    <row r="1554" spans="18:18" x14ac:dyDescent="0.25">
      <c r="R1554" s="9" t="str">
        <f>IF(List!B1554="","",1)</f>
        <v/>
      </c>
    </row>
    <row r="1555" spans="18:18" x14ac:dyDescent="0.25">
      <c r="R1555" s="9" t="str">
        <f>IF(List!B1555="","",1)</f>
        <v/>
      </c>
    </row>
    <row r="1556" spans="18:18" x14ac:dyDescent="0.25">
      <c r="R1556" s="9" t="str">
        <f>IF(List!B1556="","",1)</f>
        <v/>
      </c>
    </row>
    <row r="1557" spans="18:18" x14ac:dyDescent="0.25">
      <c r="R1557" s="9" t="str">
        <f>IF(List!B1557="","",1)</f>
        <v/>
      </c>
    </row>
    <row r="1558" spans="18:18" x14ac:dyDescent="0.25">
      <c r="R1558" s="9" t="str">
        <f>IF(List!B1558="","",1)</f>
        <v/>
      </c>
    </row>
    <row r="1559" spans="18:18" x14ac:dyDescent="0.25">
      <c r="R1559" s="9" t="str">
        <f>IF(List!B1559="","",1)</f>
        <v/>
      </c>
    </row>
    <row r="1560" spans="18:18" x14ac:dyDescent="0.25">
      <c r="R1560" s="9" t="str">
        <f>IF(List!B1560="","",1)</f>
        <v/>
      </c>
    </row>
    <row r="1561" spans="18:18" x14ac:dyDescent="0.25">
      <c r="R1561" s="9" t="str">
        <f>IF(List!B1561="","",1)</f>
        <v/>
      </c>
    </row>
    <row r="1562" spans="18:18" x14ac:dyDescent="0.25">
      <c r="R1562" s="9" t="str">
        <f>IF(List!B1562="","",1)</f>
        <v/>
      </c>
    </row>
    <row r="1563" spans="18:18" x14ac:dyDescent="0.25">
      <c r="R1563" s="9" t="str">
        <f>IF(List!B1563="","",1)</f>
        <v/>
      </c>
    </row>
    <row r="1564" spans="18:18" x14ac:dyDescent="0.25">
      <c r="R1564" s="9" t="str">
        <f>IF(List!B1564="","",1)</f>
        <v/>
      </c>
    </row>
    <row r="1565" spans="18:18" x14ac:dyDescent="0.25">
      <c r="R1565" s="9" t="str">
        <f>IF(List!B1565="","",1)</f>
        <v/>
      </c>
    </row>
    <row r="1566" spans="18:18" x14ac:dyDescent="0.25">
      <c r="R1566" s="9" t="str">
        <f>IF(List!B1566="","",1)</f>
        <v/>
      </c>
    </row>
    <row r="1567" spans="18:18" x14ac:dyDescent="0.25">
      <c r="R1567" s="9" t="str">
        <f>IF(List!B1567="","",1)</f>
        <v/>
      </c>
    </row>
    <row r="1568" spans="18:18" x14ac:dyDescent="0.25">
      <c r="R1568" s="9" t="str">
        <f>IF(List!B1568="","",1)</f>
        <v/>
      </c>
    </row>
    <row r="1569" spans="18:18" x14ac:dyDescent="0.25">
      <c r="R1569" s="9" t="str">
        <f>IF(List!B1569="","",1)</f>
        <v/>
      </c>
    </row>
    <row r="1570" spans="18:18" x14ac:dyDescent="0.25">
      <c r="R1570" s="9" t="str">
        <f>IF(List!B1570="","",1)</f>
        <v/>
      </c>
    </row>
    <row r="1571" spans="18:18" x14ac:dyDescent="0.25">
      <c r="R1571" s="9" t="str">
        <f>IF(List!B1571="","",1)</f>
        <v/>
      </c>
    </row>
    <row r="1572" spans="18:18" x14ac:dyDescent="0.25">
      <c r="R1572" s="9" t="str">
        <f>IF(List!B1572="","",1)</f>
        <v/>
      </c>
    </row>
    <row r="1573" spans="18:18" x14ac:dyDescent="0.25">
      <c r="R1573" s="9" t="str">
        <f>IF(List!B1573="","",1)</f>
        <v/>
      </c>
    </row>
    <row r="1574" spans="18:18" x14ac:dyDescent="0.25">
      <c r="R1574" s="9" t="str">
        <f>IF(List!B1574="","",1)</f>
        <v/>
      </c>
    </row>
    <row r="1575" spans="18:18" x14ac:dyDescent="0.25">
      <c r="R1575" s="9" t="str">
        <f>IF(List!B1575="","",1)</f>
        <v/>
      </c>
    </row>
    <row r="1576" spans="18:18" x14ac:dyDescent="0.25">
      <c r="R1576" s="9" t="str">
        <f>IF(List!B1576="","",1)</f>
        <v/>
      </c>
    </row>
    <row r="1577" spans="18:18" x14ac:dyDescent="0.25">
      <c r="R1577" s="9" t="str">
        <f>IF(List!B1577="","",1)</f>
        <v/>
      </c>
    </row>
    <row r="1578" spans="18:18" x14ac:dyDescent="0.25">
      <c r="R1578" s="9" t="str">
        <f>IF(List!B1578="","",1)</f>
        <v/>
      </c>
    </row>
    <row r="1579" spans="18:18" x14ac:dyDescent="0.25">
      <c r="R1579" s="9" t="str">
        <f>IF(List!B1579="","",1)</f>
        <v/>
      </c>
    </row>
    <row r="1580" spans="18:18" x14ac:dyDescent="0.25">
      <c r="R1580" s="9" t="str">
        <f>IF(List!B1580="","",1)</f>
        <v/>
      </c>
    </row>
    <row r="1581" spans="18:18" x14ac:dyDescent="0.25">
      <c r="R1581" s="9" t="str">
        <f>IF(List!B1581="","",1)</f>
        <v/>
      </c>
    </row>
    <row r="1582" spans="18:18" x14ac:dyDescent="0.25">
      <c r="R1582" s="9" t="str">
        <f>IF(List!B1582="","",1)</f>
        <v/>
      </c>
    </row>
    <row r="1583" spans="18:18" x14ac:dyDescent="0.25">
      <c r="R1583" s="9" t="str">
        <f>IF(List!B1583="","",1)</f>
        <v/>
      </c>
    </row>
    <row r="1584" spans="18:18" x14ac:dyDescent="0.25">
      <c r="R1584" s="9" t="str">
        <f>IF(List!B1584="","",1)</f>
        <v/>
      </c>
    </row>
    <row r="1585" spans="18:18" x14ac:dyDescent="0.25">
      <c r="R1585" s="9" t="str">
        <f>IF(List!B1585="","",1)</f>
        <v/>
      </c>
    </row>
    <row r="1586" spans="18:18" x14ac:dyDescent="0.25">
      <c r="R1586" s="9" t="str">
        <f>IF(List!B1586="","",1)</f>
        <v/>
      </c>
    </row>
    <row r="1587" spans="18:18" x14ac:dyDescent="0.25">
      <c r="R1587" s="9" t="str">
        <f>IF(List!B1587="","",1)</f>
        <v/>
      </c>
    </row>
    <row r="1588" spans="18:18" x14ac:dyDescent="0.25">
      <c r="R1588" s="9" t="str">
        <f>IF(List!B1588="","",1)</f>
        <v/>
      </c>
    </row>
    <row r="1589" spans="18:18" x14ac:dyDescent="0.25">
      <c r="R1589" s="9" t="str">
        <f>IF(List!B1589="","",1)</f>
        <v/>
      </c>
    </row>
    <row r="1590" spans="18:18" x14ac:dyDescent="0.25">
      <c r="R1590" s="9" t="str">
        <f>IF(List!B1590="","",1)</f>
        <v/>
      </c>
    </row>
    <row r="1591" spans="18:18" x14ac:dyDescent="0.25">
      <c r="R1591" s="9" t="str">
        <f>IF(List!B1591="","",1)</f>
        <v/>
      </c>
    </row>
    <row r="1592" spans="18:18" x14ac:dyDescent="0.25">
      <c r="R1592" s="9" t="str">
        <f>IF(List!B1592="","",1)</f>
        <v/>
      </c>
    </row>
    <row r="1593" spans="18:18" x14ac:dyDescent="0.25">
      <c r="R1593" s="9" t="str">
        <f>IF(List!B1593="","",1)</f>
        <v/>
      </c>
    </row>
    <row r="1594" spans="18:18" x14ac:dyDescent="0.25">
      <c r="R1594" s="9" t="str">
        <f>IF(List!B1594="","",1)</f>
        <v/>
      </c>
    </row>
    <row r="1595" spans="18:18" x14ac:dyDescent="0.25">
      <c r="R1595" s="9" t="str">
        <f>IF(List!B1595="","",1)</f>
        <v/>
      </c>
    </row>
    <row r="1596" spans="18:18" x14ac:dyDescent="0.25">
      <c r="R1596" s="9" t="str">
        <f>IF(List!B1596="","",1)</f>
        <v/>
      </c>
    </row>
    <row r="1597" spans="18:18" x14ac:dyDescent="0.25">
      <c r="R1597" s="9" t="str">
        <f>IF(List!B1597="","",1)</f>
        <v/>
      </c>
    </row>
    <row r="1598" spans="18:18" x14ac:dyDescent="0.25">
      <c r="R1598" s="9" t="str">
        <f>IF(List!B1598="","",1)</f>
        <v/>
      </c>
    </row>
    <row r="1599" spans="18:18" x14ac:dyDescent="0.25">
      <c r="R1599" s="9" t="str">
        <f>IF(List!B1599="","",1)</f>
        <v/>
      </c>
    </row>
    <row r="1600" spans="18:18" x14ac:dyDescent="0.25">
      <c r="R1600" s="9" t="str">
        <f>IF(List!B1600="","",1)</f>
        <v/>
      </c>
    </row>
    <row r="1601" spans="18:18" x14ac:dyDescent="0.25">
      <c r="R1601" s="9" t="str">
        <f>IF(List!B1601="","",1)</f>
        <v/>
      </c>
    </row>
    <row r="1602" spans="18:18" x14ac:dyDescent="0.25">
      <c r="R1602" s="9" t="str">
        <f>IF(List!B1602="","",1)</f>
        <v/>
      </c>
    </row>
    <row r="1603" spans="18:18" x14ac:dyDescent="0.25">
      <c r="R1603" s="9" t="str">
        <f>IF(List!B1603="","",1)</f>
        <v/>
      </c>
    </row>
    <row r="1604" spans="18:18" x14ac:dyDescent="0.25">
      <c r="R1604" s="9" t="str">
        <f>IF(List!B1604="","",1)</f>
        <v/>
      </c>
    </row>
    <row r="1605" spans="18:18" x14ac:dyDescent="0.25">
      <c r="R1605" s="9" t="str">
        <f>IF(List!B1605="","",1)</f>
        <v/>
      </c>
    </row>
    <row r="1606" spans="18:18" x14ac:dyDescent="0.25">
      <c r="R1606" s="9" t="str">
        <f>IF(List!B1606="","",1)</f>
        <v/>
      </c>
    </row>
    <row r="1607" spans="18:18" x14ac:dyDescent="0.25">
      <c r="R1607" s="9" t="str">
        <f>IF(List!B1607="","",1)</f>
        <v/>
      </c>
    </row>
    <row r="1608" spans="18:18" x14ac:dyDescent="0.25">
      <c r="R1608" s="9" t="str">
        <f>IF(List!B1608="","",1)</f>
        <v/>
      </c>
    </row>
    <row r="1609" spans="18:18" x14ac:dyDescent="0.25">
      <c r="R1609" s="9" t="str">
        <f>IF(List!B1609="","",1)</f>
        <v/>
      </c>
    </row>
    <row r="1610" spans="18:18" x14ac:dyDescent="0.25">
      <c r="R1610" s="9" t="str">
        <f>IF(List!B1610="","",1)</f>
        <v/>
      </c>
    </row>
    <row r="1611" spans="18:18" x14ac:dyDescent="0.25">
      <c r="R1611" s="9" t="str">
        <f>IF(List!B1611="","",1)</f>
        <v/>
      </c>
    </row>
    <row r="1612" spans="18:18" x14ac:dyDescent="0.25">
      <c r="R1612" s="9" t="str">
        <f>IF(List!B1612="","",1)</f>
        <v/>
      </c>
    </row>
    <row r="1613" spans="18:18" x14ac:dyDescent="0.25">
      <c r="R1613" s="9" t="str">
        <f>IF(List!B1613="","",1)</f>
        <v/>
      </c>
    </row>
    <row r="1614" spans="18:18" x14ac:dyDescent="0.25">
      <c r="R1614" s="9" t="str">
        <f>IF(List!B1614="","",1)</f>
        <v/>
      </c>
    </row>
    <row r="1615" spans="18:18" x14ac:dyDescent="0.25">
      <c r="R1615" s="9" t="str">
        <f>IF(List!B1615="","",1)</f>
        <v/>
      </c>
    </row>
    <row r="1616" spans="18:18" x14ac:dyDescent="0.25">
      <c r="R1616" s="9" t="str">
        <f>IF(List!B1616="","",1)</f>
        <v/>
      </c>
    </row>
    <row r="1617" spans="18:18" x14ac:dyDescent="0.25">
      <c r="R1617" s="9" t="str">
        <f>IF(List!B1617="","",1)</f>
        <v/>
      </c>
    </row>
    <row r="1618" spans="18:18" x14ac:dyDescent="0.25">
      <c r="R1618" s="9" t="str">
        <f>IF(List!B1618="","",1)</f>
        <v/>
      </c>
    </row>
    <row r="1619" spans="18:18" x14ac:dyDescent="0.25">
      <c r="R1619" s="9" t="str">
        <f>IF(List!B1619="","",1)</f>
        <v/>
      </c>
    </row>
    <row r="1620" spans="18:18" x14ac:dyDescent="0.25">
      <c r="R1620" s="9" t="str">
        <f>IF(List!B1620="","",1)</f>
        <v/>
      </c>
    </row>
    <row r="1621" spans="18:18" x14ac:dyDescent="0.25">
      <c r="R1621" s="9" t="str">
        <f>IF(List!B1621="","",1)</f>
        <v/>
      </c>
    </row>
    <row r="1622" spans="18:18" x14ac:dyDescent="0.25">
      <c r="R1622" s="9" t="str">
        <f>IF(List!B1622="","",1)</f>
        <v/>
      </c>
    </row>
    <row r="1623" spans="18:18" x14ac:dyDescent="0.25">
      <c r="R1623" s="9" t="str">
        <f>IF(List!B1623="","",1)</f>
        <v/>
      </c>
    </row>
    <row r="1624" spans="18:18" x14ac:dyDescent="0.25">
      <c r="R1624" s="9" t="str">
        <f>IF(List!B1624="","",1)</f>
        <v/>
      </c>
    </row>
    <row r="1625" spans="18:18" x14ac:dyDescent="0.25">
      <c r="R1625" s="9" t="str">
        <f>IF(List!B1625="","",1)</f>
        <v/>
      </c>
    </row>
    <row r="1626" spans="18:18" x14ac:dyDescent="0.25">
      <c r="R1626" s="9" t="str">
        <f>IF(List!B1626="","",1)</f>
        <v/>
      </c>
    </row>
    <row r="1627" spans="18:18" x14ac:dyDescent="0.25">
      <c r="R1627" s="9" t="str">
        <f>IF(List!B1627="","",1)</f>
        <v/>
      </c>
    </row>
    <row r="1628" spans="18:18" x14ac:dyDescent="0.25">
      <c r="R1628" s="9" t="str">
        <f>IF(List!B1628="","",1)</f>
        <v/>
      </c>
    </row>
    <row r="1629" spans="18:18" x14ac:dyDescent="0.25">
      <c r="R1629" s="9" t="str">
        <f>IF(List!B1629="","",1)</f>
        <v/>
      </c>
    </row>
    <row r="1630" spans="18:18" x14ac:dyDescent="0.25">
      <c r="R1630" s="9" t="str">
        <f>IF(List!B1630="","",1)</f>
        <v/>
      </c>
    </row>
    <row r="1631" spans="18:18" x14ac:dyDescent="0.25">
      <c r="R1631" s="9" t="str">
        <f>IF(List!B1631="","",1)</f>
        <v/>
      </c>
    </row>
    <row r="1632" spans="18:18" x14ac:dyDescent="0.25">
      <c r="R1632" s="9" t="str">
        <f>IF(List!B1632="","",1)</f>
        <v/>
      </c>
    </row>
    <row r="1633" spans="18:18" x14ac:dyDescent="0.25">
      <c r="R1633" s="9" t="str">
        <f>IF(List!B1633="","",1)</f>
        <v/>
      </c>
    </row>
    <row r="1634" spans="18:18" x14ac:dyDescent="0.25">
      <c r="R1634" s="9" t="str">
        <f>IF(List!B1634="","",1)</f>
        <v/>
      </c>
    </row>
    <row r="1635" spans="18:18" x14ac:dyDescent="0.25">
      <c r="R1635" s="9" t="str">
        <f>IF(List!B1635="","",1)</f>
        <v/>
      </c>
    </row>
    <row r="1636" spans="18:18" x14ac:dyDescent="0.25">
      <c r="R1636" s="9" t="str">
        <f>IF(List!B1636="","",1)</f>
        <v/>
      </c>
    </row>
    <row r="1637" spans="18:18" x14ac:dyDescent="0.25">
      <c r="R1637" s="9" t="str">
        <f>IF(List!B1637="","",1)</f>
        <v/>
      </c>
    </row>
    <row r="1638" spans="18:18" x14ac:dyDescent="0.25">
      <c r="R1638" s="9" t="str">
        <f>IF(List!B1638="","",1)</f>
        <v/>
      </c>
    </row>
    <row r="1639" spans="18:18" x14ac:dyDescent="0.25">
      <c r="R1639" s="9" t="str">
        <f>IF(List!B1639="","",1)</f>
        <v/>
      </c>
    </row>
    <row r="1640" spans="18:18" x14ac:dyDescent="0.25">
      <c r="R1640" s="9" t="str">
        <f>IF(List!B1640="","",1)</f>
        <v/>
      </c>
    </row>
    <row r="1641" spans="18:18" x14ac:dyDescent="0.25">
      <c r="R1641" s="9" t="str">
        <f>IF(List!B1641="","",1)</f>
        <v/>
      </c>
    </row>
    <row r="1642" spans="18:18" x14ac:dyDescent="0.25">
      <c r="R1642" s="9" t="str">
        <f>IF(List!B1642="","",1)</f>
        <v/>
      </c>
    </row>
    <row r="1643" spans="18:18" x14ac:dyDescent="0.25">
      <c r="R1643" s="9" t="str">
        <f>IF(List!B1643="","",1)</f>
        <v/>
      </c>
    </row>
    <row r="1644" spans="18:18" x14ac:dyDescent="0.25">
      <c r="R1644" s="9" t="str">
        <f>IF(List!B1644="","",1)</f>
        <v/>
      </c>
    </row>
    <row r="1645" spans="18:18" x14ac:dyDescent="0.25">
      <c r="R1645" s="9" t="str">
        <f>IF(List!B1645="","",1)</f>
        <v/>
      </c>
    </row>
    <row r="1646" spans="18:18" x14ac:dyDescent="0.25">
      <c r="R1646" s="9" t="str">
        <f>IF(List!B1646="","",1)</f>
        <v/>
      </c>
    </row>
    <row r="1647" spans="18:18" x14ac:dyDescent="0.25">
      <c r="R1647" s="9" t="str">
        <f>IF(List!B1647="","",1)</f>
        <v/>
      </c>
    </row>
    <row r="1648" spans="18:18" x14ac:dyDescent="0.25">
      <c r="R1648" s="9" t="str">
        <f>IF(List!B1648="","",1)</f>
        <v/>
      </c>
    </row>
    <row r="1649" spans="18:18" x14ac:dyDescent="0.25">
      <c r="R1649" s="9" t="str">
        <f>IF(List!B1649="","",1)</f>
        <v/>
      </c>
    </row>
    <row r="1650" spans="18:18" x14ac:dyDescent="0.25">
      <c r="R1650" s="9" t="str">
        <f>IF(List!B1650="","",1)</f>
        <v/>
      </c>
    </row>
    <row r="1651" spans="18:18" x14ac:dyDescent="0.25">
      <c r="R1651" s="9" t="str">
        <f>IF(List!B1651="","",1)</f>
        <v/>
      </c>
    </row>
    <row r="1652" spans="18:18" x14ac:dyDescent="0.25">
      <c r="R1652" s="9" t="str">
        <f>IF(List!B1652="","",1)</f>
        <v/>
      </c>
    </row>
    <row r="1653" spans="18:18" x14ac:dyDescent="0.25">
      <c r="R1653" s="9" t="str">
        <f>IF(List!B1653="","",1)</f>
        <v/>
      </c>
    </row>
    <row r="1654" spans="18:18" x14ac:dyDescent="0.25">
      <c r="R1654" s="9" t="str">
        <f>IF(List!B1654="","",1)</f>
        <v/>
      </c>
    </row>
    <row r="1655" spans="18:18" x14ac:dyDescent="0.25">
      <c r="R1655" s="9" t="str">
        <f>IF(List!B1655="","",1)</f>
        <v/>
      </c>
    </row>
    <row r="1656" spans="18:18" x14ac:dyDescent="0.25">
      <c r="R1656" s="9" t="str">
        <f>IF(List!B1656="","",1)</f>
        <v/>
      </c>
    </row>
    <row r="1657" spans="18:18" x14ac:dyDescent="0.25">
      <c r="R1657" s="9" t="str">
        <f>IF(List!B1657="","",1)</f>
        <v/>
      </c>
    </row>
    <row r="1658" spans="18:18" x14ac:dyDescent="0.25">
      <c r="R1658" s="9" t="str">
        <f>IF(List!B1658="","",1)</f>
        <v/>
      </c>
    </row>
    <row r="1659" spans="18:18" x14ac:dyDescent="0.25">
      <c r="R1659" s="9" t="str">
        <f>IF(List!B1659="","",1)</f>
        <v/>
      </c>
    </row>
    <row r="1660" spans="18:18" x14ac:dyDescent="0.25">
      <c r="R1660" s="9" t="str">
        <f>IF(List!B1660="","",1)</f>
        <v/>
      </c>
    </row>
    <row r="1661" spans="18:18" x14ac:dyDescent="0.25">
      <c r="R1661" s="9" t="str">
        <f>IF(List!B1661="","",1)</f>
        <v/>
      </c>
    </row>
    <row r="1662" spans="18:18" x14ac:dyDescent="0.25">
      <c r="R1662" s="9" t="str">
        <f>IF(List!B1662="","",1)</f>
        <v/>
      </c>
    </row>
    <row r="1663" spans="18:18" x14ac:dyDescent="0.25">
      <c r="R1663" s="9" t="str">
        <f>IF(List!B1663="","",1)</f>
        <v/>
      </c>
    </row>
    <row r="1664" spans="18:18" x14ac:dyDescent="0.25">
      <c r="R1664" s="9" t="str">
        <f>IF(List!B1664="","",1)</f>
        <v/>
      </c>
    </row>
    <row r="1665" spans="18:18" x14ac:dyDescent="0.25">
      <c r="R1665" s="9" t="str">
        <f>IF(List!B1665="","",1)</f>
        <v/>
      </c>
    </row>
    <row r="1666" spans="18:18" x14ac:dyDescent="0.25">
      <c r="R1666" s="9" t="str">
        <f>IF(List!B1666="","",1)</f>
        <v/>
      </c>
    </row>
    <row r="1667" spans="18:18" x14ac:dyDescent="0.25">
      <c r="R1667" s="9" t="str">
        <f>IF(List!B1667="","",1)</f>
        <v/>
      </c>
    </row>
    <row r="1668" spans="18:18" x14ac:dyDescent="0.25">
      <c r="R1668" s="9" t="str">
        <f>IF(List!B1668="","",1)</f>
        <v/>
      </c>
    </row>
    <row r="1669" spans="18:18" x14ac:dyDescent="0.25">
      <c r="R1669" s="9" t="str">
        <f>IF(List!B1669="","",1)</f>
        <v/>
      </c>
    </row>
    <row r="1670" spans="18:18" x14ac:dyDescent="0.25">
      <c r="R1670" s="9" t="str">
        <f>IF(List!B1670="","",1)</f>
        <v/>
      </c>
    </row>
    <row r="1671" spans="18:18" x14ac:dyDescent="0.25">
      <c r="R1671" s="9" t="str">
        <f>IF(List!B1671="","",1)</f>
        <v/>
      </c>
    </row>
    <row r="1672" spans="18:18" x14ac:dyDescent="0.25">
      <c r="R1672" s="9" t="str">
        <f>IF(List!B1672="","",1)</f>
        <v/>
      </c>
    </row>
    <row r="1673" spans="18:18" x14ac:dyDescent="0.25">
      <c r="R1673" s="9" t="str">
        <f>IF(List!B1673="","",1)</f>
        <v/>
      </c>
    </row>
    <row r="1674" spans="18:18" x14ac:dyDescent="0.25">
      <c r="R1674" s="9" t="str">
        <f>IF(List!B1674="","",1)</f>
        <v/>
      </c>
    </row>
    <row r="1675" spans="18:18" x14ac:dyDescent="0.25">
      <c r="R1675" s="9" t="str">
        <f>IF(List!B1675="","",1)</f>
        <v/>
      </c>
    </row>
    <row r="1676" spans="18:18" x14ac:dyDescent="0.25">
      <c r="R1676" s="9" t="str">
        <f>IF(List!B1676="","",1)</f>
        <v/>
      </c>
    </row>
    <row r="1677" spans="18:18" x14ac:dyDescent="0.25">
      <c r="R1677" s="9" t="str">
        <f>IF(List!B1677="","",1)</f>
        <v/>
      </c>
    </row>
    <row r="1678" spans="18:18" x14ac:dyDescent="0.25">
      <c r="R1678" s="9" t="str">
        <f>IF(List!B1678="","",1)</f>
        <v/>
      </c>
    </row>
    <row r="1679" spans="18:18" x14ac:dyDescent="0.25">
      <c r="R1679" s="9" t="str">
        <f>IF(List!B1679="","",1)</f>
        <v/>
      </c>
    </row>
    <row r="1680" spans="18:18" x14ac:dyDescent="0.25">
      <c r="R1680" s="9" t="str">
        <f>IF(List!B1680="","",1)</f>
        <v/>
      </c>
    </row>
    <row r="1681" spans="18:18" x14ac:dyDescent="0.25">
      <c r="R1681" s="9" t="str">
        <f>IF(List!B1681="","",1)</f>
        <v/>
      </c>
    </row>
    <row r="1682" spans="18:18" x14ac:dyDescent="0.25">
      <c r="R1682" s="9" t="str">
        <f>IF(List!B1682="","",1)</f>
        <v/>
      </c>
    </row>
    <row r="1683" spans="18:18" x14ac:dyDescent="0.25">
      <c r="R1683" s="9" t="str">
        <f>IF(List!B1683="","",1)</f>
        <v/>
      </c>
    </row>
    <row r="1684" spans="18:18" x14ac:dyDescent="0.25">
      <c r="R1684" s="9" t="str">
        <f>IF(List!B1684="","",1)</f>
        <v/>
      </c>
    </row>
    <row r="1685" spans="18:18" x14ac:dyDescent="0.25">
      <c r="R1685" s="9" t="str">
        <f>IF(List!B1685="","",1)</f>
        <v/>
      </c>
    </row>
    <row r="1686" spans="18:18" x14ac:dyDescent="0.25">
      <c r="R1686" s="9" t="str">
        <f>IF(List!B1686="","",1)</f>
        <v/>
      </c>
    </row>
    <row r="1687" spans="18:18" x14ac:dyDescent="0.25">
      <c r="R1687" s="9" t="str">
        <f>IF(List!B1687="","",1)</f>
        <v/>
      </c>
    </row>
    <row r="1688" spans="18:18" x14ac:dyDescent="0.25">
      <c r="R1688" s="9" t="str">
        <f>IF(List!B1688="","",1)</f>
        <v/>
      </c>
    </row>
    <row r="1689" spans="18:18" x14ac:dyDescent="0.25">
      <c r="R1689" s="9" t="str">
        <f>IF(List!B1689="","",1)</f>
        <v/>
      </c>
    </row>
    <row r="1690" spans="18:18" x14ac:dyDescent="0.25">
      <c r="R1690" s="9" t="str">
        <f>IF(List!B1690="","",1)</f>
        <v/>
      </c>
    </row>
    <row r="1691" spans="18:18" x14ac:dyDescent="0.25">
      <c r="R1691" s="9" t="str">
        <f>IF(List!B1691="","",1)</f>
        <v/>
      </c>
    </row>
    <row r="1692" spans="18:18" x14ac:dyDescent="0.25">
      <c r="R1692" s="9" t="str">
        <f>IF(List!B1692="","",1)</f>
        <v/>
      </c>
    </row>
    <row r="1693" spans="18:18" x14ac:dyDescent="0.25">
      <c r="R1693" s="9" t="str">
        <f>IF(List!B1693="","",1)</f>
        <v/>
      </c>
    </row>
    <row r="1694" spans="18:18" x14ac:dyDescent="0.25">
      <c r="R1694" s="9" t="str">
        <f>IF(List!B1694="","",1)</f>
        <v/>
      </c>
    </row>
    <row r="1695" spans="18:18" x14ac:dyDescent="0.25">
      <c r="R1695" s="9" t="str">
        <f>IF(List!B1695="","",1)</f>
        <v/>
      </c>
    </row>
    <row r="1696" spans="18:18" x14ac:dyDescent="0.25">
      <c r="R1696" s="9" t="str">
        <f>IF(List!B1696="","",1)</f>
        <v/>
      </c>
    </row>
    <row r="1697" spans="18:18" x14ac:dyDescent="0.25">
      <c r="R1697" s="9" t="str">
        <f>IF(List!B1697="","",1)</f>
        <v/>
      </c>
    </row>
    <row r="1698" spans="18:18" x14ac:dyDescent="0.25">
      <c r="R1698" s="9" t="str">
        <f>IF(List!B1698="","",1)</f>
        <v/>
      </c>
    </row>
    <row r="1699" spans="18:18" x14ac:dyDescent="0.25">
      <c r="R1699" s="9" t="str">
        <f>IF(List!B1699="","",1)</f>
        <v/>
      </c>
    </row>
    <row r="1700" spans="18:18" x14ac:dyDescent="0.25">
      <c r="R1700" s="9" t="str">
        <f>IF(List!B1700="","",1)</f>
        <v/>
      </c>
    </row>
    <row r="1701" spans="18:18" x14ac:dyDescent="0.25">
      <c r="R1701" s="9" t="str">
        <f>IF(List!B1701="","",1)</f>
        <v/>
      </c>
    </row>
    <row r="1702" spans="18:18" x14ac:dyDescent="0.25">
      <c r="R1702" s="9" t="str">
        <f>IF(List!B1702="","",1)</f>
        <v/>
      </c>
    </row>
    <row r="1703" spans="18:18" x14ac:dyDescent="0.25">
      <c r="R1703" s="9" t="str">
        <f>IF(List!B1703="","",1)</f>
        <v/>
      </c>
    </row>
    <row r="1704" spans="18:18" x14ac:dyDescent="0.25">
      <c r="R1704" s="9" t="str">
        <f>IF(List!B1704="","",1)</f>
        <v/>
      </c>
    </row>
    <row r="1705" spans="18:18" x14ac:dyDescent="0.25">
      <c r="R1705" s="9" t="str">
        <f>IF(List!B1705="","",1)</f>
        <v/>
      </c>
    </row>
    <row r="1706" spans="18:18" x14ac:dyDescent="0.25">
      <c r="R1706" s="9" t="str">
        <f>IF(List!B1706="","",1)</f>
        <v/>
      </c>
    </row>
    <row r="1707" spans="18:18" x14ac:dyDescent="0.25">
      <c r="R1707" s="9" t="str">
        <f>IF(List!B1707="","",1)</f>
        <v/>
      </c>
    </row>
    <row r="1708" spans="18:18" x14ac:dyDescent="0.25">
      <c r="R1708" s="9" t="str">
        <f>IF(List!B1708="","",1)</f>
        <v/>
      </c>
    </row>
    <row r="1709" spans="18:18" x14ac:dyDescent="0.25">
      <c r="R1709" s="9" t="str">
        <f>IF(List!B1709="","",1)</f>
        <v/>
      </c>
    </row>
    <row r="1710" spans="18:18" x14ac:dyDescent="0.25">
      <c r="R1710" s="9" t="str">
        <f>IF(List!B1710="","",1)</f>
        <v/>
      </c>
    </row>
    <row r="1711" spans="18:18" x14ac:dyDescent="0.25">
      <c r="R1711" s="9" t="str">
        <f>IF(List!B1711="","",1)</f>
        <v/>
      </c>
    </row>
    <row r="1712" spans="18:18" x14ac:dyDescent="0.25">
      <c r="R1712" s="9" t="str">
        <f>IF(List!B1712="","",1)</f>
        <v/>
      </c>
    </row>
    <row r="1713" spans="18:18" x14ac:dyDescent="0.25">
      <c r="R1713" s="9" t="str">
        <f>IF(List!B1713="","",1)</f>
        <v/>
      </c>
    </row>
    <row r="1714" spans="18:18" x14ac:dyDescent="0.25">
      <c r="R1714" s="9" t="str">
        <f>IF(List!B1714="","",1)</f>
        <v/>
      </c>
    </row>
    <row r="1715" spans="18:18" x14ac:dyDescent="0.25">
      <c r="R1715" s="9" t="str">
        <f>IF(List!B1715="","",1)</f>
        <v/>
      </c>
    </row>
    <row r="1716" spans="18:18" x14ac:dyDescent="0.25">
      <c r="R1716" s="9" t="str">
        <f>IF(List!B1716="","",1)</f>
        <v/>
      </c>
    </row>
    <row r="1717" spans="18:18" x14ac:dyDescent="0.25">
      <c r="R1717" s="9" t="str">
        <f>IF(List!B1717="","",1)</f>
        <v/>
      </c>
    </row>
    <row r="1718" spans="18:18" x14ac:dyDescent="0.25">
      <c r="R1718" s="9" t="str">
        <f>IF(List!B1718="","",1)</f>
        <v/>
      </c>
    </row>
    <row r="1719" spans="18:18" x14ac:dyDescent="0.25">
      <c r="R1719" s="9" t="str">
        <f>IF(List!B1719="","",1)</f>
        <v/>
      </c>
    </row>
    <row r="1720" spans="18:18" x14ac:dyDescent="0.25">
      <c r="R1720" s="9" t="str">
        <f>IF(List!B1720="","",1)</f>
        <v/>
      </c>
    </row>
    <row r="1721" spans="18:18" x14ac:dyDescent="0.25">
      <c r="R1721" s="9" t="str">
        <f>IF(List!B1721="","",1)</f>
        <v/>
      </c>
    </row>
    <row r="1722" spans="18:18" x14ac:dyDescent="0.25">
      <c r="R1722" s="9" t="str">
        <f>IF(List!B1722="","",1)</f>
        <v/>
      </c>
    </row>
    <row r="1723" spans="18:18" x14ac:dyDescent="0.25">
      <c r="R1723" s="9" t="str">
        <f>IF(List!B1723="","",1)</f>
        <v/>
      </c>
    </row>
    <row r="1724" spans="18:18" x14ac:dyDescent="0.25">
      <c r="R1724" s="9" t="str">
        <f>IF(List!B1724="","",1)</f>
        <v/>
      </c>
    </row>
    <row r="1725" spans="18:18" x14ac:dyDescent="0.25">
      <c r="R1725" s="9" t="str">
        <f>IF(List!B1725="","",1)</f>
        <v/>
      </c>
    </row>
    <row r="1726" spans="18:18" x14ac:dyDescent="0.25">
      <c r="R1726" s="9" t="str">
        <f>IF(List!B1726="","",1)</f>
        <v/>
      </c>
    </row>
    <row r="1727" spans="18:18" x14ac:dyDescent="0.25">
      <c r="R1727" s="9" t="str">
        <f>IF(List!B1727="","",1)</f>
        <v/>
      </c>
    </row>
    <row r="1728" spans="18:18" x14ac:dyDescent="0.25">
      <c r="R1728" s="9" t="str">
        <f>IF(List!B1728="","",1)</f>
        <v/>
      </c>
    </row>
    <row r="1729" spans="18:18" x14ac:dyDescent="0.25">
      <c r="R1729" s="9" t="str">
        <f>IF(List!B1729="","",1)</f>
        <v/>
      </c>
    </row>
    <row r="1730" spans="18:18" x14ac:dyDescent="0.25">
      <c r="R1730" s="9" t="str">
        <f>IF(List!B1730="","",1)</f>
        <v/>
      </c>
    </row>
    <row r="1731" spans="18:18" x14ac:dyDescent="0.25">
      <c r="R1731" s="9" t="str">
        <f>IF(List!B1731="","",1)</f>
        <v/>
      </c>
    </row>
    <row r="1732" spans="18:18" x14ac:dyDescent="0.25">
      <c r="R1732" s="9" t="str">
        <f>IF(List!B1732="","",1)</f>
        <v/>
      </c>
    </row>
    <row r="1733" spans="18:18" x14ac:dyDescent="0.25">
      <c r="R1733" s="9" t="str">
        <f>IF(List!B1733="","",1)</f>
        <v/>
      </c>
    </row>
    <row r="1734" spans="18:18" x14ac:dyDescent="0.25">
      <c r="R1734" s="9" t="str">
        <f>IF(List!B1734="","",1)</f>
        <v/>
      </c>
    </row>
    <row r="1735" spans="18:18" x14ac:dyDescent="0.25">
      <c r="R1735" s="9" t="str">
        <f>IF(List!B1735="","",1)</f>
        <v/>
      </c>
    </row>
    <row r="1736" spans="18:18" x14ac:dyDescent="0.25">
      <c r="R1736" s="9" t="str">
        <f>IF(List!B1736="","",1)</f>
        <v/>
      </c>
    </row>
    <row r="1737" spans="18:18" x14ac:dyDescent="0.25">
      <c r="R1737" s="9" t="str">
        <f>IF(List!B1737="","",1)</f>
        <v/>
      </c>
    </row>
    <row r="1738" spans="18:18" x14ac:dyDescent="0.25">
      <c r="R1738" s="9" t="str">
        <f>IF(List!B1738="","",1)</f>
        <v/>
      </c>
    </row>
    <row r="1739" spans="18:18" x14ac:dyDescent="0.25">
      <c r="R1739" s="9" t="str">
        <f>IF(List!B1739="","",1)</f>
        <v/>
      </c>
    </row>
    <row r="1740" spans="18:18" x14ac:dyDescent="0.25">
      <c r="R1740" s="9" t="str">
        <f>IF(List!B1740="","",1)</f>
        <v/>
      </c>
    </row>
    <row r="1741" spans="18:18" x14ac:dyDescent="0.25">
      <c r="R1741" s="9" t="str">
        <f>IF(List!B1741="","",1)</f>
        <v/>
      </c>
    </row>
    <row r="1742" spans="18:18" x14ac:dyDescent="0.25">
      <c r="R1742" s="9" t="str">
        <f>IF(List!B1742="","",1)</f>
        <v/>
      </c>
    </row>
    <row r="1743" spans="18:18" x14ac:dyDescent="0.25">
      <c r="R1743" s="9" t="str">
        <f>IF(List!B1743="","",1)</f>
        <v/>
      </c>
    </row>
    <row r="1744" spans="18:18" x14ac:dyDescent="0.25">
      <c r="R1744" s="9" t="str">
        <f>IF(List!B1744="","",1)</f>
        <v/>
      </c>
    </row>
    <row r="1745" spans="18:18" x14ac:dyDescent="0.25">
      <c r="R1745" s="9" t="str">
        <f>IF(List!B1745="","",1)</f>
        <v/>
      </c>
    </row>
    <row r="1746" spans="18:18" x14ac:dyDescent="0.25">
      <c r="R1746" s="9" t="str">
        <f>IF(List!B1746="","",1)</f>
        <v/>
      </c>
    </row>
    <row r="1747" spans="18:18" x14ac:dyDescent="0.25">
      <c r="R1747" s="9" t="str">
        <f>IF(List!B1747="","",1)</f>
        <v/>
      </c>
    </row>
    <row r="1748" spans="18:18" x14ac:dyDescent="0.25">
      <c r="R1748" s="9" t="str">
        <f>IF(List!B1748="","",1)</f>
        <v/>
      </c>
    </row>
    <row r="1749" spans="18:18" x14ac:dyDescent="0.25">
      <c r="R1749" s="9" t="str">
        <f>IF(List!B1749="","",1)</f>
        <v/>
      </c>
    </row>
    <row r="1750" spans="18:18" x14ac:dyDescent="0.25">
      <c r="R1750" s="9" t="str">
        <f>IF(List!B1750="","",1)</f>
        <v/>
      </c>
    </row>
    <row r="1751" spans="18:18" x14ac:dyDescent="0.25">
      <c r="R1751" s="9" t="str">
        <f>IF(List!B1751="","",1)</f>
        <v/>
      </c>
    </row>
    <row r="1752" spans="18:18" x14ac:dyDescent="0.25">
      <c r="R1752" s="9" t="str">
        <f>IF(List!B1752="","",1)</f>
        <v/>
      </c>
    </row>
    <row r="1753" spans="18:18" x14ac:dyDescent="0.25">
      <c r="R1753" s="9" t="str">
        <f>IF(List!B1753="","",1)</f>
        <v/>
      </c>
    </row>
    <row r="1754" spans="18:18" x14ac:dyDescent="0.25">
      <c r="R1754" s="9" t="str">
        <f>IF(List!B1754="","",1)</f>
        <v/>
      </c>
    </row>
    <row r="1755" spans="18:18" x14ac:dyDescent="0.25">
      <c r="R1755" s="9" t="str">
        <f>IF(List!B1755="","",1)</f>
        <v/>
      </c>
    </row>
    <row r="1756" spans="18:18" x14ac:dyDescent="0.25">
      <c r="R1756" s="9" t="str">
        <f>IF(List!B1756="","",1)</f>
        <v/>
      </c>
    </row>
    <row r="1757" spans="18:18" x14ac:dyDescent="0.25">
      <c r="R1757" s="9" t="str">
        <f>IF(List!B1757="","",1)</f>
        <v/>
      </c>
    </row>
    <row r="1758" spans="18:18" x14ac:dyDescent="0.25">
      <c r="R1758" s="9" t="str">
        <f>IF(List!B1758="","",1)</f>
        <v/>
      </c>
    </row>
    <row r="1759" spans="18:18" x14ac:dyDescent="0.25">
      <c r="R1759" s="9" t="str">
        <f>IF(List!B1759="","",1)</f>
        <v/>
      </c>
    </row>
    <row r="1760" spans="18:18" x14ac:dyDescent="0.25">
      <c r="R1760" s="9" t="str">
        <f>IF(List!B1760="","",1)</f>
        <v/>
      </c>
    </row>
    <row r="1761" spans="18:18" x14ac:dyDescent="0.25">
      <c r="R1761" s="9" t="str">
        <f>IF(List!B1761="","",1)</f>
        <v/>
      </c>
    </row>
    <row r="1762" spans="18:18" x14ac:dyDescent="0.25">
      <c r="R1762" s="9" t="str">
        <f>IF(List!B1762="","",1)</f>
        <v/>
      </c>
    </row>
    <row r="1763" spans="18:18" x14ac:dyDescent="0.25">
      <c r="R1763" s="9" t="str">
        <f>IF(List!B1763="","",1)</f>
        <v/>
      </c>
    </row>
    <row r="1764" spans="18:18" x14ac:dyDescent="0.25">
      <c r="R1764" s="9" t="str">
        <f>IF(List!B1764="","",1)</f>
        <v/>
      </c>
    </row>
    <row r="1765" spans="18:18" x14ac:dyDescent="0.25">
      <c r="R1765" s="9" t="str">
        <f>IF(List!B1765="","",1)</f>
        <v/>
      </c>
    </row>
    <row r="1766" spans="18:18" x14ac:dyDescent="0.25">
      <c r="R1766" s="9" t="str">
        <f>IF(List!B1766="","",1)</f>
        <v/>
      </c>
    </row>
    <row r="1767" spans="18:18" x14ac:dyDescent="0.25">
      <c r="R1767" s="9" t="str">
        <f>IF(List!B1767="","",1)</f>
        <v/>
      </c>
    </row>
    <row r="1768" spans="18:18" x14ac:dyDescent="0.25">
      <c r="R1768" s="9" t="str">
        <f>IF(List!B1768="","",1)</f>
        <v/>
      </c>
    </row>
    <row r="1769" spans="18:18" x14ac:dyDescent="0.25">
      <c r="R1769" s="9" t="str">
        <f>IF(List!B1769="","",1)</f>
        <v/>
      </c>
    </row>
    <row r="1770" spans="18:18" x14ac:dyDescent="0.25">
      <c r="R1770" s="9" t="str">
        <f>IF(List!B1770="","",1)</f>
        <v/>
      </c>
    </row>
    <row r="1771" spans="18:18" x14ac:dyDescent="0.25">
      <c r="R1771" s="9" t="str">
        <f>IF(List!B1771="","",1)</f>
        <v/>
      </c>
    </row>
    <row r="1772" spans="18:18" x14ac:dyDescent="0.25">
      <c r="R1772" s="9" t="str">
        <f>IF(List!B1772="","",1)</f>
        <v/>
      </c>
    </row>
    <row r="1773" spans="18:18" x14ac:dyDescent="0.25">
      <c r="R1773" s="9" t="str">
        <f>IF(List!B1773="","",1)</f>
        <v/>
      </c>
    </row>
    <row r="1774" spans="18:18" x14ac:dyDescent="0.25">
      <c r="R1774" s="9" t="str">
        <f>IF(List!B1774="","",1)</f>
        <v/>
      </c>
    </row>
    <row r="1775" spans="18:18" x14ac:dyDescent="0.25">
      <c r="R1775" s="9" t="str">
        <f>IF(List!B1775="","",1)</f>
        <v/>
      </c>
    </row>
    <row r="1776" spans="18:18" x14ac:dyDescent="0.25">
      <c r="R1776" s="9" t="str">
        <f>IF(List!B1776="","",1)</f>
        <v/>
      </c>
    </row>
    <row r="1777" spans="18:18" x14ac:dyDescent="0.25">
      <c r="R1777" s="9" t="str">
        <f>IF(List!B1777="","",1)</f>
        <v/>
      </c>
    </row>
    <row r="1778" spans="18:18" x14ac:dyDescent="0.25">
      <c r="R1778" s="9" t="str">
        <f>IF(List!B1778="","",1)</f>
        <v/>
      </c>
    </row>
    <row r="1779" spans="18:18" x14ac:dyDescent="0.25">
      <c r="R1779" s="9" t="str">
        <f>IF(List!B1779="","",1)</f>
        <v/>
      </c>
    </row>
    <row r="1780" spans="18:18" x14ac:dyDescent="0.25">
      <c r="R1780" s="9" t="str">
        <f>IF(List!B1780="","",1)</f>
        <v/>
      </c>
    </row>
    <row r="1781" spans="18:18" x14ac:dyDescent="0.25">
      <c r="R1781" s="9" t="str">
        <f>IF(List!B1781="","",1)</f>
        <v/>
      </c>
    </row>
    <row r="1782" spans="18:18" x14ac:dyDescent="0.25">
      <c r="R1782" s="9" t="str">
        <f>IF(List!B1782="","",1)</f>
        <v/>
      </c>
    </row>
    <row r="1783" spans="18:18" x14ac:dyDescent="0.25">
      <c r="R1783" s="9" t="str">
        <f>IF(List!B1783="","",1)</f>
        <v/>
      </c>
    </row>
    <row r="1784" spans="18:18" x14ac:dyDescent="0.25">
      <c r="R1784" s="9" t="str">
        <f>IF(List!B1784="","",1)</f>
        <v/>
      </c>
    </row>
    <row r="1785" spans="18:18" x14ac:dyDescent="0.25">
      <c r="R1785" s="9" t="str">
        <f>IF(List!B1785="","",1)</f>
        <v/>
      </c>
    </row>
    <row r="1786" spans="18:18" x14ac:dyDescent="0.25">
      <c r="R1786" s="9" t="str">
        <f>IF(List!B1786="","",1)</f>
        <v/>
      </c>
    </row>
    <row r="1787" spans="18:18" x14ac:dyDescent="0.25">
      <c r="R1787" s="9" t="str">
        <f>IF(List!B1787="","",1)</f>
        <v/>
      </c>
    </row>
    <row r="1788" spans="18:18" x14ac:dyDescent="0.25">
      <c r="R1788" s="9" t="str">
        <f>IF(List!B1788="","",1)</f>
        <v/>
      </c>
    </row>
    <row r="1789" spans="18:18" x14ac:dyDescent="0.25">
      <c r="R1789" s="9" t="str">
        <f>IF(List!B1789="","",1)</f>
        <v/>
      </c>
    </row>
    <row r="1790" spans="18:18" x14ac:dyDescent="0.25">
      <c r="R1790" s="9" t="str">
        <f>IF(List!B1790="","",1)</f>
        <v/>
      </c>
    </row>
    <row r="1791" spans="18:18" x14ac:dyDescent="0.25">
      <c r="R1791" s="9" t="str">
        <f>IF(List!B1791="","",1)</f>
        <v/>
      </c>
    </row>
    <row r="1792" spans="18:18" x14ac:dyDescent="0.25">
      <c r="R1792" s="9" t="str">
        <f>IF(List!B1792="","",1)</f>
        <v/>
      </c>
    </row>
    <row r="1793" spans="18:18" x14ac:dyDescent="0.25">
      <c r="R1793" s="9" t="str">
        <f>IF(List!B1793="","",1)</f>
        <v/>
      </c>
    </row>
    <row r="1794" spans="18:18" x14ac:dyDescent="0.25">
      <c r="R1794" s="9" t="str">
        <f>IF(List!B1794="","",1)</f>
        <v/>
      </c>
    </row>
    <row r="1795" spans="18:18" x14ac:dyDescent="0.25">
      <c r="R1795" s="9" t="str">
        <f>IF(List!B1795="","",1)</f>
        <v/>
      </c>
    </row>
    <row r="1796" spans="18:18" x14ac:dyDescent="0.25">
      <c r="R1796" s="9" t="str">
        <f>IF(List!B1796="","",1)</f>
        <v/>
      </c>
    </row>
    <row r="1797" spans="18:18" x14ac:dyDescent="0.25">
      <c r="R1797" s="9" t="str">
        <f>IF(List!B1797="","",1)</f>
        <v/>
      </c>
    </row>
    <row r="1798" spans="18:18" x14ac:dyDescent="0.25">
      <c r="R1798" s="9" t="str">
        <f>IF(List!B1798="","",1)</f>
        <v/>
      </c>
    </row>
    <row r="1799" spans="18:18" x14ac:dyDescent="0.25">
      <c r="R1799" s="9" t="str">
        <f>IF(List!B1799="","",1)</f>
        <v/>
      </c>
    </row>
    <row r="1800" spans="18:18" x14ac:dyDescent="0.25">
      <c r="R1800" s="9" t="str">
        <f>IF(List!B1800="","",1)</f>
        <v/>
      </c>
    </row>
    <row r="1801" spans="18:18" x14ac:dyDescent="0.25">
      <c r="R1801" s="9" t="str">
        <f>IF(List!B1801="","",1)</f>
        <v/>
      </c>
    </row>
    <row r="1802" spans="18:18" x14ac:dyDescent="0.25">
      <c r="R1802" s="9" t="str">
        <f>IF(List!B1802="","",1)</f>
        <v/>
      </c>
    </row>
    <row r="1803" spans="18:18" x14ac:dyDescent="0.25">
      <c r="R1803" s="9" t="str">
        <f>IF(List!B1803="","",1)</f>
        <v/>
      </c>
    </row>
    <row r="1804" spans="18:18" x14ac:dyDescent="0.25">
      <c r="R1804" s="9" t="str">
        <f>IF(List!B1804="","",1)</f>
        <v/>
      </c>
    </row>
    <row r="1805" spans="18:18" x14ac:dyDescent="0.25">
      <c r="R1805" s="9" t="str">
        <f>IF(List!B1805="","",1)</f>
        <v/>
      </c>
    </row>
    <row r="1806" spans="18:18" x14ac:dyDescent="0.25">
      <c r="R1806" s="9" t="str">
        <f>IF(List!B1806="","",1)</f>
        <v/>
      </c>
    </row>
    <row r="1807" spans="18:18" x14ac:dyDescent="0.25">
      <c r="R1807" s="9" t="str">
        <f>IF(List!B1807="","",1)</f>
        <v/>
      </c>
    </row>
    <row r="1808" spans="18:18" x14ac:dyDescent="0.25">
      <c r="R1808" s="9" t="str">
        <f>IF(List!B1808="","",1)</f>
        <v/>
      </c>
    </row>
    <row r="1809" spans="18:18" x14ac:dyDescent="0.25">
      <c r="R1809" s="9" t="str">
        <f>IF(List!B1809="","",1)</f>
        <v/>
      </c>
    </row>
    <row r="1810" spans="18:18" x14ac:dyDescent="0.25">
      <c r="R1810" s="9" t="str">
        <f>IF(List!B1810="","",1)</f>
        <v/>
      </c>
    </row>
    <row r="1811" spans="18:18" x14ac:dyDescent="0.25">
      <c r="R1811" s="9" t="str">
        <f>IF(List!B1811="","",1)</f>
        <v/>
      </c>
    </row>
    <row r="1812" spans="18:18" x14ac:dyDescent="0.25">
      <c r="R1812" s="9" t="str">
        <f>IF(List!B1812="","",1)</f>
        <v/>
      </c>
    </row>
    <row r="1813" spans="18:18" x14ac:dyDescent="0.25">
      <c r="R1813" s="9" t="str">
        <f>IF(List!B1813="","",1)</f>
        <v/>
      </c>
    </row>
    <row r="1814" spans="18:18" x14ac:dyDescent="0.25">
      <c r="R1814" s="9" t="str">
        <f>IF(List!B1814="","",1)</f>
        <v/>
      </c>
    </row>
    <row r="1815" spans="18:18" x14ac:dyDescent="0.25">
      <c r="R1815" s="9" t="str">
        <f>IF(List!B1815="","",1)</f>
        <v/>
      </c>
    </row>
    <row r="1816" spans="18:18" x14ac:dyDescent="0.25">
      <c r="R1816" s="9" t="str">
        <f>IF(List!B1816="","",1)</f>
        <v/>
      </c>
    </row>
    <row r="1817" spans="18:18" x14ac:dyDescent="0.25">
      <c r="R1817" s="9" t="str">
        <f>IF(List!B1817="","",1)</f>
        <v/>
      </c>
    </row>
    <row r="1818" spans="18:18" x14ac:dyDescent="0.25">
      <c r="R1818" s="9" t="str">
        <f>IF(List!B1818="","",1)</f>
        <v/>
      </c>
    </row>
    <row r="1819" spans="18:18" x14ac:dyDescent="0.25">
      <c r="R1819" s="9" t="str">
        <f>IF(List!B1819="","",1)</f>
        <v/>
      </c>
    </row>
    <row r="1820" spans="18:18" x14ac:dyDescent="0.25">
      <c r="R1820" s="9" t="str">
        <f>IF(List!B1820="","",1)</f>
        <v/>
      </c>
    </row>
    <row r="1821" spans="18:18" x14ac:dyDescent="0.25">
      <c r="R1821" s="9" t="str">
        <f>IF(List!B1821="","",1)</f>
        <v/>
      </c>
    </row>
    <row r="1822" spans="18:18" x14ac:dyDescent="0.25">
      <c r="R1822" s="9" t="str">
        <f>IF(List!B1822="","",1)</f>
        <v/>
      </c>
    </row>
    <row r="1823" spans="18:18" x14ac:dyDescent="0.25">
      <c r="R1823" s="9" t="str">
        <f>IF(List!B1823="","",1)</f>
        <v/>
      </c>
    </row>
    <row r="1824" spans="18:18" x14ac:dyDescent="0.25">
      <c r="R1824" s="9" t="str">
        <f>IF(List!B1824="","",1)</f>
        <v/>
      </c>
    </row>
    <row r="1825" spans="18:18" x14ac:dyDescent="0.25">
      <c r="R1825" s="9" t="str">
        <f>IF(List!B1825="","",1)</f>
        <v/>
      </c>
    </row>
    <row r="1826" spans="18:18" x14ac:dyDescent="0.25">
      <c r="R1826" s="9" t="str">
        <f>IF(List!B1826="","",1)</f>
        <v/>
      </c>
    </row>
    <row r="1827" spans="18:18" x14ac:dyDescent="0.25">
      <c r="R1827" s="9" t="str">
        <f>IF(List!B1827="","",1)</f>
        <v/>
      </c>
    </row>
    <row r="1828" spans="18:18" x14ac:dyDescent="0.25">
      <c r="R1828" s="9" t="str">
        <f>IF(List!B1828="","",1)</f>
        <v/>
      </c>
    </row>
    <row r="1829" spans="18:18" x14ac:dyDescent="0.25">
      <c r="R1829" s="9" t="str">
        <f>IF(List!B1829="","",1)</f>
        <v/>
      </c>
    </row>
    <row r="1830" spans="18:18" x14ac:dyDescent="0.25">
      <c r="R1830" s="9" t="str">
        <f>IF(List!B1830="","",1)</f>
        <v/>
      </c>
    </row>
    <row r="1831" spans="18:18" x14ac:dyDescent="0.25">
      <c r="R1831" s="9" t="str">
        <f>IF(List!B1831="","",1)</f>
        <v/>
      </c>
    </row>
    <row r="1832" spans="18:18" x14ac:dyDescent="0.25">
      <c r="R1832" s="9" t="str">
        <f>IF(List!B1832="","",1)</f>
        <v/>
      </c>
    </row>
    <row r="1833" spans="18:18" x14ac:dyDescent="0.25">
      <c r="R1833" s="9" t="str">
        <f>IF(List!B1833="","",1)</f>
        <v/>
      </c>
    </row>
    <row r="1834" spans="18:18" x14ac:dyDescent="0.25">
      <c r="R1834" s="9" t="str">
        <f>IF(List!B1834="","",1)</f>
        <v/>
      </c>
    </row>
    <row r="1835" spans="18:18" x14ac:dyDescent="0.25">
      <c r="R1835" s="9" t="str">
        <f>IF(List!B1835="","",1)</f>
        <v/>
      </c>
    </row>
    <row r="1836" spans="18:18" x14ac:dyDescent="0.25">
      <c r="R1836" s="9" t="str">
        <f>IF(List!B1836="","",1)</f>
        <v/>
      </c>
    </row>
    <row r="1837" spans="18:18" x14ac:dyDescent="0.25">
      <c r="R1837" s="9" t="str">
        <f>IF(List!B1837="","",1)</f>
        <v/>
      </c>
    </row>
    <row r="1838" spans="18:18" x14ac:dyDescent="0.25">
      <c r="R1838" s="9" t="str">
        <f>IF(List!B1838="","",1)</f>
        <v/>
      </c>
    </row>
    <row r="1839" spans="18:18" x14ac:dyDescent="0.25">
      <c r="R1839" s="9" t="str">
        <f>IF(List!B1839="","",1)</f>
        <v/>
      </c>
    </row>
    <row r="1840" spans="18:18" x14ac:dyDescent="0.25">
      <c r="R1840" s="9" t="str">
        <f>IF(List!B1840="","",1)</f>
        <v/>
      </c>
    </row>
    <row r="1841" spans="18:18" x14ac:dyDescent="0.25">
      <c r="R1841" s="9" t="str">
        <f>IF(List!B1841="","",1)</f>
        <v/>
      </c>
    </row>
    <row r="1842" spans="18:18" x14ac:dyDescent="0.25">
      <c r="R1842" s="9" t="str">
        <f>IF(List!B1842="","",1)</f>
        <v/>
      </c>
    </row>
    <row r="1843" spans="18:18" x14ac:dyDescent="0.25">
      <c r="R1843" s="9" t="str">
        <f>IF(List!B1843="","",1)</f>
        <v/>
      </c>
    </row>
    <row r="1844" spans="18:18" x14ac:dyDescent="0.25">
      <c r="R1844" s="9" t="str">
        <f>IF(List!B1844="","",1)</f>
        <v/>
      </c>
    </row>
    <row r="1845" spans="18:18" x14ac:dyDescent="0.25">
      <c r="R1845" s="9" t="str">
        <f>IF(List!B1845="","",1)</f>
        <v/>
      </c>
    </row>
    <row r="1846" spans="18:18" x14ac:dyDescent="0.25">
      <c r="R1846" s="9" t="str">
        <f>IF(List!B1846="","",1)</f>
        <v/>
      </c>
    </row>
    <row r="1847" spans="18:18" x14ac:dyDescent="0.25">
      <c r="R1847" s="9" t="str">
        <f>IF(List!B1847="","",1)</f>
        <v/>
      </c>
    </row>
    <row r="1848" spans="18:18" x14ac:dyDescent="0.25">
      <c r="R1848" s="9" t="str">
        <f>IF(List!B1848="","",1)</f>
        <v/>
      </c>
    </row>
    <row r="1849" spans="18:18" x14ac:dyDescent="0.25">
      <c r="R1849" s="9" t="str">
        <f>IF(List!B1849="","",1)</f>
        <v/>
      </c>
    </row>
    <row r="1850" spans="18:18" x14ac:dyDescent="0.25">
      <c r="R1850" s="9" t="str">
        <f>IF(List!B1850="","",1)</f>
        <v/>
      </c>
    </row>
    <row r="1851" spans="18:18" x14ac:dyDescent="0.25">
      <c r="R1851" s="9" t="str">
        <f>IF(List!B1851="","",1)</f>
        <v/>
      </c>
    </row>
    <row r="1852" spans="18:18" x14ac:dyDescent="0.25">
      <c r="R1852" s="9" t="str">
        <f>IF(List!B1852="","",1)</f>
        <v/>
      </c>
    </row>
    <row r="1853" spans="18:18" x14ac:dyDescent="0.25">
      <c r="R1853" s="9" t="str">
        <f>IF(List!B1853="","",1)</f>
        <v/>
      </c>
    </row>
    <row r="1854" spans="18:18" x14ac:dyDescent="0.25">
      <c r="R1854" s="9" t="str">
        <f>IF(List!B1854="","",1)</f>
        <v/>
      </c>
    </row>
    <row r="1855" spans="18:18" x14ac:dyDescent="0.25">
      <c r="R1855" s="9" t="str">
        <f>IF(List!B1855="","",1)</f>
        <v/>
      </c>
    </row>
    <row r="1856" spans="18:18" x14ac:dyDescent="0.25">
      <c r="R1856" s="9" t="str">
        <f>IF(List!B1856="","",1)</f>
        <v/>
      </c>
    </row>
    <row r="1857" spans="18:18" x14ac:dyDescent="0.25">
      <c r="R1857" s="9" t="str">
        <f>IF(List!B1857="","",1)</f>
        <v/>
      </c>
    </row>
    <row r="1858" spans="18:18" x14ac:dyDescent="0.25">
      <c r="R1858" s="9" t="str">
        <f>IF(List!B1858="","",1)</f>
        <v/>
      </c>
    </row>
    <row r="1859" spans="18:18" x14ac:dyDescent="0.25">
      <c r="R1859" s="9" t="str">
        <f>IF(List!B1859="","",1)</f>
        <v/>
      </c>
    </row>
    <row r="1860" spans="18:18" x14ac:dyDescent="0.25">
      <c r="R1860" s="9" t="str">
        <f>IF(List!B1860="","",1)</f>
        <v/>
      </c>
    </row>
    <row r="1861" spans="18:18" x14ac:dyDescent="0.25">
      <c r="R1861" s="9" t="str">
        <f>IF(List!B1861="","",1)</f>
        <v/>
      </c>
    </row>
    <row r="1862" spans="18:18" x14ac:dyDescent="0.25">
      <c r="R1862" s="9" t="str">
        <f>IF(List!B1862="","",1)</f>
        <v/>
      </c>
    </row>
    <row r="1863" spans="18:18" x14ac:dyDescent="0.25">
      <c r="R1863" s="9" t="str">
        <f>IF(List!B1863="","",1)</f>
        <v/>
      </c>
    </row>
    <row r="1864" spans="18:18" x14ac:dyDescent="0.25">
      <c r="R1864" s="9" t="str">
        <f>IF(List!B1864="","",1)</f>
        <v/>
      </c>
    </row>
    <row r="1865" spans="18:18" x14ac:dyDescent="0.25">
      <c r="R1865" s="9" t="str">
        <f>IF(List!B1865="","",1)</f>
        <v/>
      </c>
    </row>
    <row r="1866" spans="18:18" x14ac:dyDescent="0.25">
      <c r="R1866" s="9" t="str">
        <f>IF(List!B1866="","",1)</f>
        <v/>
      </c>
    </row>
    <row r="1867" spans="18:18" x14ac:dyDescent="0.25">
      <c r="R1867" s="9" t="str">
        <f>IF(List!B1867="","",1)</f>
        <v/>
      </c>
    </row>
    <row r="1868" spans="18:18" x14ac:dyDescent="0.25">
      <c r="R1868" s="9" t="str">
        <f>IF(List!B1868="","",1)</f>
        <v/>
      </c>
    </row>
    <row r="1869" spans="18:18" x14ac:dyDescent="0.25">
      <c r="R1869" s="9" t="str">
        <f>IF(List!B1869="","",1)</f>
        <v/>
      </c>
    </row>
    <row r="1870" spans="18:18" x14ac:dyDescent="0.25">
      <c r="R1870" s="9" t="str">
        <f>IF(List!B1870="","",1)</f>
        <v/>
      </c>
    </row>
    <row r="1871" spans="18:18" x14ac:dyDescent="0.25">
      <c r="R1871" s="9" t="str">
        <f>IF(List!B1871="","",1)</f>
        <v/>
      </c>
    </row>
    <row r="1872" spans="18:18" x14ac:dyDescent="0.25">
      <c r="R1872" s="9" t="str">
        <f>IF(List!B1872="","",1)</f>
        <v/>
      </c>
    </row>
    <row r="1873" spans="18:18" x14ac:dyDescent="0.25">
      <c r="R1873" s="9" t="str">
        <f>IF(List!B1873="","",1)</f>
        <v/>
      </c>
    </row>
    <row r="1874" spans="18:18" x14ac:dyDescent="0.25">
      <c r="R1874" s="9" t="str">
        <f>IF(List!B1874="","",1)</f>
        <v/>
      </c>
    </row>
    <row r="1875" spans="18:18" x14ac:dyDescent="0.25">
      <c r="R1875" s="9" t="str">
        <f>IF(List!B1875="","",1)</f>
        <v/>
      </c>
    </row>
    <row r="1876" spans="18:18" x14ac:dyDescent="0.25">
      <c r="R1876" s="9" t="str">
        <f>IF(List!B1876="","",1)</f>
        <v/>
      </c>
    </row>
    <row r="1877" spans="18:18" x14ac:dyDescent="0.25">
      <c r="R1877" s="9" t="str">
        <f>IF(List!B1877="","",1)</f>
        <v/>
      </c>
    </row>
    <row r="1878" spans="18:18" x14ac:dyDescent="0.25">
      <c r="R1878" s="9" t="str">
        <f>IF(List!B1878="","",1)</f>
        <v/>
      </c>
    </row>
    <row r="1879" spans="18:18" x14ac:dyDescent="0.25">
      <c r="R1879" s="9" t="str">
        <f>IF(List!B1879="","",1)</f>
        <v/>
      </c>
    </row>
    <row r="1880" spans="18:18" x14ac:dyDescent="0.25">
      <c r="R1880" s="9" t="str">
        <f>IF(List!B1880="","",1)</f>
        <v/>
      </c>
    </row>
    <row r="1881" spans="18:18" x14ac:dyDescent="0.25">
      <c r="R1881" s="9" t="str">
        <f>IF(List!B1881="","",1)</f>
        <v/>
      </c>
    </row>
    <row r="1882" spans="18:18" x14ac:dyDescent="0.25">
      <c r="R1882" s="9" t="str">
        <f>IF(List!B1882="","",1)</f>
        <v/>
      </c>
    </row>
    <row r="1883" spans="18:18" x14ac:dyDescent="0.25">
      <c r="R1883" s="9" t="str">
        <f>IF(List!B1883="","",1)</f>
        <v/>
      </c>
    </row>
    <row r="1884" spans="18:18" x14ac:dyDescent="0.25">
      <c r="R1884" s="9" t="str">
        <f>IF(List!B1884="","",1)</f>
        <v/>
      </c>
    </row>
    <row r="1885" spans="18:18" x14ac:dyDescent="0.25">
      <c r="R1885" s="9" t="str">
        <f>IF(List!B1885="","",1)</f>
        <v/>
      </c>
    </row>
    <row r="1886" spans="18:18" x14ac:dyDescent="0.25">
      <c r="R1886" s="9" t="str">
        <f>IF(List!B1886="","",1)</f>
        <v/>
      </c>
    </row>
    <row r="1887" spans="18:18" x14ac:dyDescent="0.25">
      <c r="R1887" s="9" t="str">
        <f>IF(List!B1887="","",1)</f>
        <v/>
      </c>
    </row>
    <row r="1888" spans="18:18" x14ac:dyDescent="0.25">
      <c r="R1888" s="9" t="str">
        <f>IF(List!B1888="","",1)</f>
        <v/>
      </c>
    </row>
    <row r="1889" spans="18:18" x14ac:dyDescent="0.25">
      <c r="R1889" s="9" t="str">
        <f>IF(List!B1889="","",1)</f>
        <v/>
      </c>
    </row>
    <row r="1890" spans="18:18" x14ac:dyDescent="0.25">
      <c r="R1890" s="9" t="str">
        <f>IF(List!B1890="","",1)</f>
        <v/>
      </c>
    </row>
    <row r="1891" spans="18:18" x14ac:dyDescent="0.25">
      <c r="R1891" s="9" t="str">
        <f>IF(List!B1891="","",1)</f>
        <v/>
      </c>
    </row>
    <row r="1892" spans="18:18" x14ac:dyDescent="0.25">
      <c r="R1892" s="9" t="str">
        <f>IF(List!B1892="","",1)</f>
        <v/>
      </c>
    </row>
    <row r="1893" spans="18:18" x14ac:dyDescent="0.25">
      <c r="R1893" s="9" t="str">
        <f>IF(List!B1893="","",1)</f>
        <v/>
      </c>
    </row>
    <row r="1894" spans="18:18" x14ac:dyDescent="0.25">
      <c r="R1894" s="9" t="str">
        <f>IF(List!B1894="","",1)</f>
        <v/>
      </c>
    </row>
    <row r="1895" spans="18:18" x14ac:dyDescent="0.25">
      <c r="R1895" s="9" t="str">
        <f>IF(List!B1895="","",1)</f>
        <v/>
      </c>
    </row>
    <row r="1896" spans="18:18" x14ac:dyDescent="0.25">
      <c r="R1896" s="9" t="str">
        <f>IF(List!B1896="","",1)</f>
        <v/>
      </c>
    </row>
    <row r="1897" spans="18:18" x14ac:dyDescent="0.25">
      <c r="R1897" s="9" t="str">
        <f>IF(List!B1897="","",1)</f>
        <v/>
      </c>
    </row>
    <row r="1898" spans="18:18" x14ac:dyDescent="0.25">
      <c r="R1898" s="9" t="str">
        <f>IF(List!B1898="","",1)</f>
        <v/>
      </c>
    </row>
    <row r="1899" spans="18:18" x14ac:dyDescent="0.25">
      <c r="R1899" s="9" t="str">
        <f>IF(List!B1899="","",1)</f>
        <v/>
      </c>
    </row>
    <row r="1900" spans="18:18" x14ac:dyDescent="0.25">
      <c r="R1900" s="9" t="str">
        <f>IF(List!B1900="","",1)</f>
        <v/>
      </c>
    </row>
    <row r="1901" spans="18:18" x14ac:dyDescent="0.25">
      <c r="R1901" s="9" t="str">
        <f>IF(List!B1901="","",1)</f>
        <v/>
      </c>
    </row>
    <row r="1902" spans="18:18" x14ac:dyDescent="0.25">
      <c r="R1902" s="9" t="str">
        <f>IF(List!B1902="","",1)</f>
        <v/>
      </c>
    </row>
    <row r="1903" spans="18:18" x14ac:dyDescent="0.25">
      <c r="R1903" s="9" t="str">
        <f>IF(List!B1903="","",1)</f>
        <v/>
      </c>
    </row>
    <row r="1904" spans="18:18" x14ac:dyDescent="0.25">
      <c r="R1904" s="9" t="str">
        <f>IF(List!B1904="","",1)</f>
        <v/>
      </c>
    </row>
    <row r="1905" spans="18:18" x14ac:dyDescent="0.25">
      <c r="R1905" s="9" t="str">
        <f>IF(List!B1905="","",1)</f>
        <v/>
      </c>
    </row>
    <row r="1906" spans="18:18" x14ac:dyDescent="0.25">
      <c r="R1906" s="9" t="str">
        <f>IF(List!B1906="","",1)</f>
        <v/>
      </c>
    </row>
    <row r="1907" spans="18:18" x14ac:dyDescent="0.25">
      <c r="R1907" s="9" t="str">
        <f>IF(List!B1907="","",1)</f>
        <v/>
      </c>
    </row>
    <row r="1908" spans="18:18" x14ac:dyDescent="0.25">
      <c r="R1908" s="9" t="str">
        <f>IF(List!B1908="","",1)</f>
        <v/>
      </c>
    </row>
    <row r="1909" spans="18:18" x14ac:dyDescent="0.25">
      <c r="R1909" s="9" t="str">
        <f>IF(List!B1909="","",1)</f>
        <v/>
      </c>
    </row>
    <row r="1910" spans="18:18" x14ac:dyDescent="0.25">
      <c r="R1910" s="9" t="str">
        <f>IF(List!B1910="","",1)</f>
        <v/>
      </c>
    </row>
    <row r="1911" spans="18:18" x14ac:dyDescent="0.25">
      <c r="R1911" s="9" t="str">
        <f>IF(List!B1911="","",1)</f>
        <v/>
      </c>
    </row>
    <row r="1912" spans="18:18" x14ac:dyDescent="0.25">
      <c r="R1912" s="9" t="str">
        <f>IF(List!B1912="","",1)</f>
        <v/>
      </c>
    </row>
    <row r="1913" spans="18:18" x14ac:dyDescent="0.25">
      <c r="R1913" s="9" t="str">
        <f>IF(List!B1913="","",1)</f>
        <v/>
      </c>
    </row>
    <row r="1914" spans="18:18" x14ac:dyDescent="0.25">
      <c r="R1914" s="9" t="str">
        <f>IF(List!B1914="","",1)</f>
        <v/>
      </c>
    </row>
    <row r="1915" spans="18:18" x14ac:dyDescent="0.25">
      <c r="R1915" s="9" t="str">
        <f>IF(List!B1915="","",1)</f>
        <v/>
      </c>
    </row>
    <row r="1916" spans="18:18" x14ac:dyDescent="0.25">
      <c r="R1916" s="9" t="str">
        <f>IF(List!B1916="","",1)</f>
        <v/>
      </c>
    </row>
    <row r="1917" spans="18:18" x14ac:dyDescent="0.25">
      <c r="R1917" s="9" t="str">
        <f>IF(List!B1917="","",1)</f>
        <v/>
      </c>
    </row>
    <row r="1918" spans="18:18" x14ac:dyDescent="0.25">
      <c r="R1918" s="9" t="str">
        <f>IF(List!B1918="","",1)</f>
        <v/>
      </c>
    </row>
    <row r="1919" spans="18:18" x14ac:dyDescent="0.25">
      <c r="R1919" s="9" t="str">
        <f>IF(List!B1919="","",1)</f>
        <v/>
      </c>
    </row>
    <row r="1920" spans="18:18" x14ac:dyDescent="0.25">
      <c r="R1920" s="9" t="str">
        <f>IF(List!B1920="","",1)</f>
        <v/>
      </c>
    </row>
    <row r="1921" spans="18:18" x14ac:dyDescent="0.25">
      <c r="R1921" s="9" t="str">
        <f>IF(List!B1921="","",1)</f>
        <v/>
      </c>
    </row>
    <row r="1922" spans="18:18" x14ac:dyDescent="0.25">
      <c r="R1922" s="9" t="str">
        <f>IF(List!B1922="","",1)</f>
        <v/>
      </c>
    </row>
    <row r="1923" spans="18:18" x14ac:dyDescent="0.25">
      <c r="R1923" s="9" t="str">
        <f>IF(List!B1923="","",1)</f>
        <v/>
      </c>
    </row>
    <row r="1924" spans="18:18" x14ac:dyDescent="0.25">
      <c r="R1924" s="9" t="str">
        <f>IF(List!B1924="","",1)</f>
        <v/>
      </c>
    </row>
    <row r="1925" spans="18:18" x14ac:dyDescent="0.25">
      <c r="R1925" s="9" t="str">
        <f>IF(List!B1925="","",1)</f>
        <v/>
      </c>
    </row>
    <row r="1926" spans="18:18" x14ac:dyDescent="0.25">
      <c r="R1926" s="9" t="str">
        <f>IF(List!B1926="","",1)</f>
        <v/>
      </c>
    </row>
    <row r="1927" spans="18:18" x14ac:dyDescent="0.25">
      <c r="R1927" s="9" t="str">
        <f>IF(List!B1927="","",1)</f>
        <v/>
      </c>
    </row>
    <row r="1928" spans="18:18" x14ac:dyDescent="0.25">
      <c r="R1928" s="9" t="str">
        <f>IF(List!B1928="","",1)</f>
        <v/>
      </c>
    </row>
    <row r="1929" spans="18:18" x14ac:dyDescent="0.25">
      <c r="R1929" s="9" t="str">
        <f>IF(List!B1929="","",1)</f>
        <v/>
      </c>
    </row>
    <row r="1930" spans="18:18" x14ac:dyDescent="0.25">
      <c r="R1930" s="9" t="str">
        <f>IF(List!B1930="","",1)</f>
        <v/>
      </c>
    </row>
    <row r="1931" spans="18:18" x14ac:dyDescent="0.25">
      <c r="R1931" s="9" t="str">
        <f>IF(List!B1931="","",1)</f>
        <v/>
      </c>
    </row>
    <row r="1932" spans="18:18" x14ac:dyDescent="0.25">
      <c r="R1932" s="9" t="str">
        <f>IF(List!B1932="","",1)</f>
        <v/>
      </c>
    </row>
    <row r="1933" spans="18:18" x14ac:dyDescent="0.25">
      <c r="R1933" s="9" t="str">
        <f>IF(List!B1933="","",1)</f>
        <v/>
      </c>
    </row>
    <row r="1934" spans="18:18" x14ac:dyDescent="0.25">
      <c r="R1934" s="9" t="str">
        <f>IF(List!B1934="","",1)</f>
        <v/>
      </c>
    </row>
    <row r="1935" spans="18:18" x14ac:dyDescent="0.25">
      <c r="R1935" s="9" t="str">
        <f>IF(List!B1935="","",1)</f>
        <v/>
      </c>
    </row>
    <row r="1936" spans="18:18" x14ac:dyDescent="0.25">
      <c r="R1936" s="9" t="str">
        <f>IF(List!B1936="","",1)</f>
        <v/>
      </c>
    </row>
    <row r="1937" spans="18:18" x14ac:dyDescent="0.25">
      <c r="R1937" s="9" t="str">
        <f>IF(List!B1937="","",1)</f>
        <v/>
      </c>
    </row>
    <row r="1938" spans="18:18" x14ac:dyDescent="0.25">
      <c r="R1938" s="9" t="str">
        <f>IF(List!B1938="","",1)</f>
        <v/>
      </c>
    </row>
    <row r="1939" spans="18:18" x14ac:dyDescent="0.25">
      <c r="R1939" s="9" t="str">
        <f>IF(List!B1939="","",1)</f>
        <v/>
      </c>
    </row>
    <row r="1940" spans="18:18" x14ac:dyDescent="0.25">
      <c r="R1940" s="9" t="str">
        <f>IF(List!B1940="","",1)</f>
        <v/>
      </c>
    </row>
    <row r="1941" spans="18:18" x14ac:dyDescent="0.25">
      <c r="R1941" s="9" t="str">
        <f>IF(List!B1941="","",1)</f>
        <v/>
      </c>
    </row>
    <row r="1942" spans="18:18" x14ac:dyDescent="0.25">
      <c r="R1942" s="9" t="str">
        <f>IF(List!B1942="","",1)</f>
        <v/>
      </c>
    </row>
    <row r="1943" spans="18:18" x14ac:dyDescent="0.25">
      <c r="R1943" s="9" t="str">
        <f>IF(List!B1943="","",1)</f>
        <v/>
      </c>
    </row>
    <row r="1944" spans="18:18" x14ac:dyDescent="0.25">
      <c r="R1944" s="9" t="str">
        <f>IF(List!B1944="","",1)</f>
        <v/>
      </c>
    </row>
    <row r="1945" spans="18:18" x14ac:dyDescent="0.25">
      <c r="R1945" s="9" t="str">
        <f>IF(List!B1945="","",1)</f>
        <v/>
      </c>
    </row>
    <row r="1946" spans="18:18" x14ac:dyDescent="0.25">
      <c r="R1946" s="9" t="str">
        <f>IF(List!B1946="","",1)</f>
        <v/>
      </c>
    </row>
    <row r="1947" spans="18:18" x14ac:dyDescent="0.25">
      <c r="R1947" s="9" t="str">
        <f>IF(List!B1947="","",1)</f>
        <v/>
      </c>
    </row>
    <row r="1948" spans="18:18" x14ac:dyDescent="0.25">
      <c r="R1948" s="9" t="str">
        <f>IF(List!B1948="","",1)</f>
        <v/>
      </c>
    </row>
    <row r="1949" spans="18:18" x14ac:dyDescent="0.25">
      <c r="R1949" s="9" t="str">
        <f>IF(List!B1949="","",1)</f>
        <v/>
      </c>
    </row>
    <row r="1950" spans="18:18" x14ac:dyDescent="0.25">
      <c r="R1950" s="9" t="str">
        <f>IF(List!B1950="","",1)</f>
        <v/>
      </c>
    </row>
    <row r="1951" spans="18:18" x14ac:dyDescent="0.25">
      <c r="R1951" s="9" t="str">
        <f>IF(List!B1951="","",1)</f>
        <v/>
      </c>
    </row>
    <row r="1952" spans="18:18" x14ac:dyDescent="0.25">
      <c r="R1952" s="9" t="str">
        <f>IF(List!B1952="","",1)</f>
        <v/>
      </c>
    </row>
    <row r="1953" spans="18:18" x14ac:dyDescent="0.25">
      <c r="R1953" s="9" t="str">
        <f>IF(List!B1953="","",1)</f>
        <v/>
      </c>
    </row>
    <row r="1954" spans="18:18" x14ac:dyDescent="0.25">
      <c r="R1954" s="9" t="str">
        <f>IF(List!B1954="","",1)</f>
        <v/>
      </c>
    </row>
    <row r="1955" spans="18:18" x14ac:dyDescent="0.25">
      <c r="R1955" s="9" t="str">
        <f>IF(List!B1955="","",1)</f>
        <v/>
      </c>
    </row>
    <row r="1956" spans="18:18" x14ac:dyDescent="0.25">
      <c r="R1956" s="9" t="str">
        <f>IF(List!B1956="","",1)</f>
        <v/>
      </c>
    </row>
    <row r="1957" spans="18:18" x14ac:dyDescent="0.25">
      <c r="R1957" s="9" t="str">
        <f>IF(List!B1957="","",1)</f>
        <v/>
      </c>
    </row>
    <row r="1958" spans="18:18" x14ac:dyDescent="0.25">
      <c r="R1958" s="9" t="str">
        <f>IF(List!B1958="","",1)</f>
        <v/>
      </c>
    </row>
    <row r="1959" spans="18:18" x14ac:dyDescent="0.25">
      <c r="R1959" s="9" t="str">
        <f>IF(List!B1959="","",1)</f>
        <v/>
      </c>
    </row>
    <row r="1960" spans="18:18" x14ac:dyDescent="0.25">
      <c r="R1960" s="9" t="str">
        <f>IF(List!B1960="","",1)</f>
        <v/>
      </c>
    </row>
    <row r="1961" spans="18:18" x14ac:dyDescent="0.25">
      <c r="R1961" s="9" t="str">
        <f>IF(List!B1961="","",1)</f>
        <v/>
      </c>
    </row>
    <row r="1962" spans="18:18" x14ac:dyDescent="0.25">
      <c r="R1962" s="9" t="str">
        <f>IF(List!B1962="","",1)</f>
        <v/>
      </c>
    </row>
    <row r="1963" spans="18:18" x14ac:dyDescent="0.25">
      <c r="R1963" s="9" t="str">
        <f>IF(List!B1963="","",1)</f>
        <v/>
      </c>
    </row>
    <row r="1964" spans="18:18" x14ac:dyDescent="0.25">
      <c r="R1964" s="9" t="str">
        <f>IF(List!B1964="","",1)</f>
        <v/>
      </c>
    </row>
    <row r="1965" spans="18:18" x14ac:dyDescent="0.25">
      <c r="R1965" s="9" t="str">
        <f>IF(List!B1965="","",1)</f>
        <v/>
      </c>
    </row>
    <row r="1966" spans="18:18" x14ac:dyDescent="0.25">
      <c r="R1966" s="9" t="str">
        <f>IF(List!B1966="","",1)</f>
        <v/>
      </c>
    </row>
    <row r="1967" spans="18:18" x14ac:dyDescent="0.25">
      <c r="R1967" s="9" t="str">
        <f>IF(List!B1967="","",1)</f>
        <v/>
      </c>
    </row>
    <row r="1968" spans="18:18" x14ac:dyDescent="0.25">
      <c r="R1968" s="9" t="str">
        <f>IF(List!B1968="","",1)</f>
        <v/>
      </c>
    </row>
    <row r="1969" spans="18:18" x14ac:dyDescent="0.25">
      <c r="R1969" s="9" t="str">
        <f>IF(List!B1969="","",1)</f>
        <v/>
      </c>
    </row>
    <row r="1970" spans="18:18" x14ac:dyDescent="0.25">
      <c r="R1970" s="9" t="str">
        <f>IF(List!B1970="","",1)</f>
        <v/>
      </c>
    </row>
    <row r="1971" spans="18:18" x14ac:dyDescent="0.25">
      <c r="R1971" s="9" t="str">
        <f>IF(List!B1971="","",1)</f>
        <v/>
      </c>
    </row>
    <row r="1972" spans="18:18" x14ac:dyDescent="0.25">
      <c r="R1972" s="9" t="str">
        <f>IF(List!B1972="","",1)</f>
        <v/>
      </c>
    </row>
    <row r="1973" spans="18:18" x14ac:dyDescent="0.25">
      <c r="R1973" s="9" t="str">
        <f>IF(List!B1973="","",1)</f>
        <v/>
      </c>
    </row>
    <row r="1974" spans="18:18" x14ac:dyDescent="0.25">
      <c r="R1974" s="9" t="str">
        <f>IF(List!B1974="","",1)</f>
        <v/>
      </c>
    </row>
    <row r="1975" spans="18:18" x14ac:dyDescent="0.25">
      <c r="R1975" s="9" t="str">
        <f>IF(List!B1975="","",1)</f>
        <v/>
      </c>
    </row>
    <row r="1976" spans="18:18" x14ac:dyDescent="0.25">
      <c r="R1976" s="9" t="str">
        <f>IF(List!B1976="","",1)</f>
        <v/>
      </c>
    </row>
    <row r="1977" spans="18:18" x14ac:dyDescent="0.25">
      <c r="R1977" s="9" t="str">
        <f>IF(List!B1977="","",1)</f>
        <v/>
      </c>
    </row>
    <row r="1978" spans="18:18" x14ac:dyDescent="0.25">
      <c r="R1978" s="9" t="str">
        <f>IF(List!B1978="","",1)</f>
        <v/>
      </c>
    </row>
    <row r="1979" spans="18:18" x14ac:dyDescent="0.25">
      <c r="R1979" s="9" t="str">
        <f>IF(List!B1979="","",1)</f>
        <v/>
      </c>
    </row>
    <row r="1980" spans="18:18" x14ac:dyDescent="0.25">
      <c r="R1980" s="9" t="str">
        <f>IF(List!B1980="","",1)</f>
        <v/>
      </c>
    </row>
    <row r="1981" spans="18:18" x14ac:dyDescent="0.25">
      <c r="R1981" s="9" t="str">
        <f>IF(List!B1981="","",1)</f>
        <v/>
      </c>
    </row>
    <row r="1982" spans="18:18" x14ac:dyDescent="0.25">
      <c r="R1982" s="9" t="str">
        <f>IF(List!B1982="","",1)</f>
        <v/>
      </c>
    </row>
    <row r="1983" spans="18:18" x14ac:dyDescent="0.25">
      <c r="R1983" s="9" t="str">
        <f>IF(List!B1983="","",1)</f>
        <v/>
      </c>
    </row>
    <row r="1984" spans="18:18" x14ac:dyDescent="0.25">
      <c r="R1984" s="9" t="str">
        <f>IF(List!B1984="","",1)</f>
        <v/>
      </c>
    </row>
    <row r="1985" spans="18:18" x14ac:dyDescent="0.25">
      <c r="R1985" s="9" t="str">
        <f>IF(List!B1985="","",1)</f>
        <v/>
      </c>
    </row>
    <row r="1986" spans="18:18" x14ac:dyDescent="0.25">
      <c r="R1986" s="9" t="str">
        <f>IF(List!B1986="","",1)</f>
        <v/>
      </c>
    </row>
    <row r="1987" spans="18:18" x14ac:dyDescent="0.25">
      <c r="R1987" s="9" t="str">
        <f>IF(List!B1987="","",1)</f>
        <v/>
      </c>
    </row>
    <row r="1988" spans="18:18" x14ac:dyDescent="0.25">
      <c r="R1988" s="9" t="str">
        <f>IF(List!B1988="","",1)</f>
        <v/>
      </c>
    </row>
    <row r="1989" spans="18:18" x14ac:dyDescent="0.25">
      <c r="R1989" s="9" t="str">
        <f>IF(List!B1989="","",1)</f>
        <v/>
      </c>
    </row>
    <row r="1990" spans="18:18" x14ac:dyDescent="0.25">
      <c r="R1990" s="9" t="str">
        <f>IF(List!B1990="","",1)</f>
        <v/>
      </c>
    </row>
    <row r="1991" spans="18:18" x14ac:dyDescent="0.25">
      <c r="R1991" s="9" t="str">
        <f>IF(List!B1991="","",1)</f>
        <v/>
      </c>
    </row>
    <row r="1992" spans="18:18" x14ac:dyDescent="0.25">
      <c r="R1992" s="9" t="str">
        <f>IF(List!B1992="","",1)</f>
        <v/>
      </c>
    </row>
    <row r="1993" spans="18:18" x14ac:dyDescent="0.25">
      <c r="R1993" s="9" t="str">
        <f>IF(List!B1993="","",1)</f>
        <v/>
      </c>
    </row>
    <row r="1994" spans="18:18" x14ac:dyDescent="0.25">
      <c r="R1994" s="9" t="str">
        <f>IF(List!B1994="","",1)</f>
        <v/>
      </c>
    </row>
    <row r="1995" spans="18:18" x14ac:dyDescent="0.25">
      <c r="R1995" s="9" t="str">
        <f>IF(List!B1995="","",1)</f>
        <v/>
      </c>
    </row>
    <row r="1996" spans="18:18" x14ac:dyDescent="0.25">
      <c r="R1996" s="9" t="str">
        <f>IF(List!B1996="","",1)</f>
        <v/>
      </c>
    </row>
    <row r="1997" spans="18:18" x14ac:dyDescent="0.25">
      <c r="R1997" s="9" t="str">
        <f>IF(List!B1997="","",1)</f>
        <v/>
      </c>
    </row>
    <row r="1998" spans="18:18" x14ac:dyDescent="0.25">
      <c r="R1998" s="9" t="str">
        <f>IF(List!B1998="","",1)</f>
        <v/>
      </c>
    </row>
    <row r="1999" spans="18:18" x14ac:dyDescent="0.25">
      <c r="R1999" s="9" t="str">
        <f>IF(List!B1999="","",1)</f>
        <v/>
      </c>
    </row>
    <row r="2000" spans="18:18" x14ac:dyDescent="0.25">
      <c r="R2000" s="9" t="str">
        <f>IF(List!B2000="","",1)</f>
        <v/>
      </c>
    </row>
    <row r="2001" spans="18:18" x14ac:dyDescent="0.25">
      <c r="R2001" s="9" t="str">
        <f>IF(List!B2001="","",1)</f>
        <v/>
      </c>
    </row>
    <row r="2002" spans="18:18" x14ac:dyDescent="0.25">
      <c r="R2002" s="9" t="str">
        <f>IF(List!B2002="","",1)</f>
        <v/>
      </c>
    </row>
    <row r="2003" spans="18:18" x14ac:dyDescent="0.25">
      <c r="R2003" s="9" t="str">
        <f>IF(List!B2003="","",1)</f>
        <v/>
      </c>
    </row>
    <row r="2004" spans="18:18" x14ac:dyDescent="0.25">
      <c r="R2004" s="9" t="str">
        <f>IF(List!B2004="","",1)</f>
        <v/>
      </c>
    </row>
    <row r="2005" spans="18:18" x14ac:dyDescent="0.25">
      <c r="R2005" s="9" t="str">
        <f>IF(List!B2005="","",1)</f>
        <v/>
      </c>
    </row>
    <row r="2006" spans="18:18" x14ac:dyDescent="0.25">
      <c r="R2006" s="9" t="str">
        <f>IF(List!B2006="","",1)</f>
        <v/>
      </c>
    </row>
    <row r="2007" spans="18:18" x14ac:dyDescent="0.25">
      <c r="R2007" s="9" t="str">
        <f>IF(List!B2007="","",1)</f>
        <v/>
      </c>
    </row>
    <row r="2008" spans="18:18" x14ac:dyDescent="0.25">
      <c r="R2008" s="9" t="str">
        <f>IF(List!B2008="","",1)</f>
        <v/>
      </c>
    </row>
    <row r="2009" spans="18:18" x14ac:dyDescent="0.25">
      <c r="R2009" s="9" t="str">
        <f>IF(List!B2009="","",1)</f>
        <v/>
      </c>
    </row>
    <row r="2010" spans="18:18" x14ac:dyDescent="0.25">
      <c r="R2010" s="9" t="str">
        <f>IF(List!B2010="","",1)</f>
        <v/>
      </c>
    </row>
    <row r="2011" spans="18:18" x14ac:dyDescent="0.25">
      <c r="R2011" s="9" t="str">
        <f>IF(List!B2011="","",1)</f>
        <v/>
      </c>
    </row>
    <row r="2012" spans="18:18" x14ac:dyDescent="0.25">
      <c r="R2012" s="9" t="str">
        <f>IF(List!B2012="","",1)</f>
        <v/>
      </c>
    </row>
    <row r="2013" spans="18:18" x14ac:dyDescent="0.25">
      <c r="R2013" s="9" t="str">
        <f>IF(List!B2013="","",1)</f>
        <v/>
      </c>
    </row>
    <row r="2014" spans="18:18" x14ac:dyDescent="0.25">
      <c r="R2014" s="9" t="str">
        <f>IF(List!B2014="","",1)</f>
        <v/>
      </c>
    </row>
    <row r="2015" spans="18:18" x14ac:dyDescent="0.25">
      <c r="R2015" s="9" t="str">
        <f>IF(List!B2015="","",1)</f>
        <v/>
      </c>
    </row>
    <row r="2016" spans="18:18" x14ac:dyDescent="0.25">
      <c r="R2016" s="9" t="str">
        <f>IF(List!B2016="","",1)</f>
        <v/>
      </c>
    </row>
    <row r="2017" spans="18:18" x14ac:dyDescent="0.25">
      <c r="R2017" s="9" t="str">
        <f>IF(List!B2017="","",1)</f>
        <v/>
      </c>
    </row>
    <row r="2018" spans="18:18" x14ac:dyDescent="0.25">
      <c r="R2018" s="9" t="str">
        <f>IF(List!B2018="","",1)</f>
        <v/>
      </c>
    </row>
    <row r="2019" spans="18:18" x14ac:dyDescent="0.25">
      <c r="R2019" s="9" t="str">
        <f>IF(List!B2019="","",1)</f>
        <v/>
      </c>
    </row>
    <row r="2020" spans="18:18" x14ac:dyDescent="0.25">
      <c r="R2020" s="9" t="str">
        <f>IF(List!B2020="","",1)</f>
        <v/>
      </c>
    </row>
    <row r="2021" spans="18:18" x14ac:dyDescent="0.25">
      <c r="R2021" s="9" t="str">
        <f>IF(List!B2021="","",1)</f>
        <v/>
      </c>
    </row>
    <row r="2022" spans="18:18" x14ac:dyDescent="0.25">
      <c r="R2022" s="9" t="str">
        <f>IF(List!B2022="","",1)</f>
        <v/>
      </c>
    </row>
    <row r="2023" spans="18:18" x14ac:dyDescent="0.25">
      <c r="R2023" s="9" t="str">
        <f>IF(List!B2023="","",1)</f>
        <v/>
      </c>
    </row>
    <row r="2024" spans="18:18" x14ac:dyDescent="0.25">
      <c r="R2024" s="9" t="str">
        <f>IF(List!B2024="","",1)</f>
        <v/>
      </c>
    </row>
    <row r="2025" spans="18:18" x14ac:dyDescent="0.25">
      <c r="R2025" s="9" t="str">
        <f>IF(List!B2025="","",1)</f>
        <v/>
      </c>
    </row>
    <row r="2026" spans="18:18" x14ac:dyDescent="0.25">
      <c r="R2026" s="9" t="str">
        <f>IF(List!B2026="","",1)</f>
        <v/>
      </c>
    </row>
    <row r="2027" spans="18:18" x14ac:dyDescent="0.25">
      <c r="R2027" s="9" t="str">
        <f>IF(List!B2027="","",1)</f>
        <v/>
      </c>
    </row>
    <row r="2028" spans="18:18" x14ac:dyDescent="0.25">
      <c r="R2028" s="9" t="str">
        <f>IF(List!B2028="","",1)</f>
        <v/>
      </c>
    </row>
    <row r="2029" spans="18:18" x14ac:dyDescent="0.25">
      <c r="R2029" s="9" t="str">
        <f>IF(List!B2029="","",1)</f>
        <v/>
      </c>
    </row>
    <row r="2030" spans="18:18" x14ac:dyDescent="0.25">
      <c r="R2030" s="9" t="str">
        <f>IF(List!B2030="","",1)</f>
        <v/>
      </c>
    </row>
    <row r="2031" spans="18:18" x14ac:dyDescent="0.25">
      <c r="R2031" s="9" t="str">
        <f>IF(List!B2031="","",1)</f>
        <v/>
      </c>
    </row>
    <row r="2032" spans="18:18" x14ac:dyDescent="0.25">
      <c r="R2032" s="9" t="str">
        <f>IF(List!B2032="","",1)</f>
        <v/>
      </c>
    </row>
    <row r="2033" spans="18:18" x14ac:dyDescent="0.25">
      <c r="R2033" s="9" t="str">
        <f>IF(List!B2033="","",1)</f>
        <v/>
      </c>
    </row>
    <row r="2034" spans="18:18" x14ac:dyDescent="0.25">
      <c r="R2034" s="9" t="str">
        <f>IF(List!B2034="","",1)</f>
        <v/>
      </c>
    </row>
    <row r="2035" spans="18:18" x14ac:dyDescent="0.25">
      <c r="R2035" s="9" t="str">
        <f>IF(List!B2035="","",1)</f>
        <v/>
      </c>
    </row>
    <row r="2036" spans="18:18" x14ac:dyDescent="0.25">
      <c r="R2036" s="9" t="str">
        <f>IF(List!B2036="","",1)</f>
        <v/>
      </c>
    </row>
    <row r="2037" spans="18:18" x14ac:dyDescent="0.25">
      <c r="R2037" s="9" t="str">
        <f>IF(List!B2037="","",1)</f>
        <v/>
      </c>
    </row>
    <row r="2038" spans="18:18" x14ac:dyDescent="0.25">
      <c r="R2038" s="9" t="str">
        <f>IF(List!B2038="","",1)</f>
        <v/>
      </c>
    </row>
    <row r="2039" spans="18:18" x14ac:dyDescent="0.25">
      <c r="R2039" s="9" t="str">
        <f>IF(List!B2039="","",1)</f>
        <v/>
      </c>
    </row>
    <row r="2040" spans="18:18" x14ac:dyDescent="0.25">
      <c r="R2040" s="9" t="str">
        <f>IF(List!B2040="","",1)</f>
        <v/>
      </c>
    </row>
    <row r="2041" spans="18:18" x14ac:dyDescent="0.25">
      <c r="R2041" s="9" t="str">
        <f>IF(List!B2041="","",1)</f>
        <v/>
      </c>
    </row>
    <row r="2042" spans="18:18" x14ac:dyDescent="0.25">
      <c r="R2042" s="9" t="str">
        <f>IF(List!B2042="","",1)</f>
        <v/>
      </c>
    </row>
    <row r="2043" spans="18:18" x14ac:dyDescent="0.25">
      <c r="R2043" s="9" t="str">
        <f>IF(List!B2043="","",1)</f>
        <v/>
      </c>
    </row>
    <row r="2044" spans="18:18" x14ac:dyDescent="0.25">
      <c r="R2044" s="9" t="str">
        <f>IF(List!B2044="","",1)</f>
        <v/>
      </c>
    </row>
    <row r="2045" spans="18:18" x14ac:dyDescent="0.25">
      <c r="R2045" s="9" t="str">
        <f>IF(List!B2045="","",1)</f>
        <v/>
      </c>
    </row>
    <row r="2046" spans="18:18" x14ac:dyDescent="0.25">
      <c r="R2046" s="9" t="str">
        <f>IF(List!B2046="","",1)</f>
        <v/>
      </c>
    </row>
    <row r="2047" spans="18:18" x14ac:dyDescent="0.25">
      <c r="R2047" s="9" t="str">
        <f>IF(List!B2047="","",1)</f>
        <v/>
      </c>
    </row>
    <row r="2048" spans="18:18" x14ac:dyDescent="0.25">
      <c r="R2048" s="9" t="str">
        <f>IF(List!B2048="","",1)</f>
        <v/>
      </c>
    </row>
    <row r="2049" spans="18:18" x14ac:dyDescent="0.25">
      <c r="R2049" s="9" t="str">
        <f>IF(List!B2049="","",1)</f>
        <v/>
      </c>
    </row>
    <row r="2050" spans="18:18" x14ac:dyDescent="0.25">
      <c r="R2050" s="9" t="str">
        <f>IF(List!B2050="","",1)</f>
        <v/>
      </c>
    </row>
    <row r="2051" spans="18:18" x14ac:dyDescent="0.25">
      <c r="R2051" s="9" t="str">
        <f>IF(List!B2051="","",1)</f>
        <v/>
      </c>
    </row>
    <row r="2052" spans="18:18" x14ac:dyDescent="0.25">
      <c r="R2052" s="9" t="str">
        <f>IF(List!B2052="","",1)</f>
        <v/>
      </c>
    </row>
    <row r="2053" spans="18:18" x14ac:dyDescent="0.25">
      <c r="R2053" s="9" t="str">
        <f>IF(List!B2053="","",1)</f>
        <v/>
      </c>
    </row>
    <row r="2054" spans="18:18" x14ac:dyDescent="0.25">
      <c r="R2054" s="9" t="str">
        <f>IF(List!B2054="","",1)</f>
        <v/>
      </c>
    </row>
    <row r="2055" spans="18:18" x14ac:dyDescent="0.25">
      <c r="R2055" s="9" t="str">
        <f>IF(List!B2055="","",1)</f>
        <v/>
      </c>
    </row>
    <row r="2056" spans="18:18" x14ac:dyDescent="0.25">
      <c r="R2056" s="9" t="str">
        <f>IF(List!B2056="","",1)</f>
        <v/>
      </c>
    </row>
    <row r="2057" spans="18:18" x14ac:dyDescent="0.25">
      <c r="R2057" s="9" t="str">
        <f>IF(List!B2057="","",1)</f>
        <v/>
      </c>
    </row>
    <row r="2058" spans="18:18" x14ac:dyDescent="0.25">
      <c r="R2058" s="9" t="str">
        <f>IF(List!B2058="","",1)</f>
        <v/>
      </c>
    </row>
    <row r="2059" spans="18:18" x14ac:dyDescent="0.25">
      <c r="R2059" s="9" t="str">
        <f>IF(List!B2059="","",1)</f>
        <v/>
      </c>
    </row>
    <row r="2060" spans="18:18" x14ac:dyDescent="0.25">
      <c r="R2060" s="9" t="str">
        <f>IF(List!B2060="","",1)</f>
        <v/>
      </c>
    </row>
    <row r="2061" spans="18:18" x14ac:dyDescent="0.25">
      <c r="R2061" s="9" t="str">
        <f>IF(List!B2061="","",1)</f>
        <v/>
      </c>
    </row>
    <row r="2062" spans="18:18" x14ac:dyDescent="0.25">
      <c r="R2062" s="9" t="str">
        <f>IF(List!B2062="","",1)</f>
        <v/>
      </c>
    </row>
    <row r="2063" spans="18:18" x14ac:dyDescent="0.25">
      <c r="R2063" s="9" t="str">
        <f>IF(List!B2063="","",1)</f>
        <v/>
      </c>
    </row>
    <row r="2064" spans="18:18" x14ac:dyDescent="0.25">
      <c r="R2064" s="9" t="str">
        <f>IF(List!B2064="","",1)</f>
        <v/>
      </c>
    </row>
    <row r="2065" spans="18:18" x14ac:dyDescent="0.25">
      <c r="R2065" s="9" t="str">
        <f>IF(List!B2065="","",1)</f>
        <v/>
      </c>
    </row>
    <row r="2066" spans="18:18" x14ac:dyDescent="0.25">
      <c r="R2066" s="9" t="str">
        <f>IF(List!B2066="","",1)</f>
        <v/>
      </c>
    </row>
    <row r="2067" spans="18:18" x14ac:dyDescent="0.25">
      <c r="R2067" s="9" t="str">
        <f>IF(List!B2067="","",1)</f>
        <v/>
      </c>
    </row>
    <row r="2068" spans="18:18" x14ac:dyDescent="0.25">
      <c r="R2068" s="9" t="str">
        <f>IF(List!B2068="","",1)</f>
        <v/>
      </c>
    </row>
    <row r="2069" spans="18:18" x14ac:dyDescent="0.25">
      <c r="R2069" s="9" t="str">
        <f>IF(List!B2069="","",1)</f>
        <v/>
      </c>
    </row>
    <row r="2070" spans="18:18" x14ac:dyDescent="0.25">
      <c r="R2070" s="9" t="str">
        <f>IF(List!B2070="","",1)</f>
        <v/>
      </c>
    </row>
    <row r="2071" spans="18:18" x14ac:dyDescent="0.25">
      <c r="R2071" s="9" t="str">
        <f>IF(List!B2071="","",1)</f>
        <v/>
      </c>
    </row>
    <row r="2072" spans="18:18" x14ac:dyDescent="0.25">
      <c r="R2072" s="9" t="str">
        <f>IF(List!B2072="","",1)</f>
        <v/>
      </c>
    </row>
    <row r="2073" spans="18:18" x14ac:dyDescent="0.25">
      <c r="R2073" s="9" t="str">
        <f>IF(List!B2073="","",1)</f>
        <v/>
      </c>
    </row>
    <row r="2074" spans="18:18" x14ac:dyDescent="0.25">
      <c r="R2074" s="9" t="str">
        <f>IF(List!B2074="","",1)</f>
        <v/>
      </c>
    </row>
    <row r="2075" spans="18:18" x14ac:dyDescent="0.25">
      <c r="R2075" s="9" t="str">
        <f>IF(List!B2075="","",1)</f>
        <v/>
      </c>
    </row>
    <row r="2076" spans="18:18" x14ac:dyDescent="0.25">
      <c r="R2076" s="9" t="str">
        <f>IF(List!B2076="","",1)</f>
        <v/>
      </c>
    </row>
    <row r="2077" spans="18:18" x14ac:dyDescent="0.25">
      <c r="R2077" s="9" t="str">
        <f>IF(List!B2077="","",1)</f>
        <v/>
      </c>
    </row>
    <row r="2078" spans="18:18" x14ac:dyDescent="0.25">
      <c r="R2078" s="9" t="str">
        <f>IF(List!B2078="","",1)</f>
        <v/>
      </c>
    </row>
    <row r="2079" spans="18:18" x14ac:dyDescent="0.25">
      <c r="R2079" s="9" t="str">
        <f>IF(List!B2079="","",1)</f>
        <v/>
      </c>
    </row>
    <row r="2080" spans="18:18" x14ac:dyDescent="0.25">
      <c r="R2080" s="9" t="str">
        <f>IF(List!B2080="","",1)</f>
        <v/>
      </c>
    </row>
    <row r="2081" spans="18:18" x14ac:dyDescent="0.25">
      <c r="R2081" s="9" t="str">
        <f>IF(List!B2081="","",1)</f>
        <v/>
      </c>
    </row>
    <row r="2082" spans="18:18" x14ac:dyDescent="0.25">
      <c r="R2082" s="9" t="str">
        <f>IF(List!B2082="","",1)</f>
        <v/>
      </c>
    </row>
    <row r="2083" spans="18:18" x14ac:dyDescent="0.25">
      <c r="R2083" s="9" t="str">
        <f>IF(List!B2083="","",1)</f>
        <v/>
      </c>
    </row>
    <row r="2084" spans="18:18" x14ac:dyDescent="0.25">
      <c r="R2084" s="9" t="str">
        <f>IF(List!B2084="","",1)</f>
        <v/>
      </c>
    </row>
    <row r="2085" spans="18:18" x14ac:dyDescent="0.25">
      <c r="R2085" s="9" t="str">
        <f>IF(List!B2085="","",1)</f>
        <v/>
      </c>
    </row>
    <row r="2086" spans="18:18" x14ac:dyDescent="0.25">
      <c r="R2086" s="9" t="str">
        <f>IF(List!B2086="","",1)</f>
        <v/>
      </c>
    </row>
    <row r="2087" spans="18:18" x14ac:dyDescent="0.25">
      <c r="R2087" s="9" t="str">
        <f>IF(List!B2087="","",1)</f>
        <v/>
      </c>
    </row>
    <row r="2088" spans="18:18" x14ac:dyDescent="0.25">
      <c r="R2088" s="9" t="str">
        <f>IF(List!B2088="","",1)</f>
        <v/>
      </c>
    </row>
    <row r="2089" spans="18:18" x14ac:dyDescent="0.25">
      <c r="R2089" s="9" t="str">
        <f>IF(List!B2089="","",1)</f>
        <v/>
      </c>
    </row>
    <row r="2090" spans="18:18" x14ac:dyDescent="0.25">
      <c r="R2090" s="9" t="str">
        <f>IF(List!B2090="","",1)</f>
        <v/>
      </c>
    </row>
    <row r="2091" spans="18:18" x14ac:dyDescent="0.25">
      <c r="R2091" s="9" t="str">
        <f>IF(List!B2091="","",1)</f>
        <v/>
      </c>
    </row>
    <row r="2092" spans="18:18" x14ac:dyDescent="0.25">
      <c r="R2092" s="9" t="str">
        <f>IF(List!B2092="","",1)</f>
        <v/>
      </c>
    </row>
    <row r="2093" spans="18:18" x14ac:dyDescent="0.25">
      <c r="R2093" s="9" t="str">
        <f>IF(List!B2093="","",1)</f>
        <v/>
      </c>
    </row>
    <row r="2094" spans="18:18" x14ac:dyDescent="0.25">
      <c r="R2094" s="9" t="str">
        <f>IF(List!B2094="","",1)</f>
        <v/>
      </c>
    </row>
    <row r="2095" spans="18:18" x14ac:dyDescent="0.25">
      <c r="R2095" s="9" t="str">
        <f>IF(List!B2095="","",1)</f>
        <v/>
      </c>
    </row>
    <row r="2096" spans="18:18" x14ac:dyDescent="0.25">
      <c r="R2096" s="9" t="str">
        <f>IF(List!B2096="","",1)</f>
        <v/>
      </c>
    </row>
    <row r="2097" spans="18:18" x14ac:dyDescent="0.25">
      <c r="R2097" s="9" t="str">
        <f>IF(List!B2097="","",1)</f>
        <v/>
      </c>
    </row>
    <row r="2098" spans="18:18" x14ac:dyDescent="0.25">
      <c r="R2098" s="9" t="str">
        <f>IF(List!B2098="","",1)</f>
        <v/>
      </c>
    </row>
    <row r="2099" spans="18:18" x14ac:dyDescent="0.25">
      <c r="R2099" s="9" t="str">
        <f>IF(List!B2099="","",1)</f>
        <v/>
      </c>
    </row>
    <row r="2100" spans="18:18" x14ac:dyDescent="0.25">
      <c r="R2100" s="9" t="str">
        <f>IF(List!B2100="","",1)</f>
        <v/>
      </c>
    </row>
    <row r="2101" spans="18:18" x14ac:dyDescent="0.25">
      <c r="R2101" s="9" t="str">
        <f>IF(List!B2101="","",1)</f>
        <v/>
      </c>
    </row>
    <row r="2102" spans="18:18" x14ac:dyDescent="0.25">
      <c r="R2102" s="9" t="str">
        <f>IF(List!B2102="","",1)</f>
        <v/>
      </c>
    </row>
    <row r="2103" spans="18:18" x14ac:dyDescent="0.25">
      <c r="R2103" s="9" t="str">
        <f>IF(List!B2103="","",1)</f>
        <v/>
      </c>
    </row>
    <row r="2104" spans="18:18" x14ac:dyDescent="0.25">
      <c r="R2104" s="9" t="str">
        <f>IF(List!B2104="","",1)</f>
        <v/>
      </c>
    </row>
    <row r="2105" spans="18:18" x14ac:dyDescent="0.25">
      <c r="R2105" s="9" t="str">
        <f>IF(List!B2105="","",1)</f>
        <v/>
      </c>
    </row>
    <row r="2106" spans="18:18" x14ac:dyDescent="0.25">
      <c r="R2106" s="9" t="str">
        <f>IF(List!B2106="","",1)</f>
        <v/>
      </c>
    </row>
    <row r="2107" spans="18:18" x14ac:dyDescent="0.25">
      <c r="R2107" s="9" t="str">
        <f>IF(List!B2107="","",1)</f>
        <v/>
      </c>
    </row>
    <row r="2108" spans="18:18" x14ac:dyDescent="0.25">
      <c r="R2108" s="9" t="str">
        <f>IF(List!B2108="","",1)</f>
        <v/>
      </c>
    </row>
    <row r="2109" spans="18:18" x14ac:dyDescent="0.25">
      <c r="R2109" s="9" t="str">
        <f>IF(List!B2109="","",1)</f>
        <v/>
      </c>
    </row>
    <row r="2110" spans="18:18" x14ac:dyDescent="0.25">
      <c r="R2110" s="9" t="str">
        <f>IF(List!B2110="","",1)</f>
        <v/>
      </c>
    </row>
    <row r="2111" spans="18:18" x14ac:dyDescent="0.25">
      <c r="R2111" s="9" t="str">
        <f>IF(List!B2111="","",1)</f>
        <v/>
      </c>
    </row>
    <row r="2112" spans="18:18" x14ac:dyDescent="0.25">
      <c r="R2112" s="9" t="str">
        <f>IF(List!B2112="","",1)</f>
        <v/>
      </c>
    </row>
    <row r="2113" spans="18:18" x14ac:dyDescent="0.25">
      <c r="R2113" s="9" t="str">
        <f>IF(List!B2113="","",1)</f>
        <v/>
      </c>
    </row>
    <row r="2114" spans="18:18" x14ac:dyDescent="0.25">
      <c r="R2114" s="9" t="str">
        <f>IF(List!B2114="","",1)</f>
        <v/>
      </c>
    </row>
    <row r="2115" spans="18:18" x14ac:dyDescent="0.25">
      <c r="R2115" s="9" t="str">
        <f>IF(List!B2115="","",1)</f>
        <v/>
      </c>
    </row>
    <row r="2116" spans="18:18" x14ac:dyDescent="0.25">
      <c r="R2116" s="9" t="str">
        <f>IF(List!B2116="","",1)</f>
        <v/>
      </c>
    </row>
    <row r="2117" spans="18:18" x14ac:dyDescent="0.25">
      <c r="R2117" s="9" t="str">
        <f>IF(List!B2117="","",1)</f>
        <v/>
      </c>
    </row>
    <row r="2118" spans="18:18" x14ac:dyDescent="0.25">
      <c r="R2118" s="9" t="str">
        <f>IF(List!B2118="","",1)</f>
        <v/>
      </c>
    </row>
    <row r="2119" spans="18:18" x14ac:dyDescent="0.25">
      <c r="R2119" s="9" t="str">
        <f>IF(List!B2119="","",1)</f>
        <v/>
      </c>
    </row>
    <row r="2120" spans="18:18" x14ac:dyDescent="0.25">
      <c r="R2120" s="9" t="str">
        <f>IF(List!B2120="","",1)</f>
        <v/>
      </c>
    </row>
    <row r="2121" spans="18:18" x14ac:dyDescent="0.25">
      <c r="R2121" s="9" t="str">
        <f>IF(List!B2121="","",1)</f>
        <v/>
      </c>
    </row>
    <row r="2122" spans="18:18" x14ac:dyDescent="0.25">
      <c r="R2122" s="9" t="str">
        <f>IF(List!B2122="","",1)</f>
        <v/>
      </c>
    </row>
    <row r="2123" spans="18:18" x14ac:dyDescent="0.25">
      <c r="R2123" s="9" t="str">
        <f>IF(List!B2123="","",1)</f>
        <v/>
      </c>
    </row>
    <row r="2124" spans="18:18" x14ac:dyDescent="0.25">
      <c r="R2124" s="9" t="str">
        <f>IF(List!B2124="","",1)</f>
        <v/>
      </c>
    </row>
    <row r="2125" spans="18:18" x14ac:dyDescent="0.25">
      <c r="R2125" s="9" t="str">
        <f>IF(List!B2125="","",1)</f>
        <v/>
      </c>
    </row>
    <row r="2126" spans="18:18" x14ac:dyDescent="0.25">
      <c r="R2126" s="9" t="str">
        <f>IF(List!B2126="","",1)</f>
        <v/>
      </c>
    </row>
    <row r="2127" spans="18:18" x14ac:dyDescent="0.25">
      <c r="R2127" s="9" t="str">
        <f>IF(List!B2127="","",1)</f>
        <v/>
      </c>
    </row>
    <row r="2128" spans="18:18" x14ac:dyDescent="0.25">
      <c r="R2128" s="9" t="str">
        <f>IF(List!B2128="","",1)</f>
        <v/>
      </c>
    </row>
    <row r="2129" spans="18:18" x14ac:dyDescent="0.25">
      <c r="R2129" s="9" t="str">
        <f>IF(List!B2129="","",1)</f>
        <v/>
      </c>
    </row>
    <row r="2130" spans="18:18" x14ac:dyDescent="0.25">
      <c r="R2130" s="9" t="str">
        <f>IF(List!B2130="","",1)</f>
        <v/>
      </c>
    </row>
    <row r="2131" spans="18:18" x14ac:dyDescent="0.25">
      <c r="R2131" s="9" t="str">
        <f>IF(List!B2131="","",1)</f>
        <v/>
      </c>
    </row>
    <row r="2132" spans="18:18" x14ac:dyDescent="0.25">
      <c r="R2132" s="9" t="str">
        <f>IF(List!B2132="","",1)</f>
        <v/>
      </c>
    </row>
    <row r="2133" spans="18:18" x14ac:dyDescent="0.25">
      <c r="R2133" s="9" t="str">
        <f>IF(List!B2133="","",1)</f>
        <v/>
      </c>
    </row>
    <row r="2134" spans="18:18" x14ac:dyDescent="0.25">
      <c r="R2134" s="9" t="str">
        <f>IF(List!B2134="","",1)</f>
        <v/>
      </c>
    </row>
    <row r="2135" spans="18:18" x14ac:dyDescent="0.25">
      <c r="R2135" s="9" t="str">
        <f>IF(List!B2135="","",1)</f>
        <v/>
      </c>
    </row>
    <row r="2136" spans="18:18" x14ac:dyDescent="0.25">
      <c r="R2136" s="9" t="str">
        <f>IF(List!B2136="","",1)</f>
        <v/>
      </c>
    </row>
    <row r="2137" spans="18:18" x14ac:dyDescent="0.25">
      <c r="R2137" s="9" t="str">
        <f>IF(List!B2137="","",1)</f>
        <v/>
      </c>
    </row>
    <row r="2138" spans="18:18" x14ac:dyDescent="0.25">
      <c r="R2138" s="9" t="str">
        <f>IF(List!B2138="","",1)</f>
        <v/>
      </c>
    </row>
    <row r="2139" spans="18:18" x14ac:dyDescent="0.25">
      <c r="R2139" s="9" t="str">
        <f>IF(List!B2139="","",1)</f>
        <v/>
      </c>
    </row>
    <row r="2140" spans="18:18" x14ac:dyDescent="0.25">
      <c r="R2140" s="9" t="str">
        <f>IF(List!B2140="","",1)</f>
        <v/>
      </c>
    </row>
    <row r="2141" spans="18:18" x14ac:dyDescent="0.25">
      <c r="R2141" s="9" t="str">
        <f>IF(List!B2141="","",1)</f>
        <v/>
      </c>
    </row>
    <row r="2142" spans="18:18" x14ac:dyDescent="0.25">
      <c r="R2142" s="9" t="str">
        <f>IF(List!B2142="","",1)</f>
        <v/>
      </c>
    </row>
    <row r="2143" spans="18:18" x14ac:dyDescent="0.25">
      <c r="R2143" s="9" t="str">
        <f>IF(List!B2143="","",1)</f>
        <v/>
      </c>
    </row>
    <row r="2144" spans="18:18" x14ac:dyDescent="0.25">
      <c r="R2144" s="9" t="str">
        <f>IF(List!B2144="","",1)</f>
        <v/>
      </c>
    </row>
    <row r="2145" spans="18:18" x14ac:dyDescent="0.25">
      <c r="R2145" s="9" t="str">
        <f>IF(List!B2145="","",1)</f>
        <v/>
      </c>
    </row>
    <row r="2146" spans="18:18" x14ac:dyDescent="0.25">
      <c r="R2146" s="9" t="str">
        <f>IF(List!B2146="","",1)</f>
        <v/>
      </c>
    </row>
    <row r="2147" spans="18:18" x14ac:dyDescent="0.25">
      <c r="R2147" s="9" t="str">
        <f>IF(List!B2147="","",1)</f>
        <v/>
      </c>
    </row>
    <row r="2148" spans="18:18" x14ac:dyDescent="0.25">
      <c r="R2148" s="9" t="str">
        <f>IF(List!B2148="","",1)</f>
        <v/>
      </c>
    </row>
    <row r="2149" spans="18:18" x14ac:dyDescent="0.25">
      <c r="R2149" s="9" t="str">
        <f>IF(List!B2149="","",1)</f>
        <v/>
      </c>
    </row>
    <row r="2150" spans="18:18" x14ac:dyDescent="0.25">
      <c r="R2150" s="9" t="str">
        <f>IF(List!B2150="","",1)</f>
        <v/>
      </c>
    </row>
    <row r="2151" spans="18:18" x14ac:dyDescent="0.25">
      <c r="R2151" s="9" t="str">
        <f>IF(List!B2151="","",1)</f>
        <v/>
      </c>
    </row>
    <row r="2152" spans="18:18" x14ac:dyDescent="0.25">
      <c r="R2152" s="9" t="str">
        <f>IF(List!B2152="","",1)</f>
        <v/>
      </c>
    </row>
    <row r="2153" spans="18:18" x14ac:dyDescent="0.25">
      <c r="R2153" s="9" t="str">
        <f>IF(List!B2153="","",1)</f>
        <v/>
      </c>
    </row>
    <row r="2154" spans="18:18" x14ac:dyDescent="0.25">
      <c r="R2154" s="9" t="str">
        <f>IF(List!B2154="","",1)</f>
        <v/>
      </c>
    </row>
    <row r="2155" spans="18:18" x14ac:dyDescent="0.25">
      <c r="R2155" s="9" t="str">
        <f>IF(List!B2155="","",1)</f>
        <v/>
      </c>
    </row>
    <row r="2156" spans="18:18" x14ac:dyDescent="0.25">
      <c r="R2156" s="9" t="str">
        <f>IF(List!B2156="","",1)</f>
        <v/>
      </c>
    </row>
    <row r="2157" spans="18:18" x14ac:dyDescent="0.25">
      <c r="R2157" s="9" t="str">
        <f>IF(List!B2157="","",1)</f>
        <v/>
      </c>
    </row>
    <row r="2158" spans="18:18" x14ac:dyDescent="0.25">
      <c r="R2158" s="9" t="str">
        <f>IF(List!B2158="","",1)</f>
        <v/>
      </c>
    </row>
    <row r="2159" spans="18:18" x14ac:dyDescent="0.25">
      <c r="R2159" s="9" t="str">
        <f>IF(List!B2159="","",1)</f>
        <v/>
      </c>
    </row>
    <row r="2160" spans="18:18" x14ac:dyDescent="0.25">
      <c r="R2160" s="9" t="str">
        <f>IF(List!B2160="","",1)</f>
        <v/>
      </c>
    </row>
    <row r="2161" spans="18:18" x14ac:dyDescent="0.25">
      <c r="R2161" s="9" t="str">
        <f>IF(List!B2161="","",1)</f>
        <v/>
      </c>
    </row>
    <row r="2162" spans="18:18" x14ac:dyDescent="0.25">
      <c r="R2162" s="9" t="str">
        <f>IF(List!B2162="","",1)</f>
        <v/>
      </c>
    </row>
    <row r="2163" spans="18:18" x14ac:dyDescent="0.25">
      <c r="R2163" s="9" t="str">
        <f>IF(List!B2163="","",1)</f>
        <v/>
      </c>
    </row>
    <row r="2164" spans="18:18" x14ac:dyDescent="0.25">
      <c r="R2164" s="9" t="str">
        <f>IF(List!B2164="","",1)</f>
        <v/>
      </c>
    </row>
    <row r="2165" spans="18:18" x14ac:dyDescent="0.25">
      <c r="R2165" s="9" t="str">
        <f>IF(List!B2165="","",1)</f>
        <v/>
      </c>
    </row>
    <row r="2166" spans="18:18" x14ac:dyDescent="0.25">
      <c r="R2166" s="9" t="str">
        <f>IF(List!B2166="","",1)</f>
        <v/>
      </c>
    </row>
    <row r="2167" spans="18:18" x14ac:dyDescent="0.25">
      <c r="R2167" s="9" t="str">
        <f>IF(List!B2167="","",1)</f>
        <v/>
      </c>
    </row>
    <row r="2168" spans="18:18" x14ac:dyDescent="0.25">
      <c r="R2168" s="9" t="str">
        <f>IF(List!B2168="","",1)</f>
        <v/>
      </c>
    </row>
    <row r="2169" spans="18:18" x14ac:dyDescent="0.25">
      <c r="R2169" s="9" t="str">
        <f>IF(List!B2169="","",1)</f>
        <v/>
      </c>
    </row>
    <row r="2170" spans="18:18" x14ac:dyDescent="0.25">
      <c r="R2170" s="9" t="str">
        <f>IF(List!B2170="","",1)</f>
        <v/>
      </c>
    </row>
    <row r="2171" spans="18:18" x14ac:dyDescent="0.25">
      <c r="R2171" s="9" t="str">
        <f>IF(List!B2171="","",1)</f>
        <v/>
      </c>
    </row>
    <row r="2172" spans="18:18" x14ac:dyDescent="0.25">
      <c r="R2172" s="9" t="str">
        <f>IF(List!B2172="","",1)</f>
        <v/>
      </c>
    </row>
    <row r="2173" spans="18:18" x14ac:dyDescent="0.25">
      <c r="R2173" s="9" t="str">
        <f>IF(List!B2173="","",1)</f>
        <v/>
      </c>
    </row>
    <row r="2174" spans="18:18" x14ac:dyDescent="0.25">
      <c r="R2174" s="9" t="str">
        <f>IF(List!B2174="","",1)</f>
        <v/>
      </c>
    </row>
    <row r="2175" spans="18:18" x14ac:dyDescent="0.25">
      <c r="R2175" s="9" t="str">
        <f>IF(List!B2175="","",1)</f>
        <v/>
      </c>
    </row>
    <row r="2176" spans="18:18" x14ac:dyDescent="0.25">
      <c r="R2176" s="9" t="str">
        <f>IF(List!B2176="","",1)</f>
        <v/>
      </c>
    </row>
    <row r="2177" spans="18:18" x14ac:dyDescent="0.25">
      <c r="R2177" s="9" t="str">
        <f>IF(List!B2177="","",1)</f>
        <v/>
      </c>
    </row>
    <row r="2178" spans="18:18" x14ac:dyDescent="0.25">
      <c r="R2178" s="9" t="str">
        <f>IF(List!B2178="","",1)</f>
        <v/>
      </c>
    </row>
    <row r="2179" spans="18:18" x14ac:dyDescent="0.25">
      <c r="R2179" s="9" t="str">
        <f>IF(List!B2179="","",1)</f>
        <v/>
      </c>
    </row>
    <row r="2180" spans="18:18" x14ac:dyDescent="0.25">
      <c r="R2180" s="9" t="str">
        <f>IF(List!B2180="","",1)</f>
        <v/>
      </c>
    </row>
    <row r="2181" spans="18:18" x14ac:dyDescent="0.25">
      <c r="R2181" s="9" t="str">
        <f>IF(List!B2181="","",1)</f>
        <v/>
      </c>
    </row>
    <row r="2182" spans="18:18" x14ac:dyDescent="0.25">
      <c r="R2182" s="9" t="str">
        <f>IF(List!B2182="","",1)</f>
        <v/>
      </c>
    </row>
    <row r="2183" spans="18:18" x14ac:dyDescent="0.25">
      <c r="R2183" s="9" t="str">
        <f>IF(List!B2183="","",1)</f>
        <v/>
      </c>
    </row>
    <row r="2184" spans="18:18" x14ac:dyDescent="0.25">
      <c r="R2184" s="9" t="str">
        <f>IF(List!B2184="","",1)</f>
        <v/>
      </c>
    </row>
    <row r="2185" spans="18:18" x14ac:dyDescent="0.25">
      <c r="R2185" s="9" t="str">
        <f>IF(List!B2185="","",1)</f>
        <v/>
      </c>
    </row>
    <row r="2186" spans="18:18" x14ac:dyDescent="0.25">
      <c r="R2186" s="9" t="str">
        <f>IF(List!B2186="","",1)</f>
        <v/>
      </c>
    </row>
    <row r="2187" spans="18:18" x14ac:dyDescent="0.25">
      <c r="R2187" s="9" t="str">
        <f>IF(List!B2187="","",1)</f>
        <v/>
      </c>
    </row>
    <row r="2188" spans="18:18" x14ac:dyDescent="0.25">
      <c r="R2188" s="9" t="str">
        <f>IF(List!B2188="","",1)</f>
        <v/>
      </c>
    </row>
    <row r="2189" spans="18:18" x14ac:dyDescent="0.25">
      <c r="R2189" s="9" t="str">
        <f>IF(List!B2189="","",1)</f>
        <v/>
      </c>
    </row>
    <row r="2190" spans="18:18" x14ac:dyDescent="0.25">
      <c r="R2190" s="9" t="str">
        <f>IF(List!B2190="","",1)</f>
        <v/>
      </c>
    </row>
    <row r="2191" spans="18:18" x14ac:dyDescent="0.25">
      <c r="R2191" s="9" t="str">
        <f>IF(List!B2191="","",1)</f>
        <v/>
      </c>
    </row>
    <row r="2192" spans="18:18" x14ac:dyDescent="0.25">
      <c r="R2192" s="9" t="str">
        <f>IF(List!B2192="","",1)</f>
        <v/>
      </c>
    </row>
    <row r="2193" spans="18:18" x14ac:dyDescent="0.25">
      <c r="R2193" s="9" t="str">
        <f>IF(List!B2193="","",1)</f>
        <v/>
      </c>
    </row>
    <row r="2194" spans="18:18" x14ac:dyDescent="0.25">
      <c r="R2194" s="9" t="str">
        <f>IF(List!B2194="","",1)</f>
        <v/>
      </c>
    </row>
    <row r="2195" spans="18:18" x14ac:dyDescent="0.25">
      <c r="R2195" s="9" t="str">
        <f>IF(List!B2195="","",1)</f>
        <v/>
      </c>
    </row>
    <row r="2196" spans="18:18" x14ac:dyDescent="0.25">
      <c r="R2196" s="9" t="str">
        <f>IF(List!B2196="","",1)</f>
        <v/>
      </c>
    </row>
    <row r="2197" spans="18:18" x14ac:dyDescent="0.25">
      <c r="R2197" s="9" t="str">
        <f>IF(List!B2197="","",1)</f>
        <v/>
      </c>
    </row>
    <row r="2198" spans="18:18" x14ac:dyDescent="0.25">
      <c r="R2198" s="9" t="str">
        <f>IF(List!B2198="","",1)</f>
        <v/>
      </c>
    </row>
    <row r="2199" spans="18:18" x14ac:dyDescent="0.25">
      <c r="R2199" s="9" t="str">
        <f>IF(List!B2199="","",1)</f>
        <v/>
      </c>
    </row>
    <row r="2200" spans="18:18" x14ac:dyDescent="0.25">
      <c r="R2200" s="9" t="str">
        <f>IF(List!B2200="","",1)</f>
        <v/>
      </c>
    </row>
    <row r="2201" spans="18:18" x14ac:dyDescent="0.25">
      <c r="R2201" s="9" t="str">
        <f>IF(List!B2201="","",1)</f>
        <v/>
      </c>
    </row>
    <row r="2202" spans="18:18" x14ac:dyDescent="0.25">
      <c r="R2202" s="9" t="str">
        <f>IF(List!B2202="","",1)</f>
        <v/>
      </c>
    </row>
    <row r="2203" spans="18:18" x14ac:dyDescent="0.25">
      <c r="R2203" s="9" t="str">
        <f>IF(List!B2203="","",1)</f>
        <v/>
      </c>
    </row>
    <row r="2204" spans="18:18" x14ac:dyDescent="0.25">
      <c r="R2204" s="9" t="str">
        <f>IF(List!B2204="","",1)</f>
        <v/>
      </c>
    </row>
    <row r="2205" spans="18:18" x14ac:dyDescent="0.25">
      <c r="R2205" s="9" t="str">
        <f>IF(List!B2205="","",1)</f>
        <v/>
      </c>
    </row>
    <row r="2206" spans="18:18" x14ac:dyDescent="0.25">
      <c r="R2206" s="9" t="str">
        <f>IF(List!B2206="","",1)</f>
        <v/>
      </c>
    </row>
    <row r="2207" spans="18:18" x14ac:dyDescent="0.25">
      <c r="R2207" s="9" t="str">
        <f>IF(List!B2207="","",1)</f>
        <v/>
      </c>
    </row>
    <row r="2208" spans="18:18" x14ac:dyDescent="0.25">
      <c r="R2208" s="9" t="str">
        <f>IF(List!B2208="","",1)</f>
        <v/>
      </c>
    </row>
    <row r="2209" spans="18:18" x14ac:dyDescent="0.25">
      <c r="R2209" s="9" t="str">
        <f>IF(List!B2209="","",1)</f>
        <v/>
      </c>
    </row>
    <row r="2210" spans="18:18" x14ac:dyDescent="0.25">
      <c r="R2210" s="9" t="str">
        <f>IF(List!B2210="","",1)</f>
        <v/>
      </c>
    </row>
    <row r="2211" spans="18:18" x14ac:dyDescent="0.25">
      <c r="R2211" s="9" t="str">
        <f>IF(List!B2211="","",1)</f>
        <v/>
      </c>
    </row>
    <row r="2212" spans="18:18" x14ac:dyDescent="0.25">
      <c r="R2212" s="9" t="str">
        <f>IF(List!B2212="","",1)</f>
        <v/>
      </c>
    </row>
    <row r="2213" spans="18:18" x14ac:dyDescent="0.25">
      <c r="R2213" s="9" t="str">
        <f>IF(List!B2213="","",1)</f>
        <v/>
      </c>
    </row>
    <row r="2214" spans="18:18" x14ac:dyDescent="0.25">
      <c r="R2214" s="9" t="str">
        <f>IF(List!B2214="","",1)</f>
        <v/>
      </c>
    </row>
    <row r="2215" spans="18:18" x14ac:dyDescent="0.25">
      <c r="R2215" s="9" t="str">
        <f>IF(List!B2215="","",1)</f>
        <v/>
      </c>
    </row>
    <row r="2216" spans="18:18" x14ac:dyDescent="0.25">
      <c r="R2216" s="9" t="str">
        <f>IF(List!B2216="","",1)</f>
        <v/>
      </c>
    </row>
    <row r="2217" spans="18:18" x14ac:dyDescent="0.25">
      <c r="R2217" s="9" t="str">
        <f>IF(List!B2217="","",1)</f>
        <v/>
      </c>
    </row>
    <row r="2218" spans="18:18" x14ac:dyDescent="0.25">
      <c r="R2218" s="9" t="str">
        <f>IF(List!B2218="","",1)</f>
        <v/>
      </c>
    </row>
    <row r="2219" spans="18:18" x14ac:dyDescent="0.25">
      <c r="R2219" s="9" t="str">
        <f>IF(List!B2219="","",1)</f>
        <v/>
      </c>
    </row>
    <row r="2220" spans="18:18" x14ac:dyDescent="0.25">
      <c r="R2220" s="9" t="str">
        <f>IF(List!B2220="","",1)</f>
        <v/>
      </c>
    </row>
    <row r="2221" spans="18:18" x14ac:dyDescent="0.25">
      <c r="R2221" s="9" t="str">
        <f>IF(List!B2221="","",1)</f>
        <v/>
      </c>
    </row>
    <row r="2222" spans="18:18" x14ac:dyDescent="0.25">
      <c r="R2222" s="9" t="str">
        <f>IF(List!B2222="","",1)</f>
        <v/>
      </c>
    </row>
    <row r="2223" spans="18:18" x14ac:dyDescent="0.25">
      <c r="R2223" s="9" t="str">
        <f>IF(List!B2223="","",1)</f>
        <v/>
      </c>
    </row>
    <row r="2224" spans="18:18" x14ac:dyDescent="0.25">
      <c r="R2224" s="9" t="str">
        <f>IF(List!B2224="","",1)</f>
        <v/>
      </c>
    </row>
    <row r="2225" spans="18:18" x14ac:dyDescent="0.25">
      <c r="R2225" s="9" t="str">
        <f>IF(List!B2225="","",1)</f>
        <v/>
      </c>
    </row>
    <row r="2226" spans="18:18" x14ac:dyDescent="0.25">
      <c r="R2226" s="9" t="str">
        <f>IF(List!B2226="","",1)</f>
        <v/>
      </c>
    </row>
    <row r="2227" spans="18:18" x14ac:dyDescent="0.25">
      <c r="R2227" s="9" t="str">
        <f>IF(List!B2227="","",1)</f>
        <v/>
      </c>
    </row>
    <row r="2228" spans="18:18" x14ac:dyDescent="0.25">
      <c r="R2228" s="9" t="str">
        <f>IF(List!B2228="","",1)</f>
        <v/>
      </c>
    </row>
    <row r="2229" spans="18:18" x14ac:dyDescent="0.25">
      <c r="R2229" s="9" t="str">
        <f>IF(List!B2229="","",1)</f>
        <v/>
      </c>
    </row>
    <row r="2230" spans="18:18" x14ac:dyDescent="0.25">
      <c r="R2230" s="9" t="str">
        <f>IF(List!B2230="","",1)</f>
        <v/>
      </c>
    </row>
    <row r="2231" spans="18:18" x14ac:dyDescent="0.25">
      <c r="R2231" s="9" t="str">
        <f>IF(List!B2231="","",1)</f>
        <v/>
      </c>
    </row>
    <row r="2232" spans="18:18" x14ac:dyDescent="0.25">
      <c r="R2232" s="9" t="str">
        <f>IF(List!B2232="","",1)</f>
        <v/>
      </c>
    </row>
    <row r="2233" spans="18:18" x14ac:dyDescent="0.25">
      <c r="R2233" s="9" t="str">
        <f>IF(List!B2233="","",1)</f>
        <v/>
      </c>
    </row>
    <row r="2234" spans="18:18" x14ac:dyDescent="0.25">
      <c r="R2234" s="9" t="str">
        <f>IF(List!B2234="","",1)</f>
        <v/>
      </c>
    </row>
    <row r="2235" spans="18:18" x14ac:dyDescent="0.25">
      <c r="R2235" s="9" t="str">
        <f>IF(List!B2235="","",1)</f>
        <v/>
      </c>
    </row>
    <row r="2236" spans="18:18" x14ac:dyDescent="0.25">
      <c r="R2236" s="9" t="str">
        <f>IF(List!B2236="","",1)</f>
        <v/>
      </c>
    </row>
    <row r="2237" spans="18:18" x14ac:dyDescent="0.25">
      <c r="R2237" s="9" t="str">
        <f>IF(List!B2237="","",1)</f>
        <v/>
      </c>
    </row>
    <row r="2238" spans="18:18" x14ac:dyDescent="0.25">
      <c r="R2238" s="9" t="str">
        <f>IF(List!B2238="","",1)</f>
        <v/>
      </c>
    </row>
    <row r="2239" spans="18:18" x14ac:dyDescent="0.25">
      <c r="R2239" s="9" t="str">
        <f>IF(List!B2239="","",1)</f>
        <v/>
      </c>
    </row>
    <row r="2240" spans="18:18" x14ac:dyDescent="0.25">
      <c r="R2240" s="9" t="str">
        <f>IF(List!B2240="","",1)</f>
        <v/>
      </c>
    </row>
    <row r="2241" spans="18:18" x14ac:dyDescent="0.25">
      <c r="R2241" s="9" t="str">
        <f>IF(List!B2241="","",1)</f>
        <v/>
      </c>
    </row>
    <row r="2242" spans="18:18" x14ac:dyDescent="0.25">
      <c r="R2242" s="9" t="str">
        <f>IF(List!B2242="","",1)</f>
        <v/>
      </c>
    </row>
    <row r="2243" spans="18:18" x14ac:dyDescent="0.25">
      <c r="R2243" s="9" t="str">
        <f>IF(List!B2243="","",1)</f>
        <v/>
      </c>
    </row>
    <row r="2244" spans="18:18" x14ac:dyDescent="0.25">
      <c r="R2244" s="9" t="str">
        <f>IF(List!B2244="","",1)</f>
        <v/>
      </c>
    </row>
    <row r="2245" spans="18:18" x14ac:dyDescent="0.25">
      <c r="R2245" s="9" t="str">
        <f>IF(List!B2245="","",1)</f>
        <v/>
      </c>
    </row>
    <row r="2246" spans="18:18" x14ac:dyDescent="0.25">
      <c r="R2246" s="9" t="str">
        <f>IF(List!B2246="","",1)</f>
        <v/>
      </c>
    </row>
    <row r="2247" spans="18:18" x14ac:dyDescent="0.25">
      <c r="R2247" s="9" t="str">
        <f>IF(List!B2247="","",1)</f>
        <v/>
      </c>
    </row>
    <row r="2248" spans="18:18" x14ac:dyDescent="0.25">
      <c r="R2248" s="9" t="str">
        <f>IF(List!B2248="","",1)</f>
        <v/>
      </c>
    </row>
    <row r="2249" spans="18:18" x14ac:dyDescent="0.25">
      <c r="R2249" s="9" t="str">
        <f>IF(List!B2249="","",1)</f>
        <v/>
      </c>
    </row>
    <row r="2250" spans="18:18" x14ac:dyDescent="0.25">
      <c r="R2250" s="9" t="str">
        <f>IF(List!B2250="","",1)</f>
        <v/>
      </c>
    </row>
    <row r="2251" spans="18:18" x14ac:dyDescent="0.25">
      <c r="R2251" s="9" t="str">
        <f>IF(List!B2251="","",1)</f>
        <v/>
      </c>
    </row>
    <row r="2252" spans="18:18" x14ac:dyDescent="0.25">
      <c r="R2252" s="9" t="str">
        <f>IF(List!B2252="","",1)</f>
        <v/>
      </c>
    </row>
    <row r="2253" spans="18:18" x14ac:dyDescent="0.25">
      <c r="R2253" s="9" t="str">
        <f>IF(List!B2253="","",1)</f>
        <v/>
      </c>
    </row>
    <row r="2254" spans="18:18" x14ac:dyDescent="0.25">
      <c r="R2254" s="9" t="str">
        <f>IF(List!B2254="","",1)</f>
        <v/>
      </c>
    </row>
    <row r="2255" spans="18:18" x14ac:dyDescent="0.25">
      <c r="R2255" s="9" t="str">
        <f>IF(List!B2255="","",1)</f>
        <v/>
      </c>
    </row>
    <row r="2256" spans="18:18" x14ac:dyDescent="0.25">
      <c r="R2256" s="9" t="str">
        <f>IF(List!B2256="","",1)</f>
        <v/>
      </c>
    </row>
    <row r="2257" spans="18:18" x14ac:dyDescent="0.25">
      <c r="R2257" s="9" t="str">
        <f>IF(List!B2257="","",1)</f>
        <v/>
      </c>
    </row>
    <row r="2258" spans="18:18" x14ac:dyDescent="0.25">
      <c r="R2258" s="9" t="str">
        <f>IF(List!B2258="","",1)</f>
        <v/>
      </c>
    </row>
    <row r="2259" spans="18:18" x14ac:dyDescent="0.25">
      <c r="R2259" s="9" t="str">
        <f>IF(List!B2259="","",1)</f>
        <v/>
      </c>
    </row>
    <row r="2260" spans="18:18" x14ac:dyDescent="0.25">
      <c r="R2260" s="9" t="str">
        <f>IF(List!B2260="","",1)</f>
        <v/>
      </c>
    </row>
    <row r="2261" spans="18:18" x14ac:dyDescent="0.25">
      <c r="R2261" s="9" t="str">
        <f>IF(List!B2261="","",1)</f>
        <v/>
      </c>
    </row>
    <row r="2262" spans="18:18" x14ac:dyDescent="0.25">
      <c r="R2262" s="9" t="str">
        <f>IF(List!B2262="","",1)</f>
        <v/>
      </c>
    </row>
    <row r="2263" spans="18:18" x14ac:dyDescent="0.25">
      <c r="R2263" s="9" t="str">
        <f>IF(List!B2263="","",1)</f>
        <v/>
      </c>
    </row>
    <row r="2264" spans="18:18" x14ac:dyDescent="0.25">
      <c r="R2264" s="9" t="str">
        <f>IF(List!B2264="","",1)</f>
        <v/>
      </c>
    </row>
    <row r="2265" spans="18:18" x14ac:dyDescent="0.25">
      <c r="R2265" s="9" t="str">
        <f>IF(List!B2265="","",1)</f>
        <v/>
      </c>
    </row>
    <row r="2266" spans="18:18" x14ac:dyDescent="0.25">
      <c r="R2266" s="9" t="str">
        <f>IF(List!B2266="","",1)</f>
        <v/>
      </c>
    </row>
    <row r="2267" spans="18:18" x14ac:dyDescent="0.25">
      <c r="R2267" s="9" t="str">
        <f>IF(List!B2267="","",1)</f>
        <v/>
      </c>
    </row>
    <row r="2268" spans="18:18" x14ac:dyDescent="0.25">
      <c r="R2268" s="9" t="str">
        <f>IF(List!B2268="","",1)</f>
        <v/>
      </c>
    </row>
    <row r="2269" spans="18:18" x14ac:dyDescent="0.25">
      <c r="R2269" s="9" t="str">
        <f>IF(List!B2269="","",1)</f>
        <v/>
      </c>
    </row>
    <row r="2270" spans="18:18" x14ac:dyDescent="0.25">
      <c r="R2270" s="9" t="str">
        <f>IF(List!B2270="","",1)</f>
        <v/>
      </c>
    </row>
    <row r="2271" spans="18:18" x14ac:dyDescent="0.25">
      <c r="R2271" s="9" t="str">
        <f>IF(List!B2271="","",1)</f>
        <v/>
      </c>
    </row>
    <row r="2272" spans="18:18" x14ac:dyDescent="0.25">
      <c r="R2272" s="9" t="str">
        <f>IF(List!B2272="","",1)</f>
        <v/>
      </c>
    </row>
    <row r="2273" spans="18:18" x14ac:dyDescent="0.25">
      <c r="R2273" s="9" t="str">
        <f>IF(List!B2273="","",1)</f>
        <v/>
      </c>
    </row>
    <row r="2274" spans="18:18" x14ac:dyDescent="0.25">
      <c r="R2274" s="9" t="str">
        <f>IF(List!B2274="","",1)</f>
        <v/>
      </c>
    </row>
    <row r="2275" spans="18:18" x14ac:dyDescent="0.25">
      <c r="R2275" s="9" t="str">
        <f>IF(List!B2275="","",1)</f>
        <v/>
      </c>
    </row>
    <row r="2276" spans="18:18" x14ac:dyDescent="0.25">
      <c r="R2276" s="9" t="str">
        <f>IF(List!B2276="","",1)</f>
        <v/>
      </c>
    </row>
    <row r="2277" spans="18:18" x14ac:dyDescent="0.25">
      <c r="R2277" s="9" t="str">
        <f>IF(List!B2277="","",1)</f>
        <v/>
      </c>
    </row>
    <row r="2278" spans="18:18" x14ac:dyDescent="0.25">
      <c r="R2278" s="9" t="str">
        <f>IF(List!B2278="","",1)</f>
        <v/>
      </c>
    </row>
    <row r="2279" spans="18:18" x14ac:dyDescent="0.25">
      <c r="R2279" s="9" t="str">
        <f>IF(List!B2279="","",1)</f>
        <v/>
      </c>
    </row>
    <row r="2280" spans="18:18" x14ac:dyDescent="0.25">
      <c r="R2280" s="9" t="str">
        <f>IF(List!B2280="","",1)</f>
        <v/>
      </c>
    </row>
    <row r="2281" spans="18:18" x14ac:dyDescent="0.25">
      <c r="R2281" s="9" t="str">
        <f>IF(List!B2281="","",1)</f>
        <v/>
      </c>
    </row>
    <row r="2282" spans="18:18" x14ac:dyDescent="0.25">
      <c r="R2282" s="9" t="str">
        <f>IF(List!B2282="","",1)</f>
        <v/>
      </c>
    </row>
    <row r="2283" spans="18:18" x14ac:dyDescent="0.25">
      <c r="R2283" s="9" t="str">
        <f>IF(List!B2283="","",1)</f>
        <v/>
      </c>
    </row>
    <row r="2284" spans="18:18" x14ac:dyDescent="0.25">
      <c r="R2284" s="9" t="str">
        <f>IF(List!B2284="","",1)</f>
        <v/>
      </c>
    </row>
    <row r="2285" spans="18:18" x14ac:dyDescent="0.25">
      <c r="R2285" s="9" t="str">
        <f>IF(List!B2285="","",1)</f>
        <v/>
      </c>
    </row>
    <row r="2286" spans="18:18" x14ac:dyDescent="0.25">
      <c r="R2286" s="9" t="str">
        <f>IF(List!B2286="","",1)</f>
        <v/>
      </c>
    </row>
    <row r="2287" spans="18:18" x14ac:dyDescent="0.25">
      <c r="R2287" s="9" t="str">
        <f>IF(List!B2287="","",1)</f>
        <v/>
      </c>
    </row>
    <row r="2288" spans="18:18" x14ac:dyDescent="0.25">
      <c r="R2288" s="9" t="str">
        <f>IF(List!B2288="","",1)</f>
        <v/>
      </c>
    </row>
    <row r="2289" spans="18:18" x14ac:dyDescent="0.25">
      <c r="R2289" s="9" t="str">
        <f>IF(List!B2289="","",1)</f>
        <v/>
      </c>
    </row>
    <row r="2290" spans="18:18" x14ac:dyDescent="0.25">
      <c r="R2290" s="9" t="str">
        <f>IF(List!B2290="","",1)</f>
        <v/>
      </c>
    </row>
    <row r="2291" spans="18:18" x14ac:dyDescent="0.25">
      <c r="R2291" s="9" t="str">
        <f>IF(List!B2291="","",1)</f>
        <v/>
      </c>
    </row>
    <row r="2292" spans="18:18" x14ac:dyDescent="0.25">
      <c r="R2292" s="9" t="str">
        <f>IF(List!B2292="","",1)</f>
        <v/>
      </c>
    </row>
    <row r="2293" spans="18:18" x14ac:dyDescent="0.25">
      <c r="R2293" s="9" t="str">
        <f>IF(List!B2293="","",1)</f>
        <v/>
      </c>
    </row>
    <row r="2294" spans="18:18" x14ac:dyDescent="0.25">
      <c r="R2294" s="9" t="str">
        <f>IF(List!B2294="","",1)</f>
        <v/>
      </c>
    </row>
    <row r="2295" spans="18:18" x14ac:dyDescent="0.25">
      <c r="R2295" s="9" t="str">
        <f>IF(List!B2295="","",1)</f>
        <v/>
      </c>
    </row>
    <row r="2296" spans="18:18" x14ac:dyDescent="0.25">
      <c r="R2296" s="9" t="str">
        <f>IF(List!B2296="","",1)</f>
        <v/>
      </c>
    </row>
    <row r="2297" spans="18:18" x14ac:dyDescent="0.25">
      <c r="R2297" s="9" t="str">
        <f>IF(List!B2297="","",1)</f>
        <v/>
      </c>
    </row>
    <row r="2298" spans="18:18" x14ac:dyDescent="0.25">
      <c r="R2298" s="9" t="str">
        <f>IF(List!B2298="","",1)</f>
        <v/>
      </c>
    </row>
    <row r="2299" spans="18:18" x14ac:dyDescent="0.25">
      <c r="R2299" s="9" t="str">
        <f>IF(List!B2299="","",1)</f>
        <v/>
      </c>
    </row>
    <row r="2300" spans="18:18" x14ac:dyDescent="0.25">
      <c r="R2300" s="9" t="str">
        <f>IF(List!B2300="","",1)</f>
        <v/>
      </c>
    </row>
    <row r="2301" spans="18:18" x14ac:dyDescent="0.25">
      <c r="R2301" s="9" t="str">
        <f>IF(List!B2301="","",1)</f>
        <v/>
      </c>
    </row>
    <row r="2302" spans="18:18" x14ac:dyDescent="0.25">
      <c r="R2302" s="9" t="str">
        <f>IF(List!B2302="","",1)</f>
        <v/>
      </c>
    </row>
    <row r="2303" spans="18:18" x14ac:dyDescent="0.25">
      <c r="R2303" s="9" t="str">
        <f>IF(List!B2303="","",1)</f>
        <v/>
      </c>
    </row>
    <row r="2304" spans="18:18" x14ac:dyDescent="0.25">
      <c r="R2304" s="9" t="str">
        <f>IF(List!B2304="","",1)</f>
        <v/>
      </c>
    </row>
    <row r="2305" spans="18:18" x14ac:dyDescent="0.25">
      <c r="R2305" s="9" t="str">
        <f>IF(List!B2305="","",1)</f>
        <v/>
      </c>
    </row>
    <row r="2306" spans="18:18" x14ac:dyDescent="0.25">
      <c r="R2306" s="9" t="str">
        <f>IF(List!B2306="","",1)</f>
        <v/>
      </c>
    </row>
    <row r="2307" spans="18:18" x14ac:dyDescent="0.25">
      <c r="R2307" s="9" t="str">
        <f>IF(List!B2307="","",1)</f>
        <v/>
      </c>
    </row>
    <row r="2308" spans="18:18" x14ac:dyDescent="0.25">
      <c r="R2308" s="9" t="str">
        <f>IF(List!B2308="","",1)</f>
        <v/>
      </c>
    </row>
    <row r="2309" spans="18:18" x14ac:dyDescent="0.25">
      <c r="R2309" s="9" t="str">
        <f>IF(List!B2309="","",1)</f>
        <v/>
      </c>
    </row>
    <row r="2310" spans="18:18" x14ac:dyDescent="0.25">
      <c r="R2310" s="9" t="str">
        <f>IF(List!B2310="","",1)</f>
        <v/>
      </c>
    </row>
    <row r="2311" spans="18:18" x14ac:dyDescent="0.25">
      <c r="R2311" s="9" t="str">
        <f>IF(List!B2311="","",1)</f>
        <v/>
      </c>
    </row>
    <row r="2312" spans="18:18" x14ac:dyDescent="0.25">
      <c r="R2312" s="9" t="str">
        <f>IF(List!B2312="","",1)</f>
        <v/>
      </c>
    </row>
    <row r="2313" spans="18:18" x14ac:dyDescent="0.25">
      <c r="R2313" s="9" t="str">
        <f>IF(List!B2313="","",1)</f>
        <v/>
      </c>
    </row>
    <row r="2314" spans="18:18" x14ac:dyDescent="0.25">
      <c r="R2314" s="9" t="str">
        <f>IF(List!B2314="","",1)</f>
        <v/>
      </c>
    </row>
    <row r="2315" spans="18:18" x14ac:dyDescent="0.25">
      <c r="R2315" s="9" t="str">
        <f>IF(List!B2315="","",1)</f>
        <v/>
      </c>
    </row>
    <row r="2316" spans="18:18" x14ac:dyDescent="0.25">
      <c r="R2316" s="9" t="str">
        <f>IF(List!B2316="","",1)</f>
        <v/>
      </c>
    </row>
    <row r="2317" spans="18:18" x14ac:dyDescent="0.25">
      <c r="R2317" s="9" t="str">
        <f>IF(List!B2317="","",1)</f>
        <v/>
      </c>
    </row>
    <row r="2318" spans="18:18" x14ac:dyDescent="0.25">
      <c r="R2318" s="9" t="str">
        <f>IF(List!B2318="","",1)</f>
        <v/>
      </c>
    </row>
    <row r="2319" spans="18:18" x14ac:dyDescent="0.25">
      <c r="R2319" s="9" t="str">
        <f>IF(List!B2319="","",1)</f>
        <v/>
      </c>
    </row>
    <row r="2320" spans="18:18" x14ac:dyDescent="0.25">
      <c r="R2320" s="9" t="str">
        <f>IF(List!B2320="","",1)</f>
        <v/>
      </c>
    </row>
    <row r="2321" spans="18:18" x14ac:dyDescent="0.25">
      <c r="R2321" s="9" t="str">
        <f>IF(List!B2321="","",1)</f>
        <v/>
      </c>
    </row>
    <row r="2322" spans="18:18" x14ac:dyDescent="0.25">
      <c r="R2322" s="9" t="str">
        <f>IF(List!B2322="","",1)</f>
        <v/>
      </c>
    </row>
    <row r="2323" spans="18:18" x14ac:dyDescent="0.25">
      <c r="R2323" s="9" t="str">
        <f>IF(List!B2323="","",1)</f>
        <v/>
      </c>
    </row>
    <row r="2324" spans="18:18" x14ac:dyDescent="0.25">
      <c r="R2324" s="9" t="str">
        <f>IF(List!B2324="","",1)</f>
        <v/>
      </c>
    </row>
    <row r="2325" spans="18:18" x14ac:dyDescent="0.25">
      <c r="R2325" s="9" t="str">
        <f>IF(List!B2325="","",1)</f>
        <v/>
      </c>
    </row>
    <row r="2326" spans="18:18" x14ac:dyDescent="0.25">
      <c r="R2326" s="9" t="str">
        <f>IF(List!B2326="","",1)</f>
        <v/>
      </c>
    </row>
    <row r="2327" spans="18:18" x14ac:dyDescent="0.25">
      <c r="R2327" s="9" t="str">
        <f>IF(List!B2327="","",1)</f>
        <v/>
      </c>
    </row>
    <row r="2328" spans="18:18" x14ac:dyDescent="0.25">
      <c r="R2328" s="9" t="str">
        <f>IF(List!B2328="","",1)</f>
        <v/>
      </c>
    </row>
    <row r="2329" spans="18:18" x14ac:dyDescent="0.25">
      <c r="R2329" s="9" t="str">
        <f>IF(List!B2329="","",1)</f>
        <v/>
      </c>
    </row>
    <row r="2330" spans="18:18" x14ac:dyDescent="0.25">
      <c r="R2330" s="9" t="str">
        <f>IF(List!B2330="","",1)</f>
        <v/>
      </c>
    </row>
    <row r="2331" spans="18:18" x14ac:dyDescent="0.25">
      <c r="R2331" s="9" t="str">
        <f>IF(List!B2331="","",1)</f>
        <v/>
      </c>
    </row>
    <row r="2332" spans="18:18" x14ac:dyDescent="0.25">
      <c r="R2332" s="9" t="str">
        <f>IF(List!B2332="","",1)</f>
        <v/>
      </c>
    </row>
    <row r="2333" spans="18:18" x14ac:dyDescent="0.25">
      <c r="R2333" s="9" t="str">
        <f>IF(List!B2333="","",1)</f>
        <v/>
      </c>
    </row>
    <row r="2334" spans="18:18" x14ac:dyDescent="0.25">
      <c r="R2334" s="9" t="str">
        <f>IF(List!B2334="","",1)</f>
        <v/>
      </c>
    </row>
    <row r="2335" spans="18:18" x14ac:dyDescent="0.25">
      <c r="R2335" s="9" t="str">
        <f>IF(List!B2335="","",1)</f>
        <v/>
      </c>
    </row>
    <row r="2336" spans="18:18" x14ac:dyDescent="0.25">
      <c r="R2336" s="9" t="str">
        <f>IF(List!B2336="","",1)</f>
        <v/>
      </c>
    </row>
    <row r="2337" spans="18:18" x14ac:dyDescent="0.25">
      <c r="R2337" s="9" t="str">
        <f>IF(List!B2337="","",1)</f>
        <v/>
      </c>
    </row>
    <row r="2338" spans="18:18" x14ac:dyDescent="0.25">
      <c r="R2338" s="9" t="str">
        <f>IF(List!B2338="","",1)</f>
        <v/>
      </c>
    </row>
    <row r="2339" spans="18:18" x14ac:dyDescent="0.25">
      <c r="R2339" s="9" t="str">
        <f>IF(List!B2339="","",1)</f>
        <v/>
      </c>
    </row>
    <row r="2340" spans="18:18" x14ac:dyDescent="0.25">
      <c r="R2340" s="9" t="str">
        <f>IF(List!B2340="","",1)</f>
        <v/>
      </c>
    </row>
    <row r="2341" spans="18:18" x14ac:dyDescent="0.25">
      <c r="R2341" s="9" t="str">
        <f>IF(List!B2341="","",1)</f>
        <v/>
      </c>
    </row>
    <row r="2342" spans="18:18" x14ac:dyDescent="0.25">
      <c r="R2342" s="9" t="str">
        <f>IF(List!B2342="","",1)</f>
        <v/>
      </c>
    </row>
    <row r="2343" spans="18:18" x14ac:dyDescent="0.25">
      <c r="R2343" s="9" t="str">
        <f>IF(List!B2343="","",1)</f>
        <v/>
      </c>
    </row>
    <row r="2344" spans="18:18" x14ac:dyDescent="0.25">
      <c r="R2344" s="9" t="str">
        <f>IF(List!B2344="","",1)</f>
        <v/>
      </c>
    </row>
    <row r="2345" spans="18:18" x14ac:dyDescent="0.25">
      <c r="R2345" s="9" t="str">
        <f>IF(List!B2345="","",1)</f>
        <v/>
      </c>
    </row>
    <row r="2346" spans="18:18" x14ac:dyDescent="0.25">
      <c r="R2346" s="9" t="str">
        <f>IF(List!B2346="","",1)</f>
        <v/>
      </c>
    </row>
    <row r="2347" spans="18:18" x14ac:dyDescent="0.25">
      <c r="R2347" s="9" t="str">
        <f>IF(List!B2347="","",1)</f>
        <v/>
      </c>
    </row>
    <row r="2348" spans="18:18" x14ac:dyDescent="0.25">
      <c r="R2348" s="9" t="str">
        <f>IF(List!B2348="","",1)</f>
        <v/>
      </c>
    </row>
    <row r="2349" spans="18:18" x14ac:dyDescent="0.25">
      <c r="R2349" s="9" t="str">
        <f>IF(List!B2349="","",1)</f>
        <v/>
      </c>
    </row>
    <row r="2350" spans="18:18" x14ac:dyDescent="0.25">
      <c r="R2350" s="9" t="str">
        <f>IF(List!B2350="","",1)</f>
        <v/>
      </c>
    </row>
    <row r="2351" spans="18:18" x14ac:dyDescent="0.25">
      <c r="R2351" s="9" t="str">
        <f>IF(List!B2351="","",1)</f>
        <v/>
      </c>
    </row>
    <row r="2352" spans="18:18" x14ac:dyDescent="0.25">
      <c r="R2352" s="9" t="str">
        <f>IF(List!B2352="","",1)</f>
        <v/>
      </c>
    </row>
    <row r="2353" spans="18:18" x14ac:dyDescent="0.25">
      <c r="R2353" s="9" t="str">
        <f>IF(List!B2353="","",1)</f>
        <v/>
      </c>
    </row>
    <row r="2354" spans="18:18" x14ac:dyDescent="0.25">
      <c r="R2354" s="9" t="str">
        <f>IF(List!B2354="","",1)</f>
        <v/>
      </c>
    </row>
    <row r="2355" spans="18:18" x14ac:dyDescent="0.25">
      <c r="R2355" s="9" t="str">
        <f>IF(List!B2355="","",1)</f>
        <v/>
      </c>
    </row>
    <row r="2356" spans="18:18" x14ac:dyDescent="0.25">
      <c r="R2356" s="9" t="str">
        <f>IF(List!B2356="","",1)</f>
        <v/>
      </c>
    </row>
    <row r="2357" spans="18:18" x14ac:dyDescent="0.25">
      <c r="R2357" s="9" t="str">
        <f>IF(List!B2357="","",1)</f>
        <v/>
      </c>
    </row>
    <row r="2358" spans="18:18" x14ac:dyDescent="0.25">
      <c r="R2358" s="9" t="str">
        <f>IF(List!B2358="","",1)</f>
        <v/>
      </c>
    </row>
    <row r="2359" spans="18:18" x14ac:dyDescent="0.25">
      <c r="R2359" s="9" t="str">
        <f>IF(List!B2359="","",1)</f>
        <v/>
      </c>
    </row>
    <row r="2360" spans="18:18" x14ac:dyDescent="0.25">
      <c r="R2360" s="9" t="str">
        <f>IF(List!B2360="","",1)</f>
        <v/>
      </c>
    </row>
    <row r="2361" spans="18:18" x14ac:dyDescent="0.25">
      <c r="R2361" s="9" t="str">
        <f>IF(List!B2361="","",1)</f>
        <v/>
      </c>
    </row>
    <row r="2362" spans="18:18" x14ac:dyDescent="0.25">
      <c r="R2362" s="9" t="str">
        <f>IF(List!B2362="","",1)</f>
        <v/>
      </c>
    </row>
    <row r="2363" spans="18:18" x14ac:dyDescent="0.25">
      <c r="R2363" s="9" t="str">
        <f>IF(List!B2363="","",1)</f>
        <v/>
      </c>
    </row>
    <row r="2364" spans="18:18" x14ac:dyDescent="0.25">
      <c r="R2364" s="9" t="str">
        <f>IF(List!B2364="","",1)</f>
        <v/>
      </c>
    </row>
    <row r="2365" spans="18:18" x14ac:dyDescent="0.25">
      <c r="R2365" s="9" t="str">
        <f>IF(List!B2365="","",1)</f>
        <v/>
      </c>
    </row>
    <row r="2366" spans="18:18" x14ac:dyDescent="0.25">
      <c r="R2366" s="9" t="str">
        <f>IF(List!B2366="","",1)</f>
        <v/>
      </c>
    </row>
    <row r="2367" spans="18:18" x14ac:dyDescent="0.25">
      <c r="R2367" s="9" t="str">
        <f>IF(List!B2367="","",1)</f>
        <v/>
      </c>
    </row>
    <row r="2368" spans="18:18" x14ac:dyDescent="0.25">
      <c r="R2368" s="9" t="str">
        <f>IF(List!B2368="","",1)</f>
        <v/>
      </c>
    </row>
    <row r="2369" spans="18:18" x14ac:dyDescent="0.25">
      <c r="R2369" s="9" t="str">
        <f>IF(List!B2369="","",1)</f>
        <v/>
      </c>
    </row>
    <row r="2370" spans="18:18" x14ac:dyDescent="0.25">
      <c r="R2370" s="9" t="str">
        <f>IF(List!B2370="","",1)</f>
        <v/>
      </c>
    </row>
    <row r="2371" spans="18:18" x14ac:dyDescent="0.25">
      <c r="R2371" s="9" t="str">
        <f>IF(List!B2371="","",1)</f>
        <v/>
      </c>
    </row>
    <row r="2372" spans="18:18" x14ac:dyDescent="0.25">
      <c r="R2372" s="9" t="str">
        <f>IF(List!B2372="","",1)</f>
        <v/>
      </c>
    </row>
    <row r="2373" spans="18:18" x14ac:dyDescent="0.25">
      <c r="R2373" s="9" t="str">
        <f>IF(List!B2373="","",1)</f>
        <v/>
      </c>
    </row>
    <row r="2374" spans="18:18" x14ac:dyDescent="0.25">
      <c r="R2374" s="9" t="str">
        <f>IF(List!B2374="","",1)</f>
        <v/>
      </c>
    </row>
    <row r="2375" spans="18:18" x14ac:dyDescent="0.25">
      <c r="R2375" s="9" t="str">
        <f>IF(List!B2375="","",1)</f>
        <v/>
      </c>
    </row>
    <row r="2376" spans="18:18" x14ac:dyDescent="0.25">
      <c r="R2376" s="9" t="str">
        <f>IF(List!B2376="","",1)</f>
        <v/>
      </c>
    </row>
    <row r="2377" spans="18:18" x14ac:dyDescent="0.25">
      <c r="R2377" s="9" t="str">
        <f>IF(List!B2377="","",1)</f>
        <v/>
      </c>
    </row>
    <row r="2378" spans="18:18" x14ac:dyDescent="0.25">
      <c r="R2378" s="9" t="str">
        <f>IF(List!B2378="","",1)</f>
        <v/>
      </c>
    </row>
    <row r="2379" spans="18:18" x14ac:dyDescent="0.25">
      <c r="R2379" s="9" t="str">
        <f>IF(List!B2379="","",1)</f>
        <v/>
      </c>
    </row>
    <row r="2380" spans="18:18" x14ac:dyDescent="0.25">
      <c r="R2380" s="9" t="str">
        <f>IF(List!B2380="","",1)</f>
        <v/>
      </c>
    </row>
    <row r="2381" spans="18:18" x14ac:dyDescent="0.25">
      <c r="R2381" s="9" t="str">
        <f>IF(List!B2381="","",1)</f>
        <v/>
      </c>
    </row>
    <row r="2382" spans="18:18" x14ac:dyDescent="0.25">
      <c r="R2382" s="9" t="str">
        <f>IF(List!B2382="","",1)</f>
        <v/>
      </c>
    </row>
    <row r="2383" spans="18:18" x14ac:dyDescent="0.25">
      <c r="R2383" s="9" t="str">
        <f>IF(List!B2383="","",1)</f>
        <v/>
      </c>
    </row>
    <row r="2384" spans="18:18" x14ac:dyDescent="0.25">
      <c r="R2384" s="9" t="str">
        <f>IF(List!B2384="","",1)</f>
        <v/>
      </c>
    </row>
    <row r="2385" spans="18:18" x14ac:dyDescent="0.25">
      <c r="R2385" s="9" t="str">
        <f>IF(List!B2385="","",1)</f>
        <v/>
      </c>
    </row>
    <row r="2386" spans="18:18" x14ac:dyDescent="0.25">
      <c r="R2386" s="9" t="str">
        <f>IF(List!B2386="","",1)</f>
        <v/>
      </c>
    </row>
    <row r="2387" spans="18:18" x14ac:dyDescent="0.25">
      <c r="R2387" s="9" t="str">
        <f>IF(List!B2387="","",1)</f>
        <v/>
      </c>
    </row>
    <row r="2388" spans="18:18" x14ac:dyDescent="0.25">
      <c r="R2388" s="9" t="str">
        <f>IF(List!B2388="","",1)</f>
        <v/>
      </c>
    </row>
    <row r="2389" spans="18:18" x14ac:dyDescent="0.25">
      <c r="R2389" s="9" t="str">
        <f>IF(List!B2389="","",1)</f>
        <v/>
      </c>
    </row>
    <row r="2390" spans="18:18" x14ac:dyDescent="0.25">
      <c r="R2390" s="9" t="str">
        <f>IF(List!B2390="","",1)</f>
        <v/>
      </c>
    </row>
    <row r="2391" spans="18:18" x14ac:dyDescent="0.25">
      <c r="R2391" s="9" t="str">
        <f>IF(List!B2391="","",1)</f>
        <v/>
      </c>
    </row>
    <row r="2392" spans="18:18" x14ac:dyDescent="0.25">
      <c r="R2392" s="9" t="str">
        <f>IF(List!B2392="","",1)</f>
        <v/>
      </c>
    </row>
    <row r="2393" spans="18:18" x14ac:dyDescent="0.25">
      <c r="R2393" s="9" t="str">
        <f>IF(List!B2393="","",1)</f>
        <v/>
      </c>
    </row>
    <row r="2394" spans="18:18" x14ac:dyDescent="0.25">
      <c r="R2394" s="9" t="str">
        <f>IF(List!B2394="","",1)</f>
        <v/>
      </c>
    </row>
    <row r="2395" spans="18:18" x14ac:dyDescent="0.25">
      <c r="R2395" s="9" t="str">
        <f>IF(List!B2395="","",1)</f>
        <v/>
      </c>
    </row>
    <row r="2396" spans="18:18" x14ac:dyDescent="0.25">
      <c r="R2396" s="9" t="str">
        <f>IF(List!B2396="","",1)</f>
        <v/>
      </c>
    </row>
    <row r="2397" spans="18:18" x14ac:dyDescent="0.25">
      <c r="R2397" s="9" t="str">
        <f>IF(List!B2397="","",1)</f>
        <v/>
      </c>
    </row>
    <row r="2398" spans="18:18" x14ac:dyDescent="0.25">
      <c r="R2398" s="9" t="str">
        <f>IF(List!B2398="","",1)</f>
        <v/>
      </c>
    </row>
    <row r="2399" spans="18:18" x14ac:dyDescent="0.25">
      <c r="R2399" s="9" t="str">
        <f>IF(List!B2399="","",1)</f>
        <v/>
      </c>
    </row>
    <row r="2400" spans="18:18" x14ac:dyDescent="0.25">
      <c r="R2400" s="9" t="str">
        <f>IF(List!B2400="","",1)</f>
        <v/>
      </c>
    </row>
    <row r="2401" spans="18:18" x14ac:dyDescent="0.25">
      <c r="R2401" s="9" t="str">
        <f>IF(List!B2401="","",1)</f>
        <v/>
      </c>
    </row>
    <row r="2402" spans="18:18" x14ac:dyDescent="0.25">
      <c r="R2402" s="9" t="str">
        <f>IF(List!B2402="","",1)</f>
        <v/>
      </c>
    </row>
    <row r="2403" spans="18:18" x14ac:dyDescent="0.25">
      <c r="R2403" s="9" t="str">
        <f>IF(List!B2403="","",1)</f>
        <v/>
      </c>
    </row>
    <row r="2404" spans="18:18" x14ac:dyDescent="0.25">
      <c r="R2404" s="9" t="str">
        <f>IF(List!B2404="","",1)</f>
        <v/>
      </c>
    </row>
    <row r="2405" spans="18:18" x14ac:dyDescent="0.25">
      <c r="R2405" s="9" t="str">
        <f>IF(List!B2405="","",1)</f>
        <v/>
      </c>
    </row>
    <row r="2406" spans="18:18" x14ac:dyDescent="0.25">
      <c r="R2406" s="9" t="str">
        <f>IF(List!B2406="","",1)</f>
        <v/>
      </c>
    </row>
    <row r="2407" spans="18:18" x14ac:dyDescent="0.25">
      <c r="R2407" s="9" t="str">
        <f>IF(List!B2407="","",1)</f>
        <v/>
      </c>
    </row>
    <row r="2408" spans="18:18" x14ac:dyDescent="0.25">
      <c r="R2408" s="9" t="str">
        <f>IF(List!B2408="","",1)</f>
        <v/>
      </c>
    </row>
    <row r="2409" spans="18:18" x14ac:dyDescent="0.25">
      <c r="R2409" s="9" t="str">
        <f>IF(List!B2409="","",1)</f>
        <v/>
      </c>
    </row>
    <row r="2410" spans="18:18" x14ac:dyDescent="0.25">
      <c r="R2410" s="9" t="str">
        <f>IF(List!B2410="","",1)</f>
        <v/>
      </c>
    </row>
    <row r="2411" spans="18:18" x14ac:dyDescent="0.25">
      <c r="R2411" s="9" t="str">
        <f>IF(List!B2411="","",1)</f>
        <v/>
      </c>
    </row>
    <row r="2412" spans="18:18" x14ac:dyDescent="0.25">
      <c r="R2412" s="9" t="str">
        <f>IF(List!B2412="","",1)</f>
        <v/>
      </c>
    </row>
    <row r="2413" spans="18:18" x14ac:dyDescent="0.25">
      <c r="R2413" s="9" t="str">
        <f>IF(List!B2413="","",1)</f>
        <v/>
      </c>
    </row>
    <row r="2414" spans="18:18" x14ac:dyDescent="0.25">
      <c r="R2414" s="9" t="str">
        <f>IF(List!B2414="","",1)</f>
        <v/>
      </c>
    </row>
    <row r="2415" spans="18:18" x14ac:dyDescent="0.25">
      <c r="R2415" s="9" t="str">
        <f>IF(List!B2415="","",1)</f>
        <v/>
      </c>
    </row>
    <row r="2416" spans="18:18" x14ac:dyDescent="0.25">
      <c r="R2416" s="9" t="str">
        <f>IF(List!B2416="","",1)</f>
        <v/>
      </c>
    </row>
    <row r="2417" spans="18:18" x14ac:dyDescent="0.25">
      <c r="R2417" s="9" t="str">
        <f>IF(List!B2417="","",1)</f>
        <v/>
      </c>
    </row>
    <row r="2418" spans="18:18" x14ac:dyDescent="0.25">
      <c r="R2418" s="9" t="str">
        <f>IF(List!B2418="","",1)</f>
        <v/>
      </c>
    </row>
    <row r="2419" spans="18:18" x14ac:dyDescent="0.25">
      <c r="R2419" s="9" t="str">
        <f>IF(List!B2419="","",1)</f>
        <v/>
      </c>
    </row>
    <row r="2420" spans="18:18" x14ac:dyDescent="0.25">
      <c r="R2420" s="9" t="str">
        <f>IF(List!B2420="","",1)</f>
        <v/>
      </c>
    </row>
    <row r="2421" spans="18:18" x14ac:dyDescent="0.25">
      <c r="R2421" s="9" t="str">
        <f>IF(List!B2421="","",1)</f>
        <v/>
      </c>
    </row>
    <row r="2422" spans="18:18" x14ac:dyDescent="0.25">
      <c r="R2422" s="9" t="str">
        <f>IF(List!B2422="","",1)</f>
        <v/>
      </c>
    </row>
    <row r="2423" spans="18:18" x14ac:dyDescent="0.25">
      <c r="R2423" s="9" t="str">
        <f>IF(List!B2423="","",1)</f>
        <v/>
      </c>
    </row>
    <row r="2424" spans="18:18" x14ac:dyDescent="0.25">
      <c r="R2424" s="9" t="str">
        <f>IF(List!B2424="","",1)</f>
        <v/>
      </c>
    </row>
    <row r="2425" spans="18:18" x14ac:dyDescent="0.25">
      <c r="R2425" s="9" t="str">
        <f>IF(List!B2425="","",1)</f>
        <v/>
      </c>
    </row>
    <row r="2426" spans="18:18" x14ac:dyDescent="0.25">
      <c r="R2426" s="9" t="str">
        <f>IF(List!B2426="","",1)</f>
        <v/>
      </c>
    </row>
    <row r="2427" spans="18:18" x14ac:dyDescent="0.25">
      <c r="R2427" s="9" t="str">
        <f>IF(List!B2427="","",1)</f>
        <v/>
      </c>
    </row>
    <row r="2428" spans="18:18" x14ac:dyDescent="0.25">
      <c r="R2428" s="9" t="str">
        <f>IF(List!B2428="","",1)</f>
        <v/>
      </c>
    </row>
    <row r="2429" spans="18:18" x14ac:dyDescent="0.25">
      <c r="R2429" s="9" t="str">
        <f>IF(List!B2429="","",1)</f>
        <v/>
      </c>
    </row>
    <row r="2430" spans="18:18" x14ac:dyDescent="0.25">
      <c r="R2430" s="9" t="str">
        <f>IF(List!B2430="","",1)</f>
        <v/>
      </c>
    </row>
    <row r="2431" spans="18:18" x14ac:dyDescent="0.25">
      <c r="R2431" s="9" t="str">
        <f>IF(List!B2431="","",1)</f>
        <v/>
      </c>
    </row>
    <row r="2432" spans="18:18" x14ac:dyDescent="0.25">
      <c r="R2432" s="9" t="str">
        <f>IF(List!B2432="","",1)</f>
        <v/>
      </c>
    </row>
    <row r="2433" spans="18:18" x14ac:dyDescent="0.25">
      <c r="R2433" s="9" t="str">
        <f>IF(List!B2433="","",1)</f>
        <v/>
      </c>
    </row>
    <row r="2434" spans="18:18" x14ac:dyDescent="0.25">
      <c r="R2434" s="9" t="str">
        <f>IF(List!B2434="","",1)</f>
        <v/>
      </c>
    </row>
    <row r="2435" spans="18:18" x14ac:dyDescent="0.25">
      <c r="R2435" s="9" t="str">
        <f>IF(List!B2435="","",1)</f>
        <v/>
      </c>
    </row>
    <row r="2436" spans="18:18" x14ac:dyDescent="0.25">
      <c r="R2436" s="9" t="str">
        <f>IF(List!B2436="","",1)</f>
        <v/>
      </c>
    </row>
    <row r="2437" spans="18:18" x14ac:dyDescent="0.25">
      <c r="R2437" s="9" t="str">
        <f>IF(List!B2437="","",1)</f>
        <v/>
      </c>
    </row>
    <row r="2438" spans="18:18" x14ac:dyDescent="0.25">
      <c r="R2438" s="9" t="str">
        <f>IF(List!B2438="","",1)</f>
        <v/>
      </c>
    </row>
    <row r="2439" spans="18:18" x14ac:dyDescent="0.25">
      <c r="R2439" s="9" t="str">
        <f>IF(List!B2439="","",1)</f>
        <v/>
      </c>
    </row>
    <row r="2440" spans="18:18" x14ac:dyDescent="0.25">
      <c r="R2440" s="9" t="str">
        <f>IF(List!B2440="","",1)</f>
        <v/>
      </c>
    </row>
    <row r="2441" spans="18:18" x14ac:dyDescent="0.25">
      <c r="R2441" s="9" t="str">
        <f>IF(List!B2441="","",1)</f>
        <v/>
      </c>
    </row>
    <row r="2442" spans="18:18" x14ac:dyDescent="0.25">
      <c r="R2442" s="9" t="str">
        <f>IF(List!B2442="","",1)</f>
        <v/>
      </c>
    </row>
    <row r="2443" spans="18:18" x14ac:dyDescent="0.25">
      <c r="R2443" s="9" t="str">
        <f>IF(List!B2443="","",1)</f>
        <v/>
      </c>
    </row>
    <row r="2444" spans="18:18" x14ac:dyDescent="0.25">
      <c r="R2444" s="9" t="str">
        <f>IF(List!B2444="","",1)</f>
        <v/>
      </c>
    </row>
    <row r="2445" spans="18:18" x14ac:dyDescent="0.25">
      <c r="R2445" s="9" t="str">
        <f>IF(List!B2445="","",1)</f>
        <v/>
      </c>
    </row>
    <row r="2446" spans="18:18" x14ac:dyDescent="0.25">
      <c r="R2446" s="9" t="str">
        <f>IF(List!B2446="","",1)</f>
        <v/>
      </c>
    </row>
    <row r="2447" spans="18:18" x14ac:dyDescent="0.25">
      <c r="R2447" s="9" t="str">
        <f>IF(List!B2447="","",1)</f>
        <v/>
      </c>
    </row>
    <row r="2448" spans="18:18" x14ac:dyDescent="0.25">
      <c r="R2448" s="9" t="str">
        <f>IF(List!B2448="","",1)</f>
        <v/>
      </c>
    </row>
    <row r="2449" spans="18:18" x14ac:dyDescent="0.25">
      <c r="R2449" s="9" t="str">
        <f>IF(List!B2449="","",1)</f>
        <v/>
      </c>
    </row>
    <row r="2450" spans="18:18" x14ac:dyDescent="0.25">
      <c r="R2450" s="9" t="str">
        <f>IF(List!B2450="","",1)</f>
        <v/>
      </c>
    </row>
    <row r="2451" spans="18:18" x14ac:dyDescent="0.25">
      <c r="R2451" s="9" t="str">
        <f>IF(List!B2451="","",1)</f>
        <v/>
      </c>
    </row>
    <row r="2452" spans="18:18" x14ac:dyDescent="0.25">
      <c r="R2452" s="9" t="str">
        <f>IF(List!B2452="","",1)</f>
        <v/>
      </c>
    </row>
    <row r="2453" spans="18:18" x14ac:dyDescent="0.25">
      <c r="R2453" s="9" t="str">
        <f>IF(List!B2453="","",1)</f>
        <v/>
      </c>
    </row>
    <row r="2454" spans="18:18" x14ac:dyDescent="0.25">
      <c r="R2454" s="9" t="str">
        <f>IF(List!B2454="","",1)</f>
        <v/>
      </c>
    </row>
    <row r="2455" spans="18:18" x14ac:dyDescent="0.25">
      <c r="R2455" s="9" t="str">
        <f>IF(List!B2455="","",1)</f>
        <v/>
      </c>
    </row>
    <row r="2456" spans="18:18" x14ac:dyDescent="0.25">
      <c r="R2456" s="9" t="str">
        <f>IF(List!B2456="","",1)</f>
        <v/>
      </c>
    </row>
    <row r="2457" spans="18:18" x14ac:dyDescent="0.25">
      <c r="R2457" s="9" t="str">
        <f>IF(List!B2457="","",1)</f>
        <v/>
      </c>
    </row>
    <row r="2458" spans="18:18" x14ac:dyDescent="0.25">
      <c r="R2458" s="9" t="str">
        <f>IF(List!B2458="","",1)</f>
        <v/>
      </c>
    </row>
    <row r="2459" spans="18:18" x14ac:dyDescent="0.25">
      <c r="R2459" s="9" t="str">
        <f>IF(List!B2459="","",1)</f>
        <v/>
      </c>
    </row>
    <row r="2460" spans="18:18" x14ac:dyDescent="0.25">
      <c r="R2460" s="9" t="str">
        <f>IF(List!B2460="","",1)</f>
        <v/>
      </c>
    </row>
    <row r="2461" spans="18:18" x14ac:dyDescent="0.25">
      <c r="R2461" s="9" t="str">
        <f>IF(List!B2461="","",1)</f>
        <v/>
      </c>
    </row>
    <row r="2462" spans="18:18" x14ac:dyDescent="0.25">
      <c r="R2462" s="9" t="str">
        <f>IF(List!B2462="","",1)</f>
        <v/>
      </c>
    </row>
    <row r="2463" spans="18:18" x14ac:dyDescent="0.25">
      <c r="R2463" s="9" t="str">
        <f>IF(List!B2463="","",1)</f>
        <v/>
      </c>
    </row>
    <row r="2464" spans="18:18" x14ac:dyDescent="0.25">
      <c r="R2464" s="9" t="str">
        <f>IF(List!B2464="","",1)</f>
        <v/>
      </c>
    </row>
    <row r="2465" spans="18:18" x14ac:dyDescent="0.25">
      <c r="R2465" s="9" t="str">
        <f>IF(List!B2465="","",1)</f>
        <v/>
      </c>
    </row>
    <row r="2466" spans="18:18" x14ac:dyDescent="0.25">
      <c r="R2466" s="9" t="str">
        <f>IF(List!B2466="","",1)</f>
        <v/>
      </c>
    </row>
    <row r="2467" spans="18:18" x14ac:dyDescent="0.25">
      <c r="R2467" s="9" t="str">
        <f>IF(List!B2467="","",1)</f>
        <v/>
      </c>
    </row>
    <row r="2468" spans="18:18" x14ac:dyDescent="0.25">
      <c r="R2468" s="9" t="str">
        <f>IF(List!B2468="","",1)</f>
        <v/>
      </c>
    </row>
    <row r="2469" spans="18:18" x14ac:dyDescent="0.25">
      <c r="R2469" s="9" t="str">
        <f>IF(List!B2469="","",1)</f>
        <v/>
      </c>
    </row>
    <row r="2470" spans="18:18" x14ac:dyDescent="0.25">
      <c r="R2470" s="9" t="str">
        <f>IF(List!B2470="","",1)</f>
        <v/>
      </c>
    </row>
    <row r="2471" spans="18:18" x14ac:dyDescent="0.25">
      <c r="R2471" s="9" t="str">
        <f>IF(List!B2471="","",1)</f>
        <v/>
      </c>
    </row>
    <row r="2472" spans="18:18" x14ac:dyDescent="0.25">
      <c r="R2472" s="9" t="str">
        <f>IF(List!B2472="","",1)</f>
        <v/>
      </c>
    </row>
    <row r="2473" spans="18:18" x14ac:dyDescent="0.25">
      <c r="R2473" s="9" t="str">
        <f>IF(List!B2473="","",1)</f>
        <v/>
      </c>
    </row>
    <row r="2474" spans="18:18" x14ac:dyDescent="0.25">
      <c r="R2474" s="9" t="str">
        <f>IF(List!B2474="","",1)</f>
        <v/>
      </c>
    </row>
    <row r="2475" spans="18:18" x14ac:dyDescent="0.25">
      <c r="R2475" s="9" t="str">
        <f>IF(List!B2475="","",1)</f>
        <v/>
      </c>
    </row>
    <row r="2476" spans="18:18" x14ac:dyDescent="0.25">
      <c r="R2476" s="9" t="str">
        <f>IF(List!B2476="","",1)</f>
        <v/>
      </c>
    </row>
    <row r="2477" spans="18:18" x14ac:dyDescent="0.25">
      <c r="R2477" s="9" t="str">
        <f>IF(List!B2477="","",1)</f>
        <v/>
      </c>
    </row>
    <row r="2478" spans="18:18" x14ac:dyDescent="0.25">
      <c r="R2478" s="9" t="str">
        <f>IF(List!B2478="","",1)</f>
        <v/>
      </c>
    </row>
    <row r="2479" spans="18:18" x14ac:dyDescent="0.25">
      <c r="R2479" s="9" t="str">
        <f>IF(List!B2479="","",1)</f>
        <v/>
      </c>
    </row>
    <row r="2480" spans="18:18" x14ac:dyDescent="0.25">
      <c r="R2480" s="9" t="str">
        <f>IF(List!B2480="","",1)</f>
        <v/>
      </c>
    </row>
    <row r="2481" spans="18:18" x14ac:dyDescent="0.25">
      <c r="R2481" s="9" t="str">
        <f>IF(List!B2481="","",1)</f>
        <v/>
      </c>
    </row>
    <row r="2482" spans="18:18" x14ac:dyDescent="0.25">
      <c r="R2482" s="9" t="str">
        <f>IF(List!B2482="","",1)</f>
        <v/>
      </c>
    </row>
    <row r="2483" spans="18:18" x14ac:dyDescent="0.25">
      <c r="R2483" s="9" t="str">
        <f>IF(List!B2483="","",1)</f>
        <v/>
      </c>
    </row>
    <row r="2484" spans="18:18" x14ac:dyDescent="0.25">
      <c r="R2484" s="9" t="str">
        <f>IF(List!B2484="","",1)</f>
        <v/>
      </c>
    </row>
    <row r="2485" spans="18:18" x14ac:dyDescent="0.25">
      <c r="R2485" s="9" t="str">
        <f>IF(List!B2485="","",1)</f>
        <v/>
      </c>
    </row>
    <row r="2486" spans="18:18" x14ac:dyDescent="0.25">
      <c r="R2486" s="9" t="str">
        <f>IF(List!B2486="","",1)</f>
        <v/>
      </c>
    </row>
    <row r="2487" spans="18:18" x14ac:dyDescent="0.25">
      <c r="R2487" s="9" t="str">
        <f>IF(List!B2487="","",1)</f>
        <v/>
      </c>
    </row>
    <row r="2488" spans="18:18" x14ac:dyDescent="0.25">
      <c r="R2488" s="9" t="str">
        <f>IF(List!B2488="","",1)</f>
        <v/>
      </c>
    </row>
    <row r="2489" spans="18:18" x14ac:dyDescent="0.25">
      <c r="R2489" s="9" t="str">
        <f>IF(List!B2489="","",1)</f>
        <v/>
      </c>
    </row>
    <row r="2490" spans="18:18" x14ac:dyDescent="0.25">
      <c r="R2490" s="9" t="str">
        <f>IF(List!B2490="","",1)</f>
        <v/>
      </c>
    </row>
    <row r="2491" spans="18:18" x14ac:dyDescent="0.25">
      <c r="R2491" s="9" t="str">
        <f>IF(List!B2491="","",1)</f>
        <v/>
      </c>
    </row>
    <row r="2492" spans="18:18" x14ac:dyDescent="0.25">
      <c r="R2492" s="9" t="str">
        <f>IF(List!B2492="","",1)</f>
        <v/>
      </c>
    </row>
    <row r="2493" spans="18:18" x14ac:dyDescent="0.25">
      <c r="R2493" s="9" t="str">
        <f>IF(List!B2493="","",1)</f>
        <v/>
      </c>
    </row>
    <row r="2494" spans="18:18" x14ac:dyDescent="0.25">
      <c r="R2494" s="9" t="str">
        <f>IF(List!B2494="","",1)</f>
        <v/>
      </c>
    </row>
    <row r="2495" spans="18:18" x14ac:dyDescent="0.25">
      <c r="R2495" s="9" t="str">
        <f>IF(List!B2495="","",1)</f>
        <v/>
      </c>
    </row>
    <row r="2496" spans="18:18" x14ac:dyDescent="0.25">
      <c r="R2496" s="9" t="str">
        <f>IF(List!B2496="","",1)</f>
        <v/>
      </c>
    </row>
    <row r="2497" spans="18:18" x14ac:dyDescent="0.25">
      <c r="R2497" s="9" t="str">
        <f>IF(List!B2497="","",1)</f>
        <v/>
      </c>
    </row>
    <row r="2498" spans="18:18" x14ac:dyDescent="0.25">
      <c r="R2498" s="9" t="str">
        <f>IF(List!B2498="","",1)</f>
        <v/>
      </c>
    </row>
    <row r="2499" spans="18:18" x14ac:dyDescent="0.25">
      <c r="R2499" s="9" t="str">
        <f>IF(List!B2499="","",1)</f>
        <v/>
      </c>
    </row>
    <row r="2500" spans="18:18" x14ac:dyDescent="0.25">
      <c r="R2500" s="9" t="str">
        <f>IF(List!B2500="","",1)</f>
        <v/>
      </c>
    </row>
    <row r="2501" spans="18:18" x14ac:dyDescent="0.25">
      <c r="R2501" s="9" t="str">
        <f>IF(List!B2501="","",1)</f>
        <v/>
      </c>
    </row>
    <row r="2502" spans="18:18" x14ac:dyDescent="0.25">
      <c r="R2502" s="9" t="str">
        <f>IF(List!B2502="","",1)</f>
        <v/>
      </c>
    </row>
    <row r="2503" spans="18:18" x14ac:dyDescent="0.25">
      <c r="R2503" s="9" t="str">
        <f>IF(List!B2503="","",1)</f>
        <v/>
      </c>
    </row>
    <row r="2504" spans="18:18" x14ac:dyDescent="0.25">
      <c r="R2504" s="9" t="str">
        <f>IF(List!B2504="","",1)</f>
        <v/>
      </c>
    </row>
    <row r="2505" spans="18:18" x14ac:dyDescent="0.25">
      <c r="R2505" s="9" t="str">
        <f>IF(List!B2505="","",1)</f>
        <v/>
      </c>
    </row>
    <row r="2506" spans="18:18" x14ac:dyDescent="0.25">
      <c r="R2506" s="9" t="str">
        <f>IF(List!B2506="","",1)</f>
        <v/>
      </c>
    </row>
    <row r="2507" spans="18:18" x14ac:dyDescent="0.25">
      <c r="R2507" s="9" t="str">
        <f>IF(List!B2507="","",1)</f>
        <v/>
      </c>
    </row>
    <row r="2508" spans="18:18" x14ac:dyDescent="0.25">
      <c r="R2508" s="9" t="str">
        <f>IF(List!B2508="","",1)</f>
        <v/>
      </c>
    </row>
    <row r="2509" spans="18:18" x14ac:dyDescent="0.25">
      <c r="R2509" s="9" t="str">
        <f>IF(List!B2509="","",1)</f>
        <v/>
      </c>
    </row>
    <row r="2510" spans="18:18" x14ac:dyDescent="0.25">
      <c r="R2510" s="9" t="str">
        <f>IF(List!B2510="","",1)</f>
        <v/>
      </c>
    </row>
    <row r="2511" spans="18:18" x14ac:dyDescent="0.25">
      <c r="R2511" s="9" t="str">
        <f>IF(List!B2511="","",1)</f>
        <v/>
      </c>
    </row>
    <row r="2512" spans="18:18" x14ac:dyDescent="0.25">
      <c r="R2512" s="9" t="str">
        <f>IF(List!B2512="","",1)</f>
        <v/>
      </c>
    </row>
    <row r="2513" spans="18:18" x14ac:dyDescent="0.25">
      <c r="R2513" s="9" t="str">
        <f>IF(List!B2513="","",1)</f>
        <v/>
      </c>
    </row>
    <row r="2514" spans="18:18" x14ac:dyDescent="0.25">
      <c r="R2514" s="9" t="str">
        <f>IF(List!B2514="","",1)</f>
        <v/>
      </c>
    </row>
    <row r="2515" spans="18:18" x14ac:dyDescent="0.25">
      <c r="R2515" s="9" t="str">
        <f>IF(List!B2515="","",1)</f>
        <v/>
      </c>
    </row>
    <row r="2516" spans="18:18" x14ac:dyDescent="0.25">
      <c r="R2516" s="9" t="str">
        <f>IF(List!B2516="","",1)</f>
        <v/>
      </c>
    </row>
    <row r="2517" spans="18:18" x14ac:dyDescent="0.25">
      <c r="R2517" s="9" t="str">
        <f>IF(List!B2517="","",1)</f>
        <v/>
      </c>
    </row>
    <row r="2518" spans="18:18" x14ac:dyDescent="0.25">
      <c r="R2518" s="9" t="str">
        <f>IF(List!B2518="","",1)</f>
        <v/>
      </c>
    </row>
    <row r="2519" spans="18:18" x14ac:dyDescent="0.25">
      <c r="R2519" s="9" t="str">
        <f>IF(List!B2519="","",1)</f>
        <v/>
      </c>
    </row>
    <row r="2520" spans="18:18" x14ac:dyDescent="0.25">
      <c r="R2520" s="9" t="str">
        <f>IF(List!B2520="","",1)</f>
        <v/>
      </c>
    </row>
    <row r="2521" spans="18:18" x14ac:dyDescent="0.25">
      <c r="R2521" s="9" t="str">
        <f>IF(List!B2521="","",1)</f>
        <v/>
      </c>
    </row>
    <row r="2522" spans="18:18" x14ac:dyDescent="0.25">
      <c r="R2522" s="9" t="str">
        <f>IF(List!B2522="","",1)</f>
        <v/>
      </c>
    </row>
    <row r="2523" spans="18:18" x14ac:dyDescent="0.25">
      <c r="R2523" s="9" t="str">
        <f>IF(List!B2523="","",1)</f>
        <v/>
      </c>
    </row>
    <row r="2524" spans="18:18" x14ac:dyDescent="0.25">
      <c r="R2524" s="9" t="str">
        <f>IF(List!B2524="","",1)</f>
        <v/>
      </c>
    </row>
    <row r="2525" spans="18:18" x14ac:dyDescent="0.25">
      <c r="R2525" s="9" t="str">
        <f>IF(List!B2525="","",1)</f>
        <v/>
      </c>
    </row>
    <row r="2526" spans="18:18" x14ac:dyDescent="0.25">
      <c r="R2526" s="9" t="str">
        <f>IF(List!B2526="","",1)</f>
        <v/>
      </c>
    </row>
    <row r="2527" spans="18:18" x14ac:dyDescent="0.25">
      <c r="R2527" s="9" t="str">
        <f>IF(List!B2527="","",1)</f>
        <v/>
      </c>
    </row>
    <row r="2528" spans="18:18" x14ac:dyDescent="0.25">
      <c r="R2528" s="9" t="str">
        <f>IF(List!B2528="","",1)</f>
        <v/>
      </c>
    </row>
    <row r="2529" spans="18:18" x14ac:dyDescent="0.25">
      <c r="R2529" s="9" t="str">
        <f>IF(List!B2529="","",1)</f>
        <v/>
      </c>
    </row>
    <row r="2530" spans="18:18" x14ac:dyDescent="0.25">
      <c r="R2530" s="9" t="str">
        <f>IF(List!B2530="","",1)</f>
        <v/>
      </c>
    </row>
    <row r="2531" spans="18:18" x14ac:dyDescent="0.25">
      <c r="R2531" s="9" t="str">
        <f>IF(List!B2531="","",1)</f>
        <v/>
      </c>
    </row>
    <row r="2532" spans="18:18" x14ac:dyDescent="0.25">
      <c r="R2532" s="9" t="str">
        <f>IF(List!B2532="","",1)</f>
        <v/>
      </c>
    </row>
    <row r="2533" spans="18:18" x14ac:dyDescent="0.25">
      <c r="R2533" s="9" t="str">
        <f>IF(List!B2533="","",1)</f>
        <v/>
      </c>
    </row>
    <row r="2534" spans="18:18" x14ac:dyDescent="0.25">
      <c r="R2534" s="9" t="str">
        <f>IF(List!B2534="","",1)</f>
        <v/>
      </c>
    </row>
    <row r="2535" spans="18:18" x14ac:dyDescent="0.25">
      <c r="R2535" s="9" t="str">
        <f>IF(List!B2535="","",1)</f>
        <v/>
      </c>
    </row>
    <row r="2536" spans="18:18" x14ac:dyDescent="0.25">
      <c r="R2536" s="9" t="str">
        <f>IF(List!B2536="","",1)</f>
        <v/>
      </c>
    </row>
    <row r="2537" spans="18:18" x14ac:dyDescent="0.25">
      <c r="R2537" s="9" t="str">
        <f>IF(List!B2537="","",1)</f>
        <v/>
      </c>
    </row>
    <row r="2538" spans="18:18" x14ac:dyDescent="0.25">
      <c r="R2538" s="9" t="str">
        <f>IF(List!B2538="","",1)</f>
        <v/>
      </c>
    </row>
    <row r="2539" spans="18:18" x14ac:dyDescent="0.25">
      <c r="R2539" s="9" t="str">
        <f>IF(List!B2539="","",1)</f>
        <v/>
      </c>
    </row>
    <row r="2540" spans="18:18" x14ac:dyDescent="0.25">
      <c r="R2540" s="9" t="str">
        <f>IF(List!B2540="","",1)</f>
        <v/>
      </c>
    </row>
    <row r="2541" spans="18:18" x14ac:dyDescent="0.25">
      <c r="R2541" s="9" t="str">
        <f>IF(List!B2541="","",1)</f>
        <v/>
      </c>
    </row>
    <row r="2542" spans="18:18" x14ac:dyDescent="0.25">
      <c r="R2542" s="9" t="str">
        <f>IF(List!B2542="","",1)</f>
        <v/>
      </c>
    </row>
    <row r="2543" spans="18:18" x14ac:dyDescent="0.25">
      <c r="R2543" s="9" t="str">
        <f>IF(List!B2543="","",1)</f>
        <v/>
      </c>
    </row>
    <row r="2544" spans="18:18" x14ac:dyDescent="0.25">
      <c r="R2544" s="9" t="str">
        <f>IF(List!B2544="","",1)</f>
        <v/>
      </c>
    </row>
    <row r="2545" spans="18:18" x14ac:dyDescent="0.25">
      <c r="R2545" s="9" t="str">
        <f>IF(List!B2545="","",1)</f>
        <v/>
      </c>
    </row>
    <row r="2546" spans="18:18" x14ac:dyDescent="0.25">
      <c r="R2546" s="9" t="str">
        <f>IF(List!B2546="","",1)</f>
        <v/>
      </c>
    </row>
    <row r="2547" spans="18:18" x14ac:dyDescent="0.25">
      <c r="R2547" s="9" t="str">
        <f>IF(List!B2547="","",1)</f>
        <v/>
      </c>
    </row>
    <row r="2548" spans="18:18" x14ac:dyDescent="0.25">
      <c r="R2548" s="9" t="str">
        <f>IF(List!B2548="","",1)</f>
        <v/>
      </c>
    </row>
    <row r="2549" spans="18:18" x14ac:dyDescent="0.25">
      <c r="R2549" s="9" t="str">
        <f>IF(List!B2549="","",1)</f>
        <v/>
      </c>
    </row>
    <row r="2550" spans="18:18" x14ac:dyDescent="0.25">
      <c r="R2550" s="9" t="str">
        <f>IF(List!B2550="","",1)</f>
        <v/>
      </c>
    </row>
    <row r="2551" spans="18:18" x14ac:dyDescent="0.25">
      <c r="R2551" s="9" t="str">
        <f>IF(List!B2551="","",1)</f>
        <v/>
      </c>
    </row>
    <row r="2552" spans="18:18" x14ac:dyDescent="0.25">
      <c r="R2552" s="9" t="str">
        <f>IF(List!B2552="","",1)</f>
        <v/>
      </c>
    </row>
    <row r="2553" spans="18:18" x14ac:dyDescent="0.25">
      <c r="R2553" s="9" t="str">
        <f>IF(List!B2553="","",1)</f>
        <v/>
      </c>
    </row>
    <row r="2554" spans="18:18" x14ac:dyDescent="0.25">
      <c r="R2554" s="9" t="str">
        <f>IF(List!B2554="","",1)</f>
        <v/>
      </c>
    </row>
    <row r="2555" spans="18:18" x14ac:dyDescent="0.25">
      <c r="R2555" s="9" t="str">
        <f>IF(List!B2555="","",1)</f>
        <v/>
      </c>
    </row>
    <row r="2556" spans="18:18" x14ac:dyDescent="0.25">
      <c r="R2556" s="9" t="str">
        <f>IF(List!B2556="","",1)</f>
        <v/>
      </c>
    </row>
    <row r="2557" spans="18:18" x14ac:dyDescent="0.25">
      <c r="R2557" s="9" t="str">
        <f>IF(List!B2557="","",1)</f>
        <v/>
      </c>
    </row>
    <row r="2558" spans="18:18" x14ac:dyDescent="0.25">
      <c r="R2558" s="9" t="str">
        <f>IF(List!B2558="","",1)</f>
        <v/>
      </c>
    </row>
    <row r="2559" spans="18:18" x14ac:dyDescent="0.25">
      <c r="R2559" s="9" t="str">
        <f>IF(List!B2559="","",1)</f>
        <v/>
      </c>
    </row>
    <row r="2560" spans="18:18" x14ac:dyDescent="0.25">
      <c r="R2560" s="9" t="str">
        <f>IF(List!B2560="","",1)</f>
        <v/>
      </c>
    </row>
    <row r="2561" spans="18:18" x14ac:dyDescent="0.25">
      <c r="R2561" s="9" t="str">
        <f>IF(List!B2561="","",1)</f>
        <v/>
      </c>
    </row>
    <row r="2562" spans="18:18" x14ac:dyDescent="0.25">
      <c r="R2562" s="9" t="str">
        <f>IF(List!B2562="","",1)</f>
        <v/>
      </c>
    </row>
    <row r="2563" spans="18:18" x14ac:dyDescent="0.25">
      <c r="R2563" s="9" t="str">
        <f>IF(List!B2563="","",1)</f>
        <v/>
      </c>
    </row>
    <row r="2564" spans="18:18" x14ac:dyDescent="0.25">
      <c r="R2564" s="9" t="str">
        <f>IF(List!B2564="","",1)</f>
        <v/>
      </c>
    </row>
    <row r="2565" spans="18:18" x14ac:dyDescent="0.25">
      <c r="R2565" s="9" t="str">
        <f>IF(List!B2565="","",1)</f>
        <v/>
      </c>
    </row>
    <row r="2566" spans="18:18" x14ac:dyDescent="0.25">
      <c r="R2566" s="9" t="str">
        <f>IF(List!B2566="","",1)</f>
        <v/>
      </c>
    </row>
    <row r="2567" spans="18:18" x14ac:dyDescent="0.25">
      <c r="R2567" s="9" t="str">
        <f>IF(List!B2567="","",1)</f>
        <v/>
      </c>
    </row>
    <row r="2568" spans="18:18" x14ac:dyDescent="0.25">
      <c r="R2568" s="9" t="str">
        <f>IF(List!B2568="","",1)</f>
        <v/>
      </c>
    </row>
    <row r="2569" spans="18:18" x14ac:dyDescent="0.25">
      <c r="R2569" s="9" t="str">
        <f>IF(List!B2569="","",1)</f>
        <v/>
      </c>
    </row>
    <row r="2570" spans="18:18" x14ac:dyDescent="0.25">
      <c r="R2570" s="9" t="str">
        <f>IF(List!B2570="","",1)</f>
        <v/>
      </c>
    </row>
    <row r="2571" spans="18:18" x14ac:dyDescent="0.25">
      <c r="R2571" s="9" t="str">
        <f>IF(List!B2571="","",1)</f>
        <v/>
      </c>
    </row>
    <row r="2572" spans="18:18" x14ac:dyDescent="0.25">
      <c r="R2572" s="9" t="str">
        <f>IF(List!B2572="","",1)</f>
        <v/>
      </c>
    </row>
    <row r="2573" spans="18:18" x14ac:dyDescent="0.25">
      <c r="R2573" s="9" t="str">
        <f>IF(List!B2573="","",1)</f>
        <v/>
      </c>
    </row>
    <row r="2574" spans="18:18" x14ac:dyDescent="0.25">
      <c r="R2574" s="9" t="str">
        <f>IF(List!B2574="","",1)</f>
        <v/>
      </c>
    </row>
    <row r="2575" spans="18:18" x14ac:dyDescent="0.25">
      <c r="R2575" s="9" t="str">
        <f>IF(List!B2575="","",1)</f>
        <v/>
      </c>
    </row>
    <row r="2576" spans="18:18" x14ac:dyDescent="0.25">
      <c r="R2576" s="9" t="str">
        <f>IF(List!B2576="","",1)</f>
        <v/>
      </c>
    </row>
    <row r="2577" spans="18:18" x14ac:dyDescent="0.25">
      <c r="R2577" s="9" t="str">
        <f>IF(List!B2577="","",1)</f>
        <v/>
      </c>
    </row>
    <row r="2578" spans="18:18" x14ac:dyDescent="0.25">
      <c r="R2578" s="9" t="str">
        <f>IF(List!B2578="","",1)</f>
        <v/>
      </c>
    </row>
    <row r="2579" spans="18:18" x14ac:dyDescent="0.25">
      <c r="R2579" s="9" t="str">
        <f>IF(List!B2579="","",1)</f>
        <v/>
      </c>
    </row>
    <row r="2580" spans="18:18" x14ac:dyDescent="0.25">
      <c r="R2580" s="9" t="str">
        <f>IF(List!B2580="","",1)</f>
        <v/>
      </c>
    </row>
    <row r="2581" spans="18:18" x14ac:dyDescent="0.25">
      <c r="R2581" s="9" t="str">
        <f>IF(List!B2581="","",1)</f>
        <v/>
      </c>
    </row>
    <row r="2582" spans="18:18" x14ac:dyDescent="0.25">
      <c r="R2582" s="9" t="str">
        <f>IF(List!B2582="","",1)</f>
        <v/>
      </c>
    </row>
    <row r="2583" spans="18:18" x14ac:dyDescent="0.25">
      <c r="R2583" s="9" t="str">
        <f>IF(List!B2583="","",1)</f>
        <v/>
      </c>
    </row>
    <row r="2584" spans="18:18" x14ac:dyDescent="0.25">
      <c r="R2584" s="9" t="str">
        <f>IF(List!B2584="","",1)</f>
        <v/>
      </c>
    </row>
    <row r="2585" spans="18:18" x14ac:dyDescent="0.25">
      <c r="R2585" s="9" t="str">
        <f>IF(List!B2585="","",1)</f>
        <v/>
      </c>
    </row>
    <row r="2586" spans="18:18" x14ac:dyDescent="0.25">
      <c r="R2586" s="9" t="str">
        <f>IF(List!B2586="","",1)</f>
        <v/>
      </c>
    </row>
    <row r="2587" spans="18:18" x14ac:dyDescent="0.25">
      <c r="R2587" s="9" t="str">
        <f>IF(List!B2587="","",1)</f>
        <v/>
      </c>
    </row>
    <row r="2588" spans="18:18" x14ac:dyDescent="0.25">
      <c r="R2588" s="9" t="str">
        <f>IF(List!B2588="","",1)</f>
        <v/>
      </c>
    </row>
    <row r="2589" spans="18:18" x14ac:dyDescent="0.25">
      <c r="R2589" s="9" t="str">
        <f>IF(List!B2589="","",1)</f>
        <v/>
      </c>
    </row>
    <row r="2590" spans="18:18" x14ac:dyDescent="0.25">
      <c r="R2590" s="9" t="str">
        <f>IF(List!B2590="","",1)</f>
        <v/>
      </c>
    </row>
    <row r="2591" spans="18:18" x14ac:dyDescent="0.25">
      <c r="R2591" s="9" t="str">
        <f>IF(List!B2591="","",1)</f>
        <v/>
      </c>
    </row>
    <row r="2592" spans="18:18" x14ac:dyDescent="0.25">
      <c r="R2592" s="9" t="str">
        <f>IF(List!B2592="","",1)</f>
        <v/>
      </c>
    </row>
    <row r="2593" spans="18:18" x14ac:dyDescent="0.25">
      <c r="R2593" s="9" t="str">
        <f>IF(List!B2593="","",1)</f>
        <v/>
      </c>
    </row>
    <row r="2594" spans="18:18" x14ac:dyDescent="0.25">
      <c r="R2594" s="9" t="str">
        <f>IF(List!B2594="","",1)</f>
        <v/>
      </c>
    </row>
    <row r="2595" spans="18:18" x14ac:dyDescent="0.25">
      <c r="R2595" s="9" t="str">
        <f>IF(List!B2595="","",1)</f>
        <v/>
      </c>
    </row>
    <row r="2596" spans="18:18" x14ac:dyDescent="0.25">
      <c r="R2596" s="9" t="str">
        <f>IF(List!B2596="","",1)</f>
        <v/>
      </c>
    </row>
    <row r="2597" spans="18:18" x14ac:dyDescent="0.25">
      <c r="R2597" s="9" t="str">
        <f>IF(List!B2597="","",1)</f>
        <v/>
      </c>
    </row>
    <row r="2598" spans="18:18" x14ac:dyDescent="0.25">
      <c r="R2598" s="9" t="str">
        <f>IF(List!B2598="","",1)</f>
        <v/>
      </c>
    </row>
    <row r="2599" spans="18:18" x14ac:dyDescent="0.25">
      <c r="R2599" s="9" t="str">
        <f>IF(List!B2599="","",1)</f>
        <v/>
      </c>
    </row>
    <row r="2600" spans="18:18" x14ac:dyDescent="0.25">
      <c r="R2600" s="9" t="str">
        <f>IF(List!B2600="","",1)</f>
        <v/>
      </c>
    </row>
    <row r="2601" spans="18:18" x14ac:dyDescent="0.25">
      <c r="R2601" s="9" t="str">
        <f>IF(List!B2601="","",1)</f>
        <v/>
      </c>
    </row>
    <row r="2602" spans="18:18" x14ac:dyDescent="0.25">
      <c r="R2602" s="9" t="str">
        <f>IF(List!B2602="","",1)</f>
        <v/>
      </c>
    </row>
    <row r="2603" spans="18:18" x14ac:dyDescent="0.25">
      <c r="R2603" s="9" t="str">
        <f>IF(List!B2603="","",1)</f>
        <v/>
      </c>
    </row>
    <row r="2604" spans="18:18" x14ac:dyDescent="0.25">
      <c r="R2604" s="9" t="str">
        <f>IF(List!B2604="","",1)</f>
        <v/>
      </c>
    </row>
    <row r="2605" spans="18:18" x14ac:dyDescent="0.25">
      <c r="R2605" s="9" t="str">
        <f>IF(List!B2605="","",1)</f>
        <v/>
      </c>
    </row>
    <row r="2606" spans="18:18" x14ac:dyDescent="0.25">
      <c r="R2606" s="9" t="str">
        <f>IF(List!B2606="","",1)</f>
        <v/>
      </c>
    </row>
    <row r="2607" spans="18:18" x14ac:dyDescent="0.25">
      <c r="R2607" s="9" t="str">
        <f>IF(List!B2607="","",1)</f>
        <v/>
      </c>
    </row>
    <row r="2608" spans="18:18" x14ac:dyDescent="0.25">
      <c r="R2608" s="9" t="str">
        <f>IF(List!B2608="","",1)</f>
        <v/>
      </c>
    </row>
    <row r="2609" spans="18:18" x14ac:dyDescent="0.25">
      <c r="R2609" s="9" t="str">
        <f>IF(List!B2609="","",1)</f>
        <v/>
      </c>
    </row>
    <row r="2610" spans="18:18" x14ac:dyDescent="0.25">
      <c r="R2610" s="9" t="str">
        <f>IF(List!B2610="","",1)</f>
        <v/>
      </c>
    </row>
    <row r="2611" spans="18:18" x14ac:dyDescent="0.25">
      <c r="R2611" s="9" t="str">
        <f>IF(List!B2611="","",1)</f>
        <v/>
      </c>
    </row>
    <row r="2612" spans="18:18" x14ac:dyDescent="0.25">
      <c r="R2612" s="9" t="str">
        <f>IF(List!B2612="","",1)</f>
        <v/>
      </c>
    </row>
    <row r="2613" spans="18:18" x14ac:dyDescent="0.25">
      <c r="R2613" s="9" t="str">
        <f>IF(List!B2613="","",1)</f>
        <v/>
      </c>
    </row>
    <row r="2614" spans="18:18" x14ac:dyDescent="0.25">
      <c r="R2614" s="9" t="str">
        <f>IF(List!B2614="","",1)</f>
        <v/>
      </c>
    </row>
    <row r="2615" spans="18:18" x14ac:dyDescent="0.25">
      <c r="R2615" s="9" t="str">
        <f>IF(List!B2615="","",1)</f>
        <v/>
      </c>
    </row>
    <row r="2616" spans="18:18" x14ac:dyDescent="0.25">
      <c r="R2616" s="9" t="str">
        <f>IF(List!B2616="","",1)</f>
        <v/>
      </c>
    </row>
    <row r="2617" spans="18:18" x14ac:dyDescent="0.25">
      <c r="R2617" s="9" t="str">
        <f>IF(List!B2617="","",1)</f>
        <v/>
      </c>
    </row>
    <row r="2618" spans="18:18" x14ac:dyDescent="0.25">
      <c r="R2618" s="9" t="str">
        <f>IF(List!B2618="","",1)</f>
        <v/>
      </c>
    </row>
    <row r="2619" spans="18:18" x14ac:dyDescent="0.25">
      <c r="R2619" s="9" t="str">
        <f>IF(List!B2619="","",1)</f>
        <v/>
      </c>
    </row>
    <row r="2620" spans="18:18" x14ac:dyDescent="0.25">
      <c r="R2620" s="9" t="str">
        <f>IF(List!B2620="","",1)</f>
        <v/>
      </c>
    </row>
    <row r="2621" spans="18:18" x14ac:dyDescent="0.25">
      <c r="R2621" s="9" t="str">
        <f>IF(List!B2621="","",1)</f>
        <v/>
      </c>
    </row>
    <row r="2622" spans="18:18" x14ac:dyDescent="0.25">
      <c r="R2622" s="9" t="str">
        <f>IF(List!B2622="","",1)</f>
        <v/>
      </c>
    </row>
    <row r="2623" spans="18:18" x14ac:dyDescent="0.25">
      <c r="R2623" s="9" t="str">
        <f>IF(List!B2623="","",1)</f>
        <v/>
      </c>
    </row>
    <row r="2624" spans="18:18" x14ac:dyDescent="0.25">
      <c r="R2624" s="9" t="str">
        <f>IF(List!B2624="","",1)</f>
        <v/>
      </c>
    </row>
    <row r="2625" spans="18:18" x14ac:dyDescent="0.25">
      <c r="R2625" s="9" t="str">
        <f>IF(List!B2625="","",1)</f>
        <v/>
      </c>
    </row>
    <row r="2626" spans="18:18" x14ac:dyDescent="0.25">
      <c r="R2626" s="9" t="str">
        <f>IF(List!B2626="","",1)</f>
        <v/>
      </c>
    </row>
    <row r="2627" spans="18:18" x14ac:dyDescent="0.25">
      <c r="R2627" s="9" t="str">
        <f>IF(List!B2627="","",1)</f>
        <v/>
      </c>
    </row>
    <row r="2628" spans="18:18" x14ac:dyDescent="0.25">
      <c r="R2628" s="9" t="str">
        <f>IF(List!B2628="","",1)</f>
        <v/>
      </c>
    </row>
    <row r="2629" spans="18:18" x14ac:dyDescent="0.25">
      <c r="R2629" s="9" t="str">
        <f>IF(List!B2629="","",1)</f>
        <v/>
      </c>
    </row>
    <row r="2630" spans="18:18" x14ac:dyDescent="0.25">
      <c r="R2630" s="9" t="str">
        <f>IF(List!B2630="","",1)</f>
        <v/>
      </c>
    </row>
    <row r="2631" spans="18:18" x14ac:dyDescent="0.25">
      <c r="R2631" s="9" t="str">
        <f>IF(List!B2631="","",1)</f>
        <v/>
      </c>
    </row>
    <row r="2632" spans="18:18" x14ac:dyDescent="0.25">
      <c r="R2632" s="9" t="str">
        <f>IF(List!B2632="","",1)</f>
        <v/>
      </c>
    </row>
    <row r="2633" spans="18:18" x14ac:dyDescent="0.25">
      <c r="R2633" s="9" t="str">
        <f>IF(List!B2633="","",1)</f>
        <v/>
      </c>
    </row>
    <row r="2634" spans="18:18" x14ac:dyDescent="0.25">
      <c r="R2634" s="9" t="str">
        <f>IF(List!B2634="","",1)</f>
        <v/>
      </c>
    </row>
    <row r="2635" spans="18:18" x14ac:dyDescent="0.25">
      <c r="R2635" s="9" t="str">
        <f>IF(List!B2635="","",1)</f>
        <v/>
      </c>
    </row>
    <row r="2636" spans="18:18" x14ac:dyDescent="0.25">
      <c r="R2636" s="9" t="str">
        <f>IF(List!B2636="","",1)</f>
        <v/>
      </c>
    </row>
    <row r="2637" spans="18:18" x14ac:dyDescent="0.25">
      <c r="R2637" s="9" t="str">
        <f>IF(List!B2637="","",1)</f>
        <v/>
      </c>
    </row>
    <row r="2638" spans="18:18" x14ac:dyDescent="0.25">
      <c r="R2638" s="9" t="str">
        <f>IF(List!B2638="","",1)</f>
        <v/>
      </c>
    </row>
    <row r="2639" spans="18:18" x14ac:dyDescent="0.25">
      <c r="R2639" s="9" t="str">
        <f>IF(List!B2639="","",1)</f>
        <v/>
      </c>
    </row>
    <row r="2640" spans="18:18" x14ac:dyDescent="0.25">
      <c r="R2640" s="9" t="str">
        <f>IF(List!B2640="","",1)</f>
        <v/>
      </c>
    </row>
    <row r="2641" spans="18:18" x14ac:dyDescent="0.25">
      <c r="R2641" s="9" t="str">
        <f>IF(List!B2641="","",1)</f>
        <v/>
      </c>
    </row>
    <row r="2642" spans="18:18" x14ac:dyDescent="0.25">
      <c r="R2642" s="9" t="str">
        <f>IF(List!B2642="","",1)</f>
        <v/>
      </c>
    </row>
    <row r="2643" spans="18:18" x14ac:dyDescent="0.25">
      <c r="R2643" s="9" t="str">
        <f>IF(List!B2643="","",1)</f>
        <v/>
      </c>
    </row>
    <row r="2644" spans="18:18" x14ac:dyDescent="0.25">
      <c r="R2644" s="9" t="str">
        <f>IF(List!B2644="","",1)</f>
        <v/>
      </c>
    </row>
    <row r="2645" spans="18:18" x14ac:dyDescent="0.25">
      <c r="R2645" s="9" t="str">
        <f>IF(List!B2645="","",1)</f>
        <v/>
      </c>
    </row>
    <row r="2646" spans="18:18" x14ac:dyDescent="0.25">
      <c r="R2646" s="9" t="str">
        <f>IF(List!B2646="","",1)</f>
        <v/>
      </c>
    </row>
    <row r="2647" spans="18:18" x14ac:dyDescent="0.25">
      <c r="R2647" s="9" t="str">
        <f>IF(List!B2647="","",1)</f>
        <v/>
      </c>
    </row>
    <row r="2648" spans="18:18" x14ac:dyDescent="0.25">
      <c r="R2648" s="9" t="str">
        <f>IF(List!B2648="","",1)</f>
        <v/>
      </c>
    </row>
    <row r="2649" spans="18:18" x14ac:dyDescent="0.25">
      <c r="R2649" s="9" t="str">
        <f>IF(List!B2649="","",1)</f>
        <v/>
      </c>
    </row>
    <row r="2650" spans="18:18" x14ac:dyDescent="0.25">
      <c r="R2650" s="9" t="str">
        <f>IF(List!B2650="","",1)</f>
        <v/>
      </c>
    </row>
    <row r="2651" spans="18:18" x14ac:dyDescent="0.25">
      <c r="R2651" s="9" t="str">
        <f>IF(List!B2651="","",1)</f>
        <v/>
      </c>
    </row>
    <row r="2652" spans="18:18" x14ac:dyDescent="0.25">
      <c r="R2652" s="9" t="str">
        <f>IF(List!B2652="","",1)</f>
        <v/>
      </c>
    </row>
    <row r="2653" spans="18:18" x14ac:dyDescent="0.25">
      <c r="R2653" s="9" t="str">
        <f>IF(List!B2653="","",1)</f>
        <v/>
      </c>
    </row>
    <row r="2654" spans="18:18" x14ac:dyDescent="0.25">
      <c r="R2654" s="9" t="str">
        <f>IF(List!B2654="","",1)</f>
        <v/>
      </c>
    </row>
    <row r="2655" spans="18:18" x14ac:dyDescent="0.25">
      <c r="R2655" s="9" t="str">
        <f>IF(List!B2655="","",1)</f>
        <v/>
      </c>
    </row>
    <row r="2656" spans="18:18" x14ac:dyDescent="0.25">
      <c r="R2656" s="9" t="str">
        <f>IF(List!B2656="","",1)</f>
        <v/>
      </c>
    </row>
    <row r="2657" spans="18:18" x14ac:dyDescent="0.25">
      <c r="R2657" s="9" t="str">
        <f>IF(List!B2657="","",1)</f>
        <v/>
      </c>
    </row>
    <row r="2658" spans="18:18" x14ac:dyDescent="0.25">
      <c r="R2658" s="9" t="str">
        <f>IF(List!B2658="","",1)</f>
        <v/>
      </c>
    </row>
    <row r="2659" spans="18:18" x14ac:dyDescent="0.25">
      <c r="R2659" s="9" t="str">
        <f>IF(List!B2659="","",1)</f>
        <v/>
      </c>
    </row>
    <row r="2660" spans="18:18" x14ac:dyDescent="0.25">
      <c r="R2660" s="9" t="str">
        <f>IF(List!B2660="","",1)</f>
        <v/>
      </c>
    </row>
    <row r="2661" spans="18:18" x14ac:dyDescent="0.25">
      <c r="R2661" s="9" t="str">
        <f>IF(List!B2661="","",1)</f>
        <v/>
      </c>
    </row>
    <row r="2662" spans="18:18" x14ac:dyDescent="0.25">
      <c r="R2662" s="9" t="str">
        <f>IF(List!B2662="","",1)</f>
        <v/>
      </c>
    </row>
    <row r="2663" spans="18:18" x14ac:dyDescent="0.25">
      <c r="R2663" s="9" t="str">
        <f>IF(List!B2663="","",1)</f>
        <v/>
      </c>
    </row>
    <row r="2664" spans="18:18" x14ac:dyDescent="0.25">
      <c r="R2664" s="9" t="str">
        <f>IF(List!B2664="","",1)</f>
        <v/>
      </c>
    </row>
    <row r="2665" spans="18:18" x14ac:dyDescent="0.25">
      <c r="R2665" s="9" t="str">
        <f>IF(List!B2665="","",1)</f>
        <v/>
      </c>
    </row>
    <row r="2666" spans="18:18" x14ac:dyDescent="0.25">
      <c r="R2666" s="9" t="str">
        <f>IF(List!B2666="","",1)</f>
        <v/>
      </c>
    </row>
    <row r="2667" spans="18:18" x14ac:dyDescent="0.25">
      <c r="R2667" s="9" t="str">
        <f>IF(List!B2667="","",1)</f>
        <v/>
      </c>
    </row>
    <row r="2668" spans="18:18" x14ac:dyDescent="0.25">
      <c r="R2668" s="9" t="str">
        <f>IF(List!B2668="","",1)</f>
        <v/>
      </c>
    </row>
    <row r="2669" spans="18:18" x14ac:dyDescent="0.25">
      <c r="R2669" s="9" t="str">
        <f>IF(List!B2669="","",1)</f>
        <v/>
      </c>
    </row>
    <row r="2670" spans="18:18" x14ac:dyDescent="0.25">
      <c r="R2670" s="9" t="str">
        <f>IF(List!B2670="","",1)</f>
        <v/>
      </c>
    </row>
    <row r="2671" spans="18:18" x14ac:dyDescent="0.25">
      <c r="R2671" s="9" t="str">
        <f>IF(List!B2671="","",1)</f>
        <v/>
      </c>
    </row>
    <row r="2672" spans="18:18" x14ac:dyDescent="0.25">
      <c r="R2672" s="9" t="str">
        <f>IF(List!B2672="","",1)</f>
        <v/>
      </c>
    </row>
    <row r="2673" spans="18:18" x14ac:dyDescent="0.25">
      <c r="R2673" s="9" t="str">
        <f>IF(List!B2673="","",1)</f>
        <v/>
      </c>
    </row>
    <row r="2674" spans="18:18" x14ac:dyDescent="0.25">
      <c r="R2674" s="9" t="str">
        <f>IF(List!B2674="","",1)</f>
        <v/>
      </c>
    </row>
    <row r="2675" spans="18:18" x14ac:dyDescent="0.25">
      <c r="R2675" s="9" t="str">
        <f>IF(List!B2675="","",1)</f>
        <v/>
      </c>
    </row>
    <row r="2676" spans="18:18" x14ac:dyDescent="0.25">
      <c r="R2676" s="9" t="str">
        <f>IF(List!B2676="","",1)</f>
        <v/>
      </c>
    </row>
    <row r="2677" spans="18:18" x14ac:dyDescent="0.25">
      <c r="R2677" s="9" t="str">
        <f>IF(List!B2677="","",1)</f>
        <v/>
      </c>
    </row>
    <row r="2678" spans="18:18" x14ac:dyDescent="0.25">
      <c r="R2678" s="9" t="str">
        <f>IF(List!B2678="","",1)</f>
        <v/>
      </c>
    </row>
    <row r="2679" spans="18:18" x14ac:dyDescent="0.25">
      <c r="R2679" s="9" t="str">
        <f>IF(List!B2679="","",1)</f>
        <v/>
      </c>
    </row>
    <row r="2680" spans="18:18" x14ac:dyDescent="0.25">
      <c r="R2680" s="9" t="str">
        <f>IF(List!B2680="","",1)</f>
        <v/>
      </c>
    </row>
    <row r="2681" spans="18:18" x14ac:dyDescent="0.25">
      <c r="R2681" s="9" t="str">
        <f>IF(List!B2681="","",1)</f>
        <v/>
      </c>
    </row>
    <row r="2682" spans="18:18" x14ac:dyDescent="0.25">
      <c r="R2682" s="9" t="str">
        <f>IF(List!B2682="","",1)</f>
        <v/>
      </c>
    </row>
    <row r="2683" spans="18:18" x14ac:dyDescent="0.25">
      <c r="R2683" s="9" t="str">
        <f>IF(List!B2683="","",1)</f>
        <v/>
      </c>
    </row>
    <row r="2684" spans="18:18" x14ac:dyDescent="0.25">
      <c r="R2684" s="9" t="str">
        <f>IF(List!B2684="","",1)</f>
        <v/>
      </c>
    </row>
    <row r="2685" spans="18:18" x14ac:dyDescent="0.25">
      <c r="R2685" s="9" t="str">
        <f>IF(List!B2685="","",1)</f>
        <v/>
      </c>
    </row>
    <row r="2686" spans="18:18" x14ac:dyDescent="0.25">
      <c r="R2686" s="9" t="str">
        <f>IF(List!B2686="","",1)</f>
        <v/>
      </c>
    </row>
    <row r="2687" spans="18:18" x14ac:dyDescent="0.25">
      <c r="R2687" s="9" t="str">
        <f>IF(List!B2687="","",1)</f>
        <v/>
      </c>
    </row>
    <row r="2688" spans="18:18" x14ac:dyDescent="0.25">
      <c r="R2688" s="9" t="str">
        <f>IF(List!B2688="","",1)</f>
        <v/>
      </c>
    </row>
    <row r="2689" spans="18:18" x14ac:dyDescent="0.25">
      <c r="R2689" s="9" t="str">
        <f>IF(List!B2689="","",1)</f>
        <v/>
      </c>
    </row>
    <row r="2690" spans="18:18" x14ac:dyDescent="0.25">
      <c r="R2690" s="9" t="str">
        <f>IF(List!B2690="","",1)</f>
        <v/>
      </c>
    </row>
    <row r="2691" spans="18:18" x14ac:dyDescent="0.25">
      <c r="R2691" s="9" t="str">
        <f>IF(List!B2691="","",1)</f>
        <v/>
      </c>
    </row>
    <row r="2692" spans="18:18" x14ac:dyDescent="0.25">
      <c r="R2692" s="9" t="str">
        <f>IF(List!B2692="","",1)</f>
        <v/>
      </c>
    </row>
    <row r="2693" spans="18:18" x14ac:dyDescent="0.25">
      <c r="R2693" s="9" t="str">
        <f>IF(List!B2693="","",1)</f>
        <v/>
      </c>
    </row>
    <row r="2694" spans="18:18" x14ac:dyDescent="0.25">
      <c r="R2694" s="9" t="str">
        <f>IF(List!B2694="","",1)</f>
        <v/>
      </c>
    </row>
    <row r="2695" spans="18:18" x14ac:dyDescent="0.25">
      <c r="R2695" s="9" t="str">
        <f>IF(List!B2695="","",1)</f>
        <v/>
      </c>
    </row>
    <row r="2696" spans="18:18" x14ac:dyDescent="0.25">
      <c r="R2696" s="9" t="str">
        <f>IF(List!B2696="","",1)</f>
        <v/>
      </c>
    </row>
    <row r="2697" spans="18:18" x14ac:dyDescent="0.25">
      <c r="R2697" s="9" t="str">
        <f>IF(List!B2697="","",1)</f>
        <v/>
      </c>
    </row>
    <row r="2698" spans="18:18" x14ac:dyDescent="0.25">
      <c r="R2698" s="9" t="str">
        <f>IF(List!B2698="","",1)</f>
        <v/>
      </c>
    </row>
    <row r="2699" spans="18:18" x14ac:dyDescent="0.25">
      <c r="R2699" s="9" t="str">
        <f>IF(List!B2699="","",1)</f>
        <v/>
      </c>
    </row>
    <row r="2700" spans="18:18" x14ac:dyDescent="0.25">
      <c r="R2700" s="9" t="str">
        <f>IF(List!B2700="","",1)</f>
        <v/>
      </c>
    </row>
    <row r="2701" spans="18:18" x14ac:dyDescent="0.25">
      <c r="R2701" s="9" t="str">
        <f>IF(List!B2701="","",1)</f>
        <v/>
      </c>
    </row>
    <row r="2702" spans="18:18" x14ac:dyDescent="0.25">
      <c r="R2702" s="9" t="str">
        <f>IF(List!B2702="","",1)</f>
        <v/>
      </c>
    </row>
    <row r="2703" spans="18:18" x14ac:dyDescent="0.25">
      <c r="R2703" s="9" t="str">
        <f>IF(List!B2703="","",1)</f>
        <v/>
      </c>
    </row>
    <row r="2704" spans="18:18" x14ac:dyDescent="0.25">
      <c r="R2704" s="9" t="str">
        <f>IF(List!B2704="","",1)</f>
        <v/>
      </c>
    </row>
    <row r="2705" spans="18:18" x14ac:dyDescent="0.25">
      <c r="R2705" s="9" t="str">
        <f>IF(List!B2705="","",1)</f>
        <v/>
      </c>
    </row>
    <row r="2706" spans="18:18" x14ac:dyDescent="0.25">
      <c r="R2706" s="9" t="str">
        <f>IF(List!B2706="","",1)</f>
        <v/>
      </c>
    </row>
    <row r="2707" spans="18:18" x14ac:dyDescent="0.25">
      <c r="R2707" s="9" t="str">
        <f>IF(List!B2707="","",1)</f>
        <v/>
      </c>
    </row>
    <row r="2708" spans="18:18" x14ac:dyDescent="0.25">
      <c r="R2708" s="9" t="str">
        <f>IF(List!B2708="","",1)</f>
        <v/>
      </c>
    </row>
    <row r="2709" spans="18:18" x14ac:dyDescent="0.25">
      <c r="R2709" s="9" t="str">
        <f>IF(List!B2709="","",1)</f>
        <v/>
      </c>
    </row>
    <row r="2710" spans="18:18" x14ac:dyDescent="0.25">
      <c r="R2710" s="9" t="str">
        <f>IF(List!B2710="","",1)</f>
        <v/>
      </c>
    </row>
    <row r="2711" spans="18:18" x14ac:dyDescent="0.25">
      <c r="R2711" s="9" t="str">
        <f>IF(List!B2711="","",1)</f>
        <v/>
      </c>
    </row>
    <row r="2712" spans="18:18" x14ac:dyDescent="0.25">
      <c r="R2712" s="9" t="str">
        <f>IF(List!B2712="","",1)</f>
        <v/>
      </c>
    </row>
    <row r="2713" spans="18:18" x14ac:dyDescent="0.25">
      <c r="R2713" s="9" t="str">
        <f>IF(List!B2713="","",1)</f>
        <v/>
      </c>
    </row>
    <row r="2714" spans="18:18" x14ac:dyDescent="0.25">
      <c r="R2714" s="9" t="str">
        <f>IF(List!B2714="","",1)</f>
        <v/>
      </c>
    </row>
    <row r="2715" spans="18:18" x14ac:dyDescent="0.25">
      <c r="R2715" s="9" t="str">
        <f>IF(List!B2715="","",1)</f>
        <v/>
      </c>
    </row>
    <row r="2716" spans="18:18" x14ac:dyDescent="0.25">
      <c r="R2716" s="9" t="str">
        <f>IF(List!B2716="","",1)</f>
        <v/>
      </c>
    </row>
    <row r="2717" spans="18:18" x14ac:dyDescent="0.25">
      <c r="R2717" s="9" t="str">
        <f>IF(List!B2717="","",1)</f>
        <v/>
      </c>
    </row>
    <row r="2718" spans="18:18" x14ac:dyDescent="0.25">
      <c r="R2718" s="9" t="str">
        <f>IF(List!B2718="","",1)</f>
        <v/>
      </c>
    </row>
    <row r="2719" spans="18:18" x14ac:dyDescent="0.25">
      <c r="R2719" s="9" t="str">
        <f>IF(List!B2719="","",1)</f>
        <v/>
      </c>
    </row>
    <row r="2720" spans="18:18" x14ac:dyDescent="0.25">
      <c r="R2720" s="9" t="str">
        <f>IF(List!B2720="","",1)</f>
        <v/>
      </c>
    </row>
    <row r="2721" spans="18:18" x14ac:dyDescent="0.25">
      <c r="R2721" s="9" t="str">
        <f>IF(List!B2721="","",1)</f>
        <v/>
      </c>
    </row>
    <row r="2722" spans="18:18" x14ac:dyDescent="0.25">
      <c r="R2722" s="9" t="str">
        <f>IF(List!B2722="","",1)</f>
        <v/>
      </c>
    </row>
    <row r="2723" spans="18:18" x14ac:dyDescent="0.25">
      <c r="R2723" s="9" t="str">
        <f>IF(List!B2723="","",1)</f>
        <v/>
      </c>
    </row>
    <row r="2724" spans="18:18" x14ac:dyDescent="0.25">
      <c r="R2724" s="9" t="str">
        <f>IF(List!B2724="","",1)</f>
        <v/>
      </c>
    </row>
    <row r="2725" spans="18:18" x14ac:dyDescent="0.25">
      <c r="R2725" s="9" t="str">
        <f>IF(List!B2725="","",1)</f>
        <v/>
      </c>
    </row>
    <row r="2726" spans="18:18" x14ac:dyDescent="0.25">
      <c r="R2726" s="9" t="str">
        <f>IF(List!B2726="","",1)</f>
        <v/>
      </c>
    </row>
    <row r="2727" spans="18:18" x14ac:dyDescent="0.25">
      <c r="R2727" s="9" t="str">
        <f>IF(List!B2727="","",1)</f>
        <v/>
      </c>
    </row>
    <row r="2728" spans="18:18" x14ac:dyDescent="0.25">
      <c r="R2728" s="9" t="str">
        <f>IF(List!B2728="","",1)</f>
        <v/>
      </c>
    </row>
    <row r="2729" spans="18:18" x14ac:dyDescent="0.25">
      <c r="R2729" s="9" t="str">
        <f>IF(List!B2729="","",1)</f>
        <v/>
      </c>
    </row>
    <row r="2730" spans="18:18" x14ac:dyDescent="0.25">
      <c r="R2730" s="9" t="str">
        <f>IF(List!B2730="","",1)</f>
        <v/>
      </c>
    </row>
    <row r="2731" spans="18:18" x14ac:dyDescent="0.25">
      <c r="R2731" s="9" t="str">
        <f>IF(List!B2731="","",1)</f>
        <v/>
      </c>
    </row>
    <row r="2732" spans="18:18" x14ac:dyDescent="0.25">
      <c r="R2732" s="9" t="str">
        <f>IF(List!B2732="","",1)</f>
        <v/>
      </c>
    </row>
    <row r="2733" spans="18:18" x14ac:dyDescent="0.25">
      <c r="R2733" s="9" t="str">
        <f>IF(List!B2733="","",1)</f>
        <v/>
      </c>
    </row>
    <row r="2734" spans="18:18" x14ac:dyDescent="0.25">
      <c r="R2734" s="9" t="str">
        <f>IF(List!B2734="","",1)</f>
        <v/>
      </c>
    </row>
    <row r="2735" spans="18:18" x14ac:dyDescent="0.25">
      <c r="R2735" s="9" t="str">
        <f>IF(List!B2735="","",1)</f>
        <v/>
      </c>
    </row>
    <row r="2736" spans="18:18" x14ac:dyDescent="0.25">
      <c r="R2736" s="9" t="str">
        <f>IF(List!B2736="","",1)</f>
        <v/>
      </c>
    </row>
    <row r="2737" spans="18:18" x14ac:dyDescent="0.25">
      <c r="R2737" s="9" t="str">
        <f>IF(List!B2737="","",1)</f>
        <v/>
      </c>
    </row>
    <row r="2738" spans="18:18" x14ac:dyDescent="0.25">
      <c r="R2738" s="9" t="str">
        <f>IF(List!B2738="","",1)</f>
        <v/>
      </c>
    </row>
    <row r="2739" spans="18:18" x14ac:dyDescent="0.25">
      <c r="R2739" s="9" t="str">
        <f>IF(List!B2739="","",1)</f>
        <v/>
      </c>
    </row>
    <row r="2740" spans="18:18" x14ac:dyDescent="0.25">
      <c r="R2740" s="9" t="str">
        <f>IF(List!B2740="","",1)</f>
        <v/>
      </c>
    </row>
    <row r="2741" spans="18:18" x14ac:dyDescent="0.25">
      <c r="R2741" s="9" t="str">
        <f>IF(List!B2741="","",1)</f>
        <v/>
      </c>
    </row>
    <row r="2742" spans="18:18" x14ac:dyDescent="0.25">
      <c r="R2742" s="9" t="str">
        <f>IF(List!B2742="","",1)</f>
        <v/>
      </c>
    </row>
    <row r="2743" spans="18:18" x14ac:dyDescent="0.25">
      <c r="R2743" s="9" t="str">
        <f>IF(List!B2743="","",1)</f>
        <v/>
      </c>
    </row>
    <row r="2744" spans="18:18" x14ac:dyDescent="0.25">
      <c r="R2744" s="9" t="str">
        <f>IF(List!B2744="","",1)</f>
        <v/>
      </c>
    </row>
    <row r="2745" spans="18:18" x14ac:dyDescent="0.25">
      <c r="R2745" s="9" t="str">
        <f>IF(List!B2745="","",1)</f>
        <v/>
      </c>
    </row>
    <row r="2746" spans="18:18" x14ac:dyDescent="0.25">
      <c r="R2746" s="9" t="str">
        <f>IF(List!B2746="","",1)</f>
        <v/>
      </c>
    </row>
    <row r="2747" spans="18:18" x14ac:dyDescent="0.25">
      <c r="R2747" s="9" t="str">
        <f>IF(List!B2747="","",1)</f>
        <v/>
      </c>
    </row>
    <row r="2748" spans="18:18" x14ac:dyDescent="0.25">
      <c r="R2748" s="9" t="str">
        <f>IF(List!B2748="","",1)</f>
        <v/>
      </c>
    </row>
    <row r="2749" spans="18:18" x14ac:dyDescent="0.25">
      <c r="R2749" s="9" t="str">
        <f>IF(List!B2749="","",1)</f>
        <v/>
      </c>
    </row>
    <row r="2750" spans="18:18" x14ac:dyDescent="0.25">
      <c r="R2750" s="9" t="str">
        <f>IF(List!B2750="","",1)</f>
        <v/>
      </c>
    </row>
    <row r="2751" spans="18:18" x14ac:dyDescent="0.25">
      <c r="R2751" s="9" t="str">
        <f>IF(List!B2751="","",1)</f>
        <v/>
      </c>
    </row>
    <row r="2752" spans="18:18" x14ac:dyDescent="0.25">
      <c r="R2752" s="9" t="str">
        <f>IF(List!B2752="","",1)</f>
        <v/>
      </c>
    </row>
    <row r="2753" spans="18:18" x14ac:dyDescent="0.25">
      <c r="R2753" s="9" t="str">
        <f>IF(List!B2753="","",1)</f>
        <v/>
      </c>
    </row>
    <row r="2754" spans="18:18" x14ac:dyDescent="0.25">
      <c r="R2754" s="9" t="str">
        <f>IF(List!B2754="","",1)</f>
        <v/>
      </c>
    </row>
    <row r="2755" spans="18:18" x14ac:dyDescent="0.25">
      <c r="R2755" s="9" t="str">
        <f>IF(List!B2755="","",1)</f>
        <v/>
      </c>
    </row>
    <row r="2756" spans="18:18" x14ac:dyDescent="0.25">
      <c r="R2756" s="9" t="str">
        <f>IF(List!B2756="","",1)</f>
        <v/>
      </c>
    </row>
    <row r="2757" spans="18:18" x14ac:dyDescent="0.25">
      <c r="R2757" s="9" t="str">
        <f>IF(List!B2757="","",1)</f>
        <v/>
      </c>
    </row>
    <row r="2758" spans="18:18" x14ac:dyDescent="0.25">
      <c r="R2758" s="9" t="str">
        <f>IF(List!B2758="","",1)</f>
        <v/>
      </c>
    </row>
    <row r="2759" spans="18:18" x14ac:dyDescent="0.25">
      <c r="R2759" s="9" t="str">
        <f>IF(List!B2759="","",1)</f>
        <v/>
      </c>
    </row>
    <row r="2760" spans="18:18" x14ac:dyDescent="0.25">
      <c r="R2760" s="9" t="str">
        <f>IF(List!B2760="","",1)</f>
        <v/>
      </c>
    </row>
    <row r="2761" spans="18:18" x14ac:dyDescent="0.25">
      <c r="R2761" s="9" t="str">
        <f>IF(List!B2761="","",1)</f>
        <v/>
      </c>
    </row>
    <row r="2762" spans="18:18" x14ac:dyDescent="0.25">
      <c r="R2762" s="9" t="str">
        <f>IF(List!B2762="","",1)</f>
        <v/>
      </c>
    </row>
    <row r="2763" spans="18:18" x14ac:dyDescent="0.25">
      <c r="R2763" s="9" t="str">
        <f>IF(List!B2763="","",1)</f>
        <v/>
      </c>
    </row>
    <row r="2764" spans="18:18" x14ac:dyDescent="0.25">
      <c r="R2764" s="9" t="str">
        <f>IF(List!B2764="","",1)</f>
        <v/>
      </c>
    </row>
    <row r="2765" spans="18:18" x14ac:dyDescent="0.25">
      <c r="R2765" s="9" t="str">
        <f>IF(List!B2765="","",1)</f>
        <v/>
      </c>
    </row>
    <row r="2766" spans="18:18" x14ac:dyDescent="0.25">
      <c r="R2766" s="9" t="str">
        <f>IF(List!B2766="","",1)</f>
        <v/>
      </c>
    </row>
    <row r="2767" spans="18:18" x14ac:dyDescent="0.25">
      <c r="R2767" s="9" t="str">
        <f>IF(List!B2767="","",1)</f>
        <v/>
      </c>
    </row>
    <row r="2768" spans="18:18" x14ac:dyDescent="0.25">
      <c r="R2768" s="9" t="str">
        <f>IF(List!B2768="","",1)</f>
        <v/>
      </c>
    </row>
    <row r="2769" spans="18:18" x14ac:dyDescent="0.25">
      <c r="R2769" s="9" t="str">
        <f>IF(List!B2769="","",1)</f>
        <v/>
      </c>
    </row>
    <row r="2770" spans="18:18" x14ac:dyDescent="0.25">
      <c r="R2770" s="9" t="str">
        <f>IF(List!B2770="","",1)</f>
        <v/>
      </c>
    </row>
    <row r="2771" spans="18:18" x14ac:dyDescent="0.25">
      <c r="R2771" s="9" t="str">
        <f>IF(List!B2771="","",1)</f>
        <v/>
      </c>
    </row>
    <row r="2772" spans="18:18" x14ac:dyDescent="0.25">
      <c r="R2772" s="9" t="str">
        <f>IF(List!B2772="","",1)</f>
        <v/>
      </c>
    </row>
    <row r="2773" spans="18:18" x14ac:dyDescent="0.25">
      <c r="R2773" s="9" t="str">
        <f>IF(List!B2773="","",1)</f>
        <v/>
      </c>
    </row>
    <row r="2774" spans="18:18" x14ac:dyDescent="0.25">
      <c r="R2774" s="9" t="str">
        <f>IF(List!B2774="","",1)</f>
        <v/>
      </c>
    </row>
    <row r="2775" spans="18:18" x14ac:dyDescent="0.25">
      <c r="R2775" s="9" t="str">
        <f>IF(List!B2775="","",1)</f>
        <v/>
      </c>
    </row>
    <row r="2776" spans="18:18" x14ac:dyDescent="0.25">
      <c r="R2776" s="9" t="str">
        <f>IF(List!B2776="","",1)</f>
        <v/>
      </c>
    </row>
    <row r="2777" spans="18:18" x14ac:dyDescent="0.25">
      <c r="R2777" s="9" t="str">
        <f>IF(List!B2777="","",1)</f>
        <v/>
      </c>
    </row>
    <row r="2778" spans="18:18" x14ac:dyDescent="0.25">
      <c r="R2778" s="9" t="str">
        <f>IF(List!B2778="","",1)</f>
        <v/>
      </c>
    </row>
    <row r="2779" spans="18:18" x14ac:dyDescent="0.25">
      <c r="R2779" s="9" t="str">
        <f>IF(List!B2779="","",1)</f>
        <v/>
      </c>
    </row>
    <row r="2780" spans="18:18" x14ac:dyDescent="0.25">
      <c r="R2780" s="9" t="str">
        <f>IF(List!B2780="","",1)</f>
        <v/>
      </c>
    </row>
    <row r="2781" spans="18:18" x14ac:dyDescent="0.25">
      <c r="R2781" s="9" t="str">
        <f>IF(List!B2781="","",1)</f>
        <v/>
      </c>
    </row>
    <row r="2782" spans="18:18" x14ac:dyDescent="0.25">
      <c r="R2782" s="9" t="str">
        <f>IF(List!B2782="","",1)</f>
        <v/>
      </c>
    </row>
    <row r="2783" spans="18:18" x14ac:dyDescent="0.25">
      <c r="R2783" s="9" t="str">
        <f>IF(List!B2783="","",1)</f>
        <v/>
      </c>
    </row>
    <row r="2784" spans="18:18" x14ac:dyDescent="0.25">
      <c r="R2784" s="9" t="str">
        <f>IF(List!B2784="","",1)</f>
        <v/>
      </c>
    </row>
    <row r="2785" spans="18:18" x14ac:dyDescent="0.25">
      <c r="R2785" s="9" t="str">
        <f>IF(List!B2785="","",1)</f>
        <v/>
      </c>
    </row>
    <row r="2786" spans="18:18" x14ac:dyDescent="0.25">
      <c r="R2786" s="9" t="str">
        <f>IF(List!B2786="","",1)</f>
        <v/>
      </c>
    </row>
    <row r="2787" spans="18:18" x14ac:dyDescent="0.25">
      <c r="R2787" s="9" t="str">
        <f>IF(List!B2787="","",1)</f>
        <v/>
      </c>
    </row>
    <row r="2788" spans="18:18" x14ac:dyDescent="0.25">
      <c r="R2788" s="9" t="str">
        <f>IF(List!B2788="","",1)</f>
        <v/>
      </c>
    </row>
    <row r="2789" spans="18:18" x14ac:dyDescent="0.25">
      <c r="R2789" s="9" t="str">
        <f>IF(List!B2789="","",1)</f>
        <v/>
      </c>
    </row>
    <row r="2790" spans="18:18" x14ac:dyDescent="0.25">
      <c r="R2790" s="9" t="str">
        <f>IF(List!B2790="","",1)</f>
        <v/>
      </c>
    </row>
    <row r="2791" spans="18:18" x14ac:dyDescent="0.25">
      <c r="R2791" s="9" t="str">
        <f>IF(List!B2791="","",1)</f>
        <v/>
      </c>
    </row>
    <row r="2792" spans="18:18" x14ac:dyDescent="0.25">
      <c r="R2792" s="9" t="str">
        <f>IF(List!B2792="","",1)</f>
        <v/>
      </c>
    </row>
    <row r="2793" spans="18:18" x14ac:dyDescent="0.25">
      <c r="R2793" s="9" t="str">
        <f>IF(List!B2793="","",1)</f>
        <v/>
      </c>
    </row>
    <row r="2794" spans="18:18" x14ac:dyDescent="0.25">
      <c r="R2794" s="9" t="str">
        <f>IF(List!B2794="","",1)</f>
        <v/>
      </c>
    </row>
    <row r="2795" spans="18:18" x14ac:dyDescent="0.25">
      <c r="R2795" s="9" t="str">
        <f>IF(List!B2795="","",1)</f>
        <v/>
      </c>
    </row>
    <row r="2796" spans="18:18" x14ac:dyDescent="0.25">
      <c r="R2796" s="9" t="str">
        <f>IF(List!B2796="","",1)</f>
        <v/>
      </c>
    </row>
    <row r="2797" spans="18:18" x14ac:dyDescent="0.25">
      <c r="R2797" s="9" t="str">
        <f>IF(List!B2797="","",1)</f>
        <v/>
      </c>
    </row>
    <row r="2798" spans="18:18" x14ac:dyDescent="0.25">
      <c r="R2798" s="9" t="str">
        <f>IF(List!B2798="","",1)</f>
        <v/>
      </c>
    </row>
    <row r="2799" spans="18:18" x14ac:dyDescent="0.25">
      <c r="R2799" s="9" t="str">
        <f>IF(List!B2799="","",1)</f>
        <v/>
      </c>
    </row>
    <row r="2800" spans="18:18" x14ac:dyDescent="0.25">
      <c r="R2800" s="9" t="str">
        <f>IF(List!B2800="","",1)</f>
        <v/>
      </c>
    </row>
    <row r="2801" spans="18:18" x14ac:dyDescent="0.25">
      <c r="R2801" s="9" t="str">
        <f>IF(List!B2801="","",1)</f>
        <v/>
      </c>
    </row>
    <row r="2802" spans="18:18" x14ac:dyDescent="0.25">
      <c r="R2802" s="9" t="str">
        <f>IF(List!B2802="","",1)</f>
        <v/>
      </c>
    </row>
    <row r="2803" spans="18:18" x14ac:dyDescent="0.25">
      <c r="R2803" s="9" t="str">
        <f>IF(List!B2803="","",1)</f>
        <v/>
      </c>
    </row>
    <row r="2804" spans="18:18" x14ac:dyDescent="0.25">
      <c r="R2804" s="9" t="str">
        <f>IF(List!B2804="","",1)</f>
        <v/>
      </c>
    </row>
    <row r="2805" spans="18:18" x14ac:dyDescent="0.25">
      <c r="R2805" s="9" t="str">
        <f>IF(List!B2805="","",1)</f>
        <v/>
      </c>
    </row>
    <row r="2806" spans="18:18" x14ac:dyDescent="0.25">
      <c r="R2806" s="9" t="str">
        <f>IF(List!B2806="","",1)</f>
        <v/>
      </c>
    </row>
    <row r="2807" spans="18:18" x14ac:dyDescent="0.25">
      <c r="R2807" s="9" t="str">
        <f>IF(List!B2807="","",1)</f>
        <v/>
      </c>
    </row>
    <row r="2808" spans="18:18" x14ac:dyDescent="0.25">
      <c r="R2808" s="9" t="str">
        <f>IF(List!B2808="","",1)</f>
        <v/>
      </c>
    </row>
    <row r="2809" spans="18:18" x14ac:dyDescent="0.25">
      <c r="R2809" s="9" t="str">
        <f>IF(List!B2809="","",1)</f>
        <v/>
      </c>
    </row>
    <row r="2810" spans="18:18" x14ac:dyDescent="0.25">
      <c r="R2810" s="9" t="str">
        <f>IF(List!B2810="","",1)</f>
        <v/>
      </c>
    </row>
    <row r="2811" spans="18:18" x14ac:dyDescent="0.25">
      <c r="R2811" s="9" t="str">
        <f>IF(List!B2811="","",1)</f>
        <v/>
      </c>
    </row>
    <row r="2812" spans="18:18" x14ac:dyDescent="0.25">
      <c r="R2812" s="9" t="str">
        <f>IF(List!B2812="","",1)</f>
        <v/>
      </c>
    </row>
    <row r="2813" spans="18:18" x14ac:dyDescent="0.25">
      <c r="R2813" s="9" t="str">
        <f>IF(List!B2813="","",1)</f>
        <v/>
      </c>
    </row>
    <row r="2814" spans="18:18" x14ac:dyDescent="0.25">
      <c r="R2814" s="9" t="str">
        <f>IF(List!B2814="","",1)</f>
        <v/>
      </c>
    </row>
    <row r="2815" spans="18:18" x14ac:dyDescent="0.25">
      <c r="R2815" s="9" t="str">
        <f>IF(List!B2815="","",1)</f>
        <v/>
      </c>
    </row>
    <row r="2816" spans="18:18" x14ac:dyDescent="0.25">
      <c r="R2816" s="9" t="str">
        <f>IF(List!B2816="","",1)</f>
        <v/>
      </c>
    </row>
    <row r="2817" spans="18:18" x14ac:dyDescent="0.25">
      <c r="R2817" s="9" t="str">
        <f>IF(List!B2817="","",1)</f>
        <v/>
      </c>
    </row>
    <row r="2818" spans="18:18" x14ac:dyDescent="0.25">
      <c r="R2818" s="9" t="str">
        <f>IF(List!B2818="","",1)</f>
        <v/>
      </c>
    </row>
    <row r="2819" spans="18:18" x14ac:dyDescent="0.25">
      <c r="R2819" s="9" t="str">
        <f>IF(List!B2819="","",1)</f>
        <v/>
      </c>
    </row>
    <row r="2820" spans="18:18" x14ac:dyDescent="0.25">
      <c r="R2820" s="9" t="str">
        <f>IF(List!B2820="","",1)</f>
        <v/>
      </c>
    </row>
    <row r="2821" spans="18:18" x14ac:dyDescent="0.25">
      <c r="R2821" s="9" t="str">
        <f>IF(List!B2821="","",1)</f>
        <v/>
      </c>
    </row>
    <row r="2822" spans="18:18" x14ac:dyDescent="0.25">
      <c r="R2822" s="9" t="str">
        <f>IF(List!B2822="","",1)</f>
        <v/>
      </c>
    </row>
    <row r="2823" spans="18:18" x14ac:dyDescent="0.25">
      <c r="R2823" s="9" t="str">
        <f>IF(List!B2823="","",1)</f>
        <v/>
      </c>
    </row>
    <row r="2824" spans="18:18" x14ac:dyDescent="0.25">
      <c r="R2824" s="9" t="str">
        <f>IF(List!B2824="","",1)</f>
        <v/>
      </c>
    </row>
    <row r="2825" spans="18:18" x14ac:dyDescent="0.25">
      <c r="R2825" s="9" t="str">
        <f>IF(List!B2825="","",1)</f>
        <v/>
      </c>
    </row>
    <row r="2826" spans="18:18" x14ac:dyDescent="0.25">
      <c r="R2826" s="9" t="str">
        <f>IF(List!B2826="","",1)</f>
        <v/>
      </c>
    </row>
    <row r="2827" spans="18:18" x14ac:dyDescent="0.25">
      <c r="R2827" s="9" t="str">
        <f>IF(List!B2827="","",1)</f>
        <v/>
      </c>
    </row>
    <row r="2828" spans="18:18" x14ac:dyDescent="0.25">
      <c r="R2828" s="9" t="str">
        <f>IF(List!B2828="","",1)</f>
        <v/>
      </c>
    </row>
    <row r="2829" spans="18:18" x14ac:dyDescent="0.25">
      <c r="R2829" s="9" t="str">
        <f>IF(List!B2829="","",1)</f>
        <v/>
      </c>
    </row>
    <row r="2830" spans="18:18" x14ac:dyDescent="0.25">
      <c r="R2830" s="9" t="str">
        <f>IF(List!B2830="","",1)</f>
        <v/>
      </c>
    </row>
    <row r="2831" spans="18:18" x14ac:dyDescent="0.25">
      <c r="R2831" s="9" t="str">
        <f>IF(List!B2831="","",1)</f>
        <v/>
      </c>
    </row>
    <row r="2832" spans="18:18" x14ac:dyDescent="0.25">
      <c r="R2832" s="9" t="str">
        <f>IF(List!B2832="","",1)</f>
        <v/>
      </c>
    </row>
    <row r="2833" spans="18:18" x14ac:dyDescent="0.25">
      <c r="R2833" s="9" t="str">
        <f>IF(List!B2833="","",1)</f>
        <v/>
      </c>
    </row>
    <row r="2834" spans="18:18" x14ac:dyDescent="0.25">
      <c r="R2834" s="9" t="str">
        <f>IF(List!B2834="","",1)</f>
        <v/>
      </c>
    </row>
    <row r="2835" spans="18:18" x14ac:dyDescent="0.25">
      <c r="R2835" s="9" t="str">
        <f>IF(List!B2835="","",1)</f>
        <v/>
      </c>
    </row>
    <row r="2836" spans="18:18" x14ac:dyDescent="0.25">
      <c r="R2836" s="9" t="str">
        <f>IF(List!B2836="","",1)</f>
        <v/>
      </c>
    </row>
    <row r="2837" spans="18:18" x14ac:dyDescent="0.25">
      <c r="R2837" s="9" t="str">
        <f>IF(List!B2837="","",1)</f>
        <v/>
      </c>
    </row>
    <row r="2838" spans="18:18" x14ac:dyDescent="0.25">
      <c r="R2838" s="9" t="str">
        <f>IF(List!B2838="","",1)</f>
        <v/>
      </c>
    </row>
    <row r="2839" spans="18:18" x14ac:dyDescent="0.25">
      <c r="R2839" s="9" t="str">
        <f>IF(List!B2839="","",1)</f>
        <v/>
      </c>
    </row>
    <row r="2840" spans="18:18" x14ac:dyDescent="0.25">
      <c r="R2840" s="9" t="str">
        <f>IF(List!B2840="","",1)</f>
        <v/>
      </c>
    </row>
    <row r="2841" spans="18:18" x14ac:dyDescent="0.25">
      <c r="R2841" s="9" t="str">
        <f>IF(List!B2841="","",1)</f>
        <v/>
      </c>
    </row>
    <row r="2842" spans="18:18" x14ac:dyDescent="0.25">
      <c r="R2842" s="9" t="str">
        <f>IF(List!B2842="","",1)</f>
        <v/>
      </c>
    </row>
    <row r="2843" spans="18:18" x14ac:dyDescent="0.25">
      <c r="R2843" s="9" t="str">
        <f>IF(List!B2843="","",1)</f>
        <v/>
      </c>
    </row>
    <row r="2844" spans="18:18" x14ac:dyDescent="0.25">
      <c r="R2844" s="9" t="str">
        <f>IF(List!B2844="","",1)</f>
        <v/>
      </c>
    </row>
    <row r="2845" spans="18:18" x14ac:dyDescent="0.25">
      <c r="R2845" s="9" t="str">
        <f>IF(List!B2845="","",1)</f>
        <v/>
      </c>
    </row>
    <row r="2846" spans="18:18" x14ac:dyDescent="0.25">
      <c r="R2846" s="9" t="str">
        <f>IF(List!B2846="","",1)</f>
        <v/>
      </c>
    </row>
    <row r="2847" spans="18:18" x14ac:dyDescent="0.25">
      <c r="R2847" s="9" t="str">
        <f>IF(List!B2847="","",1)</f>
        <v/>
      </c>
    </row>
    <row r="2848" spans="18:18" x14ac:dyDescent="0.25">
      <c r="R2848" s="9" t="str">
        <f>IF(List!B2848="","",1)</f>
        <v/>
      </c>
    </row>
    <row r="2849" spans="18:18" x14ac:dyDescent="0.25">
      <c r="R2849" s="9" t="str">
        <f>IF(List!B2849="","",1)</f>
        <v/>
      </c>
    </row>
    <row r="2850" spans="18:18" x14ac:dyDescent="0.25">
      <c r="R2850" s="9" t="str">
        <f>IF(List!B2850="","",1)</f>
        <v/>
      </c>
    </row>
    <row r="2851" spans="18:18" x14ac:dyDescent="0.25">
      <c r="R2851" s="9" t="str">
        <f>IF(List!B2851="","",1)</f>
        <v/>
      </c>
    </row>
    <row r="2852" spans="18:18" x14ac:dyDescent="0.25">
      <c r="R2852" s="9" t="str">
        <f>IF(List!B2852="","",1)</f>
        <v/>
      </c>
    </row>
    <row r="2853" spans="18:18" x14ac:dyDescent="0.25">
      <c r="R2853" s="9" t="str">
        <f>IF(List!B2853="","",1)</f>
        <v/>
      </c>
    </row>
    <row r="2854" spans="18:18" x14ac:dyDescent="0.25">
      <c r="R2854" s="9" t="str">
        <f>IF(List!B2854="","",1)</f>
        <v/>
      </c>
    </row>
    <row r="2855" spans="18:18" x14ac:dyDescent="0.25">
      <c r="R2855" s="9" t="str">
        <f>IF(List!B2855="","",1)</f>
        <v/>
      </c>
    </row>
    <row r="2856" spans="18:18" x14ac:dyDescent="0.25">
      <c r="R2856" s="9" t="str">
        <f>IF(List!B2856="","",1)</f>
        <v/>
      </c>
    </row>
    <row r="2857" spans="18:18" x14ac:dyDescent="0.25">
      <c r="R2857" s="9" t="str">
        <f>IF(List!B2857="","",1)</f>
        <v/>
      </c>
    </row>
    <row r="2858" spans="18:18" x14ac:dyDescent="0.25">
      <c r="R2858" s="9" t="str">
        <f>IF(List!B2858="","",1)</f>
        <v/>
      </c>
    </row>
    <row r="2859" spans="18:18" x14ac:dyDescent="0.25">
      <c r="R2859" s="9" t="str">
        <f>IF(List!B2859="","",1)</f>
        <v/>
      </c>
    </row>
    <row r="2860" spans="18:18" x14ac:dyDescent="0.25">
      <c r="R2860" s="9" t="str">
        <f>IF(List!B2860="","",1)</f>
        <v/>
      </c>
    </row>
    <row r="2861" spans="18:18" x14ac:dyDescent="0.25">
      <c r="R2861" s="9" t="str">
        <f>IF(List!B2861="","",1)</f>
        <v/>
      </c>
    </row>
    <row r="2862" spans="18:18" x14ac:dyDescent="0.25">
      <c r="R2862" s="9" t="str">
        <f>IF(List!B2862="","",1)</f>
        <v/>
      </c>
    </row>
    <row r="2863" spans="18:18" x14ac:dyDescent="0.25">
      <c r="R2863" s="9" t="str">
        <f>IF(List!B2863="","",1)</f>
        <v/>
      </c>
    </row>
    <row r="2864" spans="18:18" x14ac:dyDescent="0.25">
      <c r="R2864" s="9" t="str">
        <f>IF(List!B2864="","",1)</f>
        <v/>
      </c>
    </row>
    <row r="2865" spans="18:18" x14ac:dyDescent="0.25">
      <c r="R2865" s="9" t="str">
        <f>IF(List!B2865="","",1)</f>
        <v/>
      </c>
    </row>
    <row r="2866" spans="18:18" x14ac:dyDescent="0.25">
      <c r="R2866" s="9" t="str">
        <f>IF(List!B2866="","",1)</f>
        <v/>
      </c>
    </row>
    <row r="2867" spans="18:18" x14ac:dyDescent="0.25">
      <c r="R2867" s="9" t="str">
        <f>IF(List!B2867="","",1)</f>
        <v/>
      </c>
    </row>
    <row r="2868" spans="18:18" x14ac:dyDescent="0.25">
      <c r="R2868" s="9" t="str">
        <f>IF(List!B2868="","",1)</f>
        <v/>
      </c>
    </row>
    <row r="2869" spans="18:18" x14ac:dyDescent="0.25">
      <c r="R2869" s="9" t="str">
        <f>IF(List!B2869="","",1)</f>
        <v/>
      </c>
    </row>
    <row r="2870" spans="18:18" x14ac:dyDescent="0.25">
      <c r="R2870" s="9" t="str">
        <f>IF(List!B2870="","",1)</f>
        <v/>
      </c>
    </row>
    <row r="2871" spans="18:18" x14ac:dyDescent="0.25">
      <c r="R2871" s="9" t="str">
        <f>IF(List!B2871="","",1)</f>
        <v/>
      </c>
    </row>
    <row r="2872" spans="18:18" x14ac:dyDescent="0.25">
      <c r="R2872" s="9" t="str">
        <f>IF(List!B2872="","",1)</f>
        <v/>
      </c>
    </row>
    <row r="2873" spans="18:18" x14ac:dyDescent="0.25">
      <c r="R2873" s="9" t="str">
        <f>IF(List!B2873="","",1)</f>
        <v/>
      </c>
    </row>
    <row r="2874" spans="18:18" x14ac:dyDescent="0.25">
      <c r="R2874" s="9" t="str">
        <f>IF(List!B2874="","",1)</f>
        <v/>
      </c>
    </row>
    <row r="2875" spans="18:18" x14ac:dyDescent="0.25">
      <c r="R2875" s="9" t="str">
        <f>IF(List!B2875="","",1)</f>
        <v/>
      </c>
    </row>
    <row r="2876" spans="18:18" x14ac:dyDescent="0.25">
      <c r="R2876" s="9" t="str">
        <f>IF(List!B2876="","",1)</f>
        <v/>
      </c>
    </row>
    <row r="2877" spans="18:18" x14ac:dyDescent="0.25">
      <c r="R2877" s="9" t="str">
        <f>IF(List!B2877="","",1)</f>
        <v/>
      </c>
    </row>
    <row r="2878" spans="18:18" x14ac:dyDescent="0.25">
      <c r="R2878" s="9" t="str">
        <f>IF(List!B2878="","",1)</f>
        <v/>
      </c>
    </row>
    <row r="2879" spans="18:18" x14ac:dyDescent="0.25">
      <c r="R2879" s="9" t="str">
        <f>IF(List!B2879="","",1)</f>
        <v/>
      </c>
    </row>
    <row r="2880" spans="18:18" x14ac:dyDescent="0.25">
      <c r="R2880" s="9" t="str">
        <f>IF(List!B2880="","",1)</f>
        <v/>
      </c>
    </row>
    <row r="2881" spans="18:18" x14ac:dyDescent="0.25">
      <c r="R2881" s="9" t="str">
        <f>IF(List!B2881="","",1)</f>
        <v/>
      </c>
    </row>
    <row r="2882" spans="18:18" x14ac:dyDescent="0.25">
      <c r="R2882" s="9" t="str">
        <f>IF(List!B2882="","",1)</f>
        <v/>
      </c>
    </row>
    <row r="2883" spans="18:18" x14ac:dyDescent="0.25">
      <c r="R2883" s="9" t="str">
        <f>IF(List!B2883="","",1)</f>
        <v/>
      </c>
    </row>
    <row r="2884" spans="18:18" x14ac:dyDescent="0.25">
      <c r="R2884" s="9" t="str">
        <f>IF(List!B2884="","",1)</f>
        <v/>
      </c>
    </row>
    <row r="2885" spans="18:18" x14ac:dyDescent="0.25">
      <c r="R2885" s="9" t="str">
        <f>IF(List!B2885="","",1)</f>
        <v/>
      </c>
    </row>
    <row r="2886" spans="18:18" x14ac:dyDescent="0.25">
      <c r="R2886" s="9" t="str">
        <f>IF(List!B2886="","",1)</f>
        <v/>
      </c>
    </row>
    <row r="2887" spans="18:18" x14ac:dyDescent="0.25">
      <c r="R2887" s="9" t="str">
        <f>IF(List!B2887="","",1)</f>
        <v/>
      </c>
    </row>
    <row r="2888" spans="18:18" x14ac:dyDescent="0.25">
      <c r="R2888" s="9" t="str">
        <f>IF(List!B2888="","",1)</f>
        <v/>
      </c>
    </row>
    <row r="2889" spans="18:18" x14ac:dyDescent="0.25">
      <c r="R2889" s="9" t="str">
        <f>IF(List!B2889="","",1)</f>
        <v/>
      </c>
    </row>
    <row r="2890" spans="18:18" x14ac:dyDescent="0.25">
      <c r="R2890" s="9" t="str">
        <f>IF(List!B2890="","",1)</f>
        <v/>
      </c>
    </row>
    <row r="2891" spans="18:18" x14ac:dyDescent="0.25">
      <c r="R2891" s="9" t="str">
        <f>IF(List!B2891="","",1)</f>
        <v/>
      </c>
    </row>
    <row r="2892" spans="18:18" x14ac:dyDescent="0.25">
      <c r="R2892" s="9" t="str">
        <f>IF(List!B2892="","",1)</f>
        <v/>
      </c>
    </row>
    <row r="2893" spans="18:18" x14ac:dyDescent="0.25">
      <c r="R2893" s="9" t="str">
        <f>IF(List!B2893="","",1)</f>
        <v/>
      </c>
    </row>
    <row r="2894" spans="18:18" x14ac:dyDescent="0.25">
      <c r="R2894" s="9" t="str">
        <f>IF(List!B2894="","",1)</f>
        <v/>
      </c>
    </row>
    <row r="2895" spans="18:18" x14ac:dyDescent="0.25">
      <c r="R2895" s="9" t="str">
        <f>IF(List!B2895="","",1)</f>
        <v/>
      </c>
    </row>
    <row r="2896" spans="18:18" x14ac:dyDescent="0.25">
      <c r="R2896" s="9" t="str">
        <f>IF(List!B2896="","",1)</f>
        <v/>
      </c>
    </row>
    <row r="2897" spans="18:18" x14ac:dyDescent="0.25">
      <c r="R2897" s="9" t="str">
        <f>IF(List!B2897="","",1)</f>
        <v/>
      </c>
    </row>
    <row r="2898" spans="18:18" x14ac:dyDescent="0.25">
      <c r="R2898" s="9" t="str">
        <f>IF(List!B2898="","",1)</f>
        <v/>
      </c>
    </row>
    <row r="2899" spans="18:18" x14ac:dyDescent="0.25">
      <c r="R2899" s="9" t="str">
        <f>IF(List!B2899="","",1)</f>
        <v/>
      </c>
    </row>
    <row r="2900" spans="18:18" x14ac:dyDescent="0.25">
      <c r="R2900" s="9" t="str">
        <f>IF(List!B2900="","",1)</f>
        <v/>
      </c>
    </row>
    <row r="2901" spans="18:18" x14ac:dyDescent="0.25">
      <c r="R2901" s="9" t="str">
        <f>IF(List!B2901="","",1)</f>
        <v/>
      </c>
    </row>
    <row r="2902" spans="18:18" x14ac:dyDescent="0.25">
      <c r="R2902" s="9" t="str">
        <f>IF(List!B2902="","",1)</f>
        <v/>
      </c>
    </row>
    <row r="2903" spans="18:18" x14ac:dyDescent="0.25">
      <c r="R2903" s="9" t="str">
        <f>IF(List!B2903="","",1)</f>
        <v/>
      </c>
    </row>
    <row r="2904" spans="18:18" x14ac:dyDescent="0.25">
      <c r="R2904" s="9" t="str">
        <f>IF(List!B2904="","",1)</f>
        <v/>
      </c>
    </row>
    <row r="2905" spans="18:18" x14ac:dyDescent="0.25">
      <c r="R2905" s="9" t="str">
        <f>IF(List!B2905="","",1)</f>
        <v/>
      </c>
    </row>
    <row r="2906" spans="18:18" x14ac:dyDescent="0.25">
      <c r="R2906" s="9" t="str">
        <f>IF(List!B2906="","",1)</f>
        <v/>
      </c>
    </row>
    <row r="2907" spans="18:18" x14ac:dyDescent="0.25">
      <c r="R2907" s="9" t="str">
        <f>IF(List!B2907="","",1)</f>
        <v/>
      </c>
    </row>
    <row r="2908" spans="18:18" x14ac:dyDescent="0.25">
      <c r="R2908" s="9" t="str">
        <f>IF(List!B2908="","",1)</f>
        <v/>
      </c>
    </row>
    <row r="2909" spans="18:18" x14ac:dyDescent="0.25">
      <c r="R2909" s="9" t="str">
        <f>IF(List!B2909="","",1)</f>
        <v/>
      </c>
    </row>
    <row r="2910" spans="18:18" x14ac:dyDescent="0.25">
      <c r="R2910" s="9" t="str">
        <f>IF(List!B2910="","",1)</f>
        <v/>
      </c>
    </row>
    <row r="2911" spans="18:18" x14ac:dyDescent="0.25">
      <c r="R2911" s="9" t="str">
        <f>IF(List!B2911="","",1)</f>
        <v/>
      </c>
    </row>
    <row r="2912" spans="18:18" x14ac:dyDescent="0.25">
      <c r="R2912" s="9" t="str">
        <f>IF(List!B2912="","",1)</f>
        <v/>
      </c>
    </row>
    <row r="2913" spans="18:18" x14ac:dyDescent="0.25">
      <c r="R2913" s="9" t="str">
        <f>IF(List!B2913="","",1)</f>
        <v/>
      </c>
    </row>
    <row r="2914" spans="18:18" x14ac:dyDescent="0.25">
      <c r="R2914" s="9" t="str">
        <f>IF(List!B2914="","",1)</f>
        <v/>
      </c>
    </row>
    <row r="2915" spans="18:18" x14ac:dyDescent="0.25">
      <c r="R2915" s="9" t="str">
        <f>IF(List!B2915="","",1)</f>
        <v/>
      </c>
    </row>
    <row r="2916" spans="18:18" x14ac:dyDescent="0.25">
      <c r="R2916" s="9" t="str">
        <f>IF(List!B2916="","",1)</f>
        <v/>
      </c>
    </row>
    <row r="2917" spans="18:18" x14ac:dyDescent="0.25">
      <c r="R2917" s="9" t="str">
        <f>IF(List!B2917="","",1)</f>
        <v/>
      </c>
    </row>
    <row r="2918" spans="18:18" x14ac:dyDescent="0.25">
      <c r="R2918" s="9" t="str">
        <f>IF(List!B2918="","",1)</f>
        <v/>
      </c>
    </row>
    <row r="2919" spans="18:18" x14ac:dyDescent="0.25">
      <c r="R2919" s="9" t="str">
        <f>IF(List!B2919="","",1)</f>
        <v/>
      </c>
    </row>
    <row r="2920" spans="18:18" x14ac:dyDescent="0.25">
      <c r="R2920" s="9" t="str">
        <f>IF(List!B2920="","",1)</f>
        <v/>
      </c>
    </row>
    <row r="2921" spans="18:18" x14ac:dyDescent="0.25">
      <c r="R2921" s="9" t="str">
        <f>IF(List!B2921="","",1)</f>
        <v/>
      </c>
    </row>
    <row r="2922" spans="18:18" x14ac:dyDescent="0.25">
      <c r="R2922" s="9" t="str">
        <f>IF(List!B2922="","",1)</f>
        <v/>
      </c>
    </row>
    <row r="2923" spans="18:18" x14ac:dyDescent="0.25">
      <c r="R2923" s="9" t="str">
        <f>IF(List!B2923="","",1)</f>
        <v/>
      </c>
    </row>
    <row r="2924" spans="18:18" x14ac:dyDescent="0.25">
      <c r="R2924" s="9" t="str">
        <f>IF(List!B2924="","",1)</f>
        <v/>
      </c>
    </row>
    <row r="2925" spans="18:18" x14ac:dyDescent="0.25">
      <c r="R2925" s="9" t="str">
        <f>IF(List!B2925="","",1)</f>
        <v/>
      </c>
    </row>
    <row r="2926" spans="18:18" x14ac:dyDescent="0.25">
      <c r="R2926" s="9" t="str">
        <f>IF(List!B2926="","",1)</f>
        <v/>
      </c>
    </row>
    <row r="2927" spans="18:18" x14ac:dyDescent="0.25">
      <c r="R2927" s="9" t="str">
        <f>IF(List!B2927="","",1)</f>
        <v/>
      </c>
    </row>
    <row r="2928" spans="18:18" x14ac:dyDescent="0.25">
      <c r="R2928" s="9" t="str">
        <f>IF(List!B2928="","",1)</f>
        <v/>
      </c>
    </row>
    <row r="2929" spans="18:18" x14ac:dyDescent="0.25">
      <c r="R2929" s="9" t="str">
        <f>IF(List!B2929="","",1)</f>
        <v/>
      </c>
    </row>
    <row r="2930" spans="18:18" x14ac:dyDescent="0.25">
      <c r="R2930" s="9" t="str">
        <f>IF(List!B2930="","",1)</f>
        <v/>
      </c>
    </row>
    <row r="2931" spans="18:18" x14ac:dyDescent="0.25">
      <c r="R2931" s="9" t="str">
        <f>IF(List!B2931="","",1)</f>
        <v/>
      </c>
    </row>
    <row r="2932" spans="18:18" x14ac:dyDescent="0.25">
      <c r="R2932" s="9" t="str">
        <f>IF(List!B2932="","",1)</f>
        <v/>
      </c>
    </row>
    <row r="2933" spans="18:18" x14ac:dyDescent="0.25">
      <c r="R2933" s="9" t="str">
        <f>IF(List!B2933="","",1)</f>
        <v/>
      </c>
    </row>
    <row r="2934" spans="18:18" x14ac:dyDescent="0.25">
      <c r="R2934" s="9" t="str">
        <f>IF(List!B2934="","",1)</f>
        <v/>
      </c>
    </row>
    <row r="2935" spans="18:18" x14ac:dyDescent="0.25">
      <c r="R2935" s="9" t="str">
        <f>IF(List!B2935="","",1)</f>
        <v/>
      </c>
    </row>
    <row r="2936" spans="18:18" x14ac:dyDescent="0.25">
      <c r="R2936" s="9" t="str">
        <f>IF(List!B2936="","",1)</f>
        <v/>
      </c>
    </row>
    <row r="2937" spans="18:18" x14ac:dyDescent="0.25">
      <c r="R2937" s="9" t="str">
        <f>IF(List!B2937="","",1)</f>
        <v/>
      </c>
    </row>
    <row r="2938" spans="18:18" x14ac:dyDescent="0.25">
      <c r="R2938" s="9" t="str">
        <f>IF(List!B2938="","",1)</f>
        <v/>
      </c>
    </row>
    <row r="2939" spans="18:18" x14ac:dyDescent="0.25">
      <c r="R2939" s="9" t="str">
        <f>IF(List!B2939="","",1)</f>
        <v/>
      </c>
    </row>
    <row r="2940" spans="18:18" x14ac:dyDescent="0.25">
      <c r="R2940" s="9" t="str">
        <f>IF(List!B2940="","",1)</f>
        <v/>
      </c>
    </row>
    <row r="2941" spans="18:18" x14ac:dyDescent="0.25">
      <c r="R2941" s="9" t="str">
        <f>IF(List!B2941="","",1)</f>
        <v/>
      </c>
    </row>
    <row r="2942" spans="18:18" x14ac:dyDescent="0.25">
      <c r="R2942" s="9" t="str">
        <f>IF(List!B2942="","",1)</f>
        <v/>
      </c>
    </row>
    <row r="2943" spans="18:18" x14ac:dyDescent="0.25">
      <c r="R2943" s="9" t="str">
        <f>IF(List!B2943="","",1)</f>
        <v/>
      </c>
    </row>
    <row r="2944" spans="18:18" x14ac:dyDescent="0.25">
      <c r="R2944" s="9" t="str">
        <f>IF(List!B2944="","",1)</f>
        <v/>
      </c>
    </row>
    <row r="2945" spans="18:18" x14ac:dyDescent="0.25">
      <c r="R2945" s="9" t="str">
        <f>IF(List!B2945="","",1)</f>
        <v/>
      </c>
    </row>
    <row r="2946" spans="18:18" x14ac:dyDescent="0.25">
      <c r="R2946" s="9" t="str">
        <f>IF(List!B2946="","",1)</f>
        <v/>
      </c>
    </row>
    <row r="2947" spans="18:18" x14ac:dyDescent="0.25">
      <c r="R2947" s="9" t="str">
        <f>IF(List!B2947="","",1)</f>
        <v/>
      </c>
    </row>
    <row r="2948" spans="18:18" x14ac:dyDescent="0.25">
      <c r="R2948" s="9" t="str">
        <f>IF(List!B2948="","",1)</f>
        <v/>
      </c>
    </row>
    <row r="2949" spans="18:18" x14ac:dyDescent="0.25">
      <c r="R2949" s="9" t="str">
        <f>IF(List!B2949="","",1)</f>
        <v/>
      </c>
    </row>
    <row r="2950" spans="18:18" x14ac:dyDescent="0.25">
      <c r="R2950" s="9" t="str">
        <f>IF(List!B2950="","",1)</f>
        <v/>
      </c>
    </row>
    <row r="2951" spans="18:18" x14ac:dyDescent="0.25">
      <c r="R2951" s="9" t="str">
        <f>IF(List!B2951="","",1)</f>
        <v/>
      </c>
    </row>
    <row r="2952" spans="18:18" x14ac:dyDescent="0.25">
      <c r="R2952" s="9" t="str">
        <f>IF(List!B2952="","",1)</f>
        <v/>
      </c>
    </row>
    <row r="2953" spans="18:18" x14ac:dyDescent="0.25">
      <c r="R2953" s="9" t="str">
        <f>IF(List!B2953="","",1)</f>
        <v/>
      </c>
    </row>
    <row r="2954" spans="18:18" x14ac:dyDescent="0.25">
      <c r="R2954" s="9" t="str">
        <f>IF(List!B2954="","",1)</f>
        <v/>
      </c>
    </row>
    <row r="2955" spans="18:18" x14ac:dyDescent="0.25">
      <c r="R2955" s="9" t="str">
        <f>IF(List!B2955="","",1)</f>
        <v/>
      </c>
    </row>
    <row r="2956" spans="18:18" x14ac:dyDescent="0.25">
      <c r="R2956" s="9" t="str">
        <f>IF(List!B2956="","",1)</f>
        <v/>
      </c>
    </row>
    <row r="2957" spans="18:18" x14ac:dyDescent="0.25">
      <c r="R2957" s="9" t="str">
        <f>IF(List!B2957="","",1)</f>
        <v/>
      </c>
    </row>
    <row r="2958" spans="18:18" x14ac:dyDescent="0.25">
      <c r="R2958" s="9" t="str">
        <f>IF(List!B2958="","",1)</f>
        <v/>
      </c>
    </row>
    <row r="2959" spans="18:18" x14ac:dyDescent="0.25">
      <c r="R2959" s="9" t="str">
        <f>IF(List!B2959="","",1)</f>
        <v/>
      </c>
    </row>
    <row r="2960" spans="18:18" x14ac:dyDescent="0.25">
      <c r="R2960" s="9" t="str">
        <f>IF(List!B2960="","",1)</f>
        <v/>
      </c>
    </row>
    <row r="2961" spans="18:18" x14ac:dyDescent="0.25">
      <c r="R2961" s="9" t="str">
        <f>IF(List!B2961="","",1)</f>
        <v/>
      </c>
    </row>
    <row r="2962" spans="18:18" x14ac:dyDescent="0.25">
      <c r="R2962" s="9" t="str">
        <f>IF(List!B2962="","",1)</f>
        <v/>
      </c>
    </row>
    <row r="2963" spans="18:18" x14ac:dyDescent="0.25">
      <c r="R2963" s="9" t="str">
        <f>IF(List!B2963="","",1)</f>
        <v/>
      </c>
    </row>
    <row r="2964" spans="18:18" x14ac:dyDescent="0.25">
      <c r="R2964" s="9" t="str">
        <f>IF(List!B2964="","",1)</f>
        <v/>
      </c>
    </row>
    <row r="2965" spans="18:18" x14ac:dyDescent="0.25">
      <c r="R2965" s="9" t="str">
        <f>IF(List!B2965="","",1)</f>
        <v/>
      </c>
    </row>
    <row r="2966" spans="18:18" x14ac:dyDescent="0.25">
      <c r="R2966" s="9" t="str">
        <f>IF(List!B2966="","",1)</f>
        <v/>
      </c>
    </row>
    <row r="2967" spans="18:18" x14ac:dyDescent="0.25">
      <c r="R2967" s="9" t="str">
        <f>IF(List!B2967="","",1)</f>
        <v/>
      </c>
    </row>
    <row r="2968" spans="18:18" x14ac:dyDescent="0.25">
      <c r="R2968" s="9" t="str">
        <f>IF(List!B2968="","",1)</f>
        <v/>
      </c>
    </row>
    <row r="2969" spans="18:18" x14ac:dyDescent="0.25">
      <c r="R2969" s="9" t="str">
        <f>IF(List!B2969="","",1)</f>
        <v/>
      </c>
    </row>
    <row r="2970" spans="18:18" x14ac:dyDescent="0.25">
      <c r="R2970" s="9" t="str">
        <f>IF(List!B2970="","",1)</f>
        <v/>
      </c>
    </row>
    <row r="2971" spans="18:18" x14ac:dyDescent="0.25">
      <c r="R2971" s="9" t="str">
        <f>IF(List!B2971="","",1)</f>
        <v/>
      </c>
    </row>
    <row r="2972" spans="18:18" x14ac:dyDescent="0.25">
      <c r="R2972" s="9" t="str">
        <f>IF(List!B2972="","",1)</f>
        <v/>
      </c>
    </row>
    <row r="2973" spans="18:18" x14ac:dyDescent="0.25">
      <c r="R2973" s="9" t="str">
        <f>IF(List!B2973="","",1)</f>
        <v/>
      </c>
    </row>
    <row r="2974" spans="18:18" x14ac:dyDescent="0.25">
      <c r="R2974" s="9" t="str">
        <f>IF(List!B2974="","",1)</f>
        <v/>
      </c>
    </row>
    <row r="2975" spans="18:18" x14ac:dyDescent="0.25">
      <c r="R2975" s="9" t="str">
        <f>IF(List!B2975="","",1)</f>
        <v/>
      </c>
    </row>
    <row r="2976" spans="18:18" x14ac:dyDescent="0.25">
      <c r="R2976" s="9" t="str">
        <f>IF(List!B2976="","",1)</f>
        <v/>
      </c>
    </row>
    <row r="2977" spans="18:18" x14ac:dyDescent="0.25">
      <c r="R2977" s="9" t="str">
        <f>IF(List!B2977="","",1)</f>
        <v/>
      </c>
    </row>
    <row r="2978" spans="18:18" x14ac:dyDescent="0.25">
      <c r="R2978" s="9" t="str">
        <f>IF(List!B2978="","",1)</f>
        <v/>
      </c>
    </row>
    <row r="2979" spans="18:18" x14ac:dyDescent="0.25">
      <c r="R2979" s="9" t="str">
        <f>IF(List!B2979="","",1)</f>
        <v/>
      </c>
    </row>
    <row r="2980" spans="18:18" x14ac:dyDescent="0.25">
      <c r="R2980" s="9" t="str">
        <f>IF(List!B2980="","",1)</f>
        <v/>
      </c>
    </row>
    <row r="2981" spans="18:18" x14ac:dyDescent="0.25">
      <c r="R2981" s="9" t="str">
        <f>IF(List!B2981="","",1)</f>
        <v/>
      </c>
    </row>
    <row r="2982" spans="18:18" x14ac:dyDescent="0.25">
      <c r="R2982" s="9" t="str">
        <f>IF(List!B2982="","",1)</f>
        <v/>
      </c>
    </row>
    <row r="2983" spans="18:18" x14ac:dyDescent="0.25">
      <c r="R2983" s="9" t="str">
        <f>IF(List!B2983="","",1)</f>
        <v/>
      </c>
    </row>
    <row r="2984" spans="18:18" x14ac:dyDescent="0.25">
      <c r="R2984" s="9" t="str">
        <f>IF(List!B2984="","",1)</f>
        <v/>
      </c>
    </row>
    <row r="2985" spans="18:18" x14ac:dyDescent="0.25">
      <c r="R2985" s="9" t="str">
        <f>IF(List!B2985="","",1)</f>
        <v/>
      </c>
    </row>
    <row r="2986" spans="18:18" x14ac:dyDescent="0.25">
      <c r="R2986" s="9" t="str">
        <f>IF(List!B2986="","",1)</f>
        <v/>
      </c>
    </row>
    <row r="2987" spans="18:18" x14ac:dyDescent="0.25">
      <c r="R2987" s="9" t="str">
        <f>IF(List!B2987="","",1)</f>
        <v/>
      </c>
    </row>
    <row r="2988" spans="18:18" x14ac:dyDescent="0.25">
      <c r="R2988" s="9" t="str">
        <f>IF(List!B2988="","",1)</f>
        <v/>
      </c>
    </row>
    <row r="2989" spans="18:18" x14ac:dyDescent="0.25">
      <c r="R2989" s="9" t="str">
        <f>IF(List!B2989="","",1)</f>
        <v/>
      </c>
    </row>
    <row r="2990" spans="18:18" x14ac:dyDescent="0.25">
      <c r="R2990" s="9" t="str">
        <f>IF(List!B2990="","",1)</f>
        <v/>
      </c>
    </row>
    <row r="2991" spans="18:18" x14ac:dyDescent="0.25">
      <c r="R2991" s="9" t="str">
        <f>IF(List!B2991="","",1)</f>
        <v/>
      </c>
    </row>
    <row r="2992" spans="18:18" x14ac:dyDescent="0.25">
      <c r="R2992" s="9" t="str">
        <f>IF(List!B2992="","",1)</f>
        <v/>
      </c>
    </row>
    <row r="2993" spans="18:18" x14ac:dyDescent="0.25">
      <c r="R2993" s="9" t="str">
        <f>IF(List!B2993="","",1)</f>
        <v/>
      </c>
    </row>
    <row r="2994" spans="18:18" x14ac:dyDescent="0.25">
      <c r="R2994" s="9" t="str">
        <f>IF(List!B2994="","",1)</f>
        <v/>
      </c>
    </row>
    <row r="2995" spans="18:18" x14ac:dyDescent="0.25">
      <c r="R2995" s="9" t="str">
        <f>IF(List!B2995="","",1)</f>
        <v/>
      </c>
    </row>
    <row r="2996" spans="18:18" x14ac:dyDescent="0.25">
      <c r="R2996" s="9" t="str">
        <f>IF(List!B2996="","",1)</f>
        <v/>
      </c>
    </row>
    <row r="2997" spans="18:18" x14ac:dyDescent="0.25">
      <c r="R2997" s="9" t="str">
        <f>IF(List!B2997="","",1)</f>
        <v/>
      </c>
    </row>
    <row r="2998" spans="18:18" x14ac:dyDescent="0.25">
      <c r="R2998" s="9" t="str">
        <f>IF(List!B2998="","",1)</f>
        <v/>
      </c>
    </row>
    <row r="2999" spans="18:18" x14ac:dyDescent="0.25">
      <c r="R2999" s="9" t="str">
        <f>IF(List!B2999="","",1)</f>
        <v/>
      </c>
    </row>
    <row r="3000" spans="18:18" x14ac:dyDescent="0.25">
      <c r="R3000" s="9" t="str">
        <f>IF(List!B3000="","",1)</f>
        <v/>
      </c>
    </row>
    <row r="3001" spans="18:18" x14ac:dyDescent="0.25">
      <c r="R3001" s="9" t="str">
        <f>IF(List!B3001="","",1)</f>
        <v/>
      </c>
    </row>
    <row r="3002" spans="18:18" x14ac:dyDescent="0.25">
      <c r="R3002" s="9" t="str">
        <f>IF(List!B3002="","",1)</f>
        <v/>
      </c>
    </row>
    <row r="3003" spans="18:18" x14ac:dyDescent="0.25">
      <c r="R3003" s="9" t="str">
        <f>IF(List!B3003="","",1)</f>
        <v/>
      </c>
    </row>
    <row r="3004" spans="18:18" x14ac:dyDescent="0.25">
      <c r="R3004" s="9" t="str">
        <f>IF(List!B3004="","",1)</f>
        <v/>
      </c>
    </row>
    <row r="3005" spans="18:18" x14ac:dyDescent="0.25">
      <c r="R3005" s="9" t="str">
        <f>IF(List!B3005="","",1)</f>
        <v/>
      </c>
    </row>
    <row r="3006" spans="18:18" x14ac:dyDescent="0.25">
      <c r="R3006" s="9" t="str">
        <f>IF(List!B3006="","",1)</f>
        <v/>
      </c>
    </row>
    <row r="3007" spans="18:18" x14ac:dyDescent="0.25">
      <c r="R3007" s="9" t="str">
        <f>IF(List!B3007="","",1)</f>
        <v/>
      </c>
    </row>
    <row r="3008" spans="18:18" x14ac:dyDescent="0.25">
      <c r="R3008" s="9" t="str">
        <f>IF(List!B3008="","",1)</f>
        <v/>
      </c>
    </row>
    <row r="3009" spans="18:18" x14ac:dyDescent="0.25">
      <c r="R3009" s="9" t="str">
        <f>IF(List!B3009="","",1)</f>
        <v/>
      </c>
    </row>
    <row r="3010" spans="18:18" x14ac:dyDescent="0.25">
      <c r="R3010" s="9" t="str">
        <f>IF(List!B3010="","",1)</f>
        <v/>
      </c>
    </row>
    <row r="3011" spans="18:18" x14ac:dyDescent="0.25">
      <c r="R3011" s="9" t="str">
        <f>IF(List!B3011="","",1)</f>
        <v/>
      </c>
    </row>
    <row r="3012" spans="18:18" x14ac:dyDescent="0.25">
      <c r="R3012" s="9" t="str">
        <f>IF(List!B3012="","",1)</f>
        <v/>
      </c>
    </row>
    <row r="3013" spans="18:18" x14ac:dyDescent="0.25">
      <c r="R3013" s="9" t="str">
        <f>IF(List!B3013="","",1)</f>
        <v/>
      </c>
    </row>
    <row r="3014" spans="18:18" x14ac:dyDescent="0.25">
      <c r="R3014" s="9" t="str">
        <f>IF(List!B3014="","",1)</f>
        <v/>
      </c>
    </row>
    <row r="3015" spans="18:18" x14ac:dyDescent="0.25">
      <c r="R3015" s="9" t="str">
        <f>IF(List!B3015="","",1)</f>
        <v/>
      </c>
    </row>
    <row r="3016" spans="18:18" x14ac:dyDescent="0.25">
      <c r="R3016" s="9" t="str">
        <f>IF(List!B3016="","",1)</f>
        <v/>
      </c>
    </row>
    <row r="3017" spans="18:18" x14ac:dyDescent="0.25">
      <c r="R3017" s="9" t="str">
        <f>IF(List!B3017="","",1)</f>
        <v/>
      </c>
    </row>
    <row r="3018" spans="18:18" x14ac:dyDescent="0.25">
      <c r="R3018" s="9" t="str">
        <f>IF(List!B3018="","",1)</f>
        <v/>
      </c>
    </row>
    <row r="3019" spans="18:18" x14ac:dyDescent="0.25">
      <c r="R3019" s="9" t="str">
        <f>IF(List!B3019="","",1)</f>
        <v/>
      </c>
    </row>
    <row r="3020" spans="18:18" x14ac:dyDescent="0.25">
      <c r="R3020" s="9" t="str">
        <f>IF(List!B3020="","",1)</f>
        <v/>
      </c>
    </row>
    <row r="3021" spans="18:18" x14ac:dyDescent="0.25">
      <c r="R3021" s="9" t="str">
        <f>IF(List!B3021="","",1)</f>
        <v/>
      </c>
    </row>
    <row r="3022" spans="18:18" x14ac:dyDescent="0.25">
      <c r="R3022" s="9" t="str">
        <f>IF(List!B3022="","",1)</f>
        <v/>
      </c>
    </row>
    <row r="3023" spans="18:18" x14ac:dyDescent="0.25">
      <c r="R3023" s="9" t="str">
        <f>IF(List!B3023="","",1)</f>
        <v/>
      </c>
    </row>
    <row r="3024" spans="18:18" x14ac:dyDescent="0.25">
      <c r="R3024" s="9" t="str">
        <f>IF(List!B3024="","",1)</f>
        <v/>
      </c>
    </row>
    <row r="3025" spans="18:18" x14ac:dyDescent="0.25">
      <c r="R3025" s="9" t="str">
        <f>IF(List!B3025="","",1)</f>
        <v/>
      </c>
    </row>
    <row r="3026" spans="18:18" x14ac:dyDescent="0.25">
      <c r="R3026" s="9" t="str">
        <f>IF(List!B3026="","",1)</f>
        <v/>
      </c>
    </row>
    <row r="3027" spans="18:18" x14ac:dyDescent="0.25">
      <c r="R3027" s="9" t="str">
        <f>IF(List!B3027="","",1)</f>
        <v/>
      </c>
    </row>
    <row r="3028" spans="18:18" x14ac:dyDescent="0.25">
      <c r="R3028" s="9" t="str">
        <f>IF(List!B3028="","",1)</f>
        <v/>
      </c>
    </row>
    <row r="3029" spans="18:18" x14ac:dyDescent="0.25">
      <c r="R3029" s="9" t="str">
        <f>IF(List!B3029="","",1)</f>
        <v/>
      </c>
    </row>
    <row r="3030" spans="18:18" x14ac:dyDescent="0.25">
      <c r="R3030" s="9" t="str">
        <f>IF(List!B3030="","",1)</f>
        <v/>
      </c>
    </row>
    <row r="3031" spans="18:18" x14ac:dyDescent="0.25">
      <c r="R3031" s="9" t="str">
        <f>IF(List!B3031="","",1)</f>
        <v/>
      </c>
    </row>
    <row r="3032" spans="18:18" x14ac:dyDescent="0.25">
      <c r="R3032" s="9" t="str">
        <f>IF(List!B3032="","",1)</f>
        <v/>
      </c>
    </row>
    <row r="3033" spans="18:18" x14ac:dyDescent="0.25">
      <c r="R3033" s="9" t="str">
        <f>IF(List!B3033="","",1)</f>
        <v/>
      </c>
    </row>
    <row r="3034" spans="18:18" x14ac:dyDescent="0.25">
      <c r="R3034" s="9" t="str">
        <f>IF(List!B3034="","",1)</f>
        <v/>
      </c>
    </row>
    <row r="3035" spans="18:18" x14ac:dyDescent="0.25">
      <c r="R3035" s="9" t="str">
        <f>IF(List!B3035="","",1)</f>
        <v/>
      </c>
    </row>
    <row r="3036" spans="18:18" x14ac:dyDescent="0.25">
      <c r="R3036" s="9" t="str">
        <f>IF(List!B3036="","",1)</f>
        <v/>
      </c>
    </row>
    <row r="3037" spans="18:18" x14ac:dyDescent="0.25">
      <c r="R3037" s="9" t="str">
        <f>IF(List!B3037="","",1)</f>
        <v/>
      </c>
    </row>
    <row r="3038" spans="18:18" x14ac:dyDescent="0.25">
      <c r="R3038" s="9" t="str">
        <f>IF(List!B3038="","",1)</f>
        <v/>
      </c>
    </row>
    <row r="3039" spans="18:18" x14ac:dyDescent="0.25">
      <c r="R3039" s="9" t="str">
        <f>IF(List!B3039="","",1)</f>
        <v/>
      </c>
    </row>
    <row r="3040" spans="18:18" x14ac:dyDescent="0.25">
      <c r="R3040" s="9" t="str">
        <f>IF(List!B3040="","",1)</f>
        <v/>
      </c>
    </row>
    <row r="3041" spans="18:18" x14ac:dyDescent="0.25">
      <c r="R3041" s="9" t="str">
        <f>IF(List!B3041="","",1)</f>
        <v/>
      </c>
    </row>
    <row r="3042" spans="18:18" x14ac:dyDescent="0.25">
      <c r="R3042" s="9" t="str">
        <f>IF(List!B3042="","",1)</f>
        <v/>
      </c>
    </row>
    <row r="3043" spans="18:18" x14ac:dyDescent="0.25">
      <c r="R3043" s="9" t="str">
        <f>IF(List!B3043="","",1)</f>
        <v/>
      </c>
    </row>
    <row r="3044" spans="18:18" x14ac:dyDescent="0.25">
      <c r="R3044" s="9" t="str">
        <f>IF(List!B3044="","",1)</f>
        <v/>
      </c>
    </row>
    <row r="3045" spans="18:18" x14ac:dyDescent="0.25">
      <c r="R3045" s="9" t="str">
        <f>IF(List!B3045="","",1)</f>
        <v/>
      </c>
    </row>
    <row r="3046" spans="18:18" x14ac:dyDescent="0.25">
      <c r="R3046" s="9" t="str">
        <f>IF(List!B3046="","",1)</f>
        <v/>
      </c>
    </row>
    <row r="3047" spans="18:18" x14ac:dyDescent="0.25">
      <c r="R3047" s="9" t="str">
        <f>IF(List!B3047="","",1)</f>
        <v/>
      </c>
    </row>
    <row r="3048" spans="18:18" x14ac:dyDescent="0.25">
      <c r="R3048" s="9" t="str">
        <f>IF(List!B3048="","",1)</f>
        <v/>
      </c>
    </row>
    <row r="3049" spans="18:18" x14ac:dyDescent="0.25">
      <c r="R3049" s="9" t="str">
        <f>IF(List!B3049="","",1)</f>
        <v/>
      </c>
    </row>
    <row r="3050" spans="18:18" x14ac:dyDescent="0.25">
      <c r="R3050" s="9" t="str">
        <f>IF(List!B3050="","",1)</f>
        <v/>
      </c>
    </row>
    <row r="3051" spans="18:18" x14ac:dyDescent="0.25">
      <c r="R3051" s="9" t="str">
        <f>IF(List!B3051="","",1)</f>
        <v/>
      </c>
    </row>
    <row r="3052" spans="18:18" x14ac:dyDescent="0.25">
      <c r="R3052" s="9" t="str">
        <f>IF(List!B3052="","",1)</f>
        <v/>
      </c>
    </row>
    <row r="3053" spans="18:18" x14ac:dyDescent="0.25">
      <c r="R3053" s="9" t="str">
        <f>IF(List!B3053="","",1)</f>
        <v/>
      </c>
    </row>
    <row r="3054" spans="18:18" x14ac:dyDescent="0.25">
      <c r="R3054" s="9" t="str">
        <f>IF(List!B3054="","",1)</f>
        <v/>
      </c>
    </row>
    <row r="3055" spans="18:18" x14ac:dyDescent="0.25">
      <c r="R3055" s="9" t="str">
        <f>IF(List!B3055="","",1)</f>
        <v/>
      </c>
    </row>
    <row r="3056" spans="18:18" x14ac:dyDescent="0.25">
      <c r="R3056" s="9" t="str">
        <f>IF(List!B3056="","",1)</f>
        <v/>
      </c>
    </row>
    <row r="3057" spans="18:18" x14ac:dyDescent="0.25">
      <c r="R3057" s="9" t="str">
        <f>IF(List!B3057="","",1)</f>
        <v/>
      </c>
    </row>
    <row r="3058" spans="18:18" x14ac:dyDescent="0.25">
      <c r="R3058" s="9" t="str">
        <f>IF(List!B3058="","",1)</f>
        <v/>
      </c>
    </row>
    <row r="3059" spans="18:18" x14ac:dyDescent="0.25">
      <c r="R3059" s="9" t="str">
        <f>IF(List!B3059="","",1)</f>
        <v/>
      </c>
    </row>
    <row r="3060" spans="18:18" x14ac:dyDescent="0.25">
      <c r="R3060" s="9" t="str">
        <f>IF(List!B3060="","",1)</f>
        <v/>
      </c>
    </row>
    <row r="3061" spans="18:18" x14ac:dyDescent="0.25">
      <c r="R3061" s="9" t="str">
        <f>IF(List!B3061="","",1)</f>
        <v/>
      </c>
    </row>
    <row r="3062" spans="18:18" x14ac:dyDescent="0.25">
      <c r="R3062" s="9" t="str">
        <f>IF(List!B3062="","",1)</f>
        <v/>
      </c>
    </row>
    <row r="3063" spans="18:18" x14ac:dyDescent="0.25">
      <c r="R3063" s="9" t="str">
        <f>IF(List!B3063="","",1)</f>
        <v/>
      </c>
    </row>
    <row r="3064" spans="18:18" x14ac:dyDescent="0.25">
      <c r="R3064" s="9" t="str">
        <f>IF(List!B3064="","",1)</f>
        <v/>
      </c>
    </row>
    <row r="3065" spans="18:18" x14ac:dyDescent="0.25">
      <c r="R3065" s="9" t="str">
        <f>IF(List!B3065="","",1)</f>
        <v/>
      </c>
    </row>
    <row r="3066" spans="18:18" x14ac:dyDescent="0.25">
      <c r="R3066" s="9" t="str">
        <f>IF(List!B3066="","",1)</f>
        <v/>
      </c>
    </row>
    <row r="3067" spans="18:18" x14ac:dyDescent="0.25">
      <c r="R3067" s="9" t="str">
        <f>IF(List!B3067="","",1)</f>
        <v/>
      </c>
    </row>
    <row r="3068" spans="18:18" x14ac:dyDescent="0.25">
      <c r="R3068" s="9" t="str">
        <f>IF(List!B3068="","",1)</f>
        <v/>
      </c>
    </row>
    <row r="3069" spans="18:18" x14ac:dyDescent="0.25">
      <c r="R3069" s="9" t="str">
        <f>IF(List!B3069="","",1)</f>
        <v/>
      </c>
    </row>
    <row r="3070" spans="18:18" x14ac:dyDescent="0.25">
      <c r="R3070" s="9" t="str">
        <f>IF(List!B3070="","",1)</f>
        <v/>
      </c>
    </row>
    <row r="3071" spans="18:18" x14ac:dyDescent="0.25">
      <c r="R3071" s="9" t="str">
        <f>IF(List!B3071="","",1)</f>
        <v/>
      </c>
    </row>
    <row r="3072" spans="18:18" x14ac:dyDescent="0.25">
      <c r="R3072" s="9" t="str">
        <f>IF(List!B3072="","",1)</f>
        <v/>
      </c>
    </row>
    <row r="3073" spans="18:18" x14ac:dyDescent="0.25">
      <c r="R3073" s="9" t="str">
        <f>IF(List!B3073="","",1)</f>
        <v/>
      </c>
    </row>
    <row r="3074" spans="18:18" x14ac:dyDescent="0.25">
      <c r="R3074" s="9" t="str">
        <f>IF(List!B3074="","",1)</f>
        <v/>
      </c>
    </row>
    <row r="3075" spans="18:18" x14ac:dyDescent="0.25">
      <c r="R3075" s="9" t="str">
        <f>IF(List!B3075="","",1)</f>
        <v/>
      </c>
    </row>
    <row r="3076" spans="18:18" x14ac:dyDescent="0.25">
      <c r="R3076" s="9" t="str">
        <f>IF(List!B3076="","",1)</f>
        <v/>
      </c>
    </row>
    <row r="3077" spans="18:18" x14ac:dyDescent="0.25">
      <c r="R3077" s="9" t="str">
        <f>IF(List!B3077="","",1)</f>
        <v/>
      </c>
    </row>
    <row r="3078" spans="18:18" x14ac:dyDescent="0.25">
      <c r="R3078" s="9" t="str">
        <f>IF(List!B3078="","",1)</f>
        <v/>
      </c>
    </row>
    <row r="3079" spans="18:18" x14ac:dyDescent="0.25">
      <c r="R3079" s="9" t="str">
        <f>IF(List!B3079="","",1)</f>
        <v/>
      </c>
    </row>
    <row r="3080" spans="18:18" x14ac:dyDescent="0.25">
      <c r="R3080" s="9" t="str">
        <f>IF(List!B3080="","",1)</f>
        <v/>
      </c>
    </row>
    <row r="3081" spans="18:18" x14ac:dyDescent="0.25">
      <c r="R3081" s="9" t="str">
        <f>IF(List!B3081="","",1)</f>
        <v/>
      </c>
    </row>
    <row r="3082" spans="18:18" x14ac:dyDescent="0.25">
      <c r="R3082" s="9" t="str">
        <f>IF(List!B3082="","",1)</f>
        <v/>
      </c>
    </row>
    <row r="3083" spans="18:18" x14ac:dyDescent="0.25">
      <c r="R3083" s="9" t="str">
        <f>IF(List!B3083="","",1)</f>
        <v/>
      </c>
    </row>
    <row r="3084" spans="18:18" x14ac:dyDescent="0.25">
      <c r="R3084" s="9" t="str">
        <f>IF(List!B3084="","",1)</f>
        <v/>
      </c>
    </row>
    <row r="3085" spans="18:18" x14ac:dyDescent="0.25">
      <c r="R3085" s="9" t="str">
        <f>IF(List!B3085="","",1)</f>
        <v/>
      </c>
    </row>
    <row r="3086" spans="18:18" x14ac:dyDescent="0.25">
      <c r="R3086" s="9" t="str">
        <f>IF(List!B3086="","",1)</f>
        <v/>
      </c>
    </row>
    <row r="3087" spans="18:18" x14ac:dyDescent="0.25">
      <c r="R3087" s="9" t="str">
        <f>IF(List!B3087="","",1)</f>
        <v/>
      </c>
    </row>
    <row r="3088" spans="18:18" x14ac:dyDescent="0.25">
      <c r="R3088" s="9" t="str">
        <f>IF(List!B3088="","",1)</f>
        <v/>
      </c>
    </row>
    <row r="3089" spans="18:18" x14ac:dyDescent="0.25">
      <c r="R3089" s="9" t="str">
        <f>IF(List!B3089="","",1)</f>
        <v/>
      </c>
    </row>
    <row r="3090" spans="18:18" x14ac:dyDescent="0.25">
      <c r="R3090" s="9" t="str">
        <f>IF(List!B3090="","",1)</f>
        <v/>
      </c>
    </row>
    <row r="3091" spans="18:18" x14ac:dyDescent="0.25">
      <c r="R3091" s="9" t="str">
        <f>IF(List!B3091="","",1)</f>
        <v/>
      </c>
    </row>
    <row r="3092" spans="18:18" x14ac:dyDescent="0.25">
      <c r="R3092" s="9" t="str">
        <f>IF(List!B3092="","",1)</f>
        <v/>
      </c>
    </row>
    <row r="3093" spans="18:18" x14ac:dyDescent="0.25">
      <c r="R3093" s="9" t="str">
        <f>IF(List!B3093="","",1)</f>
        <v/>
      </c>
    </row>
    <row r="3094" spans="18:18" x14ac:dyDescent="0.25">
      <c r="R3094" s="9" t="str">
        <f>IF(List!B3094="","",1)</f>
        <v/>
      </c>
    </row>
    <row r="3095" spans="18:18" x14ac:dyDescent="0.25">
      <c r="R3095" s="9" t="str">
        <f>IF(List!B3095="","",1)</f>
        <v/>
      </c>
    </row>
    <row r="3096" spans="18:18" x14ac:dyDescent="0.25">
      <c r="R3096" s="9" t="str">
        <f>IF(List!B3096="","",1)</f>
        <v/>
      </c>
    </row>
    <row r="3097" spans="18:18" x14ac:dyDescent="0.25">
      <c r="R3097" s="9" t="str">
        <f>IF(List!B3097="","",1)</f>
        <v/>
      </c>
    </row>
    <row r="3098" spans="18:18" x14ac:dyDescent="0.25">
      <c r="R3098" s="9" t="str">
        <f>IF(List!B3098="","",1)</f>
        <v/>
      </c>
    </row>
    <row r="3099" spans="18:18" x14ac:dyDescent="0.25">
      <c r="R3099" s="9" t="str">
        <f>IF(List!B3099="","",1)</f>
        <v/>
      </c>
    </row>
    <row r="3100" spans="18:18" x14ac:dyDescent="0.25">
      <c r="R3100" s="9" t="str">
        <f>IF(List!B3100="","",1)</f>
        <v/>
      </c>
    </row>
    <row r="3101" spans="18:18" x14ac:dyDescent="0.25">
      <c r="R3101" s="9" t="str">
        <f>IF(List!B3101="","",1)</f>
        <v/>
      </c>
    </row>
    <row r="3102" spans="18:18" x14ac:dyDescent="0.25">
      <c r="R3102" s="9" t="str">
        <f>IF(List!B3102="","",1)</f>
        <v/>
      </c>
    </row>
    <row r="3103" spans="18:18" x14ac:dyDescent="0.25">
      <c r="R3103" s="9" t="str">
        <f>IF(List!B3103="","",1)</f>
        <v/>
      </c>
    </row>
    <row r="3104" spans="18:18" x14ac:dyDescent="0.25">
      <c r="R3104" s="9" t="str">
        <f>IF(List!B3104="","",1)</f>
        <v/>
      </c>
    </row>
    <row r="3105" spans="18:18" x14ac:dyDescent="0.25">
      <c r="R3105" s="9" t="str">
        <f>IF(List!B3105="","",1)</f>
        <v/>
      </c>
    </row>
    <row r="3106" spans="18:18" x14ac:dyDescent="0.25">
      <c r="R3106" s="9" t="str">
        <f>IF(List!B3106="","",1)</f>
        <v/>
      </c>
    </row>
    <row r="3107" spans="18:18" x14ac:dyDescent="0.25">
      <c r="R3107" s="9" t="str">
        <f>IF(List!B3107="","",1)</f>
        <v/>
      </c>
    </row>
    <row r="3108" spans="18:18" x14ac:dyDescent="0.25">
      <c r="R3108" s="9" t="str">
        <f>IF(List!B3108="","",1)</f>
        <v/>
      </c>
    </row>
    <row r="3109" spans="18:18" x14ac:dyDescent="0.25">
      <c r="R3109" s="9" t="str">
        <f>IF(List!B3109="","",1)</f>
        <v/>
      </c>
    </row>
    <row r="3110" spans="18:18" x14ac:dyDescent="0.25">
      <c r="R3110" s="9" t="str">
        <f>IF(List!B3110="","",1)</f>
        <v/>
      </c>
    </row>
    <row r="3111" spans="18:18" x14ac:dyDescent="0.25">
      <c r="R3111" s="9" t="str">
        <f>IF(List!B3111="","",1)</f>
        <v/>
      </c>
    </row>
    <row r="3112" spans="18:18" x14ac:dyDescent="0.25">
      <c r="R3112" s="9" t="str">
        <f>IF(List!B3112="","",1)</f>
        <v/>
      </c>
    </row>
    <row r="3113" spans="18:18" x14ac:dyDescent="0.25">
      <c r="R3113" s="9" t="str">
        <f>IF(List!B3113="","",1)</f>
        <v/>
      </c>
    </row>
    <row r="3114" spans="18:18" x14ac:dyDescent="0.25">
      <c r="R3114" s="9" t="str">
        <f>IF(List!B3114="","",1)</f>
        <v/>
      </c>
    </row>
    <row r="3115" spans="18:18" x14ac:dyDescent="0.25">
      <c r="R3115" s="9" t="str">
        <f>IF(List!B3115="","",1)</f>
        <v/>
      </c>
    </row>
    <row r="3116" spans="18:18" x14ac:dyDescent="0.25">
      <c r="R3116" s="9" t="str">
        <f>IF(List!B3116="","",1)</f>
        <v/>
      </c>
    </row>
    <row r="3117" spans="18:18" x14ac:dyDescent="0.25">
      <c r="R3117" s="9" t="str">
        <f>IF(List!B3117="","",1)</f>
        <v/>
      </c>
    </row>
    <row r="3118" spans="18:18" x14ac:dyDescent="0.25">
      <c r="R3118" s="9" t="str">
        <f>IF(List!B3118="","",1)</f>
        <v/>
      </c>
    </row>
    <row r="3119" spans="18:18" x14ac:dyDescent="0.25">
      <c r="R3119" s="9" t="str">
        <f>IF(List!B3119="","",1)</f>
        <v/>
      </c>
    </row>
    <row r="3120" spans="18:18" x14ac:dyDescent="0.25">
      <c r="R3120" s="9" t="str">
        <f>IF(List!B3120="","",1)</f>
        <v/>
      </c>
    </row>
    <row r="3121" spans="18:18" x14ac:dyDescent="0.25">
      <c r="R3121" s="9" t="str">
        <f>IF(List!B3121="","",1)</f>
        <v/>
      </c>
    </row>
    <row r="3122" spans="18:18" x14ac:dyDescent="0.25">
      <c r="R3122" s="9" t="str">
        <f>IF(List!B3122="","",1)</f>
        <v/>
      </c>
    </row>
    <row r="3123" spans="18:18" x14ac:dyDescent="0.25">
      <c r="R3123" s="9" t="str">
        <f>IF(List!B3123="","",1)</f>
        <v/>
      </c>
    </row>
    <row r="3124" spans="18:18" x14ac:dyDescent="0.25">
      <c r="R3124" s="9" t="str">
        <f>IF(List!B3124="","",1)</f>
        <v/>
      </c>
    </row>
    <row r="3125" spans="18:18" x14ac:dyDescent="0.25">
      <c r="R3125" s="9" t="str">
        <f>IF(List!B3125="","",1)</f>
        <v/>
      </c>
    </row>
    <row r="3126" spans="18:18" x14ac:dyDescent="0.25">
      <c r="R3126" s="9" t="str">
        <f>IF(List!B3126="","",1)</f>
        <v/>
      </c>
    </row>
    <row r="3127" spans="18:18" x14ac:dyDescent="0.25">
      <c r="R3127" s="9" t="str">
        <f>IF(List!B3127="","",1)</f>
        <v/>
      </c>
    </row>
    <row r="3128" spans="18:18" x14ac:dyDescent="0.25">
      <c r="R3128" s="9" t="str">
        <f>IF(List!B3128="","",1)</f>
        <v/>
      </c>
    </row>
    <row r="3129" spans="18:18" x14ac:dyDescent="0.25">
      <c r="R3129" s="9" t="str">
        <f>IF(List!B3129="","",1)</f>
        <v/>
      </c>
    </row>
    <row r="3130" spans="18:18" x14ac:dyDescent="0.25">
      <c r="R3130" s="9" t="str">
        <f>IF(List!B3130="","",1)</f>
        <v/>
      </c>
    </row>
    <row r="3131" spans="18:18" x14ac:dyDescent="0.25">
      <c r="R3131" s="9" t="str">
        <f>IF(List!B3131="","",1)</f>
        <v/>
      </c>
    </row>
    <row r="3132" spans="18:18" x14ac:dyDescent="0.25">
      <c r="R3132" s="9" t="str">
        <f>IF(List!B3132="","",1)</f>
        <v/>
      </c>
    </row>
    <row r="3133" spans="18:18" x14ac:dyDescent="0.25">
      <c r="R3133" s="9" t="str">
        <f>IF(List!B3133="","",1)</f>
        <v/>
      </c>
    </row>
    <row r="3134" spans="18:18" x14ac:dyDescent="0.25">
      <c r="R3134" s="9" t="str">
        <f>IF(List!B3134="","",1)</f>
        <v/>
      </c>
    </row>
    <row r="3135" spans="18:18" x14ac:dyDescent="0.25">
      <c r="R3135" s="9" t="str">
        <f>IF(List!B3135="","",1)</f>
        <v/>
      </c>
    </row>
    <row r="3136" spans="18:18" x14ac:dyDescent="0.25">
      <c r="R3136" s="9" t="str">
        <f>IF(List!B3136="","",1)</f>
        <v/>
      </c>
    </row>
    <row r="3137" spans="18:18" x14ac:dyDescent="0.25">
      <c r="R3137" s="9" t="str">
        <f>IF(List!B3137="","",1)</f>
        <v/>
      </c>
    </row>
    <row r="3138" spans="18:18" x14ac:dyDescent="0.25">
      <c r="R3138" s="9" t="str">
        <f>IF(List!B3138="","",1)</f>
        <v/>
      </c>
    </row>
    <row r="3139" spans="18:18" x14ac:dyDescent="0.25">
      <c r="R3139" s="9" t="str">
        <f>IF(List!B3139="","",1)</f>
        <v/>
      </c>
    </row>
    <row r="3140" spans="18:18" x14ac:dyDescent="0.25">
      <c r="R3140" s="9" t="str">
        <f>IF(List!B3140="","",1)</f>
        <v/>
      </c>
    </row>
    <row r="3141" spans="18:18" x14ac:dyDescent="0.25">
      <c r="R3141" s="9" t="str">
        <f>IF(List!B3141="","",1)</f>
        <v/>
      </c>
    </row>
    <row r="3142" spans="18:18" x14ac:dyDescent="0.25">
      <c r="R3142" s="9" t="str">
        <f>IF(List!B3142="","",1)</f>
        <v/>
      </c>
    </row>
    <row r="3143" spans="18:18" x14ac:dyDescent="0.25">
      <c r="R3143" s="9" t="str">
        <f>IF(List!B3143="","",1)</f>
        <v/>
      </c>
    </row>
    <row r="3144" spans="18:18" x14ac:dyDescent="0.25">
      <c r="R3144" s="9" t="str">
        <f>IF(List!B3144="","",1)</f>
        <v/>
      </c>
    </row>
    <row r="3145" spans="18:18" x14ac:dyDescent="0.25">
      <c r="R3145" s="9" t="str">
        <f>IF(List!B3145="","",1)</f>
        <v/>
      </c>
    </row>
    <row r="3146" spans="18:18" x14ac:dyDescent="0.25">
      <c r="R3146" s="9" t="str">
        <f>IF(List!B3146="","",1)</f>
        <v/>
      </c>
    </row>
    <row r="3147" spans="18:18" x14ac:dyDescent="0.25">
      <c r="R3147" s="9" t="str">
        <f>IF(List!B3147="","",1)</f>
        <v/>
      </c>
    </row>
    <row r="3148" spans="18:18" x14ac:dyDescent="0.25">
      <c r="R3148" s="9" t="str">
        <f>IF(List!B3148="","",1)</f>
        <v/>
      </c>
    </row>
    <row r="3149" spans="18:18" x14ac:dyDescent="0.25">
      <c r="R3149" s="9" t="str">
        <f>IF(List!B3149="","",1)</f>
        <v/>
      </c>
    </row>
    <row r="3150" spans="18:18" x14ac:dyDescent="0.25">
      <c r="R3150" s="9" t="str">
        <f>IF(List!B3150="","",1)</f>
        <v/>
      </c>
    </row>
    <row r="3151" spans="18:18" x14ac:dyDescent="0.25">
      <c r="R3151" s="9" t="str">
        <f>IF(List!B3151="","",1)</f>
        <v/>
      </c>
    </row>
    <row r="3152" spans="18:18" x14ac:dyDescent="0.25">
      <c r="R3152" s="9" t="str">
        <f>IF(List!B3152="","",1)</f>
        <v/>
      </c>
    </row>
    <row r="3153" spans="18:18" x14ac:dyDescent="0.25">
      <c r="R3153" s="9" t="str">
        <f>IF(List!B3153="","",1)</f>
        <v/>
      </c>
    </row>
    <row r="3154" spans="18:18" x14ac:dyDescent="0.25">
      <c r="R3154" s="9" t="str">
        <f>IF(List!B3154="","",1)</f>
        <v/>
      </c>
    </row>
    <row r="3155" spans="18:18" x14ac:dyDescent="0.25">
      <c r="R3155" s="9" t="str">
        <f>IF(List!B3155="","",1)</f>
        <v/>
      </c>
    </row>
    <row r="3156" spans="18:18" x14ac:dyDescent="0.25">
      <c r="R3156" s="9" t="str">
        <f>IF(List!B3156="","",1)</f>
        <v/>
      </c>
    </row>
    <row r="3157" spans="18:18" x14ac:dyDescent="0.25">
      <c r="R3157" s="9" t="str">
        <f>IF(List!B3157="","",1)</f>
        <v/>
      </c>
    </row>
    <row r="3158" spans="18:18" x14ac:dyDescent="0.25">
      <c r="R3158" s="9" t="str">
        <f>IF(List!B3158="","",1)</f>
        <v/>
      </c>
    </row>
    <row r="3159" spans="18:18" x14ac:dyDescent="0.25">
      <c r="R3159" s="9" t="str">
        <f>IF(List!B3159="","",1)</f>
        <v/>
      </c>
    </row>
    <row r="3160" spans="18:18" x14ac:dyDescent="0.25">
      <c r="R3160" s="9" t="str">
        <f>IF(List!B3160="","",1)</f>
        <v/>
      </c>
    </row>
    <row r="3161" spans="18:18" x14ac:dyDescent="0.25">
      <c r="R3161" s="9" t="str">
        <f>IF(List!B3161="","",1)</f>
        <v/>
      </c>
    </row>
    <row r="3162" spans="18:18" x14ac:dyDescent="0.25">
      <c r="R3162" s="9" t="str">
        <f>IF(List!B3162="","",1)</f>
        <v/>
      </c>
    </row>
    <row r="3163" spans="18:18" x14ac:dyDescent="0.25">
      <c r="R3163" s="9" t="str">
        <f>IF(List!B3163="","",1)</f>
        <v/>
      </c>
    </row>
    <row r="3164" spans="18:18" x14ac:dyDescent="0.25">
      <c r="R3164" s="9" t="str">
        <f>IF(List!B3164="","",1)</f>
        <v/>
      </c>
    </row>
    <row r="3165" spans="18:18" x14ac:dyDescent="0.25">
      <c r="R3165" s="9" t="str">
        <f>IF(List!B3165="","",1)</f>
        <v/>
      </c>
    </row>
    <row r="3166" spans="18:18" x14ac:dyDescent="0.25">
      <c r="R3166" s="9" t="str">
        <f>IF(List!B3166="","",1)</f>
        <v/>
      </c>
    </row>
    <row r="3167" spans="18:18" x14ac:dyDescent="0.25">
      <c r="R3167" s="9" t="str">
        <f>IF(List!B3167="","",1)</f>
        <v/>
      </c>
    </row>
    <row r="3168" spans="18:18" x14ac:dyDescent="0.25">
      <c r="R3168" s="9" t="str">
        <f>IF(List!B3168="","",1)</f>
        <v/>
      </c>
    </row>
    <row r="3169" spans="18:18" x14ac:dyDescent="0.25">
      <c r="R3169" s="9" t="str">
        <f>IF(List!B3169="","",1)</f>
        <v/>
      </c>
    </row>
    <row r="3170" spans="18:18" x14ac:dyDescent="0.25">
      <c r="R3170" s="9" t="str">
        <f>IF(List!B3170="","",1)</f>
        <v/>
      </c>
    </row>
    <row r="3171" spans="18:18" x14ac:dyDescent="0.25">
      <c r="R3171" s="9" t="str">
        <f>IF(List!B3171="","",1)</f>
        <v/>
      </c>
    </row>
    <row r="3172" spans="18:18" x14ac:dyDescent="0.25">
      <c r="R3172" s="9" t="str">
        <f>IF(List!B3172="","",1)</f>
        <v/>
      </c>
    </row>
    <row r="3173" spans="18:18" x14ac:dyDescent="0.25">
      <c r="R3173" s="9" t="str">
        <f>IF(List!B3173="","",1)</f>
        <v/>
      </c>
    </row>
    <row r="3174" spans="18:18" x14ac:dyDescent="0.25">
      <c r="R3174" s="9" t="str">
        <f>IF(List!B3174="","",1)</f>
        <v/>
      </c>
    </row>
    <row r="3175" spans="18:18" x14ac:dyDescent="0.25">
      <c r="R3175" s="9" t="str">
        <f>IF(List!B3175="","",1)</f>
        <v/>
      </c>
    </row>
    <row r="3176" spans="18:18" x14ac:dyDescent="0.25">
      <c r="R3176" s="9" t="str">
        <f>IF(List!B3176="","",1)</f>
        <v/>
      </c>
    </row>
    <row r="3177" spans="18:18" x14ac:dyDescent="0.25">
      <c r="R3177" s="9" t="str">
        <f>IF(List!B3177="","",1)</f>
        <v/>
      </c>
    </row>
    <row r="3178" spans="18:18" x14ac:dyDescent="0.25">
      <c r="R3178" s="9" t="str">
        <f>IF(List!B3178="","",1)</f>
        <v/>
      </c>
    </row>
    <row r="3179" spans="18:18" x14ac:dyDescent="0.25">
      <c r="R3179" s="9" t="str">
        <f>IF(List!B3179="","",1)</f>
        <v/>
      </c>
    </row>
    <row r="3180" spans="18:18" x14ac:dyDescent="0.25">
      <c r="R3180" s="9" t="str">
        <f>IF(List!B3180="","",1)</f>
        <v/>
      </c>
    </row>
    <row r="3181" spans="18:18" x14ac:dyDescent="0.25">
      <c r="R3181" s="9" t="str">
        <f>IF(List!B3181="","",1)</f>
        <v/>
      </c>
    </row>
    <row r="3182" spans="18:18" x14ac:dyDescent="0.25">
      <c r="R3182" s="9" t="str">
        <f>IF(List!B3182="","",1)</f>
        <v/>
      </c>
    </row>
    <row r="3183" spans="18:18" x14ac:dyDescent="0.25">
      <c r="R3183" s="9" t="str">
        <f>IF(List!B3183="","",1)</f>
        <v/>
      </c>
    </row>
    <row r="3184" spans="18:18" x14ac:dyDescent="0.25">
      <c r="R3184" s="9" t="str">
        <f>IF(List!B3184="","",1)</f>
        <v/>
      </c>
    </row>
    <row r="3185" spans="18:18" x14ac:dyDescent="0.25">
      <c r="R3185" s="9" t="str">
        <f>IF(List!B3185="","",1)</f>
        <v/>
      </c>
    </row>
    <row r="3186" spans="18:18" x14ac:dyDescent="0.25">
      <c r="R3186" s="9" t="str">
        <f>IF(List!B3186="","",1)</f>
        <v/>
      </c>
    </row>
    <row r="3187" spans="18:18" x14ac:dyDescent="0.25">
      <c r="R3187" s="9" t="str">
        <f>IF(List!B3187="","",1)</f>
        <v/>
      </c>
    </row>
    <row r="3188" spans="18:18" x14ac:dyDescent="0.25">
      <c r="R3188" s="9" t="str">
        <f>IF(List!B3188="","",1)</f>
        <v/>
      </c>
    </row>
    <row r="3189" spans="18:18" x14ac:dyDescent="0.25">
      <c r="R3189" s="9" t="str">
        <f>IF(List!B3189="","",1)</f>
        <v/>
      </c>
    </row>
    <row r="3190" spans="18:18" x14ac:dyDescent="0.25">
      <c r="R3190" s="9" t="str">
        <f>IF(List!B3190="","",1)</f>
        <v/>
      </c>
    </row>
    <row r="3191" spans="18:18" x14ac:dyDescent="0.25">
      <c r="R3191" s="9" t="str">
        <f>IF(List!B3191="","",1)</f>
        <v/>
      </c>
    </row>
    <row r="3192" spans="18:18" x14ac:dyDescent="0.25">
      <c r="R3192" s="9" t="str">
        <f>IF(List!B3192="","",1)</f>
        <v/>
      </c>
    </row>
    <row r="3193" spans="18:18" x14ac:dyDescent="0.25">
      <c r="R3193" s="9" t="str">
        <f>IF(List!B3193="","",1)</f>
        <v/>
      </c>
    </row>
    <row r="3194" spans="18:18" x14ac:dyDescent="0.25">
      <c r="R3194" s="9" t="str">
        <f>IF(List!B3194="","",1)</f>
        <v/>
      </c>
    </row>
    <row r="3195" spans="18:18" x14ac:dyDescent="0.25">
      <c r="R3195" s="9" t="str">
        <f>IF(List!B3195="","",1)</f>
        <v/>
      </c>
    </row>
    <row r="3196" spans="18:18" x14ac:dyDescent="0.25">
      <c r="R3196" s="9" t="str">
        <f>IF(List!B3196="","",1)</f>
        <v/>
      </c>
    </row>
    <row r="3197" spans="18:18" x14ac:dyDescent="0.25">
      <c r="R3197" s="9" t="str">
        <f>IF(List!B3197="","",1)</f>
        <v/>
      </c>
    </row>
    <row r="3198" spans="18:18" x14ac:dyDescent="0.25">
      <c r="R3198" s="9" t="str">
        <f>IF(List!B3198="","",1)</f>
        <v/>
      </c>
    </row>
    <row r="3199" spans="18:18" x14ac:dyDescent="0.25">
      <c r="R3199" s="9" t="str">
        <f>IF(List!B3199="","",1)</f>
        <v/>
      </c>
    </row>
    <row r="3200" spans="18:18" x14ac:dyDescent="0.25">
      <c r="R3200" s="9" t="str">
        <f>IF(List!B3200="","",1)</f>
        <v/>
      </c>
    </row>
    <row r="3201" spans="18:18" x14ac:dyDescent="0.25">
      <c r="R3201" s="9" t="str">
        <f>IF(List!B3201="","",1)</f>
        <v/>
      </c>
    </row>
    <row r="3202" spans="18:18" x14ac:dyDescent="0.25">
      <c r="R3202" s="9" t="str">
        <f>IF(List!B3202="","",1)</f>
        <v/>
      </c>
    </row>
    <row r="3203" spans="18:18" x14ac:dyDescent="0.25">
      <c r="R3203" s="9" t="str">
        <f>IF(List!B3203="","",1)</f>
        <v/>
      </c>
    </row>
    <row r="3204" spans="18:18" x14ac:dyDescent="0.25">
      <c r="R3204" s="9" t="str">
        <f>IF(List!B3204="","",1)</f>
        <v/>
      </c>
    </row>
    <row r="3205" spans="18:18" x14ac:dyDescent="0.25">
      <c r="R3205" s="9" t="str">
        <f>IF(List!B3205="","",1)</f>
        <v/>
      </c>
    </row>
    <row r="3206" spans="18:18" x14ac:dyDescent="0.25">
      <c r="R3206" s="9" t="str">
        <f>IF(List!B3206="","",1)</f>
        <v/>
      </c>
    </row>
    <row r="3207" spans="18:18" x14ac:dyDescent="0.25">
      <c r="R3207" s="9" t="str">
        <f>IF(List!B3207="","",1)</f>
        <v/>
      </c>
    </row>
    <row r="3208" spans="18:18" x14ac:dyDescent="0.25">
      <c r="R3208" s="9" t="str">
        <f>IF(List!B3208="","",1)</f>
        <v/>
      </c>
    </row>
    <row r="3209" spans="18:18" x14ac:dyDescent="0.25">
      <c r="R3209" s="9" t="str">
        <f>IF(List!B3209="","",1)</f>
        <v/>
      </c>
    </row>
    <row r="3210" spans="18:18" x14ac:dyDescent="0.25">
      <c r="R3210" s="9" t="str">
        <f>IF(List!B3210="","",1)</f>
        <v/>
      </c>
    </row>
    <row r="3211" spans="18:18" x14ac:dyDescent="0.25">
      <c r="R3211" s="9" t="str">
        <f>IF(List!B3211="","",1)</f>
        <v/>
      </c>
    </row>
    <row r="3212" spans="18:18" x14ac:dyDescent="0.25">
      <c r="R3212" s="9" t="str">
        <f>IF(List!B3212="","",1)</f>
        <v/>
      </c>
    </row>
    <row r="3213" spans="18:18" x14ac:dyDescent="0.25">
      <c r="R3213" s="9" t="str">
        <f>IF(List!B3213="","",1)</f>
        <v/>
      </c>
    </row>
    <row r="3214" spans="18:18" x14ac:dyDescent="0.25">
      <c r="R3214" s="9" t="str">
        <f>IF(List!B3214="","",1)</f>
        <v/>
      </c>
    </row>
    <row r="3215" spans="18:18" x14ac:dyDescent="0.25">
      <c r="R3215" s="9" t="str">
        <f>IF(List!B3215="","",1)</f>
        <v/>
      </c>
    </row>
    <row r="3216" spans="18:18" x14ac:dyDescent="0.25">
      <c r="R3216" s="9" t="str">
        <f>IF(List!B3216="","",1)</f>
        <v/>
      </c>
    </row>
    <row r="3217" spans="18:18" x14ac:dyDescent="0.25">
      <c r="R3217" s="9" t="str">
        <f>IF(List!B3217="","",1)</f>
        <v/>
      </c>
    </row>
    <row r="3218" spans="18:18" x14ac:dyDescent="0.25">
      <c r="R3218" s="9" t="str">
        <f>IF(List!B3218="","",1)</f>
        <v/>
      </c>
    </row>
    <row r="3219" spans="18:18" x14ac:dyDescent="0.25">
      <c r="R3219" s="9" t="str">
        <f>IF(List!B3219="","",1)</f>
        <v/>
      </c>
    </row>
    <row r="3220" spans="18:18" x14ac:dyDescent="0.25">
      <c r="R3220" s="9" t="str">
        <f>IF(List!B3220="","",1)</f>
        <v/>
      </c>
    </row>
    <row r="3221" spans="18:18" x14ac:dyDescent="0.25">
      <c r="R3221" s="9" t="str">
        <f>IF(List!B3221="","",1)</f>
        <v/>
      </c>
    </row>
    <row r="3222" spans="18:18" x14ac:dyDescent="0.25">
      <c r="R3222" s="9" t="str">
        <f>IF(List!B3222="","",1)</f>
        <v/>
      </c>
    </row>
    <row r="3223" spans="18:18" x14ac:dyDescent="0.25">
      <c r="R3223" s="9" t="str">
        <f>IF(List!B3223="","",1)</f>
        <v/>
      </c>
    </row>
    <row r="3224" spans="18:18" x14ac:dyDescent="0.25">
      <c r="R3224" s="9" t="str">
        <f>IF(List!B3224="","",1)</f>
        <v/>
      </c>
    </row>
    <row r="3225" spans="18:18" x14ac:dyDescent="0.25">
      <c r="R3225" s="9" t="str">
        <f>IF(List!B3225="","",1)</f>
        <v/>
      </c>
    </row>
    <row r="3226" spans="18:18" x14ac:dyDescent="0.25">
      <c r="R3226" s="9" t="str">
        <f>IF(List!B3226="","",1)</f>
        <v/>
      </c>
    </row>
    <row r="3227" spans="18:18" x14ac:dyDescent="0.25">
      <c r="R3227" s="9" t="str">
        <f>IF(List!B3227="","",1)</f>
        <v/>
      </c>
    </row>
    <row r="3228" spans="18:18" x14ac:dyDescent="0.25">
      <c r="R3228" s="9" t="str">
        <f>IF(List!B3228="","",1)</f>
        <v/>
      </c>
    </row>
    <row r="3229" spans="18:18" x14ac:dyDescent="0.25">
      <c r="R3229" s="9" t="str">
        <f>IF(List!B3229="","",1)</f>
        <v/>
      </c>
    </row>
    <row r="3230" spans="18:18" x14ac:dyDescent="0.25">
      <c r="R3230" s="9" t="str">
        <f>IF(List!B3230="","",1)</f>
        <v/>
      </c>
    </row>
    <row r="3231" spans="18:18" x14ac:dyDescent="0.25">
      <c r="R3231" s="9" t="str">
        <f>IF(List!B3231="","",1)</f>
        <v/>
      </c>
    </row>
    <row r="3232" spans="18:18" x14ac:dyDescent="0.25">
      <c r="R3232" s="9" t="str">
        <f>IF(List!B3232="","",1)</f>
        <v/>
      </c>
    </row>
    <row r="3233" spans="18:18" x14ac:dyDescent="0.25">
      <c r="R3233" s="9" t="str">
        <f>IF(List!B3233="","",1)</f>
        <v/>
      </c>
    </row>
    <row r="3234" spans="18:18" x14ac:dyDescent="0.25">
      <c r="R3234" s="9" t="str">
        <f>IF(List!B3234="","",1)</f>
        <v/>
      </c>
    </row>
    <row r="3235" spans="18:18" x14ac:dyDescent="0.25">
      <c r="R3235" s="9" t="str">
        <f>IF(List!B3235="","",1)</f>
        <v/>
      </c>
    </row>
    <row r="3236" spans="18:18" x14ac:dyDescent="0.25">
      <c r="R3236" s="9" t="str">
        <f>IF(List!B3236="","",1)</f>
        <v/>
      </c>
    </row>
    <row r="3237" spans="18:18" x14ac:dyDescent="0.25">
      <c r="R3237" s="9" t="str">
        <f>IF(List!B3237="","",1)</f>
        <v/>
      </c>
    </row>
    <row r="3238" spans="18:18" x14ac:dyDescent="0.25">
      <c r="R3238" s="9" t="str">
        <f>IF(List!B3238="","",1)</f>
        <v/>
      </c>
    </row>
    <row r="3239" spans="18:18" x14ac:dyDescent="0.25">
      <c r="R3239" s="9" t="str">
        <f>IF(List!B3239="","",1)</f>
        <v/>
      </c>
    </row>
    <row r="3240" spans="18:18" x14ac:dyDescent="0.25">
      <c r="R3240" s="9" t="str">
        <f>IF(List!B3240="","",1)</f>
        <v/>
      </c>
    </row>
    <row r="3241" spans="18:18" x14ac:dyDescent="0.25">
      <c r="R3241" s="9" t="str">
        <f>IF(List!B3241="","",1)</f>
        <v/>
      </c>
    </row>
    <row r="3242" spans="18:18" x14ac:dyDescent="0.25">
      <c r="R3242" s="9" t="str">
        <f>IF(List!B3242="","",1)</f>
        <v/>
      </c>
    </row>
    <row r="3243" spans="18:18" x14ac:dyDescent="0.25">
      <c r="R3243" s="9" t="str">
        <f>IF(List!B3243="","",1)</f>
        <v/>
      </c>
    </row>
    <row r="3244" spans="18:18" x14ac:dyDescent="0.25">
      <c r="R3244" s="9" t="str">
        <f>IF(List!B3244="","",1)</f>
        <v/>
      </c>
    </row>
    <row r="3245" spans="18:18" x14ac:dyDescent="0.25">
      <c r="R3245" s="9" t="str">
        <f>IF(List!B3245="","",1)</f>
        <v/>
      </c>
    </row>
    <row r="3246" spans="18:18" x14ac:dyDescent="0.25">
      <c r="R3246" s="9" t="str">
        <f>IF(List!B3246="","",1)</f>
        <v/>
      </c>
    </row>
    <row r="3247" spans="18:18" x14ac:dyDescent="0.25">
      <c r="R3247" s="9" t="str">
        <f>IF(List!B3247="","",1)</f>
        <v/>
      </c>
    </row>
    <row r="3248" spans="18:18" x14ac:dyDescent="0.25">
      <c r="R3248" s="9" t="str">
        <f>IF(List!B3248="","",1)</f>
        <v/>
      </c>
    </row>
    <row r="3249" spans="18:18" x14ac:dyDescent="0.25">
      <c r="R3249" s="9" t="str">
        <f>IF(List!B3249="","",1)</f>
        <v/>
      </c>
    </row>
    <row r="3250" spans="18:18" x14ac:dyDescent="0.25">
      <c r="R3250" s="9" t="str">
        <f>IF(List!B3250="","",1)</f>
        <v/>
      </c>
    </row>
    <row r="3251" spans="18:18" x14ac:dyDescent="0.25">
      <c r="R3251" s="9" t="str">
        <f>IF(List!B3251="","",1)</f>
        <v/>
      </c>
    </row>
    <row r="3252" spans="18:18" x14ac:dyDescent="0.25">
      <c r="R3252" s="9" t="str">
        <f>IF(List!B3252="","",1)</f>
        <v/>
      </c>
    </row>
    <row r="3253" spans="18:18" x14ac:dyDescent="0.25">
      <c r="R3253" s="9" t="str">
        <f>IF(List!B3253="","",1)</f>
        <v/>
      </c>
    </row>
    <row r="3254" spans="18:18" x14ac:dyDescent="0.25">
      <c r="R3254" s="9" t="str">
        <f>IF(List!B3254="","",1)</f>
        <v/>
      </c>
    </row>
    <row r="3255" spans="18:18" x14ac:dyDescent="0.25">
      <c r="R3255" s="9" t="str">
        <f>IF(List!B3255="","",1)</f>
        <v/>
      </c>
    </row>
    <row r="3256" spans="18:18" x14ac:dyDescent="0.25">
      <c r="R3256" s="9" t="str">
        <f>IF(List!B3256="","",1)</f>
        <v/>
      </c>
    </row>
    <row r="3257" spans="18:18" x14ac:dyDescent="0.25">
      <c r="R3257" s="9" t="str">
        <f>IF(List!B3256="","",1)</f>
        <v/>
      </c>
    </row>
    <row r="3258" spans="18:18" x14ac:dyDescent="0.25">
      <c r="R3258" s="9" t="str">
        <f>IF(List!B3257="","",1)</f>
        <v/>
      </c>
    </row>
    <row r="3259" spans="18:18" x14ac:dyDescent="0.25">
      <c r="R3259" s="9" t="str">
        <f>IF(List!B3258="","",1)</f>
        <v/>
      </c>
    </row>
    <row r="3260" spans="18:18" x14ac:dyDescent="0.25">
      <c r="R3260" s="9" t="str">
        <f>IF(List!B3259="","",1)</f>
        <v/>
      </c>
    </row>
    <row r="3261" spans="18:18" x14ac:dyDescent="0.25">
      <c r="R3261" s="9" t="str">
        <f>IF(List!B3260="","",1)</f>
        <v/>
      </c>
    </row>
    <row r="3262" spans="18:18" x14ac:dyDescent="0.25">
      <c r="R3262" s="9" t="str">
        <f>IF(List!B3261="","",1)</f>
        <v/>
      </c>
    </row>
    <row r="3263" spans="18:18" x14ac:dyDescent="0.25">
      <c r="R3263" s="9" t="str">
        <f>IF(List!B3262="","",1)</f>
        <v/>
      </c>
    </row>
    <row r="3264" spans="18:18" x14ac:dyDescent="0.25">
      <c r="R3264" s="9" t="str">
        <f>IF(List!B3263="","",1)</f>
        <v/>
      </c>
    </row>
    <row r="3265" spans="18:18" x14ac:dyDescent="0.25">
      <c r="R3265" s="9" t="str">
        <f>IF(List!B3264="","",1)</f>
        <v/>
      </c>
    </row>
    <row r="3266" spans="18:18" x14ac:dyDescent="0.25">
      <c r="R3266" s="9" t="str">
        <f>IF(List!B3265="","",1)</f>
        <v/>
      </c>
    </row>
    <row r="3267" spans="18:18" x14ac:dyDescent="0.25">
      <c r="R3267" s="9" t="str">
        <f>IF(List!B3266="","",1)</f>
        <v/>
      </c>
    </row>
    <row r="3268" spans="18:18" x14ac:dyDescent="0.25">
      <c r="R3268" s="9" t="str">
        <f>IF(List!B3267="","",1)</f>
        <v/>
      </c>
    </row>
    <row r="3269" spans="18:18" x14ac:dyDescent="0.25">
      <c r="R3269" s="9" t="str">
        <f>IF(List!B3268="","",1)</f>
        <v/>
      </c>
    </row>
    <row r="3270" spans="18:18" x14ac:dyDescent="0.25">
      <c r="R3270" s="9" t="str">
        <f>IF(List!B3269="","",1)</f>
        <v/>
      </c>
    </row>
    <row r="3271" spans="18:18" x14ac:dyDescent="0.25">
      <c r="R3271" s="9" t="str">
        <f>IF(List!B3270="","",1)</f>
        <v/>
      </c>
    </row>
    <row r="3272" spans="18:18" x14ac:dyDescent="0.25">
      <c r="R3272" s="9" t="str">
        <f>IF(List!B3271="","",1)</f>
        <v/>
      </c>
    </row>
    <row r="3273" spans="18:18" x14ac:dyDescent="0.25">
      <c r="R3273" s="9" t="str">
        <f>IF(List!B3272="","",1)</f>
        <v/>
      </c>
    </row>
    <row r="3274" spans="18:18" x14ac:dyDescent="0.25">
      <c r="R3274" s="9" t="str">
        <f>IF(List!B3273="","",1)</f>
        <v/>
      </c>
    </row>
    <row r="3275" spans="18:18" x14ac:dyDescent="0.25">
      <c r="R3275" s="9" t="str">
        <f>IF(List!B3274="","",1)</f>
        <v/>
      </c>
    </row>
    <row r="3276" spans="18:18" x14ac:dyDescent="0.25">
      <c r="R3276" s="9" t="str">
        <f>IF(List!B3275="","",1)</f>
        <v/>
      </c>
    </row>
    <row r="3277" spans="18:18" x14ac:dyDescent="0.25">
      <c r="R3277" s="9" t="str">
        <f>IF(List!B3276="","",1)</f>
        <v/>
      </c>
    </row>
    <row r="3278" spans="18:18" x14ac:dyDescent="0.25">
      <c r="R3278" s="9" t="str">
        <f>IF(List!B3277="","",1)</f>
        <v/>
      </c>
    </row>
    <row r="3279" spans="18:18" x14ac:dyDescent="0.25">
      <c r="R3279" s="9" t="str">
        <f>IF(List!B3278="","",1)</f>
        <v/>
      </c>
    </row>
    <row r="3280" spans="18:18" x14ac:dyDescent="0.25">
      <c r="R3280" s="9" t="str">
        <f>IF(List!B3279="","",1)</f>
        <v/>
      </c>
    </row>
    <row r="3281" spans="18:18" x14ac:dyDescent="0.25">
      <c r="R3281" s="9" t="str">
        <f>IF(List!B3280="","",1)</f>
        <v/>
      </c>
    </row>
    <row r="3282" spans="18:18" x14ac:dyDescent="0.25">
      <c r="R3282" s="9" t="str">
        <f>IF(List!B3281="","",1)</f>
        <v/>
      </c>
    </row>
    <row r="3283" spans="18:18" x14ac:dyDescent="0.25">
      <c r="R3283" s="9" t="str">
        <f>IF(List!B3282="","",1)</f>
        <v/>
      </c>
    </row>
    <row r="3284" spans="18:18" x14ac:dyDescent="0.25">
      <c r="R3284" s="9" t="str">
        <f>IF(List!B3283="","",1)</f>
        <v/>
      </c>
    </row>
    <row r="3285" spans="18:18" x14ac:dyDescent="0.25">
      <c r="R3285" s="9" t="str">
        <f>IF(List!B3284="","",1)</f>
        <v/>
      </c>
    </row>
    <row r="3286" spans="18:18" x14ac:dyDescent="0.25">
      <c r="R3286" s="9" t="str">
        <f>IF(List!B3285="","",1)</f>
        <v/>
      </c>
    </row>
    <row r="3287" spans="18:18" x14ac:dyDescent="0.25">
      <c r="R3287" s="9" t="str">
        <f>IF(List!B3286="","",1)</f>
        <v/>
      </c>
    </row>
    <row r="3288" spans="18:18" x14ac:dyDescent="0.25">
      <c r="R3288" s="9" t="str">
        <f>IF(List!B3287="","",1)</f>
        <v/>
      </c>
    </row>
    <row r="3289" spans="18:18" x14ac:dyDescent="0.25">
      <c r="R3289" s="9" t="str">
        <f>IF(List!B3288="","",1)</f>
        <v/>
      </c>
    </row>
    <row r="3290" spans="18:18" x14ac:dyDescent="0.25">
      <c r="R3290" s="9" t="str">
        <f>IF(List!B3289="","",1)</f>
        <v/>
      </c>
    </row>
    <row r="3291" spans="18:18" x14ac:dyDescent="0.25">
      <c r="R3291" s="9" t="str">
        <f>IF(List!B3290="","",1)</f>
        <v/>
      </c>
    </row>
    <row r="3292" spans="18:18" x14ac:dyDescent="0.25">
      <c r="R3292" s="9" t="str">
        <f>IF(List!B3291="","",1)</f>
        <v/>
      </c>
    </row>
    <row r="3293" spans="18:18" x14ac:dyDescent="0.25">
      <c r="R3293" s="9" t="str">
        <f>IF(List!B3292="","",1)</f>
        <v/>
      </c>
    </row>
    <row r="3294" spans="18:18" x14ac:dyDescent="0.25">
      <c r="R3294" s="9" t="str">
        <f>IF(List!B3293="","",1)</f>
        <v/>
      </c>
    </row>
    <row r="3295" spans="18:18" x14ac:dyDescent="0.25">
      <c r="R3295" s="9" t="str">
        <f>IF(List!B3294="","",1)</f>
        <v/>
      </c>
    </row>
    <row r="3296" spans="18:18" x14ac:dyDescent="0.25">
      <c r="R3296" s="9" t="str">
        <f>IF(List!B3295="","",1)</f>
        <v/>
      </c>
    </row>
    <row r="3297" spans="18:18" x14ac:dyDescent="0.25">
      <c r="R3297" s="9" t="str">
        <f>IF(List!B3296="","",1)</f>
        <v/>
      </c>
    </row>
    <row r="3298" spans="18:18" x14ac:dyDescent="0.25">
      <c r="R3298" s="9" t="str">
        <f>IF(List!B3297="","",1)</f>
        <v/>
      </c>
    </row>
    <row r="3299" spans="18:18" x14ac:dyDescent="0.25">
      <c r="R3299" s="9" t="str">
        <f>IF(List!B3298="","",1)</f>
        <v/>
      </c>
    </row>
    <row r="3300" spans="18:18" x14ac:dyDescent="0.25">
      <c r="R3300" s="9" t="str">
        <f>IF(List!B3299="","",1)</f>
        <v/>
      </c>
    </row>
    <row r="3301" spans="18:18" x14ac:dyDescent="0.25">
      <c r="R3301" s="9" t="str">
        <f>IF(List!B3300="","",1)</f>
        <v/>
      </c>
    </row>
    <row r="3302" spans="18:18" x14ac:dyDescent="0.25">
      <c r="R3302" s="9" t="str">
        <f>IF(List!B3301="","",1)</f>
        <v/>
      </c>
    </row>
    <row r="3303" spans="18:18" x14ac:dyDescent="0.25">
      <c r="R3303" s="9" t="str">
        <f>IF(List!B3302="","",1)</f>
        <v/>
      </c>
    </row>
    <row r="3304" spans="18:18" x14ac:dyDescent="0.25">
      <c r="R3304" s="9" t="str">
        <f>IF(List!B3303="","",1)</f>
        <v/>
      </c>
    </row>
    <row r="3305" spans="18:18" x14ac:dyDescent="0.25">
      <c r="R3305" s="9" t="str">
        <f>IF(List!B3304="","",1)</f>
        <v/>
      </c>
    </row>
    <row r="3306" spans="18:18" x14ac:dyDescent="0.25">
      <c r="R3306" s="9" t="str">
        <f>IF(List!B3305="","",1)</f>
        <v/>
      </c>
    </row>
    <row r="3307" spans="18:18" x14ac:dyDescent="0.25">
      <c r="R3307" s="9" t="str">
        <f>IF(List!B3306="","",1)</f>
        <v/>
      </c>
    </row>
    <row r="3308" spans="18:18" x14ac:dyDescent="0.25">
      <c r="R3308" s="9" t="str">
        <f>IF(List!B3307="","",1)</f>
        <v/>
      </c>
    </row>
    <row r="3309" spans="18:18" x14ac:dyDescent="0.25">
      <c r="R3309" s="9" t="str">
        <f>IF(List!B3308="","",1)</f>
        <v/>
      </c>
    </row>
    <row r="3310" spans="18:18" x14ac:dyDescent="0.25">
      <c r="R3310" s="9" t="str">
        <f>IF(List!B3309="","",1)</f>
        <v/>
      </c>
    </row>
    <row r="3311" spans="18:18" x14ac:dyDescent="0.25">
      <c r="R3311" s="9" t="str">
        <f>IF(List!B3310="","",1)</f>
        <v/>
      </c>
    </row>
    <row r="3312" spans="18:18" x14ac:dyDescent="0.25">
      <c r="R3312" s="9" t="str">
        <f>IF(List!B3311="","",1)</f>
        <v/>
      </c>
    </row>
    <row r="3313" spans="18:18" x14ac:dyDescent="0.25">
      <c r="R3313" s="9" t="str">
        <f>IF(List!B3312="","",1)</f>
        <v/>
      </c>
    </row>
    <row r="3314" spans="18:18" x14ac:dyDescent="0.25">
      <c r="R3314" s="9" t="str">
        <f>IF(List!B3313="","",1)</f>
        <v/>
      </c>
    </row>
    <row r="3315" spans="18:18" x14ac:dyDescent="0.25">
      <c r="R3315" s="9" t="str">
        <f>IF(List!B3314="","",1)</f>
        <v/>
      </c>
    </row>
    <row r="3316" spans="18:18" x14ac:dyDescent="0.25">
      <c r="R3316" s="9" t="str">
        <f>IF(List!B3315="","",1)</f>
        <v/>
      </c>
    </row>
    <row r="3317" spans="18:18" x14ac:dyDescent="0.25">
      <c r="R3317" s="9" t="str">
        <f>IF(List!B3316="","",1)</f>
        <v/>
      </c>
    </row>
    <row r="3318" spans="18:18" x14ac:dyDescent="0.25">
      <c r="R3318" s="9" t="str">
        <f>IF(List!B3317="","",1)</f>
        <v/>
      </c>
    </row>
    <row r="3319" spans="18:18" x14ac:dyDescent="0.25">
      <c r="R3319" s="9" t="str">
        <f>IF(List!B3318="","",1)</f>
        <v/>
      </c>
    </row>
    <row r="3320" spans="18:18" x14ac:dyDescent="0.25">
      <c r="R3320" s="9" t="str">
        <f>IF(List!B3319="","",1)</f>
        <v/>
      </c>
    </row>
    <row r="3321" spans="18:18" x14ac:dyDescent="0.25">
      <c r="R3321" s="9" t="str">
        <f>IF(List!B3320="","",1)</f>
        <v/>
      </c>
    </row>
    <row r="3322" spans="18:18" x14ac:dyDescent="0.25">
      <c r="R3322" s="9" t="str">
        <f>IF(List!B3321="","",1)</f>
        <v/>
      </c>
    </row>
    <row r="3323" spans="18:18" x14ac:dyDescent="0.25">
      <c r="R3323" s="9" t="str">
        <f>IF(List!B3322="","",1)</f>
        <v/>
      </c>
    </row>
    <row r="3324" spans="18:18" x14ac:dyDescent="0.25">
      <c r="R3324" s="9" t="str">
        <f>IF(List!B3323="","",1)</f>
        <v/>
      </c>
    </row>
    <row r="3325" spans="18:18" x14ac:dyDescent="0.25">
      <c r="R3325" s="9" t="str">
        <f>IF(List!B3324="","",1)</f>
        <v/>
      </c>
    </row>
    <row r="3326" spans="18:18" x14ac:dyDescent="0.25">
      <c r="R3326" s="9" t="str">
        <f>IF(List!B3325="","",1)</f>
        <v/>
      </c>
    </row>
    <row r="3327" spans="18:18" x14ac:dyDescent="0.25">
      <c r="R3327" s="9" t="str">
        <f>IF(List!B3326="","",1)</f>
        <v/>
      </c>
    </row>
    <row r="3328" spans="18:18" x14ac:dyDescent="0.25">
      <c r="R3328" s="9" t="str">
        <f>IF(List!B3327="","",1)</f>
        <v/>
      </c>
    </row>
    <row r="3329" spans="18:18" x14ac:dyDescent="0.25">
      <c r="R3329" s="9" t="str">
        <f>IF(List!B3328="","",1)</f>
        <v/>
      </c>
    </row>
    <row r="3330" spans="18:18" x14ac:dyDescent="0.25">
      <c r="R3330" s="9" t="str">
        <f>IF(List!B3329="","",1)</f>
        <v/>
      </c>
    </row>
    <row r="3331" spans="18:18" x14ac:dyDescent="0.25">
      <c r="R3331" s="9" t="str">
        <f>IF(List!B3330="","",1)</f>
        <v/>
      </c>
    </row>
    <row r="3332" spans="18:18" x14ac:dyDescent="0.25">
      <c r="R3332" s="9" t="str">
        <f>IF(List!B3331="","",1)</f>
        <v/>
      </c>
    </row>
    <row r="3333" spans="18:18" x14ac:dyDescent="0.25">
      <c r="R3333" s="9" t="str">
        <f>IF(List!B3332="","",1)</f>
        <v/>
      </c>
    </row>
    <row r="3334" spans="18:18" x14ac:dyDescent="0.25">
      <c r="R3334" s="9" t="str">
        <f>IF(List!B3333="","",1)</f>
        <v/>
      </c>
    </row>
    <row r="3335" spans="18:18" x14ac:dyDescent="0.25">
      <c r="R3335" s="9" t="str">
        <f>IF(List!B3334="","",1)</f>
        <v/>
      </c>
    </row>
    <row r="3336" spans="18:18" x14ac:dyDescent="0.25">
      <c r="R3336" s="9" t="str">
        <f>IF(List!B3335="","",1)</f>
        <v/>
      </c>
    </row>
    <row r="3337" spans="18:18" x14ac:dyDescent="0.25">
      <c r="R3337" s="9" t="str">
        <f>IF(List!B3336="","",1)</f>
        <v/>
      </c>
    </row>
    <row r="3338" spans="18:18" x14ac:dyDescent="0.25">
      <c r="R3338" s="9" t="str">
        <f>IF(List!B3337="","",1)</f>
        <v/>
      </c>
    </row>
    <row r="3339" spans="18:18" x14ac:dyDescent="0.25">
      <c r="R3339" s="9" t="str">
        <f>IF(List!B3338="","",1)</f>
        <v/>
      </c>
    </row>
    <row r="3340" spans="18:18" x14ac:dyDescent="0.25">
      <c r="R3340" s="9" t="str">
        <f>IF(List!B3339="","",1)</f>
        <v/>
      </c>
    </row>
    <row r="3341" spans="18:18" x14ac:dyDescent="0.25">
      <c r="R3341" s="9" t="str">
        <f>IF(List!B3340="","",1)</f>
        <v/>
      </c>
    </row>
    <row r="3342" spans="18:18" x14ac:dyDescent="0.25">
      <c r="R3342" s="9" t="str">
        <f>IF(List!B3341="","",1)</f>
        <v/>
      </c>
    </row>
    <row r="3343" spans="18:18" x14ac:dyDescent="0.25">
      <c r="R3343" s="9" t="str">
        <f>IF(List!B3342="","",1)</f>
        <v/>
      </c>
    </row>
    <row r="3344" spans="18:18" x14ac:dyDescent="0.25">
      <c r="R3344" s="9" t="str">
        <f>IF(List!B3343="","",1)</f>
        <v/>
      </c>
    </row>
    <row r="3345" spans="18:18" x14ac:dyDescent="0.25">
      <c r="R3345" s="9" t="str">
        <f>IF(List!B3344="","",1)</f>
        <v/>
      </c>
    </row>
    <row r="3346" spans="18:18" x14ac:dyDescent="0.25">
      <c r="R3346" s="9" t="str">
        <f>IF(List!B3345="","",1)</f>
        <v/>
      </c>
    </row>
    <row r="3347" spans="18:18" x14ac:dyDescent="0.25">
      <c r="R3347" s="9" t="str">
        <f>IF(List!B3346="","",1)</f>
        <v/>
      </c>
    </row>
    <row r="3348" spans="18:18" x14ac:dyDescent="0.25">
      <c r="R3348" s="9" t="str">
        <f>IF(List!B3347="","",1)</f>
        <v/>
      </c>
    </row>
    <row r="3349" spans="18:18" x14ac:dyDescent="0.25">
      <c r="R3349" s="9" t="str">
        <f>IF(List!B3348="","",1)</f>
        <v/>
      </c>
    </row>
    <row r="3350" spans="18:18" x14ac:dyDescent="0.25">
      <c r="R3350" s="9" t="str">
        <f>IF(List!B3349="","",1)</f>
        <v/>
      </c>
    </row>
    <row r="3351" spans="18:18" x14ac:dyDescent="0.25">
      <c r="R3351" s="9" t="str">
        <f>IF(List!B3350="","",1)</f>
        <v/>
      </c>
    </row>
    <row r="3352" spans="18:18" x14ac:dyDescent="0.25">
      <c r="R3352" s="9" t="str">
        <f>IF(List!B3351="","",1)</f>
        <v/>
      </c>
    </row>
    <row r="3353" spans="18:18" x14ac:dyDescent="0.25">
      <c r="R3353" s="9" t="str">
        <f>IF(List!B3352="","",1)</f>
        <v/>
      </c>
    </row>
    <row r="3354" spans="18:18" x14ac:dyDescent="0.25">
      <c r="R3354" s="9" t="str">
        <f>IF(List!B3353="","",1)</f>
        <v/>
      </c>
    </row>
    <row r="3355" spans="18:18" x14ac:dyDescent="0.25">
      <c r="R3355" s="9" t="str">
        <f>IF(List!B3354="","",1)</f>
        <v/>
      </c>
    </row>
    <row r="3356" spans="18:18" x14ac:dyDescent="0.25">
      <c r="R3356" s="9" t="str">
        <f>IF(List!B3355="","",1)</f>
        <v/>
      </c>
    </row>
    <row r="3357" spans="18:18" x14ac:dyDescent="0.25">
      <c r="R3357" s="9" t="str">
        <f>IF(List!B3356="","",1)</f>
        <v/>
      </c>
    </row>
    <row r="3358" spans="18:18" x14ac:dyDescent="0.25">
      <c r="R3358" s="9" t="str">
        <f>IF(List!B3357="","",1)</f>
        <v/>
      </c>
    </row>
    <row r="3359" spans="18:18" x14ac:dyDescent="0.25">
      <c r="R3359" s="9" t="str">
        <f>IF(List!B3358="","",1)</f>
        <v/>
      </c>
    </row>
    <row r="3360" spans="18:18" x14ac:dyDescent="0.25">
      <c r="R3360" s="9" t="str">
        <f>IF(List!B3359="","",1)</f>
        <v/>
      </c>
    </row>
    <row r="3361" spans="18:18" x14ac:dyDescent="0.25">
      <c r="R3361" s="9" t="str">
        <f>IF(List!B3360="","",1)</f>
        <v/>
      </c>
    </row>
    <row r="3362" spans="18:18" x14ac:dyDescent="0.25">
      <c r="R3362" s="9" t="str">
        <f>IF(List!B3361="","",1)</f>
        <v/>
      </c>
    </row>
    <row r="3363" spans="18:18" x14ac:dyDescent="0.25">
      <c r="R3363" s="9" t="str">
        <f>IF(List!B3362="","",1)</f>
        <v/>
      </c>
    </row>
    <row r="3364" spans="18:18" x14ac:dyDescent="0.25">
      <c r="R3364" s="9" t="str">
        <f>IF(List!B3363="","",1)</f>
        <v/>
      </c>
    </row>
    <row r="3365" spans="18:18" x14ac:dyDescent="0.25">
      <c r="R3365" s="9" t="str">
        <f>IF(List!B3364="","",1)</f>
        <v/>
      </c>
    </row>
    <row r="3366" spans="18:18" x14ac:dyDescent="0.25">
      <c r="R3366" s="9" t="str">
        <f>IF(List!B3365="","",1)</f>
        <v/>
      </c>
    </row>
    <row r="3367" spans="18:18" x14ac:dyDescent="0.25">
      <c r="R3367" s="9" t="str">
        <f>IF(List!B3366="","",1)</f>
        <v/>
      </c>
    </row>
    <row r="3368" spans="18:18" x14ac:dyDescent="0.25">
      <c r="R3368" s="9" t="str">
        <f>IF(List!B3367="","",1)</f>
        <v/>
      </c>
    </row>
    <row r="3369" spans="18:18" x14ac:dyDescent="0.25">
      <c r="R3369" s="9" t="str">
        <f>IF(List!B3368="","",1)</f>
        <v/>
      </c>
    </row>
    <row r="3370" spans="18:18" x14ac:dyDescent="0.25">
      <c r="R3370" s="9" t="str">
        <f>IF(List!B3369="","",1)</f>
        <v/>
      </c>
    </row>
    <row r="3371" spans="18:18" x14ac:dyDescent="0.25">
      <c r="R3371" s="9" t="str">
        <f>IF(List!B3370="","",1)</f>
        <v/>
      </c>
    </row>
    <row r="3372" spans="18:18" x14ac:dyDescent="0.25">
      <c r="R3372" s="9" t="str">
        <f>IF(List!B3371="","",1)</f>
        <v/>
      </c>
    </row>
    <row r="3373" spans="18:18" x14ac:dyDescent="0.25">
      <c r="R3373" s="9" t="str">
        <f>IF(List!B3372="","",1)</f>
        <v/>
      </c>
    </row>
    <row r="3374" spans="18:18" x14ac:dyDescent="0.25">
      <c r="R3374" s="9" t="str">
        <f>IF(List!B3373="","",1)</f>
        <v/>
      </c>
    </row>
    <row r="3375" spans="18:18" x14ac:dyDescent="0.25">
      <c r="R3375" s="9" t="str">
        <f>IF(List!B3374="","",1)</f>
        <v/>
      </c>
    </row>
    <row r="3376" spans="18:18" x14ac:dyDescent="0.25">
      <c r="R3376" s="9" t="str">
        <f>IF(List!B3375="","",1)</f>
        <v/>
      </c>
    </row>
    <row r="3377" spans="18:18" x14ac:dyDescent="0.25">
      <c r="R3377" s="9" t="str">
        <f>IF(List!B3376="","",1)</f>
        <v/>
      </c>
    </row>
    <row r="3378" spans="18:18" x14ac:dyDescent="0.25">
      <c r="R3378" s="9" t="str">
        <f>IF(List!B3377="","",1)</f>
        <v/>
      </c>
    </row>
    <row r="3379" spans="18:18" x14ac:dyDescent="0.25">
      <c r="R3379" s="9" t="str">
        <f>IF(List!B3378="","",1)</f>
        <v/>
      </c>
    </row>
    <row r="3380" spans="18:18" x14ac:dyDescent="0.25">
      <c r="R3380" s="9" t="str">
        <f>IF(List!B3379="","",1)</f>
        <v/>
      </c>
    </row>
    <row r="3381" spans="18:18" x14ac:dyDescent="0.25">
      <c r="R3381" s="9" t="str">
        <f>IF(List!B3380="","",1)</f>
        <v/>
      </c>
    </row>
    <row r="3382" spans="18:18" x14ac:dyDescent="0.25">
      <c r="R3382" s="9" t="str">
        <f>IF(List!B3381="","",1)</f>
        <v/>
      </c>
    </row>
    <row r="3383" spans="18:18" x14ac:dyDescent="0.25">
      <c r="R3383" s="9" t="str">
        <f>IF(List!B3382="","",1)</f>
        <v/>
      </c>
    </row>
    <row r="3384" spans="18:18" x14ac:dyDescent="0.25">
      <c r="R3384" s="9" t="str">
        <f>IF(List!B3383="","",1)</f>
        <v/>
      </c>
    </row>
    <row r="3385" spans="18:18" x14ac:dyDescent="0.25">
      <c r="R3385" s="9" t="str">
        <f>IF(List!B3384="","",1)</f>
        <v/>
      </c>
    </row>
    <row r="3386" spans="18:18" x14ac:dyDescent="0.25">
      <c r="R3386" s="9" t="str">
        <f>IF(List!B3385="","",1)</f>
        <v/>
      </c>
    </row>
    <row r="3387" spans="18:18" x14ac:dyDescent="0.25">
      <c r="R3387" s="9" t="str">
        <f>IF(List!B3386="","",1)</f>
        <v/>
      </c>
    </row>
    <row r="3388" spans="18:18" x14ac:dyDescent="0.25">
      <c r="R3388" s="9" t="str">
        <f>IF(List!B3387="","",1)</f>
        <v/>
      </c>
    </row>
    <row r="3389" spans="18:18" x14ac:dyDescent="0.25">
      <c r="R3389" s="9" t="str">
        <f>IF(List!B3388="","",1)</f>
        <v/>
      </c>
    </row>
    <row r="3390" spans="18:18" x14ac:dyDescent="0.25">
      <c r="R3390" s="9" t="str">
        <f>IF(List!B3389="","",1)</f>
        <v/>
      </c>
    </row>
    <row r="3391" spans="18:18" x14ac:dyDescent="0.25">
      <c r="R3391" s="9" t="str">
        <f>IF(List!B3390="","",1)</f>
        <v/>
      </c>
    </row>
    <row r="3392" spans="18:18" x14ac:dyDescent="0.25">
      <c r="R3392" s="9" t="str">
        <f>IF(List!B3391="","",1)</f>
        <v/>
      </c>
    </row>
    <row r="3393" spans="18:18" x14ac:dyDescent="0.25">
      <c r="R3393" s="9" t="str">
        <f>IF(List!B3392="","",1)</f>
        <v/>
      </c>
    </row>
    <row r="3394" spans="18:18" x14ac:dyDescent="0.25">
      <c r="R3394" s="9" t="str">
        <f>IF(List!B3393="","",1)</f>
        <v/>
      </c>
    </row>
    <row r="3395" spans="18:18" x14ac:dyDescent="0.25">
      <c r="R3395" s="9" t="str">
        <f>IF(List!B3394="","",1)</f>
        <v/>
      </c>
    </row>
    <row r="3396" spans="18:18" x14ac:dyDescent="0.25">
      <c r="R3396" s="9" t="str">
        <f>IF(List!B3395="","",1)</f>
        <v/>
      </c>
    </row>
    <row r="3397" spans="18:18" x14ac:dyDescent="0.25">
      <c r="R3397" s="9" t="str">
        <f>IF(List!B3396="","",1)</f>
        <v/>
      </c>
    </row>
    <row r="3398" spans="18:18" x14ac:dyDescent="0.25">
      <c r="R3398" s="9" t="str">
        <f>IF(List!B3397="","",1)</f>
        <v/>
      </c>
    </row>
    <row r="3399" spans="18:18" x14ac:dyDescent="0.25">
      <c r="R3399" s="9" t="str">
        <f>IF(List!B3398="","",1)</f>
        <v/>
      </c>
    </row>
    <row r="3400" spans="18:18" x14ac:dyDescent="0.25">
      <c r="R3400" s="9" t="str">
        <f>IF(List!B3399="","",1)</f>
        <v/>
      </c>
    </row>
    <row r="3401" spans="18:18" x14ac:dyDescent="0.25">
      <c r="R3401" s="9" t="str">
        <f>IF(List!B3400="","",1)</f>
        <v/>
      </c>
    </row>
    <row r="3402" spans="18:18" x14ac:dyDescent="0.25">
      <c r="R3402" s="9" t="str">
        <f>IF(List!B3401="","",1)</f>
        <v/>
      </c>
    </row>
    <row r="3403" spans="18:18" x14ac:dyDescent="0.25">
      <c r="R3403" s="9" t="str">
        <f>IF(List!B3402="","",1)</f>
        <v/>
      </c>
    </row>
    <row r="3404" spans="18:18" x14ac:dyDescent="0.25">
      <c r="R3404" s="9" t="str">
        <f>IF(List!B3403="","",1)</f>
        <v/>
      </c>
    </row>
    <row r="3405" spans="18:18" x14ac:dyDescent="0.25">
      <c r="R3405" s="9" t="str">
        <f>IF(List!B3404="","",1)</f>
        <v/>
      </c>
    </row>
    <row r="3406" spans="18:18" x14ac:dyDescent="0.25">
      <c r="R3406" s="9" t="str">
        <f>IF(List!B3405="","",1)</f>
        <v/>
      </c>
    </row>
    <row r="3407" spans="18:18" x14ac:dyDescent="0.25">
      <c r="R3407" s="9" t="str">
        <f>IF(List!B3406="","",1)</f>
        <v/>
      </c>
    </row>
    <row r="3408" spans="18:18" x14ac:dyDescent="0.25">
      <c r="R3408" s="9" t="str">
        <f>IF(List!B3407="","",1)</f>
        <v/>
      </c>
    </row>
    <row r="3409" spans="18:18" x14ac:dyDescent="0.25">
      <c r="R3409" s="9" t="str">
        <f>IF(List!B3408="","",1)</f>
        <v/>
      </c>
    </row>
    <row r="3410" spans="18:18" x14ac:dyDescent="0.25">
      <c r="R3410" s="9" t="str">
        <f>IF(List!B3409="","",1)</f>
        <v/>
      </c>
    </row>
    <row r="3411" spans="18:18" x14ac:dyDescent="0.25">
      <c r="R3411" s="9" t="str">
        <f>IF(List!B3410="","",1)</f>
        <v/>
      </c>
    </row>
    <row r="3412" spans="18:18" x14ac:dyDescent="0.25">
      <c r="R3412" s="9" t="str">
        <f>IF(List!B3411="","",1)</f>
        <v/>
      </c>
    </row>
    <row r="3413" spans="18:18" x14ac:dyDescent="0.25">
      <c r="R3413" s="9" t="str">
        <f>IF(List!B3412="","",1)</f>
        <v/>
      </c>
    </row>
    <row r="3414" spans="18:18" x14ac:dyDescent="0.25">
      <c r="R3414" s="9" t="str">
        <f>IF(List!B3413="","",1)</f>
        <v/>
      </c>
    </row>
    <row r="3415" spans="18:18" x14ac:dyDescent="0.25">
      <c r="R3415" s="9" t="str">
        <f>IF(List!B3414="","",1)</f>
        <v/>
      </c>
    </row>
    <row r="3416" spans="18:18" x14ac:dyDescent="0.25">
      <c r="R3416" s="9" t="str">
        <f>IF(List!B3415="","",1)</f>
        <v/>
      </c>
    </row>
    <row r="3417" spans="18:18" x14ac:dyDescent="0.25">
      <c r="R3417" s="9" t="str">
        <f>IF(List!B3416="","",1)</f>
        <v/>
      </c>
    </row>
    <row r="3418" spans="18:18" x14ac:dyDescent="0.25">
      <c r="R3418" s="9" t="str">
        <f>IF(List!B3417="","",1)</f>
        <v/>
      </c>
    </row>
    <row r="3419" spans="18:18" x14ac:dyDescent="0.25">
      <c r="R3419" s="9" t="str">
        <f>IF(List!B3418="","",1)</f>
        <v/>
      </c>
    </row>
    <row r="3420" spans="18:18" x14ac:dyDescent="0.25">
      <c r="R3420" s="9" t="str">
        <f>IF(List!B3419="","",1)</f>
        <v/>
      </c>
    </row>
    <row r="3421" spans="18:18" x14ac:dyDescent="0.25">
      <c r="R3421" s="9" t="str">
        <f>IF(List!B3420="","",1)</f>
        <v/>
      </c>
    </row>
    <row r="3422" spans="18:18" x14ac:dyDescent="0.25">
      <c r="R3422" s="9" t="str">
        <f>IF(List!B3421="","",1)</f>
        <v/>
      </c>
    </row>
    <row r="3423" spans="18:18" x14ac:dyDescent="0.25">
      <c r="R3423" s="9" t="str">
        <f>IF(List!B3422="","",1)</f>
        <v/>
      </c>
    </row>
    <row r="3424" spans="18:18" x14ac:dyDescent="0.25">
      <c r="R3424" s="9" t="str">
        <f>IF(List!B3423="","",1)</f>
        <v/>
      </c>
    </row>
    <row r="3425" spans="18:18" x14ac:dyDescent="0.25">
      <c r="R3425" s="9" t="str">
        <f>IF(List!B3424="","",1)</f>
        <v/>
      </c>
    </row>
    <row r="3426" spans="18:18" x14ac:dyDescent="0.25">
      <c r="R3426" s="9" t="str">
        <f>IF(List!B3425="","",1)</f>
        <v/>
      </c>
    </row>
    <row r="3427" spans="18:18" x14ac:dyDescent="0.25">
      <c r="R3427" s="9" t="str">
        <f>IF(List!B3426="","",1)</f>
        <v/>
      </c>
    </row>
    <row r="3428" spans="18:18" x14ac:dyDescent="0.25">
      <c r="R3428" s="9" t="str">
        <f>IF(List!B3427="","",1)</f>
        <v/>
      </c>
    </row>
    <row r="3429" spans="18:18" x14ac:dyDescent="0.25">
      <c r="R3429" s="9" t="str">
        <f>IF(List!B3428="","",1)</f>
        <v/>
      </c>
    </row>
    <row r="3430" spans="18:18" x14ac:dyDescent="0.25">
      <c r="R3430" s="9" t="str">
        <f>IF(List!B3429="","",1)</f>
        <v/>
      </c>
    </row>
    <row r="3431" spans="18:18" x14ac:dyDescent="0.25">
      <c r="R3431" s="9" t="str">
        <f>IF(List!B3430="","",1)</f>
        <v/>
      </c>
    </row>
    <row r="3432" spans="18:18" x14ac:dyDescent="0.25">
      <c r="R3432" s="9" t="str">
        <f>IF(List!B3431="","",1)</f>
        <v/>
      </c>
    </row>
    <row r="3433" spans="18:18" x14ac:dyDescent="0.25">
      <c r="R3433" s="9" t="str">
        <f>IF(List!B3432="","",1)</f>
        <v/>
      </c>
    </row>
    <row r="3434" spans="18:18" x14ac:dyDescent="0.25">
      <c r="R3434" s="9" t="str">
        <f>IF(List!B3433="","",1)</f>
        <v/>
      </c>
    </row>
    <row r="3435" spans="18:18" x14ac:dyDescent="0.25">
      <c r="R3435" s="9" t="str">
        <f>IF(List!B3434="","",1)</f>
        <v/>
      </c>
    </row>
    <row r="3436" spans="18:18" x14ac:dyDescent="0.25">
      <c r="R3436" s="9" t="str">
        <f>IF(List!B3435="","",1)</f>
        <v/>
      </c>
    </row>
    <row r="3437" spans="18:18" x14ac:dyDescent="0.25">
      <c r="R3437" s="9" t="str">
        <f>IF(List!B3436="","",1)</f>
        <v/>
      </c>
    </row>
    <row r="3438" spans="18:18" x14ac:dyDescent="0.25">
      <c r="R3438" s="9" t="str">
        <f>IF(List!B3437="","",1)</f>
        <v/>
      </c>
    </row>
    <row r="3439" spans="18:18" x14ac:dyDescent="0.25">
      <c r="R3439" s="9" t="str">
        <f>IF(List!B3438="","",1)</f>
        <v/>
      </c>
    </row>
    <row r="3440" spans="18:18" x14ac:dyDescent="0.25">
      <c r="R3440" s="9" t="str">
        <f>IF(List!B3439="","",1)</f>
        <v/>
      </c>
    </row>
    <row r="3441" spans="18:18" x14ac:dyDescent="0.25">
      <c r="R3441" s="9" t="str">
        <f>IF(List!B3440="","",1)</f>
        <v/>
      </c>
    </row>
    <row r="3442" spans="18:18" x14ac:dyDescent="0.25">
      <c r="R3442" s="9" t="str">
        <f>IF(List!B3441="","",1)</f>
        <v/>
      </c>
    </row>
    <row r="3443" spans="18:18" x14ac:dyDescent="0.25">
      <c r="R3443" s="9" t="str">
        <f>IF(List!B3442="","",1)</f>
        <v/>
      </c>
    </row>
    <row r="3444" spans="18:18" x14ac:dyDescent="0.25">
      <c r="R3444" s="9" t="str">
        <f>IF(List!B3443="","",1)</f>
        <v/>
      </c>
    </row>
    <row r="3445" spans="18:18" x14ac:dyDescent="0.25">
      <c r="R3445" s="9" t="str">
        <f>IF(List!B3444="","",1)</f>
        <v/>
      </c>
    </row>
    <row r="3446" spans="18:18" x14ac:dyDescent="0.25">
      <c r="R3446" s="9" t="str">
        <f>IF(List!B3445="","",1)</f>
        <v/>
      </c>
    </row>
    <row r="3447" spans="18:18" x14ac:dyDescent="0.25">
      <c r="R3447" s="9" t="str">
        <f>IF(List!B3446="","",1)</f>
        <v/>
      </c>
    </row>
    <row r="3448" spans="18:18" x14ac:dyDescent="0.25">
      <c r="R3448" s="9" t="str">
        <f>IF(List!B3447="","",1)</f>
        <v/>
      </c>
    </row>
    <row r="3449" spans="18:18" x14ac:dyDescent="0.25">
      <c r="R3449" s="9" t="str">
        <f>IF(List!B3448="","",1)</f>
        <v/>
      </c>
    </row>
    <row r="3450" spans="18:18" x14ac:dyDescent="0.25">
      <c r="R3450" s="9" t="str">
        <f>IF(List!B3449="","",1)</f>
        <v/>
      </c>
    </row>
    <row r="3451" spans="18:18" x14ac:dyDescent="0.25">
      <c r="R3451" s="9" t="str">
        <f>IF(List!B3450="","",1)</f>
        <v/>
      </c>
    </row>
    <row r="3452" spans="18:18" x14ac:dyDescent="0.25">
      <c r="R3452" s="9" t="str">
        <f>IF(List!B3451="","",1)</f>
        <v/>
      </c>
    </row>
    <row r="3453" spans="18:18" x14ac:dyDescent="0.25">
      <c r="R3453" s="9" t="str">
        <f>IF(List!B3452="","",1)</f>
        <v/>
      </c>
    </row>
    <row r="3454" spans="18:18" x14ac:dyDescent="0.25">
      <c r="R3454" s="9" t="str">
        <f>IF(List!B3453="","",1)</f>
        <v/>
      </c>
    </row>
    <row r="3455" spans="18:18" x14ac:dyDescent="0.25">
      <c r="R3455" s="9" t="str">
        <f>IF(List!B3454="","",1)</f>
        <v/>
      </c>
    </row>
    <row r="3456" spans="18:18" x14ac:dyDescent="0.25">
      <c r="R3456" s="9" t="str">
        <f>IF(List!B3455="","",1)</f>
        <v/>
      </c>
    </row>
    <row r="3457" spans="18:18" x14ac:dyDescent="0.25">
      <c r="R3457" s="9" t="str">
        <f>IF(List!B3456="","",1)</f>
        <v/>
      </c>
    </row>
    <row r="3458" spans="18:18" x14ac:dyDescent="0.25">
      <c r="R3458" s="9" t="str">
        <f>IF(List!B3457="","",1)</f>
        <v/>
      </c>
    </row>
    <row r="3459" spans="18:18" x14ac:dyDescent="0.25">
      <c r="R3459" s="9" t="str">
        <f>IF(List!B3458="","",1)</f>
        <v/>
      </c>
    </row>
    <row r="3460" spans="18:18" x14ac:dyDescent="0.25">
      <c r="R3460" s="9" t="str">
        <f>IF(List!B3459="","",1)</f>
        <v/>
      </c>
    </row>
    <row r="3461" spans="18:18" x14ac:dyDescent="0.25">
      <c r="R3461" s="9" t="str">
        <f>IF(List!B3460="","",1)</f>
        <v/>
      </c>
    </row>
    <row r="3462" spans="18:18" x14ac:dyDescent="0.25">
      <c r="R3462" s="9" t="str">
        <f>IF(List!B3461="","",1)</f>
        <v/>
      </c>
    </row>
    <row r="3463" spans="18:18" x14ac:dyDescent="0.25">
      <c r="R3463" s="9" t="str">
        <f>IF(List!B3462="","",1)</f>
        <v/>
      </c>
    </row>
    <row r="3464" spans="18:18" x14ac:dyDescent="0.25">
      <c r="R3464" s="9" t="str">
        <f>IF(List!B3463="","",1)</f>
        <v/>
      </c>
    </row>
    <row r="3465" spans="18:18" x14ac:dyDescent="0.25">
      <c r="R3465" s="9" t="str">
        <f>IF(List!B3464="","",1)</f>
        <v/>
      </c>
    </row>
    <row r="3466" spans="18:18" x14ac:dyDescent="0.25">
      <c r="R3466" s="9" t="str">
        <f>IF(List!B3465="","",1)</f>
        <v/>
      </c>
    </row>
    <row r="3467" spans="18:18" x14ac:dyDescent="0.25">
      <c r="R3467" s="9" t="str">
        <f>IF(List!B3466="","",1)</f>
        <v/>
      </c>
    </row>
    <row r="3468" spans="18:18" x14ac:dyDescent="0.25">
      <c r="R3468" s="9" t="str">
        <f>IF(List!B3467="","",1)</f>
        <v/>
      </c>
    </row>
    <row r="3469" spans="18:18" x14ac:dyDescent="0.25">
      <c r="R3469" s="9" t="str">
        <f>IF(List!B3468="","",1)</f>
        <v/>
      </c>
    </row>
    <row r="3470" spans="18:18" x14ac:dyDescent="0.25">
      <c r="R3470" s="9" t="str">
        <f>IF(List!B3469="","",1)</f>
        <v/>
      </c>
    </row>
    <row r="3471" spans="18:18" x14ac:dyDescent="0.25">
      <c r="R3471" s="9" t="str">
        <f>IF(List!B3470="","",1)</f>
        <v/>
      </c>
    </row>
    <row r="3472" spans="18:18" x14ac:dyDescent="0.25">
      <c r="R3472" s="9" t="str">
        <f>IF(List!B3471="","",1)</f>
        <v/>
      </c>
    </row>
    <row r="3473" spans="18:18" x14ac:dyDescent="0.25">
      <c r="R3473" s="9" t="str">
        <f>IF(List!B3472="","",1)</f>
        <v/>
      </c>
    </row>
    <row r="3474" spans="18:18" x14ac:dyDescent="0.25">
      <c r="R3474" s="9" t="str">
        <f>IF(List!B3473="","",1)</f>
        <v/>
      </c>
    </row>
    <row r="3475" spans="18:18" x14ac:dyDescent="0.25">
      <c r="R3475" s="9" t="str">
        <f>IF(List!B3474="","",1)</f>
        <v/>
      </c>
    </row>
    <row r="3476" spans="18:18" x14ac:dyDescent="0.25">
      <c r="R3476" s="9" t="str">
        <f>IF(List!B3475="","",1)</f>
        <v/>
      </c>
    </row>
    <row r="3477" spans="18:18" x14ac:dyDescent="0.25">
      <c r="R3477" s="9" t="str">
        <f>IF(List!B3476="","",1)</f>
        <v/>
      </c>
    </row>
    <row r="3478" spans="18:18" x14ac:dyDescent="0.25">
      <c r="R3478" s="9" t="str">
        <f>IF(List!B3477="","",1)</f>
        <v/>
      </c>
    </row>
    <row r="3479" spans="18:18" x14ac:dyDescent="0.25">
      <c r="R3479" s="9" t="str">
        <f>IF(List!B3478="","",1)</f>
        <v/>
      </c>
    </row>
    <row r="3480" spans="18:18" x14ac:dyDescent="0.25">
      <c r="R3480" s="9" t="str">
        <f>IF(List!B3479="","",1)</f>
        <v/>
      </c>
    </row>
    <row r="3481" spans="18:18" x14ac:dyDescent="0.25">
      <c r="R3481" s="9" t="str">
        <f>IF(List!B3480="","",1)</f>
        <v/>
      </c>
    </row>
    <row r="3482" spans="18:18" x14ac:dyDescent="0.25">
      <c r="R3482" s="9" t="str">
        <f>IF(List!B3481="","",1)</f>
        <v/>
      </c>
    </row>
    <row r="3483" spans="18:18" x14ac:dyDescent="0.25">
      <c r="R3483" s="9" t="str">
        <f>IF(List!B3482="","",1)</f>
        <v/>
      </c>
    </row>
    <row r="3484" spans="18:18" x14ac:dyDescent="0.25">
      <c r="R3484" s="9" t="str">
        <f>IF(List!B3483="","",1)</f>
        <v/>
      </c>
    </row>
    <row r="3485" spans="18:18" x14ac:dyDescent="0.25">
      <c r="R3485" s="9" t="str">
        <f>IF(List!B3484="","",1)</f>
        <v/>
      </c>
    </row>
    <row r="3486" spans="18:18" x14ac:dyDescent="0.25">
      <c r="R3486" s="9" t="str">
        <f>IF(List!B3485="","",1)</f>
        <v/>
      </c>
    </row>
    <row r="3487" spans="18:18" x14ac:dyDescent="0.25">
      <c r="R3487" s="9" t="str">
        <f>IF(List!B3486="","",1)</f>
        <v/>
      </c>
    </row>
    <row r="3488" spans="18:18" x14ac:dyDescent="0.25">
      <c r="R3488" s="9" t="str">
        <f>IF(List!B3487="","",1)</f>
        <v/>
      </c>
    </row>
    <row r="3489" spans="18:18" x14ac:dyDescent="0.25">
      <c r="R3489" s="9" t="str">
        <f>IF(List!B3488="","",1)</f>
        <v/>
      </c>
    </row>
    <row r="3490" spans="18:18" x14ac:dyDescent="0.25">
      <c r="R3490" s="9" t="str">
        <f>IF(List!B3489="","",1)</f>
        <v/>
      </c>
    </row>
    <row r="3491" spans="18:18" x14ac:dyDescent="0.25">
      <c r="R3491" s="9" t="str">
        <f>IF(List!B3490="","",1)</f>
        <v/>
      </c>
    </row>
    <row r="3492" spans="18:18" x14ac:dyDescent="0.25">
      <c r="R3492" s="9" t="str">
        <f>IF(List!B3491="","",1)</f>
        <v/>
      </c>
    </row>
    <row r="3493" spans="18:18" x14ac:dyDescent="0.25">
      <c r="R3493" s="9" t="str">
        <f>IF(List!B3492="","",1)</f>
        <v/>
      </c>
    </row>
    <row r="3494" spans="18:18" x14ac:dyDescent="0.25">
      <c r="R3494" s="9" t="str">
        <f>IF(List!B3493="","",1)</f>
        <v/>
      </c>
    </row>
    <row r="3495" spans="18:18" x14ac:dyDescent="0.25">
      <c r="R3495" s="9" t="str">
        <f>IF(List!B3494="","",1)</f>
        <v/>
      </c>
    </row>
    <row r="3496" spans="18:18" x14ac:dyDescent="0.25">
      <c r="R3496" s="9" t="str">
        <f>IF(List!B3495="","",1)</f>
        <v/>
      </c>
    </row>
    <row r="3497" spans="18:18" x14ac:dyDescent="0.25">
      <c r="R3497" s="9" t="str">
        <f>IF(List!B3496="","",1)</f>
        <v/>
      </c>
    </row>
    <row r="3498" spans="18:18" x14ac:dyDescent="0.25">
      <c r="R3498" s="9" t="str">
        <f>IF(List!B3497="","",1)</f>
        <v/>
      </c>
    </row>
    <row r="3499" spans="18:18" x14ac:dyDescent="0.25">
      <c r="R3499" s="9" t="str">
        <f>IF(List!B3498="","",1)</f>
        <v/>
      </c>
    </row>
    <row r="3500" spans="18:18" x14ac:dyDescent="0.25">
      <c r="R3500" s="9" t="str">
        <f>IF(List!B3499="","",1)</f>
        <v/>
      </c>
    </row>
    <row r="3501" spans="18:18" x14ac:dyDescent="0.25">
      <c r="R3501" s="9" t="str">
        <f>IF(List!B3500="","",1)</f>
        <v/>
      </c>
    </row>
    <row r="3502" spans="18:18" x14ac:dyDescent="0.25">
      <c r="R3502" s="9" t="str">
        <f>IF(List!B3501="","",1)</f>
        <v/>
      </c>
    </row>
    <row r="3503" spans="18:18" x14ac:dyDescent="0.25">
      <c r="R3503" s="9" t="str">
        <f>IF(List!B3502="","",1)</f>
        <v/>
      </c>
    </row>
    <row r="3504" spans="18:18" x14ac:dyDescent="0.25">
      <c r="R3504" s="9" t="str">
        <f>IF(List!B3503="","",1)</f>
        <v/>
      </c>
    </row>
    <row r="3505" spans="18:18" x14ac:dyDescent="0.25">
      <c r="R3505" s="9" t="str">
        <f>IF(List!B3504="","",1)</f>
        <v/>
      </c>
    </row>
    <row r="3506" spans="18:18" x14ac:dyDescent="0.25">
      <c r="R3506" s="9" t="str">
        <f>IF(List!B3505="","",1)</f>
        <v/>
      </c>
    </row>
    <row r="3507" spans="18:18" x14ac:dyDescent="0.25">
      <c r="R3507" s="9" t="str">
        <f>IF(List!B3506="","",1)</f>
        <v/>
      </c>
    </row>
    <row r="3508" spans="18:18" x14ac:dyDescent="0.25">
      <c r="R3508" s="9" t="str">
        <f>IF(List!B3507="","",1)</f>
        <v/>
      </c>
    </row>
    <row r="3509" spans="18:18" x14ac:dyDescent="0.25">
      <c r="R3509" s="9" t="str">
        <f>IF(List!B3508="","",1)</f>
        <v/>
      </c>
    </row>
    <row r="3510" spans="18:18" x14ac:dyDescent="0.25">
      <c r="R3510" s="9" t="str">
        <f>IF(List!B3509="","",1)</f>
        <v/>
      </c>
    </row>
    <row r="3511" spans="18:18" x14ac:dyDescent="0.25">
      <c r="R3511" s="9" t="str">
        <f>IF(List!B3510="","",1)</f>
        <v/>
      </c>
    </row>
    <row r="3512" spans="18:18" x14ac:dyDescent="0.25">
      <c r="R3512" s="9" t="str">
        <f>IF(List!B3511="","",1)</f>
        <v/>
      </c>
    </row>
    <row r="3513" spans="18:18" x14ac:dyDescent="0.25">
      <c r="R3513" s="9" t="str">
        <f>IF(List!B3512="","",1)</f>
        <v/>
      </c>
    </row>
    <row r="3514" spans="18:18" x14ac:dyDescent="0.25">
      <c r="R3514" s="9" t="str">
        <f>IF(List!B3513="","",1)</f>
        <v/>
      </c>
    </row>
    <row r="3515" spans="18:18" x14ac:dyDescent="0.25">
      <c r="R3515" s="9" t="str">
        <f>IF(List!B3514="","",1)</f>
        <v/>
      </c>
    </row>
    <row r="3516" spans="18:18" x14ac:dyDescent="0.25">
      <c r="R3516" s="9" t="str">
        <f>IF(List!B3515="","",1)</f>
        <v/>
      </c>
    </row>
    <row r="3517" spans="18:18" x14ac:dyDescent="0.25">
      <c r="R3517" s="9" t="str">
        <f>IF(List!B3516="","",1)</f>
        <v/>
      </c>
    </row>
    <row r="3518" spans="18:18" x14ac:dyDescent="0.25">
      <c r="R3518" s="9" t="str">
        <f>IF(List!B3517="","",1)</f>
        <v/>
      </c>
    </row>
    <row r="3519" spans="18:18" x14ac:dyDescent="0.25">
      <c r="R3519" s="9" t="str">
        <f>IF(List!B3518="","",1)</f>
        <v/>
      </c>
    </row>
    <row r="3520" spans="18:18" x14ac:dyDescent="0.25">
      <c r="R3520" s="9" t="str">
        <f>IF(List!B3519="","",1)</f>
        <v/>
      </c>
    </row>
    <row r="3521" spans="18:18" x14ac:dyDescent="0.25">
      <c r="R3521" s="9" t="str">
        <f>IF(List!B3520="","",1)</f>
        <v/>
      </c>
    </row>
    <row r="3522" spans="18:18" x14ac:dyDescent="0.25">
      <c r="R3522" s="9" t="str">
        <f>IF(List!B3521="","",1)</f>
        <v/>
      </c>
    </row>
    <row r="3523" spans="18:18" x14ac:dyDescent="0.25">
      <c r="R3523" s="9" t="str">
        <f>IF(List!B3522="","",1)</f>
        <v/>
      </c>
    </row>
    <row r="3524" spans="18:18" x14ac:dyDescent="0.25">
      <c r="R3524" s="9" t="str">
        <f>IF(List!B3523="","",1)</f>
        <v/>
      </c>
    </row>
    <row r="3525" spans="18:18" x14ac:dyDescent="0.25">
      <c r="R3525" s="9" t="str">
        <f>IF(List!B3524="","",1)</f>
        <v/>
      </c>
    </row>
    <row r="3526" spans="18:18" x14ac:dyDescent="0.25">
      <c r="R3526" s="9" t="str">
        <f>IF(List!B3525="","",1)</f>
        <v/>
      </c>
    </row>
    <row r="3527" spans="18:18" x14ac:dyDescent="0.25">
      <c r="R3527" s="9" t="str">
        <f>IF(List!B3526="","",1)</f>
        <v/>
      </c>
    </row>
    <row r="3528" spans="18:18" x14ac:dyDescent="0.25">
      <c r="R3528" s="9" t="str">
        <f>IF(List!B3527="","",1)</f>
        <v/>
      </c>
    </row>
    <row r="3529" spans="18:18" x14ac:dyDescent="0.25">
      <c r="R3529" s="9" t="str">
        <f>IF(List!B3528="","",1)</f>
        <v/>
      </c>
    </row>
    <row r="3530" spans="18:18" x14ac:dyDescent="0.25">
      <c r="R3530" s="9" t="str">
        <f>IF(List!B3529="","",1)</f>
        <v/>
      </c>
    </row>
    <row r="3531" spans="18:18" x14ac:dyDescent="0.25">
      <c r="R3531" s="9" t="str">
        <f>IF(List!B3530="","",1)</f>
        <v/>
      </c>
    </row>
    <row r="3532" spans="18:18" x14ac:dyDescent="0.25">
      <c r="R3532" s="9" t="str">
        <f>IF(List!B3531="","",1)</f>
        <v/>
      </c>
    </row>
    <row r="3533" spans="18:18" x14ac:dyDescent="0.25">
      <c r="R3533" s="9" t="str">
        <f>IF(List!B3532="","",1)</f>
        <v/>
      </c>
    </row>
    <row r="3534" spans="18:18" x14ac:dyDescent="0.25">
      <c r="R3534" s="9" t="str">
        <f>IF(List!B3533="","",1)</f>
        <v/>
      </c>
    </row>
    <row r="3535" spans="18:18" x14ac:dyDescent="0.25">
      <c r="R3535" s="9" t="str">
        <f>IF(List!B3534="","",1)</f>
        <v/>
      </c>
    </row>
    <row r="3536" spans="18:18" x14ac:dyDescent="0.25">
      <c r="R3536" s="9" t="str">
        <f>IF(List!B3535="","",1)</f>
        <v/>
      </c>
    </row>
    <row r="3537" spans="18:18" x14ac:dyDescent="0.25">
      <c r="R3537" s="9" t="str">
        <f>IF(List!B3536="","",1)</f>
        <v/>
      </c>
    </row>
    <row r="3538" spans="18:18" x14ac:dyDescent="0.25">
      <c r="R3538" s="9" t="str">
        <f>IF(List!B3537="","",1)</f>
        <v/>
      </c>
    </row>
    <row r="3539" spans="18:18" x14ac:dyDescent="0.25">
      <c r="R3539" s="9" t="str">
        <f>IF(List!B3538="","",1)</f>
        <v/>
      </c>
    </row>
    <row r="3540" spans="18:18" x14ac:dyDescent="0.25">
      <c r="R3540" s="9" t="str">
        <f>IF(List!B3539="","",1)</f>
        <v/>
      </c>
    </row>
    <row r="3541" spans="18:18" x14ac:dyDescent="0.25">
      <c r="R3541" s="9" t="str">
        <f>IF(List!B3540="","",1)</f>
        <v/>
      </c>
    </row>
    <row r="3542" spans="18:18" x14ac:dyDescent="0.25">
      <c r="R3542" s="9" t="str">
        <f>IF(List!B3541="","",1)</f>
        <v/>
      </c>
    </row>
    <row r="3543" spans="18:18" x14ac:dyDescent="0.25">
      <c r="R3543" s="9" t="str">
        <f>IF(List!B3542="","",1)</f>
        <v/>
      </c>
    </row>
    <row r="3544" spans="18:18" x14ac:dyDescent="0.25">
      <c r="R3544" s="9" t="str">
        <f>IF(List!B3543="","",1)</f>
        <v/>
      </c>
    </row>
    <row r="3545" spans="18:18" x14ac:dyDescent="0.25">
      <c r="R3545" s="9" t="str">
        <f>IF(List!B3544="","",1)</f>
        <v/>
      </c>
    </row>
    <row r="3546" spans="18:18" x14ac:dyDescent="0.25">
      <c r="R3546" s="9" t="str">
        <f>IF(List!B3545="","",1)</f>
        <v/>
      </c>
    </row>
    <row r="3547" spans="18:18" x14ac:dyDescent="0.25">
      <c r="R3547" s="9" t="str">
        <f>IF(List!B3546="","",1)</f>
        <v/>
      </c>
    </row>
    <row r="3548" spans="18:18" x14ac:dyDescent="0.25">
      <c r="R3548" s="9" t="str">
        <f>IF(List!B3547="","",1)</f>
        <v/>
      </c>
    </row>
    <row r="3549" spans="18:18" x14ac:dyDescent="0.25">
      <c r="R3549" s="9" t="str">
        <f>IF(List!B3548="","",1)</f>
        <v/>
      </c>
    </row>
    <row r="3550" spans="18:18" x14ac:dyDescent="0.25">
      <c r="R3550" s="9" t="str">
        <f>IF(List!B3549="","",1)</f>
        <v/>
      </c>
    </row>
    <row r="3551" spans="18:18" x14ac:dyDescent="0.25">
      <c r="R3551" s="9" t="str">
        <f>IF(List!B3550="","",1)</f>
        <v/>
      </c>
    </row>
    <row r="3552" spans="18:18" x14ac:dyDescent="0.25">
      <c r="R3552" s="9" t="str">
        <f>IF(List!B3551="","",1)</f>
        <v/>
      </c>
    </row>
    <row r="3553" spans="18:18" x14ac:dyDescent="0.25">
      <c r="R3553" s="9" t="str">
        <f>IF(List!B3552="","",1)</f>
        <v/>
      </c>
    </row>
    <row r="3554" spans="18:18" x14ac:dyDescent="0.25">
      <c r="R3554" s="9" t="str">
        <f>IF(List!B3553="","",1)</f>
        <v/>
      </c>
    </row>
    <row r="3555" spans="18:18" x14ac:dyDescent="0.25">
      <c r="R3555" s="9" t="str">
        <f>IF(List!B3554="","",1)</f>
        <v/>
      </c>
    </row>
    <row r="3556" spans="18:18" x14ac:dyDescent="0.25">
      <c r="R3556" s="9" t="str">
        <f>IF(List!B3555="","",1)</f>
        <v/>
      </c>
    </row>
    <row r="3557" spans="18:18" x14ac:dyDescent="0.25">
      <c r="R3557" s="9" t="str">
        <f>IF(List!B3556="","",1)</f>
        <v/>
      </c>
    </row>
    <row r="3558" spans="18:18" x14ac:dyDescent="0.25">
      <c r="R3558" s="9" t="str">
        <f>IF(List!B3557="","",1)</f>
        <v/>
      </c>
    </row>
    <row r="3559" spans="18:18" x14ac:dyDescent="0.25">
      <c r="R3559" s="9" t="str">
        <f>IF(List!B3558="","",1)</f>
        <v/>
      </c>
    </row>
    <row r="3560" spans="18:18" x14ac:dyDescent="0.25">
      <c r="R3560" s="9" t="str">
        <f>IF(List!B3559="","",1)</f>
        <v/>
      </c>
    </row>
    <row r="3561" spans="18:18" x14ac:dyDescent="0.25">
      <c r="R3561" s="9" t="str">
        <f>IF(List!B3560="","",1)</f>
        <v/>
      </c>
    </row>
    <row r="3562" spans="18:18" x14ac:dyDescent="0.25">
      <c r="R3562" s="9" t="str">
        <f>IF(List!B3561="","",1)</f>
        <v/>
      </c>
    </row>
    <row r="3563" spans="18:18" x14ac:dyDescent="0.25">
      <c r="R3563" s="9" t="str">
        <f>IF(List!B3562="","",1)</f>
        <v/>
      </c>
    </row>
    <row r="3564" spans="18:18" x14ac:dyDescent="0.25">
      <c r="R3564" s="9" t="str">
        <f>IF(List!B3563="","",1)</f>
        <v/>
      </c>
    </row>
    <row r="3565" spans="18:18" x14ac:dyDescent="0.25">
      <c r="R3565" s="9" t="str">
        <f>IF(List!B3564="","",1)</f>
        <v/>
      </c>
    </row>
    <row r="3566" spans="18:18" x14ac:dyDescent="0.25">
      <c r="R3566" s="9" t="str">
        <f>IF(List!B3565="","",1)</f>
        <v/>
      </c>
    </row>
    <row r="3567" spans="18:18" x14ac:dyDescent="0.25">
      <c r="R3567" s="9" t="str">
        <f>IF(List!B3566="","",1)</f>
        <v/>
      </c>
    </row>
    <row r="3568" spans="18:18" x14ac:dyDescent="0.25">
      <c r="R3568" s="9" t="str">
        <f>IF(List!B3567="","",1)</f>
        <v/>
      </c>
    </row>
    <row r="3569" spans="18:18" x14ac:dyDescent="0.25">
      <c r="R3569" s="9" t="str">
        <f>IF(List!B3568="","",1)</f>
        <v/>
      </c>
    </row>
    <row r="3570" spans="18:18" x14ac:dyDescent="0.25">
      <c r="R3570" s="9" t="str">
        <f>IF(List!B3569="","",1)</f>
        <v/>
      </c>
    </row>
    <row r="3571" spans="18:18" x14ac:dyDescent="0.25">
      <c r="R3571" s="9" t="str">
        <f>IF(List!B3570="","",1)</f>
        <v/>
      </c>
    </row>
    <row r="3572" spans="18:18" x14ac:dyDescent="0.25">
      <c r="R3572" s="9" t="str">
        <f>IF(List!B3571="","",1)</f>
        <v/>
      </c>
    </row>
    <row r="3573" spans="18:18" x14ac:dyDescent="0.25">
      <c r="R3573" s="9" t="str">
        <f>IF(List!B3572="","",1)</f>
        <v/>
      </c>
    </row>
    <row r="3574" spans="18:18" x14ac:dyDescent="0.25">
      <c r="R3574" s="9" t="str">
        <f>IF(List!B3573="","",1)</f>
        <v/>
      </c>
    </row>
    <row r="3575" spans="18:18" x14ac:dyDescent="0.25">
      <c r="R3575" s="9" t="str">
        <f>IF(List!B3574="","",1)</f>
        <v/>
      </c>
    </row>
    <row r="3576" spans="18:18" x14ac:dyDescent="0.25">
      <c r="R3576" s="9" t="str">
        <f>IF(List!B3575="","",1)</f>
        <v/>
      </c>
    </row>
    <row r="3577" spans="18:18" x14ac:dyDescent="0.25">
      <c r="R3577" s="9" t="str">
        <f>IF(List!B3576="","",1)</f>
        <v/>
      </c>
    </row>
    <row r="3578" spans="18:18" x14ac:dyDescent="0.25">
      <c r="R3578" s="9" t="str">
        <f>IF(List!B3577="","",1)</f>
        <v/>
      </c>
    </row>
    <row r="3579" spans="18:18" x14ac:dyDescent="0.25">
      <c r="R3579" s="9" t="str">
        <f>IF(List!B3578="","",1)</f>
        <v/>
      </c>
    </row>
    <row r="3580" spans="18:18" x14ac:dyDescent="0.25">
      <c r="R3580" s="9" t="str">
        <f>IF(List!B3579="","",1)</f>
        <v/>
      </c>
    </row>
    <row r="3581" spans="18:18" x14ac:dyDescent="0.25">
      <c r="R3581" s="9" t="str">
        <f>IF(List!B3580="","",1)</f>
        <v/>
      </c>
    </row>
    <row r="3582" spans="18:18" x14ac:dyDescent="0.25">
      <c r="R3582" s="9" t="str">
        <f>IF(List!B3581="","",1)</f>
        <v/>
      </c>
    </row>
    <row r="3583" spans="18:18" x14ac:dyDescent="0.25">
      <c r="R3583" s="9" t="str">
        <f>IF(List!B3582="","",1)</f>
        <v/>
      </c>
    </row>
    <row r="3584" spans="18:18" x14ac:dyDescent="0.25">
      <c r="R3584" s="9" t="str">
        <f>IF(List!B3583="","",1)</f>
        <v/>
      </c>
    </row>
    <row r="3585" spans="18:18" x14ac:dyDescent="0.25">
      <c r="R3585" s="9" t="str">
        <f>IF(List!B3584="","",1)</f>
        <v/>
      </c>
    </row>
    <row r="3586" spans="18:18" x14ac:dyDescent="0.25">
      <c r="R3586" s="9" t="str">
        <f>IF(List!B3585="","",1)</f>
        <v/>
      </c>
    </row>
    <row r="3587" spans="18:18" x14ac:dyDescent="0.25">
      <c r="R3587" s="9" t="str">
        <f>IF(List!B3586="","",1)</f>
        <v/>
      </c>
    </row>
    <row r="3588" spans="18:18" x14ac:dyDescent="0.25">
      <c r="R3588" s="9" t="str">
        <f>IF(List!B3587="","",1)</f>
        <v/>
      </c>
    </row>
    <row r="3589" spans="18:18" x14ac:dyDescent="0.25">
      <c r="R3589" s="9" t="str">
        <f>IF(List!B3588="","",1)</f>
        <v/>
      </c>
    </row>
    <row r="3590" spans="18:18" x14ac:dyDescent="0.25">
      <c r="R3590" s="9" t="str">
        <f>IF(List!B3589="","",1)</f>
        <v/>
      </c>
    </row>
    <row r="3591" spans="18:18" x14ac:dyDescent="0.25">
      <c r="R3591" s="9" t="str">
        <f>IF(List!B3590="","",1)</f>
        <v/>
      </c>
    </row>
    <row r="3592" spans="18:18" x14ac:dyDescent="0.25">
      <c r="R3592" s="9" t="str">
        <f>IF(List!B3591="","",1)</f>
        <v/>
      </c>
    </row>
    <row r="3593" spans="18:18" x14ac:dyDescent="0.25">
      <c r="R3593" s="9" t="str">
        <f>IF(List!B3592="","",1)</f>
        <v/>
      </c>
    </row>
    <row r="3594" spans="18:18" x14ac:dyDescent="0.25">
      <c r="R3594" s="9" t="str">
        <f>IF(List!B3593="","",1)</f>
        <v/>
      </c>
    </row>
    <row r="3595" spans="18:18" x14ac:dyDescent="0.25">
      <c r="R3595" s="9" t="str">
        <f>IF(List!B3594="","",1)</f>
        <v/>
      </c>
    </row>
    <row r="3596" spans="18:18" x14ac:dyDescent="0.25">
      <c r="R3596" s="9" t="str">
        <f>IF(List!B3595="","",1)</f>
        <v/>
      </c>
    </row>
    <row r="3597" spans="18:18" x14ac:dyDescent="0.25">
      <c r="R3597" s="9" t="str">
        <f>IF(List!B3596="","",1)</f>
        <v/>
      </c>
    </row>
    <row r="3598" spans="18:18" x14ac:dyDescent="0.25">
      <c r="R3598" s="9" t="str">
        <f>IF(List!B3597="","",1)</f>
        <v/>
      </c>
    </row>
    <row r="3599" spans="18:18" x14ac:dyDescent="0.25">
      <c r="R3599" s="9" t="str">
        <f>IF(List!B3598="","",1)</f>
        <v/>
      </c>
    </row>
    <row r="3600" spans="18:18" x14ac:dyDescent="0.25">
      <c r="R3600" s="9" t="str">
        <f>IF(List!B3599="","",1)</f>
        <v/>
      </c>
    </row>
    <row r="3601" spans="18:18" x14ac:dyDescent="0.25">
      <c r="R3601" s="9" t="str">
        <f>IF(List!B3600="","",1)</f>
        <v/>
      </c>
    </row>
    <row r="3602" spans="18:18" x14ac:dyDescent="0.25">
      <c r="R3602" s="9" t="str">
        <f>IF(List!B3601="","",1)</f>
        <v/>
      </c>
    </row>
    <row r="3603" spans="18:18" x14ac:dyDescent="0.25">
      <c r="R3603" s="9" t="str">
        <f>IF(List!B3602="","",1)</f>
        <v/>
      </c>
    </row>
    <row r="3604" spans="18:18" x14ac:dyDescent="0.25">
      <c r="R3604" s="9" t="str">
        <f>IF(List!B3603="","",1)</f>
        <v/>
      </c>
    </row>
    <row r="3605" spans="18:18" x14ac:dyDescent="0.25">
      <c r="R3605" s="9" t="str">
        <f>IF(List!B3604="","",1)</f>
        <v/>
      </c>
    </row>
    <row r="3606" spans="18:18" x14ac:dyDescent="0.25">
      <c r="R3606" s="9" t="str">
        <f>IF(List!B3605="","",1)</f>
        <v/>
      </c>
    </row>
    <row r="3607" spans="18:18" x14ac:dyDescent="0.25">
      <c r="R3607" s="9" t="str">
        <f>IF(List!B3606="","",1)</f>
        <v/>
      </c>
    </row>
    <row r="3608" spans="18:18" x14ac:dyDescent="0.25">
      <c r="R3608" s="9" t="str">
        <f>IF(List!B3607="","",1)</f>
        <v/>
      </c>
    </row>
    <row r="3609" spans="18:18" x14ac:dyDescent="0.25">
      <c r="R3609" s="9" t="str">
        <f>IF(List!B3608="","",1)</f>
        <v/>
      </c>
    </row>
    <row r="3610" spans="18:18" x14ac:dyDescent="0.25">
      <c r="R3610" s="9" t="str">
        <f>IF(List!B3609="","",1)</f>
        <v/>
      </c>
    </row>
    <row r="3611" spans="18:18" x14ac:dyDescent="0.25">
      <c r="R3611" s="9" t="str">
        <f>IF(List!B3610="","",1)</f>
        <v/>
      </c>
    </row>
    <row r="3612" spans="18:18" x14ac:dyDescent="0.25">
      <c r="R3612" s="9" t="str">
        <f>IF(List!B3611="","",1)</f>
        <v/>
      </c>
    </row>
    <row r="3613" spans="18:18" x14ac:dyDescent="0.25">
      <c r="R3613" s="9" t="str">
        <f>IF(List!B3612="","",1)</f>
        <v/>
      </c>
    </row>
    <row r="3614" spans="18:18" x14ac:dyDescent="0.25">
      <c r="R3614" s="9" t="str">
        <f>IF(List!B3613="","",1)</f>
        <v/>
      </c>
    </row>
    <row r="3615" spans="18:18" x14ac:dyDescent="0.25">
      <c r="R3615" s="9" t="str">
        <f>IF(List!B3614="","",1)</f>
        <v/>
      </c>
    </row>
    <row r="3616" spans="18:18" x14ac:dyDescent="0.25">
      <c r="R3616" s="9" t="str">
        <f>IF(List!B3615="","",1)</f>
        <v/>
      </c>
    </row>
    <row r="3617" spans="18:18" x14ac:dyDescent="0.25">
      <c r="R3617" s="9" t="str">
        <f>IF(List!B3616="","",1)</f>
        <v/>
      </c>
    </row>
    <row r="3618" spans="18:18" x14ac:dyDescent="0.25">
      <c r="R3618" s="9" t="str">
        <f>IF(List!B3617="","",1)</f>
        <v/>
      </c>
    </row>
    <row r="3619" spans="18:18" x14ac:dyDescent="0.25">
      <c r="R3619" s="9" t="str">
        <f>IF(List!B3618="","",1)</f>
        <v/>
      </c>
    </row>
    <row r="3620" spans="18:18" x14ac:dyDescent="0.25">
      <c r="R3620" s="9" t="str">
        <f>IF(List!B3619="","",1)</f>
        <v/>
      </c>
    </row>
    <row r="3621" spans="18:18" x14ac:dyDescent="0.25">
      <c r="R3621" s="9" t="str">
        <f>IF(List!B3620="","",1)</f>
        <v/>
      </c>
    </row>
    <row r="3622" spans="18:18" x14ac:dyDescent="0.25">
      <c r="R3622" s="9" t="str">
        <f>IF(List!B3621="","",1)</f>
        <v/>
      </c>
    </row>
    <row r="3623" spans="18:18" x14ac:dyDescent="0.25">
      <c r="R3623" s="9" t="str">
        <f>IF(List!B3622="","",1)</f>
        <v/>
      </c>
    </row>
    <row r="3624" spans="18:18" x14ac:dyDescent="0.25">
      <c r="R3624" s="9" t="str">
        <f>IF(List!B3623="","",1)</f>
        <v/>
      </c>
    </row>
    <row r="3625" spans="18:18" x14ac:dyDescent="0.25">
      <c r="R3625" s="9" t="str">
        <f>IF(List!B3624="","",1)</f>
        <v/>
      </c>
    </row>
    <row r="3626" spans="18:18" x14ac:dyDescent="0.25">
      <c r="R3626" s="9" t="str">
        <f>IF(List!B3625="","",1)</f>
        <v/>
      </c>
    </row>
    <row r="3627" spans="18:18" x14ac:dyDescent="0.25">
      <c r="R3627" s="9" t="str">
        <f>IF(List!B3626="","",1)</f>
        <v/>
      </c>
    </row>
    <row r="3628" spans="18:18" x14ac:dyDescent="0.25">
      <c r="R3628" s="9" t="str">
        <f>IF(List!B3627="","",1)</f>
        <v/>
      </c>
    </row>
    <row r="3629" spans="18:18" x14ac:dyDescent="0.25">
      <c r="R3629" s="9" t="str">
        <f>IF(List!B3628="","",1)</f>
        <v/>
      </c>
    </row>
    <row r="3630" spans="18:18" x14ac:dyDescent="0.25">
      <c r="R3630" s="9" t="str">
        <f>IF(List!B3629="","",1)</f>
        <v/>
      </c>
    </row>
    <row r="3631" spans="18:18" x14ac:dyDescent="0.25">
      <c r="R3631" s="9" t="str">
        <f>IF(List!B3630="","",1)</f>
        <v/>
      </c>
    </row>
    <row r="3632" spans="18:18" x14ac:dyDescent="0.25">
      <c r="R3632" s="9" t="str">
        <f>IF(List!B3631="","",1)</f>
        <v/>
      </c>
    </row>
    <row r="3633" spans="18:18" x14ac:dyDescent="0.25">
      <c r="R3633" s="9" t="str">
        <f>IF(List!B3632="","",1)</f>
        <v/>
      </c>
    </row>
    <row r="3634" spans="18:18" x14ac:dyDescent="0.25">
      <c r="R3634" s="9" t="str">
        <f>IF(List!B3633="","",1)</f>
        <v/>
      </c>
    </row>
    <row r="3635" spans="18:18" x14ac:dyDescent="0.25">
      <c r="R3635" s="9" t="str">
        <f>IF(List!B3634="","",1)</f>
        <v/>
      </c>
    </row>
    <row r="3636" spans="18:18" x14ac:dyDescent="0.25">
      <c r="R3636" s="9" t="str">
        <f>IF(List!B3635="","",1)</f>
        <v/>
      </c>
    </row>
    <row r="3637" spans="18:18" x14ac:dyDescent="0.25">
      <c r="R3637" s="9" t="str">
        <f>IF(List!B3636="","",1)</f>
        <v/>
      </c>
    </row>
    <row r="3638" spans="18:18" x14ac:dyDescent="0.25">
      <c r="R3638" s="9" t="str">
        <f>IF(List!B3637="","",1)</f>
        <v/>
      </c>
    </row>
    <row r="3639" spans="18:18" x14ac:dyDescent="0.25">
      <c r="R3639" s="9" t="str">
        <f>IF(List!B3638="","",1)</f>
        <v/>
      </c>
    </row>
    <row r="3640" spans="18:18" x14ac:dyDescent="0.25">
      <c r="R3640" s="9" t="str">
        <f>IF(List!B3639="","",1)</f>
        <v/>
      </c>
    </row>
    <row r="3641" spans="18:18" x14ac:dyDescent="0.25">
      <c r="R3641" s="9" t="str">
        <f>IF(List!B3640="","",1)</f>
        <v/>
      </c>
    </row>
    <row r="3642" spans="18:18" x14ac:dyDescent="0.25">
      <c r="R3642" s="9" t="str">
        <f>IF(List!B3641="","",1)</f>
        <v/>
      </c>
    </row>
    <row r="3643" spans="18:18" x14ac:dyDescent="0.25">
      <c r="R3643" s="9" t="str">
        <f>IF(List!B3642="","",1)</f>
        <v/>
      </c>
    </row>
    <row r="3644" spans="18:18" x14ac:dyDescent="0.25">
      <c r="R3644" s="9" t="str">
        <f>IF(List!B3643="","",1)</f>
        <v/>
      </c>
    </row>
    <row r="3645" spans="18:18" x14ac:dyDescent="0.25">
      <c r="R3645" s="9" t="str">
        <f>IF(List!B3644="","",1)</f>
        <v/>
      </c>
    </row>
    <row r="3646" spans="18:18" x14ac:dyDescent="0.25">
      <c r="R3646" s="9" t="str">
        <f>IF(List!B3645="","",1)</f>
        <v/>
      </c>
    </row>
    <row r="3647" spans="18:18" x14ac:dyDescent="0.25">
      <c r="R3647" s="9" t="str">
        <f>IF(List!B3646="","",1)</f>
        <v/>
      </c>
    </row>
    <row r="3648" spans="18:18" x14ac:dyDescent="0.25">
      <c r="R3648" s="9" t="str">
        <f>IF(List!B3647="","",1)</f>
        <v/>
      </c>
    </row>
    <row r="3649" spans="18:18" x14ac:dyDescent="0.25">
      <c r="R3649" s="9" t="str">
        <f>IF(List!B3648="","",1)</f>
        <v/>
      </c>
    </row>
    <row r="3650" spans="18:18" x14ac:dyDescent="0.25">
      <c r="R3650" s="9" t="str">
        <f>IF(List!B3649="","",1)</f>
        <v/>
      </c>
    </row>
    <row r="3651" spans="18:18" x14ac:dyDescent="0.25">
      <c r="R3651" s="9" t="str">
        <f>IF(List!B3650="","",1)</f>
        <v/>
      </c>
    </row>
    <row r="3652" spans="18:18" x14ac:dyDescent="0.25">
      <c r="R3652" s="9" t="str">
        <f>IF(List!B3651="","",1)</f>
        <v/>
      </c>
    </row>
    <row r="3653" spans="18:18" x14ac:dyDescent="0.25">
      <c r="R3653" s="9" t="str">
        <f>IF(List!B3652="","",1)</f>
        <v/>
      </c>
    </row>
    <row r="3654" spans="18:18" x14ac:dyDescent="0.25">
      <c r="R3654" s="9" t="str">
        <f>IF(List!B3653="","",1)</f>
        <v/>
      </c>
    </row>
    <row r="3655" spans="18:18" x14ac:dyDescent="0.25">
      <c r="R3655" s="9" t="str">
        <f>IF(List!B3654="","",1)</f>
        <v/>
      </c>
    </row>
    <row r="3656" spans="18:18" x14ac:dyDescent="0.25">
      <c r="R3656" s="9" t="str">
        <f>IF(List!B3655="","",1)</f>
        <v/>
      </c>
    </row>
    <row r="3657" spans="18:18" x14ac:dyDescent="0.25">
      <c r="R3657" s="9" t="str">
        <f>IF(List!B3656="","",1)</f>
        <v/>
      </c>
    </row>
    <row r="3658" spans="18:18" x14ac:dyDescent="0.25">
      <c r="R3658" s="9" t="str">
        <f>IF(List!B3657="","",1)</f>
        <v/>
      </c>
    </row>
    <row r="3659" spans="18:18" x14ac:dyDescent="0.25">
      <c r="R3659" s="9" t="str">
        <f>IF(List!B3658="","",1)</f>
        <v/>
      </c>
    </row>
    <row r="3660" spans="18:18" x14ac:dyDescent="0.25">
      <c r="R3660" s="9" t="str">
        <f>IF(List!B3659="","",1)</f>
        <v/>
      </c>
    </row>
    <row r="3661" spans="18:18" x14ac:dyDescent="0.25">
      <c r="R3661" s="9" t="str">
        <f>IF(List!B3660="","",1)</f>
        <v/>
      </c>
    </row>
    <row r="3662" spans="18:18" x14ac:dyDescent="0.25">
      <c r="R3662" s="9" t="str">
        <f>IF(List!B3661="","",1)</f>
        <v/>
      </c>
    </row>
    <row r="3663" spans="18:18" x14ac:dyDescent="0.25">
      <c r="R3663" s="9" t="str">
        <f>IF(List!B3662="","",1)</f>
        <v/>
      </c>
    </row>
    <row r="3664" spans="18:18" x14ac:dyDescent="0.25">
      <c r="R3664" s="9" t="str">
        <f>IF(List!B3663="","",1)</f>
        <v/>
      </c>
    </row>
    <row r="3665" spans="18:18" x14ac:dyDescent="0.25">
      <c r="R3665" s="9" t="str">
        <f>IF(List!B3664="","",1)</f>
        <v/>
      </c>
    </row>
    <row r="3666" spans="18:18" x14ac:dyDescent="0.25">
      <c r="R3666" s="9" t="str">
        <f>IF(List!B3665="","",1)</f>
        <v/>
      </c>
    </row>
    <row r="3667" spans="18:18" x14ac:dyDescent="0.25">
      <c r="R3667" s="9" t="str">
        <f>IF(List!B3666="","",1)</f>
        <v/>
      </c>
    </row>
    <row r="3668" spans="18:18" x14ac:dyDescent="0.25">
      <c r="R3668" s="9" t="str">
        <f>IF(List!B3667="","",1)</f>
        <v/>
      </c>
    </row>
    <row r="3669" spans="18:18" x14ac:dyDescent="0.25">
      <c r="R3669" s="9" t="str">
        <f>IF(List!B3668="","",1)</f>
        <v/>
      </c>
    </row>
    <row r="3670" spans="18:18" x14ac:dyDescent="0.25">
      <c r="R3670" s="9" t="str">
        <f>IF(List!B3669="","",1)</f>
        <v/>
      </c>
    </row>
    <row r="3671" spans="18:18" x14ac:dyDescent="0.25">
      <c r="R3671" s="9" t="str">
        <f>IF(List!B3670="","",1)</f>
        <v/>
      </c>
    </row>
    <row r="3672" spans="18:18" x14ac:dyDescent="0.25">
      <c r="R3672" s="9" t="str">
        <f>IF(List!B3671="","",1)</f>
        <v/>
      </c>
    </row>
    <row r="3673" spans="18:18" x14ac:dyDescent="0.25">
      <c r="R3673" s="9" t="str">
        <f>IF(List!B3672="","",1)</f>
        <v/>
      </c>
    </row>
    <row r="3674" spans="18:18" x14ac:dyDescent="0.25">
      <c r="R3674" s="9" t="str">
        <f>IF(List!B3673="","",1)</f>
        <v/>
      </c>
    </row>
    <row r="3675" spans="18:18" x14ac:dyDescent="0.25">
      <c r="R3675" s="9" t="str">
        <f>IF(List!B3674="","",1)</f>
        <v/>
      </c>
    </row>
    <row r="3676" spans="18:18" x14ac:dyDescent="0.25">
      <c r="R3676" s="9" t="str">
        <f>IF(List!B3675="","",1)</f>
        <v/>
      </c>
    </row>
    <row r="3677" spans="18:18" x14ac:dyDescent="0.25">
      <c r="R3677" s="9" t="str">
        <f>IF(List!B3676="","",1)</f>
        <v/>
      </c>
    </row>
    <row r="3678" spans="18:18" x14ac:dyDescent="0.25">
      <c r="R3678" s="9" t="str">
        <f>IF(List!B3677="","",1)</f>
        <v/>
      </c>
    </row>
    <row r="3679" spans="18:18" x14ac:dyDescent="0.25">
      <c r="R3679" s="9" t="str">
        <f>IF(List!B3678="","",1)</f>
        <v/>
      </c>
    </row>
    <row r="3680" spans="18:18" x14ac:dyDescent="0.25">
      <c r="R3680" s="9" t="str">
        <f>IF(List!B3679="","",1)</f>
        <v/>
      </c>
    </row>
    <row r="3681" spans="18:18" x14ac:dyDescent="0.25">
      <c r="R3681" s="9" t="str">
        <f>IF(List!B3680="","",1)</f>
        <v/>
      </c>
    </row>
    <row r="3682" spans="18:18" x14ac:dyDescent="0.25">
      <c r="R3682" s="9" t="str">
        <f>IF(List!B3681="","",1)</f>
        <v/>
      </c>
    </row>
    <row r="3683" spans="18:18" x14ac:dyDescent="0.25">
      <c r="R3683" s="9" t="str">
        <f>IF(List!B3682="","",1)</f>
        <v/>
      </c>
    </row>
    <row r="3684" spans="18:18" x14ac:dyDescent="0.25">
      <c r="R3684" s="9" t="str">
        <f>IF(List!B3683="","",1)</f>
        <v/>
      </c>
    </row>
    <row r="3685" spans="18:18" x14ac:dyDescent="0.25">
      <c r="R3685" s="9" t="str">
        <f>IF(List!B3684="","",1)</f>
        <v/>
      </c>
    </row>
    <row r="3686" spans="18:18" x14ac:dyDescent="0.25">
      <c r="R3686" s="9" t="str">
        <f>IF(List!B3685="","",1)</f>
        <v/>
      </c>
    </row>
    <row r="3687" spans="18:18" x14ac:dyDescent="0.25">
      <c r="R3687" s="9" t="str">
        <f>IF(List!B3686="","",1)</f>
        <v/>
      </c>
    </row>
    <row r="3688" spans="18:18" x14ac:dyDescent="0.25">
      <c r="R3688" s="9" t="str">
        <f>IF(List!B3687="","",1)</f>
        <v/>
      </c>
    </row>
    <row r="3689" spans="18:18" x14ac:dyDescent="0.25">
      <c r="R3689" s="9" t="str">
        <f>IF(List!B3688="","",1)</f>
        <v/>
      </c>
    </row>
    <row r="3690" spans="18:18" x14ac:dyDescent="0.25">
      <c r="R3690" s="9" t="str">
        <f>IF(List!B3689="","",1)</f>
        <v/>
      </c>
    </row>
    <row r="3691" spans="18:18" x14ac:dyDescent="0.25">
      <c r="R3691" s="9" t="str">
        <f>IF(List!B3690="","",1)</f>
        <v/>
      </c>
    </row>
    <row r="3692" spans="18:18" x14ac:dyDescent="0.25">
      <c r="R3692" s="9" t="str">
        <f>IF(List!B3691="","",1)</f>
        <v/>
      </c>
    </row>
    <row r="3693" spans="18:18" x14ac:dyDescent="0.25">
      <c r="R3693" s="9" t="str">
        <f>IF(List!B3692="","",1)</f>
        <v/>
      </c>
    </row>
    <row r="3694" spans="18:18" x14ac:dyDescent="0.25">
      <c r="R3694" s="9" t="str">
        <f>IF(List!B3693="","",1)</f>
        <v/>
      </c>
    </row>
    <row r="3695" spans="18:18" x14ac:dyDescent="0.25">
      <c r="R3695" s="9" t="str">
        <f>IF(List!B3694="","",1)</f>
        <v/>
      </c>
    </row>
    <row r="3696" spans="18:18" x14ac:dyDescent="0.25">
      <c r="R3696" s="9" t="str">
        <f>IF(List!B3695="","",1)</f>
        <v/>
      </c>
    </row>
    <row r="3697" spans="18:18" x14ac:dyDescent="0.25">
      <c r="R3697" s="9" t="str">
        <f>IF(List!B3696="","",1)</f>
        <v/>
      </c>
    </row>
    <row r="3698" spans="18:18" x14ac:dyDescent="0.25">
      <c r="R3698" s="9" t="str">
        <f>IF(List!B3697="","",1)</f>
        <v/>
      </c>
    </row>
    <row r="3699" spans="18:18" x14ac:dyDescent="0.25">
      <c r="R3699" s="9" t="str">
        <f>IF(List!B3698="","",1)</f>
        <v/>
      </c>
    </row>
    <row r="3700" spans="18:18" x14ac:dyDescent="0.25">
      <c r="R3700" s="9" t="str">
        <f>IF(List!B3699="","",1)</f>
        <v/>
      </c>
    </row>
    <row r="3701" spans="18:18" x14ac:dyDescent="0.25">
      <c r="R3701" s="9" t="str">
        <f>IF(List!B3700="","",1)</f>
        <v/>
      </c>
    </row>
    <row r="3702" spans="18:18" x14ac:dyDescent="0.25">
      <c r="R3702" s="9" t="str">
        <f>IF(List!B3701="","",1)</f>
        <v/>
      </c>
    </row>
    <row r="3703" spans="18:18" x14ac:dyDescent="0.25">
      <c r="R3703" s="9" t="str">
        <f>IF(List!B3702="","",1)</f>
        <v/>
      </c>
    </row>
    <row r="3704" spans="18:18" x14ac:dyDescent="0.25">
      <c r="R3704" s="9" t="str">
        <f>IF(List!B3703="","",1)</f>
        <v/>
      </c>
    </row>
    <row r="3705" spans="18:18" x14ac:dyDescent="0.25">
      <c r="R3705" s="9" t="str">
        <f>IF(List!B3704="","",1)</f>
        <v/>
      </c>
    </row>
    <row r="3706" spans="18:18" x14ac:dyDescent="0.25">
      <c r="R3706" s="9" t="str">
        <f>IF(List!B3705="","",1)</f>
        <v/>
      </c>
    </row>
    <row r="3707" spans="18:18" x14ac:dyDescent="0.25">
      <c r="R3707" s="9" t="str">
        <f>IF(List!B3706="","",1)</f>
        <v/>
      </c>
    </row>
    <row r="3708" spans="18:18" x14ac:dyDescent="0.25">
      <c r="R3708" s="9" t="str">
        <f>IF(List!B3707="","",1)</f>
        <v/>
      </c>
    </row>
    <row r="3709" spans="18:18" x14ac:dyDescent="0.25">
      <c r="R3709" s="9" t="str">
        <f>IF(List!B3708="","",1)</f>
        <v/>
      </c>
    </row>
    <row r="3710" spans="18:18" x14ac:dyDescent="0.25">
      <c r="R3710" s="9" t="str">
        <f>IF(List!B3709="","",1)</f>
        <v/>
      </c>
    </row>
    <row r="3711" spans="18:18" x14ac:dyDescent="0.25">
      <c r="R3711" s="9" t="str">
        <f>IF(List!B3710="","",1)</f>
        <v/>
      </c>
    </row>
    <row r="3712" spans="18:18" x14ac:dyDescent="0.25">
      <c r="R3712" s="9" t="str">
        <f>IF(List!B3711="","",1)</f>
        <v/>
      </c>
    </row>
    <row r="3713" spans="18:18" x14ac:dyDescent="0.25">
      <c r="R3713" s="9" t="str">
        <f>IF(List!B3712="","",1)</f>
        <v/>
      </c>
    </row>
    <row r="3714" spans="18:18" x14ac:dyDescent="0.25">
      <c r="R3714" s="9" t="str">
        <f>IF(List!B3713="","",1)</f>
        <v/>
      </c>
    </row>
    <row r="3715" spans="18:18" x14ac:dyDescent="0.25">
      <c r="R3715" s="9" t="str">
        <f>IF(List!B3714="","",1)</f>
        <v/>
      </c>
    </row>
    <row r="3716" spans="18:18" x14ac:dyDescent="0.25">
      <c r="R3716" s="9" t="str">
        <f>IF(List!B3715="","",1)</f>
        <v/>
      </c>
    </row>
    <row r="3717" spans="18:18" x14ac:dyDescent="0.25">
      <c r="R3717" s="9" t="str">
        <f>IF(List!B3716="","",1)</f>
        <v/>
      </c>
    </row>
    <row r="3718" spans="18:18" x14ac:dyDescent="0.25">
      <c r="R3718" s="9" t="str">
        <f>IF(List!B3717="","",1)</f>
        <v/>
      </c>
    </row>
    <row r="3719" spans="18:18" x14ac:dyDescent="0.25">
      <c r="R3719" s="9" t="str">
        <f>IF(List!B3718="","",1)</f>
        <v/>
      </c>
    </row>
    <row r="3720" spans="18:18" x14ac:dyDescent="0.25">
      <c r="R3720" s="9" t="str">
        <f>IF(List!B3719="","",1)</f>
        <v/>
      </c>
    </row>
    <row r="3721" spans="18:18" x14ac:dyDescent="0.25">
      <c r="R3721" s="9" t="str">
        <f>IF(List!B3720="","",1)</f>
        <v/>
      </c>
    </row>
    <row r="3722" spans="18:18" x14ac:dyDescent="0.25">
      <c r="R3722" s="9" t="str">
        <f>IF(List!B3721="","",1)</f>
        <v/>
      </c>
    </row>
    <row r="3723" spans="18:18" x14ac:dyDescent="0.25">
      <c r="R3723" s="9" t="str">
        <f>IF(List!B3722="","",1)</f>
        <v/>
      </c>
    </row>
    <row r="3724" spans="18:18" x14ac:dyDescent="0.25">
      <c r="R3724" s="9" t="str">
        <f>IF(List!B3723="","",1)</f>
        <v/>
      </c>
    </row>
    <row r="3725" spans="18:18" x14ac:dyDescent="0.25">
      <c r="R3725" s="9" t="str">
        <f>IF(List!B3724="","",1)</f>
        <v/>
      </c>
    </row>
    <row r="3726" spans="18:18" x14ac:dyDescent="0.25">
      <c r="R3726" s="9" t="str">
        <f>IF(List!B3725="","",1)</f>
        <v/>
      </c>
    </row>
    <row r="3727" spans="18:18" x14ac:dyDescent="0.25">
      <c r="R3727" s="9" t="str">
        <f>IF(List!B3726="","",1)</f>
        <v/>
      </c>
    </row>
    <row r="3728" spans="18:18" x14ac:dyDescent="0.25">
      <c r="R3728" s="9" t="str">
        <f>IF(List!B3727="","",1)</f>
        <v/>
      </c>
    </row>
    <row r="3729" spans="18:18" x14ac:dyDescent="0.25">
      <c r="R3729" s="9" t="str">
        <f>IF(List!B3728="","",1)</f>
        <v/>
      </c>
    </row>
    <row r="3730" spans="18:18" x14ac:dyDescent="0.25">
      <c r="R3730" s="9" t="str">
        <f>IF(List!B3729="","",1)</f>
        <v/>
      </c>
    </row>
    <row r="3731" spans="18:18" x14ac:dyDescent="0.25">
      <c r="R3731" s="9" t="str">
        <f>IF(List!B3730="","",1)</f>
        <v/>
      </c>
    </row>
    <row r="3732" spans="18:18" x14ac:dyDescent="0.25">
      <c r="R3732" s="9" t="str">
        <f>IF(List!B3731="","",1)</f>
        <v/>
      </c>
    </row>
    <row r="3733" spans="18:18" x14ac:dyDescent="0.25">
      <c r="R3733" s="9" t="str">
        <f>IF(List!B3732="","",1)</f>
        <v/>
      </c>
    </row>
    <row r="3734" spans="18:18" x14ac:dyDescent="0.25">
      <c r="R3734" s="9" t="str">
        <f>IF(List!B3733="","",1)</f>
        <v/>
      </c>
    </row>
    <row r="3735" spans="18:18" x14ac:dyDescent="0.25">
      <c r="R3735" s="9" t="str">
        <f>IF(List!B3734="","",1)</f>
        <v/>
      </c>
    </row>
    <row r="3736" spans="18:18" x14ac:dyDescent="0.25">
      <c r="R3736" s="9" t="str">
        <f>IF(List!B3735="","",1)</f>
        <v/>
      </c>
    </row>
    <row r="3737" spans="18:18" x14ac:dyDescent="0.25">
      <c r="R3737" s="9" t="str">
        <f>IF(List!B3736="","",1)</f>
        <v/>
      </c>
    </row>
    <row r="3738" spans="18:18" x14ac:dyDescent="0.25">
      <c r="R3738" s="9" t="str">
        <f>IF(List!B3737="","",1)</f>
        <v/>
      </c>
    </row>
    <row r="3739" spans="18:18" x14ac:dyDescent="0.25">
      <c r="R3739" s="9" t="str">
        <f>IF(List!B3738="","",1)</f>
        <v/>
      </c>
    </row>
    <row r="3740" spans="18:18" x14ac:dyDescent="0.25">
      <c r="R3740" s="9" t="str">
        <f>IF(List!B3739="","",1)</f>
        <v/>
      </c>
    </row>
    <row r="3741" spans="18:18" x14ac:dyDescent="0.25">
      <c r="R3741" s="9" t="str">
        <f>IF(List!B3740="","",1)</f>
        <v/>
      </c>
    </row>
    <row r="3742" spans="18:18" x14ac:dyDescent="0.25">
      <c r="R3742" s="9" t="str">
        <f>IF(List!B3741="","",1)</f>
        <v/>
      </c>
    </row>
    <row r="3743" spans="18:18" x14ac:dyDescent="0.25">
      <c r="R3743" s="9" t="str">
        <f>IF(List!B3742="","",1)</f>
        <v/>
      </c>
    </row>
    <row r="3744" spans="18:18" x14ac:dyDescent="0.25">
      <c r="R3744" s="9" t="str">
        <f>IF(List!B3743="","",1)</f>
        <v/>
      </c>
    </row>
    <row r="3745" spans="18:18" x14ac:dyDescent="0.25">
      <c r="R3745" s="9" t="str">
        <f>IF(List!B3744="","",1)</f>
        <v/>
      </c>
    </row>
    <row r="3746" spans="18:18" x14ac:dyDescent="0.25">
      <c r="R3746" s="9" t="str">
        <f>IF(List!B3745="","",1)</f>
        <v/>
      </c>
    </row>
    <row r="3747" spans="18:18" x14ac:dyDescent="0.25">
      <c r="R3747" s="9" t="str">
        <f>IF(List!B3746="","",1)</f>
        <v/>
      </c>
    </row>
    <row r="3748" spans="18:18" x14ac:dyDescent="0.25">
      <c r="R3748" s="9" t="str">
        <f>IF(List!B3747="","",1)</f>
        <v/>
      </c>
    </row>
    <row r="3749" spans="18:18" x14ac:dyDescent="0.25">
      <c r="R3749" s="9" t="str">
        <f>IF(List!B3748="","",1)</f>
        <v/>
      </c>
    </row>
    <row r="3750" spans="18:18" x14ac:dyDescent="0.25">
      <c r="R3750" s="9" t="str">
        <f>IF(List!B3749="","",1)</f>
        <v/>
      </c>
    </row>
    <row r="3751" spans="18:18" x14ac:dyDescent="0.25">
      <c r="R3751" s="9" t="str">
        <f>IF(List!B3750="","",1)</f>
        <v/>
      </c>
    </row>
    <row r="3752" spans="18:18" x14ac:dyDescent="0.25">
      <c r="R3752" s="9" t="str">
        <f>IF(List!B3751="","",1)</f>
        <v/>
      </c>
    </row>
    <row r="3753" spans="18:18" x14ac:dyDescent="0.25">
      <c r="R3753" s="9" t="str">
        <f>IF(List!B3752="","",1)</f>
        <v/>
      </c>
    </row>
    <row r="3754" spans="18:18" x14ac:dyDescent="0.25">
      <c r="R3754" s="9" t="str">
        <f>IF(List!B3753="","",1)</f>
        <v/>
      </c>
    </row>
    <row r="3755" spans="18:18" x14ac:dyDescent="0.25">
      <c r="R3755" s="9" t="str">
        <f>IF(List!B3754="","",1)</f>
        <v/>
      </c>
    </row>
    <row r="3756" spans="18:18" x14ac:dyDescent="0.25">
      <c r="R3756" s="9" t="str">
        <f>IF(List!B3755="","",1)</f>
        <v/>
      </c>
    </row>
    <row r="3757" spans="18:18" x14ac:dyDescent="0.25">
      <c r="R3757" s="9" t="str">
        <f>IF(List!B3756="","",1)</f>
        <v/>
      </c>
    </row>
    <row r="3758" spans="18:18" x14ac:dyDescent="0.25">
      <c r="R3758" s="9" t="str">
        <f>IF(List!B3757="","",1)</f>
        <v/>
      </c>
    </row>
    <row r="3759" spans="18:18" x14ac:dyDescent="0.25">
      <c r="R3759" s="9" t="str">
        <f>IF(List!B3758="","",1)</f>
        <v/>
      </c>
    </row>
    <row r="3760" spans="18:18" x14ac:dyDescent="0.25">
      <c r="R3760" s="9" t="str">
        <f>IF(List!B3759="","",1)</f>
        <v/>
      </c>
    </row>
    <row r="3761" spans="18:18" x14ac:dyDescent="0.25">
      <c r="R3761" s="9" t="str">
        <f>IF(List!B3760="","",1)</f>
        <v/>
      </c>
    </row>
    <row r="3762" spans="18:18" x14ac:dyDescent="0.25">
      <c r="R3762" s="9" t="str">
        <f>IF(List!B3761="","",1)</f>
        <v/>
      </c>
    </row>
    <row r="3763" spans="18:18" x14ac:dyDescent="0.25">
      <c r="R3763" s="9" t="str">
        <f>IF(List!B3762="","",1)</f>
        <v/>
      </c>
    </row>
    <row r="3764" spans="18:18" x14ac:dyDescent="0.25">
      <c r="R3764" s="9" t="str">
        <f>IF(List!B3763="","",1)</f>
        <v/>
      </c>
    </row>
    <row r="3765" spans="18:18" x14ac:dyDescent="0.25">
      <c r="R3765" s="9" t="str">
        <f>IF(List!B3764="","",1)</f>
        <v/>
      </c>
    </row>
    <row r="3766" spans="18:18" x14ac:dyDescent="0.25">
      <c r="R3766" s="9" t="str">
        <f>IF(List!B3765="","",1)</f>
        <v/>
      </c>
    </row>
    <row r="3767" spans="18:18" x14ac:dyDescent="0.25">
      <c r="R3767" s="9" t="str">
        <f>IF(List!B3766="","",1)</f>
        <v/>
      </c>
    </row>
    <row r="3768" spans="18:18" x14ac:dyDescent="0.25">
      <c r="R3768" s="9" t="str">
        <f>IF(List!B3767="","",1)</f>
        <v/>
      </c>
    </row>
    <row r="3769" spans="18:18" x14ac:dyDescent="0.25">
      <c r="R3769" s="9" t="str">
        <f>IF(List!B3768="","",1)</f>
        <v/>
      </c>
    </row>
    <row r="3770" spans="18:18" x14ac:dyDescent="0.25">
      <c r="R3770" s="9" t="str">
        <f>IF(List!B3769="","",1)</f>
        <v/>
      </c>
    </row>
    <row r="3771" spans="18:18" x14ac:dyDescent="0.25">
      <c r="R3771" s="9" t="str">
        <f>IF(List!B3770="","",1)</f>
        <v/>
      </c>
    </row>
    <row r="3772" spans="18:18" x14ac:dyDescent="0.25">
      <c r="R3772" s="9" t="str">
        <f>IF(List!B3771="","",1)</f>
        <v/>
      </c>
    </row>
    <row r="3773" spans="18:18" x14ac:dyDescent="0.25">
      <c r="R3773" s="9" t="str">
        <f>IF(List!B3772="","",1)</f>
        <v/>
      </c>
    </row>
    <row r="3774" spans="18:18" x14ac:dyDescent="0.25">
      <c r="R3774" s="9" t="str">
        <f>IF(List!B3773="","",1)</f>
        <v/>
      </c>
    </row>
    <row r="3775" spans="18:18" x14ac:dyDescent="0.25">
      <c r="R3775" s="9" t="str">
        <f>IF(List!B3774="","",1)</f>
        <v/>
      </c>
    </row>
    <row r="3776" spans="18:18" x14ac:dyDescent="0.25">
      <c r="R3776" s="9" t="str">
        <f>IF(List!B3775="","",1)</f>
        <v/>
      </c>
    </row>
    <row r="3777" spans="18:18" x14ac:dyDescent="0.25">
      <c r="R3777" s="9" t="str">
        <f>IF(List!B3776="","",1)</f>
        <v/>
      </c>
    </row>
    <row r="3778" spans="18:18" x14ac:dyDescent="0.25">
      <c r="R3778" s="9" t="str">
        <f>IF(List!B3777="","",1)</f>
        <v/>
      </c>
    </row>
    <row r="3779" spans="18:18" x14ac:dyDescent="0.25">
      <c r="R3779" s="9" t="str">
        <f>IF(List!B3778="","",1)</f>
        <v/>
      </c>
    </row>
    <row r="3780" spans="18:18" x14ac:dyDescent="0.25">
      <c r="R3780" s="9" t="str">
        <f>IF(List!B3779="","",1)</f>
        <v/>
      </c>
    </row>
    <row r="3781" spans="18:18" x14ac:dyDescent="0.25">
      <c r="R3781" s="9" t="str">
        <f>IF(List!B3780="","",1)</f>
        <v/>
      </c>
    </row>
    <row r="3782" spans="18:18" x14ac:dyDescent="0.25">
      <c r="R3782" s="9" t="str">
        <f>IF(List!B3781="","",1)</f>
        <v/>
      </c>
    </row>
    <row r="3783" spans="18:18" x14ac:dyDescent="0.25">
      <c r="R3783" s="9" t="str">
        <f>IF(List!B3782="","",1)</f>
        <v/>
      </c>
    </row>
    <row r="3784" spans="18:18" x14ac:dyDescent="0.25">
      <c r="R3784" s="9" t="str">
        <f>IF(List!B3783="","",1)</f>
        <v/>
      </c>
    </row>
    <row r="3785" spans="18:18" x14ac:dyDescent="0.25">
      <c r="R3785" s="9" t="str">
        <f>IF(List!B3784="","",1)</f>
        <v/>
      </c>
    </row>
    <row r="3786" spans="18:18" x14ac:dyDescent="0.25">
      <c r="R3786" s="9" t="str">
        <f>IF(List!B3785="","",1)</f>
        <v/>
      </c>
    </row>
    <row r="3787" spans="18:18" x14ac:dyDescent="0.25">
      <c r="R3787" s="9" t="str">
        <f>IF(List!B3786="","",1)</f>
        <v/>
      </c>
    </row>
    <row r="3788" spans="18:18" x14ac:dyDescent="0.25">
      <c r="R3788" s="9" t="str">
        <f>IF(List!B3787="","",1)</f>
        <v/>
      </c>
    </row>
    <row r="3789" spans="18:18" x14ac:dyDescent="0.25">
      <c r="R3789" s="9" t="str">
        <f>IF(List!B3788="","",1)</f>
        <v/>
      </c>
    </row>
    <row r="3790" spans="18:18" x14ac:dyDescent="0.25">
      <c r="R3790" s="9" t="str">
        <f>IF(List!B3789="","",1)</f>
        <v/>
      </c>
    </row>
    <row r="3791" spans="18:18" x14ac:dyDescent="0.25">
      <c r="R3791" s="9" t="str">
        <f>IF(List!B3790="","",1)</f>
        <v/>
      </c>
    </row>
    <row r="3792" spans="18:18" x14ac:dyDescent="0.25">
      <c r="R3792" s="9" t="str">
        <f>IF(List!B3791="","",1)</f>
        <v/>
      </c>
    </row>
    <row r="3793" spans="18:18" x14ac:dyDescent="0.25">
      <c r="R3793" s="9" t="str">
        <f>IF(List!B3792="","",1)</f>
        <v/>
      </c>
    </row>
    <row r="3794" spans="18:18" x14ac:dyDescent="0.25">
      <c r="R3794" s="9" t="str">
        <f>IF(List!B3793="","",1)</f>
        <v/>
      </c>
    </row>
    <row r="3795" spans="18:18" x14ac:dyDescent="0.25">
      <c r="R3795" s="9" t="str">
        <f>IF(List!B3794="","",1)</f>
        <v/>
      </c>
    </row>
    <row r="3796" spans="18:18" x14ac:dyDescent="0.25">
      <c r="R3796" s="9" t="str">
        <f>IF(List!B3795="","",1)</f>
        <v/>
      </c>
    </row>
    <row r="3797" spans="18:18" x14ac:dyDescent="0.25">
      <c r="R3797" s="9" t="str">
        <f>IF(List!B3796="","",1)</f>
        <v/>
      </c>
    </row>
    <row r="3798" spans="18:18" x14ac:dyDescent="0.25">
      <c r="R3798" s="9" t="str">
        <f>IF(List!B3797="","",1)</f>
        <v/>
      </c>
    </row>
    <row r="3799" spans="18:18" x14ac:dyDescent="0.25">
      <c r="R3799" s="9" t="str">
        <f>IF(List!B3798="","",1)</f>
        <v/>
      </c>
    </row>
    <row r="3800" spans="18:18" x14ac:dyDescent="0.25">
      <c r="R3800" s="9" t="str">
        <f>IF(List!B3799="","",1)</f>
        <v/>
      </c>
    </row>
    <row r="3801" spans="18:18" x14ac:dyDescent="0.25">
      <c r="R3801" s="9" t="str">
        <f>IF(List!B3800="","",1)</f>
        <v/>
      </c>
    </row>
    <row r="3802" spans="18:18" x14ac:dyDescent="0.25">
      <c r="R3802" s="9" t="str">
        <f>IF(List!B3801="","",1)</f>
        <v/>
      </c>
    </row>
    <row r="3803" spans="18:18" x14ac:dyDescent="0.25">
      <c r="R3803" s="9" t="str">
        <f>IF(List!B3802="","",1)</f>
        <v/>
      </c>
    </row>
    <row r="3804" spans="18:18" x14ac:dyDescent="0.25">
      <c r="R3804" s="9" t="str">
        <f>IF(List!B3803="","",1)</f>
        <v/>
      </c>
    </row>
    <row r="3805" spans="18:18" x14ac:dyDescent="0.25">
      <c r="R3805" s="9" t="str">
        <f>IF(List!B3804="","",1)</f>
        <v/>
      </c>
    </row>
    <row r="3806" spans="18:18" x14ac:dyDescent="0.25">
      <c r="R3806" s="9" t="str">
        <f>IF(List!B3805="","",1)</f>
        <v/>
      </c>
    </row>
    <row r="3807" spans="18:18" x14ac:dyDescent="0.25">
      <c r="R3807" s="9" t="str">
        <f>IF(List!B3806="","",1)</f>
        <v/>
      </c>
    </row>
    <row r="3808" spans="18:18" x14ac:dyDescent="0.25">
      <c r="R3808" s="9" t="str">
        <f>IF(List!B3807="","",1)</f>
        <v/>
      </c>
    </row>
    <row r="3809" spans="18:18" x14ac:dyDescent="0.25">
      <c r="R3809" s="9" t="str">
        <f>IF(List!B3808="","",1)</f>
        <v/>
      </c>
    </row>
    <row r="3810" spans="18:18" x14ac:dyDescent="0.25">
      <c r="R3810" s="9" t="str">
        <f>IF(List!B3809="","",1)</f>
        <v/>
      </c>
    </row>
    <row r="3811" spans="18:18" x14ac:dyDescent="0.25">
      <c r="R3811" s="9" t="str">
        <f>IF(List!B3810="","",1)</f>
        <v/>
      </c>
    </row>
    <row r="3812" spans="18:18" x14ac:dyDescent="0.25">
      <c r="R3812" s="9" t="str">
        <f>IF(List!B3811="","",1)</f>
        <v/>
      </c>
    </row>
    <row r="3813" spans="18:18" x14ac:dyDescent="0.25">
      <c r="R3813" s="9" t="str">
        <f>IF(List!B3812="","",1)</f>
        <v/>
      </c>
    </row>
    <row r="3814" spans="18:18" x14ac:dyDescent="0.25">
      <c r="R3814" s="9" t="str">
        <f>IF(List!B3813="","",1)</f>
        <v/>
      </c>
    </row>
    <row r="3815" spans="18:18" x14ac:dyDescent="0.25">
      <c r="R3815" s="9" t="str">
        <f>IF(List!B3814="","",1)</f>
        <v/>
      </c>
    </row>
    <row r="3816" spans="18:18" x14ac:dyDescent="0.25">
      <c r="R3816" s="9" t="str">
        <f>IF(List!B3815="","",1)</f>
        <v/>
      </c>
    </row>
    <row r="3817" spans="18:18" x14ac:dyDescent="0.25">
      <c r="R3817" s="9" t="str">
        <f>IF(List!B3816="","",1)</f>
        <v/>
      </c>
    </row>
    <row r="3818" spans="18:18" x14ac:dyDescent="0.25">
      <c r="R3818" s="9" t="str">
        <f>IF(List!B3817="","",1)</f>
        <v/>
      </c>
    </row>
    <row r="3819" spans="18:18" x14ac:dyDescent="0.25">
      <c r="R3819" s="9" t="str">
        <f>IF(List!B3818="","",1)</f>
        <v/>
      </c>
    </row>
    <row r="3820" spans="18:18" x14ac:dyDescent="0.25">
      <c r="R3820" s="9" t="str">
        <f>IF(List!B3819="","",1)</f>
        <v/>
      </c>
    </row>
    <row r="3821" spans="18:18" x14ac:dyDescent="0.25">
      <c r="R3821" s="9" t="str">
        <f>IF(List!B3820="","",1)</f>
        <v/>
      </c>
    </row>
    <row r="3822" spans="18:18" x14ac:dyDescent="0.25">
      <c r="R3822" s="9" t="str">
        <f>IF(List!B3821="","",1)</f>
        <v/>
      </c>
    </row>
    <row r="3823" spans="18:18" x14ac:dyDescent="0.25">
      <c r="R3823" s="9" t="str">
        <f>IF(List!B3822="","",1)</f>
        <v/>
      </c>
    </row>
    <row r="3824" spans="18:18" x14ac:dyDescent="0.25">
      <c r="R3824" s="9" t="str">
        <f>IF(List!B3823="","",1)</f>
        <v/>
      </c>
    </row>
    <row r="3825" spans="18:18" x14ac:dyDescent="0.25">
      <c r="R3825" s="9" t="str">
        <f>IF(List!B3824="","",1)</f>
        <v/>
      </c>
    </row>
    <row r="3826" spans="18:18" x14ac:dyDescent="0.25">
      <c r="R3826" s="9" t="str">
        <f>IF(List!B3825="","",1)</f>
        <v/>
      </c>
    </row>
    <row r="3827" spans="18:18" x14ac:dyDescent="0.25">
      <c r="R3827" s="9" t="str">
        <f>IF(List!B3826="","",1)</f>
        <v/>
      </c>
    </row>
    <row r="3828" spans="18:18" x14ac:dyDescent="0.25">
      <c r="R3828" s="9" t="str">
        <f>IF(List!B3827="","",1)</f>
        <v/>
      </c>
    </row>
    <row r="3829" spans="18:18" x14ac:dyDescent="0.25">
      <c r="R3829" s="9" t="str">
        <f>IF(List!B3828="","",1)</f>
        <v/>
      </c>
    </row>
    <row r="3830" spans="18:18" x14ac:dyDescent="0.25">
      <c r="R3830" s="9" t="str">
        <f>IF(List!B3829="","",1)</f>
        <v/>
      </c>
    </row>
    <row r="3831" spans="18:18" x14ac:dyDescent="0.25">
      <c r="R3831" s="9" t="str">
        <f>IF(List!B3830="","",1)</f>
        <v/>
      </c>
    </row>
    <row r="3832" spans="18:18" x14ac:dyDescent="0.25">
      <c r="R3832" s="9" t="str">
        <f>IF(List!B3831="","",1)</f>
        <v/>
      </c>
    </row>
    <row r="3833" spans="18:18" x14ac:dyDescent="0.25">
      <c r="R3833" s="9" t="str">
        <f>IF(List!B3832="","",1)</f>
        <v/>
      </c>
    </row>
    <row r="3834" spans="18:18" x14ac:dyDescent="0.25">
      <c r="R3834" s="9" t="str">
        <f>IF(List!B3833="","",1)</f>
        <v/>
      </c>
    </row>
    <row r="3835" spans="18:18" x14ac:dyDescent="0.25">
      <c r="R3835" s="9" t="str">
        <f>IF(List!B3834="","",1)</f>
        <v/>
      </c>
    </row>
    <row r="3836" spans="18:18" x14ac:dyDescent="0.25">
      <c r="R3836" s="9" t="str">
        <f>IF(List!B3835="","",1)</f>
        <v/>
      </c>
    </row>
    <row r="3837" spans="18:18" x14ac:dyDescent="0.25">
      <c r="R3837" s="9" t="str">
        <f>IF(List!B3836="","",1)</f>
        <v/>
      </c>
    </row>
    <row r="3838" spans="18:18" x14ac:dyDescent="0.25">
      <c r="R3838" s="9" t="str">
        <f>IF(List!B3837="","",1)</f>
        <v/>
      </c>
    </row>
    <row r="3839" spans="18:18" x14ac:dyDescent="0.25">
      <c r="R3839" s="9" t="str">
        <f>IF(List!B3838="","",1)</f>
        <v/>
      </c>
    </row>
    <row r="3840" spans="18:18" x14ac:dyDescent="0.25">
      <c r="R3840" s="9" t="str">
        <f>IF(List!B3839="","",1)</f>
        <v/>
      </c>
    </row>
    <row r="3841" spans="18:18" x14ac:dyDescent="0.25">
      <c r="R3841" s="9" t="str">
        <f>IF(List!B3840="","",1)</f>
        <v/>
      </c>
    </row>
    <row r="3842" spans="18:18" x14ac:dyDescent="0.25">
      <c r="R3842" s="9" t="str">
        <f>IF(List!B3841="","",1)</f>
        <v/>
      </c>
    </row>
    <row r="3843" spans="18:18" x14ac:dyDescent="0.25">
      <c r="R3843" s="9" t="str">
        <f>IF(List!B3842="","",1)</f>
        <v/>
      </c>
    </row>
    <row r="3844" spans="18:18" x14ac:dyDescent="0.25">
      <c r="R3844" s="9" t="str">
        <f>IF(List!B3843="","",1)</f>
        <v/>
      </c>
    </row>
    <row r="3845" spans="18:18" x14ac:dyDescent="0.25">
      <c r="R3845" s="9" t="str">
        <f>IF(List!B3844="","",1)</f>
        <v/>
      </c>
    </row>
    <row r="3846" spans="18:18" x14ac:dyDescent="0.25">
      <c r="R3846" s="9" t="str">
        <f>IF(List!B3845="","",1)</f>
        <v/>
      </c>
    </row>
    <row r="3847" spans="18:18" x14ac:dyDescent="0.25">
      <c r="R3847" s="9" t="str">
        <f>IF(List!B3846="","",1)</f>
        <v/>
      </c>
    </row>
    <row r="3848" spans="18:18" x14ac:dyDescent="0.25">
      <c r="R3848" s="9" t="str">
        <f>IF(List!B3847="","",1)</f>
        <v/>
      </c>
    </row>
    <row r="3849" spans="18:18" x14ac:dyDescent="0.25">
      <c r="R3849" s="9" t="str">
        <f>IF(List!B3848="","",1)</f>
        <v/>
      </c>
    </row>
    <row r="3850" spans="18:18" x14ac:dyDescent="0.25">
      <c r="R3850" s="9" t="str">
        <f>IF(List!B3849="","",1)</f>
        <v/>
      </c>
    </row>
    <row r="3851" spans="18:18" x14ac:dyDescent="0.25">
      <c r="R3851" s="9" t="str">
        <f>IF(List!B3850="","",1)</f>
        <v/>
      </c>
    </row>
    <row r="3852" spans="18:18" x14ac:dyDescent="0.25">
      <c r="R3852" s="9" t="str">
        <f>IF(List!B3851="","",1)</f>
        <v/>
      </c>
    </row>
    <row r="3853" spans="18:18" x14ac:dyDescent="0.25">
      <c r="R3853" s="9" t="str">
        <f>IF(List!B3852="","",1)</f>
        <v/>
      </c>
    </row>
    <row r="3854" spans="18:18" x14ac:dyDescent="0.25">
      <c r="R3854" s="9" t="str">
        <f>IF(List!B3853="","",1)</f>
        <v/>
      </c>
    </row>
    <row r="3855" spans="18:18" x14ac:dyDescent="0.25">
      <c r="R3855" s="9" t="str">
        <f>IF(List!B3854="","",1)</f>
        <v/>
      </c>
    </row>
    <row r="3856" spans="18:18" x14ac:dyDescent="0.25">
      <c r="R3856" s="9" t="str">
        <f>IF(List!B3855="","",1)</f>
        <v/>
      </c>
    </row>
    <row r="3857" spans="18:18" x14ac:dyDescent="0.25">
      <c r="R3857" s="9" t="str">
        <f>IF(List!B3856="","",1)</f>
        <v/>
      </c>
    </row>
    <row r="3858" spans="18:18" x14ac:dyDescent="0.25">
      <c r="R3858" s="9" t="str">
        <f>IF(List!B3857="","",1)</f>
        <v/>
      </c>
    </row>
    <row r="3859" spans="18:18" x14ac:dyDescent="0.25">
      <c r="R3859" s="9" t="str">
        <f>IF(List!B3858="","",1)</f>
        <v/>
      </c>
    </row>
    <row r="3860" spans="18:18" x14ac:dyDescent="0.25">
      <c r="R3860" s="9" t="str">
        <f>IF(List!B3859="","",1)</f>
        <v/>
      </c>
    </row>
    <row r="3861" spans="18:18" x14ac:dyDescent="0.25">
      <c r="R3861" s="9" t="str">
        <f>IF(List!B3860="","",1)</f>
        <v/>
      </c>
    </row>
    <row r="3862" spans="18:18" x14ac:dyDescent="0.25">
      <c r="R3862" s="9" t="str">
        <f>IF(List!B3861="","",1)</f>
        <v/>
      </c>
    </row>
    <row r="3863" spans="18:18" x14ac:dyDescent="0.25">
      <c r="R3863" s="9" t="str">
        <f>IF(List!B3862="","",1)</f>
        <v/>
      </c>
    </row>
    <row r="3864" spans="18:18" x14ac:dyDescent="0.25">
      <c r="R3864" s="9" t="str">
        <f>IF(List!B3863="","",1)</f>
        <v/>
      </c>
    </row>
    <row r="3865" spans="18:18" x14ac:dyDescent="0.25">
      <c r="R3865" s="9" t="str">
        <f>IF(List!B3864="","",1)</f>
        <v/>
      </c>
    </row>
    <row r="3866" spans="18:18" x14ac:dyDescent="0.25">
      <c r="R3866" s="9" t="str">
        <f>IF(List!B3865="","",1)</f>
        <v/>
      </c>
    </row>
    <row r="3867" spans="18:18" x14ac:dyDescent="0.25">
      <c r="R3867" s="9" t="str">
        <f>IF(List!B3866="","",1)</f>
        <v/>
      </c>
    </row>
    <row r="3868" spans="18:18" x14ac:dyDescent="0.25">
      <c r="R3868" s="9" t="str">
        <f>IF(List!B3867="","",1)</f>
        <v/>
      </c>
    </row>
    <row r="3869" spans="18:18" x14ac:dyDescent="0.25">
      <c r="R3869" s="9" t="str">
        <f>IF(List!B3868="","",1)</f>
        <v/>
      </c>
    </row>
    <row r="3870" spans="18:18" x14ac:dyDescent="0.25">
      <c r="R3870" s="9" t="str">
        <f>IF(List!B3869="","",1)</f>
        <v/>
      </c>
    </row>
    <row r="3871" spans="18:18" x14ac:dyDescent="0.25">
      <c r="R3871" s="9" t="str">
        <f>IF(List!B3870="","",1)</f>
        <v/>
      </c>
    </row>
    <row r="3872" spans="18:18" x14ac:dyDescent="0.25">
      <c r="R3872" s="9" t="str">
        <f>IF(List!B3871="","",1)</f>
        <v/>
      </c>
    </row>
    <row r="3873" spans="18:18" x14ac:dyDescent="0.25">
      <c r="R3873" s="9" t="str">
        <f>IF(List!B3872="","",1)</f>
        <v/>
      </c>
    </row>
    <row r="3874" spans="18:18" x14ac:dyDescent="0.25">
      <c r="R3874" s="9" t="str">
        <f>IF(List!B3873="","",1)</f>
        <v/>
      </c>
    </row>
    <row r="3875" spans="18:18" x14ac:dyDescent="0.25">
      <c r="R3875" s="9" t="str">
        <f>IF(List!B3874="","",1)</f>
        <v/>
      </c>
    </row>
    <row r="3876" spans="18:18" x14ac:dyDescent="0.25">
      <c r="R3876" s="9" t="str">
        <f>IF(List!B3875="","",1)</f>
        <v/>
      </c>
    </row>
    <row r="3877" spans="18:18" x14ac:dyDescent="0.25">
      <c r="R3877" s="9" t="str">
        <f>IF(List!B3876="","",1)</f>
        <v/>
      </c>
    </row>
    <row r="3878" spans="18:18" x14ac:dyDescent="0.25">
      <c r="R3878" s="9" t="str">
        <f>IF(List!B3877="","",1)</f>
        <v/>
      </c>
    </row>
    <row r="3879" spans="18:18" x14ac:dyDescent="0.25">
      <c r="R3879" s="9" t="str">
        <f>IF(List!B3878="","",1)</f>
        <v/>
      </c>
    </row>
    <row r="3880" spans="18:18" x14ac:dyDescent="0.25">
      <c r="R3880" s="9" t="str">
        <f>IF(List!B3879="","",1)</f>
        <v/>
      </c>
    </row>
    <row r="3881" spans="18:18" x14ac:dyDescent="0.25">
      <c r="R3881" s="9" t="str">
        <f>IF(List!B3880="","",1)</f>
        <v/>
      </c>
    </row>
    <row r="3882" spans="18:18" x14ac:dyDescent="0.25">
      <c r="R3882" s="9" t="str">
        <f>IF(List!B3881="","",1)</f>
        <v/>
      </c>
    </row>
    <row r="3883" spans="18:18" x14ac:dyDescent="0.25">
      <c r="R3883" s="9" t="str">
        <f>IF(List!B3882="","",1)</f>
        <v/>
      </c>
    </row>
    <row r="3884" spans="18:18" x14ac:dyDescent="0.25">
      <c r="R3884" s="9" t="str">
        <f>IF(List!B3883="","",1)</f>
        <v/>
      </c>
    </row>
    <row r="3885" spans="18:18" x14ac:dyDescent="0.25">
      <c r="R3885" s="9" t="str">
        <f>IF(List!B3884="","",1)</f>
        <v/>
      </c>
    </row>
    <row r="3886" spans="18:18" x14ac:dyDescent="0.25">
      <c r="R3886" s="9" t="str">
        <f>IF(List!B3885="","",1)</f>
        <v/>
      </c>
    </row>
    <row r="3887" spans="18:18" x14ac:dyDescent="0.25">
      <c r="R3887" s="9" t="str">
        <f>IF(List!B3886="","",1)</f>
        <v/>
      </c>
    </row>
    <row r="3888" spans="18:18" x14ac:dyDescent="0.25">
      <c r="R3888" s="9" t="str">
        <f>IF(List!B3887="","",1)</f>
        <v/>
      </c>
    </row>
    <row r="3889" spans="18:18" x14ac:dyDescent="0.25">
      <c r="R3889" s="9" t="str">
        <f>IF(List!B3888="","",1)</f>
        <v/>
      </c>
    </row>
    <row r="3890" spans="18:18" x14ac:dyDescent="0.25">
      <c r="R3890" s="9" t="str">
        <f>IF(List!B3889="","",1)</f>
        <v/>
      </c>
    </row>
    <row r="3891" spans="18:18" x14ac:dyDescent="0.25">
      <c r="R3891" s="9" t="str">
        <f>IF(List!B3890="","",1)</f>
        <v/>
      </c>
    </row>
    <row r="3892" spans="18:18" x14ac:dyDescent="0.25">
      <c r="R3892" s="9" t="str">
        <f>IF(List!B3891="","",1)</f>
        <v/>
      </c>
    </row>
    <row r="3893" spans="18:18" x14ac:dyDescent="0.25">
      <c r="R3893" s="9" t="str">
        <f>IF(List!B3892="","",1)</f>
        <v/>
      </c>
    </row>
    <row r="3894" spans="18:18" x14ac:dyDescent="0.25">
      <c r="R3894" s="9" t="str">
        <f>IF(List!B3893="","",1)</f>
        <v/>
      </c>
    </row>
    <row r="3895" spans="18:18" x14ac:dyDescent="0.25">
      <c r="R3895" s="9" t="str">
        <f>IF(List!B3894="","",1)</f>
        <v/>
      </c>
    </row>
    <row r="3896" spans="18:18" x14ac:dyDescent="0.25">
      <c r="R3896" s="9" t="str">
        <f>IF(List!B3895="","",1)</f>
        <v/>
      </c>
    </row>
    <row r="3897" spans="18:18" x14ac:dyDescent="0.25">
      <c r="R3897" s="9" t="str">
        <f>IF(List!B3896="","",1)</f>
        <v/>
      </c>
    </row>
    <row r="3898" spans="18:18" x14ac:dyDescent="0.25">
      <c r="R3898" s="9" t="str">
        <f>IF(List!B3897="","",1)</f>
        <v/>
      </c>
    </row>
    <row r="3899" spans="18:18" x14ac:dyDescent="0.25">
      <c r="R3899" s="9" t="str">
        <f>IF(List!B3898="","",1)</f>
        <v/>
      </c>
    </row>
    <row r="3900" spans="18:18" x14ac:dyDescent="0.25">
      <c r="R3900" s="9" t="str">
        <f>IF(List!B3899="","",1)</f>
        <v/>
      </c>
    </row>
    <row r="3901" spans="18:18" x14ac:dyDescent="0.25">
      <c r="R3901" s="9" t="str">
        <f>IF(List!B3900="","",1)</f>
        <v/>
      </c>
    </row>
    <row r="3902" spans="18:18" x14ac:dyDescent="0.25">
      <c r="R3902" s="9" t="str">
        <f>IF(List!B3901="","",1)</f>
        <v/>
      </c>
    </row>
    <row r="3903" spans="18:18" x14ac:dyDescent="0.25">
      <c r="R3903" s="9" t="str">
        <f>IF(List!B3902="","",1)</f>
        <v/>
      </c>
    </row>
    <row r="3904" spans="18:18" x14ac:dyDescent="0.25">
      <c r="R3904" s="9" t="str">
        <f>IF(List!B3903="","",1)</f>
        <v/>
      </c>
    </row>
    <row r="3905" spans="18:18" x14ac:dyDescent="0.25">
      <c r="R3905" s="9" t="str">
        <f>IF(List!B3904="","",1)</f>
        <v/>
      </c>
    </row>
    <row r="3906" spans="18:18" x14ac:dyDescent="0.25">
      <c r="R3906" s="9" t="str">
        <f>IF(List!B3905="","",1)</f>
        <v/>
      </c>
    </row>
    <row r="3907" spans="18:18" x14ac:dyDescent="0.25">
      <c r="R3907" s="9" t="str">
        <f>IF(List!B3906="","",1)</f>
        <v/>
      </c>
    </row>
    <row r="3908" spans="18:18" x14ac:dyDescent="0.25">
      <c r="R3908" s="9" t="str">
        <f>IF(List!B3907="","",1)</f>
        <v/>
      </c>
    </row>
    <row r="3909" spans="18:18" x14ac:dyDescent="0.25">
      <c r="R3909" s="9" t="str">
        <f>IF(List!B3908="","",1)</f>
        <v/>
      </c>
    </row>
    <row r="3910" spans="18:18" x14ac:dyDescent="0.25">
      <c r="R3910" s="9" t="str">
        <f>IF(List!B3909="","",1)</f>
        <v/>
      </c>
    </row>
    <row r="3911" spans="18:18" x14ac:dyDescent="0.25">
      <c r="R3911" s="9" t="str">
        <f>IF(List!B3910="","",1)</f>
        <v/>
      </c>
    </row>
    <row r="3912" spans="18:18" x14ac:dyDescent="0.25">
      <c r="R3912" s="9" t="str">
        <f>IF(List!B3911="","",1)</f>
        <v/>
      </c>
    </row>
    <row r="3913" spans="18:18" x14ac:dyDescent="0.25">
      <c r="R3913" s="9" t="str">
        <f>IF(List!B3912="","",1)</f>
        <v/>
      </c>
    </row>
    <row r="3914" spans="18:18" x14ac:dyDescent="0.25">
      <c r="R3914" s="9" t="str">
        <f>IF(List!B3913="","",1)</f>
        <v/>
      </c>
    </row>
    <row r="3915" spans="18:18" x14ac:dyDescent="0.25">
      <c r="R3915" s="9" t="str">
        <f>IF(List!B3914="","",1)</f>
        <v/>
      </c>
    </row>
    <row r="3916" spans="18:18" x14ac:dyDescent="0.25">
      <c r="R3916" s="9" t="str">
        <f>IF(List!B3915="","",1)</f>
        <v/>
      </c>
    </row>
    <row r="3917" spans="18:18" x14ac:dyDescent="0.25">
      <c r="R3917" s="9" t="str">
        <f>IF(List!B3916="","",1)</f>
        <v/>
      </c>
    </row>
    <row r="3918" spans="18:18" x14ac:dyDescent="0.25">
      <c r="R3918" s="9" t="str">
        <f>IF(List!B3917="","",1)</f>
        <v/>
      </c>
    </row>
    <row r="3919" spans="18:18" x14ac:dyDescent="0.25">
      <c r="R3919" s="9" t="str">
        <f>IF(List!B3918="","",1)</f>
        <v/>
      </c>
    </row>
    <row r="3920" spans="18:18" x14ac:dyDescent="0.25">
      <c r="R3920" s="9" t="str">
        <f>IF(List!B3919="","",1)</f>
        <v/>
      </c>
    </row>
    <row r="3921" spans="18:18" x14ac:dyDescent="0.25">
      <c r="R3921" s="9" t="str">
        <f>IF(List!B3920="","",1)</f>
        <v/>
      </c>
    </row>
    <row r="3922" spans="18:18" x14ac:dyDescent="0.25">
      <c r="R3922" s="9" t="str">
        <f>IF(List!B3921="","",1)</f>
        <v/>
      </c>
    </row>
    <row r="3923" spans="18:18" x14ac:dyDescent="0.25">
      <c r="R3923" s="9" t="str">
        <f>IF(List!B3922="","",1)</f>
        <v/>
      </c>
    </row>
    <row r="3924" spans="18:18" x14ac:dyDescent="0.25">
      <c r="R3924" s="9" t="str">
        <f>IF(List!B3923="","",1)</f>
        <v/>
      </c>
    </row>
    <row r="3925" spans="18:18" x14ac:dyDescent="0.25">
      <c r="R3925" s="9" t="str">
        <f>IF(List!B3924="","",1)</f>
        <v/>
      </c>
    </row>
    <row r="3926" spans="18:18" x14ac:dyDescent="0.25">
      <c r="R3926" s="9" t="str">
        <f>IF(List!B3925="","",1)</f>
        <v/>
      </c>
    </row>
    <row r="3927" spans="18:18" x14ac:dyDescent="0.25">
      <c r="R3927" s="9" t="str">
        <f>IF(List!B3926="","",1)</f>
        <v/>
      </c>
    </row>
    <row r="3928" spans="18:18" x14ac:dyDescent="0.25">
      <c r="R3928" s="9" t="str">
        <f>IF(List!B3927="","",1)</f>
        <v/>
      </c>
    </row>
    <row r="3929" spans="18:18" x14ac:dyDescent="0.25">
      <c r="R3929" s="9" t="str">
        <f>IF(List!B3928="","",1)</f>
        <v/>
      </c>
    </row>
    <row r="3930" spans="18:18" x14ac:dyDescent="0.25">
      <c r="R3930" s="9" t="str">
        <f>IF(List!B3929="","",1)</f>
        <v/>
      </c>
    </row>
    <row r="3931" spans="18:18" x14ac:dyDescent="0.25">
      <c r="R3931" s="9" t="str">
        <f>IF(List!B3930="","",1)</f>
        <v/>
      </c>
    </row>
    <row r="3932" spans="18:18" x14ac:dyDescent="0.25">
      <c r="R3932" s="9" t="str">
        <f>IF(List!B3931="","",1)</f>
        <v/>
      </c>
    </row>
    <row r="3933" spans="18:18" x14ac:dyDescent="0.25">
      <c r="R3933" s="9" t="str">
        <f>IF(List!B3932="","",1)</f>
        <v/>
      </c>
    </row>
    <row r="3934" spans="18:18" x14ac:dyDescent="0.25">
      <c r="R3934" s="9" t="str">
        <f>IF(List!B3933="","",1)</f>
        <v/>
      </c>
    </row>
    <row r="3935" spans="18:18" x14ac:dyDescent="0.25">
      <c r="R3935" s="9" t="str">
        <f>IF(List!B3934="","",1)</f>
        <v/>
      </c>
    </row>
    <row r="3936" spans="18:18" x14ac:dyDescent="0.25">
      <c r="R3936" s="9" t="str">
        <f>IF(List!B3935="","",1)</f>
        <v/>
      </c>
    </row>
    <row r="3937" spans="18:18" x14ac:dyDescent="0.25">
      <c r="R3937" s="9" t="str">
        <f>IF(List!B3936="","",1)</f>
        <v/>
      </c>
    </row>
    <row r="3938" spans="18:18" x14ac:dyDescent="0.25">
      <c r="R3938" s="9" t="str">
        <f>IF(List!B3937="","",1)</f>
        <v/>
      </c>
    </row>
    <row r="3939" spans="18:18" x14ac:dyDescent="0.25">
      <c r="R3939" s="9" t="str">
        <f>IF(List!B3938="","",1)</f>
        <v/>
      </c>
    </row>
    <row r="3940" spans="18:18" x14ac:dyDescent="0.25">
      <c r="R3940" s="9" t="str">
        <f>IF(List!B3939="","",1)</f>
        <v/>
      </c>
    </row>
    <row r="3941" spans="18:18" x14ac:dyDescent="0.25">
      <c r="R3941" s="9" t="str">
        <f>IF(List!B3940="","",1)</f>
        <v/>
      </c>
    </row>
    <row r="3942" spans="18:18" x14ac:dyDescent="0.25">
      <c r="R3942" s="9" t="str">
        <f>IF(List!B3941="","",1)</f>
        <v/>
      </c>
    </row>
    <row r="3943" spans="18:18" x14ac:dyDescent="0.25">
      <c r="R3943" s="9" t="str">
        <f>IF(List!B3942="","",1)</f>
        <v/>
      </c>
    </row>
    <row r="3944" spans="18:18" x14ac:dyDescent="0.25">
      <c r="R3944" s="9" t="str">
        <f>IF(List!B3943="","",1)</f>
        <v/>
      </c>
    </row>
    <row r="3945" spans="18:18" x14ac:dyDescent="0.25">
      <c r="R3945" s="9" t="str">
        <f>IF(List!B3944="","",1)</f>
        <v/>
      </c>
    </row>
    <row r="3946" spans="18:18" x14ac:dyDescent="0.25">
      <c r="R3946" s="9" t="str">
        <f>IF(List!B3945="","",1)</f>
        <v/>
      </c>
    </row>
    <row r="3947" spans="18:18" x14ac:dyDescent="0.25">
      <c r="R3947" s="9" t="str">
        <f>IF(List!B3946="","",1)</f>
        <v/>
      </c>
    </row>
    <row r="3948" spans="18:18" x14ac:dyDescent="0.25">
      <c r="R3948" s="9" t="str">
        <f>IF(List!B3947="","",1)</f>
        <v/>
      </c>
    </row>
    <row r="3949" spans="18:18" x14ac:dyDescent="0.25">
      <c r="R3949" s="9" t="str">
        <f>IF(List!B3948="","",1)</f>
        <v/>
      </c>
    </row>
    <row r="3950" spans="18:18" x14ac:dyDescent="0.25">
      <c r="R3950" s="9" t="str">
        <f>IF(List!B3949="","",1)</f>
        <v/>
      </c>
    </row>
    <row r="3951" spans="18:18" x14ac:dyDescent="0.25">
      <c r="R3951" s="9" t="str">
        <f>IF(List!B3950="","",1)</f>
        <v/>
      </c>
    </row>
    <row r="3952" spans="18:18" x14ac:dyDescent="0.25">
      <c r="R3952" s="9" t="str">
        <f>IF(List!B3951="","",1)</f>
        <v/>
      </c>
    </row>
    <row r="3953" spans="18:18" x14ac:dyDescent="0.25">
      <c r="R3953" s="9" t="str">
        <f>IF(List!B3952="","",1)</f>
        <v/>
      </c>
    </row>
    <row r="3954" spans="18:18" x14ac:dyDescent="0.25">
      <c r="R3954" s="9" t="str">
        <f>IF(List!B3953="","",1)</f>
        <v/>
      </c>
    </row>
    <row r="3955" spans="18:18" x14ac:dyDescent="0.25">
      <c r="R3955" s="9" t="str">
        <f>IF(List!B3954="","",1)</f>
        <v/>
      </c>
    </row>
    <row r="3956" spans="18:18" x14ac:dyDescent="0.25">
      <c r="R3956" s="9" t="str">
        <f>IF(List!B3955="","",1)</f>
        <v/>
      </c>
    </row>
    <row r="3957" spans="18:18" x14ac:dyDescent="0.25">
      <c r="R3957" s="9" t="str">
        <f>IF(List!B3956="","",1)</f>
        <v/>
      </c>
    </row>
    <row r="3958" spans="18:18" x14ac:dyDescent="0.25">
      <c r="R3958" s="9" t="str">
        <f>IF(List!B3957="","",1)</f>
        <v/>
      </c>
    </row>
    <row r="3959" spans="18:18" x14ac:dyDescent="0.25">
      <c r="R3959" s="9" t="str">
        <f>IF(List!B3958="","",1)</f>
        <v/>
      </c>
    </row>
    <row r="3960" spans="18:18" x14ac:dyDescent="0.25">
      <c r="R3960" s="9" t="str">
        <f>IF(List!B3959="","",1)</f>
        <v/>
      </c>
    </row>
    <row r="3961" spans="18:18" x14ac:dyDescent="0.25">
      <c r="R3961" s="9" t="str">
        <f>IF(List!B3960="","",1)</f>
        <v/>
      </c>
    </row>
    <row r="3962" spans="18:18" x14ac:dyDescent="0.25">
      <c r="R3962" s="9" t="str">
        <f>IF(List!B3961="","",1)</f>
        <v/>
      </c>
    </row>
    <row r="3963" spans="18:18" x14ac:dyDescent="0.25">
      <c r="R3963" s="9" t="str">
        <f>IF(List!B3962="","",1)</f>
        <v/>
      </c>
    </row>
    <row r="3964" spans="18:18" x14ac:dyDescent="0.25">
      <c r="R3964" s="9" t="str">
        <f>IF(List!B3963="","",1)</f>
        <v/>
      </c>
    </row>
    <row r="3965" spans="18:18" x14ac:dyDescent="0.25">
      <c r="R3965" s="9" t="str">
        <f>IF(List!B3964="","",1)</f>
        <v/>
      </c>
    </row>
    <row r="3966" spans="18:18" x14ac:dyDescent="0.25">
      <c r="R3966" s="9" t="str">
        <f>IF(List!B3965="","",1)</f>
        <v/>
      </c>
    </row>
    <row r="3967" spans="18:18" x14ac:dyDescent="0.25">
      <c r="R3967" s="9" t="str">
        <f>IF(List!B3966="","",1)</f>
        <v/>
      </c>
    </row>
    <row r="3968" spans="18:18" x14ac:dyDescent="0.25">
      <c r="R3968" s="9" t="str">
        <f>IF(List!B3967="","",1)</f>
        <v/>
      </c>
    </row>
    <row r="3969" spans="18:18" x14ac:dyDescent="0.25">
      <c r="R3969" s="9" t="str">
        <f>IF(List!B3968="","",1)</f>
        <v/>
      </c>
    </row>
    <row r="3970" spans="18:18" x14ac:dyDescent="0.25">
      <c r="R3970" s="9" t="str">
        <f>IF(List!B3969="","",1)</f>
        <v/>
      </c>
    </row>
    <row r="3971" spans="18:18" x14ac:dyDescent="0.25">
      <c r="R3971" s="9" t="str">
        <f>IF(List!B3970="","",1)</f>
        <v/>
      </c>
    </row>
    <row r="3972" spans="18:18" x14ac:dyDescent="0.25">
      <c r="R3972" s="9" t="str">
        <f>IF(List!B3971="","",1)</f>
        <v/>
      </c>
    </row>
    <row r="3973" spans="18:18" x14ac:dyDescent="0.25">
      <c r="R3973" s="9" t="str">
        <f>IF(List!B3972="","",1)</f>
        <v/>
      </c>
    </row>
    <row r="3974" spans="18:18" x14ac:dyDescent="0.25">
      <c r="R3974" s="9" t="str">
        <f>IF(List!B3973="","",1)</f>
        <v/>
      </c>
    </row>
    <row r="3975" spans="18:18" x14ac:dyDescent="0.25">
      <c r="R3975" s="9" t="str">
        <f>IF(List!B3974="","",1)</f>
        <v/>
      </c>
    </row>
    <row r="3976" spans="18:18" x14ac:dyDescent="0.25">
      <c r="R3976" s="9" t="str">
        <f>IF(List!B3975="","",1)</f>
        <v/>
      </c>
    </row>
    <row r="3977" spans="18:18" x14ac:dyDescent="0.25">
      <c r="R3977" s="9" t="str">
        <f>IF(List!B3976="","",1)</f>
        <v/>
      </c>
    </row>
    <row r="3978" spans="18:18" x14ac:dyDescent="0.25">
      <c r="R3978" s="9" t="str">
        <f>IF(List!B3977="","",1)</f>
        <v/>
      </c>
    </row>
    <row r="3979" spans="18:18" x14ac:dyDescent="0.25">
      <c r="R3979" s="9" t="str">
        <f>IF(List!B3978="","",1)</f>
        <v/>
      </c>
    </row>
    <row r="3980" spans="18:18" x14ac:dyDescent="0.25">
      <c r="R3980" s="9" t="str">
        <f>IF(List!B3979="","",1)</f>
        <v/>
      </c>
    </row>
    <row r="3981" spans="18:18" x14ac:dyDescent="0.25">
      <c r="R3981" s="9" t="str">
        <f>IF(List!B3980="","",1)</f>
        <v/>
      </c>
    </row>
    <row r="3982" spans="18:18" x14ac:dyDescent="0.25">
      <c r="R3982" s="9" t="str">
        <f>IF(List!B3981="","",1)</f>
        <v/>
      </c>
    </row>
    <row r="3983" spans="18:18" x14ac:dyDescent="0.25">
      <c r="R3983" s="9" t="str">
        <f>IF(List!B3982="","",1)</f>
        <v/>
      </c>
    </row>
    <row r="3984" spans="18:18" x14ac:dyDescent="0.25">
      <c r="R3984" s="9" t="str">
        <f>IF(List!B3983="","",1)</f>
        <v/>
      </c>
    </row>
    <row r="3985" spans="18:18" x14ac:dyDescent="0.25">
      <c r="R3985" s="9" t="str">
        <f>IF(List!B3984="","",1)</f>
        <v/>
      </c>
    </row>
    <row r="3986" spans="18:18" x14ac:dyDescent="0.25">
      <c r="R3986" s="9" t="str">
        <f>IF(List!B3985="","",1)</f>
        <v/>
      </c>
    </row>
    <row r="3987" spans="18:18" x14ac:dyDescent="0.25">
      <c r="R3987" s="9" t="str">
        <f>IF(List!B3986="","",1)</f>
        <v/>
      </c>
    </row>
    <row r="3988" spans="18:18" x14ac:dyDescent="0.25">
      <c r="R3988" s="9" t="str">
        <f>IF(List!B3987="","",1)</f>
        <v/>
      </c>
    </row>
    <row r="3989" spans="18:18" x14ac:dyDescent="0.25">
      <c r="R3989" s="9" t="str">
        <f>IF(List!B3988="","",1)</f>
        <v/>
      </c>
    </row>
    <row r="3990" spans="18:18" x14ac:dyDescent="0.25">
      <c r="R3990" s="9" t="str">
        <f>IF(List!B3989="","",1)</f>
        <v/>
      </c>
    </row>
    <row r="3991" spans="18:18" x14ac:dyDescent="0.25">
      <c r="R3991" s="9" t="str">
        <f>IF(List!B3990="","",1)</f>
        <v/>
      </c>
    </row>
    <row r="3992" spans="18:18" x14ac:dyDescent="0.25">
      <c r="R3992" s="9" t="str">
        <f>IF(List!B3991="","",1)</f>
        <v/>
      </c>
    </row>
    <row r="3993" spans="18:18" x14ac:dyDescent="0.25">
      <c r="R3993" s="9" t="str">
        <f>IF(List!B3992="","",1)</f>
        <v/>
      </c>
    </row>
    <row r="3994" spans="18:18" x14ac:dyDescent="0.25">
      <c r="R3994" s="9" t="str">
        <f>IF(List!B3993="","",1)</f>
        <v/>
      </c>
    </row>
    <row r="3995" spans="18:18" x14ac:dyDescent="0.25">
      <c r="R3995" s="9" t="str">
        <f>IF(List!B3994="","",1)</f>
        <v/>
      </c>
    </row>
    <row r="3996" spans="18:18" x14ac:dyDescent="0.25">
      <c r="R3996" s="9" t="str">
        <f>IF(List!B3995="","",1)</f>
        <v/>
      </c>
    </row>
    <row r="3997" spans="18:18" x14ac:dyDescent="0.25">
      <c r="R3997" s="9" t="str">
        <f>IF(List!B3996="","",1)</f>
        <v/>
      </c>
    </row>
    <row r="3998" spans="18:18" x14ac:dyDescent="0.25">
      <c r="R3998" s="9" t="str">
        <f>IF(List!B3997="","",1)</f>
        <v/>
      </c>
    </row>
    <row r="3999" spans="18:18" x14ac:dyDescent="0.25">
      <c r="R3999" s="9" t="str">
        <f>IF(List!B3998="","",1)</f>
        <v/>
      </c>
    </row>
    <row r="4000" spans="18:18" x14ac:dyDescent="0.25">
      <c r="R4000" s="9" t="str">
        <f>IF(List!B3999="","",1)</f>
        <v/>
      </c>
    </row>
    <row r="4001" spans="18:18" x14ac:dyDescent="0.25">
      <c r="R4001" s="9" t="str">
        <f>IF(List!B4000="","",1)</f>
        <v/>
      </c>
    </row>
    <row r="4002" spans="18:18" x14ac:dyDescent="0.25">
      <c r="R4002" s="9" t="str">
        <f>IF(List!B4001="","",1)</f>
        <v/>
      </c>
    </row>
    <row r="4003" spans="18:18" x14ac:dyDescent="0.25">
      <c r="R4003" s="9" t="str">
        <f>IF(List!B4002="","",1)</f>
        <v/>
      </c>
    </row>
    <row r="4004" spans="18:18" x14ac:dyDescent="0.25">
      <c r="R4004" s="9" t="str">
        <f>IF(List!B4003="","",1)</f>
        <v/>
      </c>
    </row>
    <row r="4005" spans="18:18" x14ac:dyDescent="0.25">
      <c r="R4005" s="9" t="str">
        <f>IF(List!B4004="","",1)</f>
        <v/>
      </c>
    </row>
    <row r="4006" spans="18:18" x14ac:dyDescent="0.25">
      <c r="R4006" s="9" t="str">
        <f>IF(List!B4005="","",1)</f>
        <v/>
      </c>
    </row>
    <row r="4007" spans="18:18" x14ac:dyDescent="0.25">
      <c r="R4007" s="9" t="str">
        <f>IF(List!B4006="","",1)</f>
        <v/>
      </c>
    </row>
    <row r="4008" spans="18:18" x14ac:dyDescent="0.25">
      <c r="R4008" s="9" t="str">
        <f>IF(List!B4007="","",1)</f>
        <v/>
      </c>
    </row>
    <row r="4009" spans="18:18" x14ac:dyDescent="0.25">
      <c r="R4009" s="9" t="str">
        <f>IF(List!B4008="","",1)</f>
        <v/>
      </c>
    </row>
    <row r="4010" spans="18:18" x14ac:dyDescent="0.25">
      <c r="R4010" s="9" t="str">
        <f>IF(List!B4009="","",1)</f>
        <v/>
      </c>
    </row>
    <row r="4011" spans="18:18" x14ac:dyDescent="0.25">
      <c r="R4011" s="9" t="str">
        <f>IF(List!B4010="","",1)</f>
        <v/>
      </c>
    </row>
    <row r="4012" spans="18:18" x14ac:dyDescent="0.25">
      <c r="R4012" s="9" t="str">
        <f>IF(List!B4011="","",1)</f>
        <v/>
      </c>
    </row>
    <row r="4013" spans="18:18" x14ac:dyDescent="0.25">
      <c r="R4013" s="9" t="str">
        <f>IF(List!B4012="","",1)</f>
        <v/>
      </c>
    </row>
    <row r="4014" spans="18:18" x14ac:dyDescent="0.25">
      <c r="R4014" s="9" t="str">
        <f>IF(List!B4013="","",1)</f>
        <v/>
      </c>
    </row>
    <row r="4015" spans="18:18" x14ac:dyDescent="0.25">
      <c r="R4015" s="9" t="str">
        <f>IF(List!B4014="","",1)</f>
        <v/>
      </c>
    </row>
    <row r="4016" spans="18:18" x14ac:dyDescent="0.25">
      <c r="R4016" s="9" t="str">
        <f>IF(List!B4015="","",1)</f>
        <v/>
      </c>
    </row>
    <row r="4017" spans="18:18" x14ac:dyDescent="0.25">
      <c r="R4017" s="9" t="str">
        <f>IF(List!B4016="","",1)</f>
        <v/>
      </c>
    </row>
    <row r="4018" spans="18:18" x14ac:dyDescent="0.25">
      <c r="R4018" s="9" t="str">
        <f>IF(List!B4017="","",1)</f>
        <v/>
      </c>
    </row>
    <row r="4019" spans="18:18" x14ac:dyDescent="0.25">
      <c r="R4019" s="9" t="str">
        <f>IF(List!B4018="","",1)</f>
        <v/>
      </c>
    </row>
    <row r="4020" spans="18:18" x14ac:dyDescent="0.25">
      <c r="R4020" s="9" t="str">
        <f>IF(List!B4019="","",1)</f>
        <v/>
      </c>
    </row>
    <row r="4021" spans="18:18" x14ac:dyDescent="0.25">
      <c r="R4021" s="9" t="str">
        <f>IF(List!B4020="","",1)</f>
        <v/>
      </c>
    </row>
    <row r="4022" spans="18:18" x14ac:dyDescent="0.25">
      <c r="R4022" s="9" t="str">
        <f>IF(List!B4021="","",1)</f>
        <v/>
      </c>
    </row>
    <row r="4023" spans="18:18" x14ac:dyDescent="0.25">
      <c r="R4023" s="9" t="str">
        <f>IF(List!B4022="","",1)</f>
        <v/>
      </c>
    </row>
    <row r="4024" spans="18:18" x14ac:dyDescent="0.25">
      <c r="R4024" s="9" t="str">
        <f>IF(List!B4023="","",1)</f>
        <v/>
      </c>
    </row>
    <row r="4025" spans="18:18" x14ac:dyDescent="0.25">
      <c r="R4025" s="9" t="str">
        <f>IF(List!B4024="","",1)</f>
        <v/>
      </c>
    </row>
    <row r="4026" spans="18:18" x14ac:dyDescent="0.25">
      <c r="R4026" s="9" t="str">
        <f>IF(List!B4025="","",1)</f>
        <v/>
      </c>
    </row>
    <row r="4027" spans="18:18" x14ac:dyDescent="0.25">
      <c r="R4027" s="9" t="str">
        <f>IF(List!B4026="","",1)</f>
        <v/>
      </c>
    </row>
    <row r="4028" spans="18:18" x14ac:dyDescent="0.25">
      <c r="R4028" s="9" t="str">
        <f>IF(List!B4027="","",1)</f>
        <v/>
      </c>
    </row>
    <row r="4029" spans="18:18" x14ac:dyDescent="0.25">
      <c r="R4029" s="9" t="str">
        <f>IF(List!B4028="","",1)</f>
        <v/>
      </c>
    </row>
    <row r="4030" spans="18:18" x14ac:dyDescent="0.25">
      <c r="R4030" s="9" t="str">
        <f>IF(List!B4029="","",1)</f>
        <v/>
      </c>
    </row>
    <row r="4031" spans="18:18" x14ac:dyDescent="0.25">
      <c r="R4031" s="9" t="str">
        <f>IF(List!B4030="","",1)</f>
        <v/>
      </c>
    </row>
    <row r="4032" spans="18:18" x14ac:dyDescent="0.25">
      <c r="R4032" s="9" t="str">
        <f>IF(List!B4031="","",1)</f>
        <v/>
      </c>
    </row>
    <row r="4033" spans="18:18" x14ac:dyDescent="0.25">
      <c r="R4033" s="9" t="str">
        <f>IF(List!B4032="","",1)</f>
        <v/>
      </c>
    </row>
    <row r="4034" spans="18:18" x14ac:dyDescent="0.25">
      <c r="R4034" s="9" t="str">
        <f>IF(List!B4033="","",1)</f>
        <v/>
      </c>
    </row>
    <row r="4035" spans="18:18" x14ac:dyDescent="0.25">
      <c r="R4035" s="9" t="str">
        <f>IF(List!B4034="","",1)</f>
        <v/>
      </c>
    </row>
    <row r="4036" spans="18:18" x14ac:dyDescent="0.25">
      <c r="R4036" s="9" t="str">
        <f>IF(List!B4035="","",1)</f>
        <v/>
      </c>
    </row>
    <row r="4037" spans="18:18" x14ac:dyDescent="0.25">
      <c r="R4037" s="9" t="str">
        <f>IF(List!B4036="","",1)</f>
        <v/>
      </c>
    </row>
    <row r="4038" spans="18:18" x14ac:dyDescent="0.25">
      <c r="R4038" s="9" t="str">
        <f>IF(List!B4037="","",1)</f>
        <v/>
      </c>
    </row>
    <row r="4039" spans="18:18" x14ac:dyDescent="0.25">
      <c r="R4039" s="9" t="str">
        <f>IF(List!B4038="","",1)</f>
        <v/>
      </c>
    </row>
    <row r="4040" spans="18:18" x14ac:dyDescent="0.25">
      <c r="R4040" s="9" t="str">
        <f>IF(List!B4039="","",1)</f>
        <v/>
      </c>
    </row>
    <row r="4041" spans="18:18" x14ac:dyDescent="0.25">
      <c r="R4041" s="9" t="str">
        <f>IF(List!B4040="","",1)</f>
        <v/>
      </c>
    </row>
    <row r="4042" spans="18:18" x14ac:dyDescent="0.25">
      <c r="R4042" s="9" t="str">
        <f>IF(List!B4041="","",1)</f>
        <v/>
      </c>
    </row>
    <row r="4043" spans="18:18" x14ac:dyDescent="0.25">
      <c r="R4043" s="9" t="str">
        <f>IF(List!B4042="","",1)</f>
        <v/>
      </c>
    </row>
    <row r="4044" spans="18:18" x14ac:dyDescent="0.25">
      <c r="R4044" s="9" t="str">
        <f>IF(List!B4043="","",1)</f>
        <v/>
      </c>
    </row>
    <row r="4045" spans="18:18" x14ac:dyDescent="0.25">
      <c r="R4045" s="9" t="str">
        <f>IF(List!B4044="","",1)</f>
        <v/>
      </c>
    </row>
    <row r="4046" spans="18:18" x14ac:dyDescent="0.25">
      <c r="R4046" s="9" t="str">
        <f>IF(List!B4045="","",1)</f>
        <v/>
      </c>
    </row>
    <row r="4047" spans="18:18" x14ac:dyDescent="0.25">
      <c r="R4047" s="9" t="str">
        <f>IF(List!B4046="","",1)</f>
        <v/>
      </c>
    </row>
    <row r="4048" spans="18:18" x14ac:dyDescent="0.25">
      <c r="R4048" s="9" t="str">
        <f>IF(List!B4047="","",1)</f>
        <v/>
      </c>
    </row>
    <row r="4049" spans="18:18" x14ac:dyDescent="0.25">
      <c r="R4049" s="9" t="str">
        <f>IF(List!B4048="","",1)</f>
        <v/>
      </c>
    </row>
    <row r="4050" spans="18:18" x14ac:dyDescent="0.25">
      <c r="R4050" s="9" t="str">
        <f>IF(List!B4049="","",1)</f>
        <v/>
      </c>
    </row>
    <row r="4051" spans="18:18" x14ac:dyDescent="0.25">
      <c r="R4051" s="9" t="str">
        <f>IF(List!B4050="","",1)</f>
        <v/>
      </c>
    </row>
    <row r="4052" spans="18:18" x14ac:dyDescent="0.25">
      <c r="R4052" s="9" t="str">
        <f>IF(List!B4051="","",1)</f>
        <v/>
      </c>
    </row>
    <row r="4053" spans="18:18" x14ac:dyDescent="0.25">
      <c r="R4053" s="9" t="str">
        <f>IF(List!B4052="","",1)</f>
        <v/>
      </c>
    </row>
    <row r="4054" spans="18:18" x14ac:dyDescent="0.25">
      <c r="R4054" s="9" t="str">
        <f>IF(List!B4053="","",1)</f>
        <v/>
      </c>
    </row>
    <row r="4055" spans="18:18" x14ac:dyDescent="0.25">
      <c r="R4055" s="9" t="str">
        <f>IF(List!B4054="","",1)</f>
        <v/>
      </c>
    </row>
    <row r="4056" spans="18:18" x14ac:dyDescent="0.25">
      <c r="R4056" s="9" t="str">
        <f>IF(List!B4055="","",1)</f>
        <v/>
      </c>
    </row>
    <row r="4057" spans="18:18" x14ac:dyDescent="0.25">
      <c r="R4057" s="9" t="str">
        <f>IF(List!B4056="","",1)</f>
        <v/>
      </c>
    </row>
    <row r="4058" spans="18:18" x14ac:dyDescent="0.25">
      <c r="R4058" s="9" t="str">
        <f>IF(List!B4057="","",1)</f>
        <v/>
      </c>
    </row>
    <row r="4059" spans="18:18" x14ac:dyDescent="0.25">
      <c r="R4059" s="9" t="str">
        <f>IF(List!B4058="","",1)</f>
        <v/>
      </c>
    </row>
    <row r="4060" spans="18:18" x14ac:dyDescent="0.25">
      <c r="R4060" s="9" t="str">
        <f>IF(List!B4059="","",1)</f>
        <v/>
      </c>
    </row>
    <row r="4061" spans="18:18" x14ac:dyDescent="0.25">
      <c r="R4061" s="9" t="str">
        <f>IF(List!B4060="","",1)</f>
        <v/>
      </c>
    </row>
    <row r="4062" spans="18:18" x14ac:dyDescent="0.25">
      <c r="R4062" s="9" t="str">
        <f>IF(List!B4061="","",1)</f>
        <v/>
      </c>
    </row>
    <row r="4063" spans="18:18" x14ac:dyDescent="0.25">
      <c r="R4063" s="9" t="str">
        <f>IF(List!B4062="","",1)</f>
        <v/>
      </c>
    </row>
    <row r="4064" spans="18:18" x14ac:dyDescent="0.25">
      <c r="R4064" s="9" t="str">
        <f>IF(List!B4063="","",1)</f>
        <v/>
      </c>
    </row>
    <row r="4065" spans="18:18" x14ac:dyDescent="0.25">
      <c r="R4065" s="9" t="str">
        <f>IF(List!B4064="","",1)</f>
        <v/>
      </c>
    </row>
    <row r="4066" spans="18:18" x14ac:dyDescent="0.25">
      <c r="R4066" s="9" t="str">
        <f>IF(List!B4065="","",1)</f>
        <v/>
      </c>
    </row>
    <row r="4067" spans="18:18" x14ac:dyDescent="0.25">
      <c r="R4067" s="9" t="str">
        <f>IF(List!B4066="","",1)</f>
        <v/>
      </c>
    </row>
    <row r="4068" spans="18:18" x14ac:dyDescent="0.25">
      <c r="R4068" s="9" t="str">
        <f>IF(List!B4067="","",1)</f>
        <v/>
      </c>
    </row>
    <row r="4069" spans="18:18" x14ac:dyDescent="0.25">
      <c r="R4069" s="9" t="str">
        <f>IF(List!B4068="","",1)</f>
        <v/>
      </c>
    </row>
    <row r="4070" spans="18:18" x14ac:dyDescent="0.25">
      <c r="R4070" s="9" t="str">
        <f>IF(List!B4069="","",1)</f>
        <v/>
      </c>
    </row>
    <row r="4071" spans="18:18" x14ac:dyDescent="0.25">
      <c r="R4071" s="9" t="str">
        <f>IF(List!B4070="","",1)</f>
        <v/>
      </c>
    </row>
    <row r="4072" spans="18:18" x14ac:dyDescent="0.25">
      <c r="R4072" s="9" t="str">
        <f>IF(List!B4071="","",1)</f>
        <v/>
      </c>
    </row>
    <row r="4073" spans="18:18" x14ac:dyDescent="0.25">
      <c r="R4073" s="9" t="str">
        <f>IF(List!B4072="","",1)</f>
        <v/>
      </c>
    </row>
    <row r="4074" spans="18:18" x14ac:dyDescent="0.25">
      <c r="R4074" s="9" t="str">
        <f>IF(List!B4073="","",1)</f>
        <v/>
      </c>
    </row>
    <row r="4075" spans="18:18" x14ac:dyDescent="0.25">
      <c r="R4075" s="9" t="str">
        <f>IF(List!B4074="","",1)</f>
        <v/>
      </c>
    </row>
    <row r="4076" spans="18:18" x14ac:dyDescent="0.25">
      <c r="R4076" s="9" t="str">
        <f>IF(List!B4075="","",1)</f>
        <v/>
      </c>
    </row>
    <row r="4077" spans="18:18" x14ac:dyDescent="0.25">
      <c r="R4077" s="9" t="str">
        <f>IF(List!B4076="","",1)</f>
        <v/>
      </c>
    </row>
    <row r="4078" spans="18:18" x14ac:dyDescent="0.25">
      <c r="R4078" s="9" t="str">
        <f>IF(List!B4077="","",1)</f>
        <v/>
      </c>
    </row>
    <row r="4079" spans="18:18" x14ac:dyDescent="0.25">
      <c r="R4079" s="9" t="str">
        <f>IF(List!B4078="","",1)</f>
        <v/>
      </c>
    </row>
    <row r="4080" spans="18:18" x14ac:dyDescent="0.25">
      <c r="R4080" s="9" t="str">
        <f>IF(List!B4079="","",1)</f>
        <v/>
      </c>
    </row>
    <row r="4081" spans="18:18" x14ac:dyDescent="0.25">
      <c r="R4081" s="9" t="str">
        <f>IF(List!B4080="","",1)</f>
        <v/>
      </c>
    </row>
    <row r="4082" spans="18:18" x14ac:dyDescent="0.25">
      <c r="R4082" s="9" t="str">
        <f>IF(List!B4081="","",1)</f>
        <v/>
      </c>
    </row>
    <row r="4083" spans="18:18" x14ac:dyDescent="0.25">
      <c r="R4083" s="9" t="str">
        <f>IF(List!B4082="","",1)</f>
        <v/>
      </c>
    </row>
    <row r="4084" spans="18:18" x14ac:dyDescent="0.25">
      <c r="R4084" s="9" t="str">
        <f>IF(List!B4083="","",1)</f>
        <v/>
      </c>
    </row>
    <row r="4085" spans="18:18" x14ac:dyDescent="0.25">
      <c r="R4085" s="9" t="str">
        <f>IF(List!B4084="","",1)</f>
        <v/>
      </c>
    </row>
    <row r="4086" spans="18:18" x14ac:dyDescent="0.25">
      <c r="R4086" s="9" t="str">
        <f>IF(List!B4085="","",1)</f>
        <v/>
      </c>
    </row>
    <row r="4087" spans="18:18" x14ac:dyDescent="0.25">
      <c r="R4087" s="9" t="str">
        <f>IF(List!B4086="","",1)</f>
        <v/>
      </c>
    </row>
    <row r="4088" spans="18:18" x14ac:dyDescent="0.25">
      <c r="R4088" s="9" t="str">
        <f>IF(List!B4087="","",1)</f>
        <v/>
      </c>
    </row>
    <row r="4089" spans="18:18" x14ac:dyDescent="0.25">
      <c r="R4089" s="9" t="str">
        <f>IF(List!B4088="","",1)</f>
        <v/>
      </c>
    </row>
    <row r="4090" spans="18:18" x14ac:dyDescent="0.25">
      <c r="R4090" s="9" t="str">
        <f>IF(List!B4089="","",1)</f>
        <v/>
      </c>
    </row>
    <row r="4091" spans="18:18" x14ac:dyDescent="0.25">
      <c r="R4091" s="9" t="str">
        <f>IF(List!B4090="","",1)</f>
        <v/>
      </c>
    </row>
    <row r="4092" spans="18:18" x14ac:dyDescent="0.25">
      <c r="R4092" s="9" t="str">
        <f>IF(List!B4091="","",1)</f>
        <v/>
      </c>
    </row>
    <row r="4093" spans="18:18" x14ac:dyDescent="0.25">
      <c r="R4093" s="9" t="str">
        <f>IF(List!B4092="","",1)</f>
        <v/>
      </c>
    </row>
    <row r="4094" spans="18:18" x14ac:dyDescent="0.25">
      <c r="R4094" s="9" t="str">
        <f>IF(List!B4093="","",1)</f>
        <v/>
      </c>
    </row>
    <row r="4095" spans="18:18" x14ac:dyDescent="0.25">
      <c r="R4095" s="9" t="str">
        <f>IF(List!B4094="","",1)</f>
        <v/>
      </c>
    </row>
    <row r="4096" spans="18:18" x14ac:dyDescent="0.25">
      <c r="R4096" s="9" t="str">
        <f>IF(List!B4095="","",1)</f>
        <v/>
      </c>
    </row>
    <row r="4097" spans="18:18" x14ac:dyDescent="0.25">
      <c r="R4097" s="9" t="str">
        <f>IF(List!B4096="","",1)</f>
        <v/>
      </c>
    </row>
    <row r="4098" spans="18:18" x14ac:dyDescent="0.25">
      <c r="R4098" s="9" t="str">
        <f>IF(List!B4097="","",1)</f>
        <v/>
      </c>
    </row>
    <row r="4099" spans="18:18" x14ac:dyDescent="0.25">
      <c r="R4099" s="9" t="str">
        <f>IF(List!B4098="","",1)</f>
        <v/>
      </c>
    </row>
    <row r="4100" spans="18:18" x14ac:dyDescent="0.25">
      <c r="R4100" s="9" t="str">
        <f>IF(List!B4099="","",1)</f>
        <v/>
      </c>
    </row>
    <row r="4101" spans="18:18" x14ac:dyDescent="0.25">
      <c r="R4101" s="9" t="str">
        <f>IF(List!B4100="","",1)</f>
        <v/>
      </c>
    </row>
    <row r="4102" spans="18:18" x14ac:dyDescent="0.25">
      <c r="R4102" s="9" t="str">
        <f>IF(List!B4101="","",1)</f>
        <v/>
      </c>
    </row>
    <row r="4103" spans="18:18" x14ac:dyDescent="0.25">
      <c r="R4103" s="9" t="str">
        <f>IF(List!B4102="","",1)</f>
        <v/>
      </c>
    </row>
    <row r="4104" spans="18:18" x14ac:dyDescent="0.25">
      <c r="R4104" s="9" t="str">
        <f>IF(List!B4103="","",1)</f>
        <v/>
      </c>
    </row>
    <row r="4105" spans="18:18" x14ac:dyDescent="0.25">
      <c r="R4105" s="9" t="str">
        <f>IF(List!B4104="","",1)</f>
        <v/>
      </c>
    </row>
    <row r="4106" spans="18:18" x14ac:dyDescent="0.25">
      <c r="R4106" s="9" t="str">
        <f>IF(List!B4105="","",1)</f>
        <v/>
      </c>
    </row>
    <row r="4107" spans="18:18" x14ac:dyDescent="0.25">
      <c r="R4107" s="9" t="str">
        <f>IF(List!B4106="","",1)</f>
        <v/>
      </c>
    </row>
    <row r="4108" spans="18:18" x14ac:dyDescent="0.25">
      <c r="R4108" s="9" t="str">
        <f>IF(List!B4107="","",1)</f>
        <v/>
      </c>
    </row>
    <row r="4109" spans="18:18" x14ac:dyDescent="0.25">
      <c r="R4109" s="9" t="str">
        <f>IF(List!B4108="","",1)</f>
        <v/>
      </c>
    </row>
    <row r="4110" spans="18:18" x14ac:dyDescent="0.25">
      <c r="R4110" s="9" t="str">
        <f>IF(List!B4109="","",1)</f>
        <v/>
      </c>
    </row>
    <row r="4111" spans="18:18" x14ac:dyDescent="0.25">
      <c r="R4111" s="9" t="str">
        <f>IF(List!B4110="","",1)</f>
        <v/>
      </c>
    </row>
    <row r="4112" spans="18:18" x14ac:dyDescent="0.25">
      <c r="R4112" s="9" t="str">
        <f>IF(List!B4111="","",1)</f>
        <v/>
      </c>
    </row>
    <row r="4113" spans="18:18" x14ac:dyDescent="0.25">
      <c r="R4113" s="9" t="str">
        <f>IF(List!B4112="","",1)</f>
        <v/>
      </c>
    </row>
    <row r="4114" spans="18:18" x14ac:dyDescent="0.25">
      <c r="R4114" s="9" t="str">
        <f>IF(List!B4113="","",1)</f>
        <v/>
      </c>
    </row>
    <row r="4115" spans="18:18" x14ac:dyDescent="0.25">
      <c r="R4115" s="9" t="str">
        <f>IF(List!B4114="","",1)</f>
        <v/>
      </c>
    </row>
    <row r="4116" spans="18:18" x14ac:dyDescent="0.25">
      <c r="R4116" s="9" t="str">
        <f>IF(List!B4115="","",1)</f>
        <v/>
      </c>
    </row>
    <row r="4117" spans="18:18" x14ac:dyDescent="0.25">
      <c r="R4117" s="9" t="str">
        <f>IF(List!B4116="","",1)</f>
        <v/>
      </c>
    </row>
    <row r="4118" spans="18:18" x14ac:dyDescent="0.25">
      <c r="R4118" s="9" t="str">
        <f>IF(List!B4117="","",1)</f>
        <v/>
      </c>
    </row>
    <row r="4119" spans="18:18" x14ac:dyDescent="0.25">
      <c r="R4119" s="9" t="str">
        <f>IF(List!B4118="","",1)</f>
        <v/>
      </c>
    </row>
    <row r="4120" spans="18:18" x14ac:dyDescent="0.25">
      <c r="R4120" s="9" t="str">
        <f>IF(List!B4119="","",1)</f>
        <v/>
      </c>
    </row>
    <row r="4121" spans="18:18" x14ac:dyDescent="0.25">
      <c r="R4121" s="9" t="str">
        <f>IF(List!B4120="","",1)</f>
        <v/>
      </c>
    </row>
    <row r="4122" spans="18:18" x14ac:dyDescent="0.25">
      <c r="R4122" s="9" t="str">
        <f>IF(List!B4121="","",1)</f>
        <v/>
      </c>
    </row>
    <row r="4123" spans="18:18" x14ac:dyDescent="0.25">
      <c r="R4123" s="9" t="str">
        <f>IF(List!B4122="","",1)</f>
        <v/>
      </c>
    </row>
    <row r="4124" spans="18:18" x14ac:dyDescent="0.25">
      <c r="R4124" s="9" t="str">
        <f>IF(List!B4123="","",1)</f>
        <v/>
      </c>
    </row>
    <row r="4125" spans="18:18" x14ac:dyDescent="0.25">
      <c r="R4125" s="9" t="str">
        <f>IF(List!B4124="","",1)</f>
        <v/>
      </c>
    </row>
    <row r="4126" spans="18:18" x14ac:dyDescent="0.25">
      <c r="R4126" s="9" t="str">
        <f>IF(List!B4125="","",1)</f>
        <v/>
      </c>
    </row>
    <row r="4127" spans="18:18" x14ac:dyDescent="0.25">
      <c r="R4127" s="9" t="str">
        <f>IF(List!B4126="","",1)</f>
        <v/>
      </c>
    </row>
    <row r="4128" spans="18:18" x14ac:dyDescent="0.25">
      <c r="R4128" s="9" t="str">
        <f>IF(List!B4127="","",1)</f>
        <v/>
      </c>
    </row>
    <row r="4129" spans="18:18" x14ac:dyDescent="0.25">
      <c r="R4129" s="9" t="str">
        <f>IF(List!B4128="","",1)</f>
        <v/>
      </c>
    </row>
    <row r="4130" spans="18:18" x14ac:dyDescent="0.25">
      <c r="R4130" s="9" t="str">
        <f>IF(List!B4129="","",1)</f>
        <v/>
      </c>
    </row>
    <row r="4131" spans="18:18" x14ac:dyDescent="0.25">
      <c r="R4131" s="9" t="str">
        <f>IF(List!B4130="","",1)</f>
        <v/>
      </c>
    </row>
    <row r="4132" spans="18:18" x14ac:dyDescent="0.25">
      <c r="R4132" s="9" t="str">
        <f>IF(List!B4131="","",1)</f>
        <v/>
      </c>
    </row>
    <row r="4133" spans="18:18" x14ac:dyDescent="0.25">
      <c r="R4133" s="9" t="str">
        <f>IF(List!B4132="","",1)</f>
        <v/>
      </c>
    </row>
    <row r="4134" spans="18:18" x14ac:dyDescent="0.25">
      <c r="R4134" s="9" t="str">
        <f>IF(List!B4133="","",1)</f>
        <v/>
      </c>
    </row>
    <row r="4135" spans="18:18" x14ac:dyDescent="0.25">
      <c r="R4135" s="9" t="str">
        <f>IF(List!B4134="","",1)</f>
        <v/>
      </c>
    </row>
    <row r="4136" spans="18:18" x14ac:dyDescent="0.25">
      <c r="R4136" s="9" t="str">
        <f>IF(List!B4135="","",1)</f>
        <v/>
      </c>
    </row>
    <row r="4137" spans="18:18" x14ac:dyDescent="0.25">
      <c r="R4137" s="9" t="str">
        <f>IF(List!B4136="","",1)</f>
        <v/>
      </c>
    </row>
    <row r="4138" spans="18:18" x14ac:dyDescent="0.25">
      <c r="R4138" s="9" t="str">
        <f>IF(List!B4137="","",1)</f>
        <v/>
      </c>
    </row>
    <row r="4139" spans="18:18" x14ac:dyDescent="0.25">
      <c r="R4139" s="9" t="str">
        <f>IF(List!B4138="","",1)</f>
        <v/>
      </c>
    </row>
    <row r="4140" spans="18:18" x14ac:dyDescent="0.25">
      <c r="R4140" s="9" t="str">
        <f>IF(List!B4139="","",1)</f>
        <v/>
      </c>
    </row>
    <row r="4141" spans="18:18" x14ac:dyDescent="0.25">
      <c r="R4141" s="9" t="str">
        <f>IF(List!B4140="","",1)</f>
        <v/>
      </c>
    </row>
    <row r="4142" spans="18:18" x14ac:dyDescent="0.25">
      <c r="R4142" s="9" t="str">
        <f>IF(List!B4141="","",1)</f>
        <v/>
      </c>
    </row>
    <row r="4143" spans="18:18" x14ac:dyDescent="0.25">
      <c r="R4143" s="9" t="str">
        <f>IF(List!B4142="","",1)</f>
        <v/>
      </c>
    </row>
    <row r="4144" spans="18:18" x14ac:dyDescent="0.25">
      <c r="R4144" s="9" t="str">
        <f>IF(List!B4143="","",1)</f>
        <v/>
      </c>
    </row>
    <row r="4145" spans="18:18" x14ac:dyDescent="0.25">
      <c r="R4145" s="9" t="str">
        <f>IF(List!B4144="","",1)</f>
        <v/>
      </c>
    </row>
    <row r="4146" spans="18:18" x14ac:dyDescent="0.25">
      <c r="R4146" s="9" t="str">
        <f>IF(List!B4145="","",1)</f>
        <v/>
      </c>
    </row>
    <row r="4147" spans="18:18" x14ac:dyDescent="0.25">
      <c r="R4147" s="9" t="str">
        <f>IF(List!B4146="","",1)</f>
        <v/>
      </c>
    </row>
    <row r="4148" spans="18:18" x14ac:dyDescent="0.25">
      <c r="R4148" s="9" t="str">
        <f>IF(List!B4147="","",1)</f>
        <v/>
      </c>
    </row>
    <row r="4149" spans="18:18" x14ac:dyDescent="0.25">
      <c r="R4149" s="9" t="str">
        <f>IF(List!B4148="","",1)</f>
        <v/>
      </c>
    </row>
    <row r="4150" spans="18:18" x14ac:dyDescent="0.25">
      <c r="R4150" s="9" t="str">
        <f>IF(List!B4149="","",1)</f>
        <v/>
      </c>
    </row>
    <row r="4151" spans="18:18" x14ac:dyDescent="0.25">
      <c r="R4151" s="9" t="str">
        <f>IF(List!B4150="","",1)</f>
        <v/>
      </c>
    </row>
    <row r="4152" spans="18:18" x14ac:dyDescent="0.25">
      <c r="R4152" s="9" t="str">
        <f>IF(List!B4151="","",1)</f>
        <v/>
      </c>
    </row>
    <row r="4153" spans="18:18" x14ac:dyDescent="0.25">
      <c r="R4153" s="9" t="str">
        <f>IF(List!B4152="","",1)</f>
        <v/>
      </c>
    </row>
    <row r="4154" spans="18:18" x14ac:dyDescent="0.25">
      <c r="R4154" s="9" t="str">
        <f>IF(List!B4153="","",1)</f>
        <v/>
      </c>
    </row>
    <row r="4155" spans="18:18" x14ac:dyDescent="0.25">
      <c r="R4155" s="9" t="str">
        <f>IF(List!B4154="","",1)</f>
        <v/>
      </c>
    </row>
    <row r="4156" spans="18:18" x14ac:dyDescent="0.25">
      <c r="R4156" s="9" t="str">
        <f>IF(List!B4155="","",1)</f>
        <v/>
      </c>
    </row>
    <row r="4157" spans="18:18" x14ac:dyDescent="0.25">
      <c r="R4157" s="9" t="str">
        <f>IF(List!B4156="","",1)</f>
        <v/>
      </c>
    </row>
    <row r="4158" spans="18:18" x14ac:dyDescent="0.25">
      <c r="R4158" s="9" t="str">
        <f>IF(List!B4157="","",1)</f>
        <v/>
      </c>
    </row>
    <row r="4159" spans="18:18" x14ac:dyDescent="0.25">
      <c r="R4159" s="9" t="str">
        <f>IF(List!B4158="","",1)</f>
        <v/>
      </c>
    </row>
    <row r="4160" spans="18:18" x14ac:dyDescent="0.25">
      <c r="R4160" s="9" t="str">
        <f>IF(List!B4159="","",1)</f>
        <v/>
      </c>
    </row>
    <row r="4161" spans="18:18" x14ac:dyDescent="0.25">
      <c r="R4161" s="9" t="str">
        <f>IF(List!B4160="","",1)</f>
        <v/>
      </c>
    </row>
    <row r="4162" spans="18:18" x14ac:dyDescent="0.25">
      <c r="R4162" s="9" t="str">
        <f>IF(List!B4161="","",1)</f>
        <v/>
      </c>
    </row>
    <row r="4163" spans="18:18" x14ac:dyDescent="0.25">
      <c r="R4163" s="9" t="str">
        <f>IF(List!B4162="","",1)</f>
        <v/>
      </c>
    </row>
    <row r="4164" spans="18:18" x14ac:dyDescent="0.25">
      <c r="R4164" s="9" t="str">
        <f>IF(List!B4163="","",1)</f>
        <v/>
      </c>
    </row>
    <row r="4165" spans="18:18" x14ac:dyDescent="0.25">
      <c r="R4165" s="9" t="str">
        <f>IF(List!B4164="","",1)</f>
        <v/>
      </c>
    </row>
    <row r="4166" spans="18:18" x14ac:dyDescent="0.25">
      <c r="R4166" s="9" t="str">
        <f>IF(List!B4165="","",1)</f>
        <v/>
      </c>
    </row>
    <row r="4167" spans="18:18" x14ac:dyDescent="0.25">
      <c r="R4167" s="9" t="str">
        <f>IF(List!B4166="","",1)</f>
        <v/>
      </c>
    </row>
    <row r="4168" spans="18:18" x14ac:dyDescent="0.25">
      <c r="R4168" s="9" t="str">
        <f>IF(List!B4167="","",1)</f>
        <v/>
      </c>
    </row>
    <row r="4169" spans="18:18" x14ac:dyDescent="0.25">
      <c r="R4169" s="9" t="str">
        <f>IF(List!B4168="","",1)</f>
        <v/>
      </c>
    </row>
    <row r="4170" spans="18:18" x14ac:dyDescent="0.25">
      <c r="R4170" s="9" t="str">
        <f>IF(List!B4169="","",1)</f>
        <v/>
      </c>
    </row>
    <row r="4171" spans="18:18" x14ac:dyDescent="0.25">
      <c r="R4171" s="9" t="str">
        <f>IF(List!B4170="","",1)</f>
        <v/>
      </c>
    </row>
    <row r="4172" spans="18:18" x14ac:dyDescent="0.25">
      <c r="R4172" s="9" t="str">
        <f>IF(List!B4171="","",1)</f>
        <v/>
      </c>
    </row>
    <row r="4173" spans="18:18" x14ac:dyDescent="0.25">
      <c r="R4173" s="9" t="str">
        <f>IF(List!B4172="","",1)</f>
        <v/>
      </c>
    </row>
    <row r="4174" spans="18:18" x14ac:dyDescent="0.25">
      <c r="R4174" s="9" t="str">
        <f>IF(List!B4173="","",1)</f>
        <v/>
      </c>
    </row>
    <row r="4175" spans="18:18" x14ac:dyDescent="0.25">
      <c r="R4175" s="9" t="str">
        <f>IF(List!B4174="","",1)</f>
        <v/>
      </c>
    </row>
    <row r="4176" spans="18:18" x14ac:dyDescent="0.25">
      <c r="R4176" s="9" t="str">
        <f>IF(List!B4175="","",1)</f>
        <v/>
      </c>
    </row>
    <row r="4177" spans="18:18" x14ac:dyDescent="0.25">
      <c r="R4177" s="9" t="str">
        <f>IF(List!B4176="","",1)</f>
        <v/>
      </c>
    </row>
    <row r="4178" spans="18:18" x14ac:dyDescent="0.25">
      <c r="R4178" s="9" t="str">
        <f>IF(List!B4177="","",1)</f>
        <v/>
      </c>
    </row>
    <row r="4179" spans="18:18" x14ac:dyDescent="0.25">
      <c r="R4179" s="9" t="str">
        <f>IF(List!B4178="","",1)</f>
        <v/>
      </c>
    </row>
    <row r="4180" spans="18:18" x14ac:dyDescent="0.25">
      <c r="R4180" s="9" t="str">
        <f>IF(List!B4179="","",1)</f>
        <v/>
      </c>
    </row>
    <row r="4181" spans="18:18" x14ac:dyDescent="0.25">
      <c r="R4181" s="9" t="str">
        <f>IF(List!B4180="","",1)</f>
        <v/>
      </c>
    </row>
    <row r="4182" spans="18:18" x14ac:dyDescent="0.25">
      <c r="R4182" s="9" t="str">
        <f>IF(List!B4181="","",1)</f>
        <v/>
      </c>
    </row>
    <row r="4183" spans="18:18" x14ac:dyDescent="0.25">
      <c r="R4183" s="9" t="str">
        <f>IF(List!B4182="","",1)</f>
        <v/>
      </c>
    </row>
    <row r="4184" spans="18:18" x14ac:dyDescent="0.25">
      <c r="R4184" s="9" t="str">
        <f>IF(List!B4183="","",1)</f>
        <v/>
      </c>
    </row>
    <row r="4185" spans="18:18" x14ac:dyDescent="0.25">
      <c r="R4185" s="9" t="str">
        <f>IF(List!B4184="","",1)</f>
        <v/>
      </c>
    </row>
    <row r="4186" spans="18:18" x14ac:dyDescent="0.25">
      <c r="R4186" s="9" t="str">
        <f>IF(List!B4185="","",1)</f>
        <v/>
      </c>
    </row>
    <row r="4187" spans="18:18" x14ac:dyDescent="0.25">
      <c r="R4187" s="9" t="str">
        <f>IF(List!B4186="","",1)</f>
        <v/>
      </c>
    </row>
    <row r="4188" spans="18:18" x14ac:dyDescent="0.25">
      <c r="R4188" s="9" t="str">
        <f>IF(List!B4187="","",1)</f>
        <v/>
      </c>
    </row>
    <row r="4189" spans="18:18" x14ac:dyDescent="0.25">
      <c r="R4189" s="9" t="str">
        <f>IF(List!B4188="","",1)</f>
        <v/>
      </c>
    </row>
    <row r="4190" spans="18:18" x14ac:dyDescent="0.25">
      <c r="R4190" s="9" t="str">
        <f>IF(List!B4189="","",1)</f>
        <v/>
      </c>
    </row>
    <row r="4191" spans="18:18" x14ac:dyDescent="0.25">
      <c r="R4191" s="9" t="str">
        <f>IF(List!B4190="","",1)</f>
        <v/>
      </c>
    </row>
    <row r="4192" spans="18:18" x14ac:dyDescent="0.25">
      <c r="R4192" s="9" t="str">
        <f>IF(List!B4191="","",1)</f>
        <v/>
      </c>
    </row>
    <row r="4193" spans="18:18" x14ac:dyDescent="0.25">
      <c r="R4193" s="9" t="str">
        <f>IF(List!B4192="","",1)</f>
        <v/>
      </c>
    </row>
    <row r="4194" spans="18:18" x14ac:dyDescent="0.25">
      <c r="R4194" s="9" t="str">
        <f>IF(List!B4193="","",1)</f>
        <v/>
      </c>
    </row>
    <row r="4195" spans="18:18" x14ac:dyDescent="0.25">
      <c r="R4195" s="9" t="str">
        <f>IF(List!B4194="","",1)</f>
        <v/>
      </c>
    </row>
    <row r="4196" spans="18:18" x14ac:dyDescent="0.25">
      <c r="R4196" s="9" t="str">
        <f>IF(List!B4195="","",1)</f>
        <v/>
      </c>
    </row>
    <row r="4197" spans="18:18" x14ac:dyDescent="0.25">
      <c r="R4197" s="9" t="str">
        <f>IF(List!B4196="","",1)</f>
        <v/>
      </c>
    </row>
    <row r="4198" spans="18:18" x14ac:dyDescent="0.25">
      <c r="R4198" s="9" t="str">
        <f>IF(List!B4197="","",1)</f>
        <v/>
      </c>
    </row>
    <row r="4199" spans="18:18" x14ac:dyDescent="0.25">
      <c r="R4199" s="9" t="str">
        <f>IF(List!B4198="","",1)</f>
        <v/>
      </c>
    </row>
    <row r="4200" spans="18:18" x14ac:dyDescent="0.25">
      <c r="R4200" s="9" t="str">
        <f>IF(List!B4199="","",1)</f>
        <v/>
      </c>
    </row>
    <row r="4201" spans="18:18" x14ac:dyDescent="0.25">
      <c r="R4201" s="9" t="str">
        <f>IF(List!B4200="","",1)</f>
        <v/>
      </c>
    </row>
    <row r="4202" spans="18:18" x14ac:dyDescent="0.25">
      <c r="R4202" s="9" t="str">
        <f>IF(List!B4201="","",1)</f>
        <v/>
      </c>
    </row>
    <row r="4203" spans="18:18" x14ac:dyDescent="0.25">
      <c r="R4203" s="9" t="str">
        <f>IF(List!B4202="","",1)</f>
        <v/>
      </c>
    </row>
    <row r="4204" spans="18:18" x14ac:dyDescent="0.25">
      <c r="R4204" s="9" t="str">
        <f>IF(List!B4203="","",1)</f>
        <v/>
      </c>
    </row>
    <row r="4205" spans="18:18" x14ac:dyDescent="0.25">
      <c r="R4205" s="9" t="str">
        <f>IF(List!B4204="","",1)</f>
        <v/>
      </c>
    </row>
    <row r="4206" spans="18:18" x14ac:dyDescent="0.25">
      <c r="R4206" s="9" t="str">
        <f>IF(List!B4205="","",1)</f>
        <v/>
      </c>
    </row>
    <row r="4207" spans="18:18" x14ac:dyDescent="0.25">
      <c r="R4207" s="9" t="str">
        <f>IF(List!B4206="","",1)</f>
        <v/>
      </c>
    </row>
    <row r="4208" spans="18:18" x14ac:dyDescent="0.25">
      <c r="R4208" s="9" t="str">
        <f>IF(List!B4207="","",1)</f>
        <v/>
      </c>
    </row>
    <row r="4209" spans="18:18" x14ac:dyDescent="0.25">
      <c r="R4209" s="9" t="str">
        <f>IF(List!B4208="","",1)</f>
        <v/>
      </c>
    </row>
    <row r="4210" spans="18:18" x14ac:dyDescent="0.25">
      <c r="R4210" s="9" t="str">
        <f>IF(List!B4209="","",1)</f>
        <v/>
      </c>
    </row>
    <row r="4211" spans="18:18" x14ac:dyDescent="0.25">
      <c r="R4211" s="9" t="str">
        <f>IF(List!B4210="","",1)</f>
        <v/>
      </c>
    </row>
    <row r="4212" spans="18:18" x14ac:dyDescent="0.25">
      <c r="R4212" s="9" t="str">
        <f>IF(List!B4211="","",1)</f>
        <v/>
      </c>
    </row>
    <row r="4213" spans="18:18" x14ac:dyDescent="0.25">
      <c r="R4213" s="9" t="str">
        <f>IF(List!B4212="","",1)</f>
        <v/>
      </c>
    </row>
    <row r="4214" spans="18:18" x14ac:dyDescent="0.25">
      <c r="R4214" s="9" t="str">
        <f>IF(List!B4213="","",1)</f>
        <v/>
      </c>
    </row>
    <row r="4215" spans="18:18" x14ac:dyDescent="0.25">
      <c r="R4215" s="9" t="str">
        <f>IF(List!B4214="","",1)</f>
        <v/>
      </c>
    </row>
    <row r="4216" spans="18:18" x14ac:dyDescent="0.25">
      <c r="R4216" s="9" t="str">
        <f>IF(List!B4215="","",1)</f>
        <v/>
      </c>
    </row>
    <row r="4217" spans="18:18" x14ac:dyDescent="0.25">
      <c r="R4217" s="9" t="str">
        <f>IF(List!B4216="","",1)</f>
        <v/>
      </c>
    </row>
    <row r="4218" spans="18:18" x14ac:dyDescent="0.25">
      <c r="R4218" s="9" t="str">
        <f>IF(List!B4217="","",1)</f>
        <v/>
      </c>
    </row>
    <row r="4219" spans="18:18" x14ac:dyDescent="0.25">
      <c r="R4219" s="9" t="str">
        <f>IF(List!B4218="","",1)</f>
        <v/>
      </c>
    </row>
    <row r="4220" spans="18:18" x14ac:dyDescent="0.25">
      <c r="R4220" s="9" t="str">
        <f>IF(List!B4219="","",1)</f>
        <v/>
      </c>
    </row>
    <row r="4221" spans="18:18" x14ac:dyDescent="0.25">
      <c r="R4221" s="9" t="str">
        <f>IF(List!B4220="","",1)</f>
        <v/>
      </c>
    </row>
    <row r="4222" spans="18:18" x14ac:dyDescent="0.25">
      <c r="R4222" s="9" t="str">
        <f>IF(List!B4221="","",1)</f>
        <v/>
      </c>
    </row>
    <row r="4223" spans="18:18" x14ac:dyDescent="0.25">
      <c r="R4223" s="9" t="str">
        <f>IF(List!B4222="","",1)</f>
        <v/>
      </c>
    </row>
    <row r="4224" spans="18:18" x14ac:dyDescent="0.25">
      <c r="R4224" s="9" t="str">
        <f>IF(List!B4223="","",1)</f>
        <v/>
      </c>
    </row>
    <row r="4225" spans="18:18" x14ac:dyDescent="0.25">
      <c r="R4225" s="9" t="str">
        <f>IF(List!B4224="","",1)</f>
        <v/>
      </c>
    </row>
    <row r="4226" spans="18:18" x14ac:dyDescent="0.25">
      <c r="R4226" s="9" t="str">
        <f>IF(List!B4225="","",1)</f>
        <v/>
      </c>
    </row>
    <row r="4227" spans="18:18" x14ac:dyDescent="0.25">
      <c r="R4227" s="9" t="str">
        <f>IF(List!B4226="","",1)</f>
        <v/>
      </c>
    </row>
    <row r="4228" spans="18:18" x14ac:dyDescent="0.25">
      <c r="R4228" s="9" t="str">
        <f>IF(List!B4227="","",1)</f>
        <v/>
      </c>
    </row>
    <row r="4229" spans="18:18" x14ac:dyDescent="0.25">
      <c r="R4229" s="9" t="str">
        <f>IF(List!B4228="","",1)</f>
        <v/>
      </c>
    </row>
    <row r="4230" spans="18:18" x14ac:dyDescent="0.25">
      <c r="R4230" s="9" t="str">
        <f>IF(List!B4229="","",1)</f>
        <v/>
      </c>
    </row>
    <row r="4231" spans="18:18" x14ac:dyDescent="0.25">
      <c r="R4231" s="9" t="str">
        <f>IF(List!B4230="","",1)</f>
        <v/>
      </c>
    </row>
    <row r="4232" spans="18:18" x14ac:dyDescent="0.25">
      <c r="R4232" s="9" t="str">
        <f>IF(List!B4231="","",1)</f>
        <v/>
      </c>
    </row>
    <row r="4233" spans="18:18" x14ac:dyDescent="0.25">
      <c r="R4233" s="9" t="str">
        <f>IF(List!B4232="","",1)</f>
        <v/>
      </c>
    </row>
    <row r="4234" spans="18:18" x14ac:dyDescent="0.25">
      <c r="R4234" s="9" t="str">
        <f>IF(List!B4233="","",1)</f>
        <v/>
      </c>
    </row>
    <row r="4235" spans="18:18" x14ac:dyDescent="0.25">
      <c r="R4235" s="9" t="str">
        <f>IF(List!B4234="","",1)</f>
        <v/>
      </c>
    </row>
    <row r="4236" spans="18:18" x14ac:dyDescent="0.25">
      <c r="R4236" s="9" t="str">
        <f>IF(List!B4235="","",1)</f>
        <v/>
      </c>
    </row>
    <row r="4237" spans="18:18" x14ac:dyDescent="0.25">
      <c r="R4237" s="9" t="str">
        <f>IF(List!B4236="","",1)</f>
        <v/>
      </c>
    </row>
    <row r="4238" spans="18:18" x14ac:dyDescent="0.25">
      <c r="R4238" s="9" t="str">
        <f>IF(List!B4237="","",1)</f>
        <v/>
      </c>
    </row>
    <row r="4239" spans="18:18" x14ac:dyDescent="0.25">
      <c r="R4239" s="9" t="str">
        <f>IF(List!B4238="","",1)</f>
        <v/>
      </c>
    </row>
    <row r="4240" spans="18:18" x14ac:dyDescent="0.25">
      <c r="R4240" s="9" t="str">
        <f>IF(List!B4239="","",1)</f>
        <v/>
      </c>
    </row>
    <row r="4241" spans="18:18" x14ac:dyDescent="0.25">
      <c r="R4241" s="9" t="str">
        <f>IF(List!B4240="","",1)</f>
        <v/>
      </c>
    </row>
    <row r="4242" spans="18:18" x14ac:dyDescent="0.25">
      <c r="R4242" s="9" t="str">
        <f>IF(List!B4241="","",1)</f>
        <v/>
      </c>
    </row>
    <row r="4243" spans="18:18" x14ac:dyDescent="0.25">
      <c r="R4243" s="9" t="str">
        <f>IF(List!B4242="","",1)</f>
        <v/>
      </c>
    </row>
    <row r="4244" spans="18:18" x14ac:dyDescent="0.25">
      <c r="R4244" s="9" t="str">
        <f>IF(List!B4243="","",1)</f>
        <v/>
      </c>
    </row>
    <row r="4245" spans="18:18" x14ac:dyDescent="0.25">
      <c r="R4245" s="9" t="str">
        <f>IF(List!B4244="","",1)</f>
        <v/>
      </c>
    </row>
    <row r="4246" spans="18:18" x14ac:dyDescent="0.25">
      <c r="R4246" s="9" t="str">
        <f>IF(List!B4245="","",1)</f>
        <v/>
      </c>
    </row>
    <row r="4247" spans="18:18" x14ac:dyDescent="0.25">
      <c r="R4247" s="9" t="str">
        <f>IF(List!B4246="","",1)</f>
        <v/>
      </c>
    </row>
    <row r="4248" spans="18:18" x14ac:dyDescent="0.25">
      <c r="R4248" s="9" t="str">
        <f>IF(List!B4247="","",1)</f>
        <v/>
      </c>
    </row>
    <row r="4249" spans="18:18" x14ac:dyDescent="0.25">
      <c r="R4249" s="9" t="str">
        <f>IF(List!B4248="","",1)</f>
        <v/>
      </c>
    </row>
    <row r="4250" spans="18:18" x14ac:dyDescent="0.25">
      <c r="R4250" s="9" t="str">
        <f>IF(List!B4249="","",1)</f>
        <v/>
      </c>
    </row>
    <row r="4251" spans="18:18" x14ac:dyDescent="0.25">
      <c r="R4251" s="9" t="str">
        <f>IF(List!B4250="","",1)</f>
        <v/>
      </c>
    </row>
    <row r="4252" spans="18:18" x14ac:dyDescent="0.25">
      <c r="R4252" s="9" t="str">
        <f>IF(List!B4251="","",1)</f>
        <v/>
      </c>
    </row>
    <row r="4253" spans="18:18" x14ac:dyDescent="0.25">
      <c r="R4253" s="9" t="str">
        <f>IF(List!B4252="","",1)</f>
        <v/>
      </c>
    </row>
    <row r="4254" spans="18:18" x14ac:dyDescent="0.25">
      <c r="R4254" s="9" t="str">
        <f>IF(List!B4253="","",1)</f>
        <v/>
      </c>
    </row>
    <row r="4255" spans="18:18" x14ac:dyDescent="0.25">
      <c r="R4255" s="9" t="str">
        <f>IF(List!B4254="","",1)</f>
        <v/>
      </c>
    </row>
    <row r="4256" spans="18:18" x14ac:dyDescent="0.25">
      <c r="R4256" s="9" t="str">
        <f>IF(List!B4255="","",1)</f>
        <v/>
      </c>
    </row>
    <row r="4257" spans="18:18" x14ac:dyDescent="0.25">
      <c r="R4257" s="9" t="str">
        <f>IF(List!B4256="","",1)</f>
        <v/>
      </c>
    </row>
    <row r="4258" spans="18:18" x14ac:dyDescent="0.25">
      <c r="R4258" s="9" t="str">
        <f>IF(List!B4257="","",1)</f>
        <v/>
      </c>
    </row>
    <row r="4259" spans="18:18" x14ac:dyDescent="0.25">
      <c r="R4259" s="9" t="str">
        <f>IF(List!B4258="","",1)</f>
        <v/>
      </c>
    </row>
    <row r="4260" spans="18:18" x14ac:dyDescent="0.25">
      <c r="R4260" s="9" t="str">
        <f>IF(List!B4259="","",1)</f>
        <v/>
      </c>
    </row>
    <row r="4261" spans="18:18" x14ac:dyDescent="0.25">
      <c r="R4261" s="9" t="str">
        <f>IF(List!B4260="","",1)</f>
        <v/>
      </c>
    </row>
    <row r="4262" spans="18:18" x14ac:dyDescent="0.25">
      <c r="R4262" s="9" t="str">
        <f>IF(List!B4261="","",1)</f>
        <v/>
      </c>
    </row>
    <row r="4263" spans="18:18" x14ac:dyDescent="0.25">
      <c r="R4263" s="9" t="str">
        <f>IF(List!B4262="","",1)</f>
        <v/>
      </c>
    </row>
    <row r="4264" spans="18:18" x14ac:dyDescent="0.25">
      <c r="R4264" s="9" t="str">
        <f>IF(List!B4263="","",1)</f>
        <v/>
      </c>
    </row>
    <row r="4265" spans="18:18" x14ac:dyDescent="0.25">
      <c r="R4265" s="9" t="str">
        <f>IF(List!B4264="","",1)</f>
        <v/>
      </c>
    </row>
    <row r="4266" spans="18:18" x14ac:dyDescent="0.25">
      <c r="R4266" s="9" t="str">
        <f>IF(List!B4265="","",1)</f>
        <v/>
      </c>
    </row>
    <row r="4267" spans="18:18" x14ac:dyDescent="0.25">
      <c r="R4267" s="9" t="str">
        <f>IF(List!B4266="","",1)</f>
        <v/>
      </c>
    </row>
    <row r="4268" spans="18:18" x14ac:dyDescent="0.25">
      <c r="R4268" s="9" t="str">
        <f>IF(List!B4267="","",1)</f>
        <v/>
      </c>
    </row>
    <row r="4269" spans="18:18" x14ac:dyDescent="0.25">
      <c r="R4269" s="9" t="str">
        <f>IF(List!B4268="","",1)</f>
        <v/>
      </c>
    </row>
    <row r="4270" spans="18:18" x14ac:dyDescent="0.25">
      <c r="R4270" s="9" t="str">
        <f>IF(List!B4269="","",1)</f>
        <v/>
      </c>
    </row>
    <row r="4271" spans="18:18" x14ac:dyDescent="0.25">
      <c r="R4271" s="9" t="str">
        <f>IF(List!B4270="","",1)</f>
        <v/>
      </c>
    </row>
    <row r="4272" spans="18:18" x14ac:dyDescent="0.25">
      <c r="R4272" s="9" t="str">
        <f>IF(List!B4271="","",1)</f>
        <v/>
      </c>
    </row>
    <row r="4273" spans="18:18" x14ac:dyDescent="0.25">
      <c r="R4273" s="9" t="str">
        <f>IF(List!B4272="","",1)</f>
        <v/>
      </c>
    </row>
    <row r="4274" spans="18:18" x14ac:dyDescent="0.25">
      <c r="R4274" s="9" t="str">
        <f>IF(List!B4273="","",1)</f>
        <v/>
      </c>
    </row>
    <row r="4275" spans="18:18" x14ac:dyDescent="0.25">
      <c r="R4275" s="9" t="str">
        <f>IF(List!B4274="","",1)</f>
        <v/>
      </c>
    </row>
    <row r="4276" spans="18:18" x14ac:dyDescent="0.25">
      <c r="R4276" s="9" t="str">
        <f>IF(List!B4275="","",1)</f>
        <v/>
      </c>
    </row>
    <row r="4277" spans="18:18" x14ac:dyDescent="0.25">
      <c r="R4277" s="9" t="str">
        <f>IF(List!B4276="","",1)</f>
        <v/>
      </c>
    </row>
    <row r="4278" spans="18:18" x14ac:dyDescent="0.25">
      <c r="R4278" s="9" t="str">
        <f>IF(List!B4277="","",1)</f>
        <v/>
      </c>
    </row>
    <row r="4279" spans="18:18" x14ac:dyDescent="0.25">
      <c r="R4279" s="9" t="str">
        <f>IF(List!B4278="","",1)</f>
        <v/>
      </c>
    </row>
    <row r="4280" spans="18:18" x14ac:dyDescent="0.25">
      <c r="R4280" s="9" t="str">
        <f>IF(List!B4279="","",1)</f>
        <v/>
      </c>
    </row>
    <row r="4281" spans="18:18" x14ac:dyDescent="0.25">
      <c r="R4281" s="9" t="str">
        <f>IF(List!B4280="","",1)</f>
        <v/>
      </c>
    </row>
    <row r="4282" spans="18:18" x14ac:dyDescent="0.25">
      <c r="R4282" s="9" t="str">
        <f>IF(List!B4281="","",1)</f>
        <v/>
      </c>
    </row>
    <row r="4283" spans="18:18" x14ac:dyDescent="0.25">
      <c r="R4283" s="9" t="str">
        <f>IF(List!B4282="","",1)</f>
        <v/>
      </c>
    </row>
    <row r="4284" spans="18:18" x14ac:dyDescent="0.25">
      <c r="R4284" s="9" t="str">
        <f>IF(List!B4283="","",1)</f>
        <v/>
      </c>
    </row>
    <row r="4285" spans="18:18" x14ac:dyDescent="0.25">
      <c r="R4285" s="9" t="str">
        <f>IF(List!B4284="","",1)</f>
        <v/>
      </c>
    </row>
    <row r="4286" spans="18:18" x14ac:dyDescent="0.25">
      <c r="R4286" s="9" t="str">
        <f>IF(List!B4285="","",1)</f>
        <v/>
      </c>
    </row>
    <row r="4287" spans="18:18" x14ac:dyDescent="0.25">
      <c r="R4287" s="9" t="str">
        <f>IF(List!B4286="","",1)</f>
        <v/>
      </c>
    </row>
    <row r="4288" spans="18:18" x14ac:dyDescent="0.25">
      <c r="R4288" s="9" t="str">
        <f>IF(List!B4287="","",1)</f>
        <v/>
      </c>
    </row>
    <row r="4289" spans="18:18" x14ac:dyDescent="0.25">
      <c r="R4289" s="9" t="str">
        <f>IF(List!B4288="","",1)</f>
        <v/>
      </c>
    </row>
    <row r="4290" spans="18:18" x14ac:dyDescent="0.25">
      <c r="R4290" s="9" t="str">
        <f>IF(List!B4289="","",1)</f>
        <v/>
      </c>
    </row>
    <row r="4291" spans="18:18" x14ac:dyDescent="0.25">
      <c r="R4291" s="9" t="str">
        <f>IF(List!B4290="","",1)</f>
        <v/>
      </c>
    </row>
    <row r="4292" spans="18:18" x14ac:dyDescent="0.25">
      <c r="R4292" s="9" t="str">
        <f>IF(List!B4291="","",1)</f>
        <v/>
      </c>
    </row>
    <row r="4293" spans="18:18" x14ac:dyDescent="0.25">
      <c r="R4293" s="9" t="str">
        <f>IF(List!B4292="","",1)</f>
        <v/>
      </c>
    </row>
    <row r="4294" spans="18:18" x14ac:dyDescent="0.25">
      <c r="R4294" s="9" t="str">
        <f>IF(List!B4293="","",1)</f>
        <v/>
      </c>
    </row>
    <row r="4295" spans="18:18" x14ac:dyDescent="0.25">
      <c r="R4295" s="9" t="str">
        <f>IF(List!B4294="","",1)</f>
        <v/>
      </c>
    </row>
    <row r="4296" spans="18:18" x14ac:dyDescent="0.25">
      <c r="R4296" s="9" t="str">
        <f>IF(List!B4295="","",1)</f>
        <v/>
      </c>
    </row>
    <row r="4297" spans="18:18" x14ac:dyDescent="0.25">
      <c r="R4297" s="9" t="str">
        <f>IF(List!B4296="","",1)</f>
        <v/>
      </c>
    </row>
    <row r="4298" spans="18:18" x14ac:dyDescent="0.25">
      <c r="R4298" s="9" t="str">
        <f>IF(List!B4297="","",1)</f>
        <v/>
      </c>
    </row>
    <row r="4299" spans="18:18" x14ac:dyDescent="0.25">
      <c r="R4299" s="9" t="str">
        <f>IF(List!B4298="","",1)</f>
        <v/>
      </c>
    </row>
    <row r="4300" spans="18:18" x14ac:dyDescent="0.25">
      <c r="R4300" s="9" t="str">
        <f>IF(List!B4299="","",1)</f>
        <v/>
      </c>
    </row>
    <row r="4301" spans="18:18" x14ac:dyDescent="0.25">
      <c r="R4301" s="9" t="str">
        <f>IF(List!B4300="","",1)</f>
        <v/>
      </c>
    </row>
    <row r="4302" spans="18:18" x14ac:dyDescent="0.25">
      <c r="R4302" s="9" t="str">
        <f>IF(List!B4301="","",1)</f>
        <v/>
      </c>
    </row>
    <row r="4303" spans="18:18" x14ac:dyDescent="0.25">
      <c r="R4303" s="9" t="str">
        <f>IF(List!B4302="","",1)</f>
        <v/>
      </c>
    </row>
    <row r="4304" spans="18:18" x14ac:dyDescent="0.25">
      <c r="R4304" s="9" t="str">
        <f>IF(List!B4303="","",1)</f>
        <v/>
      </c>
    </row>
    <row r="4305" spans="18:18" x14ac:dyDescent="0.25">
      <c r="R4305" s="9" t="str">
        <f>IF(List!B4304="","",1)</f>
        <v/>
      </c>
    </row>
    <row r="4306" spans="18:18" x14ac:dyDescent="0.25">
      <c r="R4306" s="9" t="str">
        <f>IF(List!B4305="","",1)</f>
        <v/>
      </c>
    </row>
    <row r="4307" spans="18:18" x14ac:dyDescent="0.25">
      <c r="R4307" s="9" t="str">
        <f>IF(List!B4306="","",1)</f>
        <v/>
      </c>
    </row>
    <row r="4308" spans="18:18" x14ac:dyDescent="0.25">
      <c r="R4308" s="9" t="str">
        <f>IF(List!B4307="","",1)</f>
        <v/>
      </c>
    </row>
    <row r="4309" spans="18:18" x14ac:dyDescent="0.25">
      <c r="R4309" s="9" t="str">
        <f>IF(List!B4308="","",1)</f>
        <v/>
      </c>
    </row>
    <row r="4310" spans="18:18" x14ac:dyDescent="0.25">
      <c r="R4310" s="9" t="str">
        <f>IF(List!B4309="","",1)</f>
        <v/>
      </c>
    </row>
    <row r="4311" spans="18:18" x14ac:dyDescent="0.25">
      <c r="R4311" s="9" t="str">
        <f>IF(List!B4310="","",1)</f>
        <v/>
      </c>
    </row>
    <row r="4312" spans="18:18" x14ac:dyDescent="0.25">
      <c r="R4312" s="9" t="str">
        <f>IF(List!B4311="","",1)</f>
        <v/>
      </c>
    </row>
    <row r="4313" spans="18:18" x14ac:dyDescent="0.25">
      <c r="R4313" s="9" t="str">
        <f>IF(List!B4312="","",1)</f>
        <v/>
      </c>
    </row>
    <row r="4314" spans="18:18" x14ac:dyDescent="0.25">
      <c r="R4314" s="9" t="str">
        <f>IF(List!B4313="","",1)</f>
        <v/>
      </c>
    </row>
    <row r="4315" spans="18:18" x14ac:dyDescent="0.25">
      <c r="R4315" s="9" t="str">
        <f>IF(List!B4314="","",1)</f>
        <v/>
      </c>
    </row>
    <row r="4316" spans="18:18" x14ac:dyDescent="0.25">
      <c r="R4316" s="9" t="str">
        <f>IF(List!B4315="","",1)</f>
        <v/>
      </c>
    </row>
    <row r="4317" spans="18:18" x14ac:dyDescent="0.25">
      <c r="R4317" s="9" t="str">
        <f>IF(List!B4316="","",1)</f>
        <v/>
      </c>
    </row>
    <row r="4318" spans="18:18" x14ac:dyDescent="0.25">
      <c r="R4318" s="9" t="str">
        <f>IF(List!B4317="","",1)</f>
        <v/>
      </c>
    </row>
    <row r="4319" spans="18:18" x14ac:dyDescent="0.25">
      <c r="R4319" s="9" t="str">
        <f>IF(List!B4318="","",1)</f>
        <v/>
      </c>
    </row>
    <row r="4320" spans="18:18" x14ac:dyDescent="0.25">
      <c r="R4320" s="9" t="str">
        <f>IF(List!B4319="","",1)</f>
        <v/>
      </c>
    </row>
    <row r="4321" spans="18:18" x14ac:dyDescent="0.25">
      <c r="R4321" s="9" t="str">
        <f>IF(List!B4320="","",1)</f>
        <v/>
      </c>
    </row>
    <row r="4322" spans="18:18" x14ac:dyDescent="0.25">
      <c r="R4322" s="9" t="str">
        <f>IF(List!B4321="","",1)</f>
        <v/>
      </c>
    </row>
    <row r="4323" spans="18:18" x14ac:dyDescent="0.25">
      <c r="R4323" s="9" t="str">
        <f>IF(List!B4322="","",1)</f>
        <v/>
      </c>
    </row>
    <row r="4324" spans="18:18" x14ac:dyDescent="0.25">
      <c r="R4324" s="9" t="str">
        <f>IF(List!B4323="","",1)</f>
        <v/>
      </c>
    </row>
    <row r="4325" spans="18:18" x14ac:dyDescent="0.25">
      <c r="R4325" s="9" t="str">
        <f>IF(List!B4324="","",1)</f>
        <v/>
      </c>
    </row>
    <row r="4326" spans="18:18" x14ac:dyDescent="0.25">
      <c r="R4326" s="9" t="str">
        <f>IF(List!B4325="","",1)</f>
        <v/>
      </c>
    </row>
    <row r="4327" spans="18:18" x14ac:dyDescent="0.25">
      <c r="R4327" s="9" t="str">
        <f>IF(List!B4326="","",1)</f>
        <v/>
      </c>
    </row>
    <row r="4328" spans="18:18" x14ac:dyDescent="0.25">
      <c r="R4328" s="9" t="str">
        <f>IF(List!B4327="","",1)</f>
        <v/>
      </c>
    </row>
    <row r="4329" spans="18:18" x14ac:dyDescent="0.25">
      <c r="R4329" s="9" t="str">
        <f>IF(List!B4328="","",1)</f>
        <v/>
      </c>
    </row>
    <row r="4330" spans="18:18" x14ac:dyDescent="0.25">
      <c r="R4330" s="9" t="str">
        <f>IF(List!B4329="","",1)</f>
        <v/>
      </c>
    </row>
    <row r="4331" spans="18:18" x14ac:dyDescent="0.25">
      <c r="R4331" s="9" t="str">
        <f>IF(List!B4330="","",1)</f>
        <v/>
      </c>
    </row>
    <row r="4332" spans="18:18" x14ac:dyDescent="0.25">
      <c r="R4332" s="9" t="str">
        <f>IF(List!B4331="","",1)</f>
        <v/>
      </c>
    </row>
    <row r="4333" spans="18:18" x14ac:dyDescent="0.25">
      <c r="R4333" s="9" t="str">
        <f>IF(List!B4332="","",1)</f>
        <v/>
      </c>
    </row>
    <row r="4334" spans="18:18" x14ac:dyDescent="0.25">
      <c r="R4334" s="9" t="str">
        <f>IF(List!B4333="","",1)</f>
        <v/>
      </c>
    </row>
    <row r="4335" spans="18:18" x14ac:dyDescent="0.25">
      <c r="R4335" s="9" t="str">
        <f>IF(List!B4334="","",1)</f>
        <v/>
      </c>
    </row>
    <row r="4336" spans="18:18" x14ac:dyDescent="0.25">
      <c r="R4336" s="9" t="str">
        <f>IF(List!B4335="","",1)</f>
        <v/>
      </c>
    </row>
    <row r="4337" spans="18:18" x14ac:dyDescent="0.25">
      <c r="R4337" s="9" t="str">
        <f>IF(List!B4336="","",1)</f>
        <v/>
      </c>
    </row>
    <row r="4338" spans="18:18" x14ac:dyDescent="0.25">
      <c r="R4338" s="9" t="str">
        <f>IF(List!B4337="","",1)</f>
        <v/>
      </c>
    </row>
    <row r="4339" spans="18:18" x14ac:dyDescent="0.25">
      <c r="R4339" s="9" t="str">
        <f>IF(List!B4338="","",1)</f>
        <v/>
      </c>
    </row>
    <row r="4340" spans="18:18" x14ac:dyDescent="0.25">
      <c r="R4340" s="9" t="str">
        <f>IF(List!B4339="","",1)</f>
        <v/>
      </c>
    </row>
    <row r="4341" spans="18:18" x14ac:dyDescent="0.25">
      <c r="R4341" s="9" t="str">
        <f>IF(List!B4340="","",1)</f>
        <v/>
      </c>
    </row>
    <row r="4342" spans="18:18" x14ac:dyDescent="0.25">
      <c r="R4342" s="9" t="str">
        <f>IF(List!B4341="","",1)</f>
        <v/>
      </c>
    </row>
    <row r="4343" spans="18:18" x14ac:dyDescent="0.25">
      <c r="R4343" s="9" t="str">
        <f>IF(List!B4342="","",1)</f>
        <v/>
      </c>
    </row>
    <row r="4344" spans="18:18" x14ac:dyDescent="0.25">
      <c r="R4344" s="9" t="str">
        <f>IF(List!B4343="","",1)</f>
        <v/>
      </c>
    </row>
    <row r="4345" spans="18:18" x14ac:dyDescent="0.25">
      <c r="R4345" s="9" t="str">
        <f>IF(List!B4344="","",1)</f>
        <v/>
      </c>
    </row>
    <row r="4346" spans="18:18" x14ac:dyDescent="0.25">
      <c r="R4346" s="9" t="str">
        <f>IF(List!B4345="","",1)</f>
        <v/>
      </c>
    </row>
    <row r="4347" spans="18:18" x14ac:dyDescent="0.25">
      <c r="R4347" s="9" t="str">
        <f>IF(List!B4346="","",1)</f>
        <v/>
      </c>
    </row>
    <row r="4348" spans="18:18" x14ac:dyDescent="0.25">
      <c r="R4348" s="9" t="str">
        <f>IF(List!B4347="","",1)</f>
        <v/>
      </c>
    </row>
    <row r="4349" spans="18:18" x14ac:dyDescent="0.25">
      <c r="R4349" s="9" t="str">
        <f>IF(List!B4348="","",1)</f>
        <v/>
      </c>
    </row>
    <row r="4350" spans="18:18" x14ac:dyDescent="0.25">
      <c r="R4350" s="9" t="str">
        <f>IF(List!B4349="","",1)</f>
        <v/>
      </c>
    </row>
    <row r="4351" spans="18:18" x14ac:dyDescent="0.25">
      <c r="R4351" s="9" t="str">
        <f>IF(List!B4350="","",1)</f>
        <v/>
      </c>
    </row>
    <row r="4352" spans="18:18" x14ac:dyDescent="0.25">
      <c r="R4352" s="9" t="str">
        <f>IF(List!B4351="","",1)</f>
        <v/>
      </c>
    </row>
    <row r="4353" spans="18:18" x14ac:dyDescent="0.25">
      <c r="R4353" s="9" t="str">
        <f>IF(List!B4352="","",1)</f>
        <v/>
      </c>
    </row>
    <row r="4354" spans="18:18" x14ac:dyDescent="0.25">
      <c r="R4354" s="9" t="str">
        <f>IF(List!B4353="","",1)</f>
        <v/>
      </c>
    </row>
    <row r="4355" spans="18:18" x14ac:dyDescent="0.25">
      <c r="R4355" s="9" t="str">
        <f>IF(List!B4354="","",1)</f>
        <v/>
      </c>
    </row>
    <row r="4356" spans="18:18" x14ac:dyDescent="0.25">
      <c r="R4356" s="9" t="str">
        <f>IF(List!B4355="","",1)</f>
        <v/>
      </c>
    </row>
    <row r="4357" spans="18:18" x14ac:dyDescent="0.25">
      <c r="R4357" s="9" t="str">
        <f>IF(List!B4356="","",1)</f>
        <v/>
      </c>
    </row>
    <row r="4358" spans="18:18" x14ac:dyDescent="0.25">
      <c r="R4358" s="9" t="str">
        <f>IF(List!B4357="","",1)</f>
        <v/>
      </c>
    </row>
    <row r="4359" spans="18:18" x14ac:dyDescent="0.25">
      <c r="R4359" s="9" t="str">
        <f>IF(List!B4358="","",1)</f>
        <v/>
      </c>
    </row>
    <row r="4360" spans="18:18" x14ac:dyDescent="0.25">
      <c r="R4360" s="9" t="str">
        <f>IF(List!B4359="","",1)</f>
        <v/>
      </c>
    </row>
    <row r="4361" spans="18:18" x14ac:dyDescent="0.25">
      <c r="R4361" s="9" t="str">
        <f>IF(List!B4360="","",1)</f>
        <v/>
      </c>
    </row>
    <row r="4362" spans="18:18" x14ac:dyDescent="0.25">
      <c r="R4362" s="9" t="str">
        <f>IF(List!B4361="","",1)</f>
        <v/>
      </c>
    </row>
    <row r="4363" spans="18:18" x14ac:dyDescent="0.25">
      <c r="R4363" s="9" t="str">
        <f>IF(List!B4362="","",1)</f>
        <v/>
      </c>
    </row>
    <row r="4364" spans="18:18" x14ac:dyDescent="0.25">
      <c r="R4364" s="9" t="str">
        <f>IF(List!B4363="","",1)</f>
        <v/>
      </c>
    </row>
    <row r="4365" spans="18:18" x14ac:dyDescent="0.25">
      <c r="R4365" s="9" t="str">
        <f>IF(List!B4364="","",1)</f>
        <v/>
      </c>
    </row>
    <row r="4366" spans="18:18" x14ac:dyDescent="0.25">
      <c r="R4366" s="9" t="str">
        <f>IF(List!B4365="","",1)</f>
        <v/>
      </c>
    </row>
    <row r="4367" spans="18:18" x14ac:dyDescent="0.25">
      <c r="R4367" s="9" t="str">
        <f>IF(List!B4366="","",1)</f>
        <v/>
      </c>
    </row>
    <row r="4368" spans="18:18" x14ac:dyDescent="0.25">
      <c r="R4368" s="9" t="str">
        <f>IF(List!B4367="","",1)</f>
        <v/>
      </c>
    </row>
    <row r="4369" spans="18:18" x14ac:dyDescent="0.25">
      <c r="R4369" s="9" t="str">
        <f>IF(List!B4368="","",1)</f>
        <v/>
      </c>
    </row>
    <row r="4370" spans="18:18" x14ac:dyDescent="0.25">
      <c r="R4370" s="9" t="str">
        <f>IF(List!B4369="","",1)</f>
        <v/>
      </c>
    </row>
    <row r="4371" spans="18:18" x14ac:dyDescent="0.25">
      <c r="R4371" s="9" t="str">
        <f>IF(List!B4370="","",1)</f>
        <v/>
      </c>
    </row>
    <row r="4372" spans="18:18" x14ac:dyDescent="0.25">
      <c r="R4372" s="9" t="str">
        <f>IF(List!B4371="","",1)</f>
        <v/>
      </c>
    </row>
    <row r="4373" spans="18:18" x14ac:dyDescent="0.25">
      <c r="R4373" s="9" t="str">
        <f>IF(List!B4372="","",1)</f>
        <v/>
      </c>
    </row>
    <row r="4374" spans="18:18" x14ac:dyDescent="0.25">
      <c r="R4374" s="9" t="str">
        <f>IF(List!B4373="","",1)</f>
        <v/>
      </c>
    </row>
    <row r="4375" spans="18:18" x14ac:dyDescent="0.25">
      <c r="R4375" s="9" t="str">
        <f>IF(List!B4374="","",1)</f>
        <v/>
      </c>
    </row>
    <row r="4376" spans="18:18" x14ac:dyDescent="0.25">
      <c r="R4376" s="9" t="str">
        <f>IF(List!B4375="","",1)</f>
        <v/>
      </c>
    </row>
    <row r="4377" spans="18:18" x14ac:dyDescent="0.25">
      <c r="R4377" s="9" t="str">
        <f>IF(List!B4376="","",1)</f>
        <v/>
      </c>
    </row>
    <row r="4378" spans="18:18" x14ac:dyDescent="0.25">
      <c r="R4378" s="9" t="str">
        <f>IF(List!B4377="","",1)</f>
        <v/>
      </c>
    </row>
    <row r="4379" spans="18:18" x14ac:dyDescent="0.25">
      <c r="R4379" s="9" t="str">
        <f>IF(List!B4378="","",1)</f>
        <v/>
      </c>
    </row>
    <row r="4380" spans="18:18" x14ac:dyDescent="0.25">
      <c r="R4380" s="9" t="str">
        <f>IF(List!B4379="","",1)</f>
        <v/>
      </c>
    </row>
    <row r="4381" spans="18:18" x14ac:dyDescent="0.25">
      <c r="R4381" s="9" t="str">
        <f>IF(List!B4380="","",1)</f>
        <v/>
      </c>
    </row>
    <row r="4382" spans="18:18" x14ac:dyDescent="0.25">
      <c r="R4382" s="9" t="str">
        <f>IF(List!B4381="","",1)</f>
        <v/>
      </c>
    </row>
    <row r="4383" spans="18:18" x14ac:dyDescent="0.25">
      <c r="R4383" s="9" t="str">
        <f>IF(List!B4382="","",1)</f>
        <v/>
      </c>
    </row>
    <row r="4384" spans="18:18" x14ac:dyDescent="0.25">
      <c r="R4384" s="9" t="str">
        <f>IF(List!B4383="","",1)</f>
        <v/>
      </c>
    </row>
    <row r="4385" spans="18:18" x14ac:dyDescent="0.25">
      <c r="R4385" s="9" t="str">
        <f>IF(List!B4384="","",1)</f>
        <v/>
      </c>
    </row>
    <row r="4386" spans="18:18" x14ac:dyDescent="0.25">
      <c r="R4386" s="9" t="str">
        <f>IF(List!B4385="","",1)</f>
        <v/>
      </c>
    </row>
    <row r="4387" spans="18:18" x14ac:dyDescent="0.25">
      <c r="R4387" s="9" t="str">
        <f>IF(List!B4386="","",1)</f>
        <v/>
      </c>
    </row>
    <row r="4388" spans="18:18" x14ac:dyDescent="0.25">
      <c r="R4388" s="9" t="str">
        <f>IF(List!B4387="","",1)</f>
        <v/>
      </c>
    </row>
    <row r="4389" spans="18:18" x14ac:dyDescent="0.25">
      <c r="R4389" s="9" t="str">
        <f>IF(List!B4388="","",1)</f>
        <v/>
      </c>
    </row>
    <row r="4390" spans="18:18" x14ac:dyDescent="0.25">
      <c r="R4390" s="9" t="str">
        <f>IF(List!B4389="","",1)</f>
        <v/>
      </c>
    </row>
    <row r="4391" spans="18:18" x14ac:dyDescent="0.25">
      <c r="R4391" s="9" t="str">
        <f>IF(List!B4390="","",1)</f>
        <v/>
      </c>
    </row>
    <row r="4392" spans="18:18" x14ac:dyDescent="0.25">
      <c r="R4392" s="9" t="str">
        <f>IF(List!B4391="","",1)</f>
        <v/>
      </c>
    </row>
    <row r="4393" spans="18:18" x14ac:dyDescent="0.25">
      <c r="R4393" s="9" t="str">
        <f>IF(List!B4392="","",1)</f>
        <v/>
      </c>
    </row>
    <row r="4394" spans="18:18" x14ac:dyDescent="0.25">
      <c r="R4394" s="9" t="str">
        <f>IF(List!B4393="","",1)</f>
        <v/>
      </c>
    </row>
    <row r="4395" spans="18:18" x14ac:dyDescent="0.25">
      <c r="R4395" s="9" t="str">
        <f>IF(List!B4394="","",1)</f>
        <v/>
      </c>
    </row>
    <row r="4396" spans="18:18" x14ac:dyDescent="0.25">
      <c r="R4396" s="9" t="str">
        <f>IF(List!B4395="","",1)</f>
        <v/>
      </c>
    </row>
    <row r="4397" spans="18:18" x14ac:dyDescent="0.25">
      <c r="R4397" s="9" t="str">
        <f>IF(List!B4396="","",1)</f>
        <v/>
      </c>
    </row>
    <row r="4398" spans="18:18" x14ac:dyDescent="0.25">
      <c r="R4398" s="9" t="str">
        <f>IF(List!B4397="","",1)</f>
        <v/>
      </c>
    </row>
    <row r="4399" spans="18:18" x14ac:dyDescent="0.25">
      <c r="R4399" s="9" t="str">
        <f>IF(List!B4398="","",1)</f>
        <v/>
      </c>
    </row>
    <row r="4400" spans="18:18" x14ac:dyDescent="0.25">
      <c r="R4400" s="9" t="str">
        <f>IF(List!B4399="","",1)</f>
        <v/>
      </c>
    </row>
    <row r="4401" spans="18:18" x14ac:dyDescent="0.25">
      <c r="R4401" s="9" t="str">
        <f>IF(List!B4400="","",1)</f>
        <v/>
      </c>
    </row>
    <row r="4402" spans="18:18" x14ac:dyDescent="0.25">
      <c r="R4402" s="9" t="str">
        <f>IF(List!B4401="","",1)</f>
        <v/>
      </c>
    </row>
    <row r="4403" spans="18:18" x14ac:dyDescent="0.25">
      <c r="R4403" s="9" t="str">
        <f>IF(List!B4402="","",1)</f>
        <v/>
      </c>
    </row>
    <row r="4404" spans="18:18" x14ac:dyDescent="0.25">
      <c r="R4404" s="9" t="str">
        <f>IF(List!B4403="","",1)</f>
        <v/>
      </c>
    </row>
    <row r="4405" spans="18:18" x14ac:dyDescent="0.25">
      <c r="R4405" s="9" t="str">
        <f>IF(List!B4404="","",1)</f>
        <v/>
      </c>
    </row>
    <row r="4406" spans="18:18" x14ac:dyDescent="0.25">
      <c r="R4406" s="9" t="str">
        <f>IF(List!B4405="","",1)</f>
        <v/>
      </c>
    </row>
    <row r="4407" spans="18:18" x14ac:dyDescent="0.25">
      <c r="R4407" s="9" t="str">
        <f>IF(List!B4406="","",1)</f>
        <v/>
      </c>
    </row>
    <row r="4408" spans="18:18" x14ac:dyDescent="0.25">
      <c r="R4408" s="9" t="str">
        <f>IF(List!B4407="","",1)</f>
        <v/>
      </c>
    </row>
    <row r="4409" spans="18:18" x14ac:dyDescent="0.25">
      <c r="R4409" s="9" t="str">
        <f>IF(List!B4408="","",1)</f>
        <v/>
      </c>
    </row>
    <row r="4410" spans="18:18" x14ac:dyDescent="0.25">
      <c r="R4410" s="9" t="str">
        <f>IF(List!B4409="","",1)</f>
        <v/>
      </c>
    </row>
    <row r="4411" spans="18:18" x14ac:dyDescent="0.25">
      <c r="R4411" s="9" t="str">
        <f>IF(List!B4410="","",1)</f>
        <v/>
      </c>
    </row>
    <row r="4412" spans="18:18" x14ac:dyDescent="0.25">
      <c r="R4412" s="9" t="str">
        <f>IF(List!B4411="","",1)</f>
        <v/>
      </c>
    </row>
    <row r="4413" spans="18:18" x14ac:dyDescent="0.25">
      <c r="R4413" s="9" t="str">
        <f>IF(List!B4412="","",1)</f>
        <v/>
      </c>
    </row>
    <row r="4414" spans="18:18" x14ac:dyDescent="0.25">
      <c r="R4414" s="9" t="str">
        <f>IF(List!B4413="","",1)</f>
        <v/>
      </c>
    </row>
    <row r="4415" spans="18:18" x14ac:dyDescent="0.25">
      <c r="R4415" s="9" t="str">
        <f>IF(List!B4414="","",1)</f>
        <v/>
      </c>
    </row>
    <row r="4416" spans="18:18" x14ac:dyDescent="0.25">
      <c r="R4416" s="9" t="str">
        <f>IF(List!B4415="","",1)</f>
        <v/>
      </c>
    </row>
    <row r="4417" spans="18:18" x14ac:dyDescent="0.25">
      <c r="R4417" s="9" t="str">
        <f>IF(List!B4416="","",1)</f>
        <v/>
      </c>
    </row>
    <row r="4418" spans="18:18" x14ac:dyDescent="0.25">
      <c r="R4418" s="9" t="str">
        <f>IF(List!B4417="","",1)</f>
        <v/>
      </c>
    </row>
    <row r="4419" spans="18:18" x14ac:dyDescent="0.25">
      <c r="R4419" s="9" t="str">
        <f>IF(List!B4418="","",1)</f>
        <v/>
      </c>
    </row>
    <row r="4420" spans="18:18" x14ac:dyDescent="0.25">
      <c r="R4420" s="9" t="str">
        <f>IF(List!B4419="","",1)</f>
        <v/>
      </c>
    </row>
    <row r="4421" spans="18:18" x14ac:dyDescent="0.25">
      <c r="R4421" s="9" t="str">
        <f>IF(List!B4420="","",1)</f>
        <v/>
      </c>
    </row>
    <row r="4422" spans="18:18" x14ac:dyDescent="0.25">
      <c r="R4422" s="9" t="str">
        <f>IF(List!B4421="","",1)</f>
        <v/>
      </c>
    </row>
    <row r="4423" spans="18:18" x14ac:dyDescent="0.25">
      <c r="R4423" s="9" t="str">
        <f>IF(List!B4422="","",1)</f>
        <v/>
      </c>
    </row>
    <row r="4424" spans="18:18" x14ac:dyDescent="0.25">
      <c r="R4424" s="9" t="str">
        <f>IF(List!B4423="","",1)</f>
        <v/>
      </c>
    </row>
    <row r="4425" spans="18:18" x14ac:dyDescent="0.25">
      <c r="R4425" s="9" t="str">
        <f>IF(List!B4424="","",1)</f>
        <v/>
      </c>
    </row>
    <row r="4426" spans="18:18" x14ac:dyDescent="0.25">
      <c r="R4426" s="9" t="str">
        <f>IF(List!B4425="","",1)</f>
        <v/>
      </c>
    </row>
    <row r="4427" spans="18:18" x14ac:dyDescent="0.25">
      <c r="R4427" s="9" t="str">
        <f>IF(List!B4426="","",1)</f>
        <v/>
      </c>
    </row>
    <row r="4428" spans="18:18" x14ac:dyDescent="0.25">
      <c r="R4428" s="9" t="str">
        <f>IF(List!B4427="","",1)</f>
        <v/>
      </c>
    </row>
    <row r="4429" spans="18:18" x14ac:dyDescent="0.25">
      <c r="R4429" s="9" t="str">
        <f>IF(List!B4428="","",1)</f>
        <v/>
      </c>
    </row>
    <row r="4430" spans="18:18" x14ac:dyDescent="0.25">
      <c r="R4430" s="9" t="str">
        <f>IF(List!B4429="","",1)</f>
        <v/>
      </c>
    </row>
    <row r="4431" spans="18:18" x14ac:dyDescent="0.25">
      <c r="R4431" s="9" t="str">
        <f>IF(List!B4430="","",1)</f>
        <v/>
      </c>
    </row>
    <row r="4432" spans="18:18" x14ac:dyDescent="0.25">
      <c r="R4432" s="9" t="str">
        <f>IF(List!B4431="","",1)</f>
        <v/>
      </c>
    </row>
    <row r="4433" spans="18:18" x14ac:dyDescent="0.25">
      <c r="R4433" s="9" t="str">
        <f>IF(List!B4432="","",1)</f>
        <v/>
      </c>
    </row>
    <row r="4434" spans="18:18" x14ac:dyDescent="0.25">
      <c r="R4434" s="9" t="str">
        <f>IF(List!B4433="","",1)</f>
        <v/>
      </c>
    </row>
    <row r="4435" spans="18:18" x14ac:dyDescent="0.25">
      <c r="R4435" s="9" t="str">
        <f>IF(List!B4434="","",1)</f>
        <v/>
      </c>
    </row>
    <row r="4436" spans="18:18" x14ac:dyDescent="0.25">
      <c r="R4436" s="9" t="str">
        <f>IF(List!B4435="","",1)</f>
        <v/>
      </c>
    </row>
    <row r="4437" spans="18:18" x14ac:dyDescent="0.25">
      <c r="R4437" s="9" t="str">
        <f>IF(List!B4436="","",1)</f>
        <v/>
      </c>
    </row>
    <row r="4438" spans="18:18" x14ac:dyDescent="0.25">
      <c r="R4438" s="9" t="str">
        <f>IF(List!B4437="","",1)</f>
        <v/>
      </c>
    </row>
    <row r="4439" spans="18:18" x14ac:dyDescent="0.25">
      <c r="R4439" s="9" t="str">
        <f>IF(List!B4438="","",1)</f>
        <v/>
      </c>
    </row>
    <row r="4440" spans="18:18" x14ac:dyDescent="0.25">
      <c r="R4440" s="9" t="str">
        <f>IF(List!B4439="","",1)</f>
        <v/>
      </c>
    </row>
    <row r="4441" spans="18:18" x14ac:dyDescent="0.25">
      <c r="R4441" s="9" t="str">
        <f>IF(List!B4440="","",1)</f>
        <v/>
      </c>
    </row>
    <row r="4442" spans="18:18" x14ac:dyDescent="0.25">
      <c r="R4442" s="9" t="str">
        <f>IF(List!B4441="","",1)</f>
        <v/>
      </c>
    </row>
    <row r="4443" spans="18:18" x14ac:dyDescent="0.25">
      <c r="R4443" s="9" t="str">
        <f>IF(List!B4442="","",1)</f>
        <v/>
      </c>
    </row>
    <row r="4444" spans="18:18" x14ac:dyDescent="0.25">
      <c r="R4444" s="9" t="str">
        <f>IF(List!B4443="","",1)</f>
        <v/>
      </c>
    </row>
    <row r="4445" spans="18:18" x14ac:dyDescent="0.25">
      <c r="R4445" s="9" t="str">
        <f>IF(List!B4444="","",1)</f>
        <v/>
      </c>
    </row>
    <row r="4446" spans="18:18" x14ac:dyDescent="0.25">
      <c r="R4446" s="9" t="str">
        <f>IF(List!B4445="","",1)</f>
        <v/>
      </c>
    </row>
    <row r="4447" spans="18:18" x14ac:dyDescent="0.25">
      <c r="R4447" s="9" t="str">
        <f>IF(List!B4446="","",1)</f>
        <v/>
      </c>
    </row>
    <row r="4448" spans="18:18" x14ac:dyDescent="0.25">
      <c r="R4448" s="9" t="str">
        <f>IF(List!B4447="","",1)</f>
        <v/>
      </c>
    </row>
    <row r="4449" spans="18:18" x14ac:dyDescent="0.25">
      <c r="R4449" s="9" t="str">
        <f>IF(List!B4448="","",1)</f>
        <v/>
      </c>
    </row>
    <row r="4450" spans="18:18" x14ac:dyDescent="0.25">
      <c r="R4450" s="9" t="str">
        <f>IF(List!B4449="","",1)</f>
        <v/>
      </c>
    </row>
    <row r="4451" spans="18:18" x14ac:dyDescent="0.25">
      <c r="R4451" s="9" t="str">
        <f>IF(List!B4450="","",1)</f>
        <v/>
      </c>
    </row>
    <row r="4452" spans="18:18" x14ac:dyDescent="0.25">
      <c r="R4452" s="9" t="str">
        <f>IF(List!B4451="","",1)</f>
        <v/>
      </c>
    </row>
    <row r="4453" spans="18:18" x14ac:dyDescent="0.25">
      <c r="R4453" s="9" t="str">
        <f>IF(List!B4452="","",1)</f>
        <v/>
      </c>
    </row>
    <row r="4454" spans="18:18" x14ac:dyDescent="0.25">
      <c r="R4454" s="9" t="str">
        <f>IF(List!B4453="","",1)</f>
        <v/>
      </c>
    </row>
    <row r="4455" spans="18:18" x14ac:dyDescent="0.25">
      <c r="R4455" s="9" t="str">
        <f>IF(List!B4454="","",1)</f>
        <v/>
      </c>
    </row>
    <row r="4456" spans="18:18" x14ac:dyDescent="0.25">
      <c r="R4456" s="9" t="str">
        <f>IF(List!B4455="","",1)</f>
        <v/>
      </c>
    </row>
    <row r="4457" spans="18:18" x14ac:dyDescent="0.25">
      <c r="R4457" s="9" t="str">
        <f>IF(List!B4456="","",1)</f>
        <v/>
      </c>
    </row>
    <row r="4458" spans="18:18" x14ac:dyDescent="0.25">
      <c r="R4458" s="9" t="str">
        <f>IF(List!B4457="","",1)</f>
        <v/>
      </c>
    </row>
    <row r="4459" spans="18:18" x14ac:dyDescent="0.25">
      <c r="R4459" s="9" t="str">
        <f>IF(List!B4458="","",1)</f>
        <v/>
      </c>
    </row>
    <row r="4460" spans="18:18" x14ac:dyDescent="0.25">
      <c r="R4460" s="9" t="str">
        <f>IF(List!B4459="","",1)</f>
        <v/>
      </c>
    </row>
    <row r="4461" spans="18:18" x14ac:dyDescent="0.25">
      <c r="R4461" s="9" t="str">
        <f>IF(List!B4460="","",1)</f>
        <v/>
      </c>
    </row>
    <row r="4462" spans="18:18" x14ac:dyDescent="0.25">
      <c r="R4462" s="9" t="str">
        <f>IF(List!B4461="","",1)</f>
        <v/>
      </c>
    </row>
    <row r="4463" spans="18:18" x14ac:dyDescent="0.25">
      <c r="R4463" s="9" t="str">
        <f>IF(List!B4462="","",1)</f>
        <v/>
      </c>
    </row>
    <row r="4464" spans="18:18" x14ac:dyDescent="0.25">
      <c r="R4464" s="9" t="str">
        <f>IF(List!B4463="","",1)</f>
        <v/>
      </c>
    </row>
    <row r="4465" spans="18:18" x14ac:dyDescent="0.25">
      <c r="R4465" s="9" t="str">
        <f>IF(List!B4464="","",1)</f>
        <v/>
      </c>
    </row>
    <row r="4466" spans="18:18" x14ac:dyDescent="0.25">
      <c r="R4466" s="9" t="str">
        <f>IF(List!B4465="","",1)</f>
        <v/>
      </c>
    </row>
    <row r="4467" spans="18:18" x14ac:dyDescent="0.25">
      <c r="R4467" s="9" t="str">
        <f>IF(List!B4466="","",1)</f>
        <v/>
      </c>
    </row>
    <row r="4468" spans="18:18" x14ac:dyDescent="0.25">
      <c r="R4468" s="9" t="str">
        <f>IF(List!B4467="","",1)</f>
        <v/>
      </c>
    </row>
    <row r="4469" spans="18:18" x14ac:dyDescent="0.25">
      <c r="R4469" s="9" t="str">
        <f>IF(List!B4468="","",1)</f>
        <v/>
      </c>
    </row>
    <row r="4470" spans="18:18" x14ac:dyDescent="0.25">
      <c r="R4470" s="9" t="str">
        <f>IF(List!B4469="","",1)</f>
        <v/>
      </c>
    </row>
    <row r="4471" spans="18:18" x14ac:dyDescent="0.25">
      <c r="R4471" s="9" t="str">
        <f>IF(List!B4470="","",1)</f>
        <v/>
      </c>
    </row>
    <row r="4472" spans="18:18" x14ac:dyDescent="0.25">
      <c r="R4472" s="9" t="str">
        <f>IF(List!B4471="","",1)</f>
        <v/>
      </c>
    </row>
    <row r="4473" spans="18:18" x14ac:dyDescent="0.25">
      <c r="R4473" s="9" t="str">
        <f>IF(List!B4472="","",1)</f>
        <v/>
      </c>
    </row>
    <row r="4474" spans="18:18" x14ac:dyDescent="0.25">
      <c r="R4474" s="9" t="str">
        <f>IF(List!B4473="","",1)</f>
        <v/>
      </c>
    </row>
    <row r="4475" spans="18:18" x14ac:dyDescent="0.25">
      <c r="R4475" s="9" t="str">
        <f>IF(List!B4474="","",1)</f>
        <v/>
      </c>
    </row>
    <row r="4476" spans="18:18" x14ac:dyDescent="0.25">
      <c r="R4476" s="9" t="str">
        <f>IF(List!B4475="","",1)</f>
        <v/>
      </c>
    </row>
    <row r="4477" spans="18:18" x14ac:dyDescent="0.25">
      <c r="R4477" s="9" t="str">
        <f>IF(List!B4476="","",1)</f>
        <v/>
      </c>
    </row>
    <row r="4478" spans="18:18" x14ac:dyDescent="0.25">
      <c r="R4478" s="9" t="str">
        <f>IF(List!B4477="","",1)</f>
        <v/>
      </c>
    </row>
    <row r="4479" spans="18:18" x14ac:dyDescent="0.25">
      <c r="R4479" s="9" t="str">
        <f>IF(List!B4478="","",1)</f>
        <v/>
      </c>
    </row>
    <row r="4480" spans="18:18" x14ac:dyDescent="0.25">
      <c r="R4480" s="9" t="str">
        <f>IF(List!B4479="","",1)</f>
        <v/>
      </c>
    </row>
    <row r="4481" spans="18:18" x14ac:dyDescent="0.25">
      <c r="R4481" s="9" t="str">
        <f>IF(List!B4480="","",1)</f>
        <v/>
      </c>
    </row>
    <row r="4482" spans="18:18" x14ac:dyDescent="0.25">
      <c r="R4482" s="9" t="str">
        <f>IF(List!B4481="","",1)</f>
        <v/>
      </c>
    </row>
    <row r="4483" spans="18:18" x14ac:dyDescent="0.25">
      <c r="R4483" s="9" t="str">
        <f>IF(List!B4482="","",1)</f>
        <v/>
      </c>
    </row>
    <row r="4484" spans="18:18" x14ac:dyDescent="0.25">
      <c r="R4484" s="9" t="str">
        <f>IF(List!B4483="","",1)</f>
        <v/>
      </c>
    </row>
    <row r="4485" spans="18:18" x14ac:dyDescent="0.25">
      <c r="R4485" s="9" t="str">
        <f>IF(List!B4484="","",1)</f>
        <v/>
      </c>
    </row>
    <row r="4486" spans="18:18" x14ac:dyDescent="0.25">
      <c r="R4486" s="9" t="str">
        <f>IF(List!B4485="","",1)</f>
        <v/>
      </c>
    </row>
    <row r="4487" spans="18:18" x14ac:dyDescent="0.25">
      <c r="R4487" s="9" t="str">
        <f>IF(List!B4486="","",1)</f>
        <v/>
      </c>
    </row>
    <row r="4488" spans="18:18" x14ac:dyDescent="0.25">
      <c r="R4488" s="9" t="str">
        <f>IF(List!B4487="","",1)</f>
        <v/>
      </c>
    </row>
    <row r="4489" spans="18:18" x14ac:dyDescent="0.25">
      <c r="R4489" s="9" t="str">
        <f>IF(List!B4488="","",1)</f>
        <v/>
      </c>
    </row>
    <row r="4490" spans="18:18" x14ac:dyDescent="0.25">
      <c r="R4490" s="9" t="str">
        <f>IF(List!B4489="","",1)</f>
        <v/>
      </c>
    </row>
    <row r="4491" spans="18:18" x14ac:dyDescent="0.25">
      <c r="R4491" s="9" t="str">
        <f>IF(List!B4490="","",1)</f>
        <v/>
      </c>
    </row>
    <row r="4492" spans="18:18" x14ac:dyDescent="0.25">
      <c r="R4492" s="9" t="str">
        <f>IF(List!B4491="","",1)</f>
        <v/>
      </c>
    </row>
    <row r="4493" spans="18:18" x14ac:dyDescent="0.25">
      <c r="R4493" s="9" t="str">
        <f>IF(List!B4492="","",1)</f>
        <v/>
      </c>
    </row>
    <row r="4494" spans="18:18" x14ac:dyDescent="0.25">
      <c r="R4494" s="9" t="str">
        <f>IF(List!B4493="","",1)</f>
        <v/>
      </c>
    </row>
    <row r="4495" spans="18:18" x14ac:dyDescent="0.25">
      <c r="R4495" s="9" t="str">
        <f>IF(List!B4494="","",1)</f>
        <v/>
      </c>
    </row>
    <row r="4496" spans="18:18" x14ac:dyDescent="0.25">
      <c r="R4496" s="9" t="str">
        <f>IF(List!B4495="","",1)</f>
        <v/>
      </c>
    </row>
    <row r="4497" spans="18:18" x14ac:dyDescent="0.25">
      <c r="R4497" s="9" t="str">
        <f>IF(List!B4496="","",1)</f>
        <v/>
      </c>
    </row>
    <row r="4498" spans="18:18" x14ac:dyDescent="0.25">
      <c r="R4498" s="9" t="str">
        <f>IF(List!B4497="","",1)</f>
        <v/>
      </c>
    </row>
    <row r="4499" spans="18:18" x14ac:dyDescent="0.25">
      <c r="R4499" s="9" t="str">
        <f>IF(List!B4498="","",1)</f>
        <v/>
      </c>
    </row>
    <row r="4500" spans="18:18" x14ac:dyDescent="0.25">
      <c r="R4500" s="9" t="str">
        <f>IF(List!B4499="","",1)</f>
        <v/>
      </c>
    </row>
    <row r="4501" spans="18:18" x14ac:dyDescent="0.25">
      <c r="R4501" s="9" t="str">
        <f>IF(List!B4500="","",1)</f>
        <v/>
      </c>
    </row>
    <row r="4502" spans="18:18" x14ac:dyDescent="0.25">
      <c r="R4502" s="9" t="str">
        <f>IF(List!B4501="","",1)</f>
        <v/>
      </c>
    </row>
    <row r="4503" spans="18:18" x14ac:dyDescent="0.25">
      <c r="R4503" s="9" t="str">
        <f>IF(List!B4502="","",1)</f>
        <v/>
      </c>
    </row>
    <row r="4504" spans="18:18" x14ac:dyDescent="0.25">
      <c r="R4504" s="9" t="str">
        <f>IF(List!B4503="","",1)</f>
        <v/>
      </c>
    </row>
    <row r="4505" spans="18:18" x14ac:dyDescent="0.25">
      <c r="R4505" s="9" t="str">
        <f>IF(List!B4504="","",1)</f>
        <v/>
      </c>
    </row>
    <row r="4506" spans="18:18" x14ac:dyDescent="0.25">
      <c r="R4506" s="9" t="str">
        <f>IF(List!B4505="","",1)</f>
        <v/>
      </c>
    </row>
    <row r="4507" spans="18:18" x14ac:dyDescent="0.25">
      <c r="R4507" s="9" t="str">
        <f>IF(List!B4506="","",1)</f>
        <v/>
      </c>
    </row>
    <row r="4508" spans="18:18" x14ac:dyDescent="0.25">
      <c r="R4508" s="9" t="str">
        <f>IF(List!B4507="","",1)</f>
        <v/>
      </c>
    </row>
    <row r="4509" spans="18:18" x14ac:dyDescent="0.25">
      <c r="R4509" s="9" t="str">
        <f>IF(List!B4508="","",1)</f>
        <v/>
      </c>
    </row>
    <row r="4510" spans="18:18" x14ac:dyDescent="0.25">
      <c r="R4510" s="9" t="str">
        <f>IF(List!B4509="","",1)</f>
        <v/>
      </c>
    </row>
    <row r="4511" spans="18:18" x14ac:dyDescent="0.25">
      <c r="R4511" s="9" t="str">
        <f>IF(List!B4510="","",1)</f>
        <v/>
      </c>
    </row>
    <row r="4512" spans="18:18" x14ac:dyDescent="0.25">
      <c r="R4512" s="9" t="str">
        <f>IF(List!B4511="","",1)</f>
        <v/>
      </c>
    </row>
    <row r="4513" spans="18:18" x14ac:dyDescent="0.25">
      <c r="R4513" s="9" t="str">
        <f>IF(List!B4512="","",1)</f>
        <v/>
      </c>
    </row>
    <row r="4514" spans="18:18" x14ac:dyDescent="0.25">
      <c r="R4514" s="9" t="str">
        <f>IF(List!B4513="","",1)</f>
        <v/>
      </c>
    </row>
    <row r="4515" spans="18:18" x14ac:dyDescent="0.25">
      <c r="R4515" s="9" t="str">
        <f>IF(List!B4514="","",1)</f>
        <v/>
      </c>
    </row>
    <row r="4516" spans="18:18" x14ac:dyDescent="0.25">
      <c r="R4516" s="9" t="str">
        <f>IF(List!B4515="","",1)</f>
        <v/>
      </c>
    </row>
    <row r="4517" spans="18:18" x14ac:dyDescent="0.25">
      <c r="R4517" s="9" t="str">
        <f>IF(List!B4516="","",1)</f>
        <v/>
      </c>
    </row>
    <row r="4518" spans="18:18" x14ac:dyDescent="0.25">
      <c r="R4518" s="9" t="str">
        <f>IF(List!B4517="","",1)</f>
        <v/>
      </c>
    </row>
    <row r="4519" spans="18:18" x14ac:dyDescent="0.25">
      <c r="R4519" s="9" t="str">
        <f>IF(List!B4518="","",1)</f>
        <v/>
      </c>
    </row>
    <row r="4520" spans="18:18" x14ac:dyDescent="0.25">
      <c r="R4520" s="9" t="str">
        <f>IF(List!B4519="","",1)</f>
        <v/>
      </c>
    </row>
    <row r="4521" spans="18:18" x14ac:dyDescent="0.25">
      <c r="R4521" s="9" t="str">
        <f>IF(List!B4520="","",1)</f>
        <v/>
      </c>
    </row>
    <row r="4522" spans="18:18" x14ac:dyDescent="0.25">
      <c r="R4522" s="9" t="str">
        <f>IF(List!B4521="","",1)</f>
        <v/>
      </c>
    </row>
    <row r="4523" spans="18:18" x14ac:dyDescent="0.25">
      <c r="R4523" s="9" t="str">
        <f>IF(List!B4522="","",1)</f>
        <v/>
      </c>
    </row>
    <row r="4524" spans="18:18" x14ac:dyDescent="0.25">
      <c r="R4524" s="9" t="str">
        <f>IF(List!B4523="","",1)</f>
        <v/>
      </c>
    </row>
    <row r="4525" spans="18:18" x14ac:dyDescent="0.25">
      <c r="R4525" s="9" t="str">
        <f>IF(List!B4524="","",1)</f>
        <v/>
      </c>
    </row>
    <row r="4526" spans="18:18" x14ac:dyDescent="0.25">
      <c r="R4526" s="9" t="str">
        <f>IF(List!B4525="","",1)</f>
        <v/>
      </c>
    </row>
    <row r="4527" spans="18:18" x14ac:dyDescent="0.25">
      <c r="R4527" s="9" t="str">
        <f>IF(List!B4526="","",1)</f>
        <v/>
      </c>
    </row>
    <row r="4528" spans="18:18" x14ac:dyDescent="0.25">
      <c r="R4528" s="9" t="str">
        <f>IF(List!B4527="","",1)</f>
        <v/>
      </c>
    </row>
    <row r="4529" spans="18:18" x14ac:dyDescent="0.25">
      <c r="R4529" s="9" t="str">
        <f>IF(List!B4528="","",1)</f>
        <v/>
      </c>
    </row>
    <row r="4530" spans="18:18" x14ac:dyDescent="0.25">
      <c r="R4530" s="9" t="str">
        <f>IF(List!B4529="","",1)</f>
        <v/>
      </c>
    </row>
    <row r="4531" spans="18:18" x14ac:dyDescent="0.25">
      <c r="R4531" s="9" t="str">
        <f>IF(List!B4530="","",1)</f>
        <v/>
      </c>
    </row>
    <row r="4532" spans="18:18" x14ac:dyDescent="0.25">
      <c r="R4532" s="9" t="str">
        <f>IF(List!B4531="","",1)</f>
        <v/>
      </c>
    </row>
    <row r="4533" spans="18:18" x14ac:dyDescent="0.25">
      <c r="R4533" s="9" t="str">
        <f>IF(List!B4532="","",1)</f>
        <v/>
      </c>
    </row>
    <row r="4534" spans="18:18" x14ac:dyDescent="0.25">
      <c r="R4534" s="9" t="str">
        <f>IF(List!B4533="","",1)</f>
        <v/>
      </c>
    </row>
    <row r="4535" spans="18:18" x14ac:dyDescent="0.25">
      <c r="R4535" s="9" t="str">
        <f>IF(List!B4534="","",1)</f>
        <v/>
      </c>
    </row>
    <row r="4536" spans="18:18" x14ac:dyDescent="0.25">
      <c r="R4536" s="9" t="str">
        <f>IF(List!B4535="","",1)</f>
        <v/>
      </c>
    </row>
    <row r="4537" spans="18:18" x14ac:dyDescent="0.25">
      <c r="R4537" s="9" t="str">
        <f>IF(List!B4536="","",1)</f>
        <v/>
      </c>
    </row>
    <row r="4538" spans="18:18" x14ac:dyDescent="0.25">
      <c r="R4538" s="9" t="str">
        <f>IF(List!B4537="","",1)</f>
        <v/>
      </c>
    </row>
    <row r="4539" spans="18:18" x14ac:dyDescent="0.25">
      <c r="R4539" s="9" t="str">
        <f>IF(List!B4538="","",1)</f>
        <v/>
      </c>
    </row>
    <row r="4540" spans="18:18" x14ac:dyDescent="0.25">
      <c r="R4540" s="9" t="str">
        <f>IF(List!B4539="","",1)</f>
        <v/>
      </c>
    </row>
    <row r="4541" spans="18:18" x14ac:dyDescent="0.25">
      <c r="R4541" s="9" t="str">
        <f>IF(List!B4540="","",1)</f>
        <v/>
      </c>
    </row>
    <row r="4542" spans="18:18" x14ac:dyDescent="0.25">
      <c r="R4542" s="9" t="str">
        <f>IF(List!B4541="","",1)</f>
        <v/>
      </c>
    </row>
    <row r="4543" spans="18:18" x14ac:dyDescent="0.25">
      <c r="R4543" s="9" t="str">
        <f>IF(List!B4542="","",1)</f>
        <v/>
      </c>
    </row>
    <row r="4544" spans="18:18" x14ac:dyDescent="0.25">
      <c r="R4544" s="9" t="str">
        <f>IF(List!B4543="","",1)</f>
        <v/>
      </c>
    </row>
    <row r="4545" spans="18:18" x14ac:dyDescent="0.25">
      <c r="R4545" s="9" t="str">
        <f>IF(List!B4544="","",1)</f>
        <v/>
      </c>
    </row>
    <row r="4546" spans="18:18" x14ac:dyDescent="0.25">
      <c r="R4546" s="9" t="str">
        <f>IF(List!B4545="","",1)</f>
        <v/>
      </c>
    </row>
    <row r="4547" spans="18:18" x14ac:dyDescent="0.25">
      <c r="R4547" s="9" t="str">
        <f>IF(List!B4546="","",1)</f>
        <v/>
      </c>
    </row>
    <row r="4548" spans="18:18" x14ac:dyDescent="0.25">
      <c r="R4548" s="9" t="str">
        <f>IF(List!B4547="","",1)</f>
        <v/>
      </c>
    </row>
    <row r="4549" spans="18:18" x14ac:dyDescent="0.25">
      <c r="R4549" s="9" t="str">
        <f>IF(List!B4548="","",1)</f>
        <v/>
      </c>
    </row>
    <row r="4550" spans="18:18" x14ac:dyDescent="0.25">
      <c r="R4550" s="9" t="str">
        <f>IF(List!B4549="","",1)</f>
        <v/>
      </c>
    </row>
    <row r="4551" spans="18:18" x14ac:dyDescent="0.25">
      <c r="R4551" s="9" t="str">
        <f>IF(List!B4550="","",1)</f>
        <v/>
      </c>
    </row>
    <row r="4552" spans="18:18" x14ac:dyDescent="0.25">
      <c r="R4552" s="9" t="str">
        <f>IF(List!B4551="","",1)</f>
        <v/>
      </c>
    </row>
    <row r="4553" spans="18:18" x14ac:dyDescent="0.25">
      <c r="R4553" s="9" t="str">
        <f>IF(List!B4552="","",1)</f>
        <v/>
      </c>
    </row>
    <row r="4554" spans="18:18" x14ac:dyDescent="0.25">
      <c r="R4554" s="9" t="str">
        <f>IF(List!B4553="","",1)</f>
        <v/>
      </c>
    </row>
    <row r="4555" spans="18:18" x14ac:dyDescent="0.25">
      <c r="R4555" s="9" t="str">
        <f>IF(List!B4554="","",1)</f>
        <v/>
      </c>
    </row>
    <row r="4556" spans="18:18" x14ac:dyDescent="0.25">
      <c r="R4556" s="9" t="str">
        <f>IF(List!B4555="","",1)</f>
        <v/>
      </c>
    </row>
    <row r="4557" spans="18:18" x14ac:dyDescent="0.25">
      <c r="R4557" s="9" t="str">
        <f>IF(List!B4556="","",1)</f>
        <v/>
      </c>
    </row>
    <row r="4558" spans="18:18" x14ac:dyDescent="0.25">
      <c r="R4558" s="9" t="str">
        <f>IF(List!B4557="","",1)</f>
        <v/>
      </c>
    </row>
    <row r="4559" spans="18:18" x14ac:dyDescent="0.25">
      <c r="R4559" s="9" t="str">
        <f>IF(List!B4558="","",1)</f>
        <v/>
      </c>
    </row>
    <row r="4560" spans="18:18" x14ac:dyDescent="0.25">
      <c r="R4560" s="9" t="str">
        <f>IF(List!B4559="","",1)</f>
        <v/>
      </c>
    </row>
    <row r="4561" spans="18:18" x14ac:dyDescent="0.25">
      <c r="R4561" s="9" t="str">
        <f>IF(List!B4560="","",1)</f>
        <v/>
      </c>
    </row>
    <row r="4562" spans="18:18" x14ac:dyDescent="0.25">
      <c r="R4562" s="9" t="str">
        <f>IF(List!B4561="","",1)</f>
        <v/>
      </c>
    </row>
    <row r="4563" spans="18:18" x14ac:dyDescent="0.25">
      <c r="R4563" s="9" t="str">
        <f>IF(List!B4562="","",1)</f>
        <v/>
      </c>
    </row>
    <row r="4564" spans="18:18" x14ac:dyDescent="0.25">
      <c r="R4564" s="9" t="str">
        <f>IF(List!B4563="","",1)</f>
        <v/>
      </c>
    </row>
    <row r="4565" spans="18:18" x14ac:dyDescent="0.25">
      <c r="R4565" s="9" t="str">
        <f>IF(List!B4564="","",1)</f>
        <v/>
      </c>
    </row>
    <row r="4566" spans="18:18" x14ac:dyDescent="0.25">
      <c r="R4566" s="9" t="str">
        <f>IF(List!B4565="","",1)</f>
        <v/>
      </c>
    </row>
    <row r="4567" spans="18:18" x14ac:dyDescent="0.25">
      <c r="R4567" s="9" t="str">
        <f>IF(List!B4566="","",1)</f>
        <v/>
      </c>
    </row>
    <row r="4568" spans="18:18" x14ac:dyDescent="0.25">
      <c r="R4568" s="9" t="str">
        <f>IF(List!B4567="","",1)</f>
        <v/>
      </c>
    </row>
    <row r="4569" spans="18:18" x14ac:dyDescent="0.25">
      <c r="R4569" s="9" t="str">
        <f>IF(List!B4568="","",1)</f>
        <v/>
      </c>
    </row>
    <row r="4570" spans="18:18" x14ac:dyDescent="0.25">
      <c r="R4570" s="9" t="str">
        <f>IF(List!B4569="","",1)</f>
        <v/>
      </c>
    </row>
    <row r="4571" spans="18:18" x14ac:dyDescent="0.25">
      <c r="R4571" s="9" t="str">
        <f>IF(List!B4570="","",1)</f>
        <v/>
      </c>
    </row>
    <row r="4572" spans="18:18" x14ac:dyDescent="0.25">
      <c r="R4572" s="9" t="str">
        <f>IF(List!B4571="","",1)</f>
        <v/>
      </c>
    </row>
    <row r="4573" spans="18:18" x14ac:dyDescent="0.25">
      <c r="R4573" s="9" t="str">
        <f>IF(List!B4572="","",1)</f>
        <v/>
      </c>
    </row>
    <row r="4574" spans="18:18" x14ac:dyDescent="0.25">
      <c r="R4574" s="9" t="str">
        <f>IF(List!B4573="","",1)</f>
        <v/>
      </c>
    </row>
    <row r="4575" spans="18:18" x14ac:dyDescent="0.25">
      <c r="R4575" s="9" t="str">
        <f>IF(List!B4574="","",1)</f>
        <v/>
      </c>
    </row>
    <row r="4576" spans="18:18" x14ac:dyDescent="0.25">
      <c r="R4576" s="9" t="str">
        <f>IF(List!B4575="","",1)</f>
        <v/>
      </c>
    </row>
    <row r="4577" spans="18:18" x14ac:dyDescent="0.25">
      <c r="R4577" s="9" t="str">
        <f>IF(List!B4576="","",1)</f>
        <v/>
      </c>
    </row>
    <row r="4578" spans="18:18" x14ac:dyDescent="0.25">
      <c r="R4578" s="9" t="str">
        <f>IF(List!B4577="","",1)</f>
        <v/>
      </c>
    </row>
    <row r="4579" spans="18:18" x14ac:dyDescent="0.25">
      <c r="R4579" s="9" t="str">
        <f>IF(List!B4578="","",1)</f>
        <v/>
      </c>
    </row>
    <row r="4580" spans="18:18" x14ac:dyDescent="0.25">
      <c r="R4580" s="9" t="str">
        <f>IF(List!B4579="","",1)</f>
        <v/>
      </c>
    </row>
    <row r="4581" spans="18:18" x14ac:dyDescent="0.25">
      <c r="R4581" s="9" t="str">
        <f>IF(List!B4580="","",1)</f>
        <v/>
      </c>
    </row>
    <row r="4582" spans="18:18" x14ac:dyDescent="0.25">
      <c r="R4582" s="9" t="str">
        <f>IF(List!B4581="","",1)</f>
        <v/>
      </c>
    </row>
    <row r="4583" spans="18:18" x14ac:dyDescent="0.25">
      <c r="R4583" s="9" t="str">
        <f>IF(List!B4582="","",1)</f>
        <v/>
      </c>
    </row>
    <row r="4584" spans="18:18" x14ac:dyDescent="0.25">
      <c r="R4584" s="9" t="str">
        <f>IF(List!B4583="","",1)</f>
        <v/>
      </c>
    </row>
    <row r="4585" spans="18:18" x14ac:dyDescent="0.25">
      <c r="R4585" s="9" t="str">
        <f>IF(List!B4584="","",1)</f>
        <v/>
      </c>
    </row>
    <row r="4586" spans="18:18" x14ac:dyDescent="0.25">
      <c r="R4586" s="9" t="str">
        <f>IF(List!B4585="","",1)</f>
        <v/>
      </c>
    </row>
    <row r="4587" spans="18:18" x14ac:dyDescent="0.25">
      <c r="R4587" s="9" t="str">
        <f>IF(List!B4586="","",1)</f>
        <v/>
      </c>
    </row>
    <row r="4588" spans="18:18" x14ac:dyDescent="0.25">
      <c r="R4588" s="9" t="str">
        <f>IF(List!B4587="","",1)</f>
        <v/>
      </c>
    </row>
    <row r="4589" spans="18:18" x14ac:dyDescent="0.25">
      <c r="R4589" s="9" t="str">
        <f>IF(List!B4588="","",1)</f>
        <v/>
      </c>
    </row>
    <row r="4590" spans="18:18" x14ac:dyDescent="0.25">
      <c r="R4590" s="9" t="str">
        <f>IF(List!B4589="","",1)</f>
        <v/>
      </c>
    </row>
    <row r="4591" spans="18:18" x14ac:dyDescent="0.25">
      <c r="R4591" s="9" t="str">
        <f>IF(List!B4590="","",1)</f>
        <v/>
      </c>
    </row>
    <row r="4592" spans="18:18" x14ac:dyDescent="0.25">
      <c r="R4592" s="9" t="str">
        <f>IF(List!B4591="","",1)</f>
        <v/>
      </c>
    </row>
    <row r="4593" spans="18:18" x14ac:dyDescent="0.25">
      <c r="R4593" s="9" t="str">
        <f>IF(List!B4592="","",1)</f>
        <v/>
      </c>
    </row>
    <row r="4594" spans="18:18" x14ac:dyDescent="0.25">
      <c r="R4594" s="9" t="str">
        <f>IF(List!B4593="","",1)</f>
        <v/>
      </c>
    </row>
    <row r="4595" spans="18:18" x14ac:dyDescent="0.25">
      <c r="R4595" s="9" t="str">
        <f>IF(List!B4594="","",1)</f>
        <v/>
      </c>
    </row>
    <row r="4596" spans="18:18" x14ac:dyDescent="0.25">
      <c r="R4596" s="9" t="str">
        <f>IF(List!B4595="","",1)</f>
        <v/>
      </c>
    </row>
    <row r="4597" spans="18:18" x14ac:dyDescent="0.25">
      <c r="R4597" s="9" t="str">
        <f>IF(List!B4596="","",1)</f>
        <v/>
      </c>
    </row>
    <row r="4598" spans="18:18" x14ac:dyDescent="0.25">
      <c r="R4598" s="9" t="str">
        <f>IF(List!B4597="","",1)</f>
        <v/>
      </c>
    </row>
    <row r="4599" spans="18:18" x14ac:dyDescent="0.25">
      <c r="R4599" s="9" t="str">
        <f>IF(List!B4598="","",1)</f>
        <v/>
      </c>
    </row>
    <row r="4600" spans="18:18" x14ac:dyDescent="0.25">
      <c r="R4600" s="9" t="str">
        <f>IF(List!B4599="","",1)</f>
        <v/>
      </c>
    </row>
    <row r="4601" spans="18:18" x14ac:dyDescent="0.25">
      <c r="R4601" s="9" t="str">
        <f>IF(List!B4600="","",1)</f>
        <v/>
      </c>
    </row>
    <row r="4602" spans="18:18" x14ac:dyDescent="0.25">
      <c r="R4602" s="9" t="str">
        <f>IF(List!B4601="","",1)</f>
        <v/>
      </c>
    </row>
    <row r="4603" spans="18:18" x14ac:dyDescent="0.25">
      <c r="R4603" s="9" t="str">
        <f>IF(List!B4602="","",1)</f>
        <v/>
      </c>
    </row>
    <row r="4604" spans="18:18" x14ac:dyDescent="0.25">
      <c r="R4604" s="9" t="str">
        <f>IF(List!B4603="","",1)</f>
        <v/>
      </c>
    </row>
    <row r="4605" spans="18:18" x14ac:dyDescent="0.25">
      <c r="R4605" s="9" t="str">
        <f>IF(List!B4604="","",1)</f>
        <v/>
      </c>
    </row>
    <row r="4606" spans="18:18" x14ac:dyDescent="0.25">
      <c r="R4606" s="9" t="str">
        <f>IF(List!B4605="","",1)</f>
        <v/>
      </c>
    </row>
    <row r="4607" spans="18:18" x14ac:dyDescent="0.25">
      <c r="R4607" s="9" t="str">
        <f>IF(List!B4606="","",1)</f>
        <v/>
      </c>
    </row>
    <row r="4608" spans="18:18" x14ac:dyDescent="0.25">
      <c r="R4608" s="9" t="str">
        <f>IF(List!B4607="","",1)</f>
        <v/>
      </c>
    </row>
    <row r="4609" spans="18:18" x14ac:dyDescent="0.25">
      <c r="R4609" s="9" t="str">
        <f>IF(List!B4608="","",1)</f>
        <v/>
      </c>
    </row>
    <row r="4610" spans="18:18" x14ac:dyDescent="0.25">
      <c r="R4610" s="9" t="str">
        <f>IF(List!B4609="","",1)</f>
        <v/>
      </c>
    </row>
    <row r="4611" spans="18:18" x14ac:dyDescent="0.25">
      <c r="R4611" s="9" t="str">
        <f>IF(List!B4610="","",1)</f>
        <v/>
      </c>
    </row>
    <row r="4612" spans="18:18" x14ac:dyDescent="0.25">
      <c r="R4612" s="9" t="str">
        <f>IF(List!B4611="","",1)</f>
        <v/>
      </c>
    </row>
    <row r="4613" spans="18:18" x14ac:dyDescent="0.25">
      <c r="R4613" s="9" t="str">
        <f>IF(List!B4612="","",1)</f>
        <v/>
      </c>
    </row>
    <row r="4614" spans="18:18" x14ac:dyDescent="0.25">
      <c r="R4614" s="9" t="str">
        <f>IF(List!B4613="","",1)</f>
        <v/>
      </c>
    </row>
    <row r="4615" spans="18:18" x14ac:dyDescent="0.25">
      <c r="R4615" s="9" t="str">
        <f>IF(List!B4614="","",1)</f>
        <v/>
      </c>
    </row>
    <row r="4616" spans="18:18" x14ac:dyDescent="0.25">
      <c r="R4616" s="9" t="str">
        <f>IF(List!B4615="","",1)</f>
        <v/>
      </c>
    </row>
    <row r="4617" spans="18:18" x14ac:dyDescent="0.25">
      <c r="R4617" s="9" t="str">
        <f>IF(List!B4616="","",1)</f>
        <v/>
      </c>
    </row>
    <row r="4618" spans="18:18" x14ac:dyDescent="0.25">
      <c r="R4618" s="9" t="str">
        <f>IF(List!B4617="","",1)</f>
        <v/>
      </c>
    </row>
    <row r="4619" spans="18:18" x14ac:dyDescent="0.25">
      <c r="R4619" s="9" t="str">
        <f>IF(List!B4618="","",1)</f>
        <v/>
      </c>
    </row>
    <row r="4620" spans="18:18" x14ac:dyDescent="0.25">
      <c r="R4620" s="9" t="str">
        <f>IF(List!B4619="","",1)</f>
        <v/>
      </c>
    </row>
    <row r="4621" spans="18:18" x14ac:dyDescent="0.25">
      <c r="R4621" s="9" t="str">
        <f>IF(List!B4620="","",1)</f>
        <v/>
      </c>
    </row>
    <row r="4622" spans="18:18" x14ac:dyDescent="0.25">
      <c r="R4622" s="9" t="str">
        <f>IF(List!B4621="","",1)</f>
        <v/>
      </c>
    </row>
    <row r="4623" spans="18:18" x14ac:dyDescent="0.25">
      <c r="R4623" s="9" t="str">
        <f>IF(List!B4622="","",1)</f>
        <v/>
      </c>
    </row>
    <row r="4624" spans="18:18" x14ac:dyDescent="0.25">
      <c r="R4624" s="9" t="str">
        <f>IF(List!B4623="","",1)</f>
        <v/>
      </c>
    </row>
    <row r="4625" spans="18:18" x14ac:dyDescent="0.25">
      <c r="R4625" s="9" t="str">
        <f>IF(List!B4624="","",1)</f>
        <v/>
      </c>
    </row>
    <row r="4626" spans="18:18" x14ac:dyDescent="0.25">
      <c r="R4626" s="9" t="str">
        <f>IF(List!B4625="","",1)</f>
        <v/>
      </c>
    </row>
    <row r="4627" spans="18:18" x14ac:dyDescent="0.25">
      <c r="R4627" s="9" t="str">
        <f>IF(List!B4626="","",1)</f>
        <v/>
      </c>
    </row>
    <row r="4628" spans="18:18" x14ac:dyDescent="0.25">
      <c r="R4628" s="9" t="str">
        <f>IF(List!B4627="","",1)</f>
        <v/>
      </c>
    </row>
    <row r="4629" spans="18:18" x14ac:dyDescent="0.25">
      <c r="R4629" s="9" t="str">
        <f>IF(List!B4628="","",1)</f>
        <v/>
      </c>
    </row>
    <row r="4630" spans="18:18" x14ac:dyDescent="0.25">
      <c r="R4630" s="9" t="str">
        <f>IF(List!B4629="","",1)</f>
        <v/>
      </c>
    </row>
    <row r="4631" spans="18:18" x14ac:dyDescent="0.25">
      <c r="R4631" s="9" t="str">
        <f>IF(List!B4630="","",1)</f>
        <v/>
      </c>
    </row>
    <row r="4632" spans="18:18" x14ac:dyDescent="0.25">
      <c r="R4632" s="9" t="str">
        <f>IF(List!B4631="","",1)</f>
        <v/>
      </c>
    </row>
    <row r="4633" spans="18:18" x14ac:dyDescent="0.25">
      <c r="R4633" s="9" t="str">
        <f>IF(List!B4632="","",1)</f>
        <v/>
      </c>
    </row>
    <row r="4634" spans="18:18" x14ac:dyDescent="0.25">
      <c r="R4634" s="9" t="str">
        <f>IF(List!B4633="","",1)</f>
        <v/>
      </c>
    </row>
    <row r="4635" spans="18:18" x14ac:dyDescent="0.25">
      <c r="R4635" s="9" t="str">
        <f>IF(List!B4634="","",1)</f>
        <v/>
      </c>
    </row>
    <row r="4636" spans="18:18" x14ac:dyDescent="0.25">
      <c r="R4636" s="9" t="str">
        <f>IF(List!B4635="","",1)</f>
        <v/>
      </c>
    </row>
    <row r="4637" spans="18:18" x14ac:dyDescent="0.25">
      <c r="R4637" s="9" t="str">
        <f>IF(List!B4636="","",1)</f>
        <v/>
      </c>
    </row>
    <row r="4638" spans="18:18" x14ac:dyDescent="0.25">
      <c r="R4638" s="9" t="str">
        <f>IF(List!B4637="","",1)</f>
        <v/>
      </c>
    </row>
    <row r="4639" spans="18:18" x14ac:dyDescent="0.25">
      <c r="R4639" s="9" t="str">
        <f>IF(List!B4638="","",1)</f>
        <v/>
      </c>
    </row>
    <row r="4640" spans="18:18" x14ac:dyDescent="0.25">
      <c r="R4640" s="9" t="str">
        <f>IF(List!B4639="","",1)</f>
        <v/>
      </c>
    </row>
    <row r="4641" spans="18:18" x14ac:dyDescent="0.25">
      <c r="R4641" s="9" t="str">
        <f>IF(List!B4640="","",1)</f>
        <v/>
      </c>
    </row>
    <row r="4642" spans="18:18" x14ac:dyDescent="0.25">
      <c r="R4642" s="9" t="str">
        <f>IF(List!B4641="","",1)</f>
        <v/>
      </c>
    </row>
    <row r="4643" spans="18:18" x14ac:dyDescent="0.25">
      <c r="R4643" s="9" t="str">
        <f>IF(List!B4642="","",1)</f>
        <v/>
      </c>
    </row>
    <row r="4644" spans="18:18" x14ac:dyDescent="0.25">
      <c r="R4644" s="9" t="str">
        <f>IF(List!B4643="","",1)</f>
        <v/>
      </c>
    </row>
    <row r="4645" spans="18:18" x14ac:dyDescent="0.25">
      <c r="R4645" s="9" t="str">
        <f>IF(List!B4644="","",1)</f>
        <v/>
      </c>
    </row>
    <row r="4646" spans="18:18" x14ac:dyDescent="0.25">
      <c r="R4646" s="9" t="str">
        <f>IF(List!B4645="","",1)</f>
        <v/>
      </c>
    </row>
    <row r="4647" spans="18:18" x14ac:dyDescent="0.25">
      <c r="R4647" s="9" t="str">
        <f>IF(List!B4646="","",1)</f>
        <v/>
      </c>
    </row>
    <row r="4648" spans="18:18" x14ac:dyDescent="0.25">
      <c r="R4648" s="9" t="str">
        <f>IF(List!B4647="","",1)</f>
        <v/>
      </c>
    </row>
    <row r="4649" spans="18:18" x14ac:dyDescent="0.25">
      <c r="R4649" s="9" t="str">
        <f>IF(List!B4648="","",1)</f>
        <v/>
      </c>
    </row>
    <row r="4650" spans="18:18" x14ac:dyDescent="0.25">
      <c r="R4650" s="9" t="str">
        <f>IF(List!B4649="","",1)</f>
        <v/>
      </c>
    </row>
    <row r="4651" spans="18:18" x14ac:dyDescent="0.25">
      <c r="R4651" s="9" t="str">
        <f>IF(List!B4650="","",1)</f>
        <v/>
      </c>
    </row>
    <row r="4652" spans="18:18" x14ac:dyDescent="0.25">
      <c r="R4652" s="9" t="str">
        <f>IF(List!B4651="","",1)</f>
        <v/>
      </c>
    </row>
    <row r="4653" spans="18:18" x14ac:dyDescent="0.25">
      <c r="R4653" s="9" t="str">
        <f>IF(List!B4652="","",1)</f>
        <v/>
      </c>
    </row>
    <row r="4654" spans="18:18" x14ac:dyDescent="0.25">
      <c r="R4654" s="9" t="str">
        <f>IF(List!B4653="","",1)</f>
        <v/>
      </c>
    </row>
    <row r="4655" spans="18:18" x14ac:dyDescent="0.25">
      <c r="R4655" s="9" t="str">
        <f>IF(List!B4654="","",1)</f>
        <v/>
      </c>
    </row>
    <row r="4656" spans="18:18" x14ac:dyDescent="0.25">
      <c r="R4656" s="9" t="str">
        <f>IF(List!B4655="","",1)</f>
        <v/>
      </c>
    </row>
    <row r="4657" spans="18:18" x14ac:dyDescent="0.25">
      <c r="R4657" s="9" t="str">
        <f>IF(List!B4656="","",1)</f>
        <v/>
      </c>
    </row>
    <row r="4658" spans="18:18" x14ac:dyDescent="0.25">
      <c r="R4658" s="9" t="str">
        <f>IF(List!B4657="","",1)</f>
        <v/>
      </c>
    </row>
    <row r="4659" spans="18:18" x14ac:dyDescent="0.25">
      <c r="R4659" s="9" t="str">
        <f>IF(List!B4658="","",1)</f>
        <v/>
      </c>
    </row>
    <row r="4660" spans="18:18" x14ac:dyDescent="0.25">
      <c r="R4660" s="9" t="str">
        <f>IF(List!B4659="","",1)</f>
        <v/>
      </c>
    </row>
    <row r="4661" spans="18:18" x14ac:dyDescent="0.25">
      <c r="R4661" s="9" t="str">
        <f>IF(List!B4660="","",1)</f>
        <v/>
      </c>
    </row>
    <row r="4662" spans="18:18" x14ac:dyDescent="0.25">
      <c r="R4662" s="9" t="str">
        <f>IF(List!B4661="","",1)</f>
        <v/>
      </c>
    </row>
    <row r="4663" spans="18:18" x14ac:dyDescent="0.25">
      <c r="R4663" s="9" t="str">
        <f>IF(List!B4662="","",1)</f>
        <v/>
      </c>
    </row>
    <row r="4664" spans="18:18" x14ac:dyDescent="0.25">
      <c r="R4664" s="9" t="str">
        <f>IF(List!B4663="","",1)</f>
        <v/>
      </c>
    </row>
    <row r="4665" spans="18:18" x14ac:dyDescent="0.25">
      <c r="R4665" s="9" t="str">
        <f>IF(List!B4664="","",1)</f>
        <v/>
      </c>
    </row>
    <row r="4666" spans="18:18" x14ac:dyDescent="0.25">
      <c r="R4666" s="9" t="str">
        <f>IF(List!B4665="","",1)</f>
        <v/>
      </c>
    </row>
    <row r="4667" spans="18:18" x14ac:dyDescent="0.25">
      <c r="R4667" s="9" t="str">
        <f>IF(List!B4666="","",1)</f>
        <v/>
      </c>
    </row>
    <row r="4668" spans="18:18" x14ac:dyDescent="0.25">
      <c r="R4668" s="9" t="str">
        <f>IF(List!B4667="","",1)</f>
        <v/>
      </c>
    </row>
    <row r="4669" spans="18:18" x14ac:dyDescent="0.25">
      <c r="R4669" s="9" t="str">
        <f>IF(List!B4668="","",1)</f>
        <v/>
      </c>
    </row>
    <row r="4670" spans="18:18" x14ac:dyDescent="0.25">
      <c r="R4670" s="9" t="str">
        <f>IF(List!B4669="","",1)</f>
        <v/>
      </c>
    </row>
    <row r="4671" spans="18:18" x14ac:dyDescent="0.25">
      <c r="R4671" s="9" t="str">
        <f>IF(List!B4670="","",1)</f>
        <v/>
      </c>
    </row>
    <row r="4672" spans="18:18" x14ac:dyDescent="0.25">
      <c r="R4672" s="9" t="str">
        <f>IF(List!B4671="","",1)</f>
        <v/>
      </c>
    </row>
    <row r="4673" spans="18:18" x14ac:dyDescent="0.25">
      <c r="R4673" s="9" t="str">
        <f>IF(List!B4672="","",1)</f>
        <v/>
      </c>
    </row>
    <row r="4674" spans="18:18" x14ac:dyDescent="0.25">
      <c r="R4674" s="9" t="str">
        <f>IF(List!B4673="","",1)</f>
        <v/>
      </c>
    </row>
    <row r="4675" spans="18:18" x14ac:dyDescent="0.25">
      <c r="R4675" s="9" t="str">
        <f>IF(List!B4674="","",1)</f>
        <v/>
      </c>
    </row>
    <row r="4676" spans="18:18" x14ac:dyDescent="0.25">
      <c r="R4676" s="9" t="str">
        <f>IF(List!B4675="","",1)</f>
        <v/>
      </c>
    </row>
    <row r="4677" spans="18:18" x14ac:dyDescent="0.25">
      <c r="R4677" s="9" t="str">
        <f>IF(List!B4676="","",1)</f>
        <v/>
      </c>
    </row>
    <row r="4678" spans="18:18" x14ac:dyDescent="0.25">
      <c r="R4678" s="9" t="str">
        <f>IF(List!B4677="","",1)</f>
        <v/>
      </c>
    </row>
    <row r="4679" spans="18:18" x14ac:dyDescent="0.25">
      <c r="R4679" s="9" t="str">
        <f>IF(List!B4678="","",1)</f>
        <v/>
      </c>
    </row>
    <row r="4680" spans="18:18" x14ac:dyDescent="0.25">
      <c r="R4680" s="9" t="str">
        <f>IF(List!B4679="","",1)</f>
        <v/>
      </c>
    </row>
    <row r="4681" spans="18:18" x14ac:dyDescent="0.25">
      <c r="R4681" s="9" t="str">
        <f>IF(List!B4680="","",1)</f>
        <v/>
      </c>
    </row>
    <row r="4682" spans="18:18" x14ac:dyDescent="0.25">
      <c r="R4682" s="9" t="str">
        <f>IF(List!B4681="","",1)</f>
        <v/>
      </c>
    </row>
    <row r="4683" spans="18:18" x14ac:dyDescent="0.25">
      <c r="R4683" s="9" t="str">
        <f>IF(List!B4682="","",1)</f>
        <v/>
      </c>
    </row>
    <row r="4684" spans="18:18" x14ac:dyDescent="0.25">
      <c r="R4684" s="9" t="str">
        <f>IF(List!B4683="","",1)</f>
        <v/>
      </c>
    </row>
    <row r="4685" spans="18:18" x14ac:dyDescent="0.25">
      <c r="R4685" s="9" t="str">
        <f>IF(List!B4684="","",1)</f>
        <v/>
      </c>
    </row>
    <row r="4686" spans="18:18" x14ac:dyDescent="0.25">
      <c r="R4686" s="9" t="str">
        <f>IF(List!B4685="","",1)</f>
        <v/>
      </c>
    </row>
    <row r="4687" spans="18:18" x14ac:dyDescent="0.25">
      <c r="R4687" s="9" t="str">
        <f>IF(List!B4686="","",1)</f>
        <v/>
      </c>
    </row>
    <row r="4688" spans="18:18" x14ac:dyDescent="0.25">
      <c r="R4688" s="9" t="str">
        <f>IF(List!B4687="","",1)</f>
        <v/>
      </c>
    </row>
    <row r="4689" spans="18:18" x14ac:dyDescent="0.25">
      <c r="R4689" s="9" t="str">
        <f>IF(List!B4688="","",1)</f>
        <v/>
      </c>
    </row>
    <row r="4690" spans="18:18" x14ac:dyDescent="0.25">
      <c r="R4690" s="9" t="str">
        <f>IF(List!B4689="","",1)</f>
        <v/>
      </c>
    </row>
    <row r="4691" spans="18:18" x14ac:dyDescent="0.25">
      <c r="R4691" s="9" t="str">
        <f>IF(List!B4690="","",1)</f>
        <v/>
      </c>
    </row>
    <row r="4692" spans="18:18" x14ac:dyDescent="0.25">
      <c r="R4692" s="9" t="str">
        <f>IF(List!B4691="","",1)</f>
        <v/>
      </c>
    </row>
    <row r="4693" spans="18:18" x14ac:dyDescent="0.25">
      <c r="R4693" s="9" t="str">
        <f>IF(List!B4692="","",1)</f>
        <v/>
      </c>
    </row>
    <row r="4694" spans="18:18" x14ac:dyDescent="0.25">
      <c r="R4694" s="9" t="str">
        <f>IF(List!B4693="","",1)</f>
        <v/>
      </c>
    </row>
    <row r="4695" spans="18:18" x14ac:dyDescent="0.25">
      <c r="R4695" s="9" t="str">
        <f>IF(List!B4694="","",1)</f>
        <v/>
      </c>
    </row>
    <row r="4696" spans="18:18" x14ac:dyDescent="0.25">
      <c r="R4696" s="9" t="str">
        <f>IF(List!B4695="","",1)</f>
        <v/>
      </c>
    </row>
    <row r="4697" spans="18:18" x14ac:dyDescent="0.25">
      <c r="R4697" s="9" t="str">
        <f>IF(List!B4696="","",1)</f>
        <v/>
      </c>
    </row>
    <row r="4698" spans="18:18" x14ac:dyDescent="0.25">
      <c r="R4698" s="9" t="str">
        <f>IF(List!B4697="","",1)</f>
        <v/>
      </c>
    </row>
    <row r="4699" spans="18:18" x14ac:dyDescent="0.25">
      <c r="R4699" s="9" t="str">
        <f>IF(List!B4698="","",1)</f>
        <v/>
      </c>
    </row>
    <row r="4700" spans="18:18" x14ac:dyDescent="0.25">
      <c r="R4700" s="9" t="str">
        <f>IF(List!B4699="","",1)</f>
        <v/>
      </c>
    </row>
    <row r="4701" spans="18:18" x14ac:dyDescent="0.25">
      <c r="R4701" s="9" t="str">
        <f>IF(List!B4700="","",1)</f>
        <v/>
      </c>
    </row>
    <row r="4702" spans="18:18" x14ac:dyDescent="0.25">
      <c r="R4702" s="9" t="str">
        <f>IF(List!B4701="","",1)</f>
        <v/>
      </c>
    </row>
    <row r="4703" spans="18:18" x14ac:dyDescent="0.25">
      <c r="R4703" s="9" t="str">
        <f>IF(List!B4702="","",1)</f>
        <v/>
      </c>
    </row>
    <row r="4704" spans="18:18" x14ac:dyDescent="0.25">
      <c r="R4704" s="9" t="str">
        <f>IF(List!B4703="","",1)</f>
        <v/>
      </c>
    </row>
    <row r="4705" spans="18:18" x14ac:dyDescent="0.25">
      <c r="R4705" s="9" t="str">
        <f>IF(List!B4704="","",1)</f>
        <v/>
      </c>
    </row>
    <row r="4706" spans="18:18" x14ac:dyDescent="0.25">
      <c r="R4706" s="9" t="str">
        <f>IF(List!B4705="","",1)</f>
        <v/>
      </c>
    </row>
    <row r="4707" spans="18:18" x14ac:dyDescent="0.25">
      <c r="R4707" s="9" t="str">
        <f>IF(List!B4706="","",1)</f>
        <v/>
      </c>
    </row>
    <row r="4708" spans="18:18" x14ac:dyDescent="0.25">
      <c r="R4708" s="9" t="str">
        <f>IF(List!B4707="","",1)</f>
        <v/>
      </c>
    </row>
    <row r="4709" spans="18:18" x14ac:dyDescent="0.25">
      <c r="R4709" s="9" t="str">
        <f>IF(List!B4708="","",1)</f>
        <v/>
      </c>
    </row>
    <row r="4710" spans="18:18" x14ac:dyDescent="0.25">
      <c r="R4710" s="9" t="str">
        <f>IF(List!B4709="","",1)</f>
        <v/>
      </c>
    </row>
    <row r="4711" spans="18:18" x14ac:dyDescent="0.25">
      <c r="R4711" s="9" t="str">
        <f>IF(List!B4710="","",1)</f>
        <v/>
      </c>
    </row>
    <row r="4712" spans="18:18" x14ac:dyDescent="0.25">
      <c r="R4712" s="9" t="str">
        <f>IF(List!B4711="","",1)</f>
        <v/>
      </c>
    </row>
    <row r="4713" spans="18:18" x14ac:dyDescent="0.25">
      <c r="R4713" s="9" t="str">
        <f>IF(List!B4712="","",1)</f>
        <v/>
      </c>
    </row>
    <row r="4714" spans="18:18" x14ac:dyDescent="0.25">
      <c r="R4714" s="9" t="str">
        <f>IF(List!B4713="","",1)</f>
        <v/>
      </c>
    </row>
    <row r="4715" spans="18:18" x14ac:dyDescent="0.25">
      <c r="R4715" s="9" t="str">
        <f>IF(List!B4714="","",1)</f>
        <v/>
      </c>
    </row>
    <row r="4716" spans="18:18" x14ac:dyDescent="0.25">
      <c r="R4716" s="9" t="str">
        <f>IF(List!B4715="","",1)</f>
        <v/>
      </c>
    </row>
    <row r="4717" spans="18:18" x14ac:dyDescent="0.25">
      <c r="R4717" s="9" t="str">
        <f>IF(List!B4716="","",1)</f>
        <v/>
      </c>
    </row>
    <row r="4718" spans="18:18" x14ac:dyDescent="0.25">
      <c r="R4718" s="9" t="str">
        <f>IF(List!B4717="","",1)</f>
        <v/>
      </c>
    </row>
    <row r="4719" spans="18:18" x14ac:dyDescent="0.25">
      <c r="R4719" s="9" t="str">
        <f>IF(List!B4718="","",1)</f>
        <v/>
      </c>
    </row>
    <row r="4720" spans="18:18" x14ac:dyDescent="0.25">
      <c r="R4720" s="9" t="str">
        <f>IF(List!B4719="","",1)</f>
        <v/>
      </c>
    </row>
    <row r="4721" spans="18:18" x14ac:dyDescent="0.25">
      <c r="R4721" s="9" t="str">
        <f>IF(List!B4720="","",1)</f>
        <v/>
      </c>
    </row>
    <row r="4722" spans="18:18" x14ac:dyDescent="0.25">
      <c r="R4722" s="9" t="str">
        <f>IF(List!B4721="","",1)</f>
        <v/>
      </c>
    </row>
    <row r="4723" spans="18:18" x14ac:dyDescent="0.25">
      <c r="R4723" s="9" t="str">
        <f>IF(List!B4722="","",1)</f>
        <v/>
      </c>
    </row>
    <row r="4724" spans="18:18" x14ac:dyDescent="0.25">
      <c r="R4724" s="9" t="str">
        <f>IF(List!B4723="","",1)</f>
        <v/>
      </c>
    </row>
    <row r="4725" spans="18:18" x14ac:dyDescent="0.25">
      <c r="R4725" s="9" t="str">
        <f>IF(List!B4724="","",1)</f>
        <v/>
      </c>
    </row>
    <row r="4726" spans="18:18" x14ac:dyDescent="0.25">
      <c r="R4726" s="9" t="str">
        <f>IF(List!B4725="","",1)</f>
        <v/>
      </c>
    </row>
    <row r="4727" spans="18:18" x14ac:dyDescent="0.25">
      <c r="R4727" s="9" t="str">
        <f>IF(List!B4726="","",1)</f>
        <v/>
      </c>
    </row>
    <row r="4728" spans="18:18" x14ac:dyDescent="0.25">
      <c r="R4728" s="9" t="str">
        <f>IF(List!B4727="","",1)</f>
        <v/>
      </c>
    </row>
    <row r="4729" spans="18:18" x14ac:dyDescent="0.25">
      <c r="R4729" s="9" t="str">
        <f>IF(List!B4728="","",1)</f>
        <v/>
      </c>
    </row>
    <row r="4730" spans="18:18" x14ac:dyDescent="0.25">
      <c r="R4730" s="9" t="str">
        <f>IF(List!B4729="","",1)</f>
        <v/>
      </c>
    </row>
    <row r="4731" spans="18:18" x14ac:dyDescent="0.25">
      <c r="R4731" s="9" t="str">
        <f>IF(List!B4730="","",1)</f>
        <v/>
      </c>
    </row>
    <row r="4732" spans="18:18" x14ac:dyDescent="0.25">
      <c r="R4732" s="9" t="str">
        <f>IF(List!B4731="","",1)</f>
        <v/>
      </c>
    </row>
    <row r="4733" spans="18:18" x14ac:dyDescent="0.25">
      <c r="R4733" s="9" t="str">
        <f>IF(List!B4732="","",1)</f>
        <v/>
      </c>
    </row>
    <row r="4734" spans="18:18" x14ac:dyDescent="0.25">
      <c r="R4734" s="9" t="str">
        <f>IF(List!B4733="","",1)</f>
        <v/>
      </c>
    </row>
    <row r="4735" spans="18:18" x14ac:dyDescent="0.25">
      <c r="R4735" s="9" t="str">
        <f>IF(List!B4734="","",1)</f>
        <v/>
      </c>
    </row>
    <row r="4736" spans="18:18" x14ac:dyDescent="0.25">
      <c r="R4736" s="9" t="str">
        <f>IF(List!B4735="","",1)</f>
        <v/>
      </c>
    </row>
    <row r="4737" spans="18:18" x14ac:dyDescent="0.25">
      <c r="R4737" s="9" t="str">
        <f>IF(List!B4736="","",1)</f>
        <v/>
      </c>
    </row>
    <row r="4738" spans="18:18" x14ac:dyDescent="0.25">
      <c r="R4738" s="9" t="str">
        <f>IF(List!B4737="","",1)</f>
        <v/>
      </c>
    </row>
    <row r="4739" spans="18:18" x14ac:dyDescent="0.25">
      <c r="R4739" s="9" t="str">
        <f>IF(List!B4738="","",1)</f>
        <v/>
      </c>
    </row>
    <row r="4740" spans="18:18" x14ac:dyDescent="0.25">
      <c r="R4740" s="9" t="str">
        <f>IF(List!B4739="","",1)</f>
        <v/>
      </c>
    </row>
    <row r="4741" spans="18:18" x14ac:dyDescent="0.25">
      <c r="R4741" s="9" t="str">
        <f>IF(List!B4740="","",1)</f>
        <v/>
      </c>
    </row>
    <row r="4742" spans="18:18" x14ac:dyDescent="0.25">
      <c r="R4742" s="9" t="str">
        <f>IF(List!B4741="","",1)</f>
        <v/>
      </c>
    </row>
    <row r="4743" spans="18:18" x14ac:dyDescent="0.25">
      <c r="R4743" s="9" t="str">
        <f>IF(List!B4742="","",1)</f>
        <v/>
      </c>
    </row>
    <row r="4744" spans="18:18" x14ac:dyDescent="0.25">
      <c r="R4744" s="9" t="str">
        <f>IF(List!B4743="","",1)</f>
        <v/>
      </c>
    </row>
    <row r="4745" spans="18:18" x14ac:dyDescent="0.25">
      <c r="R4745" s="9" t="str">
        <f>IF(List!B4744="","",1)</f>
        <v/>
      </c>
    </row>
    <row r="4746" spans="18:18" x14ac:dyDescent="0.25">
      <c r="R4746" s="9" t="str">
        <f>IF(List!B4745="","",1)</f>
        <v/>
      </c>
    </row>
    <row r="4747" spans="18:18" x14ac:dyDescent="0.25">
      <c r="R4747" s="9" t="str">
        <f>IF(List!B4746="","",1)</f>
        <v/>
      </c>
    </row>
    <row r="4748" spans="18:18" x14ac:dyDescent="0.25">
      <c r="R4748" s="9" t="str">
        <f>IF(List!B4747="","",1)</f>
        <v/>
      </c>
    </row>
    <row r="4749" spans="18:18" x14ac:dyDescent="0.25">
      <c r="R4749" s="9" t="str">
        <f>IF(List!B4748="","",1)</f>
        <v/>
      </c>
    </row>
    <row r="4750" spans="18:18" x14ac:dyDescent="0.25">
      <c r="R4750" s="9" t="str">
        <f>IF(List!B4749="","",1)</f>
        <v/>
      </c>
    </row>
    <row r="4751" spans="18:18" x14ac:dyDescent="0.25">
      <c r="R4751" s="9" t="str">
        <f>IF(List!B4750="","",1)</f>
        <v/>
      </c>
    </row>
    <row r="4752" spans="18:18" x14ac:dyDescent="0.25">
      <c r="R4752" s="9" t="str">
        <f>IF(List!B4751="","",1)</f>
        <v/>
      </c>
    </row>
    <row r="4753" spans="18:18" x14ac:dyDescent="0.25">
      <c r="R4753" s="9" t="str">
        <f>IF(List!B4752="","",1)</f>
        <v/>
      </c>
    </row>
    <row r="4754" spans="18:18" x14ac:dyDescent="0.25">
      <c r="R4754" s="9" t="str">
        <f>IF(List!B4753="","",1)</f>
        <v/>
      </c>
    </row>
    <row r="4755" spans="18:18" x14ac:dyDescent="0.25">
      <c r="R4755" s="9" t="str">
        <f>IF(List!B4754="","",1)</f>
        <v/>
      </c>
    </row>
    <row r="4756" spans="18:18" x14ac:dyDescent="0.25">
      <c r="R4756" s="9" t="str">
        <f>IF(List!B4755="","",1)</f>
        <v/>
      </c>
    </row>
    <row r="4757" spans="18:18" x14ac:dyDescent="0.25">
      <c r="R4757" s="9" t="str">
        <f>IF(List!B4756="","",1)</f>
        <v/>
      </c>
    </row>
    <row r="4758" spans="18:18" x14ac:dyDescent="0.25">
      <c r="R4758" s="9" t="str">
        <f>IF(List!B4757="","",1)</f>
        <v/>
      </c>
    </row>
    <row r="4759" spans="18:18" x14ac:dyDescent="0.25">
      <c r="R4759" s="9" t="str">
        <f>IF(List!B4758="","",1)</f>
        <v/>
      </c>
    </row>
    <row r="4760" spans="18:18" x14ac:dyDescent="0.25">
      <c r="R4760" s="9" t="str">
        <f>IF(List!B4759="","",1)</f>
        <v/>
      </c>
    </row>
    <row r="4761" spans="18:18" x14ac:dyDescent="0.25">
      <c r="R4761" s="9" t="str">
        <f>IF(List!B4760="","",1)</f>
        <v/>
      </c>
    </row>
    <row r="4762" spans="18:18" x14ac:dyDescent="0.25">
      <c r="R4762" s="9" t="str">
        <f>IF(List!B4761="","",1)</f>
        <v/>
      </c>
    </row>
    <row r="4763" spans="18:18" x14ac:dyDescent="0.25">
      <c r="R4763" s="9" t="str">
        <f>IF(List!B4762="","",1)</f>
        <v/>
      </c>
    </row>
    <row r="4764" spans="18:18" x14ac:dyDescent="0.25">
      <c r="R4764" s="9" t="str">
        <f>IF(List!B4763="","",1)</f>
        <v/>
      </c>
    </row>
    <row r="4765" spans="18:18" x14ac:dyDescent="0.25">
      <c r="R4765" s="9" t="str">
        <f>IF(List!B4764="","",1)</f>
        <v/>
      </c>
    </row>
    <row r="4766" spans="18:18" x14ac:dyDescent="0.25">
      <c r="R4766" s="9" t="str">
        <f>IF(List!B4765="","",1)</f>
        <v/>
      </c>
    </row>
    <row r="4767" spans="18:18" x14ac:dyDescent="0.25">
      <c r="R4767" s="9" t="str">
        <f>IF(List!B4766="","",1)</f>
        <v/>
      </c>
    </row>
    <row r="4768" spans="18:18" x14ac:dyDescent="0.25">
      <c r="R4768" s="9" t="str">
        <f>IF(List!B4767="","",1)</f>
        <v/>
      </c>
    </row>
    <row r="4769" spans="18:18" x14ac:dyDescent="0.25">
      <c r="R4769" s="9" t="str">
        <f>IF(List!B4768="","",1)</f>
        <v/>
      </c>
    </row>
    <row r="4770" spans="18:18" x14ac:dyDescent="0.25">
      <c r="R4770" s="9" t="str">
        <f>IF(List!B4769="","",1)</f>
        <v/>
      </c>
    </row>
    <row r="4771" spans="18:18" x14ac:dyDescent="0.25">
      <c r="R4771" s="9" t="str">
        <f>IF(List!B4770="","",1)</f>
        <v/>
      </c>
    </row>
    <row r="4772" spans="18:18" x14ac:dyDescent="0.25">
      <c r="R4772" s="9" t="str">
        <f>IF(List!B4771="","",1)</f>
        <v/>
      </c>
    </row>
    <row r="4773" spans="18:18" x14ac:dyDescent="0.25">
      <c r="R4773" s="9" t="str">
        <f>IF(List!B4772="","",1)</f>
        <v/>
      </c>
    </row>
    <row r="4774" spans="18:18" x14ac:dyDescent="0.25">
      <c r="R4774" s="9" t="str">
        <f>IF(List!B4773="","",1)</f>
        <v/>
      </c>
    </row>
    <row r="4775" spans="18:18" x14ac:dyDescent="0.25">
      <c r="R4775" s="9" t="str">
        <f>IF(List!B4774="","",1)</f>
        <v/>
      </c>
    </row>
    <row r="4776" spans="18:18" x14ac:dyDescent="0.25">
      <c r="R4776" s="9" t="str">
        <f>IF(List!B4775="","",1)</f>
        <v/>
      </c>
    </row>
    <row r="4777" spans="18:18" x14ac:dyDescent="0.25">
      <c r="R4777" s="9" t="str">
        <f>IF(List!B4776="","",1)</f>
        <v/>
      </c>
    </row>
    <row r="4778" spans="18:18" x14ac:dyDescent="0.25">
      <c r="R4778" s="9" t="str">
        <f>IF(List!B4777="","",1)</f>
        <v/>
      </c>
    </row>
    <row r="4779" spans="18:18" x14ac:dyDescent="0.25">
      <c r="R4779" s="9" t="str">
        <f>IF(List!B4778="","",1)</f>
        <v/>
      </c>
    </row>
    <row r="4780" spans="18:18" x14ac:dyDescent="0.25">
      <c r="R4780" s="9" t="str">
        <f>IF(List!B4779="","",1)</f>
        <v/>
      </c>
    </row>
    <row r="4781" spans="18:18" x14ac:dyDescent="0.25">
      <c r="R4781" s="9" t="str">
        <f>IF(List!B4780="","",1)</f>
        <v/>
      </c>
    </row>
    <row r="4782" spans="18:18" x14ac:dyDescent="0.25">
      <c r="R4782" s="9" t="str">
        <f>IF(List!B4781="","",1)</f>
        <v/>
      </c>
    </row>
    <row r="4783" spans="18:18" x14ac:dyDescent="0.25">
      <c r="R4783" s="9" t="str">
        <f>IF(List!B4782="","",1)</f>
        <v/>
      </c>
    </row>
    <row r="4784" spans="18:18" x14ac:dyDescent="0.25">
      <c r="R4784" s="9" t="str">
        <f>IF(List!B4783="","",1)</f>
        <v/>
      </c>
    </row>
    <row r="4785" spans="18:18" x14ac:dyDescent="0.25">
      <c r="R4785" s="9" t="str">
        <f>IF(List!B4784="","",1)</f>
        <v/>
      </c>
    </row>
    <row r="4786" spans="18:18" x14ac:dyDescent="0.25">
      <c r="R4786" s="9" t="str">
        <f>IF(List!B4785="","",1)</f>
        <v/>
      </c>
    </row>
    <row r="4787" spans="18:18" x14ac:dyDescent="0.25">
      <c r="R4787" s="9" t="str">
        <f>IF(List!B4786="","",1)</f>
        <v/>
      </c>
    </row>
    <row r="4788" spans="18:18" x14ac:dyDescent="0.25">
      <c r="R4788" s="9" t="str">
        <f>IF(List!B4787="","",1)</f>
        <v/>
      </c>
    </row>
    <row r="4789" spans="18:18" x14ac:dyDescent="0.25">
      <c r="R4789" s="9" t="str">
        <f>IF(List!B4788="","",1)</f>
        <v/>
      </c>
    </row>
    <row r="4790" spans="18:18" x14ac:dyDescent="0.25">
      <c r="R4790" s="9" t="str">
        <f>IF(List!B4789="","",1)</f>
        <v/>
      </c>
    </row>
    <row r="4791" spans="18:18" x14ac:dyDescent="0.25">
      <c r="R4791" s="9" t="str">
        <f>IF(List!B4790="","",1)</f>
        <v/>
      </c>
    </row>
    <row r="4792" spans="18:18" x14ac:dyDescent="0.25">
      <c r="R4792" s="9" t="str">
        <f>IF(List!B4791="","",1)</f>
        <v/>
      </c>
    </row>
    <row r="4793" spans="18:18" x14ac:dyDescent="0.25">
      <c r="R4793" s="9" t="str">
        <f>IF(List!B4792="","",1)</f>
        <v/>
      </c>
    </row>
    <row r="4794" spans="18:18" x14ac:dyDescent="0.25">
      <c r="R4794" s="9" t="str">
        <f>IF(List!B4793="","",1)</f>
        <v/>
      </c>
    </row>
    <row r="4795" spans="18:18" x14ac:dyDescent="0.25">
      <c r="R4795" s="9" t="str">
        <f>IF(List!B4794="","",1)</f>
        <v/>
      </c>
    </row>
    <row r="4796" spans="18:18" x14ac:dyDescent="0.25">
      <c r="R4796" s="9" t="str">
        <f>IF(List!B4795="","",1)</f>
        <v/>
      </c>
    </row>
    <row r="4797" spans="18:18" x14ac:dyDescent="0.25">
      <c r="R4797" s="9" t="str">
        <f>IF(List!B4796="","",1)</f>
        <v/>
      </c>
    </row>
    <row r="4798" spans="18:18" x14ac:dyDescent="0.25">
      <c r="R4798" s="9" t="str">
        <f>IF(List!B4797="","",1)</f>
        <v/>
      </c>
    </row>
    <row r="4799" spans="18:18" x14ac:dyDescent="0.25">
      <c r="R4799" s="9" t="str">
        <f>IF(List!B4798="","",1)</f>
        <v/>
      </c>
    </row>
    <row r="4800" spans="18:18" x14ac:dyDescent="0.25">
      <c r="R4800" s="9" t="str">
        <f>IF(List!B4799="","",1)</f>
        <v/>
      </c>
    </row>
    <row r="4801" spans="18:18" x14ac:dyDescent="0.25">
      <c r="R4801" s="9" t="str">
        <f>IF(List!B4800="","",1)</f>
        <v/>
      </c>
    </row>
    <row r="4802" spans="18:18" x14ac:dyDescent="0.25">
      <c r="R4802" s="9" t="str">
        <f>IF(List!B4801="","",1)</f>
        <v/>
      </c>
    </row>
    <row r="4803" spans="18:18" x14ac:dyDescent="0.25">
      <c r="R4803" s="9" t="str">
        <f>IF(List!B4802="","",1)</f>
        <v/>
      </c>
    </row>
    <row r="4804" spans="18:18" x14ac:dyDescent="0.25">
      <c r="R4804" s="9" t="str">
        <f>IF(List!B4803="","",1)</f>
        <v/>
      </c>
    </row>
    <row r="4805" spans="18:18" x14ac:dyDescent="0.25">
      <c r="R4805" s="9" t="str">
        <f>IF(List!B4804="","",1)</f>
        <v/>
      </c>
    </row>
    <row r="4806" spans="18:18" x14ac:dyDescent="0.25">
      <c r="R4806" s="9" t="str">
        <f>IF(List!B4805="","",1)</f>
        <v/>
      </c>
    </row>
    <row r="4807" spans="18:18" x14ac:dyDescent="0.25">
      <c r="R4807" s="9" t="str">
        <f>IF(List!B4806="","",1)</f>
        <v/>
      </c>
    </row>
    <row r="4808" spans="18:18" x14ac:dyDescent="0.25">
      <c r="R4808" s="9" t="str">
        <f>IF(List!B4807="","",1)</f>
        <v/>
      </c>
    </row>
    <row r="4809" spans="18:18" x14ac:dyDescent="0.25">
      <c r="R4809" s="9" t="str">
        <f>IF(List!B4808="","",1)</f>
        <v/>
      </c>
    </row>
    <row r="4810" spans="18:18" x14ac:dyDescent="0.25">
      <c r="R4810" s="9" t="str">
        <f>IF(List!B4809="","",1)</f>
        <v/>
      </c>
    </row>
    <row r="4811" spans="18:18" x14ac:dyDescent="0.25">
      <c r="R4811" s="9" t="str">
        <f>IF(List!B4810="","",1)</f>
        <v/>
      </c>
    </row>
    <row r="4812" spans="18:18" x14ac:dyDescent="0.25">
      <c r="R4812" s="9" t="str">
        <f>IF(List!B4811="","",1)</f>
        <v/>
      </c>
    </row>
    <row r="4813" spans="18:18" x14ac:dyDescent="0.25">
      <c r="R4813" s="9" t="str">
        <f>IF(List!B4812="","",1)</f>
        <v/>
      </c>
    </row>
    <row r="4814" spans="18:18" x14ac:dyDescent="0.25">
      <c r="R4814" s="9" t="str">
        <f>IF(List!B4813="","",1)</f>
        <v/>
      </c>
    </row>
    <row r="4815" spans="18:18" x14ac:dyDescent="0.25">
      <c r="R4815" s="9" t="str">
        <f>IF(List!B4814="","",1)</f>
        <v/>
      </c>
    </row>
    <row r="4816" spans="18:18" x14ac:dyDescent="0.25">
      <c r="R4816" s="9" t="str">
        <f>IF(List!B4815="","",1)</f>
        <v/>
      </c>
    </row>
    <row r="4817" spans="18:18" x14ac:dyDescent="0.25">
      <c r="R4817" s="9" t="str">
        <f>IF(List!B4816="","",1)</f>
        <v/>
      </c>
    </row>
    <row r="4818" spans="18:18" x14ac:dyDescent="0.25">
      <c r="R4818" s="9" t="str">
        <f>IF(List!B4817="","",1)</f>
        <v/>
      </c>
    </row>
    <row r="4819" spans="18:18" x14ac:dyDescent="0.25">
      <c r="R4819" s="9" t="str">
        <f>IF(List!B4818="","",1)</f>
        <v/>
      </c>
    </row>
    <row r="4820" spans="18:18" x14ac:dyDescent="0.25">
      <c r="R4820" s="9" t="str">
        <f>IF(List!B4819="","",1)</f>
        <v/>
      </c>
    </row>
    <row r="4821" spans="18:18" x14ac:dyDescent="0.25">
      <c r="R4821" s="9" t="str">
        <f>IF(List!B4820="","",1)</f>
        <v/>
      </c>
    </row>
    <row r="4822" spans="18:18" x14ac:dyDescent="0.25">
      <c r="R4822" s="9" t="str">
        <f>IF(List!B4821="","",1)</f>
        <v/>
      </c>
    </row>
    <row r="4823" spans="18:18" x14ac:dyDescent="0.25">
      <c r="R4823" s="9" t="str">
        <f>IF(List!B4822="","",1)</f>
        <v/>
      </c>
    </row>
    <row r="4824" spans="18:18" x14ac:dyDescent="0.25">
      <c r="R4824" s="9" t="str">
        <f>IF(List!B4823="","",1)</f>
        <v/>
      </c>
    </row>
    <row r="4825" spans="18:18" x14ac:dyDescent="0.25">
      <c r="R4825" s="9" t="str">
        <f>IF(List!B4824="","",1)</f>
        <v/>
      </c>
    </row>
    <row r="4826" spans="18:18" x14ac:dyDescent="0.25">
      <c r="R4826" s="9" t="str">
        <f>IF(List!B4825="","",1)</f>
        <v/>
      </c>
    </row>
    <row r="4827" spans="18:18" x14ac:dyDescent="0.25">
      <c r="R4827" s="9" t="str">
        <f>IF(List!B4826="","",1)</f>
        <v/>
      </c>
    </row>
    <row r="4828" spans="18:18" x14ac:dyDescent="0.25">
      <c r="R4828" s="9" t="str">
        <f>IF(List!B4827="","",1)</f>
        <v/>
      </c>
    </row>
    <row r="4829" spans="18:18" x14ac:dyDescent="0.25">
      <c r="R4829" s="9" t="str">
        <f>IF(List!B4828="","",1)</f>
        <v/>
      </c>
    </row>
    <row r="4830" spans="18:18" x14ac:dyDescent="0.25">
      <c r="R4830" s="9" t="str">
        <f>IF(List!B4829="","",1)</f>
        <v/>
      </c>
    </row>
    <row r="4831" spans="18:18" x14ac:dyDescent="0.25">
      <c r="R4831" s="9" t="str">
        <f>IF(List!B4830="","",1)</f>
        <v/>
      </c>
    </row>
    <row r="4832" spans="18:18" x14ac:dyDescent="0.25">
      <c r="R4832" s="9" t="str">
        <f>IF(List!B4831="","",1)</f>
        <v/>
      </c>
    </row>
    <row r="4833" spans="18:18" x14ac:dyDescent="0.25">
      <c r="R4833" s="9" t="str">
        <f>IF(List!B4832="","",1)</f>
        <v/>
      </c>
    </row>
    <row r="4834" spans="18:18" x14ac:dyDescent="0.25">
      <c r="R4834" s="9" t="str">
        <f>IF(List!B4833="","",1)</f>
        <v/>
      </c>
    </row>
    <row r="4835" spans="18:18" x14ac:dyDescent="0.25">
      <c r="R4835" s="9" t="str">
        <f>IF(List!B4834="","",1)</f>
        <v/>
      </c>
    </row>
    <row r="4836" spans="18:18" x14ac:dyDescent="0.25">
      <c r="R4836" s="9" t="str">
        <f>IF(List!B4835="","",1)</f>
        <v/>
      </c>
    </row>
    <row r="4837" spans="18:18" x14ac:dyDescent="0.25">
      <c r="R4837" s="9" t="str">
        <f>IF(List!B4836="","",1)</f>
        <v/>
      </c>
    </row>
    <row r="4838" spans="18:18" x14ac:dyDescent="0.25">
      <c r="R4838" s="9" t="str">
        <f>IF(List!B4837="","",1)</f>
        <v/>
      </c>
    </row>
    <row r="4839" spans="18:18" x14ac:dyDescent="0.25">
      <c r="R4839" s="9" t="str">
        <f>IF(List!B4838="","",1)</f>
        <v/>
      </c>
    </row>
    <row r="4840" spans="18:18" x14ac:dyDescent="0.25">
      <c r="R4840" s="9" t="str">
        <f>IF(List!B4839="","",1)</f>
        <v/>
      </c>
    </row>
    <row r="4841" spans="18:18" x14ac:dyDescent="0.25">
      <c r="R4841" s="9" t="str">
        <f>IF(List!B4840="","",1)</f>
        <v/>
      </c>
    </row>
    <row r="4842" spans="18:18" x14ac:dyDescent="0.25">
      <c r="R4842" s="9" t="str">
        <f>IF(List!B4841="","",1)</f>
        <v/>
      </c>
    </row>
    <row r="4843" spans="18:18" x14ac:dyDescent="0.25">
      <c r="R4843" s="9" t="str">
        <f>IF(List!B4842="","",1)</f>
        <v/>
      </c>
    </row>
    <row r="4844" spans="18:18" x14ac:dyDescent="0.25">
      <c r="R4844" s="9" t="str">
        <f>IF(List!B4843="","",1)</f>
        <v/>
      </c>
    </row>
    <row r="4845" spans="18:18" x14ac:dyDescent="0.25">
      <c r="R4845" s="9" t="str">
        <f>IF(List!B4844="","",1)</f>
        <v/>
      </c>
    </row>
    <row r="4846" spans="18:18" x14ac:dyDescent="0.25">
      <c r="R4846" s="9" t="str">
        <f>IF(List!B4845="","",1)</f>
        <v/>
      </c>
    </row>
    <row r="4847" spans="18:18" x14ac:dyDescent="0.25">
      <c r="R4847" s="9" t="str">
        <f>IF(List!B4846="","",1)</f>
        <v/>
      </c>
    </row>
    <row r="4848" spans="18:18" x14ac:dyDescent="0.25">
      <c r="R4848" s="9" t="str">
        <f>IF(List!B4847="","",1)</f>
        <v/>
      </c>
    </row>
    <row r="4849" spans="18:18" x14ac:dyDescent="0.25">
      <c r="R4849" s="9" t="str">
        <f>IF(List!B4848="","",1)</f>
        <v/>
      </c>
    </row>
    <row r="4850" spans="18:18" x14ac:dyDescent="0.25">
      <c r="R4850" s="9" t="str">
        <f>IF(List!B4849="","",1)</f>
        <v/>
      </c>
    </row>
    <row r="4851" spans="18:18" x14ac:dyDescent="0.25">
      <c r="R4851" s="9" t="str">
        <f>IF(List!B4850="","",1)</f>
        <v/>
      </c>
    </row>
    <row r="4852" spans="18:18" x14ac:dyDescent="0.25">
      <c r="R4852" s="9" t="str">
        <f>IF(List!B4851="","",1)</f>
        <v/>
      </c>
    </row>
    <row r="4853" spans="18:18" x14ac:dyDescent="0.25">
      <c r="R4853" s="9" t="str">
        <f>IF(List!B4852="","",1)</f>
        <v/>
      </c>
    </row>
    <row r="4854" spans="18:18" x14ac:dyDescent="0.25">
      <c r="R4854" s="9" t="str">
        <f>IF(List!B4853="","",1)</f>
        <v/>
      </c>
    </row>
    <row r="4855" spans="18:18" x14ac:dyDescent="0.25">
      <c r="R4855" s="9" t="str">
        <f>IF(List!B4854="","",1)</f>
        <v/>
      </c>
    </row>
    <row r="4856" spans="18:18" x14ac:dyDescent="0.25">
      <c r="R4856" s="9" t="str">
        <f>IF(List!B4855="","",1)</f>
        <v/>
      </c>
    </row>
    <row r="4857" spans="18:18" x14ac:dyDescent="0.25">
      <c r="R4857" s="9" t="str">
        <f>IF(List!B4856="","",1)</f>
        <v/>
      </c>
    </row>
    <row r="4858" spans="18:18" x14ac:dyDescent="0.25">
      <c r="R4858" s="9" t="str">
        <f>IF(List!B4857="","",1)</f>
        <v/>
      </c>
    </row>
    <row r="4859" spans="18:18" x14ac:dyDescent="0.25">
      <c r="R4859" s="9" t="str">
        <f>IF(List!B4858="","",1)</f>
        <v/>
      </c>
    </row>
    <row r="4860" spans="18:18" x14ac:dyDescent="0.25">
      <c r="R4860" s="9" t="str">
        <f>IF(List!B4859="","",1)</f>
        <v/>
      </c>
    </row>
    <row r="4861" spans="18:18" x14ac:dyDescent="0.25">
      <c r="R4861" s="9" t="str">
        <f>IF(List!B4860="","",1)</f>
        <v/>
      </c>
    </row>
    <row r="4862" spans="18:18" x14ac:dyDescent="0.25">
      <c r="R4862" s="9" t="str">
        <f>IF(List!B4861="","",1)</f>
        <v/>
      </c>
    </row>
    <row r="4863" spans="18:18" x14ac:dyDescent="0.25">
      <c r="R4863" s="9" t="str">
        <f>IF(List!B4862="","",1)</f>
        <v/>
      </c>
    </row>
    <row r="4864" spans="18:18" x14ac:dyDescent="0.25">
      <c r="R4864" s="9" t="str">
        <f>IF(List!B4863="","",1)</f>
        <v/>
      </c>
    </row>
    <row r="4865" spans="18:18" x14ac:dyDescent="0.25">
      <c r="R4865" s="9" t="str">
        <f>IF(List!B4864="","",1)</f>
        <v/>
      </c>
    </row>
    <row r="4866" spans="18:18" x14ac:dyDescent="0.25">
      <c r="R4866" s="9" t="str">
        <f>IF(List!B4865="","",1)</f>
        <v/>
      </c>
    </row>
    <row r="4867" spans="18:18" x14ac:dyDescent="0.25">
      <c r="R4867" s="9" t="str">
        <f>IF(List!B4866="","",1)</f>
        <v/>
      </c>
    </row>
    <row r="4868" spans="18:18" x14ac:dyDescent="0.25">
      <c r="R4868" s="9" t="str">
        <f>IF(List!B4867="","",1)</f>
        <v/>
      </c>
    </row>
    <row r="4869" spans="18:18" x14ac:dyDescent="0.25">
      <c r="R4869" s="9" t="str">
        <f>IF(List!B4868="","",1)</f>
        <v/>
      </c>
    </row>
    <row r="4870" spans="18:18" x14ac:dyDescent="0.25">
      <c r="R4870" s="9" t="str">
        <f>IF(List!B4869="","",1)</f>
        <v/>
      </c>
    </row>
    <row r="4871" spans="18:18" x14ac:dyDescent="0.25">
      <c r="R4871" s="9" t="str">
        <f>IF(List!B4870="","",1)</f>
        <v/>
      </c>
    </row>
    <row r="4872" spans="18:18" x14ac:dyDescent="0.25">
      <c r="R4872" s="9" t="str">
        <f>IF(List!B4871="","",1)</f>
        <v/>
      </c>
    </row>
    <row r="4873" spans="18:18" x14ac:dyDescent="0.25">
      <c r="R4873" s="9" t="str">
        <f>IF(List!B4872="","",1)</f>
        <v/>
      </c>
    </row>
    <row r="4874" spans="18:18" x14ac:dyDescent="0.25">
      <c r="R4874" s="9" t="str">
        <f>IF(List!B4873="","",1)</f>
        <v/>
      </c>
    </row>
    <row r="4875" spans="18:18" x14ac:dyDescent="0.25">
      <c r="R4875" s="9" t="str">
        <f>IF(List!B4874="","",1)</f>
        <v/>
      </c>
    </row>
    <row r="4876" spans="18:18" x14ac:dyDescent="0.25">
      <c r="R4876" s="9" t="str">
        <f>IF(List!B4875="","",1)</f>
        <v/>
      </c>
    </row>
    <row r="4877" spans="18:18" x14ac:dyDescent="0.25">
      <c r="R4877" s="9" t="str">
        <f>IF(List!B4876="","",1)</f>
        <v/>
      </c>
    </row>
    <row r="4878" spans="18:18" x14ac:dyDescent="0.25">
      <c r="R4878" s="9" t="str">
        <f>IF(List!B4877="","",1)</f>
        <v/>
      </c>
    </row>
    <row r="4879" spans="18:18" x14ac:dyDescent="0.25">
      <c r="R4879" s="9" t="str">
        <f>IF(List!B4878="","",1)</f>
        <v/>
      </c>
    </row>
    <row r="4880" spans="18:18" x14ac:dyDescent="0.25">
      <c r="R4880" s="9" t="str">
        <f>IF(List!B4879="","",1)</f>
        <v/>
      </c>
    </row>
    <row r="4881" spans="18:18" x14ac:dyDescent="0.25">
      <c r="R4881" s="9" t="str">
        <f>IF(List!B4880="","",1)</f>
        <v/>
      </c>
    </row>
    <row r="4882" spans="18:18" x14ac:dyDescent="0.25">
      <c r="R4882" s="9" t="str">
        <f>IF(List!B4881="","",1)</f>
        <v/>
      </c>
    </row>
    <row r="4883" spans="18:18" x14ac:dyDescent="0.25">
      <c r="R4883" s="9" t="str">
        <f>IF(List!B4882="","",1)</f>
        <v/>
      </c>
    </row>
    <row r="4884" spans="18:18" x14ac:dyDescent="0.25">
      <c r="R4884" s="9" t="str">
        <f>IF(List!B4883="","",1)</f>
        <v/>
      </c>
    </row>
    <row r="4885" spans="18:18" x14ac:dyDescent="0.25">
      <c r="R4885" s="9" t="str">
        <f>IF(List!B4884="","",1)</f>
        <v/>
      </c>
    </row>
    <row r="4886" spans="18:18" x14ac:dyDescent="0.25">
      <c r="R4886" s="9" t="str">
        <f>IF(List!B4885="","",1)</f>
        <v/>
      </c>
    </row>
    <row r="4887" spans="18:18" x14ac:dyDescent="0.25">
      <c r="R4887" s="9" t="str">
        <f>IF(List!B4886="","",1)</f>
        <v/>
      </c>
    </row>
    <row r="4888" spans="18:18" x14ac:dyDescent="0.25">
      <c r="R4888" s="9" t="str">
        <f>IF(List!B4887="","",1)</f>
        <v/>
      </c>
    </row>
    <row r="4889" spans="18:18" x14ac:dyDescent="0.25">
      <c r="R4889" s="9" t="str">
        <f>IF(List!B4888="","",1)</f>
        <v/>
      </c>
    </row>
    <row r="4890" spans="18:18" x14ac:dyDescent="0.25">
      <c r="R4890" s="9" t="str">
        <f>IF(List!B4889="","",1)</f>
        <v/>
      </c>
    </row>
    <row r="4891" spans="18:18" x14ac:dyDescent="0.25">
      <c r="R4891" s="9" t="str">
        <f>IF(List!B4890="","",1)</f>
        <v/>
      </c>
    </row>
    <row r="4892" spans="18:18" x14ac:dyDescent="0.25">
      <c r="R4892" s="9" t="str">
        <f>IF(List!B4891="","",1)</f>
        <v/>
      </c>
    </row>
    <row r="4893" spans="18:18" x14ac:dyDescent="0.25">
      <c r="R4893" s="9" t="str">
        <f>IF(List!B4892="","",1)</f>
        <v/>
      </c>
    </row>
    <row r="4894" spans="18:18" x14ac:dyDescent="0.25">
      <c r="R4894" s="9" t="str">
        <f>IF(List!B4893="","",1)</f>
        <v/>
      </c>
    </row>
    <row r="4895" spans="18:18" x14ac:dyDescent="0.25">
      <c r="R4895" s="9" t="str">
        <f>IF(List!B4894="","",1)</f>
        <v/>
      </c>
    </row>
    <row r="4896" spans="18:18" x14ac:dyDescent="0.25">
      <c r="R4896" s="9" t="str">
        <f>IF(List!B4895="","",1)</f>
        <v/>
      </c>
    </row>
    <row r="4897" spans="18:18" x14ac:dyDescent="0.25">
      <c r="R4897" s="9" t="str">
        <f>IF(List!B4896="","",1)</f>
        <v/>
      </c>
    </row>
    <row r="4898" spans="18:18" x14ac:dyDescent="0.25">
      <c r="R4898" s="9" t="str">
        <f>IF(List!B4897="","",1)</f>
        <v/>
      </c>
    </row>
    <row r="4899" spans="18:18" x14ac:dyDescent="0.25">
      <c r="R4899" s="9" t="str">
        <f>IF(List!B4898="","",1)</f>
        <v/>
      </c>
    </row>
    <row r="4900" spans="18:18" x14ac:dyDescent="0.25">
      <c r="R4900" s="9" t="str">
        <f>IF(List!B4899="","",1)</f>
        <v/>
      </c>
    </row>
    <row r="4901" spans="18:18" x14ac:dyDescent="0.25">
      <c r="R4901" s="9" t="str">
        <f>IF(List!B4900="","",1)</f>
        <v/>
      </c>
    </row>
    <row r="4902" spans="18:18" x14ac:dyDescent="0.25">
      <c r="R4902" s="9" t="str">
        <f>IF(List!B4901="","",1)</f>
        <v/>
      </c>
    </row>
    <row r="4903" spans="18:18" x14ac:dyDescent="0.25">
      <c r="R4903" s="9" t="str">
        <f>IF(List!B4902="","",1)</f>
        <v/>
      </c>
    </row>
    <row r="4904" spans="18:18" x14ac:dyDescent="0.25">
      <c r="R4904" s="9" t="str">
        <f>IF(List!B4903="","",1)</f>
        <v/>
      </c>
    </row>
    <row r="4905" spans="18:18" x14ac:dyDescent="0.25">
      <c r="R4905" s="9" t="str">
        <f>IF(List!B4904="","",1)</f>
        <v/>
      </c>
    </row>
    <row r="4906" spans="18:18" x14ac:dyDescent="0.25">
      <c r="R4906" s="9" t="str">
        <f>IF(List!B4905="","",1)</f>
        <v/>
      </c>
    </row>
    <row r="4907" spans="18:18" x14ac:dyDescent="0.25">
      <c r="R4907" s="9" t="str">
        <f>IF(List!B4906="","",1)</f>
        <v/>
      </c>
    </row>
    <row r="4908" spans="18:18" x14ac:dyDescent="0.25">
      <c r="R4908" s="9" t="str">
        <f>IF(List!B4907="","",1)</f>
        <v/>
      </c>
    </row>
    <row r="4909" spans="18:18" x14ac:dyDescent="0.25">
      <c r="R4909" s="9" t="str">
        <f>IF(List!B4908="","",1)</f>
        <v/>
      </c>
    </row>
    <row r="4910" spans="18:18" x14ac:dyDescent="0.25">
      <c r="R4910" s="9" t="str">
        <f>IF(List!B4909="","",1)</f>
        <v/>
      </c>
    </row>
    <row r="4911" spans="18:18" x14ac:dyDescent="0.25">
      <c r="R4911" s="9" t="str">
        <f>IF(List!B4910="","",1)</f>
        <v/>
      </c>
    </row>
    <row r="4912" spans="18:18" x14ac:dyDescent="0.25">
      <c r="R4912" s="9" t="str">
        <f>IF(List!B4911="","",1)</f>
        <v/>
      </c>
    </row>
    <row r="4913" spans="18:18" x14ac:dyDescent="0.25">
      <c r="R4913" s="9" t="str">
        <f>IF(List!B4912="","",1)</f>
        <v/>
      </c>
    </row>
    <row r="4914" spans="18:18" x14ac:dyDescent="0.25">
      <c r="R4914" s="9" t="str">
        <f>IF(List!B4913="","",1)</f>
        <v/>
      </c>
    </row>
    <row r="4915" spans="18:18" x14ac:dyDescent="0.25">
      <c r="R4915" s="9" t="str">
        <f>IF(List!B4914="","",1)</f>
        <v/>
      </c>
    </row>
    <row r="4916" spans="18:18" x14ac:dyDescent="0.25">
      <c r="R4916" s="9" t="str">
        <f>IF(List!B4915="","",1)</f>
        <v/>
      </c>
    </row>
    <row r="4917" spans="18:18" x14ac:dyDescent="0.25">
      <c r="R4917" s="9" t="str">
        <f>IF(List!B4916="","",1)</f>
        <v/>
      </c>
    </row>
    <row r="4918" spans="18:18" x14ac:dyDescent="0.25">
      <c r="R4918" s="9" t="str">
        <f>IF(List!B4917="","",1)</f>
        <v/>
      </c>
    </row>
    <row r="4919" spans="18:18" x14ac:dyDescent="0.25">
      <c r="R4919" s="9" t="str">
        <f>IF(List!B4918="","",1)</f>
        <v/>
      </c>
    </row>
    <row r="4920" spans="18:18" x14ac:dyDescent="0.25">
      <c r="R4920" s="9" t="str">
        <f>IF(List!B4919="","",1)</f>
        <v/>
      </c>
    </row>
    <row r="4921" spans="18:18" x14ac:dyDescent="0.25">
      <c r="R4921" s="9" t="str">
        <f>IF(List!B4920="","",1)</f>
        <v/>
      </c>
    </row>
    <row r="4922" spans="18:18" x14ac:dyDescent="0.25">
      <c r="R4922" s="9" t="str">
        <f>IF(List!B4921="","",1)</f>
        <v/>
      </c>
    </row>
    <row r="4923" spans="18:18" x14ac:dyDescent="0.25">
      <c r="R4923" s="9" t="str">
        <f>IF(List!B4922="","",1)</f>
        <v/>
      </c>
    </row>
    <row r="4924" spans="18:18" x14ac:dyDescent="0.25">
      <c r="R4924" s="9" t="str">
        <f>IF(List!B4923="","",1)</f>
        <v/>
      </c>
    </row>
    <row r="4925" spans="18:18" x14ac:dyDescent="0.25">
      <c r="R4925" s="9" t="str">
        <f>IF(List!B4924="","",1)</f>
        <v/>
      </c>
    </row>
    <row r="4926" spans="18:18" x14ac:dyDescent="0.25">
      <c r="R4926" s="9" t="str">
        <f>IF(List!B4925="","",1)</f>
        <v/>
      </c>
    </row>
    <row r="4927" spans="18:18" x14ac:dyDescent="0.25">
      <c r="R4927" s="9" t="str">
        <f>IF(List!B4926="","",1)</f>
        <v/>
      </c>
    </row>
    <row r="4928" spans="18:18" x14ac:dyDescent="0.25">
      <c r="R4928" s="9" t="str">
        <f>IF(List!B4927="","",1)</f>
        <v/>
      </c>
    </row>
    <row r="4929" spans="18:18" x14ac:dyDescent="0.25">
      <c r="R4929" s="9" t="str">
        <f>IF(List!B4928="","",1)</f>
        <v/>
      </c>
    </row>
    <row r="4930" spans="18:18" x14ac:dyDescent="0.25">
      <c r="R4930" s="9" t="str">
        <f>IF(List!B4929="","",1)</f>
        <v/>
      </c>
    </row>
    <row r="4931" spans="18:18" x14ac:dyDescent="0.25">
      <c r="R4931" s="9" t="str">
        <f>IF(List!B4930="","",1)</f>
        <v/>
      </c>
    </row>
    <row r="4932" spans="18:18" x14ac:dyDescent="0.25">
      <c r="R4932" s="9" t="str">
        <f>IF(List!B4931="","",1)</f>
        <v/>
      </c>
    </row>
    <row r="4933" spans="18:18" x14ac:dyDescent="0.25">
      <c r="R4933" s="9" t="str">
        <f>IF(List!B4932="","",1)</f>
        <v/>
      </c>
    </row>
    <row r="4934" spans="18:18" x14ac:dyDescent="0.25">
      <c r="R4934" s="9" t="str">
        <f>IF(List!B4933="","",1)</f>
        <v/>
      </c>
    </row>
    <row r="4935" spans="18:18" x14ac:dyDescent="0.25">
      <c r="R4935" s="9" t="str">
        <f>IF(List!B4934="","",1)</f>
        <v/>
      </c>
    </row>
    <row r="4936" spans="18:18" x14ac:dyDescent="0.25">
      <c r="R4936" s="9" t="str">
        <f>IF(List!B4935="","",1)</f>
        <v/>
      </c>
    </row>
    <row r="4937" spans="18:18" x14ac:dyDescent="0.25">
      <c r="R4937" s="9" t="str">
        <f>IF(List!B4936="","",1)</f>
        <v/>
      </c>
    </row>
    <row r="4938" spans="18:18" x14ac:dyDescent="0.25">
      <c r="R4938" s="9" t="str">
        <f>IF(List!B4937="","",1)</f>
        <v/>
      </c>
    </row>
    <row r="4939" spans="18:18" x14ac:dyDescent="0.25">
      <c r="R4939" s="9" t="str">
        <f>IF(List!B4938="","",1)</f>
        <v/>
      </c>
    </row>
    <row r="4940" spans="18:18" x14ac:dyDescent="0.25">
      <c r="R4940" s="9" t="str">
        <f>IF(List!B4939="","",1)</f>
        <v/>
      </c>
    </row>
    <row r="4941" spans="18:18" x14ac:dyDescent="0.25">
      <c r="R4941" s="9" t="str">
        <f>IF(List!B4940="","",1)</f>
        <v/>
      </c>
    </row>
    <row r="4942" spans="18:18" x14ac:dyDescent="0.25">
      <c r="R4942" s="9" t="str">
        <f>IF(List!B4941="","",1)</f>
        <v/>
      </c>
    </row>
    <row r="4943" spans="18:18" x14ac:dyDescent="0.25">
      <c r="R4943" s="9" t="str">
        <f>IF(List!B4942="","",1)</f>
        <v/>
      </c>
    </row>
    <row r="4944" spans="18:18" x14ac:dyDescent="0.25">
      <c r="R4944" s="9" t="str">
        <f>IF(List!B4943="","",1)</f>
        <v/>
      </c>
    </row>
    <row r="4945" spans="18:18" x14ac:dyDescent="0.25">
      <c r="R4945" s="9" t="str">
        <f>IF(List!B4944="","",1)</f>
        <v/>
      </c>
    </row>
    <row r="4946" spans="18:18" x14ac:dyDescent="0.25">
      <c r="R4946" s="9" t="str">
        <f>IF(List!B4945="","",1)</f>
        <v/>
      </c>
    </row>
    <row r="4947" spans="18:18" x14ac:dyDescent="0.25">
      <c r="R4947" s="9" t="str">
        <f>IF(List!B4946="","",1)</f>
        <v/>
      </c>
    </row>
    <row r="4948" spans="18:18" x14ac:dyDescent="0.25">
      <c r="R4948" s="9" t="str">
        <f>IF(List!B4947="","",1)</f>
        <v/>
      </c>
    </row>
    <row r="4949" spans="18:18" x14ac:dyDescent="0.25">
      <c r="R4949" s="9" t="str">
        <f>IF(List!B4948="","",1)</f>
        <v/>
      </c>
    </row>
    <row r="4950" spans="18:18" x14ac:dyDescent="0.25">
      <c r="R4950" s="9" t="str">
        <f>IF(List!B4949="","",1)</f>
        <v/>
      </c>
    </row>
    <row r="4951" spans="18:18" x14ac:dyDescent="0.25">
      <c r="R4951" s="9" t="str">
        <f>IF(List!B4950="","",1)</f>
        <v/>
      </c>
    </row>
    <row r="4952" spans="18:18" x14ac:dyDescent="0.25">
      <c r="R4952" s="9" t="str">
        <f>IF(List!B4951="","",1)</f>
        <v/>
      </c>
    </row>
    <row r="4953" spans="18:18" x14ac:dyDescent="0.25">
      <c r="R4953" s="9" t="str">
        <f>IF(List!B4952="","",1)</f>
        <v/>
      </c>
    </row>
    <row r="4954" spans="18:18" x14ac:dyDescent="0.25">
      <c r="R4954" s="9" t="str">
        <f>IF(List!B4953="","",1)</f>
        <v/>
      </c>
    </row>
    <row r="4955" spans="18:18" x14ac:dyDescent="0.25">
      <c r="R4955" s="9" t="str">
        <f>IF(List!B4954="","",1)</f>
        <v/>
      </c>
    </row>
    <row r="4956" spans="18:18" x14ac:dyDescent="0.25">
      <c r="R4956" s="9" t="str">
        <f>IF(List!B4955="","",1)</f>
        <v/>
      </c>
    </row>
    <row r="4957" spans="18:18" x14ac:dyDescent="0.25">
      <c r="R4957" s="9" t="str">
        <f>IF(List!B4956="","",1)</f>
        <v/>
      </c>
    </row>
    <row r="4958" spans="18:18" x14ac:dyDescent="0.25">
      <c r="R4958" s="9" t="str">
        <f>IF(List!B4957="","",1)</f>
        <v/>
      </c>
    </row>
    <row r="4959" spans="18:18" x14ac:dyDescent="0.25">
      <c r="R4959" s="9" t="str">
        <f>IF(List!B4958="","",1)</f>
        <v/>
      </c>
    </row>
    <row r="4960" spans="18:18" x14ac:dyDescent="0.25">
      <c r="R4960" s="9" t="str">
        <f>IF(List!B4959="","",1)</f>
        <v/>
      </c>
    </row>
    <row r="4961" spans="18:18" x14ac:dyDescent="0.25">
      <c r="R4961" s="9" t="str">
        <f>IF(List!B4960="","",1)</f>
        <v/>
      </c>
    </row>
    <row r="4962" spans="18:18" x14ac:dyDescent="0.25">
      <c r="R4962" s="9" t="str">
        <f>IF(List!B4961="","",1)</f>
        <v/>
      </c>
    </row>
    <row r="4963" spans="18:18" x14ac:dyDescent="0.25">
      <c r="R4963" s="9" t="str">
        <f>IF(List!B4962="","",1)</f>
        <v/>
      </c>
    </row>
    <row r="4964" spans="18:18" x14ac:dyDescent="0.25">
      <c r="R4964" s="9" t="str">
        <f>IF(List!B4963="","",1)</f>
        <v/>
      </c>
    </row>
    <row r="4965" spans="18:18" x14ac:dyDescent="0.25">
      <c r="R4965" s="9" t="str">
        <f>IF(List!B4964="","",1)</f>
        <v/>
      </c>
    </row>
    <row r="4966" spans="18:18" x14ac:dyDescent="0.25">
      <c r="R4966" s="9" t="str">
        <f>IF(List!B4965="","",1)</f>
        <v/>
      </c>
    </row>
    <row r="4967" spans="18:18" x14ac:dyDescent="0.25">
      <c r="R4967" s="9" t="str">
        <f>IF(List!B4966="","",1)</f>
        <v/>
      </c>
    </row>
    <row r="4968" spans="18:18" x14ac:dyDescent="0.25">
      <c r="R4968" s="9" t="str">
        <f>IF(List!B4967="","",1)</f>
        <v/>
      </c>
    </row>
    <row r="4969" spans="18:18" x14ac:dyDescent="0.25">
      <c r="R4969" s="9" t="str">
        <f>IF(List!B4968="","",1)</f>
        <v/>
      </c>
    </row>
    <row r="4970" spans="18:18" x14ac:dyDescent="0.25">
      <c r="R4970" s="9" t="str">
        <f>IF(List!B4969="","",1)</f>
        <v/>
      </c>
    </row>
    <row r="4971" spans="18:18" x14ac:dyDescent="0.25">
      <c r="R4971" s="9" t="str">
        <f>IF(List!B4970="","",1)</f>
        <v/>
      </c>
    </row>
    <row r="4972" spans="18:18" x14ac:dyDescent="0.25">
      <c r="R4972" s="9" t="str">
        <f>IF(List!B4971="","",1)</f>
        <v/>
      </c>
    </row>
    <row r="4973" spans="18:18" x14ac:dyDescent="0.25">
      <c r="R4973" s="9" t="str">
        <f>IF(List!B4972="","",1)</f>
        <v/>
      </c>
    </row>
    <row r="4974" spans="18:18" x14ac:dyDescent="0.25">
      <c r="R4974" s="9" t="str">
        <f>IF(List!B4973="","",1)</f>
        <v/>
      </c>
    </row>
    <row r="4975" spans="18:18" x14ac:dyDescent="0.25">
      <c r="R4975" s="9" t="str">
        <f>IF(List!B4974="","",1)</f>
        <v/>
      </c>
    </row>
    <row r="4976" spans="18:18" x14ac:dyDescent="0.25">
      <c r="R4976" s="9" t="str">
        <f>IF(List!B4975="","",1)</f>
        <v/>
      </c>
    </row>
    <row r="4977" spans="18:18" x14ac:dyDescent="0.25">
      <c r="R4977" s="9" t="str">
        <f>IF(List!B4976="","",1)</f>
        <v/>
      </c>
    </row>
    <row r="4978" spans="18:18" x14ac:dyDescent="0.25">
      <c r="R4978" s="9" t="str">
        <f>IF(List!B4977="","",1)</f>
        <v/>
      </c>
    </row>
    <row r="4979" spans="18:18" x14ac:dyDescent="0.25">
      <c r="R4979" s="9" t="str">
        <f>IF(List!B4978="","",1)</f>
        <v/>
      </c>
    </row>
    <row r="4980" spans="18:18" x14ac:dyDescent="0.25">
      <c r="R4980" s="9" t="str">
        <f>IF(List!B4979="","",1)</f>
        <v/>
      </c>
    </row>
    <row r="4981" spans="18:18" x14ac:dyDescent="0.25">
      <c r="R4981" s="9" t="str">
        <f>IF(List!B4980="","",1)</f>
        <v/>
      </c>
    </row>
    <row r="4982" spans="18:18" x14ac:dyDescent="0.25">
      <c r="R4982" s="9" t="str">
        <f>IF(List!B4981="","",1)</f>
        <v/>
      </c>
    </row>
    <row r="4983" spans="18:18" x14ac:dyDescent="0.25">
      <c r="R4983" s="9" t="str">
        <f>IF(List!B4982="","",1)</f>
        <v/>
      </c>
    </row>
    <row r="4984" spans="18:18" x14ac:dyDescent="0.25">
      <c r="R4984" s="9" t="str">
        <f>IF(List!B4983="","",1)</f>
        <v/>
      </c>
    </row>
    <row r="4985" spans="18:18" x14ac:dyDescent="0.25">
      <c r="R4985" s="9" t="str">
        <f>IF(List!B4984="","",1)</f>
        <v/>
      </c>
    </row>
    <row r="4986" spans="18:18" x14ac:dyDescent="0.25">
      <c r="R4986" s="9" t="str">
        <f>IF(List!B4985="","",1)</f>
        <v/>
      </c>
    </row>
    <row r="4987" spans="18:18" x14ac:dyDescent="0.25">
      <c r="R4987" s="9" t="str">
        <f>IF(List!B4986="","",1)</f>
        <v/>
      </c>
    </row>
    <row r="4988" spans="18:18" x14ac:dyDescent="0.25">
      <c r="R4988" s="9" t="str">
        <f>IF(List!B4987="","",1)</f>
        <v/>
      </c>
    </row>
    <row r="4989" spans="18:18" x14ac:dyDescent="0.25">
      <c r="R4989" s="9" t="str">
        <f>IF(List!B4988="","",1)</f>
        <v/>
      </c>
    </row>
    <row r="4990" spans="18:18" x14ac:dyDescent="0.25">
      <c r="R4990" s="9" t="str">
        <f>IF(List!B4989="","",1)</f>
        <v/>
      </c>
    </row>
    <row r="4991" spans="18:18" x14ac:dyDescent="0.25">
      <c r="R4991" s="9" t="str">
        <f>IF(List!B4990="","",1)</f>
        <v/>
      </c>
    </row>
    <row r="4992" spans="18:18" x14ac:dyDescent="0.25">
      <c r="R4992" s="9" t="str">
        <f>IF(List!B4991="","",1)</f>
        <v/>
      </c>
    </row>
    <row r="4993" spans="18:18" x14ac:dyDescent="0.25">
      <c r="R4993" s="9" t="str">
        <f>IF(List!B4992="","",1)</f>
        <v/>
      </c>
    </row>
    <row r="4994" spans="18:18" x14ac:dyDescent="0.25">
      <c r="R4994" s="9" t="str">
        <f>IF(List!B4993="","",1)</f>
        <v/>
      </c>
    </row>
    <row r="4995" spans="18:18" x14ac:dyDescent="0.25">
      <c r="R4995" s="9" t="str">
        <f>IF(List!B4994="","",1)</f>
        <v/>
      </c>
    </row>
    <row r="4996" spans="18:18" x14ac:dyDescent="0.25">
      <c r="R4996" s="9" t="str">
        <f>IF(List!B4995="","",1)</f>
        <v/>
      </c>
    </row>
    <row r="4997" spans="18:18" x14ac:dyDescent="0.25">
      <c r="R4997" s="9" t="str">
        <f>IF(List!B4996="","",1)</f>
        <v/>
      </c>
    </row>
    <row r="4998" spans="18:18" x14ac:dyDescent="0.25">
      <c r="R4998" s="9" t="str">
        <f>IF(List!B4997="","",1)</f>
        <v/>
      </c>
    </row>
    <row r="4999" spans="18:18" x14ac:dyDescent="0.25">
      <c r="R4999" s="9" t="str">
        <f>IF(List!B4998="","",1)</f>
        <v/>
      </c>
    </row>
    <row r="5000" spans="18:18" x14ac:dyDescent="0.25">
      <c r="R5000" s="9" t="str">
        <f>IF(List!B4999="","",1)</f>
        <v/>
      </c>
    </row>
    <row r="5001" spans="18:18" x14ac:dyDescent="0.25">
      <c r="R5001" s="9" t="str">
        <f>IF(List!B5000="","",1)</f>
        <v/>
      </c>
    </row>
    <row r="5002" spans="18:18" x14ac:dyDescent="0.25">
      <c r="R5002" s="9" t="str">
        <f>IF(List!B5001="","",1)</f>
        <v/>
      </c>
    </row>
    <row r="5003" spans="18:18" x14ac:dyDescent="0.25">
      <c r="R5003" s="9" t="str">
        <f>IF(List!B5002="","",1)</f>
        <v/>
      </c>
    </row>
    <row r="5004" spans="18:18" x14ac:dyDescent="0.25">
      <c r="R5004" s="9" t="str">
        <f>IF(List!B5003="","",1)</f>
        <v/>
      </c>
    </row>
    <row r="5005" spans="18:18" x14ac:dyDescent="0.25">
      <c r="R5005" s="9" t="str">
        <f>IF(List!B5004="","",1)</f>
        <v/>
      </c>
    </row>
    <row r="5006" spans="18:18" x14ac:dyDescent="0.25">
      <c r="R5006" s="9" t="str">
        <f>IF(List!B5005="","",1)</f>
        <v/>
      </c>
    </row>
    <row r="5007" spans="18:18" x14ac:dyDescent="0.25">
      <c r="R5007" s="9" t="str">
        <f>IF(List!B5006="","",1)</f>
        <v/>
      </c>
    </row>
    <row r="5008" spans="18:18" x14ac:dyDescent="0.25">
      <c r="R5008" s="9" t="str">
        <f>IF(List!B5007="","",1)</f>
        <v/>
      </c>
    </row>
    <row r="5009" spans="18:18" x14ac:dyDescent="0.25">
      <c r="R5009" s="9" t="str">
        <f>IF(List!B5008="","",1)</f>
        <v/>
      </c>
    </row>
    <row r="5010" spans="18:18" x14ac:dyDescent="0.25">
      <c r="R5010" s="9" t="str">
        <f>IF(List!B5009="","",1)</f>
        <v/>
      </c>
    </row>
    <row r="5011" spans="18:18" x14ac:dyDescent="0.25">
      <c r="R5011" s="9" t="str">
        <f>IF(List!B5010="","",1)</f>
        <v/>
      </c>
    </row>
    <row r="5012" spans="18:18" x14ac:dyDescent="0.25">
      <c r="R5012" s="9" t="str">
        <f>IF(List!B5011="","",1)</f>
        <v/>
      </c>
    </row>
    <row r="5013" spans="18:18" x14ac:dyDescent="0.25">
      <c r="R5013" s="9" t="str">
        <f>IF(List!B5012="","",1)</f>
        <v/>
      </c>
    </row>
    <row r="5014" spans="18:18" x14ac:dyDescent="0.25">
      <c r="R5014" s="9" t="str">
        <f>IF(List!B5013="","",1)</f>
        <v/>
      </c>
    </row>
    <row r="5015" spans="18:18" x14ac:dyDescent="0.25">
      <c r="R5015" s="9" t="str">
        <f>IF(List!B5014="","",1)</f>
        <v/>
      </c>
    </row>
    <row r="5016" spans="18:18" x14ac:dyDescent="0.25">
      <c r="R5016" s="9" t="str">
        <f>IF(List!B5015="","",1)</f>
        <v/>
      </c>
    </row>
    <row r="5017" spans="18:18" x14ac:dyDescent="0.25">
      <c r="R5017" s="9" t="str">
        <f>IF(List!B5016="","",1)</f>
        <v/>
      </c>
    </row>
    <row r="5018" spans="18:18" x14ac:dyDescent="0.25">
      <c r="R5018" s="9" t="str">
        <f>IF(List!B5017="","",1)</f>
        <v/>
      </c>
    </row>
    <row r="5019" spans="18:18" x14ac:dyDescent="0.25">
      <c r="R5019" s="9" t="str">
        <f>IF(List!B5018="","",1)</f>
        <v/>
      </c>
    </row>
    <row r="5020" spans="18:18" x14ac:dyDescent="0.25">
      <c r="R5020" s="9" t="str">
        <f>IF(List!B5019="","",1)</f>
        <v/>
      </c>
    </row>
    <row r="5021" spans="18:18" x14ac:dyDescent="0.25">
      <c r="R5021" s="9" t="str">
        <f>IF(List!B5020="","",1)</f>
        <v/>
      </c>
    </row>
    <row r="5022" spans="18:18" x14ac:dyDescent="0.25">
      <c r="R5022" s="9" t="str">
        <f>IF(List!B5021="","",1)</f>
        <v/>
      </c>
    </row>
    <row r="5023" spans="18:18" x14ac:dyDescent="0.25">
      <c r="R5023" s="9" t="str">
        <f>IF(List!B5022="","",1)</f>
        <v/>
      </c>
    </row>
    <row r="5024" spans="18:18" x14ac:dyDescent="0.25">
      <c r="R5024" s="9" t="str">
        <f>IF(List!B5023="","",1)</f>
        <v/>
      </c>
    </row>
    <row r="5025" spans="18:18" x14ac:dyDescent="0.25">
      <c r="R5025" s="9" t="str">
        <f>IF(List!B5024="","",1)</f>
        <v/>
      </c>
    </row>
    <row r="5026" spans="18:18" x14ac:dyDescent="0.25">
      <c r="R5026" s="9" t="str">
        <f>IF(List!B5025="","",1)</f>
        <v/>
      </c>
    </row>
    <row r="5027" spans="18:18" x14ac:dyDescent="0.25">
      <c r="R5027" s="9" t="str">
        <f>IF(List!B5026="","",1)</f>
        <v/>
      </c>
    </row>
    <row r="5028" spans="18:18" x14ac:dyDescent="0.25">
      <c r="R5028" s="9" t="str">
        <f>IF(List!B5027="","",1)</f>
        <v/>
      </c>
    </row>
    <row r="5029" spans="18:18" x14ac:dyDescent="0.25">
      <c r="R5029" s="9" t="str">
        <f>IF(List!B5028="","",1)</f>
        <v/>
      </c>
    </row>
    <row r="5030" spans="18:18" x14ac:dyDescent="0.25">
      <c r="R5030" s="9" t="str">
        <f>IF(List!B5029="","",1)</f>
        <v/>
      </c>
    </row>
    <row r="5031" spans="18:18" x14ac:dyDescent="0.25">
      <c r="R5031" s="9" t="str">
        <f>IF(List!B5030="","",1)</f>
        <v/>
      </c>
    </row>
    <row r="5032" spans="18:18" x14ac:dyDescent="0.25">
      <c r="R5032" s="9" t="str">
        <f>IF(List!B5031="","",1)</f>
        <v/>
      </c>
    </row>
    <row r="5033" spans="18:18" x14ac:dyDescent="0.25">
      <c r="R5033" s="9" t="str">
        <f>IF(List!B5032="","",1)</f>
        <v/>
      </c>
    </row>
    <row r="5034" spans="18:18" x14ac:dyDescent="0.25">
      <c r="R5034" s="9" t="str">
        <f>IF(List!B5033="","",1)</f>
        <v/>
      </c>
    </row>
    <row r="5035" spans="18:18" x14ac:dyDescent="0.25">
      <c r="R5035" s="9" t="str">
        <f>IF(List!B5034="","",1)</f>
        <v/>
      </c>
    </row>
    <row r="5036" spans="18:18" x14ac:dyDescent="0.25">
      <c r="R5036" s="9" t="str">
        <f>IF(List!B5035="","",1)</f>
        <v/>
      </c>
    </row>
    <row r="5037" spans="18:18" x14ac:dyDescent="0.25">
      <c r="R5037" s="9" t="str">
        <f>IF(List!B5036="","",1)</f>
        <v/>
      </c>
    </row>
    <row r="5038" spans="18:18" x14ac:dyDescent="0.25">
      <c r="R5038" s="9" t="str">
        <f>IF(List!B5037="","",1)</f>
        <v/>
      </c>
    </row>
    <row r="5039" spans="18:18" x14ac:dyDescent="0.25">
      <c r="R5039" s="9" t="str">
        <f>IF(List!B5038="","",1)</f>
        <v/>
      </c>
    </row>
    <row r="5040" spans="18:18" x14ac:dyDescent="0.25">
      <c r="R5040" s="9" t="str">
        <f>IF(List!B5039="","",1)</f>
        <v/>
      </c>
    </row>
    <row r="5041" spans="18:18" x14ac:dyDescent="0.25">
      <c r="R5041" s="9" t="str">
        <f>IF(List!B5040="","",1)</f>
        <v/>
      </c>
    </row>
    <row r="5042" spans="18:18" x14ac:dyDescent="0.25">
      <c r="R5042" s="9" t="str">
        <f>IF(List!B5041="","",1)</f>
        <v/>
      </c>
    </row>
    <row r="5043" spans="18:18" x14ac:dyDescent="0.25">
      <c r="R5043" s="9" t="str">
        <f>IF(List!B5042="","",1)</f>
        <v/>
      </c>
    </row>
    <row r="5044" spans="18:18" x14ac:dyDescent="0.25">
      <c r="R5044" s="9" t="str">
        <f>IF(List!B5043="","",1)</f>
        <v/>
      </c>
    </row>
    <row r="5045" spans="18:18" x14ac:dyDescent="0.25">
      <c r="R5045" s="9" t="str">
        <f>IF(List!B5044="","",1)</f>
        <v/>
      </c>
    </row>
    <row r="5046" spans="18:18" x14ac:dyDescent="0.25">
      <c r="R5046" s="9" t="str">
        <f>IF(List!B5045="","",1)</f>
        <v/>
      </c>
    </row>
    <row r="5047" spans="18:18" x14ac:dyDescent="0.25">
      <c r="R5047" s="9" t="str">
        <f>IF(List!B5046="","",1)</f>
        <v/>
      </c>
    </row>
    <row r="5048" spans="18:18" x14ac:dyDescent="0.25">
      <c r="R5048" s="9" t="str">
        <f>IF(List!B5047="","",1)</f>
        <v/>
      </c>
    </row>
    <row r="5049" spans="18:18" x14ac:dyDescent="0.25">
      <c r="R5049" s="9" t="str">
        <f>IF(List!B5048="","",1)</f>
        <v/>
      </c>
    </row>
    <row r="5050" spans="18:18" x14ac:dyDescent="0.25">
      <c r="R5050" s="9" t="str">
        <f>IF(List!B5049="","",1)</f>
        <v/>
      </c>
    </row>
    <row r="5051" spans="18:18" x14ac:dyDescent="0.25">
      <c r="R5051" s="9" t="str">
        <f>IF(List!B5050="","",1)</f>
        <v/>
      </c>
    </row>
    <row r="5052" spans="18:18" x14ac:dyDescent="0.25">
      <c r="R5052" s="9" t="str">
        <f>IF(List!B5051="","",1)</f>
        <v/>
      </c>
    </row>
    <row r="5053" spans="18:18" x14ac:dyDescent="0.25">
      <c r="R5053" s="9" t="str">
        <f>IF(List!B5052="","",1)</f>
        <v/>
      </c>
    </row>
    <row r="5054" spans="18:18" x14ac:dyDescent="0.25">
      <c r="R5054" s="9" t="str">
        <f>IF(List!B5053="","",1)</f>
        <v/>
      </c>
    </row>
    <row r="5055" spans="18:18" x14ac:dyDescent="0.25">
      <c r="R5055" s="9" t="str">
        <f>IF(List!B5054="","",1)</f>
        <v/>
      </c>
    </row>
    <row r="5056" spans="18:18" x14ac:dyDescent="0.25">
      <c r="R5056" s="9" t="str">
        <f>IF(List!B5055="","",1)</f>
        <v/>
      </c>
    </row>
    <row r="5057" spans="18:18" x14ac:dyDescent="0.25">
      <c r="R5057" s="9" t="str">
        <f>IF(List!B5056="","",1)</f>
        <v/>
      </c>
    </row>
    <row r="5058" spans="18:18" x14ac:dyDescent="0.25">
      <c r="R5058" s="9" t="str">
        <f>IF(List!B5057="","",1)</f>
        <v/>
      </c>
    </row>
    <row r="5059" spans="18:18" x14ac:dyDescent="0.25">
      <c r="R5059" s="9" t="str">
        <f>IF(List!B5058="","",1)</f>
        <v/>
      </c>
    </row>
    <row r="5060" spans="18:18" x14ac:dyDescent="0.25">
      <c r="R5060" s="9" t="str">
        <f>IF(List!B5059="","",1)</f>
        <v/>
      </c>
    </row>
    <row r="5061" spans="18:18" x14ac:dyDescent="0.25">
      <c r="R5061" s="9" t="str">
        <f>IF(List!B5060="","",1)</f>
        <v/>
      </c>
    </row>
    <row r="5062" spans="18:18" x14ac:dyDescent="0.25">
      <c r="R5062" s="9" t="str">
        <f>IF(List!B5061="","",1)</f>
        <v/>
      </c>
    </row>
    <row r="5063" spans="18:18" x14ac:dyDescent="0.25">
      <c r="R5063" s="9" t="str">
        <f>IF(List!B5062="","",1)</f>
        <v/>
      </c>
    </row>
    <row r="5064" spans="18:18" x14ac:dyDescent="0.25">
      <c r="R5064" s="9" t="str">
        <f>IF(List!B5063="","",1)</f>
        <v/>
      </c>
    </row>
    <row r="5065" spans="18:18" x14ac:dyDescent="0.25">
      <c r="R5065" s="9" t="str">
        <f>IF(List!B5064="","",1)</f>
        <v/>
      </c>
    </row>
    <row r="5066" spans="18:18" x14ac:dyDescent="0.25">
      <c r="R5066" s="9" t="str">
        <f>IF(List!B5065="","",1)</f>
        <v/>
      </c>
    </row>
    <row r="5067" spans="18:18" x14ac:dyDescent="0.25">
      <c r="R5067" s="9" t="str">
        <f>IF(List!B5066="","",1)</f>
        <v/>
      </c>
    </row>
    <row r="5068" spans="18:18" x14ac:dyDescent="0.25">
      <c r="R5068" s="9" t="str">
        <f>IF(List!B5067="","",1)</f>
        <v/>
      </c>
    </row>
    <row r="5069" spans="18:18" x14ac:dyDescent="0.25">
      <c r="R5069" s="9" t="str">
        <f>IF(List!B5068="","",1)</f>
        <v/>
      </c>
    </row>
    <row r="5070" spans="18:18" x14ac:dyDescent="0.25">
      <c r="R5070" s="9" t="str">
        <f>IF(List!B5069="","",1)</f>
        <v/>
      </c>
    </row>
    <row r="5071" spans="18:18" x14ac:dyDescent="0.25">
      <c r="R5071" s="9" t="str">
        <f>IF(List!B5070="","",1)</f>
        <v/>
      </c>
    </row>
    <row r="5072" spans="18:18" x14ac:dyDescent="0.25">
      <c r="R5072" s="9" t="str">
        <f>IF(List!B5071="","",1)</f>
        <v/>
      </c>
    </row>
    <row r="5073" spans="18:18" x14ac:dyDescent="0.25">
      <c r="R5073" s="9" t="str">
        <f>IF(List!B5072="","",1)</f>
        <v/>
      </c>
    </row>
    <row r="5074" spans="18:18" x14ac:dyDescent="0.25">
      <c r="R5074" s="9" t="str">
        <f>IF(List!B5073="","",1)</f>
        <v/>
      </c>
    </row>
    <row r="5075" spans="18:18" x14ac:dyDescent="0.25">
      <c r="R5075" s="9" t="str">
        <f>IF(List!B5074="","",1)</f>
        <v/>
      </c>
    </row>
    <row r="5076" spans="18:18" x14ac:dyDescent="0.25">
      <c r="R5076" s="9" t="str">
        <f>IF(List!B5075="","",1)</f>
        <v/>
      </c>
    </row>
    <row r="5077" spans="18:18" x14ac:dyDescent="0.25">
      <c r="R5077" s="9" t="str">
        <f>IF(List!B5076="","",1)</f>
        <v/>
      </c>
    </row>
    <row r="5078" spans="18:18" x14ac:dyDescent="0.25">
      <c r="R5078" s="9" t="str">
        <f>IF(List!B5077="","",1)</f>
        <v/>
      </c>
    </row>
    <row r="5079" spans="18:18" x14ac:dyDescent="0.25">
      <c r="R5079" s="9" t="str">
        <f>IF(List!B5078="","",1)</f>
        <v/>
      </c>
    </row>
    <row r="5080" spans="18:18" x14ac:dyDescent="0.25">
      <c r="R5080" s="9" t="str">
        <f>IF(List!B5079="","",1)</f>
        <v/>
      </c>
    </row>
    <row r="5081" spans="18:18" x14ac:dyDescent="0.25">
      <c r="R5081" s="9" t="str">
        <f>IF(List!B5080="","",1)</f>
        <v/>
      </c>
    </row>
    <row r="5082" spans="18:18" x14ac:dyDescent="0.25">
      <c r="R5082" s="9" t="str">
        <f>IF(List!B5081="","",1)</f>
        <v/>
      </c>
    </row>
    <row r="5083" spans="18:18" x14ac:dyDescent="0.25">
      <c r="R5083" s="9" t="str">
        <f>IF(List!B5082="","",1)</f>
        <v/>
      </c>
    </row>
    <row r="5084" spans="18:18" x14ac:dyDescent="0.25">
      <c r="R5084" s="9" t="str">
        <f>IF(List!B5083="","",1)</f>
        <v/>
      </c>
    </row>
    <row r="5085" spans="18:18" x14ac:dyDescent="0.25">
      <c r="R5085" s="9" t="str">
        <f>IF(List!B5084="","",1)</f>
        <v/>
      </c>
    </row>
    <row r="5086" spans="18:18" x14ac:dyDescent="0.25">
      <c r="R5086" s="9" t="str">
        <f>IF(List!B5085="","",1)</f>
        <v/>
      </c>
    </row>
    <row r="5087" spans="18:18" x14ac:dyDescent="0.25">
      <c r="R5087" s="9" t="str">
        <f>IF(List!B5086="","",1)</f>
        <v/>
      </c>
    </row>
    <row r="5088" spans="18:18" x14ac:dyDescent="0.25">
      <c r="R5088" s="9" t="str">
        <f>IF(List!B5087="","",1)</f>
        <v/>
      </c>
    </row>
    <row r="5089" spans="18:18" x14ac:dyDescent="0.25">
      <c r="R5089" s="9" t="str">
        <f>IF(List!B5088="","",1)</f>
        <v/>
      </c>
    </row>
    <row r="5090" spans="18:18" x14ac:dyDescent="0.25">
      <c r="R5090" s="9" t="str">
        <f>IF(List!B5089="","",1)</f>
        <v/>
      </c>
    </row>
    <row r="5091" spans="18:18" x14ac:dyDescent="0.25">
      <c r="R5091" s="9" t="str">
        <f>IF(List!B5090="","",1)</f>
        <v/>
      </c>
    </row>
    <row r="5092" spans="18:18" x14ac:dyDescent="0.25">
      <c r="R5092" s="9" t="str">
        <f>IF(List!B5091="","",1)</f>
        <v/>
      </c>
    </row>
    <row r="5093" spans="18:18" x14ac:dyDescent="0.25">
      <c r="R5093" s="9" t="str">
        <f>IF(List!B5092="","",1)</f>
        <v/>
      </c>
    </row>
    <row r="5094" spans="18:18" x14ac:dyDescent="0.25">
      <c r="R5094" s="9" t="str">
        <f>IF(List!B5093="","",1)</f>
        <v/>
      </c>
    </row>
    <row r="5095" spans="18:18" x14ac:dyDescent="0.25">
      <c r="R5095" s="9" t="str">
        <f>IF(List!B5094="","",1)</f>
        <v/>
      </c>
    </row>
    <row r="5096" spans="18:18" x14ac:dyDescent="0.25">
      <c r="R5096" s="9" t="str">
        <f>IF(List!B5095="","",1)</f>
        <v/>
      </c>
    </row>
    <row r="5097" spans="18:18" x14ac:dyDescent="0.25">
      <c r="R5097" s="9" t="str">
        <f>IF(List!B5096="","",1)</f>
        <v/>
      </c>
    </row>
    <row r="5098" spans="18:18" x14ac:dyDescent="0.25">
      <c r="R5098" s="9" t="str">
        <f>IF(List!B5097="","",1)</f>
        <v/>
      </c>
    </row>
    <row r="5099" spans="18:18" x14ac:dyDescent="0.25">
      <c r="R5099" s="9" t="str">
        <f>IF(List!B5098="","",1)</f>
        <v/>
      </c>
    </row>
    <row r="5100" spans="18:18" x14ac:dyDescent="0.25">
      <c r="R5100" s="9" t="str">
        <f>IF(List!B5099="","",1)</f>
        <v/>
      </c>
    </row>
    <row r="5101" spans="18:18" x14ac:dyDescent="0.25">
      <c r="R5101" s="9" t="str">
        <f>IF(List!B5100="","",1)</f>
        <v/>
      </c>
    </row>
    <row r="5102" spans="18:18" x14ac:dyDescent="0.25">
      <c r="R5102" s="9" t="str">
        <f>IF(List!B5101="","",1)</f>
        <v/>
      </c>
    </row>
    <row r="5103" spans="18:18" x14ac:dyDescent="0.25">
      <c r="R5103" s="9" t="str">
        <f>IF(List!B5102="","",1)</f>
        <v/>
      </c>
    </row>
    <row r="5104" spans="18:18" x14ac:dyDescent="0.25">
      <c r="R5104" s="9" t="str">
        <f>IF(List!B5103="","",1)</f>
        <v/>
      </c>
    </row>
    <row r="5105" spans="18:18" x14ac:dyDescent="0.25">
      <c r="R5105" s="9" t="str">
        <f>IF(List!B5104="","",1)</f>
        <v/>
      </c>
    </row>
    <row r="5106" spans="18:18" x14ac:dyDescent="0.25">
      <c r="R5106" s="9" t="str">
        <f>IF(List!B5105="","",1)</f>
        <v/>
      </c>
    </row>
    <row r="5107" spans="18:18" x14ac:dyDescent="0.25">
      <c r="R5107" s="9" t="str">
        <f>IF(List!B5106="","",1)</f>
        <v/>
      </c>
    </row>
    <row r="5108" spans="18:18" x14ac:dyDescent="0.25">
      <c r="R5108" s="9" t="str">
        <f>IF(List!B5107="","",1)</f>
        <v/>
      </c>
    </row>
    <row r="5109" spans="18:18" x14ac:dyDescent="0.25">
      <c r="R5109" s="9" t="str">
        <f>IF(List!B5108="","",1)</f>
        <v/>
      </c>
    </row>
    <row r="5110" spans="18:18" x14ac:dyDescent="0.25">
      <c r="R5110" s="9" t="str">
        <f>IF(List!B5109="","",1)</f>
        <v/>
      </c>
    </row>
    <row r="5111" spans="18:18" x14ac:dyDescent="0.25">
      <c r="R5111" s="9" t="str">
        <f>IF(List!B5110="","",1)</f>
        <v/>
      </c>
    </row>
    <row r="5112" spans="18:18" x14ac:dyDescent="0.25">
      <c r="R5112" s="9" t="str">
        <f>IF(List!B5111="","",1)</f>
        <v/>
      </c>
    </row>
    <row r="5113" spans="18:18" x14ac:dyDescent="0.25">
      <c r="R5113" s="9" t="str">
        <f>IF(List!B5112="","",1)</f>
        <v/>
      </c>
    </row>
    <row r="5114" spans="18:18" x14ac:dyDescent="0.25">
      <c r="R5114" s="9" t="str">
        <f>IF(List!B5113="","",1)</f>
        <v/>
      </c>
    </row>
    <row r="5115" spans="18:18" x14ac:dyDescent="0.25">
      <c r="R5115" s="9" t="str">
        <f>IF(List!B5114="","",1)</f>
        <v/>
      </c>
    </row>
    <row r="5116" spans="18:18" x14ac:dyDescent="0.25">
      <c r="R5116" s="9" t="str">
        <f>IF(List!B5115="","",1)</f>
        <v/>
      </c>
    </row>
    <row r="5117" spans="18:18" x14ac:dyDescent="0.25">
      <c r="R5117" s="9" t="str">
        <f>IF(List!B5116="","",1)</f>
        <v/>
      </c>
    </row>
    <row r="5118" spans="18:18" x14ac:dyDescent="0.25">
      <c r="R5118" s="9" t="str">
        <f>IF(List!B5117="","",1)</f>
        <v/>
      </c>
    </row>
    <row r="5119" spans="18:18" x14ac:dyDescent="0.25">
      <c r="R5119" s="9" t="str">
        <f>IF(List!B5118="","",1)</f>
        <v/>
      </c>
    </row>
    <row r="5120" spans="18:18" x14ac:dyDescent="0.25">
      <c r="R5120" s="9" t="str">
        <f>IF(List!B5119="","",1)</f>
        <v/>
      </c>
    </row>
    <row r="5121" spans="18:18" x14ac:dyDescent="0.25">
      <c r="R5121" s="9" t="str">
        <f>IF(List!B5120="","",1)</f>
        <v/>
      </c>
    </row>
    <row r="5122" spans="18:18" x14ac:dyDescent="0.25">
      <c r="R5122" s="9" t="str">
        <f>IF(List!B5121="","",1)</f>
        <v/>
      </c>
    </row>
    <row r="5123" spans="18:18" x14ac:dyDescent="0.25">
      <c r="R5123" s="9" t="str">
        <f>IF(List!B5122="","",1)</f>
        <v/>
      </c>
    </row>
    <row r="5124" spans="18:18" x14ac:dyDescent="0.25">
      <c r="R5124" s="9" t="str">
        <f>IF(List!B5123="","",1)</f>
        <v/>
      </c>
    </row>
    <row r="5125" spans="18:18" x14ac:dyDescent="0.25">
      <c r="R5125" s="9" t="str">
        <f>IF(List!B5124="","",1)</f>
        <v/>
      </c>
    </row>
    <row r="5126" spans="18:18" x14ac:dyDescent="0.25">
      <c r="R5126" s="9" t="str">
        <f>IF(List!B5125="","",1)</f>
        <v/>
      </c>
    </row>
    <row r="5127" spans="18:18" x14ac:dyDescent="0.25">
      <c r="R5127" s="9" t="str">
        <f>IF(List!B5126="","",1)</f>
        <v/>
      </c>
    </row>
    <row r="5128" spans="18:18" x14ac:dyDescent="0.25">
      <c r="R5128" s="9" t="str">
        <f>IF(List!B5127="","",1)</f>
        <v/>
      </c>
    </row>
    <row r="5129" spans="18:18" x14ac:dyDescent="0.25">
      <c r="R5129" s="9" t="str">
        <f>IF(List!B5128="","",1)</f>
        <v/>
      </c>
    </row>
    <row r="5130" spans="18:18" x14ac:dyDescent="0.25">
      <c r="R5130" s="9" t="str">
        <f>IF(List!B5129="","",1)</f>
        <v/>
      </c>
    </row>
    <row r="5131" spans="18:18" x14ac:dyDescent="0.25">
      <c r="R5131" s="9" t="str">
        <f>IF(List!B5130="","",1)</f>
        <v/>
      </c>
    </row>
    <row r="5132" spans="18:18" x14ac:dyDescent="0.25">
      <c r="R5132" s="9" t="str">
        <f>IF(List!B5131="","",1)</f>
        <v/>
      </c>
    </row>
    <row r="5133" spans="18:18" x14ac:dyDescent="0.25">
      <c r="R5133" s="9" t="str">
        <f>IF(List!B5132="","",1)</f>
        <v/>
      </c>
    </row>
    <row r="5134" spans="18:18" x14ac:dyDescent="0.25">
      <c r="R5134" s="9" t="str">
        <f>IF(List!B5133="","",1)</f>
        <v/>
      </c>
    </row>
    <row r="5135" spans="18:18" x14ac:dyDescent="0.25">
      <c r="R5135" s="9" t="str">
        <f>IF(List!B5134="","",1)</f>
        <v/>
      </c>
    </row>
    <row r="5136" spans="18:18" x14ac:dyDescent="0.25">
      <c r="R5136" s="9" t="str">
        <f>IF(List!B5135="","",1)</f>
        <v/>
      </c>
    </row>
    <row r="5137" spans="18:18" x14ac:dyDescent="0.25">
      <c r="R5137" s="9" t="str">
        <f>IF(List!B5136="","",1)</f>
        <v/>
      </c>
    </row>
    <row r="5138" spans="18:18" x14ac:dyDescent="0.25">
      <c r="R5138" s="9" t="str">
        <f>IF(List!B5137="","",1)</f>
        <v/>
      </c>
    </row>
    <row r="5139" spans="18:18" x14ac:dyDescent="0.25">
      <c r="R5139" s="9" t="str">
        <f>IF(List!B5138="","",1)</f>
        <v/>
      </c>
    </row>
    <row r="5140" spans="18:18" x14ac:dyDescent="0.25">
      <c r="R5140" s="9" t="str">
        <f>IF(List!B5139="","",1)</f>
        <v/>
      </c>
    </row>
    <row r="5141" spans="18:18" x14ac:dyDescent="0.25">
      <c r="R5141" s="9" t="str">
        <f>IF(List!B5140="","",1)</f>
        <v/>
      </c>
    </row>
    <row r="5142" spans="18:18" x14ac:dyDescent="0.25">
      <c r="R5142" s="9" t="str">
        <f>IF(List!B5141="","",1)</f>
        <v/>
      </c>
    </row>
    <row r="5143" spans="18:18" x14ac:dyDescent="0.25">
      <c r="R5143" s="9" t="str">
        <f>IF(List!B5142="","",1)</f>
        <v/>
      </c>
    </row>
    <row r="5144" spans="18:18" x14ac:dyDescent="0.25">
      <c r="R5144" s="9" t="str">
        <f>IF(List!B5143="","",1)</f>
        <v/>
      </c>
    </row>
    <row r="5145" spans="18:18" x14ac:dyDescent="0.25">
      <c r="R5145" s="9" t="str">
        <f>IF(List!B5144="","",1)</f>
        <v/>
      </c>
    </row>
    <row r="5146" spans="18:18" x14ac:dyDescent="0.25">
      <c r="R5146" s="9" t="str">
        <f>IF(List!B5145="","",1)</f>
        <v/>
      </c>
    </row>
    <row r="5147" spans="18:18" x14ac:dyDescent="0.25">
      <c r="R5147" s="9" t="str">
        <f>IF(List!B5146="","",1)</f>
        <v/>
      </c>
    </row>
    <row r="5148" spans="18:18" x14ac:dyDescent="0.25">
      <c r="R5148" s="9" t="str">
        <f>IF(List!B5147="","",1)</f>
        <v/>
      </c>
    </row>
    <row r="5149" spans="18:18" x14ac:dyDescent="0.25">
      <c r="R5149" s="9" t="str">
        <f>IF(List!B5148="","",1)</f>
        <v/>
      </c>
    </row>
    <row r="5150" spans="18:18" x14ac:dyDescent="0.25">
      <c r="R5150" s="9" t="str">
        <f>IF(List!B5149="","",1)</f>
        <v/>
      </c>
    </row>
    <row r="5151" spans="18:18" x14ac:dyDescent="0.25">
      <c r="R5151" s="9" t="str">
        <f>IF(List!B5150="","",1)</f>
        <v/>
      </c>
    </row>
    <row r="5152" spans="18:18" x14ac:dyDescent="0.25">
      <c r="R5152" s="9" t="str">
        <f>IF(List!B5151="","",1)</f>
        <v/>
      </c>
    </row>
    <row r="5153" spans="18:18" x14ac:dyDescent="0.25">
      <c r="R5153" s="9" t="str">
        <f>IF(List!B5152="","",1)</f>
        <v/>
      </c>
    </row>
    <row r="5154" spans="18:18" x14ac:dyDescent="0.25">
      <c r="R5154" s="9" t="str">
        <f>IF(List!B5153="","",1)</f>
        <v/>
      </c>
    </row>
    <row r="5155" spans="18:18" x14ac:dyDescent="0.25">
      <c r="R5155" s="9" t="str">
        <f>IF(List!B5154="","",1)</f>
        <v/>
      </c>
    </row>
    <row r="5156" spans="18:18" x14ac:dyDescent="0.25">
      <c r="R5156" s="9" t="str">
        <f>IF(List!B5155="","",1)</f>
        <v/>
      </c>
    </row>
    <row r="5157" spans="18:18" x14ac:dyDescent="0.25">
      <c r="R5157" s="9" t="str">
        <f>IF(List!B5156="","",1)</f>
        <v/>
      </c>
    </row>
    <row r="5158" spans="18:18" x14ac:dyDescent="0.25">
      <c r="R5158" s="9" t="str">
        <f>IF(List!B5157="","",1)</f>
        <v/>
      </c>
    </row>
    <row r="5159" spans="18:18" x14ac:dyDescent="0.25">
      <c r="R5159" s="9" t="str">
        <f>IF(List!B5158="","",1)</f>
        <v/>
      </c>
    </row>
    <row r="5160" spans="18:18" x14ac:dyDescent="0.25">
      <c r="R5160" s="9" t="str">
        <f>IF(List!B5159="","",1)</f>
        <v/>
      </c>
    </row>
    <row r="5161" spans="18:18" x14ac:dyDescent="0.25">
      <c r="R5161" s="9" t="str">
        <f>IF(List!B5160="","",1)</f>
        <v/>
      </c>
    </row>
    <row r="5162" spans="18:18" x14ac:dyDescent="0.25">
      <c r="R5162" s="9" t="str">
        <f>IF(List!B5161="","",1)</f>
        <v/>
      </c>
    </row>
    <row r="5163" spans="18:18" x14ac:dyDescent="0.25">
      <c r="R5163" s="9" t="str">
        <f>IF(List!B5162="","",1)</f>
        <v/>
      </c>
    </row>
    <row r="5164" spans="18:18" x14ac:dyDescent="0.25">
      <c r="R5164" s="9" t="str">
        <f>IF(List!B5163="","",1)</f>
        <v/>
      </c>
    </row>
    <row r="5165" spans="18:18" x14ac:dyDescent="0.25">
      <c r="R5165" s="9" t="str">
        <f>IF(List!B5164="","",1)</f>
        <v/>
      </c>
    </row>
    <row r="5166" spans="18:18" x14ac:dyDescent="0.25">
      <c r="R5166" s="9" t="str">
        <f>IF(List!B5165="","",1)</f>
        <v/>
      </c>
    </row>
    <row r="5167" spans="18:18" x14ac:dyDescent="0.25">
      <c r="R5167" s="9" t="str">
        <f>IF(List!B5166="","",1)</f>
        <v/>
      </c>
    </row>
    <row r="5168" spans="18:18" x14ac:dyDescent="0.25">
      <c r="R5168" s="9" t="str">
        <f>IF(List!B5167="","",1)</f>
        <v/>
      </c>
    </row>
    <row r="5169" spans="18:18" x14ac:dyDescent="0.25">
      <c r="R5169" s="9" t="str">
        <f>IF(List!B5168="","",1)</f>
        <v/>
      </c>
    </row>
    <row r="5170" spans="18:18" x14ac:dyDescent="0.25">
      <c r="R5170" s="9" t="str">
        <f>IF(List!B5169="","",1)</f>
        <v/>
      </c>
    </row>
    <row r="5171" spans="18:18" x14ac:dyDescent="0.25">
      <c r="R5171" s="9" t="str">
        <f>IF(List!B5170="","",1)</f>
        <v/>
      </c>
    </row>
    <row r="5172" spans="18:18" x14ac:dyDescent="0.25">
      <c r="R5172" s="9" t="str">
        <f>IF(List!B5171="","",1)</f>
        <v/>
      </c>
    </row>
    <row r="5173" spans="18:18" x14ac:dyDescent="0.25">
      <c r="R5173" s="9" t="str">
        <f>IF(List!B5172="","",1)</f>
        <v/>
      </c>
    </row>
    <row r="5174" spans="18:18" x14ac:dyDescent="0.25">
      <c r="R5174" s="9" t="str">
        <f>IF(List!B5173="","",1)</f>
        <v/>
      </c>
    </row>
    <row r="5175" spans="18:18" x14ac:dyDescent="0.25">
      <c r="R5175" s="9" t="str">
        <f>IF(List!B5174="","",1)</f>
        <v/>
      </c>
    </row>
    <row r="5176" spans="18:18" x14ac:dyDescent="0.25">
      <c r="R5176" s="9" t="str">
        <f>IF(List!B5175="","",1)</f>
        <v/>
      </c>
    </row>
    <row r="5177" spans="18:18" x14ac:dyDescent="0.25">
      <c r="R5177" s="9" t="str">
        <f>IF(List!B5176="","",1)</f>
        <v/>
      </c>
    </row>
    <row r="5178" spans="18:18" x14ac:dyDescent="0.25">
      <c r="R5178" s="9" t="str">
        <f>IF(List!B5177="","",1)</f>
        <v/>
      </c>
    </row>
    <row r="5179" spans="18:18" x14ac:dyDescent="0.25">
      <c r="R5179" s="9" t="str">
        <f>IF(List!B5178="","",1)</f>
        <v/>
      </c>
    </row>
    <row r="5180" spans="18:18" x14ac:dyDescent="0.25">
      <c r="R5180" s="9" t="str">
        <f>IF(List!B5179="","",1)</f>
        <v/>
      </c>
    </row>
    <row r="5181" spans="18:18" x14ac:dyDescent="0.25">
      <c r="R5181" s="9" t="str">
        <f>IF(List!B5180="","",1)</f>
        <v/>
      </c>
    </row>
    <row r="5182" spans="18:18" x14ac:dyDescent="0.25">
      <c r="R5182" s="9" t="str">
        <f>IF(List!B5181="","",1)</f>
        <v/>
      </c>
    </row>
    <row r="5183" spans="18:18" x14ac:dyDescent="0.25">
      <c r="R5183" s="9" t="str">
        <f>IF(List!B5182="","",1)</f>
        <v/>
      </c>
    </row>
    <row r="5184" spans="18:18" x14ac:dyDescent="0.25">
      <c r="R5184" s="9" t="str">
        <f>IF(List!B5183="","",1)</f>
        <v/>
      </c>
    </row>
    <row r="5185" spans="18:18" x14ac:dyDescent="0.25">
      <c r="R5185" s="9" t="str">
        <f>IF(List!B5184="","",1)</f>
        <v/>
      </c>
    </row>
    <row r="5186" spans="18:18" x14ac:dyDescent="0.25">
      <c r="R5186" s="9" t="str">
        <f>IF(List!B5185="","",1)</f>
        <v/>
      </c>
    </row>
    <row r="5187" spans="18:18" x14ac:dyDescent="0.25">
      <c r="R5187" s="9" t="str">
        <f>IF(List!B5186="","",1)</f>
        <v/>
      </c>
    </row>
    <row r="5188" spans="18:18" x14ac:dyDescent="0.25">
      <c r="R5188" s="9" t="str">
        <f>IF(List!B5187="","",1)</f>
        <v/>
      </c>
    </row>
    <row r="5189" spans="18:18" x14ac:dyDescent="0.25">
      <c r="R5189" s="9" t="str">
        <f>IF(List!B5188="","",1)</f>
        <v/>
      </c>
    </row>
    <row r="5190" spans="18:18" x14ac:dyDescent="0.25">
      <c r="R5190" s="9" t="str">
        <f>IF(List!B5189="","",1)</f>
        <v/>
      </c>
    </row>
    <row r="5191" spans="18:18" x14ac:dyDescent="0.25">
      <c r="R5191" s="9" t="str">
        <f>IF(List!B5190="","",1)</f>
        <v/>
      </c>
    </row>
    <row r="5192" spans="18:18" x14ac:dyDescent="0.25">
      <c r="R5192" s="9" t="str">
        <f>IF(List!B5191="","",1)</f>
        <v/>
      </c>
    </row>
    <row r="5193" spans="18:18" x14ac:dyDescent="0.25">
      <c r="R5193" s="9" t="str">
        <f>IF(List!B5192="","",1)</f>
        <v/>
      </c>
    </row>
    <row r="5194" spans="18:18" x14ac:dyDescent="0.25">
      <c r="R5194" s="9" t="str">
        <f>IF(List!B5193="","",1)</f>
        <v/>
      </c>
    </row>
    <row r="5195" spans="18:18" x14ac:dyDescent="0.25">
      <c r="R5195" s="9" t="str">
        <f>IF(List!B5194="","",1)</f>
        <v/>
      </c>
    </row>
    <row r="5196" spans="18:18" x14ac:dyDescent="0.25">
      <c r="R5196" s="9" t="str">
        <f>IF(List!B5195="","",1)</f>
        <v/>
      </c>
    </row>
    <row r="5197" spans="18:18" x14ac:dyDescent="0.25">
      <c r="R5197" s="9" t="str">
        <f>IF(List!B5196="","",1)</f>
        <v/>
      </c>
    </row>
    <row r="5198" spans="18:18" x14ac:dyDescent="0.25">
      <c r="R5198" s="9" t="str">
        <f>IF(List!B5197="","",1)</f>
        <v/>
      </c>
    </row>
    <row r="5199" spans="18:18" x14ac:dyDescent="0.25">
      <c r="R5199" s="9" t="str">
        <f>IF(List!B5198="","",1)</f>
        <v/>
      </c>
    </row>
    <row r="5200" spans="18:18" x14ac:dyDescent="0.25">
      <c r="R5200" s="9" t="str">
        <f>IF(List!B5199="","",1)</f>
        <v/>
      </c>
    </row>
    <row r="5201" spans="18:18" x14ac:dyDescent="0.25">
      <c r="R5201" s="9" t="str">
        <f>IF(List!B5200="","",1)</f>
        <v/>
      </c>
    </row>
    <row r="5202" spans="18:18" x14ac:dyDescent="0.25">
      <c r="R5202" s="9" t="str">
        <f>IF(List!B5201="","",1)</f>
        <v/>
      </c>
    </row>
    <row r="5203" spans="18:18" x14ac:dyDescent="0.25">
      <c r="R5203" s="9" t="str">
        <f>IF(List!B5202="","",1)</f>
        <v/>
      </c>
    </row>
    <row r="5204" spans="18:18" x14ac:dyDescent="0.25">
      <c r="R5204" s="9" t="str">
        <f>IF(List!B5203="","",1)</f>
        <v/>
      </c>
    </row>
    <row r="5205" spans="18:18" x14ac:dyDescent="0.25">
      <c r="R5205" s="9" t="str">
        <f>IF(List!B5204="","",1)</f>
        <v/>
      </c>
    </row>
    <row r="5206" spans="18:18" x14ac:dyDescent="0.25">
      <c r="R5206" s="9" t="str">
        <f>IF(List!B5205="","",1)</f>
        <v/>
      </c>
    </row>
    <row r="5207" spans="18:18" x14ac:dyDescent="0.25">
      <c r="R5207" s="9" t="str">
        <f>IF(List!B5206="","",1)</f>
        <v/>
      </c>
    </row>
    <row r="5208" spans="18:18" x14ac:dyDescent="0.25">
      <c r="R5208" s="9" t="str">
        <f>IF(List!B5207="","",1)</f>
        <v/>
      </c>
    </row>
    <row r="5209" spans="18:18" x14ac:dyDescent="0.25">
      <c r="R5209" s="9" t="str">
        <f>IF(List!B5208="","",1)</f>
        <v/>
      </c>
    </row>
    <row r="5210" spans="18:18" x14ac:dyDescent="0.25">
      <c r="R5210" s="9" t="str">
        <f>IF(List!B5209="","",1)</f>
        <v/>
      </c>
    </row>
    <row r="5211" spans="18:18" x14ac:dyDescent="0.25">
      <c r="R5211" s="9" t="str">
        <f>IF(List!B5210="","",1)</f>
        <v/>
      </c>
    </row>
    <row r="5212" spans="18:18" x14ac:dyDescent="0.25">
      <c r="R5212" s="9" t="str">
        <f>IF(List!B5211="","",1)</f>
        <v/>
      </c>
    </row>
    <row r="5213" spans="18:18" x14ac:dyDescent="0.25">
      <c r="R5213" s="9" t="str">
        <f>IF(List!B5212="","",1)</f>
        <v/>
      </c>
    </row>
    <row r="5214" spans="18:18" x14ac:dyDescent="0.25">
      <c r="R5214" s="9" t="str">
        <f>IF(List!B5213="","",1)</f>
        <v/>
      </c>
    </row>
    <row r="5215" spans="18:18" x14ac:dyDescent="0.25">
      <c r="R5215" s="9" t="str">
        <f>IF(List!B5214="","",1)</f>
        <v/>
      </c>
    </row>
    <row r="5216" spans="18:18" x14ac:dyDescent="0.25">
      <c r="R5216" s="9" t="str">
        <f>IF(List!B5215="","",1)</f>
        <v/>
      </c>
    </row>
    <row r="5217" spans="18:18" x14ac:dyDescent="0.25">
      <c r="R5217" s="9" t="str">
        <f>IF(List!B5216="","",1)</f>
        <v/>
      </c>
    </row>
    <row r="5218" spans="18:18" x14ac:dyDescent="0.25">
      <c r="R5218" s="9" t="str">
        <f>IF(List!B5217="","",1)</f>
        <v/>
      </c>
    </row>
    <row r="5219" spans="18:18" x14ac:dyDescent="0.25">
      <c r="R5219" s="9" t="str">
        <f>IF(List!B5218="","",1)</f>
        <v/>
      </c>
    </row>
    <row r="5220" spans="18:18" x14ac:dyDescent="0.25">
      <c r="R5220" s="9" t="str">
        <f>IF(List!B5219="","",1)</f>
        <v/>
      </c>
    </row>
    <row r="5221" spans="18:18" x14ac:dyDescent="0.25">
      <c r="R5221" s="9" t="str">
        <f>IF(List!B5220="","",1)</f>
        <v/>
      </c>
    </row>
    <row r="5222" spans="18:18" x14ac:dyDescent="0.25">
      <c r="R5222" s="9" t="str">
        <f>IF(List!B5221="","",1)</f>
        <v/>
      </c>
    </row>
    <row r="5223" spans="18:18" x14ac:dyDescent="0.25">
      <c r="R5223" s="9" t="str">
        <f>IF(List!B5222="","",1)</f>
        <v/>
      </c>
    </row>
    <row r="5224" spans="18:18" x14ac:dyDescent="0.25">
      <c r="R5224" s="9" t="str">
        <f>IF(List!B5223="","",1)</f>
        <v/>
      </c>
    </row>
    <row r="5225" spans="18:18" x14ac:dyDescent="0.25">
      <c r="R5225" s="9" t="str">
        <f>IF(List!B5224="","",1)</f>
        <v/>
      </c>
    </row>
    <row r="5226" spans="18:18" x14ac:dyDescent="0.25">
      <c r="R5226" s="9" t="str">
        <f>IF(List!B5225="","",1)</f>
        <v/>
      </c>
    </row>
    <row r="5227" spans="18:18" x14ac:dyDescent="0.25">
      <c r="R5227" s="9" t="str">
        <f>IF(List!B5226="","",1)</f>
        <v/>
      </c>
    </row>
    <row r="5228" spans="18:18" x14ac:dyDescent="0.25">
      <c r="R5228" s="9" t="str">
        <f>IF(List!B5227="","",1)</f>
        <v/>
      </c>
    </row>
    <row r="5229" spans="18:18" x14ac:dyDescent="0.25">
      <c r="R5229" s="9" t="str">
        <f>IF(List!B5228="","",1)</f>
        <v/>
      </c>
    </row>
    <row r="5230" spans="18:18" x14ac:dyDescent="0.25">
      <c r="R5230" s="9" t="str">
        <f>IF(List!B5229="","",1)</f>
        <v/>
      </c>
    </row>
    <row r="5231" spans="18:18" x14ac:dyDescent="0.25">
      <c r="R5231" s="9" t="str">
        <f>IF(List!B5230="","",1)</f>
        <v/>
      </c>
    </row>
    <row r="5232" spans="18:18" x14ac:dyDescent="0.25">
      <c r="R5232" s="9" t="str">
        <f>IF(List!B5231="","",1)</f>
        <v/>
      </c>
    </row>
    <row r="5233" spans="18:18" x14ac:dyDescent="0.25">
      <c r="R5233" s="9" t="str">
        <f>IF(List!B5232="","",1)</f>
        <v/>
      </c>
    </row>
    <row r="5234" spans="18:18" x14ac:dyDescent="0.25">
      <c r="R5234" s="9" t="str">
        <f>IF(List!B5233="","",1)</f>
        <v/>
      </c>
    </row>
    <row r="5235" spans="18:18" x14ac:dyDescent="0.25">
      <c r="R5235" s="9" t="str">
        <f>IF(List!B5234="","",1)</f>
        <v/>
      </c>
    </row>
    <row r="5236" spans="18:18" x14ac:dyDescent="0.25">
      <c r="R5236" s="9" t="str">
        <f>IF(List!B5235="","",1)</f>
        <v/>
      </c>
    </row>
    <row r="5237" spans="18:18" x14ac:dyDescent="0.25">
      <c r="R5237" s="9" t="str">
        <f>IF(List!B5236="","",1)</f>
        <v/>
      </c>
    </row>
    <row r="5238" spans="18:18" x14ac:dyDescent="0.25">
      <c r="R5238" s="9" t="str">
        <f>IF(List!B5237="","",1)</f>
        <v/>
      </c>
    </row>
    <row r="5239" spans="18:18" x14ac:dyDescent="0.25">
      <c r="R5239" s="9" t="str">
        <f>IF(List!B5238="","",1)</f>
        <v/>
      </c>
    </row>
    <row r="5240" spans="18:18" x14ac:dyDescent="0.25">
      <c r="R5240" s="9" t="str">
        <f>IF(List!B5239="","",1)</f>
        <v/>
      </c>
    </row>
    <row r="5241" spans="18:18" x14ac:dyDescent="0.25">
      <c r="R5241" s="9" t="str">
        <f>IF(List!B5240="","",1)</f>
        <v/>
      </c>
    </row>
    <row r="5242" spans="18:18" x14ac:dyDescent="0.25">
      <c r="R5242" s="9" t="str">
        <f>IF(List!B5241="","",1)</f>
        <v/>
      </c>
    </row>
    <row r="5243" spans="18:18" x14ac:dyDescent="0.25">
      <c r="R5243" s="9" t="str">
        <f>IF(List!B5242="","",1)</f>
        <v/>
      </c>
    </row>
    <row r="5244" spans="18:18" x14ac:dyDescent="0.25">
      <c r="R5244" s="9" t="str">
        <f>IF(List!B5243="","",1)</f>
        <v/>
      </c>
    </row>
    <row r="5245" spans="18:18" x14ac:dyDescent="0.25">
      <c r="R5245" s="9" t="str">
        <f>IF(List!B5244="","",1)</f>
        <v/>
      </c>
    </row>
    <row r="5246" spans="18:18" x14ac:dyDescent="0.25">
      <c r="R5246" s="9" t="str">
        <f>IF(List!B5245="","",1)</f>
        <v/>
      </c>
    </row>
    <row r="5247" spans="18:18" x14ac:dyDescent="0.25">
      <c r="R5247" s="9" t="str">
        <f>IF(List!B5246="","",1)</f>
        <v/>
      </c>
    </row>
    <row r="5248" spans="18:18" x14ac:dyDescent="0.25">
      <c r="R5248" s="9" t="str">
        <f>IF(List!B5247="","",1)</f>
        <v/>
      </c>
    </row>
    <row r="5249" spans="18:18" x14ac:dyDescent="0.25">
      <c r="R5249" s="9" t="str">
        <f>IF(List!B5248="","",1)</f>
        <v/>
      </c>
    </row>
    <row r="5250" spans="18:18" x14ac:dyDescent="0.25">
      <c r="R5250" s="9" t="str">
        <f>IF(List!B5249="","",1)</f>
        <v/>
      </c>
    </row>
    <row r="5251" spans="18:18" x14ac:dyDescent="0.25">
      <c r="R5251" s="9" t="str">
        <f>IF(List!B5250="","",1)</f>
        <v/>
      </c>
    </row>
    <row r="5252" spans="18:18" x14ac:dyDescent="0.25">
      <c r="R5252" s="9" t="str">
        <f>IF(List!B5251="","",1)</f>
        <v/>
      </c>
    </row>
    <row r="5253" spans="18:18" x14ac:dyDescent="0.25">
      <c r="R5253" s="9" t="str">
        <f>IF(List!B5252="","",1)</f>
        <v/>
      </c>
    </row>
    <row r="5254" spans="18:18" x14ac:dyDescent="0.25">
      <c r="R5254" s="9" t="str">
        <f>IF(List!B5253="","",1)</f>
        <v/>
      </c>
    </row>
    <row r="5255" spans="18:18" x14ac:dyDescent="0.25">
      <c r="R5255" s="9" t="str">
        <f>IF(List!B5254="","",1)</f>
        <v/>
      </c>
    </row>
    <row r="5256" spans="18:18" x14ac:dyDescent="0.25">
      <c r="R5256" s="9" t="str">
        <f>IF(List!B5255="","",1)</f>
        <v/>
      </c>
    </row>
    <row r="5257" spans="18:18" x14ac:dyDescent="0.25">
      <c r="R5257" s="9" t="str">
        <f>IF(List!B5256="","",1)</f>
        <v/>
      </c>
    </row>
    <row r="5258" spans="18:18" x14ac:dyDescent="0.25">
      <c r="R5258" s="9" t="str">
        <f>IF(List!B5257="","",1)</f>
        <v/>
      </c>
    </row>
    <row r="5259" spans="18:18" x14ac:dyDescent="0.25">
      <c r="R5259" s="9" t="str">
        <f>IF(List!B5258="","",1)</f>
        <v/>
      </c>
    </row>
    <row r="5260" spans="18:18" x14ac:dyDescent="0.25">
      <c r="R5260" s="9" t="str">
        <f>IF(List!B5259="","",1)</f>
        <v/>
      </c>
    </row>
    <row r="5261" spans="18:18" x14ac:dyDescent="0.25">
      <c r="R5261" s="9" t="str">
        <f>IF(List!B5260="","",1)</f>
        <v/>
      </c>
    </row>
    <row r="5262" spans="18:18" x14ac:dyDescent="0.25">
      <c r="R5262" s="9" t="str">
        <f>IF(List!B5261="","",1)</f>
        <v/>
      </c>
    </row>
    <row r="5263" spans="18:18" x14ac:dyDescent="0.25">
      <c r="R5263" s="9" t="str">
        <f>IF(List!B5262="","",1)</f>
        <v/>
      </c>
    </row>
    <row r="5264" spans="18:18" x14ac:dyDescent="0.25">
      <c r="R5264" s="9" t="str">
        <f>IF(List!B5263="","",1)</f>
        <v/>
      </c>
    </row>
    <row r="5265" spans="18:18" x14ac:dyDescent="0.25">
      <c r="R5265" s="9" t="str">
        <f>IF(List!B5264="","",1)</f>
        <v/>
      </c>
    </row>
    <row r="5266" spans="18:18" x14ac:dyDescent="0.25">
      <c r="R5266" s="9" t="str">
        <f>IF(List!B5265="","",1)</f>
        <v/>
      </c>
    </row>
    <row r="5267" spans="18:18" x14ac:dyDescent="0.25">
      <c r="R5267" s="9" t="str">
        <f>IF(List!B5266="","",1)</f>
        <v/>
      </c>
    </row>
    <row r="5268" spans="18:18" x14ac:dyDescent="0.25">
      <c r="R5268" s="9" t="str">
        <f>IF(List!B5267="","",1)</f>
        <v/>
      </c>
    </row>
    <row r="5269" spans="18:18" x14ac:dyDescent="0.25">
      <c r="R5269" s="9" t="str">
        <f>IF(List!B5268="","",1)</f>
        <v/>
      </c>
    </row>
    <row r="5270" spans="18:18" x14ac:dyDescent="0.25">
      <c r="R5270" s="9" t="str">
        <f>IF(List!B5269="","",1)</f>
        <v/>
      </c>
    </row>
    <row r="5271" spans="18:18" x14ac:dyDescent="0.25">
      <c r="R5271" s="9" t="str">
        <f>IF(List!B5270="","",1)</f>
        <v/>
      </c>
    </row>
    <row r="5272" spans="18:18" x14ac:dyDescent="0.25">
      <c r="R5272" s="9" t="str">
        <f>IF(List!B5271="","",1)</f>
        <v/>
      </c>
    </row>
    <row r="5273" spans="18:18" x14ac:dyDescent="0.25">
      <c r="R5273" s="9" t="str">
        <f>IF(List!B5272="","",1)</f>
        <v/>
      </c>
    </row>
    <row r="5274" spans="18:18" x14ac:dyDescent="0.25">
      <c r="R5274" s="9" t="str">
        <f>IF(List!B5273="","",1)</f>
        <v/>
      </c>
    </row>
    <row r="5275" spans="18:18" x14ac:dyDescent="0.25">
      <c r="R5275" s="9" t="str">
        <f>IF(List!B5274="","",1)</f>
        <v/>
      </c>
    </row>
    <row r="5276" spans="18:18" x14ac:dyDescent="0.25">
      <c r="R5276" s="9" t="str">
        <f>IF(List!B5275="","",1)</f>
        <v/>
      </c>
    </row>
    <row r="5277" spans="18:18" x14ac:dyDescent="0.25">
      <c r="R5277" s="9" t="str">
        <f>IF(List!B5276="","",1)</f>
        <v/>
      </c>
    </row>
    <row r="5278" spans="18:18" x14ac:dyDescent="0.25">
      <c r="R5278" s="9" t="str">
        <f>IF(List!B5277="","",1)</f>
        <v/>
      </c>
    </row>
    <row r="5279" spans="18:18" x14ac:dyDescent="0.25">
      <c r="R5279" s="9" t="str">
        <f>IF(List!B5278="","",1)</f>
        <v/>
      </c>
    </row>
    <row r="5280" spans="18:18" x14ac:dyDescent="0.25">
      <c r="R5280" s="9" t="str">
        <f>IF(List!B5279="","",1)</f>
        <v/>
      </c>
    </row>
    <row r="5281" spans="18:18" x14ac:dyDescent="0.25">
      <c r="R5281" s="9" t="str">
        <f>IF(List!B5280="","",1)</f>
        <v/>
      </c>
    </row>
    <row r="5282" spans="18:18" x14ac:dyDescent="0.25">
      <c r="R5282" s="9" t="str">
        <f>IF(List!B5281="","",1)</f>
        <v/>
      </c>
    </row>
    <row r="5283" spans="18:18" x14ac:dyDescent="0.25">
      <c r="R5283" s="9" t="str">
        <f>IF(List!B5282="","",1)</f>
        <v/>
      </c>
    </row>
    <row r="5284" spans="18:18" x14ac:dyDescent="0.25">
      <c r="R5284" s="9" t="str">
        <f>IF(List!B5283="","",1)</f>
        <v/>
      </c>
    </row>
    <row r="5285" spans="18:18" x14ac:dyDescent="0.25">
      <c r="R5285" s="9" t="str">
        <f>IF(List!B5284="","",1)</f>
        <v/>
      </c>
    </row>
    <row r="5286" spans="18:18" x14ac:dyDescent="0.25">
      <c r="R5286" s="9" t="str">
        <f>IF(List!B5285="","",1)</f>
        <v/>
      </c>
    </row>
    <row r="5287" spans="18:18" x14ac:dyDescent="0.25">
      <c r="R5287" s="9" t="str">
        <f>IF(List!B5286="","",1)</f>
        <v/>
      </c>
    </row>
    <row r="5288" spans="18:18" x14ac:dyDescent="0.25">
      <c r="R5288" s="9" t="str">
        <f>IF(List!B5287="","",1)</f>
        <v/>
      </c>
    </row>
    <row r="5289" spans="18:18" x14ac:dyDescent="0.25">
      <c r="R5289" s="9" t="str">
        <f>IF(List!B5288="","",1)</f>
        <v/>
      </c>
    </row>
    <row r="5290" spans="18:18" x14ac:dyDescent="0.25">
      <c r="R5290" s="9" t="str">
        <f>IF(List!B5289="","",1)</f>
        <v/>
      </c>
    </row>
    <row r="5291" spans="18:18" x14ac:dyDescent="0.25">
      <c r="R5291" s="9" t="str">
        <f>IF(List!B5290="","",1)</f>
        <v/>
      </c>
    </row>
    <row r="5292" spans="18:18" x14ac:dyDescent="0.25">
      <c r="R5292" s="9" t="str">
        <f>IF(List!B5291="","",1)</f>
        <v/>
      </c>
    </row>
    <row r="5293" spans="18:18" x14ac:dyDescent="0.25">
      <c r="R5293" s="9" t="str">
        <f>IF(List!B5292="","",1)</f>
        <v/>
      </c>
    </row>
    <row r="5294" spans="18:18" x14ac:dyDescent="0.25">
      <c r="R5294" s="9" t="str">
        <f>IF(List!B5293="","",1)</f>
        <v/>
      </c>
    </row>
    <row r="5295" spans="18:18" x14ac:dyDescent="0.25">
      <c r="R5295" s="9" t="str">
        <f>IF(List!B5294="","",1)</f>
        <v/>
      </c>
    </row>
    <row r="5296" spans="18:18" x14ac:dyDescent="0.25">
      <c r="R5296" s="9" t="str">
        <f>IF(List!B5295="","",1)</f>
        <v/>
      </c>
    </row>
    <row r="5297" spans="18:18" x14ac:dyDescent="0.25">
      <c r="R5297" s="9" t="str">
        <f>IF(List!B5296="","",1)</f>
        <v/>
      </c>
    </row>
    <row r="5298" spans="18:18" x14ac:dyDescent="0.25">
      <c r="R5298" s="9" t="str">
        <f>IF(List!B5297="","",1)</f>
        <v/>
      </c>
    </row>
    <row r="5299" spans="18:18" x14ac:dyDescent="0.25">
      <c r="R5299" s="9" t="str">
        <f>IF(List!B5298="","",1)</f>
        <v/>
      </c>
    </row>
    <row r="5300" spans="18:18" x14ac:dyDescent="0.25">
      <c r="R5300" s="9" t="str">
        <f>IF(List!B5299="","",1)</f>
        <v/>
      </c>
    </row>
    <row r="5301" spans="18:18" x14ac:dyDescent="0.25">
      <c r="R5301" s="9" t="str">
        <f>IF(List!B5300="","",1)</f>
        <v/>
      </c>
    </row>
    <row r="5302" spans="18:18" x14ac:dyDescent="0.25">
      <c r="R5302" s="9" t="str">
        <f>IF(List!B5301="","",1)</f>
        <v/>
      </c>
    </row>
    <row r="5303" spans="18:18" x14ac:dyDescent="0.25">
      <c r="R5303" s="9" t="str">
        <f>IF(List!B5302="","",1)</f>
        <v/>
      </c>
    </row>
    <row r="5304" spans="18:18" x14ac:dyDescent="0.25">
      <c r="R5304" s="9" t="str">
        <f>IF(List!B5303="","",1)</f>
        <v/>
      </c>
    </row>
    <row r="5305" spans="18:18" x14ac:dyDescent="0.25">
      <c r="R5305" s="9" t="str">
        <f>IF(List!B5304="","",1)</f>
        <v/>
      </c>
    </row>
    <row r="5306" spans="18:18" x14ac:dyDescent="0.25">
      <c r="R5306" s="9" t="str">
        <f>IF(List!B5305="","",1)</f>
        <v/>
      </c>
    </row>
    <row r="5307" spans="18:18" x14ac:dyDescent="0.25">
      <c r="R5307" s="9" t="str">
        <f>IF(List!B5306="","",1)</f>
        <v/>
      </c>
    </row>
    <row r="5308" spans="18:18" x14ac:dyDescent="0.25">
      <c r="R5308" s="9" t="str">
        <f>IF(List!B5307="","",1)</f>
        <v/>
      </c>
    </row>
    <row r="5309" spans="18:18" x14ac:dyDescent="0.25">
      <c r="R5309" s="9" t="str">
        <f>IF(List!B5308="","",1)</f>
        <v/>
      </c>
    </row>
    <row r="5310" spans="18:18" x14ac:dyDescent="0.25">
      <c r="R5310" s="9" t="str">
        <f>IF(List!B5309="","",1)</f>
        <v/>
      </c>
    </row>
    <row r="5311" spans="18:18" x14ac:dyDescent="0.25">
      <c r="R5311" s="9" t="str">
        <f>IF(List!B5310="","",1)</f>
        <v/>
      </c>
    </row>
    <row r="5312" spans="18:18" x14ac:dyDescent="0.25">
      <c r="R5312" s="9" t="str">
        <f>IF(List!B5311="","",1)</f>
        <v/>
      </c>
    </row>
    <row r="5313" spans="18:18" x14ac:dyDescent="0.25">
      <c r="R5313" s="9" t="str">
        <f>IF(List!B5312="","",1)</f>
        <v/>
      </c>
    </row>
    <row r="5314" spans="18:18" x14ac:dyDescent="0.25">
      <c r="R5314" s="9" t="str">
        <f>IF(List!B5313="","",1)</f>
        <v/>
      </c>
    </row>
    <row r="5315" spans="18:18" x14ac:dyDescent="0.25">
      <c r="R5315" s="9" t="str">
        <f>IF(List!B5314="","",1)</f>
        <v/>
      </c>
    </row>
    <row r="5316" spans="18:18" x14ac:dyDescent="0.25">
      <c r="R5316" s="9" t="str">
        <f>IF(List!B5315="","",1)</f>
        <v/>
      </c>
    </row>
    <row r="5317" spans="18:18" x14ac:dyDescent="0.25">
      <c r="R5317" s="9" t="str">
        <f>IF(List!B5316="","",1)</f>
        <v/>
      </c>
    </row>
    <row r="5318" spans="18:18" x14ac:dyDescent="0.25">
      <c r="R5318" s="9" t="str">
        <f>IF(List!B5317="","",1)</f>
        <v/>
      </c>
    </row>
    <row r="5319" spans="18:18" x14ac:dyDescent="0.25">
      <c r="R5319" s="9" t="str">
        <f>IF(List!B5318="","",1)</f>
        <v/>
      </c>
    </row>
    <row r="5320" spans="18:18" x14ac:dyDescent="0.25">
      <c r="R5320" s="9" t="str">
        <f>IF(List!B5319="","",1)</f>
        <v/>
      </c>
    </row>
    <row r="5321" spans="18:18" x14ac:dyDescent="0.25">
      <c r="R5321" s="9" t="str">
        <f>IF(List!B5320="","",1)</f>
        <v/>
      </c>
    </row>
    <row r="5322" spans="18:18" x14ac:dyDescent="0.25">
      <c r="R5322" s="9" t="str">
        <f>IF(List!B5321="","",1)</f>
        <v/>
      </c>
    </row>
    <row r="5323" spans="18:18" x14ac:dyDescent="0.25">
      <c r="R5323" s="9" t="str">
        <f>IF(List!B5322="","",1)</f>
        <v/>
      </c>
    </row>
    <row r="5324" spans="18:18" x14ac:dyDescent="0.25">
      <c r="R5324" s="9" t="str">
        <f>IF(List!B5323="","",1)</f>
        <v/>
      </c>
    </row>
    <row r="5325" spans="18:18" x14ac:dyDescent="0.25">
      <c r="R5325" s="9" t="str">
        <f>IF(List!B5324="","",1)</f>
        <v/>
      </c>
    </row>
    <row r="5326" spans="18:18" x14ac:dyDescent="0.25">
      <c r="R5326" s="9" t="str">
        <f>IF(List!B5325="","",1)</f>
        <v/>
      </c>
    </row>
    <row r="5327" spans="18:18" x14ac:dyDescent="0.25">
      <c r="R5327" s="9" t="str">
        <f>IF(List!B5326="","",1)</f>
        <v/>
      </c>
    </row>
    <row r="5328" spans="18:18" x14ac:dyDescent="0.25">
      <c r="R5328" s="9" t="str">
        <f>IF(List!B5327="","",1)</f>
        <v/>
      </c>
    </row>
    <row r="5329" spans="18:18" x14ac:dyDescent="0.25">
      <c r="R5329" s="9" t="str">
        <f>IF(List!B5328="","",1)</f>
        <v/>
      </c>
    </row>
    <row r="5330" spans="18:18" x14ac:dyDescent="0.25">
      <c r="R5330" s="9" t="str">
        <f>IF(List!B5329="","",1)</f>
        <v/>
      </c>
    </row>
    <row r="5331" spans="18:18" x14ac:dyDescent="0.25">
      <c r="R5331" s="9" t="str">
        <f>IF(List!B5330="","",1)</f>
        <v/>
      </c>
    </row>
    <row r="5332" spans="18:18" x14ac:dyDescent="0.25">
      <c r="R5332" s="9" t="str">
        <f>IF(List!B5331="","",1)</f>
        <v/>
      </c>
    </row>
    <row r="5333" spans="18:18" x14ac:dyDescent="0.25">
      <c r="R5333" s="9" t="str">
        <f>IF(List!B5332="","",1)</f>
        <v/>
      </c>
    </row>
    <row r="5334" spans="18:18" x14ac:dyDescent="0.25">
      <c r="R5334" s="9" t="str">
        <f>IF(List!B5333="","",1)</f>
        <v/>
      </c>
    </row>
    <row r="5335" spans="18:18" x14ac:dyDescent="0.25">
      <c r="R5335" s="9" t="str">
        <f>IF(List!B5334="","",1)</f>
        <v/>
      </c>
    </row>
    <row r="5336" spans="18:18" x14ac:dyDescent="0.25">
      <c r="R5336" s="9" t="str">
        <f>IF(List!B5335="","",1)</f>
        <v/>
      </c>
    </row>
    <row r="5337" spans="18:18" x14ac:dyDescent="0.25">
      <c r="R5337" s="9" t="str">
        <f>IF(List!B5336="","",1)</f>
        <v/>
      </c>
    </row>
    <row r="5338" spans="18:18" x14ac:dyDescent="0.25">
      <c r="R5338" s="9" t="str">
        <f>IF(List!B5337="","",1)</f>
        <v/>
      </c>
    </row>
    <row r="5339" spans="18:18" x14ac:dyDescent="0.25">
      <c r="R5339" s="9" t="str">
        <f>IF(List!B5338="","",1)</f>
        <v/>
      </c>
    </row>
    <row r="5340" spans="18:18" x14ac:dyDescent="0.25">
      <c r="R5340" s="9" t="str">
        <f>IF(List!B5339="","",1)</f>
        <v/>
      </c>
    </row>
    <row r="5341" spans="18:18" x14ac:dyDescent="0.25">
      <c r="R5341" s="9" t="str">
        <f>IF(List!B5340="","",1)</f>
        <v/>
      </c>
    </row>
    <row r="5342" spans="18:18" x14ac:dyDescent="0.25">
      <c r="R5342" s="9" t="str">
        <f>IF(List!B5341="","",1)</f>
        <v/>
      </c>
    </row>
    <row r="5343" spans="18:18" x14ac:dyDescent="0.25">
      <c r="R5343" s="9" t="str">
        <f>IF(List!B5342="","",1)</f>
        <v/>
      </c>
    </row>
    <row r="5344" spans="18:18" x14ac:dyDescent="0.25">
      <c r="R5344" s="9" t="str">
        <f>IF(List!B5343="","",1)</f>
        <v/>
      </c>
    </row>
    <row r="5345" spans="18:18" x14ac:dyDescent="0.25">
      <c r="R5345" s="9" t="str">
        <f>IF(List!B5344="","",1)</f>
        <v/>
      </c>
    </row>
    <row r="5346" spans="18:18" x14ac:dyDescent="0.25">
      <c r="R5346" s="9" t="str">
        <f>IF(List!B5345="","",1)</f>
        <v/>
      </c>
    </row>
    <row r="5347" spans="18:18" x14ac:dyDescent="0.25">
      <c r="R5347" s="9" t="str">
        <f>IF(List!B5346="","",1)</f>
        <v/>
      </c>
    </row>
    <row r="5348" spans="18:18" x14ac:dyDescent="0.25">
      <c r="R5348" s="9" t="str">
        <f>IF(List!B5347="","",1)</f>
        <v/>
      </c>
    </row>
    <row r="5349" spans="18:18" x14ac:dyDescent="0.25">
      <c r="R5349" s="9" t="str">
        <f>IF(List!B5348="","",1)</f>
        <v/>
      </c>
    </row>
    <row r="5350" spans="18:18" x14ac:dyDescent="0.25">
      <c r="R5350" s="9" t="str">
        <f>IF(List!B5349="","",1)</f>
        <v/>
      </c>
    </row>
    <row r="5351" spans="18:18" x14ac:dyDescent="0.25">
      <c r="R5351" s="9" t="str">
        <f>IF(List!B5350="","",1)</f>
        <v/>
      </c>
    </row>
    <row r="5352" spans="18:18" x14ac:dyDescent="0.25">
      <c r="R5352" s="9" t="str">
        <f>IF(List!B5351="","",1)</f>
        <v/>
      </c>
    </row>
    <row r="5353" spans="18:18" x14ac:dyDescent="0.25">
      <c r="R5353" s="9" t="str">
        <f>IF(List!B5352="","",1)</f>
        <v/>
      </c>
    </row>
    <row r="5354" spans="18:18" x14ac:dyDescent="0.25">
      <c r="R5354" s="9" t="str">
        <f>IF(List!B5353="","",1)</f>
        <v/>
      </c>
    </row>
    <row r="5355" spans="18:18" x14ac:dyDescent="0.25">
      <c r="R5355" s="9" t="str">
        <f>IF(List!B5354="","",1)</f>
        <v/>
      </c>
    </row>
    <row r="5356" spans="18:18" x14ac:dyDescent="0.25">
      <c r="R5356" s="9" t="str">
        <f>IF(List!B5355="","",1)</f>
        <v/>
      </c>
    </row>
    <row r="5357" spans="18:18" x14ac:dyDescent="0.25">
      <c r="R5357" s="9" t="str">
        <f>IF(List!B5356="","",1)</f>
        <v/>
      </c>
    </row>
    <row r="5358" spans="18:18" x14ac:dyDescent="0.25">
      <c r="R5358" s="9" t="str">
        <f>IF(List!B5357="","",1)</f>
        <v/>
      </c>
    </row>
    <row r="5359" spans="18:18" x14ac:dyDescent="0.25">
      <c r="R5359" s="9" t="str">
        <f>IF(List!B5358="","",1)</f>
        <v/>
      </c>
    </row>
    <row r="5360" spans="18:18" x14ac:dyDescent="0.25">
      <c r="R5360" s="9" t="str">
        <f>IF(List!B5359="","",1)</f>
        <v/>
      </c>
    </row>
    <row r="5361" spans="18:18" x14ac:dyDescent="0.25">
      <c r="R5361" s="9" t="str">
        <f>IF(List!B5360="","",1)</f>
        <v/>
      </c>
    </row>
    <row r="5362" spans="18:18" x14ac:dyDescent="0.25">
      <c r="R5362" s="9" t="str">
        <f>IF(List!B5361="","",1)</f>
        <v/>
      </c>
    </row>
    <row r="5363" spans="18:18" x14ac:dyDescent="0.25">
      <c r="R5363" s="9" t="str">
        <f>IF(List!B5362="","",1)</f>
        <v/>
      </c>
    </row>
    <row r="5364" spans="18:18" x14ac:dyDescent="0.25">
      <c r="R5364" s="9" t="str">
        <f>IF(List!B5363="","",1)</f>
        <v/>
      </c>
    </row>
    <row r="5365" spans="18:18" x14ac:dyDescent="0.25">
      <c r="R5365" s="9" t="str">
        <f>IF(List!B5364="","",1)</f>
        <v/>
      </c>
    </row>
    <row r="5366" spans="18:18" x14ac:dyDescent="0.25">
      <c r="R5366" s="9" t="str">
        <f>IF(List!B5365="","",1)</f>
        <v/>
      </c>
    </row>
    <row r="5367" spans="18:18" x14ac:dyDescent="0.25">
      <c r="R5367" s="9" t="str">
        <f>IF(List!B5366="","",1)</f>
        <v/>
      </c>
    </row>
    <row r="5368" spans="18:18" x14ac:dyDescent="0.25">
      <c r="R5368" s="9" t="str">
        <f>IF(List!B5367="","",1)</f>
        <v/>
      </c>
    </row>
    <row r="5369" spans="18:18" x14ac:dyDescent="0.25">
      <c r="R5369" s="9" t="str">
        <f>IF(List!B5368="","",1)</f>
        <v/>
      </c>
    </row>
    <row r="5370" spans="18:18" x14ac:dyDescent="0.25">
      <c r="R5370" s="9" t="str">
        <f>IF(List!B5369="","",1)</f>
        <v/>
      </c>
    </row>
    <row r="5371" spans="18:18" x14ac:dyDescent="0.25">
      <c r="R5371" s="9" t="str">
        <f>IF(List!B5370="","",1)</f>
        <v/>
      </c>
    </row>
    <row r="5372" spans="18:18" x14ac:dyDescent="0.25">
      <c r="R5372" s="9" t="str">
        <f>IF(List!B5371="","",1)</f>
        <v/>
      </c>
    </row>
    <row r="5373" spans="18:18" x14ac:dyDescent="0.25">
      <c r="R5373" s="9" t="str">
        <f>IF(List!B5372="","",1)</f>
        <v/>
      </c>
    </row>
    <row r="5374" spans="18:18" x14ac:dyDescent="0.25">
      <c r="R5374" s="9" t="str">
        <f>IF(List!B5373="","",1)</f>
        <v/>
      </c>
    </row>
    <row r="5375" spans="18:18" x14ac:dyDescent="0.25">
      <c r="R5375" s="9" t="str">
        <f>IF(List!B5374="","",1)</f>
        <v/>
      </c>
    </row>
    <row r="5376" spans="18:18" x14ac:dyDescent="0.25">
      <c r="R5376" s="9" t="str">
        <f>IF(List!B5375="","",1)</f>
        <v/>
      </c>
    </row>
    <row r="5377" spans="18:18" x14ac:dyDescent="0.25">
      <c r="R5377" s="9" t="str">
        <f>IF(List!B5376="","",1)</f>
        <v/>
      </c>
    </row>
    <row r="5378" spans="18:18" x14ac:dyDescent="0.25">
      <c r="R5378" s="9" t="str">
        <f>IF(List!B5377="","",1)</f>
        <v/>
      </c>
    </row>
    <row r="5379" spans="18:18" x14ac:dyDescent="0.25">
      <c r="R5379" s="9" t="str">
        <f>IF(List!B5378="","",1)</f>
        <v/>
      </c>
    </row>
    <row r="5380" spans="18:18" x14ac:dyDescent="0.25">
      <c r="R5380" s="9" t="str">
        <f>IF(List!B5379="","",1)</f>
        <v/>
      </c>
    </row>
    <row r="5381" spans="18:18" x14ac:dyDescent="0.25">
      <c r="R5381" s="9" t="str">
        <f>IF(List!B5380="","",1)</f>
        <v/>
      </c>
    </row>
    <row r="5382" spans="18:18" x14ac:dyDescent="0.25">
      <c r="R5382" s="9" t="str">
        <f>IF(List!B5381="","",1)</f>
        <v/>
      </c>
    </row>
    <row r="5383" spans="18:18" x14ac:dyDescent="0.25">
      <c r="R5383" s="9" t="str">
        <f>IF(List!B5382="","",1)</f>
        <v/>
      </c>
    </row>
    <row r="5384" spans="18:18" x14ac:dyDescent="0.25">
      <c r="R5384" s="9" t="str">
        <f>IF(List!B5383="","",1)</f>
        <v/>
      </c>
    </row>
    <row r="5385" spans="18:18" x14ac:dyDescent="0.25">
      <c r="R5385" s="9" t="str">
        <f>IF(List!B5384="","",1)</f>
        <v/>
      </c>
    </row>
    <row r="5386" spans="18:18" x14ac:dyDescent="0.25">
      <c r="R5386" s="9" t="str">
        <f>IF(List!B5385="","",1)</f>
        <v/>
      </c>
    </row>
    <row r="5387" spans="18:18" x14ac:dyDescent="0.25">
      <c r="R5387" s="9" t="str">
        <f>IF(List!B5386="","",1)</f>
        <v/>
      </c>
    </row>
    <row r="5388" spans="18:18" x14ac:dyDescent="0.25">
      <c r="R5388" s="9" t="str">
        <f>IF(List!B5387="","",1)</f>
        <v/>
      </c>
    </row>
    <row r="5389" spans="18:18" x14ac:dyDescent="0.25">
      <c r="R5389" s="9" t="str">
        <f>IF(List!B5388="","",1)</f>
        <v/>
      </c>
    </row>
    <row r="5390" spans="18:18" x14ac:dyDescent="0.25">
      <c r="R5390" s="9" t="str">
        <f>IF(List!B5389="","",1)</f>
        <v/>
      </c>
    </row>
    <row r="5391" spans="18:18" x14ac:dyDescent="0.25">
      <c r="R5391" s="9" t="str">
        <f>IF(List!B5390="","",1)</f>
        <v/>
      </c>
    </row>
    <row r="5392" spans="18:18" x14ac:dyDescent="0.25">
      <c r="R5392" s="9" t="str">
        <f>IF(List!B5391="","",1)</f>
        <v/>
      </c>
    </row>
    <row r="5393" spans="18:18" x14ac:dyDescent="0.25">
      <c r="R5393" s="9" t="str">
        <f>IF(List!B5392="","",1)</f>
        <v/>
      </c>
    </row>
    <row r="5394" spans="18:18" x14ac:dyDescent="0.25">
      <c r="R5394" s="9" t="str">
        <f>IF(List!B5393="","",1)</f>
        <v/>
      </c>
    </row>
    <row r="5395" spans="18:18" x14ac:dyDescent="0.25">
      <c r="R5395" s="9" t="str">
        <f>IF(List!B5394="","",1)</f>
        <v/>
      </c>
    </row>
    <row r="5396" spans="18:18" x14ac:dyDescent="0.25">
      <c r="R5396" s="9" t="str">
        <f>IF(List!B5395="","",1)</f>
        <v/>
      </c>
    </row>
    <row r="5397" spans="18:18" x14ac:dyDescent="0.25">
      <c r="R5397" s="9" t="str">
        <f>IF(List!B5396="","",1)</f>
        <v/>
      </c>
    </row>
    <row r="5398" spans="18:18" x14ac:dyDescent="0.25">
      <c r="R5398" s="9" t="str">
        <f>IF(List!B5397="","",1)</f>
        <v/>
      </c>
    </row>
    <row r="5399" spans="18:18" x14ac:dyDescent="0.25">
      <c r="R5399" s="9" t="str">
        <f>IF(List!B5398="","",1)</f>
        <v/>
      </c>
    </row>
    <row r="5400" spans="18:18" x14ac:dyDescent="0.25">
      <c r="R5400" s="9" t="str">
        <f>IF(List!B5399="","",1)</f>
        <v/>
      </c>
    </row>
    <row r="5401" spans="18:18" x14ac:dyDescent="0.25">
      <c r="R5401" s="9" t="str">
        <f>IF(List!B5400="","",1)</f>
        <v/>
      </c>
    </row>
    <row r="5402" spans="18:18" x14ac:dyDescent="0.25">
      <c r="R5402" s="9" t="str">
        <f>IF(List!B5401="","",1)</f>
        <v/>
      </c>
    </row>
    <row r="5403" spans="18:18" x14ac:dyDescent="0.25">
      <c r="R5403" s="9" t="str">
        <f>IF(List!B5402="","",1)</f>
        <v/>
      </c>
    </row>
    <row r="5404" spans="18:18" x14ac:dyDescent="0.25">
      <c r="R5404" s="9" t="str">
        <f>IF(List!B5403="","",1)</f>
        <v/>
      </c>
    </row>
    <row r="5405" spans="18:18" x14ac:dyDescent="0.25">
      <c r="R5405" s="9" t="str">
        <f>IF(List!B5404="","",1)</f>
        <v/>
      </c>
    </row>
    <row r="5406" spans="18:18" x14ac:dyDescent="0.25">
      <c r="R5406" s="9" t="str">
        <f>IF(List!B5405="","",1)</f>
        <v/>
      </c>
    </row>
    <row r="5407" spans="18:18" x14ac:dyDescent="0.25">
      <c r="R5407" s="9" t="str">
        <f>IF(List!B5406="","",1)</f>
        <v/>
      </c>
    </row>
    <row r="5408" spans="18:18" x14ac:dyDescent="0.25">
      <c r="R5408" s="9" t="str">
        <f>IF(List!B5407="","",1)</f>
        <v/>
      </c>
    </row>
    <row r="5409" spans="18:18" x14ac:dyDescent="0.25">
      <c r="R5409" s="9" t="str">
        <f>IF(List!B5408="","",1)</f>
        <v/>
      </c>
    </row>
    <row r="5410" spans="18:18" x14ac:dyDescent="0.25">
      <c r="R5410" s="9" t="str">
        <f>IF(List!B5409="","",1)</f>
        <v/>
      </c>
    </row>
    <row r="5411" spans="18:18" x14ac:dyDescent="0.25">
      <c r="R5411" s="9" t="str">
        <f>IF(List!B5410="","",1)</f>
        <v/>
      </c>
    </row>
    <row r="5412" spans="18:18" x14ac:dyDescent="0.25">
      <c r="R5412" s="9" t="str">
        <f>IF(List!B5411="","",1)</f>
        <v/>
      </c>
    </row>
    <row r="5413" spans="18:18" x14ac:dyDescent="0.25">
      <c r="R5413" s="9" t="str">
        <f>IF(List!B5412="","",1)</f>
        <v/>
      </c>
    </row>
    <row r="5414" spans="18:18" x14ac:dyDescent="0.25">
      <c r="R5414" s="9" t="str">
        <f>IF(List!B5413="","",1)</f>
        <v/>
      </c>
    </row>
    <row r="5415" spans="18:18" x14ac:dyDescent="0.25">
      <c r="R5415" s="9" t="str">
        <f>IF(List!B5414="","",1)</f>
        <v/>
      </c>
    </row>
    <row r="5416" spans="18:18" x14ac:dyDescent="0.25">
      <c r="R5416" s="9" t="str">
        <f>IF(List!B5415="","",1)</f>
        <v/>
      </c>
    </row>
    <row r="5417" spans="18:18" x14ac:dyDescent="0.25">
      <c r="R5417" s="9" t="str">
        <f>IF(List!B5416="","",1)</f>
        <v/>
      </c>
    </row>
    <row r="5418" spans="18:18" x14ac:dyDescent="0.25">
      <c r="R5418" s="9" t="str">
        <f>IF(List!B5417="","",1)</f>
        <v/>
      </c>
    </row>
    <row r="5419" spans="18:18" x14ac:dyDescent="0.25">
      <c r="R5419" s="9" t="str">
        <f>IF(List!B5418="","",1)</f>
        <v/>
      </c>
    </row>
    <row r="5420" spans="18:18" x14ac:dyDescent="0.25">
      <c r="R5420" s="9" t="str">
        <f>IF(List!B5419="","",1)</f>
        <v/>
      </c>
    </row>
    <row r="5421" spans="18:18" x14ac:dyDescent="0.25">
      <c r="R5421" s="9" t="str">
        <f>IF(List!B5420="","",1)</f>
        <v/>
      </c>
    </row>
    <row r="5422" spans="18:18" x14ac:dyDescent="0.25">
      <c r="R5422" s="9" t="str">
        <f>IF(List!B5421="","",1)</f>
        <v/>
      </c>
    </row>
    <row r="5423" spans="18:18" x14ac:dyDescent="0.25">
      <c r="R5423" s="9" t="str">
        <f>IF(List!B5422="","",1)</f>
        <v/>
      </c>
    </row>
    <row r="5424" spans="18:18" x14ac:dyDescent="0.25">
      <c r="R5424" s="9" t="str">
        <f>IF(List!B5423="","",1)</f>
        <v/>
      </c>
    </row>
    <row r="5425" spans="18:18" x14ac:dyDescent="0.25">
      <c r="R5425" s="9" t="str">
        <f>IF(List!B5424="","",1)</f>
        <v/>
      </c>
    </row>
    <row r="5426" spans="18:18" x14ac:dyDescent="0.25">
      <c r="R5426" s="9" t="str">
        <f>IF(List!B5425="","",1)</f>
        <v/>
      </c>
    </row>
    <row r="5427" spans="18:18" x14ac:dyDescent="0.25">
      <c r="R5427" s="9" t="str">
        <f>IF(List!B5426="","",1)</f>
        <v/>
      </c>
    </row>
    <row r="5428" spans="18:18" x14ac:dyDescent="0.25">
      <c r="R5428" s="9" t="str">
        <f>IF(List!B5427="","",1)</f>
        <v/>
      </c>
    </row>
    <row r="5429" spans="18:18" x14ac:dyDescent="0.25">
      <c r="R5429" s="9" t="str">
        <f>IF(List!B5428="","",1)</f>
        <v/>
      </c>
    </row>
    <row r="5430" spans="18:18" x14ac:dyDescent="0.25">
      <c r="R5430" s="9" t="str">
        <f>IF(List!B5429="","",1)</f>
        <v/>
      </c>
    </row>
    <row r="5431" spans="18:18" x14ac:dyDescent="0.25">
      <c r="R5431" s="9" t="str">
        <f>IF(List!B5430="","",1)</f>
        <v/>
      </c>
    </row>
    <row r="5432" spans="18:18" x14ac:dyDescent="0.25">
      <c r="R5432" s="9" t="str">
        <f>IF(List!B5431="","",1)</f>
        <v/>
      </c>
    </row>
    <row r="5433" spans="18:18" x14ac:dyDescent="0.25">
      <c r="R5433" s="9" t="str">
        <f>IF(List!B5432="","",1)</f>
        <v/>
      </c>
    </row>
    <row r="5434" spans="18:18" x14ac:dyDescent="0.25">
      <c r="R5434" s="9" t="str">
        <f>IF(List!B5433="","",1)</f>
        <v/>
      </c>
    </row>
    <row r="5435" spans="18:18" x14ac:dyDescent="0.25">
      <c r="R5435" s="9" t="str">
        <f>IF(List!B5434="","",1)</f>
        <v/>
      </c>
    </row>
    <row r="5436" spans="18:18" x14ac:dyDescent="0.25">
      <c r="R5436" s="9" t="str">
        <f>IF(List!B5435="","",1)</f>
        <v/>
      </c>
    </row>
    <row r="5437" spans="18:18" x14ac:dyDescent="0.25">
      <c r="R5437" s="9" t="str">
        <f>IF(List!B5436="","",1)</f>
        <v/>
      </c>
    </row>
    <row r="5438" spans="18:18" x14ac:dyDescent="0.25">
      <c r="R5438" s="9" t="str">
        <f>IF(List!B5437="","",1)</f>
        <v/>
      </c>
    </row>
    <row r="5439" spans="18:18" x14ac:dyDescent="0.25">
      <c r="R5439" s="9" t="str">
        <f>IF(List!B5438="","",1)</f>
        <v/>
      </c>
    </row>
    <row r="5440" spans="18:18" x14ac:dyDescent="0.25">
      <c r="R5440" s="9" t="str">
        <f>IF(List!B5439="","",1)</f>
        <v/>
      </c>
    </row>
    <row r="5441" spans="18:18" x14ac:dyDescent="0.25">
      <c r="R5441" s="9" t="str">
        <f>IF(List!B5440="","",1)</f>
        <v/>
      </c>
    </row>
    <row r="5442" spans="18:18" x14ac:dyDescent="0.25">
      <c r="R5442" s="9" t="str">
        <f>IF(List!B5441="","",1)</f>
        <v/>
      </c>
    </row>
    <row r="5443" spans="18:18" x14ac:dyDescent="0.25">
      <c r="R5443" s="9" t="str">
        <f>IF(List!B5442="","",1)</f>
        <v/>
      </c>
    </row>
    <row r="5444" spans="18:18" x14ac:dyDescent="0.25">
      <c r="R5444" s="9" t="str">
        <f>IF(List!B5443="","",1)</f>
        <v/>
      </c>
    </row>
    <row r="5445" spans="18:18" x14ac:dyDescent="0.25">
      <c r="R5445" s="9" t="str">
        <f>IF(List!B5444="","",1)</f>
        <v/>
      </c>
    </row>
    <row r="5446" spans="18:18" x14ac:dyDescent="0.25">
      <c r="R5446" s="9" t="str">
        <f>IF(List!B5445="","",1)</f>
        <v/>
      </c>
    </row>
    <row r="5447" spans="18:18" x14ac:dyDescent="0.25">
      <c r="R5447" s="9" t="str">
        <f>IF(List!B5446="","",1)</f>
        <v/>
      </c>
    </row>
    <row r="5448" spans="18:18" x14ac:dyDescent="0.25">
      <c r="R5448" s="9" t="str">
        <f>IF(List!B5447="","",1)</f>
        <v/>
      </c>
    </row>
    <row r="5449" spans="18:18" x14ac:dyDescent="0.25">
      <c r="R5449" s="9" t="str">
        <f>IF(List!B5448="","",1)</f>
        <v/>
      </c>
    </row>
    <row r="5450" spans="18:18" x14ac:dyDescent="0.25">
      <c r="R5450" s="9" t="str">
        <f>IF(List!B5449="","",1)</f>
        <v/>
      </c>
    </row>
    <row r="5451" spans="18:18" x14ac:dyDescent="0.25">
      <c r="R5451" s="9" t="str">
        <f>IF(List!B5450="","",1)</f>
        <v/>
      </c>
    </row>
    <row r="5452" spans="18:18" x14ac:dyDescent="0.25">
      <c r="R5452" s="9" t="str">
        <f>IF(List!B5451="","",1)</f>
        <v/>
      </c>
    </row>
    <row r="5453" spans="18:18" x14ac:dyDescent="0.25">
      <c r="R5453" s="9" t="str">
        <f>IF(List!B5452="","",1)</f>
        <v/>
      </c>
    </row>
    <row r="5454" spans="18:18" x14ac:dyDescent="0.25">
      <c r="R5454" s="9" t="str">
        <f>IF(List!B5453="","",1)</f>
        <v/>
      </c>
    </row>
    <row r="5455" spans="18:18" x14ac:dyDescent="0.25">
      <c r="R5455" s="9" t="str">
        <f>IF(List!B5454="","",1)</f>
        <v/>
      </c>
    </row>
    <row r="5456" spans="18:18" x14ac:dyDescent="0.25">
      <c r="R5456" s="9" t="str">
        <f>IF(List!B5455="","",1)</f>
        <v/>
      </c>
    </row>
    <row r="5457" spans="18:18" x14ac:dyDescent="0.25">
      <c r="R5457" s="9" t="str">
        <f>IF(List!B5456="","",1)</f>
        <v/>
      </c>
    </row>
    <row r="5458" spans="18:18" x14ac:dyDescent="0.25">
      <c r="R5458" s="9" t="str">
        <f>IF(List!B5457="","",1)</f>
        <v/>
      </c>
    </row>
    <row r="5459" spans="18:18" x14ac:dyDescent="0.25">
      <c r="R5459" s="9" t="str">
        <f>IF(List!B5458="","",1)</f>
        <v/>
      </c>
    </row>
    <row r="5460" spans="18:18" x14ac:dyDescent="0.25">
      <c r="R5460" s="9" t="str">
        <f>IF(List!B5459="","",1)</f>
        <v/>
      </c>
    </row>
    <row r="5461" spans="18:18" x14ac:dyDescent="0.25">
      <c r="R5461" s="9" t="str">
        <f>IF(List!B5460="","",1)</f>
        <v/>
      </c>
    </row>
    <row r="5462" spans="18:18" x14ac:dyDescent="0.25">
      <c r="R5462" s="9" t="str">
        <f>IF(List!B5461="","",1)</f>
        <v/>
      </c>
    </row>
    <row r="5463" spans="18:18" x14ac:dyDescent="0.25">
      <c r="R5463" s="9" t="str">
        <f>IF(List!B5462="","",1)</f>
        <v/>
      </c>
    </row>
    <row r="5464" spans="18:18" x14ac:dyDescent="0.25">
      <c r="R5464" s="9" t="str">
        <f>IF(List!B5463="","",1)</f>
        <v/>
      </c>
    </row>
    <row r="5465" spans="18:18" x14ac:dyDescent="0.25">
      <c r="R5465" s="9" t="str">
        <f>IF(List!B5464="","",1)</f>
        <v/>
      </c>
    </row>
    <row r="5466" spans="18:18" x14ac:dyDescent="0.25">
      <c r="R5466" s="9" t="str">
        <f>IF(List!B5465="","",1)</f>
        <v/>
      </c>
    </row>
    <row r="5467" spans="18:18" x14ac:dyDescent="0.25">
      <c r="R5467" s="9" t="str">
        <f>IF(List!B5466="","",1)</f>
        <v/>
      </c>
    </row>
    <row r="5468" spans="18:18" x14ac:dyDescent="0.25">
      <c r="R5468" s="9" t="str">
        <f>IF(List!B5467="","",1)</f>
        <v/>
      </c>
    </row>
    <row r="5469" spans="18:18" x14ac:dyDescent="0.25">
      <c r="R5469" s="9" t="str">
        <f>IF(List!B5468="","",1)</f>
        <v/>
      </c>
    </row>
    <row r="5470" spans="18:18" x14ac:dyDescent="0.25">
      <c r="R5470" s="9" t="str">
        <f>IF(List!B5469="","",1)</f>
        <v/>
      </c>
    </row>
    <row r="5471" spans="18:18" x14ac:dyDescent="0.25">
      <c r="R5471" s="9" t="str">
        <f>IF(List!B5470="","",1)</f>
        <v/>
      </c>
    </row>
    <row r="5472" spans="18:18" x14ac:dyDescent="0.25">
      <c r="R5472" s="9" t="str">
        <f>IF(List!B5471="","",1)</f>
        <v/>
      </c>
    </row>
    <row r="5473" spans="18:18" x14ac:dyDescent="0.25">
      <c r="R5473" s="9" t="str">
        <f>IF(List!B5472="","",1)</f>
        <v/>
      </c>
    </row>
    <row r="5474" spans="18:18" x14ac:dyDescent="0.25">
      <c r="R5474" s="9" t="str">
        <f>IF(List!B5473="","",1)</f>
        <v/>
      </c>
    </row>
    <row r="5475" spans="18:18" x14ac:dyDescent="0.25">
      <c r="R5475" s="9" t="str">
        <f>IF(List!B5474="","",1)</f>
        <v/>
      </c>
    </row>
    <row r="5476" spans="18:18" x14ac:dyDescent="0.25">
      <c r="R5476" s="9" t="str">
        <f>IF(List!B5475="","",1)</f>
        <v/>
      </c>
    </row>
    <row r="5477" spans="18:18" x14ac:dyDescent="0.25">
      <c r="R5477" s="9" t="str">
        <f>IF(List!B5476="","",1)</f>
        <v/>
      </c>
    </row>
    <row r="5478" spans="18:18" x14ac:dyDescent="0.25">
      <c r="R5478" s="9" t="str">
        <f>IF(List!B5477="","",1)</f>
        <v/>
      </c>
    </row>
    <row r="5479" spans="18:18" x14ac:dyDescent="0.25">
      <c r="R5479" s="9" t="str">
        <f>IF(List!B5478="","",1)</f>
        <v/>
      </c>
    </row>
    <row r="5480" spans="18:18" x14ac:dyDescent="0.25">
      <c r="R5480" s="9" t="str">
        <f>IF(List!B5479="","",1)</f>
        <v/>
      </c>
    </row>
    <row r="5481" spans="18:18" x14ac:dyDescent="0.25">
      <c r="R5481" s="9" t="str">
        <f>IF(List!B5480="","",1)</f>
        <v/>
      </c>
    </row>
    <row r="5482" spans="18:18" x14ac:dyDescent="0.25">
      <c r="R5482" s="9" t="str">
        <f>IF(List!B5481="","",1)</f>
        <v/>
      </c>
    </row>
    <row r="5483" spans="18:18" x14ac:dyDescent="0.25">
      <c r="R5483" s="9" t="str">
        <f>IF(List!B5482="","",1)</f>
        <v/>
      </c>
    </row>
    <row r="5484" spans="18:18" x14ac:dyDescent="0.25">
      <c r="R5484" s="9" t="str">
        <f>IF(List!B5483="","",1)</f>
        <v/>
      </c>
    </row>
    <row r="5485" spans="18:18" x14ac:dyDescent="0.25">
      <c r="R5485" s="9" t="str">
        <f>IF(List!B5484="","",1)</f>
        <v/>
      </c>
    </row>
    <row r="5486" spans="18:18" x14ac:dyDescent="0.25">
      <c r="R5486" s="9" t="str">
        <f>IF(List!B5485="","",1)</f>
        <v/>
      </c>
    </row>
    <row r="5487" spans="18:18" x14ac:dyDescent="0.25">
      <c r="R5487" s="9" t="str">
        <f>IF(List!B5486="","",1)</f>
        <v/>
      </c>
    </row>
    <row r="5488" spans="18:18" x14ac:dyDescent="0.25">
      <c r="R5488" s="9" t="str">
        <f>IF(List!B5487="","",1)</f>
        <v/>
      </c>
    </row>
    <row r="5489" spans="18:18" x14ac:dyDescent="0.25">
      <c r="R5489" s="9" t="str">
        <f>IF(List!B5488="","",1)</f>
        <v/>
      </c>
    </row>
    <row r="5490" spans="18:18" x14ac:dyDescent="0.25">
      <c r="R5490" s="9" t="str">
        <f>IF(List!B5489="","",1)</f>
        <v/>
      </c>
    </row>
    <row r="5491" spans="18:18" x14ac:dyDescent="0.25">
      <c r="R5491" s="9" t="str">
        <f>IF(List!B5490="","",1)</f>
        <v/>
      </c>
    </row>
    <row r="5492" spans="18:18" x14ac:dyDescent="0.25">
      <c r="R5492" s="9" t="str">
        <f>IF(List!B5491="","",1)</f>
        <v/>
      </c>
    </row>
    <row r="5493" spans="18:18" x14ac:dyDescent="0.25">
      <c r="R5493" s="9" t="str">
        <f>IF(List!B5492="","",1)</f>
        <v/>
      </c>
    </row>
    <row r="5494" spans="18:18" x14ac:dyDescent="0.25">
      <c r="R5494" s="9" t="str">
        <f>IF(List!B5493="","",1)</f>
        <v/>
      </c>
    </row>
    <row r="5495" spans="18:18" x14ac:dyDescent="0.25">
      <c r="R5495" s="9" t="str">
        <f>IF(List!B5494="","",1)</f>
        <v/>
      </c>
    </row>
    <row r="5496" spans="18:18" x14ac:dyDescent="0.25">
      <c r="R5496" s="9" t="str">
        <f>IF(List!B5495="","",1)</f>
        <v/>
      </c>
    </row>
    <row r="5497" spans="18:18" x14ac:dyDescent="0.25">
      <c r="R5497" s="9" t="str">
        <f>IF(List!B5496="","",1)</f>
        <v/>
      </c>
    </row>
    <row r="5498" spans="18:18" x14ac:dyDescent="0.25">
      <c r="R5498" s="9" t="str">
        <f>IF(List!B5497="","",1)</f>
        <v/>
      </c>
    </row>
    <row r="5499" spans="18:18" x14ac:dyDescent="0.25">
      <c r="R5499" s="9" t="str">
        <f>IF(List!B5498="","",1)</f>
        <v/>
      </c>
    </row>
    <row r="5500" spans="18:18" x14ac:dyDescent="0.25">
      <c r="R5500" s="9" t="str">
        <f>IF(List!B5499="","",1)</f>
        <v/>
      </c>
    </row>
    <row r="5501" spans="18:18" x14ac:dyDescent="0.25">
      <c r="R5501" s="9" t="str">
        <f>IF(List!B5500="","",1)</f>
        <v/>
      </c>
    </row>
    <row r="5502" spans="18:18" x14ac:dyDescent="0.25">
      <c r="R5502" s="9" t="str">
        <f>IF(List!B5501="","",1)</f>
        <v/>
      </c>
    </row>
    <row r="5503" spans="18:18" x14ac:dyDescent="0.25">
      <c r="R5503" s="9" t="str">
        <f>IF(List!B5502="","",1)</f>
        <v/>
      </c>
    </row>
    <row r="5504" spans="18:18" x14ac:dyDescent="0.25">
      <c r="R5504" s="9" t="str">
        <f>IF(List!B5503="","",1)</f>
        <v/>
      </c>
    </row>
    <row r="5505" spans="18:18" x14ac:dyDescent="0.25">
      <c r="R5505" s="9" t="str">
        <f>IF(List!B5504="","",1)</f>
        <v/>
      </c>
    </row>
    <row r="5506" spans="18:18" x14ac:dyDescent="0.25">
      <c r="R5506" s="9" t="str">
        <f>IF(List!B5505="","",1)</f>
        <v/>
      </c>
    </row>
    <row r="5507" spans="18:18" x14ac:dyDescent="0.25">
      <c r="R5507" s="9" t="str">
        <f>IF(List!B5506="","",1)</f>
        <v/>
      </c>
    </row>
    <row r="5508" spans="18:18" x14ac:dyDescent="0.25">
      <c r="R5508" s="9" t="str">
        <f>IF(List!B5507="","",1)</f>
        <v/>
      </c>
    </row>
    <row r="5509" spans="18:18" x14ac:dyDescent="0.25">
      <c r="R5509" s="9" t="str">
        <f>IF(List!B5508="","",1)</f>
        <v/>
      </c>
    </row>
    <row r="5510" spans="18:18" x14ac:dyDescent="0.25">
      <c r="R5510" s="9" t="str">
        <f>IF(List!B5509="","",1)</f>
        <v/>
      </c>
    </row>
    <row r="5511" spans="18:18" x14ac:dyDescent="0.25">
      <c r="R5511" s="9" t="str">
        <f>IF(List!B5510="","",1)</f>
        <v/>
      </c>
    </row>
    <row r="5512" spans="18:18" x14ac:dyDescent="0.25">
      <c r="R5512" s="9" t="str">
        <f>IF(List!B5511="","",1)</f>
        <v/>
      </c>
    </row>
    <row r="5513" spans="18:18" x14ac:dyDescent="0.25">
      <c r="R5513" s="9" t="str">
        <f>IF(List!B5512="","",1)</f>
        <v/>
      </c>
    </row>
    <row r="5514" spans="18:18" x14ac:dyDescent="0.25">
      <c r="R5514" s="9" t="str">
        <f>IF(List!B5513="","",1)</f>
        <v/>
      </c>
    </row>
    <row r="5515" spans="18:18" x14ac:dyDescent="0.25">
      <c r="R5515" s="9" t="str">
        <f>IF(List!B5514="","",1)</f>
        <v/>
      </c>
    </row>
    <row r="5516" spans="18:18" x14ac:dyDescent="0.25">
      <c r="R5516" s="9" t="str">
        <f>IF(List!B5515="","",1)</f>
        <v/>
      </c>
    </row>
    <row r="5517" spans="18:18" x14ac:dyDescent="0.25">
      <c r="R5517" s="9" t="str">
        <f>IF(List!B5516="","",1)</f>
        <v/>
      </c>
    </row>
    <row r="5518" spans="18:18" x14ac:dyDescent="0.25">
      <c r="R5518" s="9" t="str">
        <f>IF(List!B5517="","",1)</f>
        <v/>
      </c>
    </row>
    <row r="5519" spans="18:18" x14ac:dyDescent="0.25">
      <c r="R5519" s="9" t="str">
        <f>IF(List!B5518="","",1)</f>
        <v/>
      </c>
    </row>
    <row r="5520" spans="18:18" x14ac:dyDescent="0.25">
      <c r="R5520" s="9" t="str">
        <f>IF(List!B5519="","",1)</f>
        <v/>
      </c>
    </row>
    <row r="5521" spans="18:18" x14ac:dyDescent="0.25">
      <c r="R5521" s="9" t="str">
        <f>IF(List!B5520="","",1)</f>
        <v/>
      </c>
    </row>
    <row r="5522" spans="18:18" x14ac:dyDescent="0.25">
      <c r="R5522" s="9" t="str">
        <f>IF(List!B5521="","",1)</f>
        <v/>
      </c>
    </row>
    <row r="5523" spans="18:18" x14ac:dyDescent="0.25">
      <c r="R5523" s="9" t="str">
        <f>IF(List!B5522="","",1)</f>
        <v/>
      </c>
    </row>
    <row r="5524" spans="18:18" x14ac:dyDescent="0.25">
      <c r="R5524" s="9" t="str">
        <f>IF(List!B5523="","",1)</f>
        <v/>
      </c>
    </row>
    <row r="5525" spans="18:18" x14ac:dyDescent="0.25">
      <c r="R5525" s="9" t="str">
        <f>IF(List!B5524="","",1)</f>
        <v/>
      </c>
    </row>
    <row r="5526" spans="18:18" x14ac:dyDescent="0.25">
      <c r="R5526" s="9" t="str">
        <f>IF(List!B5525="","",1)</f>
        <v/>
      </c>
    </row>
    <row r="5527" spans="18:18" x14ac:dyDescent="0.25">
      <c r="R5527" s="9" t="str">
        <f>IF(List!B5526="","",1)</f>
        <v/>
      </c>
    </row>
    <row r="5528" spans="18:18" x14ac:dyDescent="0.25">
      <c r="R5528" s="9" t="str">
        <f>IF(List!B5527="","",1)</f>
        <v/>
      </c>
    </row>
    <row r="5529" spans="18:18" x14ac:dyDescent="0.25">
      <c r="R5529" s="9" t="str">
        <f>IF(List!B5528="","",1)</f>
        <v/>
      </c>
    </row>
    <row r="5530" spans="18:18" x14ac:dyDescent="0.25">
      <c r="R5530" s="9" t="str">
        <f>IF(List!B5529="","",1)</f>
        <v/>
      </c>
    </row>
    <row r="5531" spans="18:18" x14ac:dyDescent="0.25">
      <c r="R5531" s="9" t="str">
        <f>IF(List!B5530="","",1)</f>
        <v/>
      </c>
    </row>
    <row r="5532" spans="18:18" x14ac:dyDescent="0.25">
      <c r="R5532" s="9" t="str">
        <f>IF(List!B5531="","",1)</f>
        <v/>
      </c>
    </row>
    <row r="5533" spans="18:18" x14ac:dyDescent="0.25">
      <c r="R5533" s="9" t="str">
        <f>IF(List!B5532="","",1)</f>
        <v/>
      </c>
    </row>
    <row r="5534" spans="18:18" x14ac:dyDescent="0.25">
      <c r="R5534" s="9" t="str">
        <f>IF(List!B5533="","",1)</f>
        <v/>
      </c>
    </row>
    <row r="5535" spans="18:18" x14ac:dyDescent="0.25">
      <c r="R5535" s="9" t="str">
        <f>IF(List!B5534="","",1)</f>
        <v/>
      </c>
    </row>
    <row r="5536" spans="18:18" x14ac:dyDescent="0.25">
      <c r="R5536" s="9" t="str">
        <f>IF(List!B5535="","",1)</f>
        <v/>
      </c>
    </row>
    <row r="5537" spans="18:18" x14ac:dyDescent="0.25">
      <c r="R5537" s="9" t="str">
        <f>IF(List!B5536="","",1)</f>
        <v/>
      </c>
    </row>
    <row r="5538" spans="18:18" x14ac:dyDescent="0.25">
      <c r="R5538" s="9" t="str">
        <f>IF(List!B5537="","",1)</f>
        <v/>
      </c>
    </row>
    <row r="5539" spans="18:18" x14ac:dyDescent="0.25">
      <c r="R5539" s="9" t="str">
        <f>IF(List!B5538="","",1)</f>
        <v/>
      </c>
    </row>
    <row r="5540" spans="18:18" x14ac:dyDescent="0.25">
      <c r="R5540" s="9" t="str">
        <f>IF(List!B5539="","",1)</f>
        <v/>
      </c>
    </row>
    <row r="5541" spans="18:18" x14ac:dyDescent="0.25">
      <c r="R5541" s="9" t="str">
        <f>IF(List!B5540="","",1)</f>
        <v/>
      </c>
    </row>
    <row r="5542" spans="18:18" x14ac:dyDescent="0.25">
      <c r="R5542" s="9" t="str">
        <f>IF(List!B5541="","",1)</f>
        <v/>
      </c>
    </row>
    <row r="5543" spans="18:18" x14ac:dyDescent="0.25">
      <c r="R5543" s="9" t="str">
        <f>IF(List!B5542="","",1)</f>
        <v/>
      </c>
    </row>
    <row r="5544" spans="18:18" x14ac:dyDescent="0.25">
      <c r="R5544" s="9" t="str">
        <f>IF(List!B5543="","",1)</f>
        <v/>
      </c>
    </row>
    <row r="5545" spans="18:18" x14ac:dyDescent="0.25">
      <c r="R5545" s="9" t="str">
        <f>IF(List!B5544="","",1)</f>
        <v/>
      </c>
    </row>
    <row r="5546" spans="18:18" x14ac:dyDescent="0.25">
      <c r="R5546" s="9" t="str">
        <f>IF(List!B5545="","",1)</f>
        <v/>
      </c>
    </row>
    <row r="5547" spans="18:18" x14ac:dyDescent="0.25">
      <c r="R5547" s="9" t="str">
        <f>IF(List!B5546="","",1)</f>
        <v/>
      </c>
    </row>
    <row r="5548" spans="18:18" x14ac:dyDescent="0.25">
      <c r="R5548" s="9" t="str">
        <f>IF(List!B5547="","",1)</f>
        <v/>
      </c>
    </row>
    <row r="5549" spans="18:18" x14ac:dyDescent="0.25">
      <c r="R5549" s="9" t="str">
        <f>IF(List!B5548="","",1)</f>
        <v/>
      </c>
    </row>
    <row r="5550" spans="18:18" x14ac:dyDescent="0.25">
      <c r="R5550" s="9" t="str">
        <f>IF(List!B5549="","",1)</f>
        <v/>
      </c>
    </row>
    <row r="5551" spans="18:18" x14ac:dyDescent="0.25">
      <c r="R5551" s="9" t="str">
        <f>IF(List!B5550="","",1)</f>
        <v/>
      </c>
    </row>
    <row r="5552" spans="18:18" x14ac:dyDescent="0.25">
      <c r="R5552" s="9" t="str">
        <f>IF(List!B5551="","",1)</f>
        <v/>
      </c>
    </row>
    <row r="5553" spans="18:18" x14ac:dyDescent="0.25">
      <c r="R5553" s="9" t="str">
        <f>IF(List!B5552="","",1)</f>
        <v/>
      </c>
    </row>
    <row r="5554" spans="18:18" x14ac:dyDescent="0.25">
      <c r="R5554" s="9" t="str">
        <f>IF(List!B5553="","",1)</f>
        <v/>
      </c>
    </row>
    <row r="5555" spans="18:18" x14ac:dyDescent="0.25">
      <c r="R5555" s="9" t="str">
        <f>IF(List!B5554="","",1)</f>
        <v/>
      </c>
    </row>
    <row r="5556" spans="18:18" x14ac:dyDescent="0.25">
      <c r="R5556" s="9" t="str">
        <f>IF(List!B5555="","",1)</f>
        <v/>
      </c>
    </row>
    <row r="5557" spans="18:18" x14ac:dyDescent="0.25">
      <c r="R5557" s="9" t="str">
        <f>IF(List!B5556="","",1)</f>
        <v/>
      </c>
    </row>
    <row r="5558" spans="18:18" x14ac:dyDescent="0.25">
      <c r="R5558" s="9" t="str">
        <f>IF(List!B5557="","",1)</f>
        <v/>
      </c>
    </row>
    <row r="5559" spans="18:18" x14ac:dyDescent="0.25">
      <c r="R5559" s="9" t="str">
        <f>IF(List!B5558="","",1)</f>
        <v/>
      </c>
    </row>
    <row r="5560" spans="18:18" x14ac:dyDescent="0.25">
      <c r="R5560" s="9" t="str">
        <f>IF(List!B5559="","",1)</f>
        <v/>
      </c>
    </row>
    <row r="5561" spans="18:18" x14ac:dyDescent="0.25">
      <c r="R5561" s="9" t="str">
        <f>IF(List!B5560="","",1)</f>
        <v/>
      </c>
    </row>
    <row r="5562" spans="18:18" x14ac:dyDescent="0.25">
      <c r="R5562" s="9" t="str">
        <f>IF(List!B5561="","",1)</f>
        <v/>
      </c>
    </row>
    <row r="5563" spans="18:18" x14ac:dyDescent="0.25">
      <c r="R5563" s="9" t="str">
        <f>IF(List!B5562="","",1)</f>
        <v/>
      </c>
    </row>
    <row r="5564" spans="18:18" x14ac:dyDescent="0.25">
      <c r="R5564" s="9" t="str">
        <f>IF(List!B5563="","",1)</f>
        <v/>
      </c>
    </row>
    <row r="5565" spans="18:18" x14ac:dyDescent="0.25">
      <c r="R5565" s="9" t="str">
        <f>IF(List!B5564="","",1)</f>
        <v/>
      </c>
    </row>
    <row r="5566" spans="18:18" x14ac:dyDescent="0.25">
      <c r="R5566" s="9" t="str">
        <f>IF(List!B5565="","",1)</f>
        <v/>
      </c>
    </row>
    <row r="5567" spans="18:18" x14ac:dyDescent="0.25">
      <c r="R5567" s="9" t="str">
        <f>IF(List!B5566="","",1)</f>
        <v/>
      </c>
    </row>
    <row r="5568" spans="18:18" x14ac:dyDescent="0.25">
      <c r="R5568" s="9" t="str">
        <f>IF(List!B5567="","",1)</f>
        <v/>
      </c>
    </row>
    <row r="5569" spans="18:18" x14ac:dyDescent="0.25">
      <c r="R5569" s="9" t="str">
        <f>IF(List!B5568="","",1)</f>
        <v/>
      </c>
    </row>
    <row r="5570" spans="18:18" x14ac:dyDescent="0.25">
      <c r="R5570" s="9" t="str">
        <f>IF(List!B5569="","",1)</f>
        <v/>
      </c>
    </row>
    <row r="5571" spans="18:18" x14ac:dyDescent="0.25">
      <c r="R5571" s="9" t="str">
        <f>IF(List!B5570="","",1)</f>
        <v/>
      </c>
    </row>
    <row r="5572" spans="18:18" x14ac:dyDescent="0.25">
      <c r="R5572" s="9" t="str">
        <f>IF(List!B5571="","",1)</f>
        <v/>
      </c>
    </row>
    <row r="5573" spans="18:18" x14ac:dyDescent="0.25">
      <c r="R5573" s="9" t="str">
        <f>IF(List!B5572="","",1)</f>
        <v/>
      </c>
    </row>
    <row r="5574" spans="18:18" x14ac:dyDescent="0.25">
      <c r="R5574" s="9" t="str">
        <f>IF(List!B5573="","",1)</f>
        <v/>
      </c>
    </row>
    <row r="5575" spans="18:18" x14ac:dyDescent="0.25">
      <c r="R5575" s="9" t="str">
        <f>IF(List!B5574="","",1)</f>
        <v/>
      </c>
    </row>
    <row r="5576" spans="18:18" x14ac:dyDescent="0.25">
      <c r="R5576" s="9" t="str">
        <f>IF(List!B5575="","",1)</f>
        <v/>
      </c>
    </row>
    <row r="5577" spans="18:18" x14ac:dyDescent="0.25">
      <c r="R5577" s="9" t="str">
        <f>IF(List!B5576="","",1)</f>
        <v/>
      </c>
    </row>
    <row r="5578" spans="18:18" x14ac:dyDescent="0.25">
      <c r="R5578" s="9" t="str">
        <f>IF(List!B5577="","",1)</f>
        <v/>
      </c>
    </row>
    <row r="5579" spans="18:18" x14ac:dyDescent="0.25">
      <c r="R5579" s="9" t="str">
        <f>IF(List!B5578="","",1)</f>
        <v/>
      </c>
    </row>
    <row r="5580" spans="18:18" x14ac:dyDescent="0.25">
      <c r="R5580" s="9" t="str">
        <f>IF(List!B5579="","",1)</f>
        <v/>
      </c>
    </row>
    <row r="5581" spans="18:18" x14ac:dyDescent="0.25">
      <c r="R5581" s="9" t="str">
        <f>IF(List!B5580="","",1)</f>
        <v/>
      </c>
    </row>
    <row r="5582" spans="18:18" x14ac:dyDescent="0.25">
      <c r="R5582" s="9" t="str">
        <f>IF(List!B5581="","",1)</f>
        <v/>
      </c>
    </row>
    <row r="5583" spans="18:18" x14ac:dyDescent="0.25">
      <c r="R5583" s="9" t="str">
        <f>IF(List!B5582="","",1)</f>
        <v/>
      </c>
    </row>
    <row r="5584" spans="18:18" x14ac:dyDescent="0.25">
      <c r="R5584" s="9" t="str">
        <f>IF(List!B5583="","",1)</f>
        <v/>
      </c>
    </row>
    <row r="5585" spans="18:18" x14ac:dyDescent="0.25">
      <c r="R5585" s="9" t="str">
        <f>IF(List!B5584="","",1)</f>
        <v/>
      </c>
    </row>
    <row r="5586" spans="18:18" x14ac:dyDescent="0.25">
      <c r="R5586" s="9" t="str">
        <f>IF(List!B5585="","",1)</f>
        <v/>
      </c>
    </row>
    <row r="5587" spans="18:18" x14ac:dyDescent="0.25">
      <c r="R5587" s="9" t="str">
        <f>IF(List!B5586="","",1)</f>
        <v/>
      </c>
    </row>
    <row r="5588" spans="18:18" x14ac:dyDescent="0.25">
      <c r="R5588" s="9" t="str">
        <f>IF(List!B5587="","",1)</f>
        <v/>
      </c>
    </row>
    <row r="5589" spans="18:18" x14ac:dyDescent="0.25">
      <c r="R5589" s="9" t="str">
        <f>IF(List!B5588="","",1)</f>
        <v/>
      </c>
    </row>
    <row r="5590" spans="18:18" x14ac:dyDescent="0.25">
      <c r="R5590" s="9" t="str">
        <f>IF(List!B5589="","",1)</f>
        <v/>
      </c>
    </row>
    <row r="5591" spans="18:18" x14ac:dyDescent="0.25">
      <c r="R5591" s="9" t="str">
        <f>IF(List!B5590="","",1)</f>
        <v/>
      </c>
    </row>
    <row r="5592" spans="18:18" x14ac:dyDescent="0.25">
      <c r="R5592" s="9" t="str">
        <f>IF(List!B5591="","",1)</f>
        <v/>
      </c>
    </row>
    <row r="5593" spans="18:18" x14ac:dyDescent="0.25">
      <c r="R5593" s="9" t="str">
        <f>IF(List!B5592="","",1)</f>
        <v/>
      </c>
    </row>
    <row r="5594" spans="18:18" x14ac:dyDescent="0.25">
      <c r="R5594" s="9" t="str">
        <f>IF(List!B5593="","",1)</f>
        <v/>
      </c>
    </row>
    <row r="5595" spans="18:18" x14ac:dyDescent="0.25">
      <c r="R5595" s="9" t="str">
        <f>IF(List!B5594="","",1)</f>
        <v/>
      </c>
    </row>
    <row r="5596" spans="18:18" x14ac:dyDescent="0.25">
      <c r="R5596" s="9" t="str">
        <f>IF(List!B5595="","",1)</f>
        <v/>
      </c>
    </row>
    <row r="5597" spans="18:18" x14ac:dyDescent="0.25">
      <c r="R5597" s="9" t="str">
        <f>IF(List!B5596="","",1)</f>
        <v/>
      </c>
    </row>
    <row r="5598" spans="18:18" x14ac:dyDescent="0.25">
      <c r="R5598" s="9" t="str">
        <f>IF(List!B5597="","",1)</f>
        <v/>
      </c>
    </row>
    <row r="5599" spans="18:18" x14ac:dyDescent="0.25">
      <c r="R5599" s="9" t="str">
        <f>IF(List!B5598="","",1)</f>
        <v/>
      </c>
    </row>
    <row r="5600" spans="18:18" x14ac:dyDescent="0.25">
      <c r="R5600" s="9" t="str">
        <f>IF(List!B5599="","",1)</f>
        <v/>
      </c>
    </row>
    <row r="5601" spans="18:18" x14ac:dyDescent="0.25">
      <c r="R5601" s="9" t="str">
        <f>IF(List!B5600="","",1)</f>
        <v/>
      </c>
    </row>
    <row r="5602" spans="18:18" x14ac:dyDescent="0.25">
      <c r="R5602" s="9" t="str">
        <f>IF(List!B5601="","",1)</f>
        <v/>
      </c>
    </row>
    <row r="5603" spans="18:18" x14ac:dyDescent="0.25">
      <c r="R5603" s="9" t="str">
        <f>IF(List!B5602="","",1)</f>
        <v/>
      </c>
    </row>
    <row r="5604" spans="18:18" x14ac:dyDescent="0.25">
      <c r="R5604" s="9" t="str">
        <f>IF(List!B5603="","",1)</f>
        <v/>
      </c>
    </row>
    <row r="5605" spans="18:18" x14ac:dyDescent="0.25">
      <c r="R5605" s="9" t="str">
        <f>IF(List!B5604="","",1)</f>
        <v/>
      </c>
    </row>
    <row r="5606" spans="18:18" x14ac:dyDescent="0.25">
      <c r="R5606" s="9" t="str">
        <f>IF(List!B5605="","",1)</f>
        <v/>
      </c>
    </row>
    <row r="5607" spans="18:18" x14ac:dyDescent="0.25">
      <c r="R5607" s="9" t="str">
        <f>IF(List!B5606="","",1)</f>
        <v/>
      </c>
    </row>
    <row r="5608" spans="18:18" x14ac:dyDescent="0.25">
      <c r="R5608" s="9" t="str">
        <f>IF(List!B5607="","",1)</f>
        <v/>
      </c>
    </row>
    <row r="5609" spans="18:18" x14ac:dyDescent="0.25">
      <c r="R5609" s="9" t="str">
        <f>IF(List!B5608="","",1)</f>
        <v/>
      </c>
    </row>
    <row r="5610" spans="18:18" x14ac:dyDescent="0.25">
      <c r="R5610" s="9" t="str">
        <f>IF(List!B5609="","",1)</f>
        <v/>
      </c>
    </row>
    <row r="5611" spans="18:18" x14ac:dyDescent="0.25">
      <c r="R5611" s="9" t="str">
        <f>IF(List!B5610="","",1)</f>
        <v/>
      </c>
    </row>
    <row r="5612" spans="18:18" x14ac:dyDescent="0.25">
      <c r="R5612" s="9" t="str">
        <f>IF(List!B5611="","",1)</f>
        <v/>
      </c>
    </row>
    <row r="5613" spans="18:18" x14ac:dyDescent="0.25">
      <c r="R5613" s="9" t="str">
        <f>IF(List!B5612="","",1)</f>
        <v/>
      </c>
    </row>
    <row r="5614" spans="18:18" x14ac:dyDescent="0.25">
      <c r="R5614" s="9" t="str">
        <f>IF(List!B5613="","",1)</f>
        <v/>
      </c>
    </row>
    <row r="5615" spans="18:18" x14ac:dyDescent="0.25">
      <c r="R5615" s="9" t="str">
        <f>IF(List!B5614="","",1)</f>
        <v/>
      </c>
    </row>
    <row r="5616" spans="18:18" x14ac:dyDescent="0.25">
      <c r="R5616" s="9" t="str">
        <f>IF(List!B5615="","",1)</f>
        <v/>
      </c>
    </row>
    <row r="5617" spans="18:18" x14ac:dyDescent="0.25">
      <c r="R5617" s="9" t="str">
        <f>IF(List!B5616="","",1)</f>
        <v/>
      </c>
    </row>
    <row r="5618" spans="18:18" x14ac:dyDescent="0.25">
      <c r="R5618" s="9" t="str">
        <f>IF(List!B5617="","",1)</f>
        <v/>
      </c>
    </row>
    <row r="5619" spans="18:18" x14ac:dyDescent="0.25">
      <c r="R5619" s="9" t="str">
        <f>IF(List!B5618="","",1)</f>
        <v/>
      </c>
    </row>
    <row r="5620" spans="18:18" x14ac:dyDescent="0.25">
      <c r="R5620" s="9" t="str">
        <f>IF(List!B5619="","",1)</f>
        <v/>
      </c>
    </row>
    <row r="5621" spans="18:18" x14ac:dyDescent="0.25">
      <c r="R5621" s="9" t="str">
        <f>IF(List!B5620="","",1)</f>
        <v/>
      </c>
    </row>
    <row r="5622" spans="18:18" x14ac:dyDescent="0.25">
      <c r="R5622" s="9" t="str">
        <f>IF(List!B5621="","",1)</f>
        <v/>
      </c>
    </row>
    <row r="5623" spans="18:18" x14ac:dyDescent="0.25">
      <c r="R5623" s="9" t="str">
        <f>IF(List!B5622="","",1)</f>
        <v/>
      </c>
    </row>
    <row r="5624" spans="18:18" x14ac:dyDescent="0.25">
      <c r="R5624" s="9" t="str">
        <f>IF(List!B5623="","",1)</f>
        <v/>
      </c>
    </row>
    <row r="5625" spans="18:18" x14ac:dyDescent="0.25">
      <c r="R5625" s="9" t="str">
        <f>IF(List!B5624="","",1)</f>
        <v/>
      </c>
    </row>
    <row r="5626" spans="18:18" x14ac:dyDescent="0.25">
      <c r="R5626" s="9" t="str">
        <f>IF(List!B5625="","",1)</f>
        <v/>
      </c>
    </row>
    <row r="5627" spans="18:18" x14ac:dyDescent="0.25">
      <c r="R5627" s="9" t="str">
        <f>IF(List!B5626="","",1)</f>
        <v/>
      </c>
    </row>
    <row r="5628" spans="18:18" x14ac:dyDescent="0.25">
      <c r="R5628" s="9" t="str">
        <f>IF(List!B5627="","",1)</f>
        <v/>
      </c>
    </row>
    <row r="5629" spans="18:18" x14ac:dyDescent="0.25">
      <c r="R5629" s="9" t="str">
        <f>IF(List!B5628="","",1)</f>
        <v/>
      </c>
    </row>
    <row r="5630" spans="18:18" x14ac:dyDescent="0.25">
      <c r="R5630" s="9" t="str">
        <f>IF(List!B5629="","",1)</f>
        <v/>
      </c>
    </row>
    <row r="5631" spans="18:18" x14ac:dyDescent="0.25">
      <c r="R5631" s="9" t="str">
        <f>IF(List!B5630="","",1)</f>
        <v/>
      </c>
    </row>
    <row r="5632" spans="18:18" x14ac:dyDescent="0.25">
      <c r="R5632" s="9" t="str">
        <f>IF(List!B5631="","",1)</f>
        <v/>
      </c>
    </row>
    <row r="5633" spans="18:18" x14ac:dyDescent="0.25">
      <c r="R5633" s="9" t="str">
        <f>IF(List!B5632="","",1)</f>
        <v/>
      </c>
    </row>
    <row r="5634" spans="18:18" x14ac:dyDescent="0.25">
      <c r="R5634" s="9" t="str">
        <f>IF(List!B5633="","",1)</f>
        <v/>
      </c>
    </row>
    <row r="5635" spans="18:18" x14ac:dyDescent="0.25">
      <c r="R5635" s="9" t="str">
        <f>IF(List!B5634="","",1)</f>
        <v/>
      </c>
    </row>
    <row r="5636" spans="18:18" x14ac:dyDescent="0.25">
      <c r="R5636" s="9" t="str">
        <f>IF(List!B5635="","",1)</f>
        <v/>
      </c>
    </row>
    <row r="5637" spans="18:18" x14ac:dyDescent="0.25">
      <c r="R5637" s="9" t="str">
        <f>IF(List!B5636="","",1)</f>
        <v/>
      </c>
    </row>
    <row r="5638" spans="18:18" x14ac:dyDescent="0.25">
      <c r="R5638" s="9" t="str">
        <f>IF(List!B5637="","",1)</f>
        <v/>
      </c>
    </row>
    <row r="5639" spans="18:18" x14ac:dyDescent="0.25">
      <c r="R5639" s="9" t="str">
        <f>IF(List!B5638="","",1)</f>
        <v/>
      </c>
    </row>
    <row r="5640" spans="18:18" x14ac:dyDescent="0.25">
      <c r="R5640" s="9" t="str">
        <f>IF(List!B5639="","",1)</f>
        <v/>
      </c>
    </row>
    <row r="5641" spans="18:18" x14ac:dyDescent="0.25">
      <c r="R5641" s="9" t="str">
        <f>IF(List!B5640="","",1)</f>
        <v/>
      </c>
    </row>
    <row r="5642" spans="18:18" x14ac:dyDescent="0.25">
      <c r="R5642" s="9" t="str">
        <f>IF(List!B5641="","",1)</f>
        <v/>
      </c>
    </row>
    <row r="5643" spans="18:18" x14ac:dyDescent="0.25">
      <c r="R5643" s="9" t="str">
        <f>IF(List!B5642="","",1)</f>
        <v/>
      </c>
    </row>
    <row r="5644" spans="18:18" x14ac:dyDescent="0.25">
      <c r="R5644" s="9" t="str">
        <f>IF(List!B5643="","",1)</f>
        <v/>
      </c>
    </row>
    <row r="5645" spans="18:18" x14ac:dyDescent="0.25">
      <c r="R5645" s="9" t="str">
        <f>IF(List!B5644="","",1)</f>
        <v/>
      </c>
    </row>
    <row r="5646" spans="18:18" x14ac:dyDescent="0.25">
      <c r="R5646" s="9" t="str">
        <f>IF(List!B5645="","",1)</f>
        <v/>
      </c>
    </row>
    <row r="5647" spans="18:18" x14ac:dyDescent="0.25">
      <c r="R5647" s="9" t="str">
        <f>IF(List!B5646="","",1)</f>
        <v/>
      </c>
    </row>
    <row r="5648" spans="18:18" x14ac:dyDescent="0.25">
      <c r="R5648" s="9" t="str">
        <f>IF(List!B5647="","",1)</f>
        <v/>
      </c>
    </row>
    <row r="5649" spans="18:18" x14ac:dyDescent="0.25">
      <c r="R5649" s="9" t="str">
        <f>IF(List!B5648="","",1)</f>
        <v/>
      </c>
    </row>
    <row r="5650" spans="18:18" x14ac:dyDescent="0.25">
      <c r="R5650" s="9" t="str">
        <f>IF(List!B5649="","",1)</f>
        <v/>
      </c>
    </row>
    <row r="5651" spans="18:18" x14ac:dyDescent="0.25">
      <c r="R5651" s="9" t="str">
        <f>IF(List!B5650="","",1)</f>
        <v/>
      </c>
    </row>
    <row r="5652" spans="18:18" x14ac:dyDescent="0.25">
      <c r="R5652" s="9" t="str">
        <f>IF(List!B5651="","",1)</f>
        <v/>
      </c>
    </row>
    <row r="5653" spans="18:18" x14ac:dyDescent="0.25">
      <c r="R5653" s="9" t="str">
        <f>IF(List!B5652="","",1)</f>
        <v/>
      </c>
    </row>
    <row r="5654" spans="18:18" x14ac:dyDescent="0.25">
      <c r="R5654" s="9" t="str">
        <f>IF(List!B5653="","",1)</f>
        <v/>
      </c>
    </row>
    <row r="5655" spans="18:18" x14ac:dyDescent="0.25">
      <c r="R5655" s="9" t="str">
        <f>IF(List!B5654="","",1)</f>
        <v/>
      </c>
    </row>
    <row r="5656" spans="18:18" x14ac:dyDescent="0.25">
      <c r="R5656" s="9" t="str">
        <f>IF(List!B5655="","",1)</f>
        <v/>
      </c>
    </row>
    <row r="5657" spans="18:18" x14ac:dyDescent="0.25">
      <c r="R5657" s="9" t="str">
        <f>IF(List!B5656="","",1)</f>
        <v/>
      </c>
    </row>
    <row r="5658" spans="18:18" x14ac:dyDescent="0.25">
      <c r="R5658" s="9" t="str">
        <f>IF(List!B5657="","",1)</f>
        <v/>
      </c>
    </row>
    <row r="5659" spans="18:18" x14ac:dyDescent="0.25">
      <c r="R5659" s="9" t="str">
        <f>IF(List!B5658="","",1)</f>
        <v/>
      </c>
    </row>
    <row r="5660" spans="18:18" x14ac:dyDescent="0.25">
      <c r="R5660" s="9" t="str">
        <f>IF(List!B5659="","",1)</f>
        <v/>
      </c>
    </row>
    <row r="5661" spans="18:18" x14ac:dyDescent="0.25">
      <c r="R5661" s="9" t="str">
        <f>IF(List!B5660="","",1)</f>
        <v/>
      </c>
    </row>
    <row r="5662" spans="18:18" x14ac:dyDescent="0.25">
      <c r="R5662" s="9" t="str">
        <f>IF(List!B5661="","",1)</f>
        <v/>
      </c>
    </row>
    <row r="5663" spans="18:18" x14ac:dyDescent="0.25">
      <c r="R5663" s="9" t="str">
        <f>IF(List!B5662="","",1)</f>
        <v/>
      </c>
    </row>
    <row r="5664" spans="18:18" x14ac:dyDescent="0.25">
      <c r="R5664" s="9" t="str">
        <f>IF(List!B5663="","",1)</f>
        <v/>
      </c>
    </row>
    <row r="5665" spans="18:18" x14ac:dyDescent="0.25">
      <c r="R5665" s="9" t="str">
        <f>IF(List!B5664="","",1)</f>
        <v/>
      </c>
    </row>
    <row r="5666" spans="18:18" x14ac:dyDescent="0.25">
      <c r="R5666" s="9" t="str">
        <f>IF(List!B5665="","",1)</f>
        <v/>
      </c>
    </row>
    <row r="5667" spans="18:18" x14ac:dyDescent="0.25">
      <c r="R5667" s="9" t="str">
        <f>IF(List!B5666="","",1)</f>
        <v/>
      </c>
    </row>
    <row r="5668" spans="18:18" x14ac:dyDescent="0.25">
      <c r="R5668" s="9" t="str">
        <f>IF(List!B5667="","",1)</f>
        <v/>
      </c>
    </row>
    <row r="5669" spans="18:18" x14ac:dyDescent="0.25">
      <c r="R5669" s="9" t="str">
        <f>IF(List!B5668="","",1)</f>
        <v/>
      </c>
    </row>
    <row r="5670" spans="18:18" x14ac:dyDescent="0.25">
      <c r="R5670" s="9" t="str">
        <f>IF(List!B5669="","",1)</f>
        <v/>
      </c>
    </row>
    <row r="5671" spans="18:18" x14ac:dyDescent="0.25">
      <c r="R5671" s="9" t="str">
        <f>IF(List!B5670="","",1)</f>
        <v/>
      </c>
    </row>
    <row r="5672" spans="18:18" x14ac:dyDescent="0.25">
      <c r="R5672" s="9" t="str">
        <f>IF(List!B5671="","",1)</f>
        <v/>
      </c>
    </row>
    <row r="5673" spans="18:18" x14ac:dyDescent="0.25">
      <c r="R5673" s="9" t="str">
        <f>IF(List!B5672="","",1)</f>
        <v/>
      </c>
    </row>
    <row r="5674" spans="18:18" x14ac:dyDescent="0.25">
      <c r="R5674" s="9" t="str">
        <f>IF(List!B5673="","",1)</f>
        <v/>
      </c>
    </row>
    <row r="5675" spans="18:18" x14ac:dyDescent="0.25">
      <c r="R5675" s="9" t="str">
        <f>IF(List!B5674="","",1)</f>
        <v/>
      </c>
    </row>
    <row r="5676" spans="18:18" x14ac:dyDescent="0.25">
      <c r="R5676" s="9" t="str">
        <f>IF(List!B5675="","",1)</f>
        <v/>
      </c>
    </row>
    <row r="5677" spans="18:18" x14ac:dyDescent="0.25">
      <c r="R5677" s="9" t="str">
        <f>IF(List!B5676="","",1)</f>
        <v/>
      </c>
    </row>
    <row r="5678" spans="18:18" x14ac:dyDescent="0.25">
      <c r="R5678" s="9" t="str">
        <f>IF(List!B5677="","",1)</f>
        <v/>
      </c>
    </row>
    <row r="5679" spans="18:18" x14ac:dyDescent="0.25">
      <c r="R5679" s="9" t="str">
        <f>IF(List!B5678="","",1)</f>
        <v/>
      </c>
    </row>
    <row r="5680" spans="18:18" x14ac:dyDescent="0.25">
      <c r="R5680" s="9" t="str">
        <f>IF(List!B5679="","",1)</f>
        <v/>
      </c>
    </row>
    <row r="5681" spans="18:18" x14ac:dyDescent="0.25">
      <c r="R5681" s="9" t="str">
        <f>IF(List!B5680="","",1)</f>
        <v/>
      </c>
    </row>
    <row r="5682" spans="18:18" x14ac:dyDescent="0.25">
      <c r="R5682" s="9" t="str">
        <f>IF(List!B5681="","",1)</f>
        <v/>
      </c>
    </row>
    <row r="5683" spans="18:18" x14ac:dyDescent="0.25">
      <c r="R5683" s="9" t="str">
        <f>IF(List!B5682="","",1)</f>
        <v/>
      </c>
    </row>
    <row r="5684" spans="18:18" x14ac:dyDescent="0.25">
      <c r="R5684" s="9" t="str">
        <f>IF(List!B5683="","",1)</f>
        <v/>
      </c>
    </row>
    <row r="5685" spans="18:18" x14ac:dyDescent="0.25">
      <c r="R5685" s="9" t="str">
        <f>IF(List!B5684="","",1)</f>
        <v/>
      </c>
    </row>
    <row r="5686" spans="18:18" x14ac:dyDescent="0.25">
      <c r="R5686" s="9" t="str">
        <f>IF(List!B5685="","",1)</f>
        <v/>
      </c>
    </row>
    <row r="5687" spans="18:18" x14ac:dyDescent="0.25">
      <c r="R5687" s="9" t="str">
        <f>IF(List!B5686="","",1)</f>
        <v/>
      </c>
    </row>
    <row r="5688" spans="18:18" x14ac:dyDescent="0.25">
      <c r="R5688" s="9" t="str">
        <f>IF(List!B5687="","",1)</f>
        <v/>
      </c>
    </row>
    <row r="5689" spans="18:18" x14ac:dyDescent="0.25">
      <c r="R5689" s="9" t="str">
        <f>IF(List!B5688="","",1)</f>
        <v/>
      </c>
    </row>
    <row r="5690" spans="18:18" x14ac:dyDescent="0.25">
      <c r="R5690" s="9" t="str">
        <f>IF(List!B5689="","",1)</f>
        <v/>
      </c>
    </row>
    <row r="5691" spans="18:18" x14ac:dyDescent="0.25">
      <c r="R5691" s="9" t="str">
        <f>IF(List!B5690="","",1)</f>
        <v/>
      </c>
    </row>
    <row r="5692" spans="18:18" x14ac:dyDescent="0.25">
      <c r="R5692" s="9" t="str">
        <f>IF(List!B5691="","",1)</f>
        <v/>
      </c>
    </row>
    <row r="5693" spans="18:18" x14ac:dyDescent="0.25">
      <c r="R5693" s="9" t="str">
        <f>IF(List!B5692="","",1)</f>
        <v/>
      </c>
    </row>
    <row r="5694" spans="18:18" x14ac:dyDescent="0.25">
      <c r="R5694" s="9" t="str">
        <f>IF(List!B5693="","",1)</f>
        <v/>
      </c>
    </row>
    <row r="5695" spans="18:18" x14ac:dyDescent="0.25">
      <c r="R5695" s="9" t="str">
        <f>IF(List!B5694="","",1)</f>
        <v/>
      </c>
    </row>
    <row r="5696" spans="18:18" x14ac:dyDescent="0.25">
      <c r="R5696" s="9" t="str">
        <f>IF(List!B5695="","",1)</f>
        <v/>
      </c>
    </row>
    <row r="5697" spans="18:18" x14ac:dyDescent="0.25">
      <c r="R5697" s="9" t="str">
        <f>IF(List!B5696="","",1)</f>
        <v/>
      </c>
    </row>
    <row r="5698" spans="18:18" x14ac:dyDescent="0.25">
      <c r="R5698" s="9" t="str">
        <f>IF(List!B5697="","",1)</f>
        <v/>
      </c>
    </row>
    <row r="5699" spans="18:18" x14ac:dyDescent="0.25">
      <c r="R5699" s="9" t="str">
        <f>IF(List!B5698="","",1)</f>
        <v/>
      </c>
    </row>
    <row r="5700" spans="18:18" x14ac:dyDescent="0.25">
      <c r="R5700" s="9" t="str">
        <f>IF(List!B5699="","",1)</f>
        <v/>
      </c>
    </row>
    <row r="5701" spans="18:18" x14ac:dyDescent="0.25">
      <c r="R5701" s="9" t="str">
        <f>IF(List!B5700="","",1)</f>
        <v/>
      </c>
    </row>
    <row r="5702" spans="18:18" x14ac:dyDescent="0.25">
      <c r="R5702" s="9" t="str">
        <f>IF(List!B5701="","",1)</f>
        <v/>
      </c>
    </row>
    <row r="5703" spans="18:18" x14ac:dyDescent="0.25">
      <c r="R5703" s="9" t="str">
        <f>IF(List!B5702="","",1)</f>
        <v/>
      </c>
    </row>
    <row r="5704" spans="18:18" x14ac:dyDescent="0.25">
      <c r="R5704" s="9" t="str">
        <f>IF(List!B5703="","",1)</f>
        <v/>
      </c>
    </row>
    <row r="5705" spans="18:18" x14ac:dyDescent="0.25">
      <c r="R5705" s="9" t="str">
        <f>IF(List!B5704="","",1)</f>
        <v/>
      </c>
    </row>
    <row r="5706" spans="18:18" x14ac:dyDescent="0.25">
      <c r="R5706" s="9" t="str">
        <f>IF(List!B5705="","",1)</f>
        <v/>
      </c>
    </row>
    <row r="5707" spans="18:18" x14ac:dyDescent="0.25">
      <c r="R5707" s="9" t="str">
        <f>IF(List!B5706="","",1)</f>
        <v/>
      </c>
    </row>
    <row r="5708" spans="18:18" x14ac:dyDescent="0.25">
      <c r="R5708" s="9" t="str">
        <f>IF(List!B5707="","",1)</f>
        <v/>
      </c>
    </row>
    <row r="5709" spans="18:18" x14ac:dyDescent="0.25">
      <c r="R5709" s="9" t="str">
        <f>IF(List!B5708="","",1)</f>
        <v/>
      </c>
    </row>
    <row r="5710" spans="18:18" x14ac:dyDescent="0.25">
      <c r="R5710" s="9" t="str">
        <f>IF(List!B5709="","",1)</f>
        <v/>
      </c>
    </row>
    <row r="5711" spans="18:18" x14ac:dyDescent="0.25">
      <c r="R5711" s="9" t="str">
        <f>IF(List!B5710="","",1)</f>
        <v/>
      </c>
    </row>
    <row r="5712" spans="18:18" x14ac:dyDescent="0.25">
      <c r="R5712" s="9" t="str">
        <f>IF(List!B5711="","",1)</f>
        <v/>
      </c>
    </row>
    <row r="5713" spans="18:18" x14ac:dyDescent="0.25">
      <c r="R5713" s="9" t="str">
        <f>IF(List!B5712="","",1)</f>
        <v/>
      </c>
    </row>
    <row r="5714" spans="18:18" x14ac:dyDescent="0.25">
      <c r="R5714" s="9" t="str">
        <f>IF(List!B5713="","",1)</f>
        <v/>
      </c>
    </row>
    <row r="5715" spans="18:18" x14ac:dyDescent="0.25">
      <c r="R5715" s="9" t="str">
        <f>IF(List!B5714="","",1)</f>
        <v/>
      </c>
    </row>
    <row r="5716" spans="18:18" x14ac:dyDescent="0.25">
      <c r="R5716" s="9" t="str">
        <f>IF(List!B5715="","",1)</f>
        <v/>
      </c>
    </row>
    <row r="5717" spans="18:18" x14ac:dyDescent="0.25">
      <c r="R5717" s="9" t="str">
        <f>IF(List!B5716="","",1)</f>
        <v/>
      </c>
    </row>
    <row r="5718" spans="18:18" x14ac:dyDescent="0.25">
      <c r="R5718" s="9" t="str">
        <f>IF(List!B5717="","",1)</f>
        <v/>
      </c>
    </row>
    <row r="5719" spans="18:18" x14ac:dyDescent="0.25">
      <c r="R5719" s="9" t="str">
        <f>IF(List!B5718="","",1)</f>
        <v/>
      </c>
    </row>
    <row r="5720" spans="18:18" x14ac:dyDescent="0.25">
      <c r="R5720" s="9" t="str">
        <f>IF(List!B5719="","",1)</f>
        <v/>
      </c>
    </row>
    <row r="5721" spans="18:18" x14ac:dyDescent="0.25">
      <c r="R5721" s="9" t="str">
        <f>IF(List!B5720="","",1)</f>
        <v/>
      </c>
    </row>
    <row r="5722" spans="18:18" x14ac:dyDescent="0.25">
      <c r="R5722" s="9" t="str">
        <f>IF(List!B5721="","",1)</f>
        <v/>
      </c>
    </row>
    <row r="5723" spans="18:18" x14ac:dyDescent="0.25">
      <c r="R5723" s="9" t="str">
        <f>IF(List!B5722="","",1)</f>
        <v/>
      </c>
    </row>
    <row r="5724" spans="18:18" x14ac:dyDescent="0.25">
      <c r="R5724" s="9" t="str">
        <f>IF(List!B5723="","",1)</f>
        <v/>
      </c>
    </row>
    <row r="5725" spans="18:18" x14ac:dyDescent="0.25">
      <c r="R5725" s="9" t="str">
        <f>IF(List!B5724="","",1)</f>
        <v/>
      </c>
    </row>
    <row r="5726" spans="18:18" x14ac:dyDescent="0.25">
      <c r="R5726" s="9" t="str">
        <f>IF(List!B5725="","",1)</f>
        <v/>
      </c>
    </row>
    <row r="5727" spans="18:18" x14ac:dyDescent="0.25">
      <c r="R5727" s="9" t="str">
        <f>IF(List!B5726="","",1)</f>
        <v/>
      </c>
    </row>
    <row r="5728" spans="18:18" x14ac:dyDescent="0.25">
      <c r="R5728" s="9" t="str">
        <f>IF(List!B5727="","",1)</f>
        <v/>
      </c>
    </row>
    <row r="5729" spans="18:18" x14ac:dyDescent="0.25">
      <c r="R5729" s="9" t="str">
        <f>IF(List!B5728="","",1)</f>
        <v/>
      </c>
    </row>
    <row r="5730" spans="18:18" x14ac:dyDescent="0.25">
      <c r="R5730" s="9" t="str">
        <f>IF(List!B5729="","",1)</f>
        <v/>
      </c>
    </row>
    <row r="5731" spans="18:18" x14ac:dyDescent="0.25">
      <c r="R5731" s="9" t="str">
        <f>IF(List!B5730="","",1)</f>
        <v/>
      </c>
    </row>
    <row r="5732" spans="18:18" x14ac:dyDescent="0.25">
      <c r="R5732" s="9" t="str">
        <f>IF(List!B5731="","",1)</f>
        <v/>
      </c>
    </row>
    <row r="5733" spans="18:18" x14ac:dyDescent="0.25">
      <c r="R5733" s="9" t="str">
        <f>IF(List!B5732="","",1)</f>
        <v/>
      </c>
    </row>
    <row r="5734" spans="18:18" x14ac:dyDescent="0.25">
      <c r="R5734" s="9" t="str">
        <f>IF(List!B5733="","",1)</f>
        <v/>
      </c>
    </row>
    <row r="5735" spans="18:18" x14ac:dyDescent="0.25">
      <c r="R5735" s="9" t="str">
        <f>IF(List!B5734="","",1)</f>
        <v/>
      </c>
    </row>
    <row r="5736" spans="18:18" x14ac:dyDescent="0.25">
      <c r="R5736" s="9" t="str">
        <f>IF(List!B5735="","",1)</f>
        <v/>
      </c>
    </row>
    <row r="5737" spans="18:18" x14ac:dyDescent="0.25">
      <c r="R5737" s="9" t="str">
        <f>IF(List!B5736="","",1)</f>
        <v/>
      </c>
    </row>
    <row r="5738" spans="18:18" x14ac:dyDescent="0.25">
      <c r="R5738" s="9" t="str">
        <f>IF(List!B5737="","",1)</f>
        <v/>
      </c>
    </row>
    <row r="5739" spans="18:18" x14ac:dyDescent="0.25">
      <c r="R5739" s="9" t="str">
        <f>IF(List!B5738="","",1)</f>
        <v/>
      </c>
    </row>
    <row r="5740" spans="18:18" x14ac:dyDescent="0.25">
      <c r="R5740" s="9" t="str">
        <f>IF(List!B5739="","",1)</f>
        <v/>
      </c>
    </row>
    <row r="5741" spans="18:18" x14ac:dyDescent="0.25">
      <c r="R5741" s="9" t="str">
        <f>IF(List!B5740="","",1)</f>
        <v/>
      </c>
    </row>
    <row r="5742" spans="18:18" x14ac:dyDescent="0.25">
      <c r="R5742" s="9" t="str">
        <f>IF(List!B5741="","",1)</f>
        <v/>
      </c>
    </row>
    <row r="5743" spans="18:18" x14ac:dyDescent="0.25">
      <c r="R5743" s="9" t="str">
        <f>IF(List!B5742="","",1)</f>
        <v/>
      </c>
    </row>
    <row r="5744" spans="18:18" x14ac:dyDescent="0.25">
      <c r="R5744" s="9" t="str">
        <f>IF(List!B5743="","",1)</f>
        <v/>
      </c>
    </row>
    <row r="5745" spans="18:18" x14ac:dyDescent="0.25">
      <c r="R5745" s="9" t="str">
        <f>IF(List!B5744="","",1)</f>
        <v/>
      </c>
    </row>
    <row r="5746" spans="18:18" x14ac:dyDescent="0.25">
      <c r="R5746" s="9" t="str">
        <f>IF(List!B5745="","",1)</f>
        <v/>
      </c>
    </row>
    <row r="5747" spans="18:18" x14ac:dyDescent="0.25">
      <c r="R5747" s="9" t="str">
        <f>IF(List!B5746="","",1)</f>
        <v/>
      </c>
    </row>
    <row r="5748" spans="18:18" x14ac:dyDescent="0.25">
      <c r="R5748" s="9" t="str">
        <f>IF(List!B5747="","",1)</f>
        <v/>
      </c>
    </row>
    <row r="5749" spans="18:18" x14ac:dyDescent="0.25">
      <c r="R5749" s="9" t="str">
        <f>IF(List!B5748="","",1)</f>
        <v/>
      </c>
    </row>
    <row r="5750" spans="18:18" x14ac:dyDescent="0.25">
      <c r="R5750" s="9" t="str">
        <f>IF(List!B5749="","",1)</f>
        <v/>
      </c>
    </row>
    <row r="5751" spans="18:18" x14ac:dyDescent="0.25">
      <c r="R5751" s="9" t="str">
        <f>IF(List!B5750="","",1)</f>
        <v/>
      </c>
    </row>
    <row r="5752" spans="18:18" x14ac:dyDescent="0.25">
      <c r="R5752" s="9" t="str">
        <f>IF(List!B5751="","",1)</f>
        <v/>
      </c>
    </row>
    <row r="5753" spans="18:18" x14ac:dyDescent="0.25">
      <c r="R5753" s="9" t="str">
        <f>IF(List!B5752="","",1)</f>
        <v/>
      </c>
    </row>
    <row r="5754" spans="18:18" x14ac:dyDescent="0.25">
      <c r="R5754" s="9" t="str">
        <f>IF(List!B5753="","",1)</f>
        <v/>
      </c>
    </row>
    <row r="5755" spans="18:18" x14ac:dyDescent="0.25">
      <c r="R5755" s="9" t="str">
        <f>IF(List!B5754="","",1)</f>
        <v/>
      </c>
    </row>
    <row r="5756" spans="18:18" x14ac:dyDescent="0.25">
      <c r="R5756" s="9" t="str">
        <f>IF(List!B5755="","",1)</f>
        <v/>
      </c>
    </row>
    <row r="5757" spans="18:18" x14ac:dyDescent="0.25">
      <c r="R5757" s="9" t="str">
        <f>IF(List!B5756="","",1)</f>
        <v/>
      </c>
    </row>
    <row r="5758" spans="18:18" x14ac:dyDescent="0.25">
      <c r="R5758" s="9" t="str">
        <f>IF(List!B5757="","",1)</f>
        <v/>
      </c>
    </row>
    <row r="5759" spans="18:18" x14ac:dyDescent="0.25">
      <c r="R5759" s="9" t="str">
        <f>IF(List!B5758="","",1)</f>
        <v/>
      </c>
    </row>
    <row r="5760" spans="18:18" x14ac:dyDescent="0.25">
      <c r="R5760" s="9" t="str">
        <f>IF(List!B5759="","",1)</f>
        <v/>
      </c>
    </row>
    <row r="5761" spans="18:18" x14ac:dyDescent="0.25">
      <c r="R5761" s="9" t="str">
        <f>IF(List!B5760="","",1)</f>
        <v/>
      </c>
    </row>
    <row r="5762" spans="18:18" x14ac:dyDescent="0.25">
      <c r="R5762" s="9" t="str">
        <f>IF(List!B5761="","",1)</f>
        <v/>
      </c>
    </row>
    <row r="5763" spans="18:18" x14ac:dyDescent="0.25">
      <c r="R5763" s="9" t="str">
        <f>IF(List!B5762="","",1)</f>
        <v/>
      </c>
    </row>
    <row r="5764" spans="18:18" x14ac:dyDescent="0.25">
      <c r="R5764" s="9" t="str">
        <f>IF(List!B5763="","",1)</f>
        <v/>
      </c>
    </row>
    <row r="5765" spans="18:18" x14ac:dyDescent="0.25">
      <c r="R5765" s="9" t="str">
        <f>IF(List!B5764="","",1)</f>
        <v/>
      </c>
    </row>
    <row r="5766" spans="18:18" x14ac:dyDescent="0.25">
      <c r="R5766" s="9" t="str">
        <f>IF(List!B5765="","",1)</f>
        <v/>
      </c>
    </row>
    <row r="5767" spans="18:18" x14ac:dyDescent="0.25">
      <c r="R5767" s="9" t="str">
        <f>IF(List!B5766="","",1)</f>
        <v/>
      </c>
    </row>
    <row r="5768" spans="18:18" x14ac:dyDescent="0.25">
      <c r="R5768" s="9" t="str">
        <f>IF(List!B5767="","",1)</f>
        <v/>
      </c>
    </row>
    <row r="5769" spans="18:18" x14ac:dyDescent="0.25">
      <c r="R5769" s="9" t="str">
        <f>IF(List!B5768="","",1)</f>
        <v/>
      </c>
    </row>
    <row r="5770" spans="18:18" x14ac:dyDescent="0.25">
      <c r="R5770" s="9" t="str">
        <f>IF(List!B5769="","",1)</f>
        <v/>
      </c>
    </row>
    <row r="5771" spans="18:18" x14ac:dyDescent="0.25">
      <c r="R5771" s="9" t="str">
        <f>IF(List!B5770="","",1)</f>
        <v/>
      </c>
    </row>
    <row r="5772" spans="18:18" x14ac:dyDescent="0.25">
      <c r="R5772" s="9" t="str">
        <f>IF(List!B5771="","",1)</f>
        <v/>
      </c>
    </row>
    <row r="5773" spans="18:18" x14ac:dyDescent="0.25">
      <c r="R5773" s="9" t="str">
        <f>IF(List!B5772="","",1)</f>
        <v/>
      </c>
    </row>
    <row r="5774" spans="18:18" x14ac:dyDescent="0.25">
      <c r="R5774" s="9" t="str">
        <f>IF(List!B5773="","",1)</f>
        <v/>
      </c>
    </row>
    <row r="5775" spans="18:18" x14ac:dyDescent="0.25">
      <c r="R5775" s="9" t="str">
        <f>IF(List!B5774="","",1)</f>
        <v/>
      </c>
    </row>
    <row r="5776" spans="18:18" x14ac:dyDescent="0.25">
      <c r="R5776" s="9" t="str">
        <f>IF(List!B5775="","",1)</f>
        <v/>
      </c>
    </row>
    <row r="5777" spans="18:18" x14ac:dyDescent="0.25">
      <c r="R5777" s="9" t="str">
        <f>IF(List!B5776="","",1)</f>
        <v/>
      </c>
    </row>
    <row r="5778" spans="18:18" x14ac:dyDescent="0.25">
      <c r="R5778" s="9" t="str">
        <f>IF(List!B5777="","",1)</f>
        <v/>
      </c>
    </row>
    <row r="5779" spans="18:18" x14ac:dyDescent="0.25">
      <c r="R5779" s="9" t="str">
        <f>IF(List!B5778="","",1)</f>
        <v/>
      </c>
    </row>
    <row r="5780" spans="18:18" x14ac:dyDescent="0.25">
      <c r="R5780" s="9" t="str">
        <f>IF(List!B5779="","",1)</f>
        <v/>
      </c>
    </row>
    <row r="5781" spans="18:18" x14ac:dyDescent="0.25">
      <c r="R5781" s="9" t="str">
        <f>IF(List!B5780="","",1)</f>
        <v/>
      </c>
    </row>
    <row r="5782" spans="18:18" x14ac:dyDescent="0.25">
      <c r="R5782" s="9" t="str">
        <f>IF(List!B5781="","",1)</f>
        <v/>
      </c>
    </row>
    <row r="5783" spans="18:18" x14ac:dyDescent="0.25">
      <c r="R5783" s="9" t="str">
        <f>IF(List!B5782="","",1)</f>
        <v/>
      </c>
    </row>
    <row r="5784" spans="18:18" x14ac:dyDescent="0.25">
      <c r="R5784" s="9" t="str">
        <f>IF(List!B5783="","",1)</f>
        <v/>
      </c>
    </row>
    <row r="5785" spans="18:18" x14ac:dyDescent="0.25">
      <c r="R5785" s="9" t="str">
        <f>IF(List!B5784="","",1)</f>
        <v/>
      </c>
    </row>
    <row r="5786" spans="18:18" x14ac:dyDescent="0.25">
      <c r="R5786" s="9" t="str">
        <f>IF(List!B5785="","",1)</f>
        <v/>
      </c>
    </row>
    <row r="5787" spans="18:18" x14ac:dyDescent="0.25">
      <c r="R5787" s="9" t="str">
        <f>IF(List!B5786="","",1)</f>
        <v/>
      </c>
    </row>
    <row r="5788" spans="18:18" x14ac:dyDescent="0.25">
      <c r="R5788" s="9" t="str">
        <f>IF(List!B5787="","",1)</f>
        <v/>
      </c>
    </row>
    <row r="5789" spans="18:18" x14ac:dyDescent="0.25">
      <c r="R5789" s="9" t="str">
        <f>IF(List!B5788="","",1)</f>
        <v/>
      </c>
    </row>
    <row r="5790" spans="18:18" x14ac:dyDescent="0.25">
      <c r="R5790" s="9" t="str">
        <f>IF(List!B5789="","",1)</f>
        <v/>
      </c>
    </row>
    <row r="5791" spans="18:18" x14ac:dyDescent="0.25">
      <c r="R5791" s="9" t="str">
        <f>IF(List!B5790="","",1)</f>
        <v/>
      </c>
    </row>
    <row r="5792" spans="18:18" x14ac:dyDescent="0.25">
      <c r="R5792" s="9" t="str">
        <f>IF(List!B5791="","",1)</f>
        <v/>
      </c>
    </row>
    <row r="5793" spans="18:18" x14ac:dyDescent="0.25">
      <c r="R5793" s="9" t="str">
        <f>IF(List!B5792="","",1)</f>
        <v/>
      </c>
    </row>
    <row r="5794" spans="18:18" x14ac:dyDescent="0.25">
      <c r="R5794" s="9" t="str">
        <f>IF(List!B5793="","",1)</f>
        <v/>
      </c>
    </row>
    <row r="5795" spans="18:18" x14ac:dyDescent="0.25">
      <c r="R5795" s="9" t="str">
        <f>IF(List!B5794="","",1)</f>
        <v/>
      </c>
    </row>
    <row r="5796" spans="18:18" x14ac:dyDescent="0.25">
      <c r="R5796" s="9" t="str">
        <f>IF(List!B5795="","",1)</f>
        <v/>
      </c>
    </row>
    <row r="5797" spans="18:18" x14ac:dyDescent="0.25">
      <c r="R5797" s="9" t="str">
        <f>IF(List!B5796="","",1)</f>
        <v/>
      </c>
    </row>
    <row r="5798" spans="18:18" x14ac:dyDescent="0.25">
      <c r="R5798" s="9" t="str">
        <f>IF(List!B5797="","",1)</f>
        <v/>
      </c>
    </row>
    <row r="5799" spans="18:18" x14ac:dyDescent="0.25">
      <c r="R5799" s="9" t="str">
        <f>IF(List!B5798="","",1)</f>
        <v/>
      </c>
    </row>
    <row r="5800" spans="18:18" x14ac:dyDescent="0.25">
      <c r="R5800" s="9" t="str">
        <f>IF(List!B5799="","",1)</f>
        <v/>
      </c>
    </row>
    <row r="5801" spans="18:18" x14ac:dyDescent="0.25">
      <c r="R5801" s="9" t="str">
        <f>IF(List!B5800="","",1)</f>
        <v/>
      </c>
    </row>
    <row r="5802" spans="18:18" x14ac:dyDescent="0.25">
      <c r="R5802" s="9" t="str">
        <f>IF(List!B5801="","",1)</f>
        <v/>
      </c>
    </row>
    <row r="5803" spans="18:18" x14ac:dyDescent="0.25">
      <c r="R5803" s="9" t="str">
        <f>IF(List!B5802="","",1)</f>
        <v/>
      </c>
    </row>
    <row r="5804" spans="18:18" x14ac:dyDescent="0.25">
      <c r="R5804" s="9" t="str">
        <f>IF(List!B5803="","",1)</f>
        <v/>
      </c>
    </row>
    <row r="5805" spans="18:18" x14ac:dyDescent="0.25">
      <c r="R5805" s="9" t="str">
        <f>IF(List!B5804="","",1)</f>
        <v/>
      </c>
    </row>
    <row r="5806" spans="18:18" x14ac:dyDescent="0.25">
      <c r="R5806" s="9" t="str">
        <f>IF(List!B5805="","",1)</f>
        <v/>
      </c>
    </row>
    <row r="5807" spans="18:18" x14ac:dyDescent="0.25">
      <c r="R5807" s="9" t="str">
        <f>IF(List!B5806="","",1)</f>
        <v/>
      </c>
    </row>
    <row r="5808" spans="18:18" x14ac:dyDescent="0.25">
      <c r="R5808" s="9" t="str">
        <f>IF(List!B5807="","",1)</f>
        <v/>
      </c>
    </row>
    <row r="5809" spans="18:18" x14ac:dyDescent="0.25">
      <c r="R5809" s="9" t="str">
        <f>IF(List!B5808="","",1)</f>
        <v/>
      </c>
    </row>
    <row r="5810" spans="18:18" x14ac:dyDescent="0.25">
      <c r="R5810" s="9" t="str">
        <f>IF(List!B5809="","",1)</f>
        <v/>
      </c>
    </row>
    <row r="5811" spans="18:18" x14ac:dyDescent="0.25">
      <c r="R5811" s="9" t="str">
        <f>IF(List!B5810="","",1)</f>
        <v/>
      </c>
    </row>
    <row r="5812" spans="18:18" x14ac:dyDescent="0.25">
      <c r="R5812" s="9" t="str">
        <f>IF(List!B5811="","",1)</f>
        <v/>
      </c>
    </row>
    <row r="5813" spans="18:18" x14ac:dyDescent="0.25">
      <c r="R5813" s="9" t="str">
        <f>IF(List!B5812="","",1)</f>
        <v/>
      </c>
    </row>
    <row r="5814" spans="18:18" x14ac:dyDescent="0.25">
      <c r="R5814" s="9" t="str">
        <f>IF(List!B5813="","",1)</f>
        <v/>
      </c>
    </row>
    <row r="5815" spans="18:18" x14ac:dyDescent="0.25">
      <c r="R5815" s="9" t="str">
        <f>IF(List!B5814="","",1)</f>
        <v/>
      </c>
    </row>
    <row r="5816" spans="18:18" x14ac:dyDescent="0.25">
      <c r="R5816" s="9" t="str">
        <f>IF(List!B5815="","",1)</f>
        <v/>
      </c>
    </row>
    <row r="5817" spans="18:18" x14ac:dyDescent="0.25">
      <c r="R5817" s="9" t="str">
        <f>IF(List!B5816="","",1)</f>
        <v/>
      </c>
    </row>
    <row r="5818" spans="18:18" x14ac:dyDescent="0.25">
      <c r="R5818" s="9" t="str">
        <f>IF(List!B5817="","",1)</f>
        <v/>
      </c>
    </row>
    <row r="5819" spans="18:18" x14ac:dyDescent="0.25">
      <c r="R5819" s="9" t="str">
        <f>IF(List!B5818="","",1)</f>
        <v/>
      </c>
    </row>
    <row r="5820" spans="18:18" x14ac:dyDescent="0.25">
      <c r="R5820" s="9" t="str">
        <f>IF(List!B5819="","",1)</f>
        <v/>
      </c>
    </row>
    <row r="5821" spans="18:18" x14ac:dyDescent="0.25">
      <c r="R5821" s="9" t="str">
        <f>IF(List!B5820="","",1)</f>
        <v/>
      </c>
    </row>
    <row r="5822" spans="18:18" x14ac:dyDescent="0.25">
      <c r="R5822" s="9" t="str">
        <f>IF(List!B5821="","",1)</f>
        <v/>
      </c>
    </row>
    <row r="5823" spans="18:18" x14ac:dyDescent="0.25">
      <c r="R5823" s="9" t="str">
        <f>IF(List!B5822="","",1)</f>
        <v/>
      </c>
    </row>
    <row r="5824" spans="18:18" x14ac:dyDescent="0.25">
      <c r="R5824" s="9" t="str">
        <f>IF(List!B5823="","",1)</f>
        <v/>
      </c>
    </row>
    <row r="5825" spans="18:18" x14ac:dyDescent="0.25">
      <c r="R5825" s="9" t="str">
        <f>IF(List!B5824="","",1)</f>
        <v/>
      </c>
    </row>
    <row r="5826" spans="18:18" x14ac:dyDescent="0.25">
      <c r="R5826" s="9" t="str">
        <f>IF(List!B5825="","",1)</f>
        <v/>
      </c>
    </row>
    <row r="5827" spans="18:18" x14ac:dyDescent="0.25">
      <c r="R5827" s="9" t="str">
        <f>IF(List!B5826="","",1)</f>
        <v/>
      </c>
    </row>
    <row r="5828" spans="18:18" x14ac:dyDescent="0.25">
      <c r="R5828" s="9" t="str">
        <f>IF(List!B5827="","",1)</f>
        <v/>
      </c>
    </row>
    <row r="5829" spans="18:18" x14ac:dyDescent="0.25">
      <c r="R5829" s="9" t="str">
        <f>IF(List!B5828="","",1)</f>
        <v/>
      </c>
    </row>
    <row r="5830" spans="18:18" x14ac:dyDescent="0.25">
      <c r="R5830" s="9" t="str">
        <f>IF(List!B5829="","",1)</f>
        <v/>
      </c>
    </row>
    <row r="5831" spans="18:18" x14ac:dyDescent="0.25">
      <c r="R5831" s="9" t="str">
        <f>IF(List!B5830="","",1)</f>
        <v/>
      </c>
    </row>
    <row r="5832" spans="18:18" x14ac:dyDescent="0.25">
      <c r="R5832" s="9" t="str">
        <f>IF(List!B5831="","",1)</f>
        <v/>
      </c>
    </row>
    <row r="5833" spans="18:18" x14ac:dyDescent="0.25">
      <c r="R5833" s="9" t="str">
        <f>IF(List!B5832="","",1)</f>
        <v/>
      </c>
    </row>
    <row r="5834" spans="18:18" x14ac:dyDescent="0.25">
      <c r="R5834" s="9" t="str">
        <f>IF(List!B5833="","",1)</f>
        <v/>
      </c>
    </row>
    <row r="5835" spans="18:18" x14ac:dyDescent="0.25">
      <c r="R5835" s="9" t="str">
        <f>IF(List!B5834="","",1)</f>
        <v/>
      </c>
    </row>
    <row r="5836" spans="18:18" x14ac:dyDescent="0.25">
      <c r="R5836" s="9" t="str">
        <f>IF(List!B5835="","",1)</f>
        <v/>
      </c>
    </row>
    <row r="5837" spans="18:18" x14ac:dyDescent="0.25">
      <c r="R5837" s="9" t="str">
        <f>IF(List!B5836="","",1)</f>
        <v/>
      </c>
    </row>
    <row r="5838" spans="18:18" x14ac:dyDescent="0.25">
      <c r="R5838" s="9" t="str">
        <f>IF(List!B5837="","",1)</f>
        <v/>
      </c>
    </row>
    <row r="5839" spans="18:18" x14ac:dyDescent="0.25">
      <c r="R5839" s="9" t="str">
        <f>IF(List!B5838="","",1)</f>
        <v/>
      </c>
    </row>
    <row r="5840" spans="18:18" x14ac:dyDescent="0.25">
      <c r="R5840" s="9" t="str">
        <f>IF(List!B5839="","",1)</f>
        <v/>
      </c>
    </row>
    <row r="5841" spans="18:18" x14ac:dyDescent="0.25">
      <c r="R5841" s="9" t="str">
        <f>IF(List!B5840="","",1)</f>
        <v/>
      </c>
    </row>
    <row r="5842" spans="18:18" x14ac:dyDescent="0.25">
      <c r="R5842" s="9" t="str">
        <f>IF(List!B5841="","",1)</f>
        <v/>
      </c>
    </row>
    <row r="5843" spans="18:18" x14ac:dyDescent="0.25">
      <c r="R5843" s="9" t="str">
        <f>IF(List!B5842="","",1)</f>
        <v/>
      </c>
    </row>
    <row r="5844" spans="18:18" x14ac:dyDescent="0.25">
      <c r="R5844" s="9" t="str">
        <f>IF(List!B5843="","",1)</f>
        <v/>
      </c>
    </row>
    <row r="5845" spans="18:18" x14ac:dyDescent="0.25">
      <c r="R5845" s="9" t="str">
        <f>IF(List!B5844="","",1)</f>
        <v/>
      </c>
    </row>
    <row r="5846" spans="18:18" x14ac:dyDescent="0.25">
      <c r="R5846" s="9" t="str">
        <f>IF(List!B5845="","",1)</f>
        <v/>
      </c>
    </row>
    <row r="5847" spans="18:18" x14ac:dyDescent="0.25">
      <c r="R5847" s="9" t="str">
        <f>IF(List!B5846="","",1)</f>
        <v/>
      </c>
    </row>
    <row r="5848" spans="18:18" x14ac:dyDescent="0.25">
      <c r="R5848" s="9" t="str">
        <f>IF(List!B5847="","",1)</f>
        <v/>
      </c>
    </row>
    <row r="5849" spans="18:18" x14ac:dyDescent="0.25">
      <c r="R5849" s="9" t="str">
        <f>IF(List!B5848="","",1)</f>
        <v/>
      </c>
    </row>
    <row r="5850" spans="18:18" x14ac:dyDescent="0.25">
      <c r="R5850" s="9" t="str">
        <f>IF(List!B5849="","",1)</f>
        <v/>
      </c>
    </row>
    <row r="5851" spans="18:18" x14ac:dyDescent="0.25">
      <c r="R5851" s="9" t="str">
        <f>IF(List!B5850="","",1)</f>
        <v/>
      </c>
    </row>
    <row r="5852" spans="18:18" x14ac:dyDescent="0.25">
      <c r="R5852" s="9" t="str">
        <f>IF(List!B5851="","",1)</f>
        <v/>
      </c>
    </row>
    <row r="5853" spans="18:18" x14ac:dyDescent="0.25">
      <c r="R5853" s="9" t="str">
        <f>IF(List!B5852="","",1)</f>
        <v/>
      </c>
    </row>
    <row r="5854" spans="18:18" x14ac:dyDescent="0.25">
      <c r="R5854" s="9" t="str">
        <f>IF(List!B5853="","",1)</f>
        <v/>
      </c>
    </row>
    <row r="5855" spans="18:18" x14ac:dyDescent="0.25">
      <c r="R5855" s="9" t="str">
        <f>IF(List!B5854="","",1)</f>
        <v/>
      </c>
    </row>
    <row r="5856" spans="18:18" x14ac:dyDescent="0.25">
      <c r="R5856" s="9" t="str">
        <f>IF(List!B5855="","",1)</f>
        <v/>
      </c>
    </row>
    <row r="5857" spans="18:18" x14ac:dyDescent="0.25">
      <c r="R5857" s="9" t="str">
        <f>IF(List!B5856="","",1)</f>
        <v/>
      </c>
    </row>
    <row r="5858" spans="18:18" x14ac:dyDescent="0.25">
      <c r="R5858" s="9" t="str">
        <f>IF(List!B5857="","",1)</f>
        <v/>
      </c>
    </row>
    <row r="5859" spans="18:18" x14ac:dyDescent="0.25">
      <c r="R5859" s="9" t="str">
        <f>IF(List!B5858="","",1)</f>
        <v/>
      </c>
    </row>
    <row r="5860" spans="18:18" x14ac:dyDescent="0.25">
      <c r="R5860" s="9" t="str">
        <f>IF(List!B5859="","",1)</f>
        <v/>
      </c>
    </row>
    <row r="5861" spans="18:18" x14ac:dyDescent="0.25">
      <c r="R5861" s="9" t="str">
        <f>IF(List!B5860="","",1)</f>
        <v/>
      </c>
    </row>
    <row r="5862" spans="18:18" x14ac:dyDescent="0.25">
      <c r="R5862" s="9" t="str">
        <f>IF(List!B5861="","",1)</f>
        <v/>
      </c>
    </row>
    <row r="5863" spans="18:18" x14ac:dyDescent="0.25">
      <c r="R5863" s="9" t="str">
        <f>IF(List!B5862="","",1)</f>
        <v/>
      </c>
    </row>
    <row r="5864" spans="18:18" x14ac:dyDescent="0.25">
      <c r="R5864" s="9" t="str">
        <f>IF(List!B5863="","",1)</f>
        <v/>
      </c>
    </row>
    <row r="5865" spans="18:18" x14ac:dyDescent="0.25">
      <c r="R5865" s="9" t="str">
        <f>IF(List!B5864="","",1)</f>
        <v/>
      </c>
    </row>
    <row r="5866" spans="18:18" x14ac:dyDescent="0.25">
      <c r="R5866" s="9" t="str">
        <f>IF(List!B5865="","",1)</f>
        <v/>
      </c>
    </row>
    <row r="5867" spans="18:18" x14ac:dyDescent="0.25">
      <c r="R5867" s="9" t="str">
        <f>IF(List!B5866="","",1)</f>
        <v/>
      </c>
    </row>
    <row r="5868" spans="18:18" x14ac:dyDescent="0.25">
      <c r="R5868" s="9" t="str">
        <f>IF(List!B5867="","",1)</f>
        <v/>
      </c>
    </row>
    <row r="5869" spans="18:18" x14ac:dyDescent="0.25">
      <c r="R5869" s="9" t="str">
        <f>IF(List!B5868="","",1)</f>
        <v/>
      </c>
    </row>
    <row r="5870" spans="18:18" x14ac:dyDescent="0.25">
      <c r="R5870" s="9" t="str">
        <f>IF(List!B5869="","",1)</f>
        <v/>
      </c>
    </row>
    <row r="5871" spans="18:18" x14ac:dyDescent="0.25">
      <c r="R5871" s="9" t="str">
        <f>IF(List!B5870="","",1)</f>
        <v/>
      </c>
    </row>
    <row r="5872" spans="18:18" x14ac:dyDescent="0.25">
      <c r="R5872" s="9" t="str">
        <f>IF(List!B5871="","",1)</f>
        <v/>
      </c>
    </row>
    <row r="5873" spans="18:18" x14ac:dyDescent="0.25">
      <c r="R5873" s="9" t="str">
        <f>IF(List!B5872="","",1)</f>
        <v/>
      </c>
    </row>
    <row r="5874" spans="18:18" x14ac:dyDescent="0.25">
      <c r="R5874" s="9" t="str">
        <f>IF(List!B5873="","",1)</f>
        <v/>
      </c>
    </row>
    <row r="5875" spans="18:18" x14ac:dyDescent="0.25">
      <c r="R5875" s="9" t="str">
        <f>IF(List!B5874="","",1)</f>
        <v/>
      </c>
    </row>
    <row r="5876" spans="18:18" x14ac:dyDescent="0.25">
      <c r="R5876" s="9" t="str">
        <f>IF(List!B5875="","",1)</f>
        <v/>
      </c>
    </row>
    <row r="5877" spans="18:18" x14ac:dyDescent="0.25">
      <c r="R5877" s="9" t="str">
        <f>IF(List!B5876="","",1)</f>
        <v/>
      </c>
    </row>
    <row r="5878" spans="18:18" x14ac:dyDescent="0.25">
      <c r="R5878" s="9" t="str">
        <f>IF(List!B5877="","",1)</f>
        <v/>
      </c>
    </row>
    <row r="5879" spans="18:18" x14ac:dyDescent="0.25">
      <c r="R5879" s="9" t="str">
        <f>IF(List!B5878="","",1)</f>
        <v/>
      </c>
    </row>
    <row r="5880" spans="18:18" x14ac:dyDescent="0.25">
      <c r="R5880" s="9" t="str">
        <f>IF(List!B5879="","",1)</f>
        <v/>
      </c>
    </row>
    <row r="5881" spans="18:18" x14ac:dyDescent="0.25">
      <c r="R5881" s="9" t="str">
        <f>IF(List!B5880="","",1)</f>
        <v/>
      </c>
    </row>
    <row r="5882" spans="18:18" x14ac:dyDescent="0.25">
      <c r="R5882" s="9" t="str">
        <f>IF(List!B5881="","",1)</f>
        <v/>
      </c>
    </row>
    <row r="5883" spans="18:18" x14ac:dyDescent="0.25">
      <c r="R5883" s="9" t="str">
        <f>IF(List!B5882="","",1)</f>
        <v/>
      </c>
    </row>
    <row r="5884" spans="18:18" x14ac:dyDescent="0.25">
      <c r="R5884" s="9" t="str">
        <f>IF(List!B5883="","",1)</f>
        <v/>
      </c>
    </row>
    <row r="5885" spans="18:18" x14ac:dyDescent="0.25">
      <c r="R5885" s="9" t="str">
        <f>IF(List!B5884="","",1)</f>
        <v/>
      </c>
    </row>
    <row r="5886" spans="18:18" x14ac:dyDescent="0.25">
      <c r="R5886" s="9" t="str">
        <f>IF(List!B5885="","",1)</f>
        <v/>
      </c>
    </row>
    <row r="5887" spans="18:18" x14ac:dyDescent="0.25">
      <c r="R5887" s="9" t="str">
        <f>IF(List!B5886="","",1)</f>
        <v/>
      </c>
    </row>
    <row r="5888" spans="18:18" x14ac:dyDescent="0.25">
      <c r="R5888" s="9" t="str">
        <f>IF(List!B5887="","",1)</f>
        <v/>
      </c>
    </row>
    <row r="5889" spans="18:18" x14ac:dyDescent="0.25">
      <c r="R5889" s="9" t="str">
        <f>IF(List!B5888="","",1)</f>
        <v/>
      </c>
    </row>
    <row r="5890" spans="18:18" x14ac:dyDescent="0.25">
      <c r="R5890" s="9" t="str">
        <f>IF(List!B5889="","",1)</f>
        <v/>
      </c>
    </row>
    <row r="5891" spans="18:18" x14ac:dyDescent="0.25">
      <c r="R5891" s="9" t="str">
        <f>IF(List!B5890="","",1)</f>
        <v/>
      </c>
    </row>
    <row r="5892" spans="18:18" x14ac:dyDescent="0.25">
      <c r="R5892" s="9" t="str">
        <f>IF(List!B5891="","",1)</f>
        <v/>
      </c>
    </row>
    <row r="5893" spans="18:18" x14ac:dyDescent="0.25">
      <c r="R5893" s="9" t="str">
        <f>IF(List!B5892="","",1)</f>
        <v/>
      </c>
    </row>
    <row r="5894" spans="18:18" x14ac:dyDescent="0.25">
      <c r="R5894" s="9" t="str">
        <f>IF(List!B5893="","",1)</f>
        <v/>
      </c>
    </row>
    <row r="5895" spans="18:18" x14ac:dyDescent="0.25">
      <c r="R5895" s="9" t="str">
        <f>IF(List!B5894="","",1)</f>
        <v/>
      </c>
    </row>
    <row r="5896" spans="18:18" x14ac:dyDescent="0.25">
      <c r="R5896" s="9" t="str">
        <f>IF(List!B5895="","",1)</f>
        <v/>
      </c>
    </row>
    <row r="5897" spans="18:18" x14ac:dyDescent="0.25">
      <c r="R5897" s="9" t="str">
        <f>IF(List!B5896="","",1)</f>
        <v/>
      </c>
    </row>
    <row r="5898" spans="18:18" x14ac:dyDescent="0.25">
      <c r="R5898" s="9" t="str">
        <f>IF(List!B5897="","",1)</f>
        <v/>
      </c>
    </row>
    <row r="5899" spans="18:18" x14ac:dyDescent="0.25">
      <c r="R5899" s="9" t="str">
        <f>IF(List!B5898="","",1)</f>
        <v/>
      </c>
    </row>
    <row r="5900" spans="18:18" x14ac:dyDescent="0.25">
      <c r="R5900" s="9" t="str">
        <f>IF(List!B5899="","",1)</f>
        <v/>
      </c>
    </row>
    <row r="5901" spans="18:18" x14ac:dyDescent="0.25">
      <c r="R5901" s="9" t="str">
        <f>IF(List!B5900="","",1)</f>
        <v/>
      </c>
    </row>
    <row r="5902" spans="18:18" x14ac:dyDescent="0.25">
      <c r="R5902" s="9" t="str">
        <f>IF(List!B5901="","",1)</f>
        <v/>
      </c>
    </row>
    <row r="5903" spans="18:18" x14ac:dyDescent="0.25">
      <c r="R5903" s="9" t="str">
        <f>IF(List!B5902="","",1)</f>
        <v/>
      </c>
    </row>
    <row r="5904" spans="18:18" x14ac:dyDescent="0.25">
      <c r="R5904" s="9" t="str">
        <f>IF(List!B5903="","",1)</f>
        <v/>
      </c>
    </row>
    <row r="5905" spans="18:18" x14ac:dyDescent="0.25">
      <c r="R5905" s="9" t="str">
        <f>IF(List!B5904="","",1)</f>
        <v/>
      </c>
    </row>
    <row r="5906" spans="18:18" x14ac:dyDescent="0.25">
      <c r="R5906" s="9" t="str">
        <f>IF(List!B5905="","",1)</f>
        <v/>
      </c>
    </row>
    <row r="5907" spans="18:18" x14ac:dyDescent="0.25">
      <c r="R5907" s="9" t="str">
        <f>IF(List!B5906="","",1)</f>
        <v/>
      </c>
    </row>
    <row r="5908" spans="18:18" x14ac:dyDescent="0.25">
      <c r="R5908" s="9" t="str">
        <f>IF(List!B5907="","",1)</f>
        <v/>
      </c>
    </row>
    <row r="5909" spans="18:18" x14ac:dyDescent="0.25">
      <c r="R5909" s="9" t="str">
        <f>IF(List!B5908="","",1)</f>
        <v/>
      </c>
    </row>
    <row r="5910" spans="18:18" x14ac:dyDescent="0.25">
      <c r="R5910" s="9" t="str">
        <f>IF(List!B5909="","",1)</f>
        <v/>
      </c>
    </row>
    <row r="5911" spans="18:18" x14ac:dyDescent="0.25">
      <c r="R5911" s="9" t="str">
        <f>IF(List!B5910="","",1)</f>
        <v/>
      </c>
    </row>
    <row r="5912" spans="18:18" x14ac:dyDescent="0.25">
      <c r="R5912" s="9" t="str">
        <f>IF(List!B5911="","",1)</f>
        <v/>
      </c>
    </row>
    <row r="5913" spans="18:18" x14ac:dyDescent="0.25">
      <c r="R5913" s="9" t="str">
        <f>IF(List!B5912="","",1)</f>
        <v/>
      </c>
    </row>
    <row r="5914" spans="18:18" x14ac:dyDescent="0.25">
      <c r="R5914" s="9" t="str">
        <f>IF(List!B5913="","",1)</f>
        <v/>
      </c>
    </row>
    <row r="5915" spans="18:18" x14ac:dyDescent="0.25">
      <c r="R5915" s="9" t="str">
        <f>IF(List!B5914="","",1)</f>
        <v/>
      </c>
    </row>
    <row r="5916" spans="18:18" x14ac:dyDescent="0.25">
      <c r="R5916" s="9" t="str">
        <f>IF(List!B5915="","",1)</f>
        <v/>
      </c>
    </row>
    <row r="5917" spans="18:18" x14ac:dyDescent="0.25">
      <c r="R5917" s="9" t="str">
        <f>IF(List!B5916="","",1)</f>
        <v/>
      </c>
    </row>
    <row r="5918" spans="18:18" x14ac:dyDescent="0.25">
      <c r="R5918" s="9" t="str">
        <f>IF(List!B5917="","",1)</f>
        <v/>
      </c>
    </row>
    <row r="5919" spans="18:18" x14ac:dyDescent="0.25">
      <c r="R5919" s="9" t="str">
        <f>IF(List!B5918="","",1)</f>
        <v/>
      </c>
    </row>
    <row r="5920" spans="18:18" x14ac:dyDescent="0.25">
      <c r="R5920" s="9" t="str">
        <f>IF(List!B5919="","",1)</f>
        <v/>
      </c>
    </row>
    <row r="5921" spans="18:18" x14ac:dyDescent="0.25">
      <c r="R5921" s="9" t="str">
        <f>IF(List!B5920="","",1)</f>
        <v/>
      </c>
    </row>
    <row r="5922" spans="18:18" x14ac:dyDescent="0.25">
      <c r="R5922" s="9" t="str">
        <f>IF(List!B5921="","",1)</f>
        <v/>
      </c>
    </row>
    <row r="5923" spans="18:18" x14ac:dyDescent="0.25">
      <c r="R5923" s="9" t="str">
        <f>IF(List!B5922="","",1)</f>
        <v/>
      </c>
    </row>
    <row r="5924" spans="18:18" x14ac:dyDescent="0.25">
      <c r="R5924" s="9" t="str">
        <f>IF(List!B5923="","",1)</f>
        <v/>
      </c>
    </row>
    <row r="5925" spans="18:18" x14ac:dyDescent="0.25">
      <c r="R5925" s="9" t="str">
        <f>IF(List!B5924="","",1)</f>
        <v/>
      </c>
    </row>
    <row r="5926" spans="18:18" x14ac:dyDescent="0.25">
      <c r="R5926" s="9" t="str">
        <f>IF(List!B5925="","",1)</f>
        <v/>
      </c>
    </row>
    <row r="5927" spans="18:18" x14ac:dyDescent="0.25">
      <c r="R5927" s="9" t="str">
        <f>IF(List!B5926="","",1)</f>
        <v/>
      </c>
    </row>
    <row r="5928" spans="18:18" x14ac:dyDescent="0.25">
      <c r="R5928" s="9" t="str">
        <f>IF(List!B5927="","",1)</f>
        <v/>
      </c>
    </row>
    <row r="5929" spans="18:18" x14ac:dyDescent="0.25">
      <c r="R5929" s="9" t="str">
        <f>IF(List!B5928="","",1)</f>
        <v/>
      </c>
    </row>
    <row r="5930" spans="18:18" x14ac:dyDescent="0.25">
      <c r="R5930" s="9" t="str">
        <f>IF(List!B5929="","",1)</f>
        <v/>
      </c>
    </row>
    <row r="5931" spans="18:18" x14ac:dyDescent="0.25">
      <c r="R5931" s="9" t="str">
        <f>IF(List!B5930="","",1)</f>
        <v/>
      </c>
    </row>
    <row r="5932" spans="18:18" x14ac:dyDescent="0.25">
      <c r="R5932" s="9" t="str">
        <f>IF(List!B5931="","",1)</f>
        <v/>
      </c>
    </row>
    <row r="5933" spans="18:18" x14ac:dyDescent="0.25">
      <c r="R5933" s="9" t="str">
        <f>IF(List!B5932="","",1)</f>
        <v/>
      </c>
    </row>
    <row r="5934" spans="18:18" x14ac:dyDescent="0.25">
      <c r="R5934" s="9" t="str">
        <f>IF(List!B5933="","",1)</f>
        <v/>
      </c>
    </row>
    <row r="5935" spans="18:18" x14ac:dyDescent="0.25">
      <c r="R5935" s="9" t="str">
        <f>IF(List!B5934="","",1)</f>
        <v/>
      </c>
    </row>
    <row r="5936" spans="18:18" x14ac:dyDescent="0.25">
      <c r="R5936" s="9" t="str">
        <f>IF(List!B5935="","",1)</f>
        <v/>
      </c>
    </row>
    <row r="5937" spans="18:18" x14ac:dyDescent="0.25">
      <c r="R5937" s="9" t="str">
        <f>IF(List!B5936="","",1)</f>
        <v/>
      </c>
    </row>
    <row r="5938" spans="18:18" x14ac:dyDescent="0.25">
      <c r="R5938" s="9" t="str">
        <f>IF(List!B5937="","",1)</f>
        <v/>
      </c>
    </row>
    <row r="5939" spans="18:18" x14ac:dyDescent="0.25">
      <c r="R5939" s="9" t="str">
        <f>IF(List!B5938="","",1)</f>
        <v/>
      </c>
    </row>
    <row r="5940" spans="18:18" x14ac:dyDescent="0.25">
      <c r="R5940" s="9" t="str">
        <f>IF(List!B5939="","",1)</f>
        <v/>
      </c>
    </row>
    <row r="5941" spans="18:18" x14ac:dyDescent="0.25">
      <c r="R5941" s="9" t="str">
        <f>IF(List!B5940="","",1)</f>
        <v/>
      </c>
    </row>
    <row r="5942" spans="18:18" x14ac:dyDescent="0.25">
      <c r="R5942" s="9" t="str">
        <f>IF(List!B5941="","",1)</f>
        <v/>
      </c>
    </row>
    <row r="5943" spans="18:18" x14ac:dyDescent="0.25">
      <c r="R5943" s="9" t="str">
        <f>IF(List!B5942="","",1)</f>
        <v/>
      </c>
    </row>
    <row r="5944" spans="18:18" x14ac:dyDescent="0.25">
      <c r="R5944" s="9" t="str">
        <f>IF(List!B5943="","",1)</f>
        <v/>
      </c>
    </row>
    <row r="5945" spans="18:18" x14ac:dyDescent="0.25">
      <c r="R5945" s="9" t="str">
        <f>IF(List!B5944="","",1)</f>
        <v/>
      </c>
    </row>
    <row r="5946" spans="18:18" x14ac:dyDescent="0.25">
      <c r="R5946" s="9" t="str">
        <f>IF(List!B5945="","",1)</f>
        <v/>
      </c>
    </row>
    <row r="5947" spans="18:18" x14ac:dyDescent="0.25">
      <c r="R5947" s="9" t="str">
        <f>IF(List!B5946="","",1)</f>
        <v/>
      </c>
    </row>
    <row r="5948" spans="18:18" x14ac:dyDescent="0.25">
      <c r="R5948" s="9" t="str">
        <f>IF(List!B5947="","",1)</f>
        <v/>
      </c>
    </row>
    <row r="5949" spans="18:18" x14ac:dyDescent="0.25">
      <c r="R5949" s="9" t="str">
        <f>IF(List!B5948="","",1)</f>
        <v/>
      </c>
    </row>
    <row r="5950" spans="18:18" x14ac:dyDescent="0.25">
      <c r="R5950" s="9" t="str">
        <f>IF(List!B5949="","",1)</f>
        <v/>
      </c>
    </row>
    <row r="5951" spans="18:18" x14ac:dyDescent="0.25">
      <c r="R5951" s="9" t="str">
        <f>IF(List!B5950="","",1)</f>
        <v/>
      </c>
    </row>
    <row r="5952" spans="18:18" x14ac:dyDescent="0.25">
      <c r="R5952" s="9" t="str">
        <f>IF(List!B5951="","",1)</f>
        <v/>
      </c>
    </row>
    <row r="5953" spans="18:18" x14ac:dyDescent="0.25">
      <c r="R5953" s="9" t="str">
        <f>IF(List!B5952="","",1)</f>
        <v/>
      </c>
    </row>
    <row r="5954" spans="18:18" x14ac:dyDescent="0.25">
      <c r="R5954" s="9" t="str">
        <f>IF(List!B5953="","",1)</f>
        <v/>
      </c>
    </row>
    <row r="5955" spans="18:18" x14ac:dyDescent="0.25">
      <c r="R5955" s="9" t="str">
        <f>IF(List!B5954="","",1)</f>
        <v/>
      </c>
    </row>
    <row r="5956" spans="18:18" x14ac:dyDescent="0.25">
      <c r="R5956" s="9" t="str">
        <f>IF(List!B5955="","",1)</f>
        <v/>
      </c>
    </row>
    <row r="5957" spans="18:18" x14ac:dyDescent="0.25">
      <c r="R5957" s="9" t="str">
        <f>IF(List!B5956="","",1)</f>
        <v/>
      </c>
    </row>
    <row r="5958" spans="18:18" x14ac:dyDescent="0.25">
      <c r="R5958" s="9" t="str">
        <f>IF(List!B5957="","",1)</f>
        <v/>
      </c>
    </row>
    <row r="5959" spans="18:18" x14ac:dyDescent="0.25">
      <c r="R5959" s="9" t="str">
        <f>IF(List!B5958="","",1)</f>
        <v/>
      </c>
    </row>
    <row r="5960" spans="18:18" x14ac:dyDescent="0.25">
      <c r="R5960" s="9" t="str">
        <f>IF(List!B5959="","",1)</f>
        <v/>
      </c>
    </row>
    <row r="5961" spans="18:18" x14ac:dyDescent="0.25">
      <c r="R5961" s="9" t="str">
        <f>IF(List!B5960="","",1)</f>
        <v/>
      </c>
    </row>
    <row r="5962" spans="18:18" x14ac:dyDescent="0.25">
      <c r="R5962" s="9" t="str">
        <f>IF(List!B5961="","",1)</f>
        <v/>
      </c>
    </row>
    <row r="5963" spans="18:18" x14ac:dyDescent="0.25">
      <c r="R5963" s="9" t="str">
        <f>IF(List!B5962="","",1)</f>
        <v/>
      </c>
    </row>
    <row r="5964" spans="18:18" x14ac:dyDescent="0.25">
      <c r="R5964" s="9" t="str">
        <f>IF(List!B5963="","",1)</f>
        <v/>
      </c>
    </row>
    <row r="5965" spans="18:18" x14ac:dyDescent="0.25">
      <c r="R5965" s="9" t="str">
        <f>IF(List!B5964="","",1)</f>
        <v/>
      </c>
    </row>
    <row r="5966" spans="18:18" x14ac:dyDescent="0.25">
      <c r="R5966" s="9" t="str">
        <f>IF(List!B5965="","",1)</f>
        <v/>
      </c>
    </row>
    <row r="5967" spans="18:18" x14ac:dyDescent="0.25">
      <c r="R5967" s="9" t="str">
        <f>IF(List!B5966="","",1)</f>
        <v/>
      </c>
    </row>
    <row r="5968" spans="18:18" x14ac:dyDescent="0.25">
      <c r="R5968" s="9" t="str">
        <f>IF(List!B5967="","",1)</f>
        <v/>
      </c>
    </row>
    <row r="5969" spans="18:18" x14ac:dyDescent="0.25">
      <c r="R5969" s="9" t="str">
        <f>IF(List!B5968="","",1)</f>
        <v/>
      </c>
    </row>
    <row r="5970" spans="18:18" x14ac:dyDescent="0.25">
      <c r="R5970" s="9" t="str">
        <f>IF(List!B5969="","",1)</f>
        <v/>
      </c>
    </row>
    <row r="5971" spans="18:18" x14ac:dyDescent="0.25">
      <c r="R5971" s="9" t="str">
        <f>IF(List!B5970="","",1)</f>
        <v/>
      </c>
    </row>
    <row r="5972" spans="18:18" x14ac:dyDescent="0.25">
      <c r="R5972" s="9" t="str">
        <f>IF(List!B5971="","",1)</f>
        <v/>
      </c>
    </row>
    <row r="5973" spans="18:18" x14ac:dyDescent="0.25">
      <c r="R5973" s="9" t="str">
        <f>IF(List!B5972="","",1)</f>
        <v/>
      </c>
    </row>
    <row r="5974" spans="18:18" x14ac:dyDescent="0.25">
      <c r="R5974" s="9" t="str">
        <f>IF(List!B5973="","",1)</f>
        <v/>
      </c>
    </row>
    <row r="5975" spans="18:18" x14ac:dyDescent="0.25">
      <c r="R5975" s="9" t="str">
        <f>IF(List!B5974="","",1)</f>
        <v/>
      </c>
    </row>
    <row r="5976" spans="18:18" x14ac:dyDescent="0.25">
      <c r="R5976" s="9" t="str">
        <f>IF(List!B5975="","",1)</f>
        <v/>
      </c>
    </row>
    <row r="5977" spans="18:18" x14ac:dyDescent="0.25">
      <c r="R5977" s="9" t="str">
        <f>IF(List!B5976="","",1)</f>
        <v/>
      </c>
    </row>
    <row r="5978" spans="18:18" x14ac:dyDescent="0.25">
      <c r="R5978" s="9" t="str">
        <f>IF(List!B5977="","",1)</f>
        <v/>
      </c>
    </row>
    <row r="5979" spans="18:18" x14ac:dyDescent="0.25">
      <c r="R5979" s="9" t="str">
        <f>IF(List!B5978="","",1)</f>
        <v/>
      </c>
    </row>
    <row r="5980" spans="18:18" x14ac:dyDescent="0.25">
      <c r="R5980" s="9" t="str">
        <f>IF(List!B5979="","",1)</f>
        <v/>
      </c>
    </row>
    <row r="5981" spans="18:18" x14ac:dyDescent="0.25">
      <c r="R5981" s="9" t="str">
        <f>IF(List!B5980="","",1)</f>
        <v/>
      </c>
    </row>
    <row r="5982" spans="18:18" x14ac:dyDescent="0.25">
      <c r="R5982" s="9" t="str">
        <f>IF(List!B5981="","",1)</f>
        <v/>
      </c>
    </row>
    <row r="5983" spans="18:18" x14ac:dyDescent="0.25">
      <c r="R5983" s="9" t="str">
        <f>IF(List!B5982="","",1)</f>
        <v/>
      </c>
    </row>
    <row r="5984" spans="18:18" x14ac:dyDescent="0.25">
      <c r="R5984" s="9" t="str">
        <f>IF(List!B5983="","",1)</f>
        <v/>
      </c>
    </row>
    <row r="5985" spans="18:18" x14ac:dyDescent="0.25">
      <c r="R5985" s="9" t="str">
        <f>IF(List!B5984="","",1)</f>
        <v/>
      </c>
    </row>
    <row r="5986" spans="18:18" x14ac:dyDescent="0.25">
      <c r="R5986" s="9" t="str">
        <f>IF(List!B5985="","",1)</f>
        <v/>
      </c>
    </row>
    <row r="5987" spans="18:18" x14ac:dyDescent="0.25">
      <c r="R5987" s="9" t="str">
        <f>IF(List!B5986="","",1)</f>
        <v/>
      </c>
    </row>
    <row r="5988" spans="18:18" x14ac:dyDescent="0.25">
      <c r="R5988" s="9" t="str">
        <f>IF(List!B5987="","",1)</f>
        <v/>
      </c>
    </row>
    <row r="5989" spans="18:18" x14ac:dyDescent="0.25">
      <c r="R5989" s="9" t="str">
        <f>IF(List!B5988="","",1)</f>
        <v/>
      </c>
    </row>
    <row r="5990" spans="18:18" x14ac:dyDescent="0.25">
      <c r="R5990" s="9" t="str">
        <f>IF(List!B5989="","",1)</f>
        <v/>
      </c>
    </row>
    <row r="5991" spans="18:18" x14ac:dyDescent="0.25">
      <c r="R5991" s="9" t="str">
        <f>IF(List!B5990="","",1)</f>
        <v/>
      </c>
    </row>
    <row r="5992" spans="18:18" x14ac:dyDescent="0.25">
      <c r="R5992" s="9" t="str">
        <f>IF(List!B5991="","",1)</f>
        <v/>
      </c>
    </row>
    <row r="5993" spans="18:18" x14ac:dyDescent="0.25">
      <c r="R5993" s="9" t="str">
        <f>IF(List!B5992="","",1)</f>
        <v/>
      </c>
    </row>
    <row r="5994" spans="18:18" x14ac:dyDescent="0.25">
      <c r="R5994" s="9" t="str">
        <f>IF(List!B5993="","",1)</f>
        <v/>
      </c>
    </row>
    <row r="5995" spans="18:18" x14ac:dyDescent="0.25">
      <c r="R5995" s="9" t="str">
        <f>IF(List!B5994="","",1)</f>
        <v/>
      </c>
    </row>
    <row r="5996" spans="18:18" x14ac:dyDescent="0.25">
      <c r="R5996" s="9" t="str">
        <f>IF(List!B5995="","",1)</f>
        <v/>
      </c>
    </row>
    <row r="5997" spans="18:18" x14ac:dyDescent="0.25">
      <c r="R5997" s="9" t="str">
        <f>IF(List!B5996="","",1)</f>
        <v/>
      </c>
    </row>
    <row r="5998" spans="18:18" x14ac:dyDescent="0.25">
      <c r="R5998" s="9" t="str">
        <f>IF(List!B5997="","",1)</f>
        <v/>
      </c>
    </row>
    <row r="5999" spans="18:18" x14ac:dyDescent="0.25">
      <c r="R5999" s="9" t="str">
        <f>IF(List!B5998="","",1)</f>
        <v/>
      </c>
    </row>
    <row r="6000" spans="18:18" x14ac:dyDescent="0.25">
      <c r="R6000" s="9" t="str">
        <f>IF(List!B5999="","",1)</f>
        <v/>
      </c>
    </row>
    <row r="6001" spans="18:18" x14ac:dyDescent="0.25">
      <c r="R6001" s="9" t="str">
        <f>IF(List!B6000="","",1)</f>
        <v/>
      </c>
    </row>
    <row r="6002" spans="18:18" x14ac:dyDescent="0.25">
      <c r="R6002" s="9" t="str">
        <f>IF(List!B6001="","",1)</f>
        <v/>
      </c>
    </row>
    <row r="6003" spans="18:18" x14ac:dyDescent="0.25">
      <c r="R6003" s="9" t="str">
        <f>IF(List!B6002="","",1)</f>
        <v/>
      </c>
    </row>
    <row r="6004" spans="18:18" x14ac:dyDescent="0.25">
      <c r="R6004" s="9" t="str">
        <f>IF(List!B6003="","",1)</f>
        <v/>
      </c>
    </row>
    <row r="6005" spans="18:18" x14ac:dyDescent="0.25">
      <c r="R6005" s="9" t="str">
        <f>IF(List!B6004="","",1)</f>
        <v/>
      </c>
    </row>
    <row r="6006" spans="18:18" x14ac:dyDescent="0.25">
      <c r="R6006" s="9" t="str">
        <f>IF(List!B6005="","",1)</f>
        <v/>
      </c>
    </row>
    <row r="6007" spans="18:18" x14ac:dyDescent="0.25">
      <c r="R6007" s="9" t="str">
        <f>IF(List!B6006="","",1)</f>
        <v/>
      </c>
    </row>
    <row r="6008" spans="18:18" x14ac:dyDescent="0.25">
      <c r="R6008" s="9" t="str">
        <f>IF(List!B6007="","",1)</f>
        <v/>
      </c>
    </row>
    <row r="6009" spans="18:18" x14ac:dyDescent="0.25">
      <c r="R6009" s="9" t="str">
        <f>IF(List!B6008="","",1)</f>
        <v/>
      </c>
    </row>
    <row r="6010" spans="18:18" x14ac:dyDescent="0.25">
      <c r="R6010" s="9" t="str">
        <f>IF(List!B6009="","",1)</f>
        <v/>
      </c>
    </row>
    <row r="6011" spans="18:18" x14ac:dyDescent="0.25">
      <c r="R6011" s="9" t="str">
        <f>IF(List!B6010="","",1)</f>
        <v/>
      </c>
    </row>
    <row r="6012" spans="18:18" x14ac:dyDescent="0.25">
      <c r="R6012" s="9" t="str">
        <f>IF(List!B6011="","",1)</f>
        <v/>
      </c>
    </row>
    <row r="6013" spans="18:18" x14ac:dyDescent="0.25">
      <c r="R6013" s="9" t="str">
        <f>IF(List!B6012="","",1)</f>
        <v/>
      </c>
    </row>
    <row r="6014" spans="18:18" x14ac:dyDescent="0.25">
      <c r="R6014" s="9" t="str">
        <f>IF(List!B6013="","",1)</f>
        <v/>
      </c>
    </row>
    <row r="6015" spans="18:18" x14ac:dyDescent="0.25">
      <c r="R6015" s="9" t="str">
        <f>IF(List!B6014="","",1)</f>
        <v/>
      </c>
    </row>
    <row r="6016" spans="18:18" x14ac:dyDescent="0.25">
      <c r="R6016" s="9" t="str">
        <f>IF(List!B6015="","",1)</f>
        <v/>
      </c>
    </row>
    <row r="6017" spans="18:18" x14ac:dyDescent="0.25">
      <c r="R6017" s="9" t="str">
        <f>IF(List!B6016="","",1)</f>
        <v/>
      </c>
    </row>
    <row r="6018" spans="18:18" x14ac:dyDescent="0.25">
      <c r="R6018" s="9" t="str">
        <f>IF(List!B6017="","",1)</f>
        <v/>
      </c>
    </row>
    <row r="6019" spans="18:18" x14ac:dyDescent="0.25">
      <c r="R6019" s="9" t="str">
        <f>IF(List!B6018="","",1)</f>
        <v/>
      </c>
    </row>
    <row r="6020" spans="18:18" x14ac:dyDescent="0.25">
      <c r="R6020" s="9" t="str">
        <f>IF(List!B6019="","",1)</f>
        <v/>
      </c>
    </row>
    <row r="6021" spans="18:18" x14ac:dyDescent="0.25">
      <c r="R6021" s="9" t="str">
        <f>IF(List!B6020="","",1)</f>
        <v/>
      </c>
    </row>
    <row r="6022" spans="18:18" x14ac:dyDescent="0.25">
      <c r="R6022" s="9" t="str">
        <f>IF(List!B6021="","",1)</f>
        <v/>
      </c>
    </row>
    <row r="6023" spans="18:18" x14ac:dyDescent="0.25">
      <c r="R6023" s="9" t="str">
        <f>IF(List!B6022="","",1)</f>
        <v/>
      </c>
    </row>
    <row r="6024" spans="18:18" x14ac:dyDescent="0.25">
      <c r="R6024" s="9" t="str">
        <f>IF(List!B6023="","",1)</f>
        <v/>
      </c>
    </row>
    <row r="6025" spans="18:18" x14ac:dyDescent="0.25">
      <c r="R6025" s="9" t="str">
        <f>IF(List!B6024="","",1)</f>
        <v/>
      </c>
    </row>
    <row r="6026" spans="18:18" x14ac:dyDescent="0.25">
      <c r="R6026" s="9" t="str">
        <f>IF(List!B6025="","",1)</f>
        <v/>
      </c>
    </row>
    <row r="6027" spans="18:18" x14ac:dyDescent="0.25">
      <c r="R6027" s="9" t="str">
        <f>IF(List!B6026="","",1)</f>
        <v/>
      </c>
    </row>
    <row r="6028" spans="18:18" x14ac:dyDescent="0.25">
      <c r="R6028" s="9" t="str">
        <f>IF(List!B6027="","",1)</f>
        <v/>
      </c>
    </row>
    <row r="6029" spans="18:18" x14ac:dyDescent="0.25">
      <c r="R6029" s="9" t="str">
        <f>IF(List!B6028="","",1)</f>
        <v/>
      </c>
    </row>
    <row r="6030" spans="18:18" x14ac:dyDescent="0.25">
      <c r="R6030" s="9" t="str">
        <f>IF(List!B6029="","",1)</f>
        <v/>
      </c>
    </row>
    <row r="6031" spans="18:18" x14ac:dyDescent="0.25">
      <c r="R6031" s="9" t="str">
        <f>IF(List!B6030="","",1)</f>
        <v/>
      </c>
    </row>
    <row r="6032" spans="18:18" x14ac:dyDescent="0.25">
      <c r="R6032" s="9" t="str">
        <f>IF(List!B6031="","",1)</f>
        <v/>
      </c>
    </row>
    <row r="6033" spans="18:18" x14ac:dyDescent="0.25">
      <c r="R6033" s="9" t="str">
        <f>IF(List!B6032="","",1)</f>
        <v/>
      </c>
    </row>
    <row r="6034" spans="18:18" x14ac:dyDescent="0.25">
      <c r="R6034" s="9" t="str">
        <f>IF(List!B6033="","",1)</f>
        <v/>
      </c>
    </row>
    <row r="6035" spans="18:18" x14ac:dyDescent="0.25">
      <c r="R6035" s="9" t="str">
        <f>IF(List!B6034="","",1)</f>
        <v/>
      </c>
    </row>
    <row r="6036" spans="18:18" x14ac:dyDescent="0.25">
      <c r="R6036" s="9" t="str">
        <f>IF(List!B6035="","",1)</f>
        <v/>
      </c>
    </row>
    <row r="6037" spans="18:18" x14ac:dyDescent="0.25">
      <c r="R6037" s="9" t="str">
        <f>IF(List!B6036="","",1)</f>
        <v/>
      </c>
    </row>
    <row r="6038" spans="18:18" x14ac:dyDescent="0.25">
      <c r="R6038" s="9" t="str">
        <f>IF(List!B6037="","",1)</f>
        <v/>
      </c>
    </row>
    <row r="6039" spans="18:18" x14ac:dyDescent="0.25">
      <c r="R6039" s="9" t="str">
        <f>IF(List!B6038="","",1)</f>
        <v/>
      </c>
    </row>
    <row r="6040" spans="18:18" x14ac:dyDescent="0.25">
      <c r="R6040" s="9" t="str">
        <f>IF(List!B6039="","",1)</f>
        <v/>
      </c>
    </row>
    <row r="6041" spans="18:18" x14ac:dyDescent="0.25">
      <c r="R6041" s="9" t="str">
        <f>IF(List!B6040="","",1)</f>
        <v/>
      </c>
    </row>
    <row r="6042" spans="18:18" x14ac:dyDescent="0.25">
      <c r="R6042" s="9" t="str">
        <f>IF(List!B6041="","",1)</f>
        <v/>
      </c>
    </row>
    <row r="6043" spans="18:18" x14ac:dyDescent="0.25">
      <c r="R6043" s="9" t="str">
        <f>IF(List!B6042="","",1)</f>
        <v/>
      </c>
    </row>
    <row r="6044" spans="18:18" x14ac:dyDescent="0.25">
      <c r="R6044" s="9" t="str">
        <f>IF(List!B6043="","",1)</f>
        <v/>
      </c>
    </row>
    <row r="6045" spans="18:18" x14ac:dyDescent="0.25">
      <c r="R6045" s="9" t="str">
        <f>IF(List!B6044="","",1)</f>
        <v/>
      </c>
    </row>
    <row r="6046" spans="18:18" x14ac:dyDescent="0.25">
      <c r="R6046" s="9" t="str">
        <f>IF(List!B6045="","",1)</f>
        <v/>
      </c>
    </row>
    <row r="6047" spans="18:18" x14ac:dyDescent="0.25">
      <c r="R6047" s="9" t="str">
        <f>IF(List!B6046="","",1)</f>
        <v/>
      </c>
    </row>
    <row r="6048" spans="18:18" x14ac:dyDescent="0.25">
      <c r="R6048" s="9" t="str">
        <f>IF(List!B6047="","",1)</f>
        <v/>
      </c>
    </row>
    <row r="6049" spans="18:18" x14ac:dyDescent="0.25">
      <c r="R6049" s="9" t="str">
        <f>IF(List!B6048="","",1)</f>
        <v/>
      </c>
    </row>
    <row r="6050" spans="18:18" x14ac:dyDescent="0.25">
      <c r="R6050" s="9" t="str">
        <f>IF(List!B6049="","",1)</f>
        <v/>
      </c>
    </row>
    <row r="6051" spans="18:18" x14ac:dyDescent="0.25">
      <c r="R6051" s="9" t="str">
        <f>IF(List!B6050="","",1)</f>
        <v/>
      </c>
    </row>
    <row r="6052" spans="18:18" x14ac:dyDescent="0.25">
      <c r="R6052" s="9" t="str">
        <f>IF(List!B6051="","",1)</f>
        <v/>
      </c>
    </row>
    <row r="6053" spans="18:18" x14ac:dyDescent="0.25">
      <c r="R6053" s="9" t="str">
        <f>IF(List!B6052="","",1)</f>
        <v/>
      </c>
    </row>
    <row r="6054" spans="18:18" x14ac:dyDescent="0.25">
      <c r="R6054" s="9" t="str">
        <f>IF(List!B6053="","",1)</f>
        <v/>
      </c>
    </row>
    <row r="6055" spans="18:18" x14ac:dyDescent="0.25">
      <c r="R6055" s="9" t="str">
        <f>IF(List!B6054="","",1)</f>
        <v/>
      </c>
    </row>
    <row r="6056" spans="18:18" x14ac:dyDescent="0.25">
      <c r="R6056" s="9" t="str">
        <f>IF(List!B6055="","",1)</f>
        <v/>
      </c>
    </row>
    <row r="6057" spans="18:18" x14ac:dyDescent="0.25">
      <c r="R6057" s="9" t="str">
        <f>IF(List!B6056="","",1)</f>
        <v/>
      </c>
    </row>
    <row r="6058" spans="18:18" x14ac:dyDescent="0.25">
      <c r="R6058" s="9" t="str">
        <f>IF(List!B6057="","",1)</f>
        <v/>
      </c>
    </row>
    <row r="6059" spans="18:18" x14ac:dyDescent="0.25">
      <c r="R6059" s="9" t="str">
        <f>IF(List!B6058="","",1)</f>
        <v/>
      </c>
    </row>
    <row r="6060" spans="18:18" x14ac:dyDescent="0.25">
      <c r="R6060" s="9" t="str">
        <f>IF(List!B6059="","",1)</f>
        <v/>
      </c>
    </row>
    <row r="6061" spans="18:18" x14ac:dyDescent="0.25">
      <c r="R6061" s="9" t="str">
        <f>IF(List!B6060="","",1)</f>
        <v/>
      </c>
    </row>
    <row r="6062" spans="18:18" x14ac:dyDescent="0.25">
      <c r="R6062" s="9" t="str">
        <f>IF(List!B6061="","",1)</f>
        <v/>
      </c>
    </row>
    <row r="6063" spans="18:18" x14ac:dyDescent="0.25">
      <c r="R6063" s="9" t="str">
        <f>IF(List!B6062="","",1)</f>
        <v/>
      </c>
    </row>
    <row r="6064" spans="18:18" x14ac:dyDescent="0.25">
      <c r="R6064" s="9" t="str">
        <f>IF(List!B6063="","",1)</f>
        <v/>
      </c>
    </row>
    <row r="6065" spans="18:18" x14ac:dyDescent="0.25">
      <c r="R6065" s="9" t="str">
        <f>IF(List!B6064="","",1)</f>
        <v/>
      </c>
    </row>
    <row r="6066" spans="18:18" x14ac:dyDescent="0.25">
      <c r="R6066" s="9" t="str">
        <f>IF(List!B6065="","",1)</f>
        <v/>
      </c>
    </row>
    <row r="6067" spans="18:18" x14ac:dyDescent="0.25">
      <c r="R6067" s="9" t="str">
        <f>IF(List!B6066="","",1)</f>
        <v/>
      </c>
    </row>
    <row r="6068" spans="18:18" x14ac:dyDescent="0.25">
      <c r="R6068" s="9" t="str">
        <f>IF(List!B6067="","",1)</f>
        <v/>
      </c>
    </row>
    <row r="6069" spans="18:18" x14ac:dyDescent="0.25">
      <c r="R6069" s="9" t="str">
        <f>IF(List!B6068="","",1)</f>
        <v/>
      </c>
    </row>
    <row r="6070" spans="18:18" x14ac:dyDescent="0.25">
      <c r="R6070" s="9" t="str">
        <f>IF(List!B6069="","",1)</f>
        <v/>
      </c>
    </row>
    <row r="6071" spans="18:18" x14ac:dyDescent="0.25">
      <c r="R6071" s="9" t="str">
        <f>IF(List!B6070="","",1)</f>
        <v/>
      </c>
    </row>
    <row r="6072" spans="18:18" x14ac:dyDescent="0.25">
      <c r="R6072" s="9" t="str">
        <f>IF(List!B6071="","",1)</f>
        <v/>
      </c>
    </row>
    <row r="6073" spans="18:18" x14ac:dyDescent="0.25">
      <c r="R6073" s="9" t="str">
        <f>IF(List!B6072="","",1)</f>
        <v/>
      </c>
    </row>
    <row r="6074" spans="18:18" x14ac:dyDescent="0.25">
      <c r="R6074" s="9" t="str">
        <f>IF(List!B6073="","",1)</f>
        <v/>
      </c>
    </row>
    <row r="6075" spans="18:18" x14ac:dyDescent="0.25">
      <c r="R6075" s="9" t="str">
        <f>IF(List!B6074="","",1)</f>
        <v/>
      </c>
    </row>
    <row r="6076" spans="18:18" x14ac:dyDescent="0.25">
      <c r="R6076" s="9" t="str">
        <f>IF(List!B6075="","",1)</f>
        <v/>
      </c>
    </row>
    <row r="6077" spans="18:18" x14ac:dyDescent="0.25">
      <c r="R6077" s="9" t="str">
        <f>IF(List!B6076="","",1)</f>
        <v/>
      </c>
    </row>
    <row r="6078" spans="18:18" x14ac:dyDescent="0.25">
      <c r="R6078" s="9" t="str">
        <f>IF(List!B6077="","",1)</f>
        <v/>
      </c>
    </row>
    <row r="6079" spans="18:18" x14ac:dyDescent="0.25">
      <c r="R6079" s="9" t="str">
        <f>IF(List!B6078="","",1)</f>
        <v/>
      </c>
    </row>
    <row r="6080" spans="18:18" x14ac:dyDescent="0.25">
      <c r="R6080" s="9" t="str">
        <f>IF(List!B6079="","",1)</f>
        <v/>
      </c>
    </row>
    <row r="6081" spans="18:18" x14ac:dyDescent="0.25">
      <c r="R6081" s="9" t="str">
        <f>IF(List!B6080="","",1)</f>
        <v/>
      </c>
    </row>
    <row r="6082" spans="18:18" x14ac:dyDescent="0.25">
      <c r="R6082" s="9" t="str">
        <f>IF(List!B6081="","",1)</f>
        <v/>
      </c>
    </row>
    <row r="6083" spans="18:18" x14ac:dyDescent="0.25">
      <c r="R6083" s="9" t="str">
        <f>IF(List!B6082="","",1)</f>
        <v/>
      </c>
    </row>
    <row r="6084" spans="18:18" x14ac:dyDescent="0.25">
      <c r="R6084" s="9" t="str">
        <f>IF(List!B6083="","",1)</f>
        <v/>
      </c>
    </row>
    <row r="6085" spans="18:18" x14ac:dyDescent="0.25">
      <c r="R6085" s="9" t="str">
        <f>IF(List!B6084="","",1)</f>
        <v/>
      </c>
    </row>
    <row r="6086" spans="18:18" x14ac:dyDescent="0.25">
      <c r="R6086" s="9" t="str">
        <f>IF(List!B6085="","",1)</f>
        <v/>
      </c>
    </row>
    <row r="6087" spans="18:18" x14ac:dyDescent="0.25">
      <c r="R6087" s="9" t="str">
        <f>IF(List!B6086="","",1)</f>
        <v/>
      </c>
    </row>
    <row r="6088" spans="18:18" x14ac:dyDescent="0.25">
      <c r="R6088" s="9" t="str">
        <f>IF(List!B6087="","",1)</f>
        <v/>
      </c>
    </row>
    <row r="6089" spans="18:18" x14ac:dyDescent="0.25">
      <c r="R6089" s="9" t="str">
        <f>IF(List!B6088="","",1)</f>
        <v/>
      </c>
    </row>
    <row r="6090" spans="18:18" x14ac:dyDescent="0.25">
      <c r="R6090" s="9" t="str">
        <f>IF(List!B6089="","",1)</f>
        <v/>
      </c>
    </row>
    <row r="6091" spans="18:18" x14ac:dyDescent="0.25">
      <c r="R6091" s="9" t="str">
        <f>IF(List!B6090="","",1)</f>
        <v/>
      </c>
    </row>
    <row r="6092" spans="18:18" x14ac:dyDescent="0.25">
      <c r="R6092" s="9" t="str">
        <f>IF(List!B6091="","",1)</f>
        <v/>
      </c>
    </row>
    <row r="6093" spans="18:18" x14ac:dyDescent="0.25">
      <c r="R6093" s="9" t="str">
        <f>IF(List!B6092="","",1)</f>
        <v/>
      </c>
    </row>
    <row r="6094" spans="18:18" x14ac:dyDescent="0.25">
      <c r="R6094" s="9" t="str">
        <f>IF(List!B6093="","",1)</f>
        <v/>
      </c>
    </row>
    <row r="6095" spans="18:18" x14ac:dyDescent="0.25">
      <c r="R6095" s="9" t="str">
        <f>IF(List!B6094="","",1)</f>
        <v/>
      </c>
    </row>
    <row r="6096" spans="18:18" x14ac:dyDescent="0.25">
      <c r="R6096" s="9" t="str">
        <f>IF(List!B6095="","",1)</f>
        <v/>
      </c>
    </row>
    <row r="6097" spans="18:18" x14ac:dyDescent="0.25">
      <c r="R6097" s="9" t="str">
        <f>IF(List!B6096="","",1)</f>
        <v/>
      </c>
    </row>
    <row r="6098" spans="18:18" x14ac:dyDescent="0.25">
      <c r="R6098" s="9" t="str">
        <f>IF(List!B6097="","",1)</f>
        <v/>
      </c>
    </row>
    <row r="6099" spans="18:18" x14ac:dyDescent="0.25">
      <c r="R6099" s="9" t="str">
        <f>IF(List!B6098="","",1)</f>
        <v/>
      </c>
    </row>
    <row r="6100" spans="18:18" x14ac:dyDescent="0.25">
      <c r="R6100" s="9" t="str">
        <f>IF(List!B6099="","",1)</f>
        <v/>
      </c>
    </row>
    <row r="6101" spans="18:18" x14ac:dyDescent="0.25">
      <c r="R6101" s="9" t="str">
        <f>IF(List!B6100="","",1)</f>
        <v/>
      </c>
    </row>
    <row r="6102" spans="18:18" x14ac:dyDescent="0.25">
      <c r="R6102" s="9" t="str">
        <f>IF(List!B6101="","",1)</f>
        <v/>
      </c>
    </row>
    <row r="6103" spans="18:18" x14ac:dyDescent="0.25">
      <c r="R6103" s="9" t="str">
        <f>IF(List!B6102="","",1)</f>
        <v/>
      </c>
    </row>
    <row r="6104" spans="18:18" x14ac:dyDescent="0.25">
      <c r="R6104" s="9" t="str">
        <f>IF(List!B6103="","",1)</f>
        <v/>
      </c>
    </row>
    <row r="6105" spans="18:18" x14ac:dyDescent="0.25">
      <c r="R6105" s="9" t="str">
        <f>IF(List!B6104="","",1)</f>
        <v/>
      </c>
    </row>
    <row r="6106" spans="18:18" x14ac:dyDescent="0.25">
      <c r="R6106" s="9" t="str">
        <f>IF(List!B6105="","",1)</f>
        <v/>
      </c>
    </row>
    <row r="6107" spans="18:18" x14ac:dyDescent="0.25">
      <c r="R6107" s="9" t="str">
        <f>IF(List!B6106="","",1)</f>
        <v/>
      </c>
    </row>
    <row r="6108" spans="18:18" x14ac:dyDescent="0.25">
      <c r="R6108" s="9" t="str">
        <f>IF(List!B6107="","",1)</f>
        <v/>
      </c>
    </row>
    <row r="6109" spans="18:18" x14ac:dyDescent="0.25">
      <c r="R6109" s="9" t="str">
        <f>IF(List!B6108="","",1)</f>
        <v/>
      </c>
    </row>
    <row r="6110" spans="18:18" x14ac:dyDescent="0.25">
      <c r="R6110" s="9" t="str">
        <f>IF(List!B6109="","",1)</f>
        <v/>
      </c>
    </row>
    <row r="6111" spans="18:18" x14ac:dyDescent="0.25">
      <c r="R6111" s="9" t="str">
        <f>IF(List!B6110="","",1)</f>
        <v/>
      </c>
    </row>
    <row r="6112" spans="18:18" x14ac:dyDescent="0.25">
      <c r="R6112" s="9" t="str">
        <f>IF(List!B6111="","",1)</f>
        <v/>
      </c>
    </row>
    <row r="6113" spans="18:18" x14ac:dyDescent="0.25">
      <c r="R6113" s="9" t="str">
        <f>IF(List!B6112="","",1)</f>
        <v/>
      </c>
    </row>
    <row r="6114" spans="18:18" x14ac:dyDescent="0.25">
      <c r="R6114" s="9" t="str">
        <f>IF(List!B6113="","",1)</f>
        <v/>
      </c>
    </row>
    <row r="6115" spans="18:18" x14ac:dyDescent="0.25">
      <c r="R6115" s="9" t="str">
        <f>IF(List!B6114="","",1)</f>
        <v/>
      </c>
    </row>
    <row r="6116" spans="18:18" x14ac:dyDescent="0.25">
      <c r="R6116" s="9" t="str">
        <f>IF(List!B6115="","",1)</f>
        <v/>
      </c>
    </row>
    <row r="6117" spans="18:18" x14ac:dyDescent="0.25">
      <c r="R6117" s="9" t="str">
        <f>IF(List!B6116="","",1)</f>
        <v/>
      </c>
    </row>
    <row r="6118" spans="18:18" x14ac:dyDescent="0.25">
      <c r="R6118" s="9" t="str">
        <f>IF(List!B6117="","",1)</f>
        <v/>
      </c>
    </row>
    <row r="6119" spans="18:18" x14ac:dyDescent="0.25">
      <c r="R6119" s="9" t="str">
        <f>IF(List!B6118="","",1)</f>
        <v/>
      </c>
    </row>
    <row r="6120" spans="18:18" x14ac:dyDescent="0.25">
      <c r="R6120" s="9" t="str">
        <f>IF(List!B6119="","",1)</f>
        <v/>
      </c>
    </row>
    <row r="6121" spans="18:18" x14ac:dyDescent="0.25">
      <c r="R6121" s="9" t="str">
        <f>IF(List!B6120="","",1)</f>
        <v/>
      </c>
    </row>
    <row r="6122" spans="18:18" x14ac:dyDescent="0.25">
      <c r="R6122" s="9" t="str">
        <f>IF(List!B6121="","",1)</f>
        <v/>
      </c>
    </row>
    <row r="6123" spans="18:18" x14ac:dyDescent="0.25">
      <c r="R6123" s="9" t="str">
        <f>IF(List!B6122="","",1)</f>
        <v/>
      </c>
    </row>
    <row r="6124" spans="18:18" x14ac:dyDescent="0.25">
      <c r="R6124" s="9" t="str">
        <f>IF(List!B6123="","",1)</f>
        <v/>
      </c>
    </row>
    <row r="6125" spans="18:18" x14ac:dyDescent="0.25">
      <c r="R6125" s="9" t="str">
        <f>IF(List!B6124="","",1)</f>
        <v/>
      </c>
    </row>
    <row r="6126" spans="18:18" x14ac:dyDescent="0.25">
      <c r="R6126" s="9" t="str">
        <f>IF(List!B6125="","",1)</f>
        <v/>
      </c>
    </row>
    <row r="6127" spans="18:18" x14ac:dyDescent="0.25">
      <c r="R6127" s="9" t="str">
        <f>IF(List!B6126="","",1)</f>
        <v/>
      </c>
    </row>
    <row r="6128" spans="18:18" x14ac:dyDescent="0.25">
      <c r="R6128" s="9" t="str">
        <f>IF(List!B6127="","",1)</f>
        <v/>
      </c>
    </row>
    <row r="6129" spans="18:18" x14ac:dyDescent="0.25">
      <c r="R6129" s="9" t="str">
        <f>IF(List!B6128="","",1)</f>
        <v/>
      </c>
    </row>
    <row r="6130" spans="18:18" x14ac:dyDescent="0.25">
      <c r="R6130" s="9" t="str">
        <f>IF(List!B6129="","",1)</f>
        <v/>
      </c>
    </row>
    <row r="6131" spans="18:18" x14ac:dyDescent="0.25">
      <c r="R6131" s="9" t="str">
        <f>IF(List!B6130="","",1)</f>
        <v/>
      </c>
    </row>
    <row r="6132" spans="18:18" x14ac:dyDescent="0.25">
      <c r="R6132" s="9" t="str">
        <f>IF(List!B6131="","",1)</f>
        <v/>
      </c>
    </row>
    <row r="6133" spans="18:18" x14ac:dyDescent="0.25">
      <c r="R6133" s="9" t="str">
        <f>IF(List!B6132="","",1)</f>
        <v/>
      </c>
    </row>
    <row r="6134" spans="18:18" x14ac:dyDescent="0.25">
      <c r="R6134" s="9" t="str">
        <f>IF(List!B6133="","",1)</f>
        <v/>
      </c>
    </row>
    <row r="6135" spans="18:18" x14ac:dyDescent="0.25">
      <c r="R6135" s="9" t="str">
        <f>IF(List!B6134="","",1)</f>
        <v/>
      </c>
    </row>
    <row r="6136" spans="18:18" x14ac:dyDescent="0.25">
      <c r="R6136" s="9" t="str">
        <f>IF(List!B6135="","",1)</f>
        <v/>
      </c>
    </row>
    <row r="6137" spans="18:18" x14ac:dyDescent="0.25">
      <c r="R6137" s="9" t="str">
        <f>IF(List!B6136="","",1)</f>
        <v/>
      </c>
    </row>
    <row r="6138" spans="18:18" x14ac:dyDescent="0.25">
      <c r="R6138" s="9" t="str">
        <f>IF(List!B6137="","",1)</f>
        <v/>
      </c>
    </row>
    <row r="6139" spans="18:18" x14ac:dyDescent="0.25">
      <c r="R6139" s="9" t="str">
        <f>IF(List!B6138="","",1)</f>
        <v/>
      </c>
    </row>
    <row r="6140" spans="18:18" x14ac:dyDescent="0.25">
      <c r="R6140" s="9" t="str">
        <f>IF(List!B6139="","",1)</f>
        <v/>
      </c>
    </row>
    <row r="6141" spans="18:18" x14ac:dyDescent="0.25">
      <c r="R6141" s="9" t="str">
        <f>IF(List!B6140="","",1)</f>
        <v/>
      </c>
    </row>
    <row r="6142" spans="18:18" x14ac:dyDescent="0.25">
      <c r="R6142" s="9" t="str">
        <f>IF(List!B6141="","",1)</f>
        <v/>
      </c>
    </row>
    <row r="6143" spans="18:18" x14ac:dyDescent="0.25">
      <c r="R6143" s="9" t="str">
        <f>IF(List!B6142="","",1)</f>
        <v/>
      </c>
    </row>
    <row r="6144" spans="18:18" x14ac:dyDescent="0.25">
      <c r="R6144" s="9" t="str">
        <f>IF(List!B6143="","",1)</f>
        <v/>
      </c>
    </row>
    <row r="6145" spans="18:18" x14ac:dyDescent="0.25">
      <c r="R6145" s="9" t="str">
        <f>IF(List!B6144="","",1)</f>
        <v/>
      </c>
    </row>
    <row r="6146" spans="18:18" x14ac:dyDescent="0.25">
      <c r="R6146" s="9" t="str">
        <f>IF(List!B6145="","",1)</f>
        <v/>
      </c>
    </row>
    <row r="6147" spans="18:18" x14ac:dyDescent="0.25">
      <c r="R6147" s="9" t="str">
        <f>IF(List!B6146="","",1)</f>
        <v/>
      </c>
    </row>
    <row r="6148" spans="18:18" x14ac:dyDescent="0.25">
      <c r="R6148" s="9" t="str">
        <f>IF(List!B6147="","",1)</f>
        <v/>
      </c>
    </row>
    <row r="6149" spans="18:18" x14ac:dyDescent="0.25">
      <c r="R6149" s="9" t="str">
        <f>IF(List!B6148="","",1)</f>
        <v/>
      </c>
    </row>
    <row r="6150" spans="18:18" x14ac:dyDescent="0.25">
      <c r="R6150" s="9" t="str">
        <f>IF(List!B6149="","",1)</f>
        <v/>
      </c>
    </row>
    <row r="6151" spans="18:18" x14ac:dyDescent="0.25">
      <c r="R6151" s="9" t="str">
        <f>IF(List!B6150="","",1)</f>
        <v/>
      </c>
    </row>
    <row r="6152" spans="18:18" x14ac:dyDescent="0.25">
      <c r="R6152" s="9" t="str">
        <f>IF(List!B6151="","",1)</f>
        <v/>
      </c>
    </row>
    <row r="6153" spans="18:18" x14ac:dyDescent="0.25">
      <c r="R6153" s="9" t="str">
        <f>IF(List!B6152="","",1)</f>
        <v/>
      </c>
    </row>
    <row r="6154" spans="18:18" x14ac:dyDescent="0.25">
      <c r="R6154" s="9" t="str">
        <f>IF(List!B6153="","",1)</f>
        <v/>
      </c>
    </row>
    <row r="6155" spans="18:18" x14ac:dyDescent="0.25">
      <c r="R6155" s="9" t="str">
        <f>IF(List!B6154="","",1)</f>
        <v/>
      </c>
    </row>
    <row r="6156" spans="18:18" x14ac:dyDescent="0.25">
      <c r="R6156" s="9" t="str">
        <f>IF(List!B6155="","",1)</f>
        <v/>
      </c>
    </row>
    <row r="6157" spans="18:18" x14ac:dyDescent="0.25">
      <c r="R6157" s="9" t="str">
        <f>IF(List!B6156="","",1)</f>
        <v/>
      </c>
    </row>
    <row r="6158" spans="18:18" x14ac:dyDescent="0.25">
      <c r="R6158" s="9" t="str">
        <f>IF(List!B6157="","",1)</f>
        <v/>
      </c>
    </row>
    <row r="6159" spans="18:18" x14ac:dyDescent="0.25">
      <c r="R6159" s="9" t="str">
        <f>IF(List!B6158="","",1)</f>
        <v/>
      </c>
    </row>
    <row r="6160" spans="18:18" x14ac:dyDescent="0.25">
      <c r="R6160" s="9" t="str">
        <f>IF(List!B6159="","",1)</f>
        <v/>
      </c>
    </row>
    <row r="6161" spans="18:18" x14ac:dyDescent="0.25">
      <c r="R6161" s="9" t="str">
        <f>IF(List!B6160="","",1)</f>
        <v/>
      </c>
    </row>
    <row r="6162" spans="18:18" x14ac:dyDescent="0.25">
      <c r="R6162" s="9" t="str">
        <f>IF(List!B6161="","",1)</f>
        <v/>
      </c>
    </row>
    <row r="6163" spans="18:18" x14ac:dyDescent="0.25">
      <c r="R6163" s="9" t="str">
        <f>IF(List!B6162="","",1)</f>
        <v/>
      </c>
    </row>
    <row r="6164" spans="18:18" x14ac:dyDescent="0.25">
      <c r="R6164" s="9" t="str">
        <f>IF(List!B6163="","",1)</f>
        <v/>
      </c>
    </row>
    <row r="6165" spans="18:18" x14ac:dyDescent="0.25">
      <c r="R6165" s="9" t="str">
        <f>IF(List!B6164="","",1)</f>
        <v/>
      </c>
    </row>
    <row r="6166" spans="18:18" x14ac:dyDescent="0.25">
      <c r="R6166" s="9" t="str">
        <f>IF(List!B6165="","",1)</f>
        <v/>
      </c>
    </row>
    <row r="6167" spans="18:18" x14ac:dyDescent="0.25">
      <c r="R6167" s="9" t="str">
        <f>IF(List!B6166="","",1)</f>
        <v/>
      </c>
    </row>
    <row r="6168" spans="18:18" x14ac:dyDescent="0.25">
      <c r="R6168" s="9" t="str">
        <f>IF(List!B6167="","",1)</f>
        <v/>
      </c>
    </row>
    <row r="6169" spans="18:18" x14ac:dyDescent="0.25">
      <c r="R6169" s="9" t="str">
        <f>IF(List!B6168="","",1)</f>
        <v/>
      </c>
    </row>
    <row r="6170" spans="18:18" x14ac:dyDescent="0.25">
      <c r="R6170" s="9" t="str">
        <f>IF(List!B6169="","",1)</f>
        <v/>
      </c>
    </row>
    <row r="6171" spans="18:18" x14ac:dyDescent="0.25">
      <c r="R6171" s="9" t="str">
        <f>IF(List!B6170="","",1)</f>
        <v/>
      </c>
    </row>
    <row r="6172" spans="18:18" x14ac:dyDescent="0.25">
      <c r="R6172" s="9" t="str">
        <f>IF(List!B6171="","",1)</f>
        <v/>
      </c>
    </row>
    <row r="6173" spans="18:18" x14ac:dyDescent="0.25">
      <c r="R6173" s="9" t="str">
        <f>IF(List!B6172="","",1)</f>
        <v/>
      </c>
    </row>
    <row r="6174" spans="18:18" x14ac:dyDescent="0.25">
      <c r="R6174" s="9" t="str">
        <f>IF(List!B6173="","",1)</f>
        <v/>
      </c>
    </row>
    <row r="6175" spans="18:18" x14ac:dyDescent="0.25">
      <c r="R6175" s="9" t="str">
        <f>IF(List!B6174="","",1)</f>
        <v/>
      </c>
    </row>
    <row r="6176" spans="18:18" x14ac:dyDescent="0.25">
      <c r="R6176" s="9" t="str">
        <f>IF(List!B6175="","",1)</f>
        <v/>
      </c>
    </row>
    <row r="6177" spans="18:18" x14ac:dyDescent="0.25">
      <c r="R6177" s="9" t="str">
        <f>IF(List!B6176="","",1)</f>
        <v/>
      </c>
    </row>
    <row r="6178" spans="18:18" x14ac:dyDescent="0.25">
      <c r="R6178" s="9" t="str">
        <f>IF(List!B6177="","",1)</f>
        <v/>
      </c>
    </row>
    <row r="6179" spans="18:18" x14ac:dyDescent="0.25">
      <c r="R6179" s="9" t="str">
        <f>IF(List!B6178="","",1)</f>
        <v/>
      </c>
    </row>
    <row r="6180" spans="18:18" x14ac:dyDescent="0.25">
      <c r="R6180" s="9" t="str">
        <f>IF(List!B6179="","",1)</f>
        <v/>
      </c>
    </row>
    <row r="6181" spans="18:18" x14ac:dyDescent="0.25">
      <c r="R6181" s="9" t="str">
        <f>IF(List!B6180="","",1)</f>
        <v/>
      </c>
    </row>
    <row r="6182" spans="18:18" x14ac:dyDescent="0.25">
      <c r="R6182" s="9" t="str">
        <f>IF(List!B6181="","",1)</f>
        <v/>
      </c>
    </row>
    <row r="6183" spans="18:18" x14ac:dyDescent="0.25">
      <c r="R6183" s="9" t="str">
        <f>IF(List!B6182="","",1)</f>
        <v/>
      </c>
    </row>
    <row r="6184" spans="18:18" x14ac:dyDescent="0.25">
      <c r="R6184" s="9" t="str">
        <f>IF(List!B6183="","",1)</f>
        <v/>
      </c>
    </row>
    <row r="6185" spans="18:18" x14ac:dyDescent="0.25">
      <c r="R6185" s="9" t="str">
        <f>IF(List!B6184="","",1)</f>
        <v/>
      </c>
    </row>
    <row r="6186" spans="18:18" x14ac:dyDescent="0.25">
      <c r="R6186" s="9" t="str">
        <f>IF(List!B6185="","",1)</f>
        <v/>
      </c>
    </row>
    <row r="6187" spans="18:18" x14ac:dyDescent="0.25">
      <c r="R6187" s="9" t="str">
        <f>IF(List!B6186="","",1)</f>
        <v/>
      </c>
    </row>
    <row r="6188" spans="18:18" x14ac:dyDescent="0.25">
      <c r="R6188" s="9" t="str">
        <f>IF(List!B6187="","",1)</f>
        <v/>
      </c>
    </row>
    <row r="6189" spans="18:18" x14ac:dyDescent="0.25">
      <c r="R6189" s="9" t="str">
        <f>IF(List!B6188="","",1)</f>
        <v/>
      </c>
    </row>
    <row r="6190" spans="18:18" x14ac:dyDescent="0.25">
      <c r="R6190" s="9" t="str">
        <f>IF(List!B6189="","",1)</f>
        <v/>
      </c>
    </row>
    <row r="6191" spans="18:18" x14ac:dyDescent="0.25">
      <c r="R6191" s="9" t="str">
        <f>IF(List!B6190="","",1)</f>
        <v/>
      </c>
    </row>
    <row r="6192" spans="18:18" x14ac:dyDescent="0.25">
      <c r="R6192" s="9" t="str">
        <f>IF(List!B6191="","",1)</f>
        <v/>
      </c>
    </row>
    <row r="6193" spans="18:18" x14ac:dyDescent="0.25">
      <c r="R6193" s="9" t="str">
        <f>IF(List!B6192="","",1)</f>
        <v/>
      </c>
    </row>
    <row r="6194" spans="18:18" x14ac:dyDescent="0.25">
      <c r="R6194" s="9" t="str">
        <f>IF(List!B6193="","",1)</f>
        <v/>
      </c>
    </row>
    <row r="6195" spans="18:18" x14ac:dyDescent="0.25">
      <c r="R6195" s="9" t="str">
        <f>IF(List!B6194="","",1)</f>
        <v/>
      </c>
    </row>
    <row r="6196" spans="18:18" x14ac:dyDescent="0.25">
      <c r="R6196" s="9" t="str">
        <f>IF(List!B6195="","",1)</f>
        <v/>
      </c>
    </row>
    <row r="6197" spans="18:18" x14ac:dyDescent="0.25">
      <c r="R6197" s="9" t="str">
        <f>IF(List!B6196="","",1)</f>
        <v/>
      </c>
    </row>
    <row r="6198" spans="18:18" x14ac:dyDescent="0.25">
      <c r="R6198" s="9" t="str">
        <f>IF(List!B6197="","",1)</f>
        <v/>
      </c>
    </row>
    <row r="6199" spans="18:18" x14ac:dyDescent="0.25">
      <c r="R6199" s="9" t="str">
        <f>IF(List!B6198="","",1)</f>
        <v/>
      </c>
    </row>
    <row r="6200" spans="18:18" x14ac:dyDescent="0.25">
      <c r="R6200" s="9" t="str">
        <f>IF(List!B6199="","",1)</f>
        <v/>
      </c>
    </row>
    <row r="6201" spans="18:18" x14ac:dyDescent="0.25">
      <c r="R6201" s="9" t="str">
        <f>IF(List!B6200="","",1)</f>
        <v/>
      </c>
    </row>
    <row r="6202" spans="18:18" x14ac:dyDescent="0.25">
      <c r="R6202" s="9" t="str">
        <f>IF(List!B6201="","",1)</f>
        <v/>
      </c>
    </row>
    <row r="6203" spans="18:18" x14ac:dyDescent="0.25">
      <c r="R6203" s="9" t="str">
        <f>IF(List!B6202="","",1)</f>
        <v/>
      </c>
    </row>
    <row r="6204" spans="18:18" x14ac:dyDescent="0.25">
      <c r="R6204" s="9" t="str">
        <f>IF(List!B6203="","",1)</f>
        <v/>
      </c>
    </row>
    <row r="6205" spans="18:18" x14ac:dyDescent="0.25">
      <c r="R6205" s="9" t="str">
        <f>IF(List!B6204="","",1)</f>
        <v/>
      </c>
    </row>
    <row r="6206" spans="18:18" x14ac:dyDescent="0.25">
      <c r="R6206" s="9" t="str">
        <f>IF(List!B6205="","",1)</f>
        <v/>
      </c>
    </row>
    <row r="6207" spans="18:18" x14ac:dyDescent="0.25">
      <c r="R6207" s="9" t="str">
        <f>IF(List!B6206="","",1)</f>
        <v/>
      </c>
    </row>
    <row r="6208" spans="18:18" x14ac:dyDescent="0.25">
      <c r="R6208" s="9" t="str">
        <f>IF(List!B6207="","",1)</f>
        <v/>
      </c>
    </row>
    <row r="6209" spans="18:18" x14ac:dyDescent="0.25">
      <c r="R6209" s="9" t="str">
        <f>IF(List!B6208="","",1)</f>
        <v/>
      </c>
    </row>
    <row r="6210" spans="18:18" x14ac:dyDescent="0.25">
      <c r="R6210" s="9" t="str">
        <f>IF(List!B6209="","",1)</f>
        <v/>
      </c>
    </row>
    <row r="6211" spans="18:18" x14ac:dyDescent="0.25">
      <c r="R6211" s="9" t="str">
        <f>IF(List!B6210="","",1)</f>
        <v/>
      </c>
    </row>
    <row r="6212" spans="18:18" x14ac:dyDescent="0.25">
      <c r="R6212" s="9" t="str">
        <f>IF(List!B6211="","",1)</f>
        <v/>
      </c>
    </row>
    <row r="6213" spans="18:18" x14ac:dyDescent="0.25">
      <c r="R6213" s="9" t="str">
        <f>IF(List!B6212="","",1)</f>
        <v/>
      </c>
    </row>
    <row r="6214" spans="18:18" x14ac:dyDescent="0.25">
      <c r="R6214" s="9" t="str">
        <f>IF(List!B6213="","",1)</f>
        <v/>
      </c>
    </row>
    <row r="6215" spans="18:18" x14ac:dyDescent="0.25">
      <c r="R6215" s="9" t="str">
        <f>IF(List!B6214="","",1)</f>
        <v/>
      </c>
    </row>
    <row r="6216" spans="18:18" x14ac:dyDescent="0.25">
      <c r="R6216" s="9" t="str">
        <f>IF(List!B6215="","",1)</f>
        <v/>
      </c>
    </row>
    <row r="6217" spans="18:18" x14ac:dyDescent="0.25">
      <c r="R6217" s="9" t="str">
        <f>IF(List!B6216="","",1)</f>
        <v/>
      </c>
    </row>
    <row r="6218" spans="18:18" x14ac:dyDescent="0.25">
      <c r="R6218" s="9" t="str">
        <f>IF(List!B6217="","",1)</f>
        <v/>
      </c>
    </row>
    <row r="6219" spans="18:18" x14ac:dyDescent="0.25">
      <c r="R6219" s="9" t="str">
        <f>IF(List!B6218="","",1)</f>
        <v/>
      </c>
    </row>
    <row r="6220" spans="18:18" x14ac:dyDescent="0.25">
      <c r="R6220" s="9" t="str">
        <f>IF(List!B6219="","",1)</f>
        <v/>
      </c>
    </row>
    <row r="6221" spans="18:18" x14ac:dyDescent="0.25">
      <c r="R6221" s="9" t="str">
        <f>IF(List!B6220="","",1)</f>
        <v/>
      </c>
    </row>
    <row r="6222" spans="18:18" x14ac:dyDescent="0.25">
      <c r="R6222" s="9" t="str">
        <f>IF(List!B6221="","",1)</f>
        <v/>
      </c>
    </row>
    <row r="6223" spans="18:18" x14ac:dyDescent="0.25">
      <c r="R6223" s="9" t="str">
        <f>IF(List!B6222="","",1)</f>
        <v/>
      </c>
    </row>
    <row r="6224" spans="18:18" x14ac:dyDescent="0.25">
      <c r="R6224" s="9" t="str">
        <f>IF(List!B6223="","",1)</f>
        <v/>
      </c>
    </row>
    <row r="6225" spans="18:18" x14ac:dyDescent="0.25">
      <c r="R6225" s="9" t="str">
        <f>IF(List!B6224="","",1)</f>
        <v/>
      </c>
    </row>
    <row r="6226" spans="18:18" x14ac:dyDescent="0.25">
      <c r="R6226" s="9" t="str">
        <f>IF(List!B6225="","",1)</f>
        <v/>
      </c>
    </row>
    <row r="6227" spans="18:18" x14ac:dyDescent="0.25">
      <c r="R6227" s="9" t="str">
        <f>IF(List!B6226="","",1)</f>
        <v/>
      </c>
    </row>
    <row r="6228" spans="18:18" x14ac:dyDescent="0.25">
      <c r="R6228" s="9" t="str">
        <f>IF(List!B6227="","",1)</f>
        <v/>
      </c>
    </row>
    <row r="6229" spans="18:18" x14ac:dyDescent="0.25">
      <c r="R6229" s="9" t="str">
        <f>IF(List!B6228="","",1)</f>
        <v/>
      </c>
    </row>
    <row r="6230" spans="18:18" x14ac:dyDescent="0.25">
      <c r="R6230" s="9" t="str">
        <f>IF(List!B6229="","",1)</f>
        <v/>
      </c>
    </row>
    <row r="6231" spans="18:18" x14ac:dyDescent="0.25">
      <c r="R6231" s="9" t="str">
        <f>IF(List!B6230="","",1)</f>
        <v/>
      </c>
    </row>
    <row r="6232" spans="18:18" x14ac:dyDescent="0.25">
      <c r="R6232" s="9" t="str">
        <f>IF(List!B6231="","",1)</f>
        <v/>
      </c>
    </row>
    <row r="6233" spans="18:18" x14ac:dyDescent="0.25">
      <c r="R6233" s="9" t="str">
        <f>IF(List!B6232="","",1)</f>
        <v/>
      </c>
    </row>
    <row r="6234" spans="18:18" x14ac:dyDescent="0.25">
      <c r="R6234" s="9" t="str">
        <f>IF(List!B6233="","",1)</f>
        <v/>
      </c>
    </row>
    <row r="6235" spans="18:18" x14ac:dyDescent="0.25">
      <c r="R6235" s="9" t="str">
        <f>IF(List!B6234="","",1)</f>
        <v/>
      </c>
    </row>
    <row r="6236" spans="18:18" x14ac:dyDescent="0.25">
      <c r="R6236" s="9" t="str">
        <f>IF(List!B6235="","",1)</f>
        <v/>
      </c>
    </row>
    <row r="6237" spans="18:18" x14ac:dyDescent="0.25">
      <c r="R6237" s="9" t="str">
        <f>IF(List!B6236="","",1)</f>
        <v/>
      </c>
    </row>
    <row r="6238" spans="18:18" x14ac:dyDescent="0.25">
      <c r="R6238" s="9" t="str">
        <f>IF(List!B6237="","",1)</f>
        <v/>
      </c>
    </row>
    <row r="6239" spans="18:18" x14ac:dyDescent="0.25">
      <c r="R6239" s="9" t="str">
        <f>IF(List!B6238="","",1)</f>
        <v/>
      </c>
    </row>
    <row r="6240" spans="18:18" x14ac:dyDescent="0.25">
      <c r="R6240" s="9" t="str">
        <f>IF(List!B6239="","",1)</f>
        <v/>
      </c>
    </row>
    <row r="6241" spans="18:18" x14ac:dyDescent="0.25">
      <c r="R6241" s="9" t="str">
        <f>IF(List!B6240="","",1)</f>
        <v/>
      </c>
    </row>
    <row r="6242" spans="18:18" x14ac:dyDescent="0.25">
      <c r="R6242" s="9" t="str">
        <f>IF(List!B6241="","",1)</f>
        <v/>
      </c>
    </row>
    <row r="6243" spans="18:18" x14ac:dyDescent="0.25">
      <c r="R6243" s="9" t="str">
        <f>IF(List!B6242="","",1)</f>
        <v/>
      </c>
    </row>
    <row r="6244" spans="18:18" x14ac:dyDescent="0.25">
      <c r="R6244" s="9" t="str">
        <f>IF(List!B6243="","",1)</f>
        <v/>
      </c>
    </row>
    <row r="6245" spans="18:18" x14ac:dyDescent="0.25">
      <c r="R6245" s="9" t="str">
        <f>IF(List!B6244="","",1)</f>
        <v/>
      </c>
    </row>
    <row r="6246" spans="18:18" x14ac:dyDescent="0.25">
      <c r="R6246" s="9" t="str">
        <f>IF(List!B6245="","",1)</f>
        <v/>
      </c>
    </row>
    <row r="6247" spans="18:18" x14ac:dyDescent="0.25">
      <c r="R6247" s="9" t="str">
        <f>IF(List!B6246="","",1)</f>
        <v/>
      </c>
    </row>
    <row r="6248" spans="18:18" x14ac:dyDescent="0.25">
      <c r="R6248" s="9" t="str">
        <f>IF(List!B6247="","",1)</f>
        <v/>
      </c>
    </row>
    <row r="6249" spans="18:18" x14ac:dyDescent="0.25">
      <c r="R6249" s="9" t="str">
        <f>IF(List!B6248="","",1)</f>
        <v/>
      </c>
    </row>
    <row r="6250" spans="18:18" x14ac:dyDescent="0.25">
      <c r="R6250" s="9" t="str">
        <f>IF(List!B6249="","",1)</f>
        <v/>
      </c>
    </row>
    <row r="6251" spans="18:18" x14ac:dyDescent="0.25">
      <c r="R6251" s="9" t="str">
        <f>IF(List!B6250="","",1)</f>
        <v/>
      </c>
    </row>
    <row r="6252" spans="18:18" x14ac:dyDescent="0.25">
      <c r="R6252" s="9" t="str">
        <f>IF(List!B6251="","",1)</f>
        <v/>
      </c>
    </row>
    <row r="6253" spans="18:18" x14ac:dyDescent="0.25">
      <c r="R6253" s="9" t="str">
        <f>IF(List!B6252="","",1)</f>
        <v/>
      </c>
    </row>
    <row r="6254" spans="18:18" x14ac:dyDescent="0.25">
      <c r="R6254" s="9" t="str">
        <f>IF(List!B6253="","",1)</f>
        <v/>
      </c>
    </row>
    <row r="6255" spans="18:18" x14ac:dyDescent="0.25">
      <c r="R6255" s="9" t="str">
        <f>IF(List!B6254="","",1)</f>
        <v/>
      </c>
    </row>
    <row r="6256" spans="18:18" x14ac:dyDescent="0.25">
      <c r="R6256" s="9" t="str">
        <f>IF(List!B6255="","",1)</f>
        <v/>
      </c>
    </row>
    <row r="6257" spans="18:18" x14ac:dyDescent="0.25">
      <c r="R6257" s="9" t="str">
        <f>IF(List!B6256="","",1)</f>
        <v/>
      </c>
    </row>
    <row r="6258" spans="18:18" x14ac:dyDescent="0.25">
      <c r="R6258" s="9" t="str">
        <f>IF(List!B6257="","",1)</f>
        <v/>
      </c>
    </row>
    <row r="6259" spans="18:18" x14ac:dyDescent="0.25">
      <c r="R6259" s="9" t="str">
        <f>IF(List!B6258="","",1)</f>
        <v/>
      </c>
    </row>
    <row r="6260" spans="18:18" x14ac:dyDescent="0.25">
      <c r="R6260" s="9" t="str">
        <f>IF(List!B6259="","",1)</f>
        <v/>
      </c>
    </row>
    <row r="6261" spans="18:18" x14ac:dyDescent="0.25">
      <c r="R6261" s="9" t="str">
        <f>IF(List!B6260="","",1)</f>
        <v/>
      </c>
    </row>
    <row r="6262" spans="18:18" x14ac:dyDescent="0.25">
      <c r="R6262" s="9" t="str">
        <f>IF(List!B6261="","",1)</f>
        <v/>
      </c>
    </row>
    <row r="6263" spans="18:18" x14ac:dyDescent="0.25">
      <c r="R6263" s="9" t="str">
        <f>IF(List!B6262="","",1)</f>
        <v/>
      </c>
    </row>
    <row r="6264" spans="18:18" x14ac:dyDescent="0.25">
      <c r="R6264" s="9" t="str">
        <f>IF(List!B6263="","",1)</f>
        <v/>
      </c>
    </row>
    <row r="6265" spans="18:18" x14ac:dyDescent="0.25">
      <c r="R6265" s="9" t="str">
        <f>IF(List!B6264="","",1)</f>
        <v/>
      </c>
    </row>
    <row r="6266" spans="18:18" x14ac:dyDescent="0.25">
      <c r="R6266" s="9" t="str">
        <f>IF(List!B6265="","",1)</f>
        <v/>
      </c>
    </row>
    <row r="6267" spans="18:18" x14ac:dyDescent="0.25">
      <c r="R6267" s="9" t="str">
        <f>IF(List!B6266="","",1)</f>
        <v/>
      </c>
    </row>
    <row r="6268" spans="18:18" x14ac:dyDescent="0.25">
      <c r="R6268" s="9" t="str">
        <f>IF(List!B6267="","",1)</f>
        <v/>
      </c>
    </row>
    <row r="6269" spans="18:18" x14ac:dyDescent="0.25">
      <c r="R6269" s="9" t="str">
        <f>IF(List!B6268="","",1)</f>
        <v/>
      </c>
    </row>
    <row r="6270" spans="18:18" x14ac:dyDescent="0.25">
      <c r="R6270" s="9" t="str">
        <f>IF(List!B6269="","",1)</f>
        <v/>
      </c>
    </row>
    <row r="6271" spans="18:18" x14ac:dyDescent="0.25">
      <c r="R6271" s="9" t="str">
        <f>IF(List!B6270="","",1)</f>
        <v/>
      </c>
    </row>
    <row r="6272" spans="18:18" x14ac:dyDescent="0.25">
      <c r="R6272" s="9" t="str">
        <f>IF(List!B6271="","",1)</f>
        <v/>
      </c>
    </row>
    <row r="6273" spans="18:18" x14ac:dyDescent="0.25">
      <c r="R6273" s="9" t="str">
        <f>IF(List!B6272="","",1)</f>
        <v/>
      </c>
    </row>
    <row r="6274" spans="18:18" x14ac:dyDescent="0.25">
      <c r="R6274" s="9" t="str">
        <f>IF(List!B6273="","",1)</f>
        <v/>
      </c>
    </row>
    <row r="6275" spans="18:18" x14ac:dyDescent="0.25">
      <c r="R6275" s="9" t="str">
        <f>IF(List!B6274="","",1)</f>
        <v/>
      </c>
    </row>
    <row r="6276" spans="18:18" x14ac:dyDescent="0.25">
      <c r="R6276" s="9" t="str">
        <f>IF(List!B6275="","",1)</f>
        <v/>
      </c>
    </row>
    <row r="6277" spans="18:18" x14ac:dyDescent="0.25">
      <c r="R6277" s="9" t="str">
        <f>IF(List!B6276="","",1)</f>
        <v/>
      </c>
    </row>
    <row r="6278" spans="18:18" x14ac:dyDescent="0.25">
      <c r="R6278" s="9" t="str">
        <f>IF(List!B6277="","",1)</f>
        <v/>
      </c>
    </row>
    <row r="6279" spans="18:18" x14ac:dyDescent="0.25">
      <c r="R6279" s="9" t="str">
        <f>IF(List!B6278="","",1)</f>
        <v/>
      </c>
    </row>
    <row r="6280" spans="18:18" x14ac:dyDescent="0.25">
      <c r="R6280" s="9" t="str">
        <f>IF(List!B6279="","",1)</f>
        <v/>
      </c>
    </row>
    <row r="6281" spans="18:18" x14ac:dyDescent="0.25">
      <c r="R6281" s="9" t="str">
        <f>IF(List!B6280="","",1)</f>
        <v/>
      </c>
    </row>
    <row r="6282" spans="18:18" x14ac:dyDescent="0.25">
      <c r="R6282" s="9" t="str">
        <f>IF(List!B6281="","",1)</f>
        <v/>
      </c>
    </row>
    <row r="6283" spans="18:18" x14ac:dyDescent="0.25">
      <c r="R6283" s="9" t="str">
        <f>IF(List!B6282="","",1)</f>
        <v/>
      </c>
    </row>
    <row r="6284" spans="18:18" x14ac:dyDescent="0.25">
      <c r="R6284" s="9" t="str">
        <f>IF(List!B6283="","",1)</f>
        <v/>
      </c>
    </row>
    <row r="6285" spans="18:18" x14ac:dyDescent="0.25">
      <c r="R6285" s="9" t="str">
        <f>IF(List!B6284="","",1)</f>
        <v/>
      </c>
    </row>
    <row r="6286" spans="18:18" x14ac:dyDescent="0.25">
      <c r="R6286" s="9" t="str">
        <f>IF(List!B6285="","",1)</f>
        <v/>
      </c>
    </row>
    <row r="6287" spans="18:18" x14ac:dyDescent="0.25">
      <c r="R6287" s="9" t="str">
        <f>IF(List!B6286="","",1)</f>
        <v/>
      </c>
    </row>
    <row r="6288" spans="18:18" x14ac:dyDescent="0.25">
      <c r="R6288" s="9" t="str">
        <f>IF(List!B6287="","",1)</f>
        <v/>
      </c>
    </row>
    <row r="6289" spans="18:18" x14ac:dyDescent="0.25">
      <c r="R6289" s="9" t="str">
        <f>IF(List!B6288="","",1)</f>
        <v/>
      </c>
    </row>
    <row r="6290" spans="18:18" x14ac:dyDescent="0.25">
      <c r="R6290" s="9" t="str">
        <f>IF(List!B6289="","",1)</f>
        <v/>
      </c>
    </row>
    <row r="6291" spans="18:18" x14ac:dyDescent="0.25">
      <c r="R6291" s="9" t="str">
        <f>IF(List!B6290="","",1)</f>
        <v/>
      </c>
    </row>
    <row r="6292" spans="18:18" x14ac:dyDescent="0.25">
      <c r="R6292" s="9" t="str">
        <f>IF(List!B6291="","",1)</f>
        <v/>
      </c>
    </row>
    <row r="6293" spans="18:18" x14ac:dyDescent="0.25">
      <c r="R6293" s="9" t="str">
        <f>IF(List!B6292="","",1)</f>
        <v/>
      </c>
    </row>
    <row r="6294" spans="18:18" x14ac:dyDescent="0.25">
      <c r="R6294" s="9" t="str">
        <f>IF(List!B6293="","",1)</f>
        <v/>
      </c>
    </row>
    <row r="6295" spans="18:18" x14ac:dyDescent="0.25">
      <c r="R6295" s="9" t="str">
        <f>IF(List!B6294="","",1)</f>
        <v/>
      </c>
    </row>
    <row r="6296" spans="18:18" x14ac:dyDescent="0.25">
      <c r="R6296" s="9" t="str">
        <f>IF(List!B6295="","",1)</f>
        <v/>
      </c>
    </row>
    <row r="6297" spans="18:18" x14ac:dyDescent="0.25">
      <c r="R6297" s="9" t="str">
        <f>IF(List!B6296="","",1)</f>
        <v/>
      </c>
    </row>
    <row r="6298" spans="18:18" x14ac:dyDescent="0.25">
      <c r="R6298" s="9" t="str">
        <f>IF(List!B6297="","",1)</f>
        <v/>
      </c>
    </row>
    <row r="6299" spans="18:18" x14ac:dyDescent="0.25">
      <c r="R6299" s="9" t="str">
        <f>IF(List!B6298="","",1)</f>
        <v/>
      </c>
    </row>
    <row r="6300" spans="18:18" x14ac:dyDescent="0.25">
      <c r="R6300" s="9" t="str">
        <f>IF(List!B6299="","",1)</f>
        <v/>
      </c>
    </row>
    <row r="6301" spans="18:18" x14ac:dyDescent="0.25">
      <c r="R6301" s="9" t="str">
        <f>IF(List!B6300="","",1)</f>
        <v/>
      </c>
    </row>
    <row r="6302" spans="18:18" x14ac:dyDescent="0.25">
      <c r="R6302" s="9" t="str">
        <f>IF(List!B6301="","",1)</f>
        <v/>
      </c>
    </row>
    <row r="6303" spans="18:18" x14ac:dyDescent="0.25">
      <c r="R6303" s="9" t="str">
        <f>IF(List!B6302="","",1)</f>
        <v/>
      </c>
    </row>
    <row r="6304" spans="18:18" x14ac:dyDescent="0.25">
      <c r="R6304" s="9" t="str">
        <f>IF(List!B6303="","",1)</f>
        <v/>
      </c>
    </row>
    <row r="6305" spans="18:18" x14ac:dyDescent="0.25">
      <c r="R6305" s="9" t="str">
        <f>IF(List!B6304="","",1)</f>
        <v/>
      </c>
    </row>
    <row r="6306" spans="18:18" x14ac:dyDescent="0.25">
      <c r="R6306" s="9" t="str">
        <f>IF(List!B6305="","",1)</f>
        <v/>
      </c>
    </row>
    <row r="6307" spans="18:18" x14ac:dyDescent="0.25">
      <c r="R6307" s="9" t="str">
        <f>IF(List!B6306="","",1)</f>
        <v/>
      </c>
    </row>
    <row r="6308" spans="18:18" x14ac:dyDescent="0.25">
      <c r="R6308" s="9" t="str">
        <f>IF(List!B6307="","",1)</f>
        <v/>
      </c>
    </row>
    <row r="6309" spans="18:18" x14ac:dyDescent="0.25">
      <c r="R6309" s="9" t="str">
        <f>IF(List!B6308="","",1)</f>
        <v/>
      </c>
    </row>
    <row r="6310" spans="18:18" x14ac:dyDescent="0.25">
      <c r="R6310" s="9" t="str">
        <f>IF(List!B6309="","",1)</f>
        <v/>
      </c>
    </row>
    <row r="6311" spans="18:18" x14ac:dyDescent="0.25">
      <c r="R6311" s="9" t="str">
        <f>IF(List!B6310="","",1)</f>
        <v/>
      </c>
    </row>
    <row r="6312" spans="18:18" x14ac:dyDescent="0.25">
      <c r="R6312" s="9" t="str">
        <f>IF(List!B6311="","",1)</f>
        <v/>
      </c>
    </row>
    <row r="6313" spans="18:18" x14ac:dyDescent="0.25">
      <c r="R6313" s="9" t="str">
        <f>IF(List!B6312="","",1)</f>
        <v/>
      </c>
    </row>
    <row r="6314" spans="18:18" x14ac:dyDescent="0.25">
      <c r="R6314" s="9" t="str">
        <f>IF(List!B6313="","",1)</f>
        <v/>
      </c>
    </row>
    <row r="6315" spans="18:18" x14ac:dyDescent="0.25">
      <c r="R6315" s="9" t="str">
        <f>IF(List!B6314="","",1)</f>
        <v/>
      </c>
    </row>
    <row r="6316" spans="18:18" x14ac:dyDescent="0.25">
      <c r="R6316" s="9" t="str">
        <f>IF(List!B6315="","",1)</f>
        <v/>
      </c>
    </row>
    <row r="6317" spans="18:18" x14ac:dyDescent="0.25">
      <c r="R6317" s="9" t="str">
        <f>IF(List!B6316="","",1)</f>
        <v/>
      </c>
    </row>
    <row r="6318" spans="18:18" x14ac:dyDescent="0.25">
      <c r="R6318" s="9" t="str">
        <f>IF(List!B6317="","",1)</f>
        <v/>
      </c>
    </row>
    <row r="6319" spans="18:18" x14ac:dyDescent="0.25">
      <c r="R6319" s="9" t="str">
        <f>IF(List!B6318="","",1)</f>
        <v/>
      </c>
    </row>
    <row r="6320" spans="18:18" x14ac:dyDescent="0.25">
      <c r="R6320" s="9" t="str">
        <f>IF(List!B6319="","",1)</f>
        <v/>
      </c>
    </row>
    <row r="6321" spans="18:18" x14ac:dyDescent="0.25">
      <c r="R6321" s="9" t="str">
        <f>IF(List!B6320="","",1)</f>
        <v/>
      </c>
    </row>
    <row r="6322" spans="18:18" x14ac:dyDescent="0.25">
      <c r="R6322" s="9" t="str">
        <f>IF(List!B6321="","",1)</f>
        <v/>
      </c>
    </row>
    <row r="6323" spans="18:18" x14ac:dyDescent="0.25">
      <c r="R6323" s="9" t="str">
        <f>IF(List!B6322="","",1)</f>
        <v/>
      </c>
    </row>
    <row r="6324" spans="18:18" x14ac:dyDescent="0.25">
      <c r="R6324" s="9" t="str">
        <f>IF(List!B6323="","",1)</f>
        <v/>
      </c>
    </row>
    <row r="6325" spans="18:18" x14ac:dyDescent="0.25">
      <c r="R6325" s="9" t="str">
        <f>IF(List!B6324="","",1)</f>
        <v/>
      </c>
    </row>
    <row r="6326" spans="18:18" x14ac:dyDescent="0.25">
      <c r="R6326" s="9" t="str">
        <f>IF(List!B6325="","",1)</f>
        <v/>
      </c>
    </row>
    <row r="6327" spans="18:18" x14ac:dyDescent="0.25">
      <c r="R6327" s="9" t="str">
        <f>IF(List!B6326="","",1)</f>
        <v/>
      </c>
    </row>
    <row r="6328" spans="18:18" x14ac:dyDescent="0.25">
      <c r="R6328" s="9" t="str">
        <f>IF(List!B6327="","",1)</f>
        <v/>
      </c>
    </row>
    <row r="6329" spans="18:18" x14ac:dyDescent="0.25">
      <c r="R6329" s="9" t="str">
        <f>IF(List!B6328="","",1)</f>
        <v/>
      </c>
    </row>
    <row r="6330" spans="18:18" x14ac:dyDescent="0.25">
      <c r="R6330" s="9" t="str">
        <f>IF(List!B6329="","",1)</f>
        <v/>
      </c>
    </row>
    <row r="6331" spans="18:18" x14ac:dyDescent="0.25">
      <c r="R6331" s="9" t="str">
        <f>IF(List!B6330="","",1)</f>
        <v/>
      </c>
    </row>
    <row r="6332" spans="18:18" x14ac:dyDescent="0.25">
      <c r="R6332" s="9" t="str">
        <f>IF(List!B6331="","",1)</f>
        <v/>
      </c>
    </row>
    <row r="6333" spans="18:18" x14ac:dyDescent="0.25">
      <c r="R6333" s="9" t="str">
        <f>IF(List!B6332="","",1)</f>
        <v/>
      </c>
    </row>
    <row r="6334" spans="18:18" x14ac:dyDescent="0.25">
      <c r="R6334" s="9" t="str">
        <f>IF(List!B6333="","",1)</f>
        <v/>
      </c>
    </row>
    <row r="6335" spans="18:18" x14ac:dyDescent="0.25">
      <c r="R6335" s="9" t="str">
        <f>IF(List!B6334="","",1)</f>
        <v/>
      </c>
    </row>
    <row r="6336" spans="18:18" x14ac:dyDescent="0.25">
      <c r="R6336" s="9" t="str">
        <f>IF(List!B6335="","",1)</f>
        <v/>
      </c>
    </row>
    <row r="6337" spans="18:18" x14ac:dyDescent="0.25">
      <c r="R6337" s="9" t="str">
        <f>IF(List!B6336="","",1)</f>
        <v/>
      </c>
    </row>
    <row r="6338" spans="18:18" x14ac:dyDescent="0.25">
      <c r="R6338" s="9" t="str">
        <f>IF(List!B6337="","",1)</f>
        <v/>
      </c>
    </row>
    <row r="6339" spans="18:18" x14ac:dyDescent="0.25">
      <c r="R6339" s="9" t="str">
        <f>IF(List!B6338="","",1)</f>
        <v/>
      </c>
    </row>
    <row r="6340" spans="18:18" x14ac:dyDescent="0.25">
      <c r="R6340" s="9" t="str">
        <f>IF(List!B6339="","",1)</f>
        <v/>
      </c>
    </row>
    <row r="6341" spans="18:18" x14ac:dyDescent="0.25">
      <c r="R6341" s="9" t="str">
        <f>IF(List!B6340="","",1)</f>
        <v/>
      </c>
    </row>
    <row r="6342" spans="18:18" x14ac:dyDescent="0.25">
      <c r="R6342" s="9" t="str">
        <f>IF(List!B6341="","",1)</f>
        <v/>
      </c>
    </row>
    <row r="6343" spans="18:18" x14ac:dyDescent="0.25">
      <c r="R6343" s="9" t="str">
        <f>IF(List!B6342="","",1)</f>
        <v/>
      </c>
    </row>
    <row r="6344" spans="18:18" x14ac:dyDescent="0.25">
      <c r="R6344" s="9" t="str">
        <f>IF(List!B6343="","",1)</f>
        <v/>
      </c>
    </row>
    <row r="6345" spans="18:18" x14ac:dyDescent="0.25">
      <c r="R6345" s="9" t="str">
        <f>IF(List!B6344="","",1)</f>
        <v/>
      </c>
    </row>
    <row r="6346" spans="18:18" x14ac:dyDescent="0.25">
      <c r="R6346" s="9" t="str">
        <f>IF(List!B6345="","",1)</f>
        <v/>
      </c>
    </row>
    <row r="6347" spans="18:18" x14ac:dyDescent="0.25">
      <c r="R6347" s="9" t="str">
        <f>IF(List!B6346="","",1)</f>
        <v/>
      </c>
    </row>
    <row r="6348" spans="18:18" x14ac:dyDescent="0.25">
      <c r="R6348" s="9" t="str">
        <f>IF(List!B6347="","",1)</f>
        <v/>
      </c>
    </row>
    <row r="6349" spans="18:18" x14ac:dyDescent="0.25">
      <c r="R6349" s="9" t="str">
        <f>IF(List!B6348="","",1)</f>
        <v/>
      </c>
    </row>
    <row r="6350" spans="18:18" x14ac:dyDescent="0.25">
      <c r="R6350" s="9" t="str">
        <f>IF(List!B6349="","",1)</f>
        <v/>
      </c>
    </row>
    <row r="6351" spans="18:18" x14ac:dyDescent="0.25">
      <c r="R6351" s="9" t="str">
        <f>IF(List!B6350="","",1)</f>
        <v/>
      </c>
    </row>
    <row r="6352" spans="18:18" x14ac:dyDescent="0.25">
      <c r="R6352" s="9" t="str">
        <f>IF(List!B6351="","",1)</f>
        <v/>
      </c>
    </row>
    <row r="6353" spans="18:18" x14ac:dyDescent="0.25">
      <c r="R6353" s="9" t="str">
        <f>IF(List!B6352="","",1)</f>
        <v/>
      </c>
    </row>
    <row r="6354" spans="18:18" x14ac:dyDescent="0.25">
      <c r="R6354" s="9" t="str">
        <f>IF(List!B6353="","",1)</f>
        <v/>
      </c>
    </row>
    <row r="6355" spans="18:18" x14ac:dyDescent="0.25">
      <c r="R6355" s="9" t="str">
        <f>IF(List!B6354="","",1)</f>
        <v/>
      </c>
    </row>
    <row r="6356" spans="18:18" x14ac:dyDescent="0.25">
      <c r="R6356" s="9" t="str">
        <f>IF(List!B6355="","",1)</f>
        <v/>
      </c>
    </row>
    <row r="6357" spans="18:18" x14ac:dyDescent="0.25">
      <c r="R6357" s="9" t="str">
        <f>IF(List!B6356="","",1)</f>
        <v/>
      </c>
    </row>
    <row r="6358" spans="18:18" x14ac:dyDescent="0.25">
      <c r="R6358" s="9" t="str">
        <f>IF(List!B6357="","",1)</f>
        <v/>
      </c>
    </row>
    <row r="6359" spans="18:18" x14ac:dyDescent="0.25">
      <c r="R6359" s="9" t="str">
        <f>IF(List!B6358="","",1)</f>
        <v/>
      </c>
    </row>
    <row r="6360" spans="18:18" x14ac:dyDescent="0.25">
      <c r="R6360" s="9" t="str">
        <f>IF(List!B6359="","",1)</f>
        <v/>
      </c>
    </row>
    <row r="6361" spans="18:18" x14ac:dyDescent="0.25">
      <c r="R6361" s="9" t="str">
        <f>IF(List!B6360="","",1)</f>
        <v/>
      </c>
    </row>
    <row r="6362" spans="18:18" x14ac:dyDescent="0.25">
      <c r="R6362" s="9" t="str">
        <f>IF(List!B6361="","",1)</f>
        <v/>
      </c>
    </row>
    <row r="6363" spans="18:18" x14ac:dyDescent="0.25">
      <c r="R6363" s="9" t="str">
        <f>IF(List!B6362="","",1)</f>
        <v/>
      </c>
    </row>
    <row r="6364" spans="18:18" x14ac:dyDescent="0.25">
      <c r="R6364" s="9" t="str">
        <f>IF(List!B6363="","",1)</f>
        <v/>
      </c>
    </row>
    <row r="6365" spans="18:18" x14ac:dyDescent="0.25">
      <c r="R6365" s="9" t="str">
        <f>IF(List!B6364="","",1)</f>
        <v/>
      </c>
    </row>
    <row r="6366" spans="18:18" x14ac:dyDescent="0.25">
      <c r="R6366" s="9" t="str">
        <f>IF(List!B6365="","",1)</f>
        <v/>
      </c>
    </row>
    <row r="6367" spans="18:18" x14ac:dyDescent="0.25">
      <c r="R6367" s="9" t="str">
        <f>IF(List!B6366="","",1)</f>
        <v/>
      </c>
    </row>
    <row r="6368" spans="18:18" x14ac:dyDescent="0.25">
      <c r="R6368" s="9" t="str">
        <f>IF(List!B6367="","",1)</f>
        <v/>
      </c>
    </row>
    <row r="6369" spans="18:18" x14ac:dyDescent="0.25">
      <c r="R6369" s="9" t="str">
        <f>IF(List!B6368="","",1)</f>
        <v/>
      </c>
    </row>
    <row r="6370" spans="18:18" x14ac:dyDescent="0.25">
      <c r="R6370" s="9" t="str">
        <f>IF(List!B6369="","",1)</f>
        <v/>
      </c>
    </row>
    <row r="6371" spans="18:18" x14ac:dyDescent="0.25">
      <c r="R6371" s="9" t="str">
        <f>IF(List!B6370="","",1)</f>
        <v/>
      </c>
    </row>
    <row r="6372" spans="18:18" x14ac:dyDescent="0.25">
      <c r="R6372" s="9" t="str">
        <f>IF(List!B6371="","",1)</f>
        <v/>
      </c>
    </row>
    <row r="6373" spans="18:18" x14ac:dyDescent="0.25">
      <c r="R6373" s="9" t="str">
        <f>IF(List!B6372="","",1)</f>
        <v/>
      </c>
    </row>
    <row r="6374" spans="18:18" x14ac:dyDescent="0.25">
      <c r="R6374" s="9" t="str">
        <f>IF(List!B6373="","",1)</f>
        <v/>
      </c>
    </row>
    <row r="6375" spans="18:18" x14ac:dyDescent="0.25">
      <c r="R6375" s="9" t="str">
        <f>IF(List!B6374="","",1)</f>
        <v/>
      </c>
    </row>
    <row r="6376" spans="18:18" x14ac:dyDescent="0.25">
      <c r="R6376" s="9" t="str">
        <f>IF(List!B6375="","",1)</f>
        <v/>
      </c>
    </row>
    <row r="6377" spans="18:18" x14ac:dyDescent="0.25">
      <c r="R6377" s="9" t="str">
        <f>IF(List!B6376="","",1)</f>
        <v/>
      </c>
    </row>
    <row r="6378" spans="18:18" x14ac:dyDescent="0.25">
      <c r="R6378" s="9" t="str">
        <f>IF(List!B6377="","",1)</f>
        <v/>
      </c>
    </row>
    <row r="6379" spans="18:18" x14ac:dyDescent="0.25">
      <c r="R6379" s="9" t="str">
        <f>IF(List!B6378="","",1)</f>
        <v/>
      </c>
    </row>
    <row r="6380" spans="18:18" x14ac:dyDescent="0.25">
      <c r="R6380" s="9" t="str">
        <f>IF(List!B6379="","",1)</f>
        <v/>
      </c>
    </row>
    <row r="6381" spans="18:18" x14ac:dyDescent="0.25">
      <c r="R6381" s="9" t="str">
        <f>IF(List!B6380="","",1)</f>
        <v/>
      </c>
    </row>
    <row r="6382" spans="18:18" x14ac:dyDescent="0.25">
      <c r="R6382" s="9" t="str">
        <f>IF(List!B6381="","",1)</f>
        <v/>
      </c>
    </row>
    <row r="6383" spans="18:18" x14ac:dyDescent="0.25">
      <c r="R6383" s="9" t="str">
        <f>IF(List!B6382="","",1)</f>
        <v/>
      </c>
    </row>
    <row r="6384" spans="18:18" x14ac:dyDescent="0.25">
      <c r="R6384" s="9" t="str">
        <f>IF(List!B6383="","",1)</f>
        <v/>
      </c>
    </row>
    <row r="6385" spans="18:18" x14ac:dyDescent="0.25">
      <c r="R6385" s="9" t="str">
        <f>IF(List!B6384="","",1)</f>
        <v/>
      </c>
    </row>
    <row r="6386" spans="18:18" x14ac:dyDescent="0.25">
      <c r="R6386" s="9" t="str">
        <f>IF(List!B6385="","",1)</f>
        <v/>
      </c>
    </row>
    <row r="6387" spans="18:18" x14ac:dyDescent="0.25">
      <c r="R6387" s="9" t="str">
        <f>IF(List!B6386="","",1)</f>
        <v/>
      </c>
    </row>
    <row r="6388" spans="18:18" x14ac:dyDescent="0.25">
      <c r="R6388" s="9" t="str">
        <f>IF(List!B6387="","",1)</f>
        <v/>
      </c>
    </row>
    <row r="6389" spans="18:18" x14ac:dyDescent="0.25">
      <c r="R6389" s="9" t="str">
        <f>IF(List!B6388="","",1)</f>
        <v/>
      </c>
    </row>
    <row r="6390" spans="18:18" x14ac:dyDescent="0.25">
      <c r="R6390" s="9" t="str">
        <f>IF(List!B6389="","",1)</f>
        <v/>
      </c>
    </row>
    <row r="6391" spans="18:18" x14ac:dyDescent="0.25">
      <c r="R6391" s="9" t="str">
        <f>IF(List!B6390="","",1)</f>
        <v/>
      </c>
    </row>
    <row r="6392" spans="18:18" x14ac:dyDescent="0.25">
      <c r="R6392" s="9" t="str">
        <f>IF(List!B6391="","",1)</f>
        <v/>
      </c>
    </row>
    <row r="6393" spans="18:18" x14ac:dyDescent="0.25">
      <c r="R6393" s="9" t="str">
        <f>IF(List!B6392="","",1)</f>
        <v/>
      </c>
    </row>
    <row r="6394" spans="18:18" x14ac:dyDescent="0.25">
      <c r="R6394" s="9" t="str">
        <f>IF(List!B6393="","",1)</f>
        <v/>
      </c>
    </row>
    <row r="6395" spans="18:18" x14ac:dyDescent="0.25">
      <c r="R6395" s="9" t="str">
        <f>IF(List!B6394="","",1)</f>
        <v/>
      </c>
    </row>
    <row r="6396" spans="18:18" x14ac:dyDescent="0.25">
      <c r="R6396" s="9" t="str">
        <f>IF(List!B6395="","",1)</f>
        <v/>
      </c>
    </row>
    <row r="6397" spans="18:18" x14ac:dyDescent="0.25">
      <c r="R6397" s="9" t="str">
        <f>IF(List!B6396="","",1)</f>
        <v/>
      </c>
    </row>
    <row r="6398" spans="18:18" x14ac:dyDescent="0.25">
      <c r="R6398" s="9" t="str">
        <f>IF(List!B6397="","",1)</f>
        <v/>
      </c>
    </row>
    <row r="6399" spans="18:18" x14ac:dyDescent="0.25">
      <c r="R6399" s="9" t="str">
        <f>IF(List!B6398="","",1)</f>
        <v/>
      </c>
    </row>
    <row r="6400" spans="18:18" x14ac:dyDescent="0.25">
      <c r="R6400" s="9" t="str">
        <f>IF(List!B6399="","",1)</f>
        <v/>
      </c>
    </row>
    <row r="6401" spans="18:18" x14ac:dyDescent="0.25">
      <c r="R6401" s="9" t="str">
        <f>IF(List!B6400="","",1)</f>
        <v/>
      </c>
    </row>
    <row r="6402" spans="18:18" x14ac:dyDescent="0.25">
      <c r="R6402" s="9" t="str">
        <f>IF(List!B6401="","",1)</f>
        <v/>
      </c>
    </row>
    <row r="6403" spans="18:18" x14ac:dyDescent="0.25">
      <c r="R6403" s="9" t="str">
        <f>IF(List!B6402="","",1)</f>
        <v/>
      </c>
    </row>
    <row r="6404" spans="18:18" x14ac:dyDescent="0.25">
      <c r="R6404" s="9" t="str">
        <f>IF(List!B6403="","",1)</f>
        <v/>
      </c>
    </row>
    <row r="6405" spans="18:18" x14ac:dyDescent="0.25">
      <c r="R6405" s="9" t="str">
        <f>IF(List!B6404="","",1)</f>
        <v/>
      </c>
    </row>
    <row r="6406" spans="18:18" x14ac:dyDescent="0.25">
      <c r="R6406" s="9" t="str">
        <f>IF(List!B6405="","",1)</f>
        <v/>
      </c>
    </row>
    <row r="6407" spans="18:18" x14ac:dyDescent="0.25">
      <c r="R6407" s="9" t="str">
        <f>IF(List!B6406="","",1)</f>
        <v/>
      </c>
    </row>
    <row r="6408" spans="18:18" x14ac:dyDescent="0.25">
      <c r="R6408" s="9" t="str">
        <f>IF(List!B6407="","",1)</f>
        <v/>
      </c>
    </row>
    <row r="6409" spans="18:18" x14ac:dyDescent="0.25">
      <c r="R6409" s="9" t="str">
        <f>IF(List!B6408="","",1)</f>
        <v/>
      </c>
    </row>
    <row r="6410" spans="18:18" x14ac:dyDescent="0.25">
      <c r="R6410" s="9" t="str">
        <f>IF(List!B6409="","",1)</f>
        <v/>
      </c>
    </row>
    <row r="6411" spans="18:18" x14ac:dyDescent="0.25">
      <c r="R6411" s="9" t="str">
        <f>IF(List!B6410="","",1)</f>
        <v/>
      </c>
    </row>
    <row r="6412" spans="18:18" x14ac:dyDescent="0.25">
      <c r="R6412" s="9" t="str">
        <f>IF(List!B6411="","",1)</f>
        <v/>
      </c>
    </row>
    <row r="6413" spans="18:18" x14ac:dyDescent="0.25">
      <c r="R6413" s="9" t="str">
        <f>IF(List!B6412="","",1)</f>
        <v/>
      </c>
    </row>
    <row r="6414" spans="18:18" x14ac:dyDescent="0.25">
      <c r="R6414" s="9" t="str">
        <f>IF(List!B6413="","",1)</f>
        <v/>
      </c>
    </row>
    <row r="6415" spans="18:18" x14ac:dyDescent="0.25">
      <c r="R6415" s="9" t="str">
        <f>IF(List!B6414="","",1)</f>
        <v/>
      </c>
    </row>
    <row r="6416" spans="18:18" x14ac:dyDescent="0.25">
      <c r="R6416" s="9" t="str">
        <f>IF(List!B6415="","",1)</f>
        <v/>
      </c>
    </row>
    <row r="6417" spans="18:18" x14ac:dyDescent="0.25">
      <c r="R6417" s="9" t="str">
        <f>IF(List!B6416="","",1)</f>
        <v/>
      </c>
    </row>
    <row r="6418" spans="18:18" x14ac:dyDescent="0.25">
      <c r="R6418" s="9" t="str">
        <f>IF(List!B6417="","",1)</f>
        <v/>
      </c>
    </row>
    <row r="6419" spans="18:18" x14ac:dyDescent="0.25">
      <c r="R6419" s="9" t="str">
        <f>IF(List!B6418="","",1)</f>
        <v/>
      </c>
    </row>
    <row r="6420" spans="18:18" x14ac:dyDescent="0.25">
      <c r="R6420" s="9" t="str">
        <f>IF(List!B6419="","",1)</f>
        <v/>
      </c>
    </row>
    <row r="6421" spans="18:18" x14ac:dyDescent="0.25">
      <c r="R6421" s="9" t="str">
        <f>IF(List!B6420="","",1)</f>
        <v/>
      </c>
    </row>
    <row r="6422" spans="18:18" x14ac:dyDescent="0.25">
      <c r="R6422" s="9" t="str">
        <f>IF(List!B6421="","",1)</f>
        <v/>
      </c>
    </row>
    <row r="6423" spans="18:18" x14ac:dyDescent="0.25">
      <c r="R6423" s="9" t="str">
        <f>IF(List!B6422="","",1)</f>
        <v/>
      </c>
    </row>
    <row r="6424" spans="18:18" x14ac:dyDescent="0.25">
      <c r="R6424" s="9" t="str">
        <f>IF(List!B6423="","",1)</f>
        <v/>
      </c>
    </row>
    <row r="6425" spans="18:18" x14ac:dyDescent="0.25">
      <c r="R6425" s="9" t="str">
        <f>IF(List!B6424="","",1)</f>
        <v/>
      </c>
    </row>
    <row r="6426" spans="18:18" x14ac:dyDescent="0.25">
      <c r="R6426" s="9" t="str">
        <f>IF(List!B6425="","",1)</f>
        <v/>
      </c>
    </row>
    <row r="6427" spans="18:18" x14ac:dyDescent="0.25">
      <c r="R6427" s="9" t="str">
        <f>IF(List!B6426="","",1)</f>
        <v/>
      </c>
    </row>
    <row r="6428" spans="18:18" x14ac:dyDescent="0.25">
      <c r="R6428" s="9" t="str">
        <f>IF(List!B6427="","",1)</f>
        <v/>
      </c>
    </row>
    <row r="6429" spans="18:18" x14ac:dyDescent="0.25">
      <c r="R6429" s="9" t="str">
        <f>IF(List!B6428="","",1)</f>
        <v/>
      </c>
    </row>
    <row r="6430" spans="18:18" x14ac:dyDescent="0.25">
      <c r="R6430" s="9" t="str">
        <f>IF(List!B6429="","",1)</f>
        <v/>
      </c>
    </row>
    <row r="6431" spans="18:18" x14ac:dyDescent="0.25">
      <c r="R6431" s="9" t="str">
        <f>IF(List!B6430="","",1)</f>
        <v/>
      </c>
    </row>
    <row r="6432" spans="18:18" x14ac:dyDescent="0.25">
      <c r="R6432" s="9" t="str">
        <f>IF(List!B6431="","",1)</f>
        <v/>
      </c>
    </row>
    <row r="6433" spans="18:18" x14ac:dyDescent="0.25">
      <c r="R6433" s="9" t="str">
        <f>IF(List!B6432="","",1)</f>
        <v/>
      </c>
    </row>
    <row r="6434" spans="18:18" x14ac:dyDescent="0.25">
      <c r="R6434" s="9" t="str">
        <f>IF(List!B6433="","",1)</f>
        <v/>
      </c>
    </row>
    <row r="6435" spans="18:18" x14ac:dyDescent="0.25">
      <c r="R6435" s="9" t="str">
        <f>IF(List!B6434="","",1)</f>
        <v/>
      </c>
    </row>
    <row r="6436" spans="18:18" x14ac:dyDescent="0.25">
      <c r="R6436" s="9" t="str">
        <f>IF(List!B6435="","",1)</f>
        <v/>
      </c>
    </row>
    <row r="6437" spans="18:18" x14ac:dyDescent="0.25">
      <c r="R6437" s="9" t="str">
        <f>IF(List!B6436="","",1)</f>
        <v/>
      </c>
    </row>
    <row r="6438" spans="18:18" x14ac:dyDescent="0.25">
      <c r="R6438" s="9" t="str">
        <f>IF(List!B6437="","",1)</f>
        <v/>
      </c>
    </row>
    <row r="6439" spans="18:18" x14ac:dyDescent="0.25">
      <c r="R6439" s="9" t="str">
        <f>IF(List!B6438="","",1)</f>
        <v/>
      </c>
    </row>
    <row r="6440" spans="18:18" x14ac:dyDescent="0.25">
      <c r="R6440" s="9" t="str">
        <f>IF(List!B6439="","",1)</f>
        <v/>
      </c>
    </row>
    <row r="6441" spans="18:18" x14ac:dyDescent="0.25">
      <c r="R6441" s="9" t="str">
        <f>IF(List!B6440="","",1)</f>
        <v/>
      </c>
    </row>
    <row r="6442" spans="18:18" x14ac:dyDescent="0.25">
      <c r="R6442" s="9" t="str">
        <f>IF(List!B6441="","",1)</f>
        <v/>
      </c>
    </row>
    <row r="6443" spans="18:18" x14ac:dyDescent="0.25">
      <c r="R6443" s="9" t="str">
        <f>IF(List!B6442="","",1)</f>
        <v/>
      </c>
    </row>
    <row r="6444" spans="18:18" x14ac:dyDescent="0.25">
      <c r="R6444" s="9" t="str">
        <f>IF(List!B6443="","",1)</f>
        <v/>
      </c>
    </row>
    <row r="6445" spans="18:18" x14ac:dyDescent="0.25">
      <c r="R6445" s="9" t="str">
        <f>IF(List!B6444="","",1)</f>
        <v/>
      </c>
    </row>
    <row r="6446" spans="18:18" x14ac:dyDescent="0.25">
      <c r="R6446" s="9" t="str">
        <f>IF(List!B6445="","",1)</f>
        <v/>
      </c>
    </row>
    <row r="6447" spans="18:18" x14ac:dyDescent="0.25">
      <c r="R6447" s="9" t="str">
        <f>IF(List!B6446="","",1)</f>
        <v/>
      </c>
    </row>
    <row r="6448" spans="18:18" x14ac:dyDescent="0.25">
      <c r="R6448" s="9" t="str">
        <f>IF(List!B6447="","",1)</f>
        <v/>
      </c>
    </row>
    <row r="6449" spans="18:18" x14ac:dyDescent="0.25">
      <c r="R6449" s="9" t="str">
        <f>IF(List!B6448="","",1)</f>
        <v/>
      </c>
    </row>
    <row r="6450" spans="18:18" x14ac:dyDescent="0.25">
      <c r="R6450" s="9" t="str">
        <f>IF(List!B6449="","",1)</f>
        <v/>
      </c>
    </row>
    <row r="6451" spans="18:18" x14ac:dyDescent="0.25">
      <c r="R6451" s="9" t="str">
        <f>IF(List!B6450="","",1)</f>
        <v/>
      </c>
    </row>
    <row r="6452" spans="18:18" x14ac:dyDescent="0.25">
      <c r="R6452" s="9" t="str">
        <f>IF(List!B6451="","",1)</f>
        <v/>
      </c>
    </row>
    <row r="6453" spans="18:18" x14ac:dyDescent="0.25">
      <c r="R6453" s="9" t="str">
        <f>IF(List!B6452="","",1)</f>
        <v/>
      </c>
    </row>
    <row r="6454" spans="18:18" x14ac:dyDescent="0.25">
      <c r="R6454" s="9" t="str">
        <f>IF(List!B6453="","",1)</f>
        <v/>
      </c>
    </row>
    <row r="6455" spans="18:18" x14ac:dyDescent="0.25">
      <c r="R6455" s="9" t="str">
        <f>IF(List!B6454="","",1)</f>
        <v/>
      </c>
    </row>
    <row r="6456" spans="18:18" x14ac:dyDescent="0.25">
      <c r="R6456" s="9" t="str">
        <f>IF(List!B6455="","",1)</f>
        <v/>
      </c>
    </row>
    <row r="6457" spans="18:18" x14ac:dyDescent="0.25">
      <c r="R6457" s="9" t="str">
        <f>IF(List!B6456="","",1)</f>
        <v/>
      </c>
    </row>
    <row r="6458" spans="18:18" x14ac:dyDescent="0.25">
      <c r="R6458" s="9" t="str">
        <f>IF(List!B6457="","",1)</f>
        <v/>
      </c>
    </row>
    <row r="6459" spans="18:18" x14ac:dyDescent="0.25">
      <c r="R6459" s="9" t="str">
        <f>IF(List!B6458="","",1)</f>
        <v/>
      </c>
    </row>
    <row r="6460" spans="18:18" x14ac:dyDescent="0.25">
      <c r="R6460" s="9" t="str">
        <f>IF(List!B6459="","",1)</f>
        <v/>
      </c>
    </row>
    <row r="6461" spans="18:18" x14ac:dyDescent="0.25">
      <c r="R6461" s="9" t="str">
        <f>IF(List!B6460="","",1)</f>
        <v/>
      </c>
    </row>
    <row r="6462" spans="18:18" x14ac:dyDescent="0.25">
      <c r="R6462" s="9" t="str">
        <f>IF(List!B6461="","",1)</f>
        <v/>
      </c>
    </row>
    <row r="6463" spans="18:18" x14ac:dyDescent="0.25">
      <c r="R6463" s="9" t="str">
        <f>IF(List!B6462="","",1)</f>
        <v/>
      </c>
    </row>
    <row r="6464" spans="18:18" x14ac:dyDescent="0.25">
      <c r="R6464" s="9" t="str">
        <f>IF(List!B6463="","",1)</f>
        <v/>
      </c>
    </row>
    <row r="6465" spans="18:18" x14ac:dyDescent="0.25">
      <c r="R6465" s="9" t="str">
        <f>IF(List!B6464="","",1)</f>
        <v/>
      </c>
    </row>
    <row r="6466" spans="18:18" x14ac:dyDescent="0.25">
      <c r="R6466" s="9" t="str">
        <f>IF(List!B6465="","",1)</f>
        <v/>
      </c>
    </row>
    <row r="6467" spans="18:18" x14ac:dyDescent="0.25">
      <c r="R6467" s="9" t="str">
        <f>IF(List!B6466="","",1)</f>
        <v/>
      </c>
    </row>
    <row r="6468" spans="18:18" x14ac:dyDescent="0.25">
      <c r="R6468" s="9" t="str">
        <f>IF(List!B6467="","",1)</f>
        <v/>
      </c>
    </row>
    <row r="6469" spans="18:18" x14ac:dyDescent="0.25">
      <c r="R6469" s="9" t="str">
        <f>IF(List!B6468="","",1)</f>
        <v/>
      </c>
    </row>
    <row r="6470" spans="18:18" x14ac:dyDescent="0.25">
      <c r="R6470" s="9" t="str">
        <f>IF(List!B6469="","",1)</f>
        <v/>
      </c>
    </row>
    <row r="6471" spans="18:18" x14ac:dyDescent="0.25">
      <c r="R6471" s="9" t="str">
        <f>IF(List!B6470="","",1)</f>
        <v/>
      </c>
    </row>
    <row r="6472" spans="18:18" x14ac:dyDescent="0.25">
      <c r="R6472" s="9" t="str">
        <f>IF(List!B6471="","",1)</f>
        <v/>
      </c>
    </row>
    <row r="6473" spans="18:18" x14ac:dyDescent="0.25">
      <c r="R6473" s="9" t="str">
        <f>IF(List!B6472="","",1)</f>
        <v/>
      </c>
    </row>
    <row r="6474" spans="18:18" x14ac:dyDescent="0.25">
      <c r="R6474" s="9" t="str">
        <f>IF(List!B6473="","",1)</f>
        <v/>
      </c>
    </row>
    <row r="6475" spans="18:18" x14ac:dyDescent="0.25">
      <c r="R6475" s="9" t="str">
        <f>IF(List!B6474="","",1)</f>
        <v/>
      </c>
    </row>
    <row r="6476" spans="18:18" x14ac:dyDescent="0.25">
      <c r="R6476" s="9" t="str">
        <f>IF(List!B6475="","",1)</f>
        <v/>
      </c>
    </row>
    <row r="6477" spans="18:18" x14ac:dyDescent="0.25">
      <c r="R6477" s="9" t="str">
        <f>IF(List!B6476="","",1)</f>
        <v/>
      </c>
    </row>
    <row r="6478" spans="18:18" x14ac:dyDescent="0.25">
      <c r="R6478" s="9" t="str">
        <f>IF(List!B6477="","",1)</f>
        <v/>
      </c>
    </row>
    <row r="6479" spans="18:18" x14ac:dyDescent="0.25">
      <c r="R6479" s="9" t="str">
        <f>IF(List!B6478="","",1)</f>
        <v/>
      </c>
    </row>
    <row r="6480" spans="18:18" x14ac:dyDescent="0.25">
      <c r="R6480" s="9" t="str">
        <f>IF(List!B6479="","",1)</f>
        <v/>
      </c>
    </row>
    <row r="6481" spans="18:18" x14ac:dyDescent="0.25">
      <c r="R6481" s="9" t="str">
        <f>IF(List!B6480="","",1)</f>
        <v/>
      </c>
    </row>
    <row r="6482" spans="18:18" x14ac:dyDescent="0.25">
      <c r="R6482" s="9" t="str">
        <f>IF(List!B6481="","",1)</f>
        <v/>
      </c>
    </row>
    <row r="6483" spans="18:18" x14ac:dyDescent="0.25">
      <c r="R6483" s="9" t="str">
        <f>IF(List!B6482="","",1)</f>
        <v/>
      </c>
    </row>
    <row r="6484" spans="18:18" x14ac:dyDescent="0.25">
      <c r="R6484" s="9" t="str">
        <f>IF(List!B6483="","",1)</f>
        <v/>
      </c>
    </row>
    <row r="6485" spans="18:18" x14ac:dyDescent="0.25">
      <c r="R6485" s="9" t="str">
        <f>IF(List!B6484="","",1)</f>
        <v/>
      </c>
    </row>
    <row r="6486" spans="18:18" x14ac:dyDescent="0.25">
      <c r="R6486" s="9" t="str">
        <f>IF(List!B6485="","",1)</f>
        <v/>
      </c>
    </row>
    <row r="6487" spans="18:18" x14ac:dyDescent="0.25">
      <c r="R6487" s="9" t="str">
        <f>IF(List!B6486="","",1)</f>
        <v/>
      </c>
    </row>
    <row r="6488" spans="18:18" x14ac:dyDescent="0.25">
      <c r="R6488" s="9" t="str">
        <f>IF(List!B6487="","",1)</f>
        <v/>
      </c>
    </row>
    <row r="6489" spans="18:18" x14ac:dyDescent="0.25">
      <c r="R6489" s="9" t="str">
        <f>IF(List!B6488="","",1)</f>
        <v/>
      </c>
    </row>
    <row r="6490" spans="18:18" x14ac:dyDescent="0.25">
      <c r="R6490" s="9" t="str">
        <f>IF(List!B6489="","",1)</f>
        <v/>
      </c>
    </row>
    <row r="6491" spans="18:18" x14ac:dyDescent="0.25">
      <c r="R6491" s="9" t="str">
        <f>IF(List!B6490="","",1)</f>
        <v/>
      </c>
    </row>
    <row r="6492" spans="18:18" x14ac:dyDescent="0.25">
      <c r="R6492" s="9" t="str">
        <f>IF(List!B6491="","",1)</f>
        <v/>
      </c>
    </row>
    <row r="6493" spans="18:18" x14ac:dyDescent="0.25">
      <c r="R6493" s="9" t="str">
        <f>IF(List!B6492="","",1)</f>
        <v/>
      </c>
    </row>
    <row r="6494" spans="18:18" x14ac:dyDescent="0.25">
      <c r="R6494" s="9" t="str">
        <f>IF(List!B6493="","",1)</f>
        <v/>
      </c>
    </row>
    <row r="6495" spans="18:18" x14ac:dyDescent="0.25">
      <c r="R6495" s="9" t="str">
        <f>IF(List!B6494="","",1)</f>
        <v/>
      </c>
    </row>
    <row r="6496" spans="18:18" x14ac:dyDescent="0.25">
      <c r="R6496" s="9" t="str">
        <f>IF(List!B6495="","",1)</f>
        <v/>
      </c>
    </row>
    <row r="6497" spans="18:18" x14ac:dyDescent="0.25">
      <c r="R6497" s="9" t="str">
        <f>IF(List!B6496="","",1)</f>
        <v/>
      </c>
    </row>
    <row r="6498" spans="18:18" x14ac:dyDescent="0.25">
      <c r="R6498" s="9" t="str">
        <f>IF(List!B6497="","",1)</f>
        <v/>
      </c>
    </row>
    <row r="6499" spans="18:18" x14ac:dyDescent="0.25">
      <c r="R6499" s="9" t="str">
        <f>IF(List!B6498="","",1)</f>
        <v/>
      </c>
    </row>
    <row r="6500" spans="18:18" x14ac:dyDescent="0.25">
      <c r="R6500" s="9" t="str">
        <f>IF(List!B6499="","",1)</f>
        <v/>
      </c>
    </row>
    <row r="6501" spans="18:18" x14ac:dyDescent="0.25">
      <c r="R6501" s="9" t="str">
        <f>IF(List!B6500="","",1)</f>
        <v/>
      </c>
    </row>
    <row r="6502" spans="18:18" x14ac:dyDescent="0.25">
      <c r="R6502" s="9" t="str">
        <f>IF(List!B6501="","",1)</f>
        <v/>
      </c>
    </row>
    <row r="6503" spans="18:18" x14ac:dyDescent="0.25">
      <c r="R6503" s="9" t="str">
        <f>IF(List!B6502="","",1)</f>
        <v/>
      </c>
    </row>
    <row r="6504" spans="18:18" x14ac:dyDescent="0.25">
      <c r="R6504" s="9" t="str">
        <f>IF(List!B6503="","",1)</f>
        <v/>
      </c>
    </row>
    <row r="6505" spans="18:18" x14ac:dyDescent="0.25">
      <c r="R6505" s="9" t="str">
        <f>IF(List!B6504="","",1)</f>
        <v/>
      </c>
    </row>
    <row r="6506" spans="18:18" x14ac:dyDescent="0.25">
      <c r="R6506" s="9" t="str">
        <f>IF(List!B6505="","",1)</f>
        <v/>
      </c>
    </row>
    <row r="6507" spans="18:18" x14ac:dyDescent="0.25">
      <c r="R6507" s="9" t="str">
        <f>IF(List!B6506="","",1)</f>
        <v/>
      </c>
    </row>
    <row r="6508" spans="18:18" x14ac:dyDescent="0.25">
      <c r="R6508" s="9" t="str">
        <f>IF(List!B6507="","",1)</f>
        <v/>
      </c>
    </row>
    <row r="6509" spans="18:18" x14ac:dyDescent="0.25">
      <c r="R6509" s="9" t="str">
        <f>IF(List!B6508="","",1)</f>
        <v/>
      </c>
    </row>
    <row r="6510" spans="18:18" x14ac:dyDescent="0.25">
      <c r="R6510" s="9" t="str">
        <f>IF(List!B6509="","",1)</f>
        <v/>
      </c>
    </row>
    <row r="6511" spans="18:18" x14ac:dyDescent="0.25">
      <c r="R6511" s="9" t="str">
        <f>IF(List!B6510="","",1)</f>
        <v/>
      </c>
    </row>
    <row r="6512" spans="18:18" x14ac:dyDescent="0.25">
      <c r="R6512" s="9" t="str">
        <f>IF(List!B6511="","",1)</f>
        <v/>
      </c>
    </row>
    <row r="6513" spans="18:18" x14ac:dyDescent="0.25">
      <c r="R6513" s="9" t="str">
        <f>IF(List!B6512="","",1)</f>
        <v/>
      </c>
    </row>
    <row r="6514" spans="18:18" x14ac:dyDescent="0.25">
      <c r="R6514" s="9" t="str">
        <f>IF(List!B6513="","",1)</f>
        <v/>
      </c>
    </row>
    <row r="6515" spans="18:18" x14ac:dyDescent="0.25">
      <c r="R6515" s="9" t="str">
        <f>IF(List!B6514="","",1)</f>
        <v/>
      </c>
    </row>
    <row r="6516" spans="18:18" x14ac:dyDescent="0.25">
      <c r="R6516" s="9" t="str">
        <f>IF(List!B6515="","",1)</f>
        <v/>
      </c>
    </row>
    <row r="6517" spans="18:18" x14ac:dyDescent="0.25">
      <c r="R6517" s="9" t="str">
        <f>IF(List!B6516="","",1)</f>
        <v/>
      </c>
    </row>
    <row r="6518" spans="18:18" x14ac:dyDescent="0.25">
      <c r="R6518" s="9" t="str">
        <f>IF(List!B6517="","",1)</f>
        <v/>
      </c>
    </row>
    <row r="6519" spans="18:18" x14ac:dyDescent="0.25">
      <c r="R6519" s="9" t="str">
        <f>IF(List!B6518="","",1)</f>
        <v/>
      </c>
    </row>
    <row r="6520" spans="18:18" x14ac:dyDescent="0.25">
      <c r="R6520" s="9" t="str">
        <f>IF(List!B6519="","",1)</f>
        <v/>
      </c>
    </row>
    <row r="6521" spans="18:18" x14ac:dyDescent="0.25">
      <c r="R6521" s="9" t="str">
        <f>IF(List!B6520="","",1)</f>
        <v/>
      </c>
    </row>
    <row r="6522" spans="18:18" x14ac:dyDescent="0.25">
      <c r="R6522" s="9" t="str">
        <f>IF(List!B6521="","",1)</f>
        <v/>
      </c>
    </row>
    <row r="6523" spans="18:18" x14ac:dyDescent="0.25">
      <c r="R6523" s="9" t="str">
        <f>IF(List!B6522="","",1)</f>
        <v/>
      </c>
    </row>
    <row r="6524" spans="18:18" x14ac:dyDescent="0.25">
      <c r="R6524" s="9" t="str">
        <f>IF(List!B6523="","",1)</f>
        <v/>
      </c>
    </row>
    <row r="6525" spans="18:18" x14ac:dyDescent="0.25">
      <c r="R6525" s="9" t="str">
        <f>IF(List!B6524="","",1)</f>
        <v/>
      </c>
    </row>
    <row r="6526" spans="18:18" x14ac:dyDescent="0.25">
      <c r="R6526" s="9" t="str">
        <f>IF(List!B6525="","",1)</f>
        <v/>
      </c>
    </row>
    <row r="6527" spans="18:18" x14ac:dyDescent="0.25">
      <c r="R6527" s="9" t="str">
        <f>IF(List!B6526="","",1)</f>
        <v/>
      </c>
    </row>
    <row r="6528" spans="18:18" x14ac:dyDescent="0.25">
      <c r="R6528" s="9" t="str">
        <f>IF(List!B6527="","",1)</f>
        <v/>
      </c>
    </row>
    <row r="6529" spans="18:18" x14ac:dyDescent="0.25">
      <c r="R6529" s="9" t="str">
        <f>IF(List!B6528="","",1)</f>
        <v/>
      </c>
    </row>
    <row r="6530" spans="18:18" x14ac:dyDescent="0.25">
      <c r="R6530" s="9" t="str">
        <f>IF(List!B6529="","",1)</f>
        <v/>
      </c>
    </row>
    <row r="6531" spans="18:18" x14ac:dyDescent="0.25">
      <c r="R6531" s="9" t="str">
        <f>IF(List!B6530="","",1)</f>
        <v/>
      </c>
    </row>
    <row r="6532" spans="18:18" x14ac:dyDescent="0.25">
      <c r="R6532" s="9" t="str">
        <f>IF(List!B6531="","",1)</f>
        <v/>
      </c>
    </row>
    <row r="6533" spans="18:18" x14ac:dyDescent="0.25">
      <c r="R6533" s="9" t="str">
        <f>IF(List!B6532="","",1)</f>
        <v/>
      </c>
    </row>
    <row r="6534" spans="18:18" x14ac:dyDescent="0.25">
      <c r="R6534" s="9" t="str">
        <f>IF(List!B6533="","",1)</f>
        <v/>
      </c>
    </row>
    <row r="6535" spans="18:18" x14ac:dyDescent="0.25">
      <c r="R6535" s="9" t="str">
        <f>IF(List!B6534="","",1)</f>
        <v/>
      </c>
    </row>
    <row r="6536" spans="18:18" x14ac:dyDescent="0.25">
      <c r="R6536" s="9" t="str">
        <f>IF(List!B6535="","",1)</f>
        <v/>
      </c>
    </row>
    <row r="6537" spans="18:18" x14ac:dyDescent="0.25">
      <c r="R6537" s="9" t="str">
        <f>IF(List!B6536="","",1)</f>
        <v/>
      </c>
    </row>
    <row r="6538" spans="18:18" x14ac:dyDescent="0.25">
      <c r="R6538" s="9" t="str">
        <f>IF(List!B6537="","",1)</f>
        <v/>
      </c>
    </row>
    <row r="6539" spans="18:18" x14ac:dyDescent="0.25">
      <c r="R6539" s="9" t="str">
        <f>IF(List!B6538="","",1)</f>
        <v/>
      </c>
    </row>
    <row r="6540" spans="18:18" x14ac:dyDescent="0.25">
      <c r="R6540" s="9" t="str">
        <f>IF(List!B6539="","",1)</f>
        <v/>
      </c>
    </row>
    <row r="6541" spans="18:18" x14ac:dyDescent="0.25">
      <c r="R6541" s="9" t="str">
        <f>IF(List!B6540="","",1)</f>
        <v/>
      </c>
    </row>
    <row r="6542" spans="18:18" x14ac:dyDescent="0.25">
      <c r="R6542" s="9" t="str">
        <f>IF(List!B6541="","",1)</f>
        <v/>
      </c>
    </row>
    <row r="6543" spans="18:18" x14ac:dyDescent="0.25">
      <c r="R6543" s="9" t="str">
        <f>IF(List!B6542="","",1)</f>
        <v/>
      </c>
    </row>
    <row r="6544" spans="18:18" x14ac:dyDescent="0.25">
      <c r="R6544" s="9" t="str">
        <f>IF(List!B6543="","",1)</f>
        <v/>
      </c>
    </row>
    <row r="6545" spans="18:18" x14ac:dyDescent="0.25">
      <c r="R6545" s="9" t="str">
        <f>IF(List!B6544="","",1)</f>
        <v/>
      </c>
    </row>
    <row r="6546" spans="18:18" x14ac:dyDescent="0.25">
      <c r="R6546" s="9" t="str">
        <f>IF(List!B6545="","",1)</f>
        <v/>
      </c>
    </row>
    <row r="6547" spans="18:18" x14ac:dyDescent="0.25">
      <c r="R6547" s="9" t="str">
        <f>IF(List!B6546="","",1)</f>
        <v/>
      </c>
    </row>
    <row r="6548" spans="18:18" x14ac:dyDescent="0.25">
      <c r="R6548" s="9" t="str">
        <f>IF(List!B6547="","",1)</f>
        <v/>
      </c>
    </row>
    <row r="6549" spans="18:18" x14ac:dyDescent="0.25">
      <c r="R6549" s="9" t="str">
        <f>IF(List!B6548="","",1)</f>
        <v/>
      </c>
    </row>
    <row r="6550" spans="18:18" x14ac:dyDescent="0.25">
      <c r="R6550" s="9" t="str">
        <f>IF(List!B6549="","",1)</f>
        <v/>
      </c>
    </row>
    <row r="6551" spans="18:18" x14ac:dyDescent="0.25">
      <c r="R6551" s="9" t="str">
        <f>IF(List!B6550="","",1)</f>
        <v/>
      </c>
    </row>
    <row r="6552" spans="18:18" x14ac:dyDescent="0.25">
      <c r="R6552" s="9" t="str">
        <f>IF(List!B6551="","",1)</f>
        <v/>
      </c>
    </row>
    <row r="6553" spans="18:18" x14ac:dyDescent="0.25">
      <c r="R6553" s="9" t="str">
        <f>IF(List!B6552="","",1)</f>
        <v/>
      </c>
    </row>
    <row r="6554" spans="18:18" x14ac:dyDescent="0.25">
      <c r="R6554" s="9" t="str">
        <f>IF(List!B6553="","",1)</f>
        <v/>
      </c>
    </row>
    <row r="6555" spans="18:18" x14ac:dyDescent="0.25">
      <c r="R6555" s="9" t="str">
        <f>IF(List!B6554="","",1)</f>
        <v/>
      </c>
    </row>
    <row r="6556" spans="18:18" x14ac:dyDescent="0.25">
      <c r="R6556" s="9" t="str">
        <f>IF(List!B6555="","",1)</f>
        <v/>
      </c>
    </row>
    <row r="6557" spans="18:18" x14ac:dyDescent="0.25">
      <c r="R6557" s="9" t="str">
        <f>IF(List!B6556="","",1)</f>
        <v/>
      </c>
    </row>
    <row r="6558" spans="18:18" x14ac:dyDescent="0.25">
      <c r="R6558" s="9" t="str">
        <f>IF(List!B6557="","",1)</f>
        <v/>
      </c>
    </row>
    <row r="6559" spans="18:18" x14ac:dyDescent="0.25">
      <c r="R6559" s="9" t="str">
        <f>IF(List!B6558="","",1)</f>
        <v/>
      </c>
    </row>
    <row r="6560" spans="18:18" x14ac:dyDescent="0.25">
      <c r="R6560" s="9" t="str">
        <f>IF(List!B6559="","",1)</f>
        <v/>
      </c>
    </row>
    <row r="6561" spans="18:18" x14ac:dyDescent="0.25">
      <c r="R6561" s="9" t="str">
        <f>IF(List!B6560="","",1)</f>
        <v/>
      </c>
    </row>
    <row r="6562" spans="18:18" x14ac:dyDescent="0.25">
      <c r="R6562" s="9" t="str">
        <f>IF(List!B6561="","",1)</f>
        <v/>
      </c>
    </row>
    <row r="6563" spans="18:18" x14ac:dyDescent="0.25">
      <c r="R6563" s="9" t="str">
        <f>IF(List!B6562="","",1)</f>
        <v/>
      </c>
    </row>
    <row r="6564" spans="18:18" x14ac:dyDescent="0.25">
      <c r="R6564" s="9" t="str">
        <f>IF(List!B6563="","",1)</f>
        <v/>
      </c>
    </row>
    <row r="6565" spans="18:18" x14ac:dyDescent="0.25">
      <c r="R6565" s="9" t="str">
        <f>IF(List!B6564="","",1)</f>
        <v/>
      </c>
    </row>
    <row r="6566" spans="18:18" x14ac:dyDescent="0.25">
      <c r="R6566" s="9" t="str">
        <f>IF(List!B6565="","",1)</f>
        <v/>
      </c>
    </row>
    <row r="6567" spans="18:18" x14ac:dyDescent="0.25">
      <c r="R6567" s="9" t="str">
        <f>IF(List!B6566="","",1)</f>
        <v/>
      </c>
    </row>
    <row r="6568" spans="18:18" x14ac:dyDescent="0.25">
      <c r="R6568" s="9" t="str">
        <f>IF(List!B6567="","",1)</f>
        <v/>
      </c>
    </row>
    <row r="6569" spans="18:18" x14ac:dyDescent="0.25">
      <c r="R6569" s="9" t="str">
        <f>IF(List!B6568="","",1)</f>
        <v/>
      </c>
    </row>
    <row r="6570" spans="18:18" x14ac:dyDescent="0.25">
      <c r="R6570" s="9" t="str">
        <f>IF(List!B6569="","",1)</f>
        <v/>
      </c>
    </row>
    <row r="6571" spans="18:18" x14ac:dyDescent="0.25">
      <c r="R6571" s="9" t="str">
        <f>IF(List!B6570="","",1)</f>
        <v/>
      </c>
    </row>
    <row r="6572" spans="18:18" x14ac:dyDescent="0.25">
      <c r="R6572" s="9" t="str">
        <f>IF(List!B6571="","",1)</f>
        <v/>
      </c>
    </row>
    <row r="6573" spans="18:18" x14ac:dyDescent="0.25">
      <c r="R6573" s="9" t="str">
        <f>IF(List!B6572="","",1)</f>
        <v/>
      </c>
    </row>
    <row r="6574" spans="18:18" x14ac:dyDescent="0.25">
      <c r="R6574" s="9" t="str">
        <f>IF(List!B6573="","",1)</f>
        <v/>
      </c>
    </row>
    <row r="6575" spans="18:18" x14ac:dyDescent="0.25">
      <c r="R6575" s="9" t="str">
        <f>IF(List!B6574="","",1)</f>
        <v/>
      </c>
    </row>
    <row r="6576" spans="18:18" x14ac:dyDescent="0.25">
      <c r="R6576" s="9" t="str">
        <f>IF(List!B6575="","",1)</f>
        <v/>
      </c>
    </row>
    <row r="6577" spans="18:18" x14ac:dyDescent="0.25">
      <c r="R6577" s="9" t="str">
        <f>IF(List!B6576="","",1)</f>
        <v/>
      </c>
    </row>
    <row r="6578" spans="18:18" x14ac:dyDescent="0.25">
      <c r="R6578" s="9" t="str">
        <f>IF(List!B6577="","",1)</f>
        <v/>
      </c>
    </row>
    <row r="6579" spans="18:18" x14ac:dyDescent="0.25">
      <c r="R6579" s="9" t="str">
        <f>IF(List!B6578="","",1)</f>
        <v/>
      </c>
    </row>
    <row r="6580" spans="18:18" x14ac:dyDescent="0.25">
      <c r="R6580" s="9" t="str">
        <f>IF(List!B6579="","",1)</f>
        <v/>
      </c>
    </row>
    <row r="6581" spans="18:18" x14ac:dyDescent="0.25">
      <c r="R6581" s="9" t="str">
        <f>IF(List!B6580="","",1)</f>
        <v/>
      </c>
    </row>
    <row r="6582" spans="18:18" x14ac:dyDescent="0.25">
      <c r="R6582" s="9" t="str">
        <f>IF(List!B6581="","",1)</f>
        <v/>
      </c>
    </row>
    <row r="6583" spans="18:18" x14ac:dyDescent="0.25">
      <c r="R6583" s="9" t="str">
        <f>IF(List!B6582="","",1)</f>
        <v/>
      </c>
    </row>
    <row r="6584" spans="18:18" x14ac:dyDescent="0.25">
      <c r="R6584" s="9" t="str">
        <f>IF(List!B6583="","",1)</f>
        <v/>
      </c>
    </row>
    <row r="6585" spans="18:18" x14ac:dyDescent="0.25">
      <c r="R6585" s="9" t="str">
        <f>IF(List!B6584="","",1)</f>
        <v/>
      </c>
    </row>
    <row r="6586" spans="18:18" x14ac:dyDescent="0.25">
      <c r="R6586" s="9" t="str">
        <f>IF(List!B6585="","",1)</f>
        <v/>
      </c>
    </row>
    <row r="6587" spans="18:18" x14ac:dyDescent="0.25">
      <c r="R6587" s="9" t="str">
        <f>IF(List!B6586="","",1)</f>
        <v/>
      </c>
    </row>
    <row r="6588" spans="18:18" x14ac:dyDescent="0.25">
      <c r="R6588" s="9" t="str">
        <f>IF(List!B6587="","",1)</f>
        <v/>
      </c>
    </row>
    <row r="6589" spans="18:18" x14ac:dyDescent="0.25">
      <c r="R6589" s="9" t="str">
        <f>IF(List!B6588="","",1)</f>
        <v/>
      </c>
    </row>
    <row r="6590" spans="18:18" x14ac:dyDescent="0.25">
      <c r="R6590" s="9" t="str">
        <f>IF(List!B6589="","",1)</f>
        <v/>
      </c>
    </row>
    <row r="6591" spans="18:18" x14ac:dyDescent="0.25">
      <c r="R6591" s="9" t="str">
        <f>IF(List!B6590="","",1)</f>
        <v/>
      </c>
    </row>
    <row r="6592" spans="18:18" x14ac:dyDescent="0.25">
      <c r="R6592" s="9" t="str">
        <f>IF(List!B6591="","",1)</f>
        <v/>
      </c>
    </row>
    <row r="6593" spans="18:18" x14ac:dyDescent="0.25">
      <c r="R6593" s="9" t="str">
        <f>IF(List!B6592="","",1)</f>
        <v/>
      </c>
    </row>
    <row r="6594" spans="18:18" x14ac:dyDescent="0.25">
      <c r="R6594" s="9" t="str">
        <f>IF(List!B6593="","",1)</f>
        <v/>
      </c>
    </row>
    <row r="6595" spans="18:18" x14ac:dyDescent="0.25">
      <c r="R6595" s="9" t="str">
        <f>IF(List!B6594="","",1)</f>
        <v/>
      </c>
    </row>
    <row r="6596" spans="18:18" x14ac:dyDescent="0.25">
      <c r="R6596" s="9" t="str">
        <f>IF(List!B6595="","",1)</f>
        <v/>
      </c>
    </row>
    <row r="6597" spans="18:18" x14ac:dyDescent="0.25">
      <c r="R6597" s="9" t="str">
        <f>IF(List!B6596="","",1)</f>
        <v/>
      </c>
    </row>
    <row r="6598" spans="18:18" x14ac:dyDescent="0.25">
      <c r="R6598" s="9" t="str">
        <f>IF(List!B6597="","",1)</f>
        <v/>
      </c>
    </row>
    <row r="6599" spans="18:18" x14ac:dyDescent="0.25">
      <c r="R6599" s="9" t="str">
        <f>IF(List!B6598="","",1)</f>
        <v/>
      </c>
    </row>
    <row r="6600" spans="18:18" x14ac:dyDescent="0.25">
      <c r="R6600" s="9" t="str">
        <f>IF(List!B6599="","",1)</f>
        <v/>
      </c>
    </row>
    <row r="6601" spans="18:18" x14ac:dyDescent="0.25">
      <c r="R6601" s="9" t="str">
        <f>IF(List!B6600="","",1)</f>
        <v/>
      </c>
    </row>
    <row r="6602" spans="18:18" x14ac:dyDescent="0.25">
      <c r="R6602" s="9" t="str">
        <f>IF(List!B6601="","",1)</f>
        <v/>
      </c>
    </row>
    <row r="6603" spans="18:18" x14ac:dyDescent="0.25">
      <c r="R6603" s="9" t="str">
        <f>IF(List!B6602="","",1)</f>
        <v/>
      </c>
    </row>
    <row r="6604" spans="18:18" x14ac:dyDescent="0.25">
      <c r="R6604" s="9" t="str">
        <f>IF(List!B6603="","",1)</f>
        <v/>
      </c>
    </row>
    <row r="6605" spans="18:18" x14ac:dyDescent="0.25">
      <c r="R6605" s="9" t="str">
        <f>IF(List!B6604="","",1)</f>
        <v/>
      </c>
    </row>
    <row r="6606" spans="18:18" x14ac:dyDescent="0.25">
      <c r="R6606" s="9" t="str">
        <f>IF(List!B6605="","",1)</f>
        <v/>
      </c>
    </row>
    <row r="6607" spans="18:18" x14ac:dyDescent="0.25">
      <c r="R6607" s="9" t="str">
        <f>IF(List!B6606="","",1)</f>
        <v/>
      </c>
    </row>
    <row r="6608" spans="18:18" x14ac:dyDescent="0.25">
      <c r="R6608" s="9" t="str">
        <f>IF(List!B6607="","",1)</f>
        <v/>
      </c>
    </row>
    <row r="6609" spans="18:18" x14ac:dyDescent="0.25">
      <c r="R6609" s="9" t="str">
        <f>IF(List!B6608="","",1)</f>
        <v/>
      </c>
    </row>
    <row r="6610" spans="18:18" x14ac:dyDescent="0.25">
      <c r="R6610" s="9" t="str">
        <f>IF(List!B6609="","",1)</f>
        <v/>
      </c>
    </row>
    <row r="6611" spans="18:18" x14ac:dyDescent="0.25">
      <c r="R6611" s="9" t="str">
        <f>IF(List!B6610="","",1)</f>
        <v/>
      </c>
    </row>
    <row r="6612" spans="18:18" x14ac:dyDescent="0.25">
      <c r="R6612" s="9" t="str">
        <f>IF(List!B6611="","",1)</f>
        <v/>
      </c>
    </row>
    <row r="6613" spans="18:18" x14ac:dyDescent="0.25">
      <c r="R6613" s="9" t="str">
        <f>IF(List!B6612="","",1)</f>
        <v/>
      </c>
    </row>
    <row r="6614" spans="18:18" x14ac:dyDescent="0.25">
      <c r="R6614" s="9" t="str">
        <f>IF(List!B6613="","",1)</f>
        <v/>
      </c>
    </row>
    <row r="6615" spans="18:18" x14ac:dyDescent="0.25">
      <c r="R6615" s="9" t="str">
        <f>IF(List!B6614="","",1)</f>
        <v/>
      </c>
    </row>
    <row r="6616" spans="18:18" x14ac:dyDescent="0.25">
      <c r="R6616" s="9" t="str">
        <f>IF(List!B6615="","",1)</f>
        <v/>
      </c>
    </row>
    <row r="6617" spans="18:18" x14ac:dyDescent="0.25">
      <c r="R6617" s="9" t="str">
        <f>IF(List!B6616="","",1)</f>
        <v/>
      </c>
    </row>
    <row r="6618" spans="18:18" x14ac:dyDescent="0.25">
      <c r="R6618" s="9" t="str">
        <f>IF(List!B6617="","",1)</f>
        <v/>
      </c>
    </row>
    <row r="6619" spans="18:18" x14ac:dyDescent="0.25">
      <c r="R6619" s="9" t="str">
        <f>IF(List!B6618="","",1)</f>
        <v/>
      </c>
    </row>
    <row r="6620" spans="18:18" x14ac:dyDescent="0.25">
      <c r="R6620" s="9" t="str">
        <f>IF(List!B6619="","",1)</f>
        <v/>
      </c>
    </row>
    <row r="6621" spans="18:18" x14ac:dyDescent="0.25">
      <c r="R6621" s="9" t="str">
        <f>IF(List!B6620="","",1)</f>
        <v/>
      </c>
    </row>
    <row r="6622" spans="18:18" x14ac:dyDescent="0.25">
      <c r="R6622" s="9" t="str">
        <f>IF(List!B6621="","",1)</f>
        <v/>
      </c>
    </row>
    <row r="6623" spans="18:18" x14ac:dyDescent="0.25">
      <c r="R6623" s="9" t="str">
        <f>IF(List!B6622="","",1)</f>
        <v/>
      </c>
    </row>
    <row r="6624" spans="18:18" x14ac:dyDescent="0.25">
      <c r="R6624" s="9" t="str">
        <f>IF(List!B6623="","",1)</f>
        <v/>
      </c>
    </row>
    <row r="6625" spans="18:18" x14ac:dyDescent="0.25">
      <c r="R6625" s="9" t="str">
        <f>IF(List!B6624="","",1)</f>
        <v/>
      </c>
    </row>
    <row r="6626" spans="18:18" x14ac:dyDescent="0.25">
      <c r="R6626" s="9" t="str">
        <f>IF(List!B6625="","",1)</f>
        <v/>
      </c>
    </row>
    <row r="6627" spans="18:18" x14ac:dyDescent="0.25">
      <c r="R6627" s="9" t="str">
        <f>IF(List!B6626="","",1)</f>
        <v/>
      </c>
    </row>
    <row r="6628" spans="18:18" x14ac:dyDescent="0.25">
      <c r="R6628" s="9" t="str">
        <f>IF(List!B6627="","",1)</f>
        <v/>
      </c>
    </row>
    <row r="6629" spans="18:18" x14ac:dyDescent="0.25">
      <c r="R6629" s="9" t="str">
        <f>IF(List!B6628="","",1)</f>
        <v/>
      </c>
    </row>
    <row r="6630" spans="18:18" x14ac:dyDescent="0.25">
      <c r="R6630" s="9" t="str">
        <f>IF(List!B6629="","",1)</f>
        <v/>
      </c>
    </row>
    <row r="6631" spans="18:18" x14ac:dyDescent="0.25">
      <c r="R6631" s="9" t="str">
        <f>IF(List!B6630="","",1)</f>
        <v/>
      </c>
    </row>
    <row r="6632" spans="18:18" x14ac:dyDescent="0.25">
      <c r="R6632" s="9" t="str">
        <f>IF(List!B6631="","",1)</f>
        <v/>
      </c>
    </row>
    <row r="6633" spans="18:18" x14ac:dyDescent="0.25">
      <c r="R6633" s="9" t="str">
        <f>IF(List!B6632="","",1)</f>
        <v/>
      </c>
    </row>
    <row r="6634" spans="18:18" x14ac:dyDescent="0.25">
      <c r="R6634" s="9" t="str">
        <f>IF(List!B6633="","",1)</f>
        <v/>
      </c>
    </row>
    <row r="6635" spans="18:18" x14ac:dyDescent="0.25">
      <c r="R6635" s="9" t="str">
        <f>IF(List!B6634="","",1)</f>
        <v/>
      </c>
    </row>
    <row r="6636" spans="18:18" x14ac:dyDescent="0.25">
      <c r="R6636" s="9" t="str">
        <f>IF(List!B6635="","",1)</f>
        <v/>
      </c>
    </row>
    <row r="6637" spans="18:18" x14ac:dyDescent="0.25">
      <c r="R6637" s="9" t="str">
        <f>IF(List!B6636="","",1)</f>
        <v/>
      </c>
    </row>
    <row r="6638" spans="18:18" x14ac:dyDescent="0.25">
      <c r="R6638" s="9" t="str">
        <f>IF(List!B6637="","",1)</f>
        <v/>
      </c>
    </row>
    <row r="6639" spans="18:18" x14ac:dyDescent="0.25">
      <c r="R6639" s="9" t="str">
        <f>IF(List!B6638="","",1)</f>
        <v/>
      </c>
    </row>
    <row r="6640" spans="18:18" x14ac:dyDescent="0.25">
      <c r="R6640" s="9" t="str">
        <f>IF(List!B6639="","",1)</f>
        <v/>
      </c>
    </row>
    <row r="6641" spans="18:18" x14ac:dyDescent="0.25">
      <c r="R6641" s="9" t="str">
        <f>IF(List!B6640="","",1)</f>
        <v/>
      </c>
    </row>
    <row r="6642" spans="18:18" x14ac:dyDescent="0.25">
      <c r="R6642" s="9" t="str">
        <f>IF(List!B6641="","",1)</f>
        <v/>
      </c>
    </row>
    <row r="6643" spans="18:18" x14ac:dyDescent="0.25">
      <c r="R6643" s="9" t="str">
        <f>IF(List!B6642="","",1)</f>
        <v/>
      </c>
    </row>
    <row r="6644" spans="18:18" x14ac:dyDescent="0.25">
      <c r="R6644" s="9" t="str">
        <f>IF(List!B6643="","",1)</f>
        <v/>
      </c>
    </row>
    <row r="6645" spans="18:18" x14ac:dyDescent="0.25">
      <c r="R6645" s="9" t="str">
        <f>IF(List!B6644="","",1)</f>
        <v/>
      </c>
    </row>
    <row r="6646" spans="18:18" x14ac:dyDescent="0.25">
      <c r="R6646" s="9" t="str">
        <f>IF(List!B6645="","",1)</f>
        <v/>
      </c>
    </row>
    <row r="6647" spans="18:18" x14ac:dyDescent="0.25">
      <c r="R6647" s="9" t="str">
        <f>IF(List!B6646="","",1)</f>
        <v/>
      </c>
    </row>
    <row r="6648" spans="18:18" x14ac:dyDescent="0.25">
      <c r="R6648" s="9" t="str">
        <f>IF(List!B6647="","",1)</f>
        <v/>
      </c>
    </row>
    <row r="6649" spans="18:18" x14ac:dyDescent="0.25">
      <c r="R6649" s="9" t="str">
        <f>IF(List!B6648="","",1)</f>
        <v/>
      </c>
    </row>
    <row r="6650" spans="18:18" x14ac:dyDescent="0.25">
      <c r="R6650" s="9" t="str">
        <f>IF(List!B6649="","",1)</f>
        <v/>
      </c>
    </row>
    <row r="6651" spans="18:18" x14ac:dyDescent="0.25">
      <c r="R6651" s="9" t="str">
        <f>IF(List!B6650="","",1)</f>
        <v/>
      </c>
    </row>
    <row r="6652" spans="18:18" x14ac:dyDescent="0.25">
      <c r="R6652" s="9" t="str">
        <f>IF(List!B6651="","",1)</f>
        <v/>
      </c>
    </row>
    <row r="6653" spans="18:18" x14ac:dyDescent="0.25">
      <c r="R6653" s="9" t="str">
        <f>IF(List!B6652="","",1)</f>
        <v/>
      </c>
    </row>
    <row r="6654" spans="18:18" x14ac:dyDescent="0.25">
      <c r="R6654" s="9" t="str">
        <f>IF(List!B6653="","",1)</f>
        <v/>
      </c>
    </row>
    <row r="6655" spans="18:18" x14ac:dyDescent="0.25">
      <c r="R6655" s="9" t="str">
        <f>IF(List!B6654="","",1)</f>
        <v/>
      </c>
    </row>
    <row r="6656" spans="18:18" x14ac:dyDescent="0.25">
      <c r="R6656" s="9" t="str">
        <f>IF(List!B6655="","",1)</f>
        <v/>
      </c>
    </row>
    <row r="6657" spans="18:18" x14ac:dyDescent="0.25">
      <c r="R6657" s="9" t="str">
        <f>IF(List!B6656="","",1)</f>
        <v/>
      </c>
    </row>
    <row r="6658" spans="18:18" x14ac:dyDescent="0.25">
      <c r="R6658" s="9" t="str">
        <f>IF(List!B6657="","",1)</f>
        <v/>
      </c>
    </row>
    <row r="6659" spans="18:18" x14ac:dyDescent="0.25">
      <c r="R6659" s="9" t="str">
        <f>IF(List!B6658="","",1)</f>
        <v/>
      </c>
    </row>
    <row r="6660" spans="18:18" x14ac:dyDescent="0.25">
      <c r="R6660" s="9" t="str">
        <f>IF(List!B6659="","",1)</f>
        <v/>
      </c>
    </row>
    <row r="6661" spans="18:18" x14ac:dyDescent="0.25">
      <c r="R6661" s="9" t="str">
        <f>IF(List!B6660="","",1)</f>
        <v/>
      </c>
    </row>
    <row r="6662" spans="18:18" x14ac:dyDescent="0.25">
      <c r="R6662" s="9" t="str">
        <f>IF(List!B6661="","",1)</f>
        <v/>
      </c>
    </row>
    <row r="6663" spans="18:18" x14ac:dyDescent="0.25">
      <c r="R6663" s="9" t="str">
        <f>IF(List!B6662="","",1)</f>
        <v/>
      </c>
    </row>
    <row r="6664" spans="18:18" x14ac:dyDescent="0.25">
      <c r="R6664" s="9" t="str">
        <f>IF(List!B6663="","",1)</f>
        <v/>
      </c>
    </row>
    <row r="6665" spans="18:18" x14ac:dyDescent="0.25">
      <c r="R6665" s="9" t="str">
        <f>IF(List!B6664="","",1)</f>
        <v/>
      </c>
    </row>
    <row r="6666" spans="18:18" x14ac:dyDescent="0.25">
      <c r="R6666" s="9" t="str">
        <f>IF(List!B6665="","",1)</f>
        <v/>
      </c>
    </row>
    <row r="6667" spans="18:18" x14ac:dyDescent="0.25">
      <c r="R6667" s="9" t="str">
        <f>IF(List!B6666="","",1)</f>
        <v/>
      </c>
    </row>
    <row r="6668" spans="18:18" x14ac:dyDescent="0.25">
      <c r="R6668" s="9" t="str">
        <f>IF(List!B6667="","",1)</f>
        <v/>
      </c>
    </row>
    <row r="6669" spans="18:18" x14ac:dyDescent="0.25">
      <c r="R6669" s="9" t="str">
        <f>IF(List!B6668="","",1)</f>
        <v/>
      </c>
    </row>
    <row r="6670" spans="18:18" x14ac:dyDescent="0.25">
      <c r="R6670" s="9" t="str">
        <f>IF(List!B6669="","",1)</f>
        <v/>
      </c>
    </row>
    <row r="6671" spans="18:18" x14ac:dyDescent="0.25">
      <c r="R6671" s="9" t="str">
        <f>IF(List!B6670="","",1)</f>
        <v/>
      </c>
    </row>
    <row r="6672" spans="18:18" x14ac:dyDescent="0.25">
      <c r="R6672" s="9" t="str">
        <f>IF(List!B6671="","",1)</f>
        <v/>
      </c>
    </row>
    <row r="6673" spans="18:18" x14ac:dyDescent="0.25">
      <c r="R6673" s="9" t="str">
        <f>IF(List!B6672="","",1)</f>
        <v/>
      </c>
    </row>
    <row r="6674" spans="18:18" x14ac:dyDescent="0.25">
      <c r="R6674" s="9" t="str">
        <f>IF(List!B6673="","",1)</f>
        <v/>
      </c>
    </row>
    <row r="6675" spans="18:18" x14ac:dyDescent="0.25">
      <c r="R6675" s="9" t="str">
        <f>IF(List!B6674="","",1)</f>
        <v/>
      </c>
    </row>
    <row r="6676" spans="18:18" x14ac:dyDescent="0.25">
      <c r="R6676" s="9" t="str">
        <f>IF(List!B6675="","",1)</f>
        <v/>
      </c>
    </row>
    <row r="6677" spans="18:18" x14ac:dyDescent="0.25">
      <c r="R6677" s="9" t="str">
        <f>IF(List!B6676="","",1)</f>
        <v/>
      </c>
    </row>
    <row r="6678" spans="18:18" x14ac:dyDescent="0.25">
      <c r="R6678" s="9" t="str">
        <f>IF(List!B6677="","",1)</f>
        <v/>
      </c>
    </row>
    <row r="6679" spans="18:18" x14ac:dyDescent="0.25">
      <c r="R6679" s="9" t="str">
        <f>IF(List!B6678="","",1)</f>
        <v/>
      </c>
    </row>
    <row r="6680" spans="18:18" x14ac:dyDescent="0.25">
      <c r="R6680" s="9" t="str">
        <f>IF(List!B6679="","",1)</f>
        <v/>
      </c>
    </row>
    <row r="6681" spans="18:18" x14ac:dyDescent="0.25">
      <c r="R6681" s="9" t="str">
        <f>IF(List!B6680="","",1)</f>
        <v/>
      </c>
    </row>
    <row r="6682" spans="18:18" x14ac:dyDescent="0.25">
      <c r="R6682" s="9" t="str">
        <f>IF(List!B6681="","",1)</f>
        <v/>
      </c>
    </row>
    <row r="6683" spans="18:18" x14ac:dyDescent="0.25">
      <c r="R6683" s="9" t="str">
        <f>IF(List!B6682="","",1)</f>
        <v/>
      </c>
    </row>
    <row r="6684" spans="18:18" x14ac:dyDescent="0.25">
      <c r="R6684" s="9" t="str">
        <f>IF(List!B6683="","",1)</f>
        <v/>
      </c>
    </row>
    <row r="6685" spans="18:18" x14ac:dyDescent="0.25">
      <c r="R6685" s="9" t="str">
        <f>IF(List!B6684="","",1)</f>
        <v/>
      </c>
    </row>
    <row r="6686" spans="18:18" x14ac:dyDescent="0.25">
      <c r="R6686" s="9" t="str">
        <f>IF(List!B6685="","",1)</f>
        <v/>
      </c>
    </row>
    <row r="6687" spans="18:18" x14ac:dyDescent="0.25">
      <c r="R6687" s="9" t="str">
        <f>IF(List!B6686="","",1)</f>
        <v/>
      </c>
    </row>
    <row r="6688" spans="18:18" x14ac:dyDescent="0.25">
      <c r="R6688" s="9" t="str">
        <f>IF(List!B6687="","",1)</f>
        <v/>
      </c>
    </row>
    <row r="6689" spans="18:18" x14ac:dyDescent="0.25">
      <c r="R6689" s="9" t="str">
        <f>IF(List!B6688="","",1)</f>
        <v/>
      </c>
    </row>
    <row r="6690" spans="18:18" x14ac:dyDescent="0.25">
      <c r="R6690" s="9" t="str">
        <f>IF(List!B6689="","",1)</f>
        <v/>
      </c>
    </row>
    <row r="6691" spans="18:18" x14ac:dyDescent="0.25">
      <c r="R6691" s="9" t="str">
        <f>IF(List!B6690="","",1)</f>
        <v/>
      </c>
    </row>
    <row r="6692" spans="18:18" x14ac:dyDescent="0.25">
      <c r="R6692" s="9" t="str">
        <f>IF(List!B6691="","",1)</f>
        <v/>
      </c>
    </row>
    <row r="6693" spans="18:18" x14ac:dyDescent="0.25">
      <c r="R6693" s="9" t="str">
        <f>IF(List!B6692="","",1)</f>
        <v/>
      </c>
    </row>
    <row r="6694" spans="18:18" x14ac:dyDescent="0.25">
      <c r="R6694" s="9" t="str">
        <f>IF(List!B6693="","",1)</f>
        <v/>
      </c>
    </row>
    <row r="6695" spans="18:18" x14ac:dyDescent="0.25">
      <c r="R6695" s="9" t="str">
        <f>IF(List!B6694="","",1)</f>
        <v/>
      </c>
    </row>
    <row r="6696" spans="18:18" x14ac:dyDescent="0.25">
      <c r="R6696" s="9" t="str">
        <f>IF(List!B6695="","",1)</f>
        <v/>
      </c>
    </row>
    <row r="6697" spans="18:18" x14ac:dyDescent="0.25">
      <c r="R6697" s="9" t="str">
        <f>IF(List!B6696="","",1)</f>
        <v/>
      </c>
    </row>
    <row r="6698" spans="18:18" x14ac:dyDescent="0.25">
      <c r="R6698" s="9" t="str">
        <f>IF(List!B6697="","",1)</f>
        <v/>
      </c>
    </row>
    <row r="6699" spans="18:18" x14ac:dyDescent="0.25">
      <c r="R6699" s="9" t="str">
        <f>IF(List!B6698="","",1)</f>
        <v/>
      </c>
    </row>
    <row r="6700" spans="18:18" x14ac:dyDescent="0.25">
      <c r="R6700" s="9" t="str">
        <f>IF(List!B6699="","",1)</f>
        <v/>
      </c>
    </row>
    <row r="6701" spans="18:18" x14ac:dyDescent="0.25">
      <c r="R6701" s="9" t="str">
        <f>IF(List!B6700="","",1)</f>
        <v/>
      </c>
    </row>
    <row r="6702" spans="18:18" x14ac:dyDescent="0.25">
      <c r="R6702" s="9" t="str">
        <f>IF(List!B6701="","",1)</f>
        <v/>
      </c>
    </row>
    <row r="6703" spans="18:18" x14ac:dyDescent="0.25">
      <c r="R6703" s="9" t="str">
        <f>IF(List!B6702="","",1)</f>
        <v/>
      </c>
    </row>
    <row r="6704" spans="18:18" x14ac:dyDescent="0.25">
      <c r="R6704" s="9" t="str">
        <f>IF(List!B6703="","",1)</f>
        <v/>
      </c>
    </row>
    <row r="6705" spans="18:18" x14ac:dyDescent="0.25">
      <c r="R6705" s="9" t="str">
        <f>IF(List!B6704="","",1)</f>
        <v/>
      </c>
    </row>
    <row r="6706" spans="18:18" x14ac:dyDescent="0.25">
      <c r="R6706" s="9" t="str">
        <f>IF(List!B6705="","",1)</f>
        <v/>
      </c>
    </row>
    <row r="6707" spans="18:18" x14ac:dyDescent="0.25">
      <c r="R6707" s="9" t="str">
        <f>IF(List!B6706="","",1)</f>
        <v/>
      </c>
    </row>
    <row r="6708" spans="18:18" x14ac:dyDescent="0.25">
      <c r="R6708" s="9" t="str">
        <f>IF(List!B6707="","",1)</f>
        <v/>
      </c>
    </row>
    <row r="6709" spans="18:18" x14ac:dyDescent="0.25">
      <c r="R6709" s="9" t="str">
        <f>IF(List!B6708="","",1)</f>
        <v/>
      </c>
    </row>
    <row r="6710" spans="18:18" x14ac:dyDescent="0.25">
      <c r="R6710" s="9" t="str">
        <f>IF(List!B6709="","",1)</f>
        <v/>
      </c>
    </row>
    <row r="6711" spans="18:18" x14ac:dyDescent="0.25">
      <c r="R6711" s="9" t="str">
        <f>IF(List!B6710="","",1)</f>
        <v/>
      </c>
    </row>
    <row r="6712" spans="18:18" x14ac:dyDescent="0.25">
      <c r="R6712" s="9" t="str">
        <f>IF(List!B6711="","",1)</f>
        <v/>
      </c>
    </row>
    <row r="6713" spans="18:18" x14ac:dyDescent="0.25">
      <c r="R6713" s="9" t="str">
        <f>IF(List!B6712="","",1)</f>
        <v/>
      </c>
    </row>
    <row r="6714" spans="18:18" x14ac:dyDescent="0.25">
      <c r="R6714" s="9" t="str">
        <f>IF(List!B6713="","",1)</f>
        <v/>
      </c>
    </row>
    <row r="6715" spans="18:18" x14ac:dyDescent="0.25">
      <c r="R6715" s="9" t="str">
        <f>IF(List!B6714="","",1)</f>
        <v/>
      </c>
    </row>
    <row r="6716" spans="18:18" x14ac:dyDescent="0.25">
      <c r="R6716" s="9" t="str">
        <f>IF(List!B6715="","",1)</f>
        <v/>
      </c>
    </row>
    <row r="6717" spans="18:18" x14ac:dyDescent="0.25">
      <c r="R6717" s="9" t="str">
        <f>IF(List!B6716="","",1)</f>
        <v/>
      </c>
    </row>
    <row r="6718" spans="18:18" x14ac:dyDescent="0.25">
      <c r="R6718" s="9" t="str">
        <f>IF(List!B6717="","",1)</f>
        <v/>
      </c>
    </row>
    <row r="6719" spans="18:18" x14ac:dyDescent="0.25">
      <c r="R6719" s="9" t="str">
        <f>IF(List!B6718="","",1)</f>
        <v/>
      </c>
    </row>
    <row r="6720" spans="18:18" x14ac:dyDescent="0.25">
      <c r="R6720" s="9" t="str">
        <f>IF(List!B6719="","",1)</f>
        <v/>
      </c>
    </row>
    <row r="6721" spans="18:18" x14ac:dyDescent="0.25">
      <c r="R6721" s="9" t="str">
        <f>IF(List!B6720="","",1)</f>
        <v/>
      </c>
    </row>
    <row r="6722" spans="18:18" x14ac:dyDescent="0.25">
      <c r="R6722" s="9" t="str">
        <f>IF(List!B6721="","",1)</f>
        <v/>
      </c>
    </row>
    <row r="6723" spans="18:18" x14ac:dyDescent="0.25">
      <c r="R6723" s="9" t="str">
        <f>IF(List!B6722="","",1)</f>
        <v/>
      </c>
    </row>
    <row r="6724" spans="18:18" x14ac:dyDescent="0.25">
      <c r="R6724" s="9" t="str">
        <f>IF(List!B6723="","",1)</f>
        <v/>
      </c>
    </row>
    <row r="6725" spans="18:18" x14ac:dyDescent="0.25">
      <c r="R6725" s="9" t="str">
        <f>IF(List!B6724="","",1)</f>
        <v/>
      </c>
    </row>
    <row r="6726" spans="18:18" x14ac:dyDescent="0.25">
      <c r="R6726" s="9" t="str">
        <f>IF(List!B6725="","",1)</f>
        <v/>
      </c>
    </row>
    <row r="6727" spans="18:18" x14ac:dyDescent="0.25">
      <c r="R6727" s="9" t="str">
        <f>IF(List!B6726="","",1)</f>
        <v/>
      </c>
    </row>
    <row r="6728" spans="18:18" x14ac:dyDescent="0.25">
      <c r="R6728" s="9" t="str">
        <f>IF(List!B6727="","",1)</f>
        <v/>
      </c>
    </row>
    <row r="6729" spans="18:18" x14ac:dyDescent="0.25">
      <c r="R6729" s="9" t="str">
        <f>IF(List!B6728="","",1)</f>
        <v/>
      </c>
    </row>
    <row r="6730" spans="18:18" x14ac:dyDescent="0.25">
      <c r="R6730" s="9" t="str">
        <f>IF(List!B6729="","",1)</f>
        <v/>
      </c>
    </row>
    <row r="6731" spans="18:18" x14ac:dyDescent="0.25">
      <c r="R6731" s="9" t="str">
        <f>IF(List!B6730="","",1)</f>
        <v/>
      </c>
    </row>
    <row r="6732" spans="18:18" x14ac:dyDescent="0.25">
      <c r="R6732" s="9" t="str">
        <f>IF(List!B6731="","",1)</f>
        <v/>
      </c>
    </row>
    <row r="6733" spans="18:18" x14ac:dyDescent="0.25">
      <c r="R6733" s="9" t="str">
        <f>IF(List!B6732="","",1)</f>
        <v/>
      </c>
    </row>
    <row r="6734" spans="18:18" x14ac:dyDescent="0.25">
      <c r="R6734" s="9" t="str">
        <f>IF(List!B6733="","",1)</f>
        <v/>
      </c>
    </row>
    <row r="6735" spans="18:18" x14ac:dyDescent="0.25">
      <c r="R6735" s="9" t="str">
        <f>IF(List!B6734="","",1)</f>
        <v/>
      </c>
    </row>
    <row r="6736" spans="18:18" x14ac:dyDescent="0.25">
      <c r="R6736" s="9" t="str">
        <f>IF(List!B6735="","",1)</f>
        <v/>
      </c>
    </row>
    <row r="6737" spans="18:18" x14ac:dyDescent="0.25">
      <c r="R6737" s="9" t="str">
        <f>IF(List!B6736="","",1)</f>
        <v/>
      </c>
    </row>
    <row r="6738" spans="18:18" x14ac:dyDescent="0.25">
      <c r="R6738" s="9" t="str">
        <f>IF(List!B6737="","",1)</f>
        <v/>
      </c>
    </row>
    <row r="6739" spans="18:18" x14ac:dyDescent="0.25">
      <c r="R6739" s="9" t="str">
        <f>IF(List!B6738="","",1)</f>
        <v/>
      </c>
    </row>
    <row r="6740" spans="18:18" x14ac:dyDescent="0.25">
      <c r="R6740" s="9" t="str">
        <f>IF(List!B6739="","",1)</f>
        <v/>
      </c>
    </row>
    <row r="6741" spans="18:18" x14ac:dyDescent="0.25">
      <c r="R6741" s="9" t="str">
        <f>IF(List!B6740="","",1)</f>
        <v/>
      </c>
    </row>
    <row r="6742" spans="18:18" x14ac:dyDescent="0.25">
      <c r="R6742" s="9" t="str">
        <f>IF(List!B6741="","",1)</f>
        <v/>
      </c>
    </row>
    <row r="6743" spans="18:18" x14ac:dyDescent="0.25">
      <c r="R6743" s="9" t="str">
        <f>IF(List!B6742="","",1)</f>
        <v/>
      </c>
    </row>
    <row r="6744" spans="18:18" x14ac:dyDescent="0.25">
      <c r="R6744" s="9" t="str">
        <f>IF(List!B6743="","",1)</f>
        <v/>
      </c>
    </row>
    <row r="6745" spans="18:18" x14ac:dyDescent="0.25">
      <c r="R6745" s="9" t="str">
        <f>IF(List!B6744="","",1)</f>
        <v/>
      </c>
    </row>
    <row r="6746" spans="18:18" x14ac:dyDescent="0.25">
      <c r="R6746" s="9" t="str">
        <f>IF(List!B6745="","",1)</f>
        <v/>
      </c>
    </row>
    <row r="6747" spans="18:18" x14ac:dyDescent="0.25">
      <c r="R6747" s="9" t="str">
        <f>IF(List!B6746="","",1)</f>
        <v/>
      </c>
    </row>
    <row r="6748" spans="18:18" x14ac:dyDescent="0.25">
      <c r="R6748" s="9" t="str">
        <f>IF(List!B6747="","",1)</f>
        <v/>
      </c>
    </row>
    <row r="6749" spans="18:18" x14ac:dyDescent="0.25">
      <c r="R6749" s="9" t="str">
        <f>IF(List!B6748="","",1)</f>
        <v/>
      </c>
    </row>
    <row r="6750" spans="18:18" x14ac:dyDescent="0.25">
      <c r="R6750" s="9" t="str">
        <f>IF(List!B6749="","",1)</f>
        <v/>
      </c>
    </row>
    <row r="6751" spans="18:18" x14ac:dyDescent="0.25">
      <c r="R6751" s="9" t="str">
        <f>IF(List!B6750="","",1)</f>
        <v/>
      </c>
    </row>
    <row r="6752" spans="18:18" x14ac:dyDescent="0.25">
      <c r="R6752" s="9" t="str">
        <f>IF(List!B6751="","",1)</f>
        <v/>
      </c>
    </row>
    <row r="6753" spans="18:18" x14ac:dyDescent="0.25">
      <c r="R6753" s="9" t="str">
        <f>IF(List!B6752="","",1)</f>
        <v/>
      </c>
    </row>
    <row r="6754" spans="18:18" x14ac:dyDescent="0.25">
      <c r="R6754" s="9" t="str">
        <f>IF(List!B6753="","",1)</f>
        <v/>
      </c>
    </row>
    <row r="6755" spans="18:18" x14ac:dyDescent="0.25">
      <c r="R6755" s="9" t="str">
        <f>IF(List!B6754="","",1)</f>
        <v/>
      </c>
    </row>
    <row r="6756" spans="18:18" x14ac:dyDescent="0.25">
      <c r="R6756" s="9" t="str">
        <f>IF(List!B6755="","",1)</f>
        <v/>
      </c>
    </row>
    <row r="6757" spans="18:18" x14ac:dyDescent="0.25">
      <c r="R6757" s="9" t="str">
        <f>IF(List!B6756="","",1)</f>
        <v/>
      </c>
    </row>
    <row r="6758" spans="18:18" x14ac:dyDescent="0.25">
      <c r="R6758" s="9" t="str">
        <f>IF(List!B6757="","",1)</f>
        <v/>
      </c>
    </row>
    <row r="6759" spans="18:18" x14ac:dyDescent="0.25">
      <c r="R6759" s="9" t="str">
        <f>IF(List!B6758="","",1)</f>
        <v/>
      </c>
    </row>
    <row r="6760" spans="18:18" x14ac:dyDescent="0.25">
      <c r="R6760" s="9" t="str">
        <f>IF(List!B6759="","",1)</f>
        <v/>
      </c>
    </row>
    <row r="6761" spans="18:18" x14ac:dyDescent="0.25">
      <c r="R6761" s="9" t="str">
        <f>IF(List!B6760="","",1)</f>
        <v/>
      </c>
    </row>
    <row r="6762" spans="18:18" x14ac:dyDescent="0.25">
      <c r="R6762" s="9" t="str">
        <f>IF(List!B6761="","",1)</f>
        <v/>
      </c>
    </row>
    <row r="6763" spans="18:18" x14ac:dyDescent="0.25">
      <c r="R6763" s="9" t="str">
        <f>IF(List!B6762="","",1)</f>
        <v/>
      </c>
    </row>
    <row r="6764" spans="18:18" x14ac:dyDescent="0.25">
      <c r="R6764" s="9" t="str">
        <f>IF(List!B6763="","",1)</f>
        <v/>
      </c>
    </row>
    <row r="6765" spans="18:18" x14ac:dyDescent="0.25">
      <c r="R6765" s="9" t="str">
        <f>IF(List!B6764="","",1)</f>
        <v/>
      </c>
    </row>
    <row r="6766" spans="18:18" x14ac:dyDescent="0.25">
      <c r="R6766" s="9" t="str">
        <f>IF(List!B6765="","",1)</f>
        <v/>
      </c>
    </row>
    <row r="6767" spans="18:18" x14ac:dyDescent="0.25">
      <c r="R6767" s="9" t="str">
        <f>IF(List!B6766="","",1)</f>
        <v/>
      </c>
    </row>
    <row r="6768" spans="18:18" x14ac:dyDescent="0.25">
      <c r="R6768" s="9" t="str">
        <f>IF(List!B6767="","",1)</f>
        <v/>
      </c>
    </row>
    <row r="6769" spans="18:18" x14ac:dyDescent="0.25">
      <c r="R6769" s="9" t="str">
        <f>IF(List!B6768="","",1)</f>
        <v/>
      </c>
    </row>
    <row r="6770" spans="18:18" x14ac:dyDescent="0.25">
      <c r="R6770" s="9" t="str">
        <f>IF(List!B6769="","",1)</f>
        <v/>
      </c>
    </row>
    <row r="6771" spans="18:18" x14ac:dyDescent="0.25">
      <c r="R6771" s="9" t="str">
        <f>IF(List!B6770="","",1)</f>
        <v/>
      </c>
    </row>
    <row r="6772" spans="18:18" x14ac:dyDescent="0.25">
      <c r="R6772" s="9" t="str">
        <f>IF(List!B6771="","",1)</f>
        <v/>
      </c>
    </row>
    <row r="6773" spans="18:18" x14ac:dyDescent="0.25">
      <c r="R6773" s="9" t="str">
        <f>IF(List!B6772="","",1)</f>
        <v/>
      </c>
    </row>
    <row r="6774" spans="18:18" x14ac:dyDescent="0.25">
      <c r="R6774" s="9" t="str">
        <f>IF(List!B6773="","",1)</f>
        <v/>
      </c>
    </row>
    <row r="6775" spans="18:18" x14ac:dyDescent="0.25">
      <c r="R6775" s="9" t="str">
        <f>IF(List!B6774="","",1)</f>
        <v/>
      </c>
    </row>
    <row r="6776" spans="18:18" x14ac:dyDescent="0.25">
      <c r="R6776" s="9" t="str">
        <f>IF(List!B6775="","",1)</f>
        <v/>
      </c>
    </row>
    <row r="6777" spans="18:18" x14ac:dyDescent="0.25">
      <c r="R6777" s="9" t="str">
        <f>IF(List!B6776="","",1)</f>
        <v/>
      </c>
    </row>
    <row r="6778" spans="18:18" x14ac:dyDescent="0.25">
      <c r="R6778" s="9" t="str">
        <f>IF(List!B6777="","",1)</f>
        <v/>
      </c>
    </row>
    <row r="6779" spans="18:18" x14ac:dyDescent="0.25">
      <c r="R6779" s="9" t="str">
        <f>IF(List!B6778="","",1)</f>
        <v/>
      </c>
    </row>
    <row r="6780" spans="18:18" x14ac:dyDescent="0.25">
      <c r="R6780" s="9" t="str">
        <f>IF(List!B6779="","",1)</f>
        <v/>
      </c>
    </row>
    <row r="6781" spans="18:18" x14ac:dyDescent="0.25">
      <c r="R6781" s="9" t="str">
        <f>IF(List!B6780="","",1)</f>
        <v/>
      </c>
    </row>
    <row r="6782" spans="18:18" x14ac:dyDescent="0.25">
      <c r="R6782" s="9" t="str">
        <f>IF(List!B6781="","",1)</f>
        <v/>
      </c>
    </row>
    <row r="6783" spans="18:18" x14ac:dyDescent="0.25">
      <c r="R6783" s="9" t="str">
        <f>IF(List!B6782="","",1)</f>
        <v/>
      </c>
    </row>
    <row r="6784" spans="18:18" x14ac:dyDescent="0.25">
      <c r="R6784" s="9" t="str">
        <f>IF(List!B6783="","",1)</f>
        <v/>
      </c>
    </row>
    <row r="6785" spans="18:18" x14ac:dyDescent="0.25">
      <c r="R6785" s="9" t="str">
        <f>IF(List!B6784="","",1)</f>
        <v/>
      </c>
    </row>
    <row r="6786" spans="18:18" x14ac:dyDescent="0.25">
      <c r="R6786" s="9" t="str">
        <f>IF(List!B6785="","",1)</f>
        <v/>
      </c>
    </row>
    <row r="6787" spans="18:18" x14ac:dyDescent="0.25">
      <c r="R6787" s="9" t="str">
        <f>IF(List!B6786="","",1)</f>
        <v/>
      </c>
    </row>
    <row r="6788" spans="18:18" x14ac:dyDescent="0.25">
      <c r="R6788" s="9" t="str">
        <f>IF(List!B6787="","",1)</f>
        <v/>
      </c>
    </row>
    <row r="6789" spans="18:18" x14ac:dyDescent="0.25">
      <c r="R6789" s="9" t="str">
        <f>IF(List!B6788="","",1)</f>
        <v/>
      </c>
    </row>
    <row r="6790" spans="18:18" x14ac:dyDescent="0.25">
      <c r="R6790" s="9" t="str">
        <f>IF(List!B6789="","",1)</f>
        <v/>
      </c>
    </row>
    <row r="6791" spans="18:18" x14ac:dyDescent="0.25">
      <c r="R6791" s="9" t="str">
        <f>IF(List!B6790="","",1)</f>
        <v/>
      </c>
    </row>
    <row r="6792" spans="18:18" x14ac:dyDescent="0.25">
      <c r="R6792" s="9" t="str">
        <f>IF(List!B6791="","",1)</f>
        <v/>
      </c>
    </row>
    <row r="6793" spans="18:18" x14ac:dyDescent="0.25">
      <c r="R6793" s="9" t="str">
        <f>IF(List!B6792="","",1)</f>
        <v/>
      </c>
    </row>
    <row r="6794" spans="18:18" x14ac:dyDescent="0.25">
      <c r="R6794" s="9" t="str">
        <f>IF(List!B6793="","",1)</f>
        <v/>
      </c>
    </row>
    <row r="6795" spans="18:18" x14ac:dyDescent="0.25">
      <c r="R6795" s="9" t="str">
        <f>IF(List!B6794="","",1)</f>
        <v/>
      </c>
    </row>
    <row r="6796" spans="18:18" x14ac:dyDescent="0.25">
      <c r="R6796" s="9" t="str">
        <f>IF(List!B6795="","",1)</f>
        <v/>
      </c>
    </row>
    <row r="6797" spans="18:18" x14ac:dyDescent="0.25">
      <c r="R6797" s="9" t="str">
        <f>IF(List!B6796="","",1)</f>
        <v/>
      </c>
    </row>
    <row r="6798" spans="18:18" x14ac:dyDescent="0.25">
      <c r="R6798" s="9" t="str">
        <f>IF(List!B6797="","",1)</f>
        <v/>
      </c>
    </row>
    <row r="6799" spans="18:18" x14ac:dyDescent="0.25">
      <c r="R6799" s="9" t="str">
        <f>IF(List!B6798="","",1)</f>
        <v/>
      </c>
    </row>
    <row r="6800" spans="18:18" x14ac:dyDescent="0.25">
      <c r="R6800" s="9" t="str">
        <f>IF(List!B6799="","",1)</f>
        <v/>
      </c>
    </row>
    <row r="6801" spans="18:18" x14ac:dyDescent="0.25">
      <c r="R6801" s="9" t="str">
        <f>IF(List!B6800="","",1)</f>
        <v/>
      </c>
    </row>
    <row r="6802" spans="18:18" x14ac:dyDescent="0.25">
      <c r="R6802" s="9" t="str">
        <f>IF(List!B6801="","",1)</f>
        <v/>
      </c>
    </row>
    <row r="6803" spans="18:18" x14ac:dyDescent="0.25">
      <c r="R6803" s="9" t="str">
        <f>IF(List!B6802="","",1)</f>
        <v/>
      </c>
    </row>
    <row r="6804" spans="18:18" x14ac:dyDescent="0.25">
      <c r="R6804" s="9" t="str">
        <f>IF(List!B6803="","",1)</f>
        <v/>
      </c>
    </row>
    <row r="6805" spans="18:18" x14ac:dyDescent="0.25">
      <c r="R6805" s="9" t="str">
        <f>IF(List!B6804="","",1)</f>
        <v/>
      </c>
    </row>
    <row r="6806" spans="18:18" x14ac:dyDescent="0.25">
      <c r="R6806" s="9" t="str">
        <f>IF(List!B6805="","",1)</f>
        <v/>
      </c>
    </row>
    <row r="6807" spans="18:18" x14ac:dyDescent="0.25">
      <c r="R6807" s="9" t="str">
        <f>IF(List!B6806="","",1)</f>
        <v/>
      </c>
    </row>
    <row r="6808" spans="18:18" x14ac:dyDescent="0.25">
      <c r="R6808" s="9" t="str">
        <f>IF(List!B6807="","",1)</f>
        <v/>
      </c>
    </row>
    <row r="6809" spans="18:18" x14ac:dyDescent="0.25">
      <c r="R6809" s="9" t="str">
        <f>IF(List!B6808="","",1)</f>
        <v/>
      </c>
    </row>
    <row r="6810" spans="18:18" x14ac:dyDescent="0.25">
      <c r="R6810" s="9" t="str">
        <f>IF(List!B6809="","",1)</f>
        <v/>
      </c>
    </row>
    <row r="6811" spans="18:18" x14ac:dyDescent="0.25">
      <c r="R6811" s="9" t="str">
        <f>IF(List!B6810="","",1)</f>
        <v/>
      </c>
    </row>
    <row r="6812" spans="18:18" x14ac:dyDescent="0.25">
      <c r="R6812" s="9" t="str">
        <f>IF(List!B6811="","",1)</f>
        <v/>
      </c>
    </row>
    <row r="6813" spans="18:18" x14ac:dyDescent="0.25">
      <c r="R6813" s="9" t="str">
        <f>IF(List!B6812="","",1)</f>
        <v/>
      </c>
    </row>
    <row r="6814" spans="18:18" x14ac:dyDescent="0.25">
      <c r="R6814" s="9" t="str">
        <f>IF(List!B6813="","",1)</f>
        <v/>
      </c>
    </row>
    <row r="6815" spans="18:18" x14ac:dyDescent="0.25">
      <c r="R6815" s="9" t="str">
        <f>IF(List!B6814="","",1)</f>
        <v/>
      </c>
    </row>
    <row r="6816" spans="18:18" x14ac:dyDescent="0.25">
      <c r="R6816" s="9" t="str">
        <f>IF(List!B6815="","",1)</f>
        <v/>
      </c>
    </row>
    <row r="6817" spans="18:18" x14ac:dyDescent="0.25">
      <c r="R6817" s="9" t="str">
        <f>IF(List!B6816="","",1)</f>
        <v/>
      </c>
    </row>
    <row r="6818" spans="18:18" x14ac:dyDescent="0.25">
      <c r="R6818" s="9" t="str">
        <f>IF(List!B6817="","",1)</f>
        <v/>
      </c>
    </row>
    <row r="6819" spans="18:18" x14ac:dyDescent="0.25">
      <c r="R6819" s="9" t="str">
        <f>IF(List!B6818="","",1)</f>
        <v/>
      </c>
    </row>
    <row r="6820" spans="18:18" x14ac:dyDescent="0.25">
      <c r="R6820" s="9" t="str">
        <f>IF(List!B6819="","",1)</f>
        <v/>
      </c>
    </row>
    <row r="6821" spans="18:18" x14ac:dyDescent="0.25">
      <c r="R6821" s="9" t="str">
        <f>IF(List!B6820="","",1)</f>
        <v/>
      </c>
    </row>
    <row r="6822" spans="18:18" x14ac:dyDescent="0.25">
      <c r="R6822" s="9" t="str">
        <f>IF(List!B6821="","",1)</f>
        <v/>
      </c>
    </row>
    <row r="6823" spans="18:18" x14ac:dyDescent="0.25">
      <c r="R6823" s="9" t="str">
        <f>IF(List!B6822="","",1)</f>
        <v/>
      </c>
    </row>
    <row r="6824" spans="18:18" x14ac:dyDescent="0.25">
      <c r="R6824" s="9" t="str">
        <f>IF(List!B6823="","",1)</f>
        <v/>
      </c>
    </row>
    <row r="6825" spans="18:18" x14ac:dyDescent="0.25">
      <c r="R6825" s="9" t="str">
        <f>IF(List!B6824="","",1)</f>
        <v/>
      </c>
    </row>
    <row r="6826" spans="18:18" x14ac:dyDescent="0.25">
      <c r="R6826" s="9" t="str">
        <f>IF(List!B6825="","",1)</f>
        <v/>
      </c>
    </row>
    <row r="6827" spans="18:18" x14ac:dyDescent="0.25">
      <c r="R6827" s="9" t="str">
        <f>IF(List!B6826="","",1)</f>
        <v/>
      </c>
    </row>
    <row r="6828" spans="18:18" x14ac:dyDescent="0.25">
      <c r="R6828" s="9" t="str">
        <f>IF(List!B6827="","",1)</f>
        <v/>
      </c>
    </row>
    <row r="6829" spans="18:18" x14ac:dyDescent="0.25">
      <c r="R6829" s="9" t="str">
        <f>IF(List!B6828="","",1)</f>
        <v/>
      </c>
    </row>
    <row r="6830" spans="18:18" x14ac:dyDescent="0.25">
      <c r="R6830" s="9" t="str">
        <f>IF(List!B6829="","",1)</f>
        <v/>
      </c>
    </row>
    <row r="6831" spans="18:18" x14ac:dyDescent="0.25">
      <c r="R6831" s="9" t="str">
        <f>IF(List!B6830="","",1)</f>
        <v/>
      </c>
    </row>
    <row r="6832" spans="18:18" x14ac:dyDescent="0.25">
      <c r="R6832" s="9" t="str">
        <f>IF(List!B6831="","",1)</f>
        <v/>
      </c>
    </row>
    <row r="6833" spans="18:18" x14ac:dyDescent="0.25">
      <c r="R6833" s="9" t="str">
        <f>IF(List!B6832="","",1)</f>
        <v/>
      </c>
    </row>
    <row r="6834" spans="18:18" x14ac:dyDescent="0.25">
      <c r="R6834" s="9" t="str">
        <f>IF(List!B6833="","",1)</f>
        <v/>
      </c>
    </row>
    <row r="6835" spans="18:18" x14ac:dyDescent="0.25">
      <c r="R6835" s="9" t="str">
        <f>IF(List!B6834="","",1)</f>
        <v/>
      </c>
    </row>
    <row r="6836" spans="18:18" x14ac:dyDescent="0.25">
      <c r="R6836" s="9" t="str">
        <f>IF(List!B6835="","",1)</f>
        <v/>
      </c>
    </row>
    <row r="6837" spans="18:18" x14ac:dyDescent="0.25">
      <c r="R6837" s="9" t="str">
        <f>IF(List!B6836="","",1)</f>
        <v/>
      </c>
    </row>
    <row r="6838" spans="18:18" x14ac:dyDescent="0.25">
      <c r="R6838" s="9" t="str">
        <f>IF(List!B6837="","",1)</f>
        <v/>
      </c>
    </row>
    <row r="6839" spans="18:18" x14ac:dyDescent="0.25">
      <c r="R6839" s="9" t="str">
        <f>IF(List!B6838="","",1)</f>
        <v/>
      </c>
    </row>
    <row r="6840" spans="18:18" x14ac:dyDescent="0.25">
      <c r="R6840" s="9" t="str">
        <f>IF(List!B6839="","",1)</f>
        <v/>
      </c>
    </row>
    <row r="6841" spans="18:18" x14ac:dyDescent="0.25">
      <c r="R6841" s="9" t="str">
        <f>IF(List!B6840="","",1)</f>
        <v/>
      </c>
    </row>
    <row r="6842" spans="18:18" x14ac:dyDescent="0.25">
      <c r="R6842" s="9" t="str">
        <f>IF(List!B6841="","",1)</f>
        <v/>
      </c>
    </row>
    <row r="6843" spans="18:18" x14ac:dyDescent="0.25">
      <c r="R6843" s="9" t="str">
        <f>IF(List!B6842="","",1)</f>
        <v/>
      </c>
    </row>
    <row r="6844" spans="18:18" x14ac:dyDescent="0.25">
      <c r="R6844" s="9" t="str">
        <f>IF(List!B6843="","",1)</f>
        <v/>
      </c>
    </row>
    <row r="6845" spans="18:18" x14ac:dyDescent="0.25">
      <c r="R6845" s="9" t="str">
        <f>IF(List!B6844="","",1)</f>
        <v/>
      </c>
    </row>
    <row r="6846" spans="18:18" x14ac:dyDescent="0.25">
      <c r="R6846" s="9" t="str">
        <f>IF(List!B6845="","",1)</f>
        <v/>
      </c>
    </row>
    <row r="6847" spans="18:18" x14ac:dyDescent="0.25">
      <c r="R6847" s="9" t="str">
        <f>IF(List!B6846="","",1)</f>
        <v/>
      </c>
    </row>
    <row r="6848" spans="18:18" x14ac:dyDescent="0.25">
      <c r="R6848" s="9" t="str">
        <f>IF(List!B6847="","",1)</f>
        <v/>
      </c>
    </row>
    <row r="6849" spans="18:18" x14ac:dyDescent="0.25">
      <c r="R6849" s="9" t="str">
        <f>IF(List!B6848="","",1)</f>
        <v/>
      </c>
    </row>
    <row r="6850" spans="18:18" x14ac:dyDescent="0.25">
      <c r="R6850" s="9" t="str">
        <f>IF(List!B6849="","",1)</f>
        <v/>
      </c>
    </row>
    <row r="6851" spans="18:18" x14ac:dyDescent="0.25">
      <c r="R6851" s="9" t="str">
        <f>IF(List!B6850="","",1)</f>
        <v/>
      </c>
    </row>
    <row r="6852" spans="18:18" x14ac:dyDescent="0.25">
      <c r="R6852" s="9" t="str">
        <f>IF(List!B6851="","",1)</f>
        <v/>
      </c>
    </row>
    <row r="6853" spans="18:18" x14ac:dyDescent="0.25">
      <c r="R6853" s="9" t="str">
        <f>IF(List!B6852="","",1)</f>
        <v/>
      </c>
    </row>
    <row r="6854" spans="18:18" x14ac:dyDescent="0.25">
      <c r="R6854" s="9" t="str">
        <f>IF(List!B6853="","",1)</f>
        <v/>
      </c>
    </row>
    <row r="6855" spans="18:18" x14ac:dyDescent="0.25">
      <c r="R6855" s="9" t="str">
        <f>IF(List!B6854="","",1)</f>
        <v/>
      </c>
    </row>
    <row r="6856" spans="18:18" x14ac:dyDescent="0.25">
      <c r="R6856" s="9" t="str">
        <f>IF(List!B6855="","",1)</f>
        <v/>
      </c>
    </row>
    <row r="6857" spans="18:18" x14ac:dyDescent="0.25">
      <c r="R6857" s="9" t="str">
        <f>IF(List!B6856="","",1)</f>
        <v/>
      </c>
    </row>
    <row r="6858" spans="18:18" x14ac:dyDescent="0.25">
      <c r="R6858" s="9" t="str">
        <f>IF(List!B6857="","",1)</f>
        <v/>
      </c>
    </row>
    <row r="6859" spans="18:18" x14ac:dyDescent="0.25">
      <c r="R6859" s="9" t="str">
        <f>IF(List!B6858="","",1)</f>
        <v/>
      </c>
    </row>
    <row r="6860" spans="18:18" x14ac:dyDescent="0.25">
      <c r="R6860" s="9" t="str">
        <f>IF(List!B6859="","",1)</f>
        <v/>
      </c>
    </row>
    <row r="6861" spans="18:18" x14ac:dyDescent="0.25">
      <c r="R6861" s="9" t="str">
        <f>IF(List!B6860="","",1)</f>
        <v/>
      </c>
    </row>
    <row r="6862" spans="18:18" x14ac:dyDescent="0.25">
      <c r="R6862" s="9" t="str">
        <f>IF(List!B6861="","",1)</f>
        <v/>
      </c>
    </row>
    <row r="6863" spans="18:18" x14ac:dyDescent="0.25">
      <c r="R6863" s="9" t="str">
        <f>IF(List!B6862="","",1)</f>
        <v/>
      </c>
    </row>
    <row r="6864" spans="18:18" x14ac:dyDescent="0.25">
      <c r="R6864" s="9" t="str">
        <f>IF(List!B6863="","",1)</f>
        <v/>
      </c>
    </row>
    <row r="6865" spans="18:18" x14ac:dyDescent="0.25">
      <c r="R6865" s="9" t="str">
        <f>IF(List!B6864="","",1)</f>
        <v/>
      </c>
    </row>
    <row r="6866" spans="18:18" x14ac:dyDescent="0.25">
      <c r="R6866" s="9" t="str">
        <f>IF(List!B6865="","",1)</f>
        <v/>
      </c>
    </row>
    <row r="6867" spans="18:18" x14ac:dyDescent="0.25">
      <c r="R6867" s="9" t="str">
        <f>IF(List!B6866="","",1)</f>
        <v/>
      </c>
    </row>
    <row r="6868" spans="18:18" x14ac:dyDescent="0.25">
      <c r="R6868" s="9" t="str">
        <f>IF(List!B6867="","",1)</f>
        <v/>
      </c>
    </row>
    <row r="6869" spans="18:18" x14ac:dyDescent="0.25">
      <c r="R6869" s="9" t="str">
        <f>IF(List!B6868="","",1)</f>
        <v/>
      </c>
    </row>
    <row r="6870" spans="18:18" x14ac:dyDescent="0.25">
      <c r="R6870" s="9" t="str">
        <f>IF(List!B6869="","",1)</f>
        <v/>
      </c>
    </row>
    <row r="6871" spans="18:18" x14ac:dyDescent="0.25">
      <c r="R6871" s="9" t="str">
        <f>IF(List!B6870="","",1)</f>
        <v/>
      </c>
    </row>
    <row r="6872" spans="18:18" x14ac:dyDescent="0.25">
      <c r="R6872" s="9" t="str">
        <f>IF(List!B6871="","",1)</f>
        <v/>
      </c>
    </row>
    <row r="6873" spans="18:18" x14ac:dyDescent="0.25">
      <c r="R6873" s="9" t="str">
        <f>IF(List!B6872="","",1)</f>
        <v/>
      </c>
    </row>
    <row r="6874" spans="18:18" x14ac:dyDescent="0.25">
      <c r="R6874" s="9" t="str">
        <f>IF(List!B6873="","",1)</f>
        <v/>
      </c>
    </row>
    <row r="6875" spans="18:18" x14ac:dyDescent="0.25">
      <c r="R6875" s="9" t="str">
        <f>IF(List!B6874="","",1)</f>
        <v/>
      </c>
    </row>
    <row r="6876" spans="18:18" x14ac:dyDescent="0.25">
      <c r="R6876" s="9" t="str">
        <f>IF(List!B6875="","",1)</f>
        <v/>
      </c>
    </row>
    <row r="6877" spans="18:18" x14ac:dyDescent="0.25">
      <c r="R6877" s="9" t="str">
        <f>IF(List!B6876="","",1)</f>
        <v/>
      </c>
    </row>
    <row r="6878" spans="18:18" x14ac:dyDescent="0.25">
      <c r="R6878" s="9" t="str">
        <f>IF(List!B6877="","",1)</f>
        <v/>
      </c>
    </row>
    <row r="6879" spans="18:18" x14ac:dyDescent="0.25">
      <c r="R6879" s="9" t="str">
        <f>IF(List!B6878="","",1)</f>
        <v/>
      </c>
    </row>
    <row r="6880" spans="18:18" x14ac:dyDescent="0.25">
      <c r="R6880" s="9" t="str">
        <f>IF(List!B6879="","",1)</f>
        <v/>
      </c>
    </row>
    <row r="6881" spans="18:18" x14ac:dyDescent="0.25">
      <c r="R6881" s="9" t="str">
        <f>IF(List!B6880="","",1)</f>
        <v/>
      </c>
    </row>
    <row r="6882" spans="18:18" x14ac:dyDescent="0.25">
      <c r="R6882" s="9" t="str">
        <f>IF(List!B6881="","",1)</f>
        <v/>
      </c>
    </row>
    <row r="6883" spans="18:18" x14ac:dyDescent="0.25">
      <c r="R6883" s="9" t="str">
        <f>IF(List!B6882="","",1)</f>
        <v/>
      </c>
    </row>
    <row r="6884" spans="18:18" x14ac:dyDescent="0.25">
      <c r="R6884" s="9" t="str">
        <f>IF(List!B6883="","",1)</f>
        <v/>
      </c>
    </row>
    <row r="6885" spans="18:18" x14ac:dyDescent="0.25">
      <c r="R6885" s="9" t="str">
        <f>IF(List!B6884="","",1)</f>
        <v/>
      </c>
    </row>
    <row r="6886" spans="18:18" x14ac:dyDescent="0.25">
      <c r="R6886" s="9" t="str">
        <f>IF(List!B6885="","",1)</f>
        <v/>
      </c>
    </row>
    <row r="6887" spans="18:18" x14ac:dyDescent="0.25">
      <c r="R6887" s="9" t="str">
        <f>IF(List!B6886="","",1)</f>
        <v/>
      </c>
    </row>
    <row r="6888" spans="18:18" x14ac:dyDescent="0.25">
      <c r="R6888" s="9" t="str">
        <f>IF(List!B6887="","",1)</f>
        <v/>
      </c>
    </row>
    <row r="6889" spans="18:18" x14ac:dyDescent="0.25">
      <c r="R6889" s="9" t="str">
        <f>IF(List!B6888="","",1)</f>
        <v/>
      </c>
    </row>
    <row r="6890" spans="18:18" x14ac:dyDescent="0.25">
      <c r="R6890" s="9" t="str">
        <f>IF(List!B6889="","",1)</f>
        <v/>
      </c>
    </row>
    <row r="6891" spans="18:18" x14ac:dyDescent="0.25">
      <c r="R6891" s="9" t="str">
        <f>IF(List!B6890="","",1)</f>
        <v/>
      </c>
    </row>
    <row r="6892" spans="18:18" x14ac:dyDescent="0.25">
      <c r="R6892" s="9" t="str">
        <f>IF(List!B6891="","",1)</f>
        <v/>
      </c>
    </row>
    <row r="6893" spans="18:18" x14ac:dyDescent="0.25">
      <c r="R6893" s="9" t="str">
        <f>IF(List!B6892="","",1)</f>
        <v/>
      </c>
    </row>
    <row r="6894" spans="18:18" x14ac:dyDescent="0.25">
      <c r="R6894" s="9" t="str">
        <f>IF(List!B6893="","",1)</f>
        <v/>
      </c>
    </row>
    <row r="6895" spans="18:18" x14ac:dyDescent="0.25">
      <c r="R6895" s="9" t="str">
        <f>IF(List!B6894="","",1)</f>
        <v/>
      </c>
    </row>
    <row r="6896" spans="18:18" x14ac:dyDescent="0.25">
      <c r="R6896" s="9" t="str">
        <f>IF(List!B6895="","",1)</f>
        <v/>
      </c>
    </row>
    <row r="6897" spans="18:18" x14ac:dyDescent="0.25">
      <c r="R6897" s="9" t="str">
        <f>IF(List!B6896="","",1)</f>
        <v/>
      </c>
    </row>
    <row r="6898" spans="18:18" x14ac:dyDescent="0.25">
      <c r="R6898" s="9" t="str">
        <f>IF(List!B6897="","",1)</f>
        <v/>
      </c>
    </row>
    <row r="6899" spans="18:18" x14ac:dyDescent="0.25">
      <c r="R6899" s="9" t="str">
        <f>IF(List!B6898="","",1)</f>
        <v/>
      </c>
    </row>
    <row r="6900" spans="18:18" x14ac:dyDescent="0.25">
      <c r="R6900" s="9" t="str">
        <f>IF(List!B6899="","",1)</f>
        <v/>
      </c>
    </row>
    <row r="6901" spans="18:18" x14ac:dyDescent="0.25">
      <c r="R6901" s="9" t="str">
        <f>IF(List!B6900="","",1)</f>
        <v/>
      </c>
    </row>
    <row r="6902" spans="18:18" x14ac:dyDescent="0.25">
      <c r="R6902" s="9" t="str">
        <f>IF(List!B6901="","",1)</f>
        <v/>
      </c>
    </row>
    <row r="6903" spans="18:18" x14ac:dyDescent="0.25">
      <c r="R6903" s="9" t="str">
        <f>IF(List!B6902="","",1)</f>
        <v/>
      </c>
    </row>
    <row r="6904" spans="18:18" x14ac:dyDescent="0.25">
      <c r="R6904" s="9" t="str">
        <f>IF(List!B6903="","",1)</f>
        <v/>
      </c>
    </row>
    <row r="6905" spans="18:18" x14ac:dyDescent="0.25">
      <c r="R6905" s="9" t="str">
        <f>IF(List!B6904="","",1)</f>
        <v/>
      </c>
    </row>
    <row r="6906" spans="18:18" x14ac:dyDescent="0.25">
      <c r="R6906" s="9" t="str">
        <f>IF(List!B6905="","",1)</f>
        <v/>
      </c>
    </row>
    <row r="6907" spans="18:18" x14ac:dyDescent="0.25">
      <c r="R6907" s="9" t="str">
        <f>IF(List!B6906="","",1)</f>
        <v/>
      </c>
    </row>
    <row r="6908" spans="18:18" x14ac:dyDescent="0.25">
      <c r="R6908" s="9" t="str">
        <f>IF(List!B6907="","",1)</f>
        <v/>
      </c>
    </row>
    <row r="6909" spans="18:18" x14ac:dyDescent="0.25">
      <c r="R6909" s="9" t="str">
        <f>IF(List!B6908="","",1)</f>
        <v/>
      </c>
    </row>
    <row r="6910" spans="18:18" x14ac:dyDescent="0.25">
      <c r="R6910" s="9" t="str">
        <f>IF(List!B6909="","",1)</f>
        <v/>
      </c>
    </row>
    <row r="6911" spans="18:18" x14ac:dyDescent="0.25">
      <c r="R6911" s="9" t="str">
        <f>IF(List!B6910="","",1)</f>
        <v/>
      </c>
    </row>
    <row r="6912" spans="18:18" x14ac:dyDescent="0.25">
      <c r="R6912" s="9" t="str">
        <f>IF(List!B6911="","",1)</f>
        <v/>
      </c>
    </row>
    <row r="6913" spans="18:18" x14ac:dyDescent="0.25">
      <c r="R6913" s="9" t="str">
        <f>IF(List!B6912="","",1)</f>
        <v/>
      </c>
    </row>
    <row r="6914" spans="18:18" x14ac:dyDescent="0.25">
      <c r="R6914" s="9" t="str">
        <f>IF(List!B6913="","",1)</f>
        <v/>
      </c>
    </row>
    <row r="6915" spans="18:18" x14ac:dyDescent="0.25">
      <c r="R6915" s="9" t="str">
        <f>IF(List!B6914="","",1)</f>
        <v/>
      </c>
    </row>
    <row r="6916" spans="18:18" x14ac:dyDescent="0.25">
      <c r="R6916" s="9" t="str">
        <f>IF(List!B6915="","",1)</f>
        <v/>
      </c>
    </row>
    <row r="6917" spans="18:18" x14ac:dyDescent="0.25">
      <c r="R6917" s="9" t="str">
        <f>IF(List!B6916="","",1)</f>
        <v/>
      </c>
    </row>
    <row r="6918" spans="18:18" x14ac:dyDescent="0.25">
      <c r="R6918" s="9" t="str">
        <f>IF(List!B6917="","",1)</f>
        <v/>
      </c>
    </row>
    <row r="6919" spans="18:18" x14ac:dyDescent="0.25">
      <c r="R6919" s="9" t="str">
        <f>IF(List!B6918="","",1)</f>
        <v/>
      </c>
    </row>
    <row r="6920" spans="18:18" x14ac:dyDescent="0.25">
      <c r="R6920" s="9" t="str">
        <f>IF(List!B6919="","",1)</f>
        <v/>
      </c>
    </row>
    <row r="6921" spans="18:18" x14ac:dyDescent="0.25">
      <c r="R6921" s="9" t="str">
        <f>IF(List!B6920="","",1)</f>
        <v/>
      </c>
    </row>
    <row r="6922" spans="18:18" x14ac:dyDescent="0.25">
      <c r="R6922" s="9" t="str">
        <f>IF(List!B6921="","",1)</f>
        <v/>
      </c>
    </row>
    <row r="6923" spans="18:18" x14ac:dyDescent="0.25">
      <c r="R6923" s="9" t="str">
        <f>IF(List!B6922="","",1)</f>
        <v/>
      </c>
    </row>
    <row r="6924" spans="18:18" x14ac:dyDescent="0.25">
      <c r="R6924" s="9" t="str">
        <f>IF(List!B6923="","",1)</f>
        <v/>
      </c>
    </row>
    <row r="6925" spans="18:18" x14ac:dyDescent="0.25">
      <c r="R6925" s="9" t="str">
        <f>IF(List!B6924="","",1)</f>
        <v/>
      </c>
    </row>
    <row r="6926" spans="18:18" x14ac:dyDescent="0.25">
      <c r="R6926" s="9" t="str">
        <f>IF(List!B6925="","",1)</f>
        <v/>
      </c>
    </row>
    <row r="6927" spans="18:18" x14ac:dyDescent="0.25">
      <c r="R6927" s="9" t="str">
        <f>IF(List!B6926="","",1)</f>
        <v/>
      </c>
    </row>
    <row r="6928" spans="18:18" x14ac:dyDescent="0.25">
      <c r="R6928" s="9" t="str">
        <f>IF(List!B6927="","",1)</f>
        <v/>
      </c>
    </row>
    <row r="6929" spans="18:18" x14ac:dyDescent="0.25">
      <c r="R6929" s="9" t="str">
        <f>IF(List!B6928="","",1)</f>
        <v/>
      </c>
    </row>
    <row r="6930" spans="18:18" x14ac:dyDescent="0.25">
      <c r="R6930" s="9" t="str">
        <f>IF(List!B6929="","",1)</f>
        <v/>
      </c>
    </row>
    <row r="6931" spans="18:18" x14ac:dyDescent="0.25">
      <c r="R6931" s="9" t="str">
        <f>IF(List!B6930="","",1)</f>
        <v/>
      </c>
    </row>
    <row r="6932" spans="18:18" x14ac:dyDescent="0.25">
      <c r="R6932" s="9" t="str">
        <f>IF(List!B6931="","",1)</f>
        <v/>
      </c>
    </row>
    <row r="6933" spans="18:18" x14ac:dyDescent="0.25">
      <c r="R6933" s="9" t="str">
        <f>IF(List!B6932="","",1)</f>
        <v/>
      </c>
    </row>
    <row r="6934" spans="18:18" x14ac:dyDescent="0.25">
      <c r="R6934" s="9" t="str">
        <f>IF(List!B6933="","",1)</f>
        <v/>
      </c>
    </row>
    <row r="6935" spans="18:18" x14ac:dyDescent="0.25">
      <c r="R6935" s="9" t="str">
        <f>IF(List!B6934="","",1)</f>
        <v/>
      </c>
    </row>
    <row r="6936" spans="18:18" x14ac:dyDescent="0.25">
      <c r="R6936" s="9" t="str">
        <f>IF(List!B6935="","",1)</f>
        <v/>
      </c>
    </row>
    <row r="6937" spans="18:18" x14ac:dyDescent="0.25">
      <c r="R6937" s="9" t="str">
        <f>IF(List!B6936="","",1)</f>
        <v/>
      </c>
    </row>
    <row r="6938" spans="18:18" x14ac:dyDescent="0.25">
      <c r="R6938" s="9" t="str">
        <f>IF(List!B6937="","",1)</f>
        <v/>
      </c>
    </row>
    <row r="6939" spans="18:18" x14ac:dyDescent="0.25">
      <c r="R6939" s="9" t="str">
        <f>IF(List!B6938="","",1)</f>
        <v/>
      </c>
    </row>
    <row r="6940" spans="18:18" x14ac:dyDescent="0.25">
      <c r="R6940" s="9" t="str">
        <f>IF(List!B6939="","",1)</f>
        <v/>
      </c>
    </row>
    <row r="6941" spans="18:18" x14ac:dyDescent="0.25">
      <c r="R6941" s="9" t="str">
        <f>IF(List!B6940="","",1)</f>
        <v/>
      </c>
    </row>
    <row r="6942" spans="18:18" x14ac:dyDescent="0.25">
      <c r="R6942" s="9" t="str">
        <f>IF(List!B6941="","",1)</f>
        <v/>
      </c>
    </row>
    <row r="6943" spans="18:18" x14ac:dyDescent="0.25">
      <c r="R6943" s="9" t="str">
        <f>IF(List!B6942="","",1)</f>
        <v/>
      </c>
    </row>
    <row r="6944" spans="18:18" x14ac:dyDescent="0.25">
      <c r="R6944" s="9" t="str">
        <f>IF(List!B6943="","",1)</f>
        <v/>
      </c>
    </row>
    <row r="6945" spans="18:18" x14ac:dyDescent="0.25">
      <c r="R6945" s="9" t="str">
        <f>IF(List!B6944="","",1)</f>
        <v/>
      </c>
    </row>
    <row r="6946" spans="18:18" x14ac:dyDescent="0.25">
      <c r="R6946" s="9" t="str">
        <f>IF(List!B6945="","",1)</f>
        <v/>
      </c>
    </row>
    <row r="6947" spans="18:18" x14ac:dyDescent="0.25">
      <c r="R6947" s="9" t="str">
        <f>IF(List!B6946="","",1)</f>
        <v/>
      </c>
    </row>
    <row r="6948" spans="18:18" x14ac:dyDescent="0.25">
      <c r="R6948" s="9" t="str">
        <f>IF(List!B6947="","",1)</f>
        <v/>
      </c>
    </row>
    <row r="6949" spans="18:18" x14ac:dyDescent="0.25">
      <c r="R6949" s="9" t="str">
        <f>IF(List!B6948="","",1)</f>
        <v/>
      </c>
    </row>
    <row r="6950" spans="18:18" x14ac:dyDescent="0.25">
      <c r="R6950" s="9" t="str">
        <f>IF(List!B6949="","",1)</f>
        <v/>
      </c>
    </row>
    <row r="6951" spans="18:18" x14ac:dyDescent="0.25">
      <c r="R6951" s="9" t="str">
        <f>IF(List!B6950="","",1)</f>
        <v/>
      </c>
    </row>
    <row r="6952" spans="18:18" x14ac:dyDescent="0.25">
      <c r="R6952" s="9" t="str">
        <f>IF(List!B6951="","",1)</f>
        <v/>
      </c>
    </row>
    <row r="6953" spans="18:18" x14ac:dyDescent="0.25">
      <c r="R6953" s="9" t="str">
        <f>IF(List!B6952="","",1)</f>
        <v/>
      </c>
    </row>
    <row r="6954" spans="18:18" x14ac:dyDescent="0.25">
      <c r="R6954" s="9" t="str">
        <f>IF(List!B6953="","",1)</f>
        <v/>
      </c>
    </row>
    <row r="6955" spans="18:18" x14ac:dyDescent="0.25">
      <c r="R6955" s="9" t="str">
        <f>IF(List!B6954="","",1)</f>
        <v/>
      </c>
    </row>
    <row r="6956" spans="18:18" x14ac:dyDescent="0.25">
      <c r="R6956" s="9" t="str">
        <f>IF(List!B6955="","",1)</f>
        <v/>
      </c>
    </row>
    <row r="6957" spans="18:18" x14ac:dyDescent="0.25">
      <c r="R6957" s="9" t="str">
        <f>IF(List!B6956="","",1)</f>
        <v/>
      </c>
    </row>
    <row r="6958" spans="18:18" x14ac:dyDescent="0.25">
      <c r="R6958" s="9" t="str">
        <f>IF(List!B6957="","",1)</f>
        <v/>
      </c>
    </row>
    <row r="6959" spans="18:18" x14ac:dyDescent="0.25">
      <c r="R6959" s="9" t="str">
        <f>IF(List!B6958="","",1)</f>
        <v/>
      </c>
    </row>
    <row r="6960" spans="18:18" x14ac:dyDescent="0.25">
      <c r="R6960" s="9" t="str">
        <f>IF(List!B6959="","",1)</f>
        <v/>
      </c>
    </row>
    <row r="6961" spans="18:18" x14ac:dyDescent="0.25">
      <c r="R6961" s="9" t="str">
        <f>IF(List!B6960="","",1)</f>
        <v/>
      </c>
    </row>
    <row r="6962" spans="18:18" x14ac:dyDescent="0.25">
      <c r="R6962" s="9" t="str">
        <f>IF(List!B6961="","",1)</f>
        <v/>
      </c>
    </row>
    <row r="6963" spans="18:18" x14ac:dyDescent="0.25">
      <c r="R6963" s="9" t="str">
        <f>IF(List!B6962="","",1)</f>
        <v/>
      </c>
    </row>
    <row r="6964" spans="18:18" x14ac:dyDescent="0.25">
      <c r="R6964" s="9" t="str">
        <f>IF(List!B6963="","",1)</f>
        <v/>
      </c>
    </row>
    <row r="6965" spans="18:18" x14ac:dyDescent="0.25">
      <c r="R6965" s="9" t="str">
        <f>IF(List!B6964="","",1)</f>
        <v/>
      </c>
    </row>
    <row r="6966" spans="18:18" x14ac:dyDescent="0.25">
      <c r="R6966" s="9" t="str">
        <f>IF(List!B6965="","",1)</f>
        <v/>
      </c>
    </row>
    <row r="6967" spans="18:18" x14ac:dyDescent="0.25">
      <c r="R6967" s="9" t="str">
        <f>IF(List!B6966="","",1)</f>
        <v/>
      </c>
    </row>
    <row r="6968" spans="18:18" x14ac:dyDescent="0.25">
      <c r="R6968" s="9" t="str">
        <f>IF(List!B6967="","",1)</f>
        <v/>
      </c>
    </row>
    <row r="6969" spans="18:18" x14ac:dyDescent="0.25">
      <c r="R6969" s="9" t="str">
        <f>IF(List!B6968="","",1)</f>
        <v/>
      </c>
    </row>
    <row r="6970" spans="18:18" x14ac:dyDescent="0.25">
      <c r="R6970" s="9" t="str">
        <f>IF(List!B6969="","",1)</f>
        <v/>
      </c>
    </row>
    <row r="6971" spans="18:18" x14ac:dyDescent="0.25">
      <c r="R6971" s="9" t="str">
        <f>IF(List!B6970="","",1)</f>
        <v/>
      </c>
    </row>
    <row r="6972" spans="18:18" x14ac:dyDescent="0.25">
      <c r="R6972" s="9" t="str">
        <f>IF(List!B6971="","",1)</f>
        <v/>
      </c>
    </row>
    <row r="6973" spans="18:18" x14ac:dyDescent="0.25">
      <c r="R6973" s="9" t="str">
        <f>IF(List!B6972="","",1)</f>
        <v/>
      </c>
    </row>
    <row r="6974" spans="18:18" x14ac:dyDescent="0.25">
      <c r="R6974" s="9" t="str">
        <f>IF(List!B6973="","",1)</f>
        <v/>
      </c>
    </row>
    <row r="6975" spans="18:18" x14ac:dyDescent="0.25">
      <c r="R6975" s="9" t="str">
        <f>IF(List!B6974="","",1)</f>
        <v/>
      </c>
    </row>
    <row r="6976" spans="18:18" x14ac:dyDescent="0.25">
      <c r="R6976" s="9" t="str">
        <f>IF(List!B6975="","",1)</f>
        <v/>
      </c>
    </row>
    <row r="6977" spans="18:18" x14ac:dyDescent="0.25">
      <c r="R6977" s="9" t="str">
        <f>IF(List!B6976="","",1)</f>
        <v/>
      </c>
    </row>
    <row r="6978" spans="18:18" x14ac:dyDescent="0.25">
      <c r="R6978" s="9" t="str">
        <f>IF(List!B6977="","",1)</f>
        <v/>
      </c>
    </row>
    <row r="6979" spans="18:18" x14ac:dyDescent="0.25">
      <c r="R6979" s="9" t="str">
        <f>IF(List!B6978="","",1)</f>
        <v/>
      </c>
    </row>
    <row r="6980" spans="18:18" x14ac:dyDescent="0.25">
      <c r="R6980" s="9" t="str">
        <f>IF(List!B6979="","",1)</f>
        <v/>
      </c>
    </row>
    <row r="6981" spans="18:18" x14ac:dyDescent="0.25">
      <c r="R6981" s="9" t="str">
        <f>IF(List!B6980="","",1)</f>
        <v/>
      </c>
    </row>
    <row r="6982" spans="18:18" x14ac:dyDescent="0.25">
      <c r="R6982" s="9" t="str">
        <f>IF(List!B6981="","",1)</f>
        <v/>
      </c>
    </row>
    <row r="6983" spans="18:18" x14ac:dyDescent="0.25">
      <c r="R6983" s="9" t="str">
        <f>IF(List!B6982="","",1)</f>
        <v/>
      </c>
    </row>
    <row r="6984" spans="18:18" x14ac:dyDescent="0.25">
      <c r="R6984" s="9" t="str">
        <f>IF(List!B6983="","",1)</f>
        <v/>
      </c>
    </row>
    <row r="6985" spans="18:18" x14ac:dyDescent="0.25">
      <c r="R6985" s="9" t="str">
        <f>IF(List!B6984="","",1)</f>
        <v/>
      </c>
    </row>
    <row r="6986" spans="18:18" x14ac:dyDescent="0.25">
      <c r="R6986" s="9" t="str">
        <f>IF(List!B6985="","",1)</f>
        <v/>
      </c>
    </row>
    <row r="6987" spans="18:18" x14ac:dyDescent="0.25">
      <c r="R6987" s="9" t="str">
        <f>IF(List!B6986="","",1)</f>
        <v/>
      </c>
    </row>
    <row r="6988" spans="18:18" x14ac:dyDescent="0.25">
      <c r="R6988" s="9" t="str">
        <f>IF(List!B6987="","",1)</f>
        <v/>
      </c>
    </row>
    <row r="6989" spans="18:18" x14ac:dyDescent="0.25">
      <c r="R6989" s="9" t="str">
        <f>IF(List!B6988="","",1)</f>
        <v/>
      </c>
    </row>
    <row r="6990" spans="18:18" x14ac:dyDescent="0.25">
      <c r="R6990" s="9" t="str">
        <f>IF(List!B6989="","",1)</f>
        <v/>
      </c>
    </row>
    <row r="6991" spans="18:18" x14ac:dyDescent="0.25">
      <c r="R6991" s="9" t="str">
        <f>IF(List!B6990="","",1)</f>
        <v/>
      </c>
    </row>
    <row r="6992" spans="18:18" x14ac:dyDescent="0.25">
      <c r="R6992" s="9" t="str">
        <f>IF(List!B6991="","",1)</f>
        <v/>
      </c>
    </row>
    <row r="6993" spans="18:18" x14ac:dyDescent="0.25">
      <c r="R6993" s="9" t="str">
        <f>IF(List!B6992="","",1)</f>
        <v/>
      </c>
    </row>
    <row r="6994" spans="18:18" x14ac:dyDescent="0.25">
      <c r="R6994" s="9" t="str">
        <f>IF(List!B6993="","",1)</f>
        <v/>
      </c>
    </row>
    <row r="6995" spans="18:18" x14ac:dyDescent="0.25">
      <c r="R6995" s="9" t="str">
        <f>IF(List!B6994="","",1)</f>
        <v/>
      </c>
    </row>
    <row r="6996" spans="18:18" x14ac:dyDescent="0.25">
      <c r="R6996" s="9" t="str">
        <f>IF(List!B6995="","",1)</f>
        <v/>
      </c>
    </row>
    <row r="6997" spans="18:18" x14ac:dyDescent="0.25">
      <c r="R6997" s="9" t="str">
        <f>IF(List!B6996="","",1)</f>
        <v/>
      </c>
    </row>
    <row r="6998" spans="18:18" x14ac:dyDescent="0.25">
      <c r="R6998" s="9" t="str">
        <f>IF(List!B6997="","",1)</f>
        <v/>
      </c>
    </row>
    <row r="6999" spans="18:18" x14ac:dyDescent="0.25">
      <c r="R6999" s="9" t="str">
        <f>IF(List!B6998="","",1)</f>
        <v/>
      </c>
    </row>
    <row r="7000" spans="18:18" x14ac:dyDescent="0.25">
      <c r="R7000" s="9" t="str">
        <f>IF(List!B6999="","",1)</f>
        <v/>
      </c>
    </row>
    <row r="7001" spans="18:18" x14ac:dyDescent="0.25">
      <c r="R7001" s="9" t="str">
        <f>IF(List!B7000="","",1)</f>
        <v/>
      </c>
    </row>
    <row r="7002" spans="18:18" x14ac:dyDescent="0.25">
      <c r="R7002" s="9" t="str">
        <f>IF(List!B7001="","",1)</f>
        <v/>
      </c>
    </row>
    <row r="7003" spans="18:18" x14ac:dyDescent="0.25">
      <c r="R7003" s="9" t="str">
        <f>IF(List!B7002="","",1)</f>
        <v/>
      </c>
    </row>
    <row r="7004" spans="18:18" x14ac:dyDescent="0.25">
      <c r="R7004" s="9" t="str">
        <f>IF(List!B7003="","",1)</f>
        <v/>
      </c>
    </row>
    <row r="7005" spans="18:18" x14ac:dyDescent="0.25">
      <c r="R7005" s="9" t="str">
        <f>IF(List!B7004="","",1)</f>
        <v/>
      </c>
    </row>
    <row r="7006" spans="18:18" x14ac:dyDescent="0.25">
      <c r="R7006" s="9" t="str">
        <f>IF(List!B7005="","",1)</f>
        <v/>
      </c>
    </row>
    <row r="7007" spans="18:18" x14ac:dyDescent="0.25">
      <c r="R7007" s="9" t="str">
        <f>IF(List!B7006="","",1)</f>
        <v/>
      </c>
    </row>
    <row r="7008" spans="18:18" x14ac:dyDescent="0.25">
      <c r="R7008" s="9" t="str">
        <f>IF(List!B7007="","",1)</f>
        <v/>
      </c>
    </row>
    <row r="7009" spans="18:18" x14ac:dyDescent="0.25">
      <c r="R7009" s="9" t="str">
        <f>IF(List!B7008="","",1)</f>
        <v/>
      </c>
    </row>
    <row r="7010" spans="18:18" x14ac:dyDescent="0.25">
      <c r="R7010" s="9" t="str">
        <f>IF(List!B7009="","",1)</f>
        <v/>
      </c>
    </row>
    <row r="7011" spans="18:18" x14ac:dyDescent="0.25">
      <c r="R7011" s="9" t="str">
        <f>IF(List!B7010="","",1)</f>
        <v/>
      </c>
    </row>
    <row r="7012" spans="18:18" x14ac:dyDescent="0.25">
      <c r="R7012" s="9" t="str">
        <f>IF(List!B7011="","",1)</f>
        <v/>
      </c>
    </row>
    <row r="7013" spans="18:18" x14ac:dyDescent="0.25">
      <c r="R7013" s="9" t="str">
        <f>IF(List!B7012="","",1)</f>
        <v/>
      </c>
    </row>
    <row r="7014" spans="18:18" x14ac:dyDescent="0.25">
      <c r="R7014" s="9" t="str">
        <f>IF(List!B7013="","",1)</f>
        <v/>
      </c>
    </row>
    <row r="7015" spans="18:18" x14ac:dyDescent="0.25">
      <c r="R7015" s="9" t="str">
        <f>IF(List!B7014="","",1)</f>
        <v/>
      </c>
    </row>
    <row r="7016" spans="18:18" x14ac:dyDescent="0.25">
      <c r="R7016" s="9" t="str">
        <f>IF(List!B7015="","",1)</f>
        <v/>
      </c>
    </row>
    <row r="7017" spans="18:18" x14ac:dyDescent="0.25">
      <c r="R7017" s="9" t="str">
        <f>IF(List!B7016="","",1)</f>
        <v/>
      </c>
    </row>
    <row r="7018" spans="18:18" x14ac:dyDescent="0.25">
      <c r="R7018" s="9" t="str">
        <f>IF(List!B7017="","",1)</f>
        <v/>
      </c>
    </row>
    <row r="7019" spans="18:18" x14ac:dyDescent="0.25">
      <c r="R7019" s="9" t="str">
        <f>IF(List!B7018="","",1)</f>
        <v/>
      </c>
    </row>
    <row r="7020" spans="18:18" x14ac:dyDescent="0.25">
      <c r="R7020" s="9" t="str">
        <f>IF(List!B7019="","",1)</f>
        <v/>
      </c>
    </row>
    <row r="7021" spans="18:18" x14ac:dyDescent="0.25">
      <c r="R7021" s="9" t="str">
        <f>IF(List!B7020="","",1)</f>
        <v/>
      </c>
    </row>
    <row r="7022" spans="18:18" x14ac:dyDescent="0.25">
      <c r="R7022" s="9" t="str">
        <f>IF(List!B7021="","",1)</f>
        <v/>
      </c>
    </row>
    <row r="7023" spans="18:18" x14ac:dyDescent="0.25">
      <c r="R7023" s="9" t="str">
        <f>IF(List!B7022="","",1)</f>
        <v/>
      </c>
    </row>
    <row r="7024" spans="18:18" x14ac:dyDescent="0.25">
      <c r="R7024" s="9" t="str">
        <f>IF(List!B7023="","",1)</f>
        <v/>
      </c>
    </row>
    <row r="7025" spans="18:18" x14ac:dyDescent="0.25">
      <c r="R7025" s="9" t="str">
        <f>IF(List!B7024="","",1)</f>
        <v/>
      </c>
    </row>
    <row r="7026" spans="18:18" x14ac:dyDescent="0.25">
      <c r="R7026" s="9" t="str">
        <f>IF(List!B7025="","",1)</f>
        <v/>
      </c>
    </row>
    <row r="7027" spans="18:18" x14ac:dyDescent="0.25">
      <c r="R7027" s="9" t="str">
        <f>IF(List!B7026="","",1)</f>
        <v/>
      </c>
    </row>
    <row r="7028" spans="18:18" x14ac:dyDescent="0.25">
      <c r="R7028" s="9" t="str">
        <f>IF(List!B7027="","",1)</f>
        <v/>
      </c>
    </row>
    <row r="7029" spans="18:18" x14ac:dyDescent="0.25">
      <c r="R7029" s="9" t="str">
        <f>IF(List!B7028="","",1)</f>
        <v/>
      </c>
    </row>
    <row r="7030" spans="18:18" x14ac:dyDescent="0.25">
      <c r="R7030" s="9" t="str">
        <f>IF(List!B7029="","",1)</f>
        <v/>
      </c>
    </row>
    <row r="7031" spans="18:18" x14ac:dyDescent="0.25">
      <c r="R7031" s="9" t="str">
        <f>IF(List!B7030="","",1)</f>
        <v/>
      </c>
    </row>
    <row r="7032" spans="18:18" x14ac:dyDescent="0.25">
      <c r="R7032" s="9" t="str">
        <f>IF(List!B7031="","",1)</f>
        <v/>
      </c>
    </row>
    <row r="7033" spans="18:18" x14ac:dyDescent="0.25">
      <c r="R7033" s="9" t="str">
        <f>IF(List!B7032="","",1)</f>
        <v/>
      </c>
    </row>
    <row r="7034" spans="18:18" x14ac:dyDescent="0.25">
      <c r="R7034" s="9" t="str">
        <f>IF(List!B7033="","",1)</f>
        <v/>
      </c>
    </row>
    <row r="7035" spans="18:18" x14ac:dyDescent="0.25">
      <c r="R7035" s="9" t="str">
        <f>IF(List!B7034="","",1)</f>
        <v/>
      </c>
    </row>
    <row r="7036" spans="18:18" x14ac:dyDescent="0.25">
      <c r="R7036" s="9" t="str">
        <f>IF(List!B7035="","",1)</f>
        <v/>
      </c>
    </row>
    <row r="7037" spans="18:18" x14ac:dyDescent="0.25">
      <c r="R7037" s="9" t="str">
        <f>IF(List!B7036="","",1)</f>
        <v/>
      </c>
    </row>
    <row r="7038" spans="18:18" x14ac:dyDescent="0.25">
      <c r="R7038" s="9" t="str">
        <f>IF(List!B7037="","",1)</f>
        <v/>
      </c>
    </row>
    <row r="7039" spans="18:18" x14ac:dyDescent="0.25">
      <c r="R7039" s="9" t="str">
        <f>IF(List!B7038="","",1)</f>
        <v/>
      </c>
    </row>
    <row r="7040" spans="18:18" x14ac:dyDescent="0.25">
      <c r="R7040" s="9" t="str">
        <f>IF(List!B7039="","",1)</f>
        <v/>
      </c>
    </row>
    <row r="7041" spans="18:18" x14ac:dyDescent="0.25">
      <c r="R7041" s="9" t="str">
        <f>IF(List!B7040="","",1)</f>
        <v/>
      </c>
    </row>
    <row r="7042" spans="18:18" x14ac:dyDescent="0.25">
      <c r="R7042" s="9" t="str">
        <f>IF(List!B7041="","",1)</f>
        <v/>
      </c>
    </row>
    <row r="7043" spans="18:18" x14ac:dyDescent="0.25">
      <c r="R7043" s="9" t="str">
        <f>IF(List!B7042="","",1)</f>
        <v/>
      </c>
    </row>
    <row r="7044" spans="18:18" x14ac:dyDescent="0.25">
      <c r="R7044" s="9" t="str">
        <f>IF(List!B7043="","",1)</f>
        <v/>
      </c>
    </row>
    <row r="7045" spans="18:18" x14ac:dyDescent="0.25">
      <c r="R7045" s="9" t="str">
        <f>IF(List!B7044="","",1)</f>
        <v/>
      </c>
    </row>
    <row r="7046" spans="18:18" x14ac:dyDescent="0.25">
      <c r="R7046" s="9" t="str">
        <f>IF(List!B7045="","",1)</f>
        <v/>
      </c>
    </row>
    <row r="7047" spans="18:18" x14ac:dyDescent="0.25">
      <c r="R7047" s="9" t="str">
        <f>IF(List!B7046="","",1)</f>
        <v/>
      </c>
    </row>
    <row r="7048" spans="18:18" x14ac:dyDescent="0.25">
      <c r="R7048" s="9" t="str">
        <f>IF(List!B7047="","",1)</f>
        <v/>
      </c>
    </row>
    <row r="7049" spans="18:18" x14ac:dyDescent="0.25">
      <c r="R7049" s="9" t="str">
        <f>IF(List!B7048="","",1)</f>
        <v/>
      </c>
    </row>
    <row r="7050" spans="18:18" x14ac:dyDescent="0.25">
      <c r="R7050" s="9" t="str">
        <f>IF(List!B7049="","",1)</f>
        <v/>
      </c>
    </row>
    <row r="7051" spans="18:18" x14ac:dyDescent="0.25">
      <c r="R7051" s="9" t="str">
        <f>IF(List!B7050="","",1)</f>
        <v/>
      </c>
    </row>
    <row r="7052" spans="18:18" x14ac:dyDescent="0.25">
      <c r="R7052" s="9" t="str">
        <f>IF(List!B7051="","",1)</f>
        <v/>
      </c>
    </row>
    <row r="7053" spans="18:18" x14ac:dyDescent="0.25">
      <c r="R7053" s="9" t="str">
        <f>IF(List!B7052="","",1)</f>
        <v/>
      </c>
    </row>
    <row r="7054" spans="18:18" x14ac:dyDescent="0.25">
      <c r="R7054" s="9" t="str">
        <f>IF(List!B7053="","",1)</f>
        <v/>
      </c>
    </row>
    <row r="7055" spans="18:18" x14ac:dyDescent="0.25">
      <c r="R7055" s="9" t="str">
        <f>IF(List!B7054="","",1)</f>
        <v/>
      </c>
    </row>
    <row r="7056" spans="18:18" x14ac:dyDescent="0.25">
      <c r="R7056" s="9" t="str">
        <f>IF(List!B7055="","",1)</f>
        <v/>
      </c>
    </row>
    <row r="7057" spans="18:18" x14ac:dyDescent="0.25">
      <c r="R7057" s="9" t="str">
        <f>IF(List!B7056="","",1)</f>
        <v/>
      </c>
    </row>
    <row r="7058" spans="18:18" x14ac:dyDescent="0.25">
      <c r="R7058" s="9" t="str">
        <f>IF(List!B7057="","",1)</f>
        <v/>
      </c>
    </row>
    <row r="7059" spans="18:18" x14ac:dyDescent="0.25">
      <c r="R7059" s="9" t="str">
        <f>IF(List!B7058="","",1)</f>
        <v/>
      </c>
    </row>
    <row r="7060" spans="18:18" x14ac:dyDescent="0.25">
      <c r="R7060" s="9" t="str">
        <f>IF(List!B7059="","",1)</f>
        <v/>
      </c>
    </row>
    <row r="7061" spans="18:18" x14ac:dyDescent="0.25">
      <c r="R7061" s="9" t="str">
        <f>IF(List!B7060="","",1)</f>
        <v/>
      </c>
    </row>
    <row r="7062" spans="18:18" x14ac:dyDescent="0.25">
      <c r="R7062" s="9" t="str">
        <f>IF(List!B7061="","",1)</f>
        <v/>
      </c>
    </row>
    <row r="7063" spans="18:18" x14ac:dyDescent="0.25">
      <c r="R7063" s="9" t="str">
        <f>IF(List!B7062="","",1)</f>
        <v/>
      </c>
    </row>
    <row r="7064" spans="18:18" x14ac:dyDescent="0.25">
      <c r="R7064" s="9" t="str">
        <f>IF(List!B7063="","",1)</f>
        <v/>
      </c>
    </row>
    <row r="7065" spans="18:18" x14ac:dyDescent="0.25">
      <c r="R7065" s="9" t="str">
        <f>IF(List!B7064="","",1)</f>
        <v/>
      </c>
    </row>
    <row r="7066" spans="18:18" x14ac:dyDescent="0.25">
      <c r="R7066" s="9" t="str">
        <f>IF(List!B7065="","",1)</f>
        <v/>
      </c>
    </row>
    <row r="7067" spans="18:18" x14ac:dyDescent="0.25">
      <c r="R7067" s="9" t="str">
        <f>IF(List!B7066="","",1)</f>
        <v/>
      </c>
    </row>
    <row r="7068" spans="18:18" x14ac:dyDescent="0.25">
      <c r="R7068" s="9" t="str">
        <f>IF(List!B7067="","",1)</f>
        <v/>
      </c>
    </row>
    <row r="7069" spans="18:18" x14ac:dyDescent="0.25">
      <c r="R7069" s="9" t="str">
        <f>IF(List!B7068="","",1)</f>
        <v/>
      </c>
    </row>
    <row r="7070" spans="18:18" x14ac:dyDescent="0.25">
      <c r="R7070" s="9" t="str">
        <f>IF(List!B7069="","",1)</f>
        <v/>
      </c>
    </row>
    <row r="7071" spans="18:18" x14ac:dyDescent="0.25">
      <c r="R7071" s="9" t="str">
        <f>IF(List!B7070="","",1)</f>
        <v/>
      </c>
    </row>
    <row r="7072" spans="18:18" x14ac:dyDescent="0.25">
      <c r="R7072" s="9" t="str">
        <f>IF(List!B7071="","",1)</f>
        <v/>
      </c>
    </row>
    <row r="7073" spans="18:18" x14ac:dyDescent="0.25">
      <c r="R7073" s="9" t="str">
        <f>IF(List!B7072="","",1)</f>
        <v/>
      </c>
    </row>
    <row r="7074" spans="18:18" x14ac:dyDescent="0.25">
      <c r="R7074" s="9" t="str">
        <f>IF(List!B7073="","",1)</f>
        <v/>
      </c>
    </row>
    <row r="7075" spans="18:18" x14ac:dyDescent="0.25">
      <c r="R7075" s="9" t="str">
        <f>IF(List!B7074="","",1)</f>
        <v/>
      </c>
    </row>
    <row r="7076" spans="18:18" x14ac:dyDescent="0.25">
      <c r="R7076" s="9" t="str">
        <f>IF(List!B7075="","",1)</f>
        <v/>
      </c>
    </row>
    <row r="7077" spans="18:18" x14ac:dyDescent="0.25">
      <c r="R7077" s="9" t="str">
        <f>IF(List!B7076="","",1)</f>
        <v/>
      </c>
    </row>
    <row r="7078" spans="18:18" x14ac:dyDescent="0.25">
      <c r="R7078" s="9" t="str">
        <f>IF(List!B7077="","",1)</f>
        <v/>
      </c>
    </row>
    <row r="7079" spans="18:18" x14ac:dyDescent="0.25">
      <c r="R7079" s="9" t="str">
        <f>IF(List!B7078="","",1)</f>
        <v/>
      </c>
    </row>
    <row r="7080" spans="18:18" x14ac:dyDescent="0.25">
      <c r="R7080" s="9" t="str">
        <f>IF(List!B7079="","",1)</f>
        <v/>
      </c>
    </row>
    <row r="7081" spans="18:18" x14ac:dyDescent="0.25">
      <c r="R7081" s="9" t="str">
        <f>IF(List!B7080="","",1)</f>
        <v/>
      </c>
    </row>
    <row r="7082" spans="18:18" x14ac:dyDescent="0.25">
      <c r="R7082" s="9" t="str">
        <f>IF(List!B7081="","",1)</f>
        <v/>
      </c>
    </row>
    <row r="7083" spans="18:18" x14ac:dyDescent="0.25">
      <c r="R7083" s="9" t="str">
        <f>IF(List!B7082="","",1)</f>
        <v/>
      </c>
    </row>
    <row r="7084" spans="18:18" x14ac:dyDescent="0.25">
      <c r="R7084" s="9" t="str">
        <f>IF(List!B7083="","",1)</f>
        <v/>
      </c>
    </row>
    <row r="7085" spans="18:18" x14ac:dyDescent="0.25">
      <c r="R7085" s="9" t="str">
        <f>IF(List!B7084="","",1)</f>
        <v/>
      </c>
    </row>
    <row r="7086" spans="18:18" x14ac:dyDescent="0.25">
      <c r="R7086" s="9" t="str">
        <f>IF(List!B7085="","",1)</f>
        <v/>
      </c>
    </row>
    <row r="7087" spans="18:18" x14ac:dyDescent="0.25">
      <c r="R7087" s="9" t="str">
        <f>IF(List!B7086="","",1)</f>
        <v/>
      </c>
    </row>
    <row r="7088" spans="18:18" x14ac:dyDescent="0.25">
      <c r="R7088" s="9" t="str">
        <f>IF(List!B7087="","",1)</f>
        <v/>
      </c>
    </row>
    <row r="7089" spans="18:18" x14ac:dyDescent="0.25">
      <c r="R7089" s="9" t="str">
        <f>IF(List!B7088="","",1)</f>
        <v/>
      </c>
    </row>
    <row r="7090" spans="18:18" x14ac:dyDescent="0.25">
      <c r="R7090" s="9" t="str">
        <f>IF(List!B7089="","",1)</f>
        <v/>
      </c>
    </row>
    <row r="7091" spans="18:18" x14ac:dyDescent="0.25">
      <c r="R7091" s="9" t="str">
        <f>IF(List!B7090="","",1)</f>
        <v/>
      </c>
    </row>
    <row r="7092" spans="18:18" x14ac:dyDescent="0.25">
      <c r="R7092" s="9" t="str">
        <f>IF(List!B7091="","",1)</f>
        <v/>
      </c>
    </row>
    <row r="7093" spans="18:18" x14ac:dyDescent="0.25">
      <c r="R7093" s="9" t="str">
        <f>IF(List!B7092="","",1)</f>
        <v/>
      </c>
    </row>
    <row r="7094" spans="18:18" x14ac:dyDescent="0.25">
      <c r="R7094" s="9" t="str">
        <f>IF(List!B7093="","",1)</f>
        <v/>
      </c>
    </row>
    <row r="7095" spans="18:18" x14ac:dyDescent="0.25">
      <c r="R7095" s="9" t="str">
        <f>IF(List!B7094="","",1)</f>
        <v/>
      </c>
    </row>
    <row r="7096" spans="18:18" x14ac:dyDescent="0.25">
      <c r="R7096" s="9" t="str">
        <f>IF(List!B7095="","",1)</f>
        <v/>
      </c>
    </row>
    <row r="7097" spans="18:18" x14ac:dyDescent="0.25">
      <c r="R7097" s="9" t="str">
        <f>IF(List!B7096="","",1)</f>
        <v/>
      </c>
    </row>
    <row r="7098" spans="18:18" x14ac:dyDescent="0.25">
      <c r="R7098" s="9" t="str">
        <f>IF(List!B7097="","",1)</f>
        <v/>
      </c>
    </row>
    <row r="7099" spans="18:18" x14ac:dyDescent="0.25">
      <c r="R7099" s="9" t="str">
        <f>IF(List!B7098="","",1)</f>
        <v/>
      </c>
    </row>
    <row r="7100" spans="18:18" x14ac:dyDescent="0.25">
      <c r="R7100" s="9" t="str">
        <f>IF(List!B7099="","",1)</f>
        <v/>
      </c>
    </row>
    <row r="7101" spans="18:18" x14ac:dyDescent="0.25">
      <c r="R7101" s="9" t="str">
        <f>IF(List!B7100="","",1)</f>
        <v/>
      </c>
    </row>
    <row r="7102" spans="18:18" x14ac:dyDescent="0.25">
      <c r="R7102" s="9" t="str">
        <f>IF(List!B7101="","",1)</f>
        <v/>
      </c>
    </row>
    <row r="7103" spans="18:18" x14ac:dyDescent="0.25">
      <c r="R7103" s="9" t="str">
        <f>IF(List!B7102="","",1)</f>
        <v/>
      </c>
    </row>
    <row r="7104" spans="18:18" x14ac:dyDescent="0.25">
      <c r="R7104" s="9" t="str">
        <f>IF(List!B7103="","",1)</f>
        <v/>
      </c>
    </row>
    <row r="7105" spans="18:18" x14ac:dyDescent="0.25">
      <c r="R7105" s="9" t="str">
        <f>IF(List!B7104="","",1)</f>
        <v/>
      </c>
    </row>
    <row r="7106" spans="18:18" x14ac:dyDescent="0.25">
      <c r="R7106" s="9" t="str">
        <f>IF(List!B7105="","",1)</f>
        <v/>
      </c>
    </row>
    <row r="7107" spans="18:18" x14ac:dyDescent="0.25">
      <c r="R7107" s="9" t="str">
        <f>IF(List!B7106="","",1)</f>
        <v/>
      </c>
    </row>
    <row r="7108" spans="18:18" x14ac:dyDescent="0.25">
      <c r="R7108" s="9" t="str">
        <f>IF(List!B7107="","",1)</f>
        <v/>
      </c>
    </row>
    <row r="7109" spans="18:18" x14ac:dyDescent="0.25">
      <c r="R7109" s="9" t="str">
        <f>IF(List!B7108="","",1)</f>
        <v/>
      </c>
    </row>
    <row r="7110" spans="18:18" x14ac:dyDescent="0.25">
      <c r="R7110" s="9" t="str">
        <f>IF(List!B7109="","",1)</f>
        <v/>
      </c>
    </row>
    <row r="7111" spans="18:18" x14ac:dyDescent="0.25">
      <c r="R7111" s="9" t="str">
        <f>IF(List!B7110="","",1)</f>
        <v/>
      </c>
    </row>
    <row r="7112" spans="18:18" x14ac:dyDescent="0.25">
      <c r="R7112" s="9" t="str">
        <f>IF(List!B7111="","",1)</f>
        <v/>
      </c>
    </row>
    <row r="7113" spans="18:18" x14ac:dyDescent="0.25">
      <c r="R7113" s="9" t="str">
        <f>IF(List!B7112="","",1)</f>
        <v/>
      </c>
    </row>
    <row r="7114" spans="18:18" x14ac:dyDescent="0.25">
      <c r="R7114" s="9" t="str">
        <f>IF(List!B7113="","",1)</f>
        <v/>
      </c>
    </row>
    <row r="7115" spans="18:18" x14ac:dyDescent="0.25">
      <c r="R7115" s="9" t="str">
        <f>IF(List!B7114="","",1)</f>
        <v/>
      </c>
    </row>
    <row r="7116" spans="18:18" x14ac:dyDescent="0.25">
      <c r="R7116" s="9" t="str">
        <f>IF(List!B7115="","",1)</f>
        <v/>
      </c>
    </row>
    <row r="7117" spans="18:18" x14ac:dyDescent="0.25">
      <c r="R7117" s="9" t="str">
        <f>IF(List!B7116="","",1)</f>
        <v/>
      </c>
    </row>
    <row r="7118" spans="18:18" x14ac:dyDescent="0.25">
      <c r="R7118" s="9" t="str">
        <f>IF(List!B7117="","",1)</f>
        <v/>
      </c>
    </row>
    <row r="7119" spans="18:18" x14ac:dyDescent="0.25">
      <c r="R7119" s="9" t="str">
        <f>IF(List!B7118="","",1)</f>
        <v/>
      </c>
    </row>
    <row r="7120" spans="18:18" x14ac:dyDescent="0.25">
      <c r="R7120" s="9" t="str">
        <f>IF(List!B7119="","",1)</f>
        <v/>
      </c>
    </row>
    <row r="7121" spans="18:18" x14ac:dyDescent="0.25">
      <c r="R7121" s="9" t="str">
        <f>IF(List!B7120="","",1)</f>
        <v/>
      </c>
    </row>
    <row r="7122" spans="18:18" x14ac:dyDescent="0.25">
      <c r="R7122" s="9" t="str">
        <f>IF(List!B7121="","",1)</f>
        <v/>
      </c>
    </row>
    <row r="7123" spans="18:18" x14ac:dyDescent="0.25">
      <c r="R7123" s="9" t="str">
        <f>IF(List!B7122="","",1)</f>
        <v/>
      </c>
    </row>
    <row r="7124" spans="18:18" x14ac:dyDescent="0.25">
      <c r="R7124" s="9" t="str">
        <f>IF(List!B7123="","",1)</f>
        <v/>
      </c>
    </row>
    <row r="7125" spans="18:18" x14ac:dyDescent="0.25">
      <c r="R7125" s="9" t="str">
        <f>IF(List!B7124="","",1)</f>
        <v/>
      </c>
    </row>
    <row r="7126" spans="18:18" x14ac:dyDescent="0.25">
      <c r="R7126" s="9" t="str">
        <f>IF(List!B7125="","",1)</f>
        <v/>
      </c>
    </row>
    <row r="7127" spans="18:18" x14ac:dyDescent="0.25">
      <c r="R7127" s="9" t="str">
        <f>IF(List!B7126="","",1)</f>
        <v/>
      </c>
    </row>
    <row r="7128" spans="18:18" x14ac:dyDescent="0.25">
      <c r="R7128" s="9" t="str">
        <f>IF(List!B7127="","",1)</f>
        <v/>
      </c>
    </row>
    <row r="7129" spans="18:18" x14ac:dyDescent="0.25">
      <c r="R7129" s="9" t="str">
        <f>IF(List!B7128="","",1)</f>
        <v/>
      </c>
    </row>
    <row r="7130" spans="18:18" x14ac:dyDescent="0.25">
      <c r="R7130" s="9" t="str">
        <f>IF(List!B7129="","",1)</f>
        <v/>
      </c>
    </row>
    <row r="7131" spans="18:18" x14ac:dyDescent="0.25">
      <c r="R7131" s="9" t="str">
        <f>IF(List!B7130="","",1)</f>
        <v/>
      </c>
    </row>
    <row r="7132" spans="18:18" x14ac:dyDescent="0.25">
      <c r="R7132" s="9" t="str">
        <f>IF(List!B7131="","",1)</f>
        <v/>
      </c>
    </row>
    <row r="7133" spans="18:18" x14ac:dyDescent="0.25">
      <c r="R7133" s="9" t="str">
        <f>IF(List!B7132="","",1)</f>
        <v/>
      </c>
    </row>
    <row r="7134" spans="18:18" x14ac:dyDescent="0.25">
      <c r="R7134" s="9" t="str">
        <f>IF(List!B7133="","",1)</f>
        <v/>
      </c>
    </row>
    <row r="7135" spans="18:18" x14ac:dyDescent="0.25">
      <c r="R7135" s="9" t="str">
        <f>IF(List!B7134="","",1)</f>
        <v/>
      </c>
    </row>
    <row r="7136" spans="18:18" x14ac:dyDescent="0.25">
      <c r="R7136" s="9" t="str">
        <f>IF(List!B7135="","",1)</f>
        <v/>
      </c>
    </row>
    <row r="7137" spans="18:18" x14ac:dyDescent="0.25">
      <c r="R7137" s="9" t="str">
        <f>IF(List!B7136="","",1)</f>
        <v/>
      </c>
    </row>
    <row r="7138" spans="18:18" x14ac:dyDescent="0.25">
      <c r="R7138" s="9" t="str">
        <f>IF(List!B7137="","",1)</f>
        <v/>
      </c>
    </row>
    <row r="7139" spans="18:18" x14ac:dyDescent="0.25">
      <c r="R7139" s="9" t="str">
        <f>IF(List!B7138="","",1)</f>
        <v/>
      </c>
    </row>
    <row r="7140" spans="18:18" x14ac:dyDescent="0.25">
      <c r="R7140" s="9" t="str">
        <f>IF(List!B7139="","",1)</f>
        <v/>
      </c>
    </row>
    <row r="7141" spans="18:18" x14ac:dyDescent="0.25">
      <c r="R7141" s="9" t="str">
        <f>IF(List!B7140="","",1)</f>
        <v/>
      </c>
    </row>
    <row r="7142" spans="18:18" x14ac:dyDescent="0.25">
      <c r="R7142" s="9" t="str">
        <f>IF(List!B7141="","",1)</f>
        <v/>
      </c>
    </row>
    <row r="7143" spans="18:18" x14ac:dyDescent="0.25">
      <c r="R7143" s="9" t="str">
        <f>IF(List!B7142="","",1)</f>
        <v/>
      </c>
    </row>
    <row r="7144" spans="18:18" x14ac:dyDescent="0.25">
      <c r="R7144" s="9" t="str">
        <f>IF(List!B7143="","",1)</f>
        <v/>
      </c>
    </row>
    <row r="7145" spans="18:18" x14ac:dyDescent="0.25">
      <c r="R7145" s="9" t="str">
        <f>IF(List!B7144="","",1)</f>
        <v/>
      </c>
    </row>
    <row r="7146" spans="18:18" x14ac:dyDescent="0.25">
      <c r="R7146" s="9" t="str">
        <f>IF(List!B7145="","",1)</f>
        <v/>
      </c>
    </row>
    <row r="7147" spans="18:18" x14ac:dyDescent="0.25">
      <c r="R7147" s="9" t="str">
        <f>IF(List!B7146="","",1)</f>
        <v/>
      </c>
    </row>
    <row r="7148" spans="18:18" x14ac:dyDescent="0.25">
      <c r="R7148" s="9" t="str">
        <f>IF(List!B7147="","",1)</f>
        <v/>
      </c>
    </row>
    <row r="7149" spans="18:18" x14ac:dyDescent="0.25">
      <c r="R7149" s="9" t="str">
        <f>IF(List!B7148="","",1)</f>
        <v/>
      </c>
    </row>
    <row r="7150" spans="18:18" x14ac:dyDescent="0.25">
      <c r="R7150" s="9" t="str">
        <f>IF(List!B7149="","",1)</f>
        <v/>
      </c>
    </row>
    <row r="7151" spans="18:18" x14ac:dyDescent="0.25">
      <c r="R7151" s="9" t="str">
        <f>IF(List!B7150="","",1)</f>
        <v/>
      </c>
    </row>
    <row r="7152" spans="18:18" x14ac:dyDescent="0.25">
      <c r="R7152" s="9" t="str">
        <f>IF(List!B7151="","",1)</f>
        <v/>
      </c>
    </row>
    <row r="7153" spans="18:18" x14ac:dyDescent="0.25">
      <c r="R7153" s="9" t="str">
        <f>IF(List!B7152="","",1)</f>
        <v/>
      </c>
    </row>
    <row r="7154" spans="18:18" x14ac:dyDescent="0.25">
      <c r="R7154" s="9" t="str">
        <f>IF(List!B7153="","",1)</f>
        <v/>
      </c>
    </row>
    <row r="7155" spans="18:18" x14ac:dyDescent="0.25">
      <c r="R7155" s="9" t="str">
        <f>IF(List!B7154="","",1)</f>
        <v/>
      </c>
    </row>
    <row r="7156" spans="18:18" x14ac:dyDescent="0.25">
      <c r="R7156" s="9" t="str">
        <f>IF(List!B7155="","",1)</f>
        <v/>
      </c>
    </row>
    <row r="7157" spans="18:18" x14ac:dyDescent="0.25">
      <c r="R7157" s="9" t="str">
        <f>IF(List!B7156="","",1)</f>
        <v/>
      </c>
    </row>
    <row r="7158" spans="18:18" x14ac:dyDescent="0.25">
      <c r="R7158" s="9" t="str">
        <f>IF(List!B7157="","",1)</f>
        <v/>
      </c>
    </row>
    <row r="7159" spans="18:18" x14ac:dyDescent="0.25">
      <c r="R7159" s="9" t="str">
        <f>IF(List!B7158="","",1)</f>
        <v/>
      </c>
    </row>
    <row r="7160" spans="18:18" x14ac:dyDescent="0.25">
      <c r="R7160" s="9" t="str">
        <f>IF(List!B7159="","",1)</f>
        <v/>
      </c>
    </row>
    <row r="7161" spans="18:18" x14ac:dyDescent="0.25">
      <c r="R7161" s="9" t="str">
        <f>IF(List!B7160="","",1)</f>
        <v/>
      </c>
    </row>
    <row r="7162" spans="18:18" x14ac:dyDescent="0.25">
      <c r="R7162" s="9" t="str">
        <f>IF(List!B7161="","",1)</f>
        <v/>
      </c>
    </row>
    <row r="7163" spans="18:18" x14ac:dyDescent="0.25">
      <c r="R7163" s="9" t="str">
        <f>IF(List!B7162="","",1)</f>
        <v/>
      </c>
    </row>
    <row r="7164" spans="18:18" x14ac:dyDescent="0.25">
      <c r="R7164" s="9" t="str">
        <f>IF(List!B7163="","",1)</f>
        <v/>
      </c>
    </row>
    <row r="7165" spans="18:18" x14ac:dyDescent="0.25">
      <c r="R7165" s="9" t="str">
        <f>IF(List!B7164="","",1)</f>
        <v/>
      </c>
    </row>
    <row r="7166" spans="18:18" x14ac:dyDescent="0.25">
      <c r="R7166" s="9" t="str">
        <f>IF(List!B7165="","",1)</f>
        <v/>
      </c>
    </row>
    <row r="7167" spans="18:18" x14ac:dyDescent="0.25">
      <c r="R7167" s="9" t="str">
        <f>IF(List!B7166="","",1)</f>
        <v/>
      </c>
    </row>
    <row r="7168" spans="18:18" x14ac:dyDescent="0.25">
      <c r="R7168" s="9" t="str">
        <f>IF(List!B7167="","",1)</f>
        <v/>
      </c>
    </row>
    <row r="7169" spans="18:18" x14ac:dyDescent="0.25">
      <c r="R7169" s="9" t="str">
        <f>IF(List!B7168="","",1)</f>
        <v/>
      </c>
    </row>
    <row r="7170" spans="18:18" x14ac:dyDescent="0.25">
      <c r="R7170" s="9" t="str">
        <f>IF(List!B7169="","",1)</f>
        <v/>
      </c>
    </row>
    <row r="7171" spans="18:18" x14ac:dyDescent="0.25">
      <c r="R7171" s="9" t="str">
        <f>IF(List!B7170="","",1)</f>
        <v/>
      </c>
    </row>
    <row r="7172" spans="18:18" x14ac:dyDescent="0.25">
      <c r="R7172" s="9" t="str">
        <f>IF(List!B7171="","",1)</f>
        <v/>
      </c>
    </row>
    <row r="7173" spans="18:18" x14ac:dyDescent="0.25">
      <c r="R7173" s="9" t="str">
        <f>IF(List!B7172="","",1)</f>
        <v/>
      </c>
    </row>
    <row r="7174" spans="18:18" x14ac:dyDescent="0.25">
      <c r="R7174" s="9" t="str">
        <f>IF(List!B7173="","",1)</f>
        <v/>
      </c>
    </row>
    <row r="7175" spans="18:18" x14ac:dyDescent="0.25">
      <c r="R7175" s="9" t="str">
        <f>IF(List!B7174="","",1)</f>
        <v/>
      </c>
    </row>
    <row r="7176" spans="18:18" x14ac:dyDescent="0.25">
      <c r="R7176" s="9" t="str">
        <f>IF(List!B7175="","",1)</f>
        <v/>
      </c>
    </row>
    <row r="7177" spans="18:18" x14ac:dyDescent="0.25">
      <c r="R7177" s="9" t="str">
        <f>IF(List!B7176="","",1)</f>
        <v/>
      </c>
    </row>
    <row r="7178" spans="18:18" x14ac:dyDescent="0.25">
      <c r="R7178" s="9" t="str">
        <f>IF(List!B7177="","",1)</f>
        <v/>
      </c>
    </row>
    <row r="7179" spans="18:18" x14ac:dyDescent="0.25">
      <c r="R7179" s="9" t="str">
        <f>IF(List!B7178="","",1)</f>
        <v/>
      </c>
    </row>
    <row r="7180" spans="18:18" x14ac:dyDescent="0.25">
      <c r="R7180" s="9" t="str">
        <f>IF(List!B7179="","",1)</f>
        <v/>
      </c>
    </row>
    <row r="7181" spans="18:18" x14ac:dyDescent="0.25">
      <c r="R7181" s="9" t="str">
        <f>IF(List!B7180="","",1)</f>
        <v/>
      </c>
    </row>
    <row r="7182" spans="18:18" x14ac:dyDescent="0.25">
      <c r="R7182" s="9" t="str">
        <f>IF(List!B7181="","",1)</f>
        <v/>
      </c>
    </row>
    <row r="7183" spans="18:18" x14ac:dyDescent="0.25">
      <c r="R7183" s="9" t="str">
        <f>IF(List!B7182="","",1)</f>
        <v/>
      </c>
    </row>
    <row r="7184" spans="18:18" x14ac:dyDescent="0.25">
      <c r="R7184" s="9" t="str">
        <f>IF(List!B7183="","",1)</f>
        <v/>
      </c>
    </row>
    <row r="7185" spans="18:18" x14ac:dyDescent="0.25">
      <c r="R7185" s="9" t="str">
        <f>IF(List!B7184="","",1)</f>
        <v/>
      </c>
    </row>
    <row r="7186" spans="18:18" x14ac:dyDescent="0.25">
      <c r="R7186" s="9" t="str">
        <f>IF(List!B7185="","",1)</f>
        <v/>
      </c>
    </row>
    <row r="7187" spans="18:18" x14ac:dyDescent="0.25">
      <c r="R7187" s="9" t="str">
        <f>IF(List!B7186="","",1)</f>
        <v/>
      </c>
    </row>
    <row r="7188" spans="18:18" x14ac:dyDescent="0.25">
      <c r="R7188" s="9" t="str">
        <f>IF(List!B7187="","",1)</f>
        <v/>
      </c>
    </row>
    <row r="7189" spans="18:18" x14ac:dyDescent="0.25">
      <c r="R7189" s="9" t="str">
        <f>IF(List!B7188="","",1)</f>
        <v/>
      </c>
    </row>
    <row r="7190" spans="18:18" x14ac:dyDescent="0.25">
      <c r="R7190" s="9" t="str">
        <f>IF(List!B7189="","",1)</f>
        <v/>
      </c>
    </row>
    <row r="7191" spans="18:18" x14ac:dyDescent="0.25">
      <c r="R7191" s="9" t="str">
        <f>IF(List!B7190="","",1)</f>
        <v/>
      </c>
    </row>
    <row r="7192" spans="18:18" x14ac:dyDescent="0.25">
      <c r="R7192" s="9" t="str">
        <f>IF(List!B7191="","",1)</f>
        <v/>
      </c>
    </row>
    <row r="7193" spans="18:18" x14ac:dyDescent="0.25">
      <c r="R7193" s="9" t="str">
        <f>IF(List!B7192="","",1)</f>
        <v/>
      </c>
    </row>
    <row r="7194" spans="18:18" x14ac:dyDescent="0.25">
      <c r="R7194" s="9" t="str">
        <f>IF(List!B7193="","",1)</f>
        <v/>
      </c>
    </row>
    <row r="7195" spans="18:18" x14ac:dyDescent="0.25">
      <c r="R7195" s="9" t="str">
        <f>IF(List!B7194="","",1)</f>
        <v/>
      </c>
    </row>
    <row r="7196" spans="18:18" x14ac:dyDescent="0.25">
      <c r="R7196" s="9" t="str">
        <f>IF(List!B7195="","",1)</f>
        <v/>
      </c>
    </row>
    <row r="7197" spans="18:18" x14ac:dyDescent="0.25">
      <c r="R7197" s="9" t="str">
        <f>IF(List!B7196="","",1)</f>
        <v/>
      </c>
    </row>
    <row r="7198" spans="18:18" x14ac:dyDescent="0.25">
      <c r="R7198" s="9" t="str">
        <f>IF(List!B7197="","",1)</f>
        <v/>
      </c>
    </row>
    <row r="7199" spans="18:18" x14ac:dyDescent="0.25">
      <c r="R7199" s="9" t="str">
        <f>IF(List!B7198="","",1)</f>
        <v/>
      </c>
    </row>
    <row r="7200" spans="18:18" x14ac:dyDescent="0.25">
      <c r="R7200" s="9" t="str">
        <f>IF(List!B7199="","",1)</f>
        <v/>
      </c>
    </row>
    <row r="7201" spans="18:18" x14ac:dyDescent="0.25">
      <c r="R7201" s="9" t="str">
        <f>IF(List!B7200="","",1)</f>
        <v/>
      </c>
    </row>
    <row r="7202" spans="18:18" x14ac:dyDescent="0.25">
      <c r="R7202" s="9" t="str">
        <f>IF(List!B7201="","",1)</f>
        <v/>
      </c>
    </row>
    <row r="7203" spans="18:18" x14ac:dyDescent="0.25">
      <c r="R7203" s="9" t="str">
        <f>IF(List!B7202="","",1)</f>
        <v/>
      </c>
    </row>
    <row r="7204" spans="18:18" x14ac:dyDescent="0.25">
      <c r="R7204" s="9" t="str">
        <f>IF(List!B7203="","",1)</f>
        <v/>
      </c>
    </row>
    <row r="7205" spans="18:18" x14ac:dyDescent="0.25">
      <c r="R7205" s="9" t="str">
        <f>IF(List!B7204="","",1)</f>
        <v/>
      </c>
    </row>
    <row r="7206" spans="18:18" x14ac:dyDescent="0.25">
      <c r="R7206" s="9" t="str">
        <f>IF(List!B7205="","",1)</f>
        <v/>
      </c>
    </row>
    <row r="7207" spans="18:18" x14ac:dyDescent="0.25">
      <c r="R7207" s="9" t="str">
        <f>IF(List!B7206="","",1)</f>
        <v/>
      </c>
    </row>
    <row r="7208" spans="18:18" x14ac:dyDescent="0.25">
      <c r="R7208" s="9" t="str">
        <f>IF(List!B7207="","",1)</f>
        <v/>
      </c>
    </row>
    <row r="7209" spans="18:18" x14ac:dyDescent="0.25">
      <c r="R7209" s="9" t="str">
        <f>IF(List!B7208="","",1)</f>
        <v/>
      </c>
    </row>
    <row r="7210" spans="18:18" x14ac:dyDescent="0.25">
      <c r="R7210" s="9" t="str">
        <f>IF(List!B7209="","",1)</f>
        <v/>
      </c>
    </row>
    <row r="7211" spans="18:18" x14ac:dyDescent="0.25">
      <c r="R7211" s="9" t="str">
        <f>IF(List!B7210="","",1)</f>
        <v/>
      </c>
    </row>
    <row r="7212" spans="18:18" x14ac:dyDescent="0.25">
      <c r="R7212" s="9" t="str">
        <f>IF(List!B7211="","",1)</f>
        <v/>
      </c>
    </row>
    <row r="7213" spans="18:18" x14ac:dyDescent="0.25">
      <c r="R7213" s="9" t="str">
        <f>IF(List!B7212="","",1)</f>
        <v/>
      </c>
    </row>
    <row r="7214" spans="18:18" x14ac:dyDescent="0.25">
      <c r="R7214" s="9" t="str">
        <f>IF(List!B7213="","",1)</f>
        <v/>
      </c>
    </row>
    <row r="7215" spans="18:18" x14ac:dyDescent="0.25">
      <c r="R7215" s="9" t="str">
        <f>IF(List!B7214="","",1)</f>
        <v/>
      </c>
    </row>
    <row r="7216" spans="18:18" x14ac:dyDescent="0.25">
      <c r="R7216" s="9" t="str">
        <f>IF(List!B7215="","",1)</f>
        <v/>
      </c>
    </row>
    <row r="7217" spans="18:18" x14ac:dyDescent="0.25">
      <c r="R7217" s="9" t="str">
        <f>IF(List!B7216="","",1)</f>
        <v/>
      </c>
    </row>
    <row r="7218" spans="18:18" x14ac:dyDescent="0.25">
      <c r="R7218" s="9" t="str">
        <f>IF(List!B7217="","",1)</f>
        <v/>
      </c>
    </row>
    <row r="7219" spans="18:18" x14ac:dyDescent="0.25">
      <c r="R7219" s="9" t="str">
        <f>IF(List!B7218="","",1)</f>
        <v/>
      </c>
    </row>
    <row r="7220" spans="18:18" x14ac:dyDescent="0.25">
      <c r="R7220" s="9" t="str">
        <f>IF(List!B7219="","",1)</f>
        <v/>
      </c>
    </row>
    <row r="7221" spans="18:18" x14ac:dyDescent="0.25">
      <c r="R7221" s="9" t="str">
        <f>IF(List!B7220="","",1)</f>
        <v/>
      </c>
    </row>
    <row r="7222" spans="18:18" x14ac:dyDescent="0.25">
      <c r="R7222" s="9" t="str">
        <f>IF(List!B7221="","",1)</f>
        <v/>
      </c>
    </row>
    <row r="7223" spans="18:18" x14ac:dyDescent="0.25">
      <c r="R7223" s="9" t="str">
        <f>IF(List!B7222="","",1)</f>
        <v/>
      </c>
    </row>
    <row r="7224" spans="18:18" x14ac:dyDescent="0.25">
      <c r="R7224" s="9" t="str">
        <f>IF(List!B7223="","",1)</f>
        <v/>
      </c>
    </row>
    <row r="7225" spans="18:18" x14ac:dyDescent="0.25">
      <c r="R7225" s="9" t="str">
        <f>IF(List!B7224="","",1)</f>
        <v/>
      </c>
    </row>
    <row r="7226" spans="18:18" x14ac:dyDescent="0.25">
      <c r="R7226" s="9" t="str">
        <f>IF(List!B7225="","",1)</f>
        <v/>
      </c>
    </row>
    <row r="7227" spans="18:18" x14ac:dyDescent="0.25">
      <c r="R7227" s="9" t="str">
        <f>IF(List!B7226="","",1)</f>
        <v/>
      </c>
    </row>
    <row r="7228" spans="18:18" x14ac:dyDescent="0.25">
      <c r="R7228" s="9" t="str">
        <f>IF(List!B7227="","",1)</f>
        <v/>
      </c>
    </row>
    <row r="7229" spans="18:18" x14ac:dyDescent="0.25">
      <c r="R7229" s="9" t="str">
        <f>IF(List!B7228="","",1)</f>
        <v/>
      </c>
    </row>
    <row r="7230" spans="18:18" x14ac:dyDescent="0.25">
      <c r="R7230" s="9" t="str">
        <f>IF(List!B7229="","",1)</f>
        <v/>
      </c>
    </row>
    <row r="7231" spans="18:18" x14ac:dyDescent="0.25">
      <c r="R7231" s="9" t="str">
        <f>IF(List!B7230="","",1)</f>
        <v/>
      </c>
    </row>
    <row r="7232" spans="18:18" x14ac:dyDescent="0.25">
      <c r="R7232" s="9" t="str">
        <f>IF(List!B7231="","",1)</f>
        <v/>
      </c>
    </row>
    <row r="7233" spans="18:18" x14ac:dyDescent="0.25">
      <c r="R7233" s="9" t="str">
        <f>IF(List!B7232="","",1)</f>
        <v/>
      </c>
    </row>
    <row r="7234" spans="18:18" x14ac:dyDescent="0.25">
      <c r="R7234" s="9" t="str">
        <f>IF(List!B7233="","",1)</f>
        <v/>
      </c>
    </row>
    <row r="7235" spans="18:18" x14ac:dyDescent="0.25">
      <c r="R7235" s="9" t="str">
        <f>IF(List!B7234="","",1)</f>
        <v/>
      </c>
    </row>
    <row r="7236" spans="18:18" x14ac:dyDescent="0.25">
      <c r="R7236" s="9" t="str">
        <f>IF(List!B7235="","",1)</f>
        <v/>
      </c>
    </row>
    <row r="7237" spans="18:18" x14ac:dyDescent="0.25">
      <c r="R7237" s="9" t="str">
        <f>IF(List!B7236="","",1)</f>
        <v/>
      </c>
    </row>
    <row r="7238" spans="18:18" x14ac:dyDescent="0.25">
      <c r="R7238" s="9" t="str">
        <f>IF(List!B7237="","",1)</f>
        <v/>
      </c>
    </row>
    <row r="7239" spans="18:18" x14ac:dyDescent="0.25">
      <c r="R7239" s="9" t="str">
        <f>IF(List!B7238="","",1)</f>
        <v/>
      </c>
    </row>
    <row r="7240" spans="18:18" x14ac:dyDescent="0.25">
      <c r="R7240" s="9" t="str">
        <f>IF(List!B7239="","",1)</f>
        <v/>
      </c>
    </row>
    <row r="7241" spans="18:18" x14ac:dyDescent="0.25">
      <c r="R7241" s="9" t="str">
        <f>IF(List!B7240="","",1)</f>
        <v/>
      </c>
    </row>
    <row r="7242" spans="18:18" x14ac:dyDescent="0.25">
      <c r="R7242" s="9" t="str">
        <f>IF(List!B7241="","",1)</f>
        <v/>
      </c>
    </row>
    <row r="7243" spans="18:18" x14ac:dyDescent="0.25">
      <c r="R7243" s="9" t="str">
        <f>IF(List!B7242="","",1)</f>
        <v/>
      </c>
    </row>
    <row r="7244" spans="18:18" x14ac:dyDescent="0.25">
      <c r="R7244" s="9" t="str">
        <f>IF(List!B7243="","",1)</f>
        <v/>
      </c>
    </row>
    <row r="7245" spans="18:18" x14ac:dyDescent="0.25">
      <c r="R7245" s="9" t="str">
        <f>IF(List!B7244="","",1)</f>
        <v/>
      </c>
    </row>
    <row r="7246" spans="18:18" x14ac:dyDescent="0.25">
      <c r="R7246" s="9" t="str">
        <f>IF(List!B7245="","",1)</f>
        <v/>
      </c>
    </row>
    <row r="7247" spans="18:18" x14ac:dyDescent="0.25">
      <c r="R7247" s="9" t="str">
        <f>IF(List!B7246="","",1)</f>
        <v/>
      </c>
    </row>
    <row r="7248" spans="18:18" x14ac:dyDescent="0.25">
      <c r="R7248" s="9" t="str">
        <f>IF(List!B7247="","",1)</f>
        <v/>
      </c>
    </row>
    <row r="7249" spans="18:18" x14ac:dyDescent="0.25">
      <c r="R7249" s="9" t="str">
        <f>IF(List!B7248="","",1)</f>
        <v/>
      </c>
    </row>
    <row r="7250" spans="18:18" x14ac:dyDescent="0.25">
      <c r="R7250" s="9" t="str">
        <f>IF(List!B7249="","",1)</f>
        <v/>
      </c>
    </row>
    <row r="7251" spans="18:18" x14ac:dyDescent="0.25">
      <c r="R7251" s="9" t="str">
        <f>IF(List!B7250="","",1)</f>
        <v/>
      </c>
    </row>
    <row r="7252" spans="18:18" x14ac:dyDescent="0.25">
      <c r="R7252" s="9" t="str">
        <f>IF(List!B7251="","",1)</f>
        <v/>
      </c>
    </row>
    <row r="7253" spans="18:18" x14ac:dyDescent="0.25">
      <c r="R7253" s="9" t="str">
        <f>IF(List!B7252="","",1)</f>
        <v/>
      </c>
    </row>
    <row r="7254" spans="18:18" x14ac:dyDescent="0.25">
      <c r="R7254" s="9" t="str">
        <f>IF(List!B7253="","",1)</f>
        <v/>
      </c>
    </row>
    <row r="7255" spans="18:18" x14ac:dyDescent="0.25">
      <c r="R7255" s="9" t="str">
        <f>IF(List!B7254="","",1)</f>
        <v/>
      </c>
    </row>
    <row r="7256" spans="18:18" x14ac:dyDescent="0.25">
      <c r="R7256" s="9" t="str">
        <f>IF(List!B7255="","",1)</f>
        <v/>
      </c>
    </row>
    <row r="7257" spans="18:18" x14ac:dyDescent="0.25">
      <c r="R7257" s="9" t="str">
        <f>IF(List!B7256="","",1)</f>
        <v/>
      </c>
    </row>
    <row r="7258" spans="18:18" x14ac:dyDescent="0.25">
      <c r="R7258" s="9" t="str">
        <f>IF(List!B7257="","",1)</f>
        <v/>
      </c>
    </row>
    <row r="7259" spans="18:18" x14ac:dyDescent="0.25">
      <c r="R7259" s="9" t="str">
        <f>IF(List!B7258="","",1)</f>
        <v/>
      </c>
    </row>
    <row r="7260" spans="18:18" x14ac:dyDescent="0.25">
      <c r="R7260" s="9" t="str">
        <f>IF(List!B7259="","",1)</f>
        <v/>
      </c>
    </row>
    <row r="7261" spans="18:18" x14ac:dyDescent="0.25">
      <c r="R7261" s="9" t="str">
        <f>IF(List!B7260="","",1)</f>
        <v/>
      </c>
    </row>
    <row r="7262" spans="18:18" x14ac:dyDescent="0.25">
      <c r="R7262" s="9" t="str">
        <f>IF(List!B7261="","",1)</f>
        <v/>
      </c>
    </row>
    <row r="7263" spans="18:18" x14ac:dyDescent="0.25">
      <c r="R7263" s="9" t="str">
        <f>IF(List!B7262="","",1)</f>
        <v/>
      </c>
    </row>
    <row r="7264" spans="18:18" x14ac:dyDescent="0.25">
      <c r="R7264" s="9" t="str">
        <f>IF(List!B7263="","",1)</f>
        <v/>
      </c>
    </row>
    <row r="7265" spans="18:18" x14ac:dyDescent="0.25">
      <c r="R7265" s="9" t="str">
        <f>IF(List!B7264="","",1)</f>
        <v/>
      </c>
    </row>
    <row r="7266" spans="18:18" x14ac:dyDescent="0.25">
      <c r="R7266" s="9" t="str">
        <f>IF(List!B7265="","",1)</f>
        <v/>
      </c>
    </row>
    <row r="7267" spans="18:18" x14ac:dyDescent="0.25">
      <c r="R7267" s="9" t="str">
        <f>IF(List!B7266="","",1)</f>
        <v/>
      </c>
    </row>
    <row r="7268" spans="18:18" x14ac:dyDescent="0.25">
      <c r="R7268" s="9" t="str">
        <f>IF(List!B7267="","",1)</f>
        <v/>
      </c>
    </row>
    <row r="7269" spans="18:18" x14ac:dyDescent="0.25">
      <c r="R7269" s="9" t="str">
        <f>IF(List!B7268="","",1)</f>
        <v/>
      </c>
    </row>
    <row r="7270" spans="18:18" x14ac:dyDescent="0.25">
      <c r="R7270" s="9" t="str">
        <f>IF(List!B7269="","",1)</f>
        <v/>
      </c>
    </row>
    <row r="7271" spans="18:18" x14ac:dyDescent="0.25">
      <c r="R7271" s="9" t="str">
        <f>IF(List!B7270="","",1)</f>
        <v/>
      </c>
    </row>
    <row r="7272" spans="18:18" x14ac:dyDescent="0.25">
      <c r="R7272" s="9" t="str">
        <f>IF(List!B7271="","",1)</f>
        <v/>
      </c>
    </row>
    <row r="7273" spans="18:18" x14ac:dyDescent="0.25">
      <c r="R7273" s="9" t="str">
        <f>IF(List!B7272="","",1)</f>
        <v/>
      </c>
    </row>
    <row r="7274" spans="18:18" x14ac:dyDescent="0.25">
      <c r="R7274" s="9" t="str">
        <f>IF(List!B7273="","",1)</f>
        <v/>
      </c>
    </row>
    <row r="7275" spans="18:18" x14ac:dyDescent="0.25">
      <c r="R7275" s="9" t="str">
        <f>IF(List!B7274="","",1)</f>
        <v/>
      </c>
    </row>
    <row r="7276" spans="18:18" x14ac:dyDescent="0.25">
      <c r="R7276" s="9" t="str">
        <f>IF(List!B7275="","",1)</f>
        <v/>
      </c>
    </row>
    <row r="7277" spans="18:18" x14ac:dyDescent="0.25">
      <c r="R7277" s="9" t="str">
        <f>IF(List!B7276="","",1)</f>
        <v/>
      </c>
    </row>
    <row r="7278" spans="18:18" x14ac:dyDescent="0.25">
      <c r="R7278" s="9" t="str">
        <f>IF(List!B7277="","",1)</f>
        <v/>
      </c>
    </row>
    <row r="7279" spans="18:18" x14ac:dyDescent="0.25">
      <c r="R7279" s="9" t="str">
        <f>IF(List!B7278="","",1)</f>
        <v/>
      </c>
    </row>
    <row r="7280" spans="18:18" x14ac:dyDescent="0.25">
      <c r="R7280" s="9" t="str">
        <f>IF(List!B7279="","",1)</f>
        <v/>
      </c>
    </row>
    <row r="7281" spans="18:18" x14ac:dyDescent="0.25">
      <c r="R7281" s="9" t="str">
        <f>IF(List!B7280="","",1)</f>
        <v/>
      </c>
    </row>
    <row r="7282" spans="18:18" x14ac:dyDescent="0.25">
      <c r="R7282" s="9" t="str">
        <f>IF(List!B7281="","",1)</f>
        <v/>
      </c>
    </row>
    <row r="7283" spans="18:18" x14ac:dyDescent="0.25">
      <c r="R7283" s="9" t="str">
        <f>IF(List!B7282="","",1)</f>
        <v/>
      </c>
    </row>
    <row r="7284" spans="18:18" x14ac:dyDescent="0.25">
      <c r="R7284" s="9" t="str">
        <f>IF(List!B7283="","",1)</f>
        <v/>
      </c>
    </row>
    <row r="7285" spans="18:18" x14ac:dyDescent="0.25">
      <c r="R7285" s="9" t="str">
        <f>IF(List!B7284="","",1)</f>
        <v/>
      </c>
    </row>
    <row r="7286" spans="18:18" x14ac:dyDescent="0.25">
      <c r="R7286" s="9" t="str">
        <f>IF(List!B7285="","",1)</f>
        <v/>
      </c>
    </row>
    <row r="7287" spans="18:18" x14ac:dyDescent="0.25">
      <c r="R7287" s="9" t="str">
        <f>IF(List!B7286="","",1)</f>
        <v/>
      </c>
    </row>
    <row r="7288" spans="18:18" x14ac:dyDescent="0.25">
      <c r="R7288" s="9" t="str">
        <f>IF(List!B7287="","",1)</f>
        <v/>
      </c>
    </row>
    <row r="7289" spans="18:18" x14ac:dyDescent="0.25">
      <c r="R7289" s="9" t="str">
        <f>IF(List!B7288="","",1)</f>
        <v/>
      </c>
    </row>
    <row r="7290" spans="18:18" x14ac:dyDescent="0.25">
      <c r="R7290" s="9" t="str">
        <f>IF(List!B7289="","",1)</f>
        <v/>
      </c>
    </row>
    <row r="7291" spans="18:18" x14ac:dyDescent="0.25">
      <c r="R7291" s="9" t="str">
        <f>IF(List!B7290="","",1)</f>
        <v/>
      </c>
    </row>
    <row r="7292" spans="18:18" x14ac:dyDescent="0.25">
      <c r="R7292" s="9" t="str">
        <f>IF(List!B7291="","",1)</f>
        <v/>
      </c>
    </row>
    <row r="7293" spans="18:18" x14ac:dyDescent="0.25">
      <c r="R7293" s="9" t="str">
        <f>IF(List!B7292="","",1)</f>
        <v/>
      </c>
    </row>
    <row r="7294" spans="18:18" x14ac:dyDescent="0.25">
      <c r="R7294" s="9" t="str">
        <f>IF(List!B7293="","",1)</f>
        <v/>
      </c>
    </row>
    <row r="7295" spans="18:18" x14ac:dyDescent="0.25">
      <c r="R7295" s="9" t="str">
        <f>IF(List!B7294="","",1)</f>
        <v/>
      </c>
    </row>
    <row r="7296" spans="18:18" x14ac:dyDescent="0.25">
      <c r="R7296" s="9" t="str">
        <f>IF(List!B7295="","",1)</f>
        <v/>
      </c>
    </row>
    <row r="7297" spans="18:18" x14ac:dyDescent="0.25">
      <c r="R7297" s="9" t="str">
        <f>IF(List!B7296="","",1)</f>
        <v/>
      </c>
    </row>
    <row r="7298" spans="18:18" x14ac:dyDescent="0.25">
      <c r="R7298" s="9" t="str">
        <f>IF(List!B7297="","",1)</f>
        <v/>
      </c>
    </row>
    <row r="7299" spans="18:18" x14ac:dyDescent="0.25">
      <c r="R7299" s="9" t="str">
        <f>IF(List!B7298="","",1)</f>
        <v/>
      </c>
    </row>
    <row r="7300" spans="18:18" x14ac:dyDescent="0.25">
      <c r="R7300" s="9" t="str">
        <f>IF(List!B7299="","",1)</f>
        <v/>
      </c>
    </row>
    <row r="7301" spans="18:18" x14ac:dyDescent="0.25">
      <c r="R7301" s="9" t="str">
        <f>IF(List!B7300="","",1)</f>
        <v/>
      </c>
    </row>
    <row r="7302" spans="18:18" x14ac:dyDescent="0.25">
      <c r="R7302" s="9" t="str">
        <f>IF(List!B7301="","",1)</f>
        <v/>
      </c>
    </row>
    <row r="7303" spans="18:18" x14ac:dyDescent="0.25">
      <c r="R7303" s="9" t="str">
        <f>IF(List!B7302="","",1)</f>
        <v/>
      </c>
    </row>
    <row r="7304" spans="18:18" x14ac:dyDescent="0.25">
      <c r="R7304" s="9" t="str">
        <f>IF(List!B7303="","",1)</f>
        <v/>
      </c>
    </row>
    <row r="7305" spans="18:18" x14ac:dyDescent="0.25">
      <c r="R7305" s="9" t="str">
        <f>IF(List!B7304="","",1)</f>
        <v/>
      </c>
    </row>
    <row r="7306" spans="18:18" x14ac:dyDescent="0.25">
      <c r="R7306" s="9" t="str">
        <f>IF(List!B7305="","",1)</f>
        <v/>
      </c>
    </row>
    <row r="7307" spans="18:18" x14ac:dyDescent="0.25">
      <c r="R7307" s="9" t="str">
        <f>IF(List!B7306="","",1)</f>
        <v/>
      </c>
    </row>
    <row r="7308" spans="18:18" x14ac:dyDescent="0.25">
      <c r="R7308" s="9" t="str">
        <f>IF(List!B7307="","",1)</f>
        <v/>
      </c>
    </row>
    <row r="7309" spans="18:18" x14ac:dyDescent="0.25">
      <c r="R7309" s="9" t="str">
        <f>IF(List!B7308="","",1)</f>
        <v/>
      </c>
    </row>
    <row r="7310" spans="18:18" x14ac:dyDescent="0.25">
      <c r="R7310" s="9" t="str">
        <f>IF(List!B7309="","",1)</f>
        <v/>
      </c>
    </row>
    <row r="7311" spans="18:18" x14ac:dyDescent="0.25">
      <c r="R7311" s="9" t="str">
        <f>IF(List!B7310="","",1)</f>
        <v/>
      </c>
    </row>
    <row r="7312" spans="18:18" x14ac:dyDescent="0.25">
      <c r="R7312" s="9" t="str">
        <f>IF(List!B7311="","",1)</f>
        <v/>
      </c>
    </row>
    <row r="7313" spans="18:18" x14ac:dyDescent="0.25">
      <c r="R7313" s="9" t="str">
        <f>IF(List!B7312="","",1)</f>
        <v/>
      </c>
    </row>
    <row r="7314" spans="18:18" x14ac:dyDescent="0.25">
      <c r="R7314" s="9" t="str">
        <f>IF(List!B7313="","",1)</f>
        <v/>
      </c>
    </row>
    <row r="7315" spans="18:18" x14ac:dyDescent="0.25">
      <c r="R7315" s="9" t="str">
        <f>IF(List!B7314="","",1)</f>
        <v/>
      </c>
    </row>
    <row r="7316" spans="18:18" x14ac:dyDescent="0.25">
      <c r="R7316" s="9" t="str">
        <f>IF(List!B7315="","",1)</f>
        <v/>
      </c>
    </row>
    <row r="7317" spans="18:18" x14ac:dyDescent="0.25">
      <c r="R7317" s="9" t="str">
        <f>IF(List!B7316="","",1)</f>
        <v/>
      </c>
    </row>
    <row r="7318" spans="18:18" x14ac:dyDescent="0.25">
      <c r="R7318" s="9" t="str">
        <f>IF(List!B7317="","",1)</f>
        <v/>
      </c>
    </row>
    <row r="7319" spans="18:18" x14ac:dyDescent="0.25">
      <c r="R7319" s="9" t="str">
        <f>IF(List!B7318="","",1)</f>
        <v/>
      </c>
    </row>
    <row r="7320" spans="18:18" x14ac:dyDescent="0.25">
      <c r="R7320" s="9" t="str">
        <f>IF(List!B7319="","",1)</f>
        <v/>
      </c>
    </row>
    <row r="7321" spans="18:18" x14ac:dyDescent="0.25">
      <c r="R7321" s="9" t="str">
        <f>IF(List!B7320="","",1)</f>
        <v/>
      </c>
    </row>
    <row r="7322" spans="18:18" x14ac:dyDescent="0.25">
      <c r="R7322" s="9" t="str">
        <f>IF(List!B7321="","",1)</f>
        <v/>
      </c>
    </row>
    <row r="7323" spans="18:18" x14ac:dyDescent="0.25">
      <c r="R7323" s="9" t="str">
        <f>IF(List!B7322="","",1)</f>
        <v/>
      </c>
    </row>
    <row r="7324" spans="18:18" x14ac:dyDescent="0.25">
      <c r="R7324" s="9" t="str">
        <f>IF(List!B7323="","",1)</f>
        <v/>
      </c>
    </row>
    <row r="7325" spans="18:18" x14ac:dyDescent="0.25">
      <c r="R7325" s="9" t="str">
        <f>IF(List!B7324="","",1)</f>
        <v/>
      </c>
    </row>
    <row r="7326" spans="18:18" x14ac:dyDescent="0.25">
      <c r="R7326" s="9" t="str">
        <f>IF(List!B7325="","",1)</f>
        <v/>
      </c>
    </row>
    <row r="7327" spans="18:18" x14ac:dyDescent="0.25">
      <c r="R7327" s="9" t="str">
        <f>IF(List!B7326="","",1)</f>
        <v/>
      </c>
    </row>
    <row r="7328" spans="18:18" x14ac:dyDescent="0.25">
      <c r="R7328" s="9" t="str">
        <f>IF(List!B7327="","",1)</f>
        <v/>
      </c>
    </row>
    <row r="7329" spans="18:18" x14ac:dyDescent="0.25">
      <c r="R7329" s="9" t="str">
        <f>IF(List!B7328="","",1)</f>
        <v/>
      </c>
    </row>
    <row r="7330" spans="18:18" x14ac:dyDescent="0.25">
      <c r="R7330" s="9" t="str">
        <f>IF(List!B7329="","",1)</f>
        <v/>
      </c>
    </row>
    <row r="7331" spans="18:18" x14ac:dyDescent="0.25">
      <c r="R7331" s="9" t="str">
        <f>IF(List!B7330="","",1)</f>
        <v/>
      </c>
    </row>
    <row r="7332" spans="18:18" x14ac:dyDescent="0.25">
      <c r="R7332" s="9" t="str">
        <f>IF(List!B7331="","",1)</f>
        <v/>
      </c>
    </row>
    <row r="7333" spans="18:18" x14ac:dyDescent="0.25">
      <c r="R7333" s="9" t="str">
        <f>IF(List!B7332="","",1)</f>
        <v/>
      </c>
    </row>
    <row r="7334" spans="18:18" x14ac:dyDescent="0.25">
      <c r="R7334" s="9" t="str">
        <f>IF(List!B7333="","",1)</f>
        <v/>
      </c>
    </row>
    <row r="7335" spans="18:18" x14ac:dyDescent="0.25">
      <c r="R7335" s="9" t="str">
        <f>IF(List!B7334="","",1)</f>
        <v/>
      </c>
    </row>
    <row r="7336" spans="18:18" x14ac:dyDescent="0.25">
      <c r="R7336" s="9" t="str">
        <f>IF(List!B7335="","",1)</f>
        <v/>
      </c>
    </row>
    <row r="7337" spans="18:18" x14ac:dyDescent="0.25">
      <c r="R7337" s="9" t="str">
        <f>IF(List!B7336="","",1)</f>
        <v/>
      </c>
    </row>
    <row r="7338" spans="18:18" x14ac:dyDescent="0.25">
      <c r="R7338" s="9" t="str">
        <f>IF(List!B7337="","",1)</f>
        <v/>
      </c>
    </row>
    <row r="7339" spans="18:18" x14ac:dyDescent="0.25">
      <c r="R7339" s="9" t="str">
        <f>IF(List!B7338="","",1)</f>
        <v/>
      </c>
    </row>
    <row r="7340" spans="18:18" x14ac:dyDescent="0.25">
      <c r="R7340" s="9" t="str">
        <f>IF(List!B7339="","",1)</f>
        <v/>
      </c>
    </row>
    <row r="7341" spans="18:18" x14ac:dyDescent="0.25">
      <c r="R7341" s="9" t="str">
        <f>IF(List!B7340="","",1)</f>
        <v/>
      </c>
    </row>
    <row r="7342" spans="18:18" x14ac:dyDescent="0.25">
      <c r="R7342" s="9" t="str">
        <f>IF(List!B7341="","",1)</f>
        <v/>
      </c>
    </row>
    <row r="7343" spans="18:18" x14ac:dyDescent="0.25">
      <c r="R7343" s="9" t="str">
        <f>IF(List!B7342="","",1)</f>
        <v/>
      </c>
    </row>
    <row r="7344" spans="18:18" x14ac:dyDescent="0.25">
      <c r="R7344" s="9" t="str">
        <f>IF(List!B7343="","",1)</f>
        <v/>
      </c>
    </row>
    <row r="7345" spans="18:18" x14ac:dyDescent="0.25">
      <c r="R7345" s="9" t="str">
        <f>IF(List!B7344="","",1)</f>
        <v/>
      </c>
    </row>
    <row r="7346" spans="18:18" x14ac:dyDescent="0.25">
      <c r="R7346" s="9" t="str">
        <f>IF(List!B7345="","",1)</f>
        <v/>
      </c>
    </row>
    <row r="7347" spans="18:18" x14ac:dyDescent="0.25">
      <c r="R7347" s="9" t="str">
        <f>IF(List!B7346="","",1)</f>
        <v/>
      </c>
    </row>
    <row r="7348" spans="18:18" x14ac:dyDescent="0.25">
      <c r="R7348" s="9" t="str">
        <f>IF(List!B7347="","",1)</f>
        <v/>
      </c>
    </row>
    <row r="7349" spans="18:18" x14ac:dyDescent="0.25">
      <c r="R7349" s="9" t="str">
        <f>IF(List!B7348="","",1)</f>
        <v/>
      </c>
    </row>
    <row r="7350" spans="18:18" x14ac:dyDescent="0.25">
      <c r="R7350" s="9" t="str">
        <f>IF(List!B7349="","",1)</f>
        <v/>
      </c>
    </row>
    <row r="7351" spans="18:18" x14ac:dyDescent="0.25">
      <c r="R7351" s="9" t="str">
        <f>IF(List!B7350="","",1)</f>
        <v/>
      </c>
    </row>
    <row r="7352" spans="18:18" x14ac:dyDescent="0.25">
      <c r="R7352" s="9" t="str">
        <f>IF(List!B7351="","",1)</f>
        <v/>
      </c>
    </row>
    <row r="7353" spans="18:18" x14ac:dyDescent="0.25">
      <c r="R7353" s="9" t="str">
        <f>IF(List!B7352="","",1)</f>
        <v/>
      </c>
    </row>
    <row r="7354" spans="18:18" x14ac:dyDescent="0.25">
      <c r="R7354" s="9" t="str">
        <f>IF(List!B7353="","",1)</f>
        <v/>
      </c>
    </row>
    <row r="7355" spans="18:18" x14ac:dyDescent="0.25">
      <c r="R7355" s="9" t="str">
        <f>IF(List!B7354="","",1)</f>
        <v/>
      </c>
    </row>
    <row r="7356" spans="18:18" x14ac:dyDescent="0.25">
      <c r="R7356" s="9" t="str">
        <f>IF(List!B7355="","",1)</f>
        <v/>
      </c>
    </row>
    <row r="7357" spans="18:18" x14ac:dyDescent="0.25">
      <c r="R7357" s="9" t="str">
        <f>IF(List!B7356="","",1)</f>
        <v/>
      </c>
    </row>
    <row r="7358" spans="18:18" x14ac:dyDescent="0.25">
      <c r="R7358" s="9" t="str">
        <f>IF(List!B7357="","",1)</f>
        <v/>
      </c>
    </row>
    <row r="7359" spans="18:18" x14ac:dyDescent="0.25">
      <c r="R7359" s="9" t="str">
        <f>IF(List!B7358="","",1)</f>
        <v/>
      </c>
    </row>
    <row r="7360" spans="18:18" x14ac:dyDescent="0.25">
      <c r="R7360" s="9" t="str">
        <f>IF(List!B7359="","",1)</f>
        <v/>
      </c>
    </row>
    <row r="7361" spans="18:18" x14ac:dyDescent="0.25">
      <c r="R7361" s="9" t="str">
        <f>IF(List!B7360="","",1)</f>
        <v/>
      </c>
    </row>
    <row r="7362" spans="18:18" x14ac:dyDescent="0.25">
      <c r="R7362" s="9" t="str">
        <f>IF(List!B7361="","",1)</f>
        <v/>
      </c>
    </row>
    <row r="7363" spans="18:18" x14ac:dyDescent="0.25">
      <c r="R7363" s="9" t="str">
        <f>IF(List!B7362="","",1)</f>
        <v/>
      </c>
    </row>
    <row r="7364" spans="18:18" x14ac:dyDescent="0.25">
      <c r="R7364" s="9" t="str">
        <f>IF(List!B7363="","",1)</f>
        <v/>
      </c>
    </row>
    <row r="7365" spans="18:18" x14ac:dyDescent="0.25">
      <c r="R7365" s="9" t="str">
        <f>IF(List!B7364="","",1)</f>
        <v/>
      </c>
    </row>
    <row r="7366" spans="18:18" x14ac:dyDescent="0.25">
      <c r="R7366" s="9" t="str">
        <f>IF(List!B7365="","",1)</f>
        <v/>
      </c>
    </row>
    <row r="7367" spans="18:18" x14ac:dyDescent="0.25">
      <c r="R7367" s="9" t="str">
        <f>IF(List!B7366="","",1)</f>
        <v/>
      </c>
    </row>
    <row r="7368" spans="18:18" x14ac:dyDescent="0.25">
      <c r="R7368" s="9" t="str">
        <f>IF(List!B7367="","",1)</f>
        <v/>
      </c>
    </row>
    <row r="7369" spans="18:18" x14ac:dyDescent="0.25">
      <c r="R7369" s="9" t="str">
        <f>IF(List!B7368="","",1)</f>
        <v/>
      </c>
    </row>
    <row r="7370" spans="18:18" x14ac:dyDescent="0.25">
      <c r="R7370" s="9" t="str">
        <f>IF(List!B7369="","",1)</f>
        <v/>
      </c>
    </row>
    <row r="7371" spans="18:18" x14ac:dyDescent="0.25">
      <c r="R7371" s="9" t="str">
        <f>IF(List!B7370="","",1)</f>
        <v/>
      </c>
    </row>
    <row r="7372" spans="18:18" x14ac:dyDescent="0.25">
      <c r="R7372" s="9" t="str">
        <f>IF(List!B7371="","",1)</f>
        <v/>
      </c>
    </row>
    <row r="7373" spans="18:18" x14ac:dyDescent="0.25">
      <c r="R7373" s="9" t="str">
        <f>IF(List!B7372="","",1)</f>
        <v/>
      </c>
    </row>
    <row r="7374" spans="18:18" x14ac:dyDescent="0.25">
      <c r="R7374" s="9" t="str">
        <f>IF(List!B7373="","",1)</f>
        <v/>
      </c>
    </row>
    <row r="7375" spans="18:18" x14ac:dyDescent="0.25">
      <c r="R7375" s="9" t="str">
        <f>IF(List!B7374="","",1)</f>
        <v/>
      </c>
    </row>
    <row r="7376" spans="18:18" x14ac:dyDescent="0.25">
      <c r="R7376" s="9" t="str">
        <f>IF(List!B7375="","",1)</f>
        <v/>
      </c>
    </row>
    <row r="7377" spans="18:18" x14ac:dyDescent="0.25">
      <c r="R7377" s="9" t="str">
        <f>IF(List!B7376="","",1)</f>
        <v/>
      </c>
    </row>
    <row r="7378" spans="18:18" x14ac:dyDescent="0.25">
      <c r="R7378" s="9" t="str">
        <f>IF(List!B7377="","",1)</f>
        <v/>
      </c>
    </row>
    <row r="7379" spans="18:18" x14ac:dyDescent="0.25">
      <c r="R7379" s="9" t="str">
        <f>IF(List!B7378="","",1)</f>
        <v/>
      </c>
    </row>
    <row r="7380" spans="18:18" x14ac:dyDescent="0.25">
      <c r="R7380" s="9" t="str">
        <f>IF(List!B7379="","",1)</f>
        <v/>
      </c>
    </row>
    <row r="7381" spans="18:18" x14ac:dyDescent="0.25">
      <c r="R7381" s="9" t="str">
        <f>IF(List!B7380="","",1)</f>
        <v/>
      </c>
    </row>
    <row r="7382" spans="18:18" x14ac:dyDescent="0.25">
      <c r="R7382" s="9" t="str">
        <f>IF(List!B7381="","",1)</f>
        <v/>
      </c>
    </row>
    <row r="7383" spans="18:18" x14ac:dyDescent="0.25">
      <c r="R7383" s="9" t="str">
        <f>IF(List!B7382="","",1)</f>
        <v/>
      </c>
    </row>
    <row r="7384" spans="18:18" x14ac:dyDescent="0.25">
      <c r="R7384" s="9" t="str">
        <f>IF(List!B7383="","",1)</f>
        <v/>
      </c>
    </row>
    <row r="7385" spans="18:18" x14ac:dyDescent="0.25">
      <c r="R7385" s="9" t="str">
        <f>IF(List!B7384="","",1)</f>
        <v/>
      </c>
    </row>
    <row r="7386" spans="18:18" x14ac:dyDescent="0.25">
      <c r="R7386" s="9" t="str">
        <f>IF(List!B7385="","",1)</f>
        <v/>
      </c>
    </row>
    <row r="7387" spans="18:18" x14ac:dyDescent="0.25">
      <c r="R7387" s="9" t="str">
        <f>IF(List!B7386="","",1)</f>
        <v/>
      </c>
    </row>
    <row r="7388" spans="18:18" x14ac:dyDescent="0.25">
      <c r="R7388" s="9" t="str">
        <f>IF(List!B7387="","",1)</f>
        <v/>
      </c>
    </row>
    <row r="7389" spans="18:18" x14ac:dyDescent="0.25">
      <c r="R7389" s="9" t="str">
        <f>IF(List!B7388="","",1)</f>
        <v/>
      </c>
    </row>
    <row r="7390" spans="18:18" x14ac:dyDescent="0.25">
      <c r="R7390" s="9" t="str">
        <f>IF(List!B7389="","",1)</f>
        <v/>
      </c>
    </row>
    <row r="7391" spans="18:18" x14ac:dyDescent="0.25">
      <c r="R7391" s="9" t="str">
        <f>IF(List!B7390="","",1)</f>
        <v/>
      </c>
    </row>
    <row r="7392" spans="18:18" x14ac:dyDescent="0.25">
      <c r="R7392" s="9" t="str">
        <f>IF(List!B7391="","",1)</f>
        <v/>
      </c>
    </row>
    <row r="7393" spans="18:18" x14ac:dyDescent="0.25">
      <c r="R7393" s="9" t="str">
        <f>IF(List!B7392="","",1)</f>
        <v/>
      </c>
    </row>
    <row r="7394" spans="18:18" x14ac:dyDescent="0.25">
      <c r="R7394" s="9" t="str">
        <f>IF(List!B7393="","",1)</f>
        <v/>
      </c>
    </row>
    <row r="7395" spans="18:18" x14ac:dyDescent="0.25">
      <c r="R7395" s="9" t="str">
        <f>IF(List!B7394="","",1)</f>
        <v/>
      </c>
    </row>
    <row r="7396" spans="18:18" x14ac:dyDescent="0.25">
      <c r="R7396" s="9" t="str">
        <f>IF(List!B7395="","",1)</f>
        <v/>
      </c>
    </row>
    <row r="7397" spans="18:18" x14ac:dyDescent="0.25">
      <c r="R7397" s="9" t="str">
        <f>IF(List!B7396="","",1)</f>
        <v/>
      </c>
    </row>
    <row r="7398" spans="18:18" x14ac:dyDescent="0.25">
      <c r="R7398" s="9" t="str">
        <f>IF(List!B7397="","",1)</f>
        <v/>
      </c>
    </row>
    <row r="7399" spans="18:18" x14ac:dyDescent="0.25">
      <c r="R7399" s="9" t="str">
        <f>IF(List!B7398="","",1)</f>
        <v/>
      </c>
    </row>
    <row r="7400" spans="18:18" x14ac:dyDescent="0.25">
      <c r="R7400" s="9" t="str">
        <f>IF(List!B7399="","",1)</f>
        <v/>
      </c>
    </row>
    <row r="7401" spans="18:18" x14ac:dyDescent="0.25">
      <c r="R7401" s="9" t="str">
        <f>IF(List!B7400="","",1)</f>
        <v/>
      </c>
    </row>
    <row r="7402" spans="18:18" x14ac:dyDescent="0.25">
      <c r="R7402" s="9" t="str">
        <f>IF(List!B7401="","",1)</f>
        <v/>
      </c>
    </row>
    <row r="7403" spans="18:18" x14ac:dyDescent="0.25">
      <c r="R7403" s="9" t="str">
        <f>IF(List!B7402="","",1)</f>
        <v/>
      </c>
    </row>
    <row r="7404" spans="18:18" x14ac:dyDescent="0.25">
      <c r="R7404" s="9" t="str">
        <f>IF(List!B7403="","",1)</f>
        <v/>
      </c>
    </row>
    <row r="7405" spans="18:18" x14ac:dyDescent="0.25">
      <c r="R7405" s="9" t="str">
        <f>IF(List!B7404="","",1)</f>
        <v/>
      </c>
    </row>
    <row r="7406" spans="18:18" x14ac:dyDescent="0.25">
      <c r="R7406" s="9" t="str">
        <f>IF(List!B7405="","",1)</f>
        <v/>
      </c>
    </row>
    <row r="7407" spans="18:18" x14ac:dyDescent="0.25">
      <c r="R7407" s="9" t="str">
        <f>IF(List!B7406="","",1)</f>
        <v/>
      </c>
    </row>
    <row r="7408" spans="18:18" x14ac:dyDescent="0.25">
      <c r="R7408" s="9" t="str">
        <f>IF(List!B7407="","",1)</f>
        <v/>
      </c>
    </row>
    <row r="7409" spans="18:18" x14ac:dyDescent="0.25">
      <c r="R7409" s="9" t="str">
        <f>IF(List!B7408="","",1)</f>
        <v/>
      </c>
    </row>
    <row r="7410" spans="18:18" x14ac:dyDescent="0.25">
      <c r="R7410" s="9" t="str">
        <f>IF(List!B7409="","",1)</f>
        <v/>
      </c>
    </row>
    <row r="7411" spans="18:18" x14ac:dyDescent="0.25">
      <c r="R7411" s="9" t="str">
        <f>IF(List!B7410="","",1)</f>
        <v/>
      </c>
    </row>
    <row r="7412" spans="18:18" x14ac:dyDescent="0.25">
      <c r="R7412" s="9" t="str">
        <f>IF(List!B7411="","",1)</f>
        <v/>
      </c>
    </row>
    <row r="7413" spans="18:18" x14ac:dyDescent="0.25">
      <c r="R7413" s="9" t="str">
        <f>IF(List!B7412="","",1)</f>
        <v/>
      </c>
    </row>
    <row r="7414" spans="18:18" x14ac:dyDescent="0.25">
      <c r="R7414" s="9" t="str">
        <f>IF(List!B7413="","",1)</f>
        <v/>
      </c>
    </row>
    <row r="7415" spans="18:18" x14ac:dyDescent="0.25">
      <c r="R7415" s="9" t="str">
        <f>IF(List!B7414="","",1)</f>
        <v/>
      </c>
    </row>
    <row r="7416" spans="18:18" x14ac:dyDescent="0.25">
      <c r="R7416" s="9" t="str">
        <f>IF(List!B7415="","",1)</f>
        <v/>
      </c>
    </row>
    <row r="7417" spans="18:18" x14ac:dyDescent="0.25">
      <c r="R7417" s="9" t="str">
        <f>IF(List!B7416="","",1)</f>
        <v/>
      </c>
    </row>
    <row r="7418" spans="18:18" x14ac:dyDescent="0.25">
      <c r="R7418" s="9" t="str">
        <f>IF(List!B7417="","",1)</f>
        <v/>
      </c>
    </row>
    <row r="7419" spans="18:18" x14ac:dyDescent="0.25">
      <c r="R7419" s="9" t="str">
        <f>IF(List!B7418="","",1)</f>
        <v/>
      </c>
    </row>
    <row r="7420" spans="18:18" x14ac:dyDescent="0.25">
      <c r="R7420" s="9" t="str">
        <f>IF(List!B7419="","",1)</f>
        <v/>
      </c>
    </row>
    <row r="7421" spans="18:18" x14ac:dyDescent="0.25">
      <c r="R7421" s="9" t="str">
        <f>IF(List!B7420="","",1)</f>
        <v/>
      </c>
    </row>
    <row r="7422" spans="18:18" x14ac:dyDescent="0.25">
      <c r="R7422" s="9" t="str">
        <f>IF(List!B7421="","",1)</f>
        <v/>
      </c>
    </row>
    <row r="7423" spans="18:18" x14ac:dyDescent="0.25">
      <c r="R7423" s="9" t="str">
        <f>IF(List!B7422="","",1)</f>
        <v/>
      </c>
    </row>
    <row r="7424" spans="18:18" x14ac:dyDescent="0.25">
      <c r="R7424" s="9" t="str">
        <f>IF(List!B7423="","",1)</f>
        <v/>
      </c>
    </row>
    <row r="7425" spans="18:18" x14ac:dyDescent="0.25">
      <c r="R7425" s="9" t="str">
        <f>IF(List!B7424="","",1)</f>
        <v/>
      </c>
    </row>
    <row r="7426" spans="18:18" x14ac:dyDescent="0.25">
      <c r="R7426" s="9" t="str">
        <f>IF(List!B7425="","",1)</f>
        <v/>
      </c>
    </row>
    <row r="7427" spans="18:18" x14ac:dyDescent="0.25">
      <c r="R7427" s="9" t="str">
        <f>IF(List!B7426="","",1)</f>
        <v/>
      </c>
    </row>
    <row r="7428" spans="18:18" x14ac:dyDescent="0.25">
      <c r="R7428" s="9" t="str">
        <f>IF(List!B7427="","",1)</f>
        <v/>
      </c>
    </row>
    <row r="7429" spans="18:18" x14ac:dyDescent="0.25">
      <c r="R7429" s="9" t="str">
        <f>IF(List!B7428="","",1)</f>
        <v/>
      </c>
    </row>
    <row r="7430" spans="18:18" x14ac:dyDescent="0.25">
      <c r="R7430" s="9" t="str">
        <f>IF(List!B7429="","",1)</f>
        <v/>
      </c>
    </row>
    <row r="7431" spans="18:18" x14ac:dyDescent="0.25">
      <c r="R7431" s="9" t="str">
        <f>IF(List!B7430="","",1)</f>
        <v/>
      </c>
    </row>
    <row r="7432" spans="18:18" x14ac:dyDescent="0.25">
      <c r="R7432" s="9" t="str">
        <f>IF(List!B7431="","",1)</f>
        <v/>
      </c>
    </row>
    <row r="7433" spans="18:18" x14ac:dyDescent="0.25">
      <c r="R7433" s="9" t="str">
        <f>IF(List!B7432="","",1)</f>
        <v/>
      </c>
    </row>
    <row r="7434" spans="18:18" x14ac:dyDescent="0.25">
      <c r="R7434" s="9" t="str">
        <f>IF(List!B7433="","",1)</f>
        <v/>
      </c>
    </row>
    <row r="7435" spans="18:18" x14ac:dyDescent="0.25">
      <c r="R7435" s="9" t="str">
        <f>IF(List!B7434="","",1)</f>
        <v/>
      </c>
    </row>
    <row r="7436" spans="18:18" x14ac:dyDescent="0.25">
      <c r="R7436" s="9" t="str">
        <f>IF(List!B7435="","",1)</f>
        <v/>
      </c>
    </row>
    <row r="7437" spans="18:18" x14ac:dyDescent="0.25">
      <c r="R7437" s="9" t="str">
        <f>IF(List!B7436="","",1)</f>
        <v/>
      </c>
    </row>
    <row r="7438" spans="18:18" x14ac:dyDescent="0.25">
      <c r="R7438" s="9" t="str">
        <f>IF(List!B7437="","",1)</f>
        <v/>
      </c>
    </row>
    <row r="7439" spans="18:18" x14ac:dyDescent="0.25">
      <c r="R7439" s="9" t="str">
        <f>IF(List!B7438="","",1)</f>
        <v/>
      </c>
    </row>
    <row r="7440" spans="18:18" x14ac:dyDescent="0.25">
      <c r="R7440" s="9" t="str">
        <f>IF(List!B7439="","",1)</f>
        <v/>
      </c>
    </row>
    <row r="7441" spans="18:18" x14ac:dyDescent="0.25">
      <c r="R7441" s="9" t="str">
        <f>IF(List!B7440="","",1)</f>
        <v/>
      </c>
    </row>
    <row r="7442" spans="18:18" x14ac:dyDescent="0.25">
      <c r="R7442" s="9" t="str">
        <f>IF(List!B7441="","",1)</f>
        <v/>
      </c>
    </row>
    <row r="7443" spans="18:18" x14ac:dyDescent="0.25">
      <c r="R7443" s="9" t="str">
        <f>IF(List!B7442="","",1)</f>
        <v/>
      </c>
    </row>
    <row r="7444" spans="18:18" x14ac:dyDescent="0.25">
      <c r="R7444" s="9" t="str">
        <f>IF(List!B7443="","",1)</f>
        <v/>
      </c>
    </row>
    <row r="7445" spans="18:18" x14ac:dyDescent="0.25">
      <c r="R7445" s="9" t="str">
        <f>IF(List!B7444="","",1)</f>
        <v/>
      </c>
    </row>
    <row r="7446" spans="18:18" x14ac:dyDescent="0.25">
      <c r="R7446" s="9" t="str">
        <f>IF(List!B7445="","",1)</f>
        <v/>
      </c>
    </row>
    <row r="7447" spans="18:18" x14ac:dyDescent="0.25">
      <c r="R7447" s="9" t="str">
        <f>IF(List!B7446="","",1)</f>
        <v/>
      </c>
    </row>
    <row r="7448" spans="18:18" x14ac:dyDescent="0.25">
      <c r="R7448" s="9" t="str">
        <f>IF(List!B7447="","",1)</f>
        <v/>
      </c>
    </row>
    <row r="7449" spans="18:18" x14ac:dyDescent="0.25">
      <c r="R7449" s="9" t="str">
        <f>IF(List!B7448="","",1)</f>
        <v/>
      </c>
    </row>
    <row r="7450" spans="18:18" x14ac:dyDescent="0.25">
      <c r="R7450" s="9" t="str">
        <f>IF(List!B7449="","",1)</f>
        <v/>
      </c>
    </row>
    <row r="7451" spans="18:18" x14ac:dyDescent="0.25">
      <c r="R7451" s="9" t="str">
        <f>IF(List!B7450="","",1)</f>
        <v/>
      </c>
    </row>
    <row r="7452" spans="18:18" x14ac:dyDescent="0.25">
      <c r="R7452" s="9" t="str">
        <f>IF(List!B7451="","",1)</f>
        <v/>
      </c>
    </row>
    <row r="7453" spans="18:18" x14ac:dyDescent="0.25">
      <c r="R7453" s="9" t="str">
        <f>IF(List!B7452="","",1)</f>
        <v/>
      </c>
    </row>
    <row r="7454" spans="18:18" x14ac:dyDescent="0.25">
      <c r="R7454" s="9" t="str">
        <f>IF(List!B7453="","",1)</f>
        <v/>
      </c>
    </row>
    <row r="7455" spans="18:18" x14ac:dyDescent="0.25">
      <c r="R7455" s="9" t="str">
        <f>IF(List!B7454="","",1)</f>
        <v/>
      </c>
    </row>
    <row r="7456" spans="18:18" x14ac:dyDescent="0.25">
      <c r="R7456" s="9" t="str">
        <f>IF(List!B7455="","",1)</f>
        <v/>
      </c>
    </row>
    <row r="7457" spans="18:18" x14ac:dyDescent="0.25">
      <c r="R7457" s="9" t="str">
        <f>IF(List!B7456="","",1)</f>
        <v/>
      </c>
    </row>
    <row r="7458" spans="18:18" x14ac:dyDescent="0.25">
      <c r="R7458" s="9" t="str">
        <f>IF(List!B7457="","",1)</f>
        <v/>
      </c>
    </row>
    <row r="7459" spans="18:18" x14ac:dyDescent="0.25">
      <c r="R7459" s="9" t="str">
        <f>IF(List!B7458="","",1)</f>
        <v/>
      </c>
    </row>
    <row r="7460" spans="18:18" x14ac:dyDescent="0.25">
      <c r="R7460" s="9" t="str">
        <f>IF(List!B7459="","",1)</f>
        <v/>
      </c>
    </row>
    <row r="7461" spans="18:18" x14ac:dyDescent="0.25">
      <c r="R7461" s="9" t="str">
        <f>IF(List!B7460="","",1)</f>
        <v/>
      </c>
    </row>
    <row r="7462" spans="18:18" x14ac:dyDescent="0.25">
      <c r="R7462" s="9" t="str">
        <f>IF(List!B7461="","",1)</f>
        <v/>
      </c>
    </row>
    <row r="7463" spans="18:18" x14ac:dyDescent="0.25">
      <c r="R7463" s="9" t="str">
        <f>IF(List!B7462="","",1)</f>
        <v/>
      </c>
    </row>
    <row r="7464" spans="18:18" x14ac:dyDescent="0.25">
      <c r="R7464" s="9" t="str">
        <f>IF(List!B7463="","",1)</f>
        <v/>
      </c>
    </row>
    <row r="7465" spans="18:18" x14ac:dyDescent="0.25">
      <c r="R7465" s="9" t="str">
        <f>IF(List!B7464="","",1)</f>
        <v/>
      </c>
    </row>
    <row r="7466" spans="18:18" x14ac:dyDescent="0.25">
      <c r="R7466" s="9" t="str">
        <f>IF(List!B7465="","",1)</f>
        <v/>
      </c>
    </row>
    <row r="7467" spans="18:18" x14ac:dyDescent="0.25">
      <c r="R7467" s="9" t="str">
        <f>IF(List!B7466="","",1)</f>
        <v/>
      </c>
    </row>
    <row r="7468" spans="18:18" x14ac:dyDescent="0.25">
      <c r="R7468" s="9" t="str">
        <f>IF(List!B7467="","",1)</f>
        <v/>
      </c>
    </row>
    <row r="7469" spans="18:18" x14ac:dyDescent="0.25">
      <c r="R7469" s="9" t="str">
        <f>IF(List!B7468="","",1)</f>
        <v/>
      </c>
    </row>
    <row r="7470" spans="18:18" x14ac:dyDescent="0.25">
      <c r="R7470" s="9" t="str">
        <f>IF(List!B7469="","",1)</f>
        <v/>
      </c>
    </row>
    <row r="7471" spans="18:18" x14ac:dyDescent="0.25">
      <c r="R7471" s="9" t="str">
        <f>IF(List!B7470="","",1)</f>
        <v/>
      </c>
    </row>
    <row r="7472" spans="18:18" x14ac:dyDescent="0.25">
      <c r="R7472" s="9" t="str">
        <f>IF(List!B7471="","",1)</f>
        <v/>
      </c>
    </row>
    <row r="7473" spans="18:18" x14ac:dyDescent="0.25">
      <c r="R7473" s="9" t="str">
        <f>IF(List!B7472="","",1)</f>
        <v/>
      </c>
    </row>
    <row r="7474" spans="18:18" x14ac:dyDescent="0.25">
      <c r="R7474" s="9" t="str">
        <f>IF(List!B7473="","",1)</f>
        <v/>
      </c>
    </row>
    <row r="7475" spans="18:18" x14ac:dyDescent="0.25">
      <c r="R7475" s="9" t="str">
        <f>IF(List!B7474="","",1)</f>
        <v/>
      </c>
    </row>
    <row r="7476" spans="18:18" x14ac:dyDescent="0.25">
      <c r="R7476" s="9" t="str">
        <f>IF(List!B7475="","",1)</f>
        <v/>
      </c>
    </row>
    <row r="7477" spans="18:18" x14ac:dyDescent="0.25">
      <c r="R7477" s="9" t="str">
        <f>IF(List!B7476="","",1)</f>
        <v/>
      </c>
    </row>
    <row r="7478" spans="18:18" x14ac:dyDescent="0.25">
      <c r="R7478" s="9" t="str">
        <f>IF(List!B7477="","",1)</f>
        <v/>
      </c>
    </row>
    <row r="7479" spans="18:18" x14ac:dyDescent="0.25">
      <c r="R7479" s="9" t="str">
        <f>IF(List!B7478="","",1)</f>
        <v/>
      </c>
    </row>
    <row r="7480" spans="18:18" x14ac:dyDescent="0.25">
      <c r="R7480" s="9" t="str">
        <f>IF(List!B7479="","",1)</f>
        <v/>
      </c>
    </row>
    <row r="7481" spans="18:18" x14ac:dyDescent="0.25">
      <c r="R7481" s="9" t="str">
        <f>IF(List!B7480="","",1)</f>
        <v/>
      </c>
    </row>
    <row r="7482" spans="18:18" x14ac:dyDescent="0.25">
      <c r="R7482" s="9" t="str">
        <f>IF(List!B7481="","",1)</f>
        <v/>
      </c>
    </row>
    <row r="7483" spans="18:18" x14ac:dyDescent="0.25">
      <c r="R7483" s="9" t="str">
        <f>IF(List!B7482="","",1)</f>
        <v/>
      </c>
    </row>
    <row r="7484" spans="18:18" x14ac:dyDescent="0.25">
      <c r="R7484" s="9" t="str">
        <f>IF(List!B7483="","",1)</f>
        <v/>
      </c>
    </row>
    <row r="7485" spans="18:18" x14ac:dyDescent="0.25">
      <c r="R7485" s="9" t="str">
        <f>IF(List!B7484="","",1)</f>
        <v/>
      </c>
    </row>
    <row r="7486" spans="18:18" x14ac:dyDescent="0.25">
      <c r="R7486" s="9" t="str">
        <f>IF(List!B7485="","",1)</f>
        <v/>
      </c>
    </row>
    <row r="7487" spans="18:18" x14ac:dyDescent="0.25">
      <c r="R7487" s="9" t="str">
        <f>IF(List!B7486="","",1)</f>
        <v/>
      </c>
    </row>
    <row r="7488" spans="18:18" x14ac:dyDescent="0.25">
      <c r="R7488" s="9" t="str">
        <f>IF(List!B7487="","",1)</f>
        <v/>
      </c>
    </row>
    <row r="7489" spans="18:18" x14ac:dyDescent="0.25">
      <c r="R7489" s="9" t="str">
        <f>IF(List!B7488="","",1)</f>
        <v/>
      </c>
    </row>
    <row r="7490" spans="18:18" x14ac:dyDescent="0.25">
      <c r="R7490" s="9" t="str">
        <f>IF(List!B7489="","",1)</f>
        <v/>
      </c>
    </row>
    <row r="7491" spans="18:18" x14ac:dyDescent="0.25">
      <c r="R7491" s="9" t="str">
        <f>IF(List!B7490="","",1)</f>
        <v/>
      </c>
    </row>
    <row r="7492" spans="18:18" x14ac:dyDescent="0.25">
      <c r="R7492" s="9" t="str">
        <f>IF(List!B7491="","",1)</f>
        <v/>
      </c>
    </row>
    <row r="7493" spans="18:18" x14ac:dyDescent="0.25">
      <c r="R7493" s="9" t="str">
        <f>IF(List!B7492="","",1)</f>
        <v/>
      </c>
    </row>
    <row r="7494" spans="18:18" x14ac:dyDescent="0.25">
      <c r="R7494" s="9" t="str">
        <f>IF(List!B7493="","",1)</f>
        <v/>
      </c>
    </row>
    <row r="7495" spans="18:18" x14ac:dyDescent="0.25">
      <c r="R7495" s="9" t="str">
        <f>IF(List!B7494="","",1)</f>
        <v/>
      </c>
    </row>
    <row r="7496" spans="18:18" x14ac:dyDescent="0.25">
      <c r="R7496" s="9" t="str">
        <f>IF(List!B7495="","",1)</f>
        <v/>
      </c>
    </row>
    <row r="7497" spans="18:18" x14ac:dyDescent="0.25">
      <c r="R7497" s="9" t="str">
        <f>IF(List!B7496="","",1)</f>
        <v/>
      </c>
    </row>
    <row r="7498" spans="18:18" x14ac:dyDescent="0.25">
      <c r="R7498" s="9" t="str">
        <f>IF(List!B7497="","",1)</f>
        <v/>
      </c>
    </row>
    <row r="7499" spans="18:18" x14ac:dyDescent="0.25">
      <c r="R7499" s="9" t="str">
        <f>IF(List!B7498="","",1)</f>
        <v/>
      </c>
    </row>
    <row r="7500" spans="18:18" x14ac:dyDescent="0.25">
      <c r="R7500" s="9" t="str">
        <f>IF(List!B7499="","",1)</f>
        <v/>
      </c>
    </row>
    <row r="7501" spans="18:18" x14ac:dyDescent="0.25">
      <c r="R7501" s="9" t="str">
        <f>IF(List!B7500="","",1)</f>
        <v/>
      </c>
    </row>
    <row r="7502" spans="18:18" x14ac:dyDescent="0.25">
      <c r="R7502" s="9" t="str">
        <f>IF(List!B7501="","",1)</f>
        <v/>
      </c>
    </row>
    <row r="7503" spans="18:18" x14ac:dyDescent="0.25">
      <c r="R7503" s="9" t="str">
        <f>IF(List!B7502="","",1)</f>
        <v/>
      </c>
    </row>
    <row r="7504" spans="18:18" x14ac:dyDescent="0.25">
      <c r="R7504" s="9" t="str">
        <f>IF(List!B7503="","",1)</f>
        <v/>
      </c>
    </row>
    <row r="7505" spans="18:18" x14ac:dyDescent="0.25">
      <c r="R7505" s="9" t="str">
        <f>IF(List!B7504="","",1)</f>
        <v/>
      </c>
    </row>
    <row r="7506" spans="18:18" x14ac:dyDescent="0.25">
      <c r="R7506" s="9" t="str">
        <f>IF(List!B7505="","",1)</f>
        <v/>
      </c>
    </row>
    <row r="7507" spans="18:18" x14ac:dyDescent="0.25">
      <c r="R7507" s="9" t="str">
        <f>IF(List!B7506="","",1)</f>
        <v/>
      </c>
    </row>
    <row r="7508" spans="18:18" x14ac:dyDescent="0.25">
      <c r="R7508" s="9" t="str">
        <f>IF(List!B7507="","",1)</f>
        <v/>
      </c>
    </row>
    <row r="7509" spans="18:18" x14ac:dyDescent="0.25">
      <c r="R7509" s="9" t="str">
        <f>IF(List!B7508="","",1)</f>
        <v/>
      </c>
    </row>
    <row r="7510" spans="18:18" x14ac:dyDescent="0.25">
      <c r="R7510" s="9" t="str">
        <f>IF(List!B7509="","",1)</f>
        <v/>
      </c>
    </row>
    <row r="7511" spans="18:18" x14ac:dyDescent="0.25">
      <c r="R7511" s="9" t="str">
        <f>IF(List!B7510="","",1)</f>
        <v/>
      </c>
    </row>
    <row r="7512" spans="18:18" x14ac:dyDescent="0.25">
      <c r="R7512" s="9" t="str">
        <f>IF(List!B7511="","",1)</f>
        <v/>
      </c>
    </row>
    <row r="7513" spans="18:18" x14ac:dyDescent="0.25">
      <c r="R7513" s="9" t="str">
        <f>IF(List!B7512="","",1)</f>
        <v/>
      </c>
    </row>
    <row r="7514" spans="18:18" x14ac:dyDescent="0.25">
      <c r="R7514" s="9" t="str">
        <f>IF(List!B7513="","",1)</f>
        <v/>
      </c>
    </row>
    <row r="7515" spans="18:18" x14ac:dyDescent="0.25">
      <c r="R7515" s="9" t="str">
        <f>IF(List!B7514="","",1)</f>
        <v/>
      </c>
    </row>
    <row r="7516" spans="18:18" x14ac:dyDescent="0.25">
      <c r="R7516" s="9" t="str">
        <f>IF(List!B7515="","",1)</f>
        <v/>
      </c>
    </row>
    <row r="7517" spans="18:18" x14ac:dyDescent="0.25">
      <c r="R7517" s="9" t="str">
        <f>IF(List!B7516="","",1)</f>
        <v/>
      </c>
    </row>
    <row r="7518" spans="18:18" x14ac:dyDescent="0.25">
      <c r="R7518" s="9" t="str">
        <f>IF(List!B7517="","",1)</f>
        <v/>
      </c>
    </row>
    <row r="7519" spans="18:18" x14ac:dyDescent="0.25">
      <c r="R7519" s="9" t="str">
        <f>IF(List!B7518="","",1)</f>
        <v/>
      </c>
    </row>
    <row r="7520" spans="18:18" x14ac:dyDescent="0.25">
      <c r="R7520" s="9" t="str">
        <f>IF(List!B7519="","",1)</f>
        <v/>
      </c>
    </row>
    <row r="7521" spans="18:18" x14ac:dyDescent="0.25">
      <c r="R7521" s="9" t="str">
        <f>IF(List!B7520="","",1)</f>
        <v/>
      </c>
    </row>
    <row r="7522" spans="18:18" x14ac:dyDescent="0.25">
      <c r="R7522" s="9" t="str">
        <f>IF(List!B7521="","",1)</f>
        <v/>
      </c>
    </row>
    <row r="7523" spans="18:18" x14ac:dyDescent="0.25">
      <c r="R7523" s="9" t="str">
        <f>IF(List!B7522="","",1)</f>
        <v/>
      </c>
    </row>
    <row r="7524" spans="18:18" x14ac:dyDescent="0.25">
      <c r="R7524" s="9" t="str">
        <f>IF(List!B7523="","",1)</f>
        <v/>
      </c>
    </row>
    <row r="7525" spans="18:18" x14ac:dyDescent="0.25">
      <c r="R7525" s="9" t="str">
        <f>IF(List!B7524="","",1)</f>
        <v/>
      </c>
    </row>
    <row r="7526" spans="18:18" x14ac:dyDescent="0.25">
      <c r="R7526" s="9" t="str">
        <f>IF(List!B7525="","",1)</f>
        <v/>
      </c>
    </row>
    <row r="7527" spans="18:18" x14ac:dyDescent="0.25">
      <c r="R7527" s="9" t="str">
        <f>IF(List!B7526="","",1)</f>
        <v/>
      </c>
    </row>
    <row r="7528" spans="18:18" x14ac:dyDescent="0.25">
      <c r="R7528" s="9" t="str">
        <f>IF(List!B7527="","",1)</f>
        <v/>
      </c>
    </row>
    <row r="7529" spans="18:18" x14ac:dyDescent="0.25">
      <c r="R7529" s="9" t="str">
        <f>IF(List!B7528="","",1)</f>
        <v/>
      </c>
    </row>
    <row r="7530" spans="18:18" x14ac:dyDescent="0.25">
      <c r="R7530" s="9" t="str">
        <f>IF(List!B7529="","",1)</f>
        <v/>
      </c>
    </row>
    <row r="7531" spans="18:18" x14ac:dyDescent="0.25">
      <c r="R7531" s="9" t="str">
        <f>IF(List!B7530="","",1)</f>
        <v/>
      </c>
    </row>
    <row r="7532" spans="18:18" x14ac:dyDescent="0.25">
      <c r="R7532" s="9" t="str">
        <f>IF(List!B7531="","",1)</f>
        <v/>
      </c>
    </row>
    <row r="7533" spans="18:18" x14ac:dyDescent="0.25">
      <c r="R7533" s="9" t="str">
        <f>IF(List!B7532="","",1)</f>
        <v/>
      </c>
    </row>
    <row r="7534" spans="18:18" x14ac:dyDescent="0.25">
      <c r="R7534" s="9" t="str">
        <f>IF(List!B7533="","",1)</f>
        <v/>
      </c>
    </row>
    <row r="7535" spans="18:18" x14ac:dyDescent="0.25">
      <c r="R7535" s="9" t="str">
        <f>IF(List!B7534="","",1)</f>
        <v/>
      </c>
    </row>
    <row r="7536" spans="18:18" x14ac:dyDescent="0.25">
      <c r="R7536" s="9" t="str">
        <f>IF(List!B7535="","",1)</f>
        <v/>
      </c>
    </row>
    <row r="7537" spans="18:18" x14ac:dyDescent="0.25">
      <c r="R7537" s="9" t="str">
        <f>IF(List!B7536="","",1)</f>
        <v/>
      </c>
    </row>
    <row r="7538" spans="18:18" x14ac:dyDescent="0.25">
      <c r="R7538" s="9" t="str">
        <f>IF(List!B7537="","",1)</f>
        <v/>
      </c>
    </row>
    <row r="7539" spans="18:18" x14ac:dyDescent="0.25">
      <c r="R7539" s="9" t="str">
        <f>IF(List!B7538="","",1)</f>
        <v/>
      </c>
    </row>
    <row r="7540" spans="18:18" x14ac:dyDescent="0.25">
      <c r="R7540" s="9" t="str">
        <f>IF(List!B7539="","",1)</f>
        <v/>
      </c>
    </row>
    <row r="7541" spans="18:18" x14ac:dyDescent="0.25">
      <c r="R7541" s="9" t="str">
        <f>IF(List!B7540="","",1)</f>
        <v/>
      </c>
    </row>
    <row r="7542" spans="18:18" x14ac:dyDescent="0.25">
      <c r="R7542" s="9" t="str">
        <f>IF(List!B7541="","",1)</f>
        <v/>
      </c>
    </row>
    <row r="7543" spans="18:18" x14ac:dyDescent="0.25">
      <c r="R7543" s="9" t="str">
        <f>IF(List!B7542="","",1)</f>
        <v/>
      </c>
    </row>
    <row r="7544" spans="18:18" x14ac:dyDescent="0.25">
      <c r="R7544" s="9" t="str">
        <f>IF(List!B7543="","",1)</f>
        <v/>
      </c>
    </row>
    <row r="7545" spans="18:18" x14ac:dyDescent="0.25">
      <c r="R7545" s="9" t="str">
        <f>IF(List!B7544="","",1)</f>
        <v/>
      </c>
    </row>
    <row r="7546" spans="18:18" x14ac:dyDescent="0.25">
      <c r="R7546" s="9" t="str">
        <f>IF(List!B7545="","",1)</f>
        <v/>
      </c>
    </row>
    <row r="7547" spans="18:18" x14ac:dyDescent="0.25">
      <c r="R7547" s="9" t="str">
        <f>IF(List!B7546="","",1)</f>
        <v/>
      </c>
    </row>
    <row r="7548" spans="18:18" x14ac:dyDescent="0.25">
      <c r="R7548" s="9" t="str">
        <f>IF(List!B7547="","",1)</f>
        <v/>
      </c>
    </row>
    <row r="7549" spans="18:18" x14ac:dyDescent="0.25">
      <c r="R7549" s="9" t="str">
        <f>IF(List!B7548="","",1)</f>
        <v/>
      </c>
    </row>
    <row r="7550" spans="18:18" x14ac:dyDescent="0.25">
      <c r="R7550" s="9" t="str">
        <f>IF(List!B7549="","",1)</f>
        <v/>
      </c>
    </row>
    <row r="7551" spans="18:18" x14ac:dyDescent="0.25">
      <c r="R7551" s="9" t="str">
        <f>IF(List!B7550="","",1)</f>
        <v/>
      </c>
    </row>
    <row r="7552" spans="18:18" x14ac:dyDescent="0.25">
      <c r="R7552" s="9" t="str">
        <f>IF(List!B7551="","",1)</f>
        <v/>
      </c>
    </row>
    <row r="7553" spans="18:18" x14ac:dyDescent="0.25">
      <c r="R7553" s="9" t="str">
        <f>IF(List!B7552="","",1)</f>
        <v/>
      </c>
    </row>
    <row r="7554" spans="18:18" x14ac:dyDescent="0.25">
      <c r="R7554" s="9" t="str">
        <f>IF(List!B7553="","",1)</f>
        <v/>
      </c>
    </row>
    <row r="7555" spans="18:18" x14ac:dyDescent="0.25">
      <c r="R7555" s="9" t="str">
        <f>IF(List!B7554="","",1)</f>
        <v/>
      </c>
    </row>
    <row r="7556" spans="18:18" x14ac:dyDescent="0.25">
      <c r="R7556" s="9" t="str">
        <f>IF(List!B7555="","",1)</f>
        <v/>
      </c>
    </row>
    <row r="7557" spans="18:18" x14ac:dyDescent="0.25">
      <c r="R7557" s="9" t="str">
        <f>IF(List!B7556="","",1)</f>
        <v/>
      </c>
    </row>
    <row r="7558" spans="18:18" x14ac:dyDescent="0.25">
      <c r="R7558" s="9" t="str">
        <f>IF(List!B7557="","",1)</f>
        <v/>
      </c>
    </row>
    <row r="7559" spans="18:18" x14ac:dyDescent="0.25">
      <c r="R7559" s="9" t="str">
        <f>IF(List!B7558="","",1)</f>
        <v/>
      </c>
    </row>
    <row r="7560" spans="18:18" x14ac:dyDescent="0.25">
      <c r="R7560" s="9" t="str">
        <f>IF(List!B7559="","",1)</f>
        <v/>
      </c>
    </row>
    <row r="7561" spans="18:18" x14ac:dyDescent="0.25">
      <c r="R7561" s="9" t="str">
        <f>IF(List!B7560="","",1)</f>
        <v/>
      </c>
    </row>
    <row r="7562" spans="18:18" x14ac:dyDescent="0.25">
      <c r="R7562" s="9" t="str">
        <f>IF(List!B7561="","",1)</f>
        <v/>
      </c>
    </row>
    <row r="7563" spans="18:18" x14ac:dyDescent="0.25">
      <c r="R7563" s="9" t="str">
        <f>IF(List!B7562="","",1)</f>
        <v/>
      </c>
    </row>
    <row r="7564" spans="18:18" x14ac:dyDescent="0.25">
      <c r="R7564" s="9" t="str">
        <f>IF(List!B7563="","",1)</f>
        <v/>
      </c>
    </row>
    <row r="7565" spans="18:18" x14ac:dyDescent="0.25">
      <c r="R7565" s="9" t="str">
        <f>IF(List!B7564="","",1)</f>
        <v/>
      </c>
    </row>
    <row r="7566" spans="18:18" x14ac:dyDescent="0.25">
      <c r="R7566" s="9" t="str">
        <f>IF(List!B7565="","",1)</f>
        <v/>
      </c>
    </row>
    <row r="7567" spans="18:18" x14ac:dyDescent="0.25">
      <c r="R7567" s="9" t="str">
        <f>IF(List!B7566="","",1)</f>
        <v/>
      </c>
    </row>
    <row r="7568" spans="18:18" x14ac:dyDescent="0.25">
      <c r="R7568" s="9" t="str">
        <f>IF(List!B7567="","",1)</f>
        <v/>
      </c>
    </row>
    <row r="7569" spans="18:18" x14ac:dyDescent="0.25">
      <c r="R7569" s="9" t="str">
        <f>IF(List!B7568="","",1)</f>
        <v/>
      </c>
    </row>
    <row r="7570" spans="18:18" x14ac:dyDescent="0.25">
      <c r="R7570" s="9" t="str">
        <f>IF(List!B7569="","",1)</f>
        <v/>
      </c>
    </row>
    <row r="7571" spans="18:18" x14ac:dyDescent="0.25">
      <c r="R7571" s="9" t="str">
        <f>IF(List!B7570="","",1)</f>
        <v/>
      </c>
    </row>
    <row r="7572" spans="18:18" x14ac:dyDescent="0.25">
      <c r="R7572" s="9" t="str">
        <f>IF(List!B7571="","",1)</f>
        <v/>
      </c>
    </row>
    <row r="7573" spans="18:18" x14ac:dyDescent="0.25">
      <c r="R7573" s="9" t="str">
        <f>IF(List!B7572="","",1)</f>
        <v/>
      </c>
    </row>
    <row r="7574" spans="18:18" x14ac:dyDescent="0.25">
      <c r="R7574" s="9" t="str">
        <f>IF(List!B7573="","",1)</f>
        <v/>
      </c>
    </row>
    <row r="7575" spans="18:18" x14ac:dyDescent="0.25">
      <c r="R7575" s="9" t="str">
        <f>IF(List!B7574="","",1)</f>
        <v/>
      </c>
    </row>
    <row r="7576" spans="18:18" x14ac:dyDescent="0.25">
      <c r="R7576" s="9" t="str">
        <f>IF(List!B7575="","",1)</f>
        <v/>
      </c>
    </row>
    <row r="7577" spans="18:18" x14ac:dyDescent="0.25">
      <c r="R7577" s="9" t="str">
        <f>IF(List!B7576="","",1)</f>
        <v/>
      </c>
    </row>
    <row r="7578" spans="18:18" x14ac:dyDescent="0.25">
      <c r="R7578" s="9" t="str">
        <f>IF(List!B7577="","",1)</f>
        <v/>
      </c>
    </row>
    <row r="7579" spans="18:18" x14ac:dyDescent="0.25">
      <c r="R7579" s="9" t="str">
        <f>IF(List!B7578="","",1)</f>
        <v/>
      </c>
    </row>
    <row r="7580" spans="18:18" x14ac:dyDescent="0.25">
      <c r="R7580" s="9" t="str">
        <f>IF(List!B7579="","",1)</f>
        <v/>
      </c>
    </row>
    <row r="7581" spans="18:18" x14ac:dyDescent="0.25">
      <c r="R7581" s="9" t="str">
        <f>IF(List!B7580="","",1)</f>
        <v/>
      </c>
    </row>
    <row r="7582" spans="18:18" x14ac:dyDescent="0.25">
      <c r="R7582" s="9" t="str">
        <f>IF(List!B7581="","",1)</f>
        <v/>
      </c>
    </row>
    <row r="7583" spans="18:18" x14ac:dyDescent="0.25">
      <c r="R7583" s="9" t="str">
        <f>IF(List!B7582="","",1)</f>
        <v/>
      </c>
    </row>
    <row r="7584" spans="18:18" x14ac:dyDescent="0.25">
      <c r="R7584" s="9" t="str">
        <f>IF(List!B7583="","",1)</f>
        <v/>
      </c>
    </row>
    <row r="7585" spans="18:18" x14ac:dyDescent="0.25">
      <c r="R7585" s="9" t="str">
        <f>IF(List!B7584="","",1)</f>
        <v/>
      </c>
    </row>
    <row r="7586" spans="18:18" x14ac:dyDescent="0.25">
      <c r="R7586" s="9" t="str">
        <f>IF(List!B7585="","",1)</f>
        <v/>
      </c>
    </row>
    <row r="7587" spans="18:18" x14ac:dyDescent="0.25">
      <c r="R7587" s="9" t="str">
        <f>IF(List!B7586="","",1)</f>
        <v/>
      </c>
    </row>
    <row r="7588" spans="18:18" x14ac:dyDescent="0.25">
      <c r="R7588" s="9" t="str">
        <f>IF(List!B7587="","",1)</f>
        <v/>
      </c>
    </row>
    <row r="7589" spans="18:18" x14ac:dyDescent="0.25">
      <c r="R7589" s="9" t="str">
        <f>IF(List!B7588="","",1)</f>
        <v/>
      </c>
    </row>
    <row r="7590" spans="18:18" x14ac:dyDescent="0.25">
      <c r="R7590" s="9" t="str">
        <f>IF(List!B7589="","",1)</f>
        <v/>
      </c>
    </row>
    <row r="7591" spans="18:18" x14ac:dyDescent="0.25">
      <c r="R7591" s="9" t="str">
        <f>IF(List!B7590="","",1)</f>
        <v/>
      </c>
    </row>
    <row r="7592" spans="18:18" x14ac:dyDescent="0.25">
      <c r="R7592" s="9" t="str">
        <f>IF(List!B7591="","",1)</f>
        <v/>
      </c>
    </row>
    <row r="7593" spans="18:18" x14ac:dyDescent="0.25">
      <c r="R7593" s="9" t="str">
        <f>IF(List!B7592="","",1)</f>
        <v/>
      </c>
    </row>
    <row r="7594" spans="18:18" x14ac:dyDescent="0.25">
      <c r="R7594" s="9" t="str">
        <f>IF(List!B7593="","",1)</f>
        <v/>
      </c>
    </row>
    <row r="7595" spans="18:18" x14ac:dyDescent="0.25">
      <c r="R7595" s="9" t="str">
        <f>IF(List!B7594="","",1)</f>
        <v/>
      </c>
    </row>
    <row r="7596" spans="18:18" x14ac:dyDescent="0.25">
      <c r="R7596" s="9" t="str">
        <f>IF(List!B7595="","",1)</f>
        <v/>
      </c>
    </row>
    <row r="7597" spans="18:18" x14ac:dyDescent="0.25">
      <c r="R7597" s="9" t="str">
        <f>IF(List!B7596="","",1)</f>
        <v/>
      </c>
    </row>
    <row r="7598" spans="18:18" x14ac:dyDescent="0.25">
      <c r="R7598" s="9" t="str">
        <f>IF(List!B7597="","",1)</f>
        <v/>
      </c>
    </row>
    <row r="7599" spans="18:18" x14ac:dyDescent="0.25">
      <c r="R7599" s="9" t="str">
        <f>IF(List!B7598="","",1)</f>
        <v/>
      </c>
    </row>
    <row r="7600" spans="18:18" x14ac:dyDescent="0.25">
      <c r="R7600" s="9" t="str">
        <f>IF(List!B7599="","",1)</f>
        <v/>
      </c>
    </row>
    <row r="7601" spans="18:18" x14ac:dyDescent="0.25">
      <c r="R7601" s="9" t="str">
        <f>IF(List!B7600="","",1)</f>
        <v/>
      </c>
    </row>
    <row r="7602" spans="18:18" x14ac:dyDescent="0.25">
      <c r="R7602" s="9" t="str">
        <f>IF(List!B7601="","",1)</f>
        <v/>
      </c>
    </row>
    <row r="7603" spans="18:18" x14ac:dyDescent="0.25">
      <c r="R7603" s="9" t="str">
        <f>IF(List!B7602="","",1)</f>
        <v/>
      </c>
    </row>
    <row r="7604" spans="18:18" x14ac:dyDescent="0.25">
      <c r="R7604" s="9" t="str">
        <f>IF(List!B7603="","",1)</f>
        <v/>
      </c>
    </row>
    <row r="7605" spans="18:18" x14ac:dyDescent="0.25">
      <c r="R7605" s="9" t="str">
        <f>IF(List!B7604="","",1)</f>
        <v/>
      </c>
    </row>
    <row r="7606" spans="18:18" x14ac:dyDescent="0.25">
      <c r="R7606" s="9" t="str">
        <f>IF(List!B7605="","",1)</f>
        <v/>
      </c>
    </row>
    <row r="7607" spans="18:18" x14ac:dyDescent="0.25">
      <c r="R7607" s="9" t="str">
        <f>IF(List!B7606="","",1)</f>
        <v/>
      </c>
    </row>
    <row r="7608" spans="18:18" x14ac:dyDescent="0.25">
      <c r="R7608" s="9" t="str">
        <f>IF(List!B7607="","",1)</f>
        <v/>
      </c>
    </row>
    <row r="7609" spans="18:18" x14ac:dyDescent="0.25">
      <c r="R7609" s="9" t="str">
        <f>IF(List!B7608="","",1)</f>
        <v/>
      </c>
    </row>
    <row r="7610" spans="18:18" x14ac:dyDescent="0.25">
      <c r="R7610" s="9" t="str">
        <f>IF(List!B7609="","",1)</f>
        <v/>
      </c>
    </row>
    <row r="7611" spans="18:18" x14ac:dyDescent="0.25">
      <c r="R7611" s="9" t="str">
        <f>IF(List!B7610="","",1)</f>
        <v/>
      </c>
    </row>
    <row r="7612" spans="18:18" x14ac:dyDescent="0.25">
      <c r="R7612" s="9" t="str">
        <f>IF(List!B7611="","",1)</f>
        <v/>
      </c>
    </row>
    <row r="7613" spans="18:18" x14ac:dyDescent="0.25">
      <c r="R7613" s="9" t="str">
        <f>IF(List!B7612="","",1)</f>
        <v/>
      </c>
    </row>
    <row r="7614" spans="18:18" x14ac:dyDescent="0.25">
      <c r="R7614" s="9" t="str">
        <f>IF(List!B7613="","",1)</f>
        <v/>
      </c>
    </row>
    <row r="7615" spans="18:18" x14ac:dyDescent="0.25">
      <c r="R7615" s="9" t="str">
        <f>IF(List!B7614="","",1)</f>
        <v/>
      </c>
    </row>
    <row r="7616" spans="18:18" x14ac:dyDescent="0.25">
      <c r="R7616" s="9" t="str">
        <f>IF(List!B7615="","",1)</f>
        <v/>
      </c>
    </row>
    <row r="7617" spans="18:18" x14ac:dyDescent="0.25">
      <c r="R7617" s="9" t="str">
        <f>IF(List!B7616="","",1)</f>
        <v/>
      </c>
    </row>
    <row r="7618" spans="18:18" x14ac:dyDescent="0.25">
      <c r="R7618" s="9" t="str">
        <f>IF(List!B7617="","",1)</f>
        <v/>
      </c>
    </row>
    <row r="7619" spans="18:18" x14ac:dyDescent="0.25">
      <c r="R7619" s="9" t="str">
        <f>IF(List!B7618="","",1)</f>
        <v/>
      </c>
    </row>
    <row r="7620" spans="18:18" x14ac:dyDescent="0.25">
      <c r="R7620" s="9" t="str">
        <f>IF(List!B7619="","",1)</f>
        <v/>
      </c>
    </row>
    <row r="7621" spans="18:18" x14ac:dyDescent="0.25">
      <c r="R7621" s="9" t="str">
        <f>IF(List!B7620="","",1)</f>
        <v/>
      </c>
    </row>
    <row r="7622" spans="18:18" x14ac:dyDescent="0.25">
      <c r="R7622" s="9" t="str">
        <f>IF(List!B7621="","",1)</f>
        <v/>
      </c>
    </row>
    <row r="7623" spans="18:18" x14ac:dyDescent="0.25">
      <c r="R7623" s="9" t="str">
        <f>IF(List!B7622="","",1)</f>
        <v/>
      </c>
    </row>
    <row r="7624" spans="18:18" x14ac:dyDescent="0.25">
      <c r="R7624" s="9" t="str">
        <f>IF(List!B7623="","",1)</f>
        <v/>
      </c>
    </row>
    <row r="7625" spans="18:18" x14ac:dyDescent="0.25">
      <c r="R7625" s="9" t="str">
        <f>IF(List!B7624="","",1)</f>
        <v/>
      </c>
    </row>
    <row r="7626" spans="18:18" x14ac:dyDescent="0.25">
      <c r="R7626" s="9" t="str">
        <f>IF(List!B7625="","",1)</f>
        <v/>
      </c>
    </row>
    <row r="7627" spans="18:18" x14ac:dyDescent="0.25">
      <c r="R7627" s="9" t="str">
        <f>IF(List!B7626="","",1)</f>
        <v/>
      </c>
    </row>
    <row r="7628" spans="18:18" x14ac:dyDescent="0.25">
      <c r="R7628" s="9" t="str">
        <f>IF(List!B7627="","",1)</f>
        <v/>
      </c>
    </row>
    <row r="7629" spans="18:18" x14ac:dyDescent="0.25">
      <c r="R7629" s="9" t="str">
        <f>IF(List!B7628="","",1)</f>
        <v/>
      </c>
    </row>
    <row r="7630" spans="18:18" x14ac:dyDescent="0.25">
      <c r="R7630" s="9" t="str">
        <f>IF(List!B7629="","",1)</f>
        <v/>
      </c>
    </row>
    <row r="7631" spans="18:18" x14ac:dyDescent="0.25">
      <c r="R7631" s="9" t="str">
        <f>IF(List!B7630="","",1)</f>
        <v/>
      </c>
    </row>
    <row r="7632" spans="18:18" x14ac:dyDescent="0.25">
      <c r="R7632" s="9" t="str">
        <f>IF(List!B7631="","",1)</f>
        <v/>
      </c>
    </row>
    <row r="7633" spans="18:18" x14ac:dyDescent="0.25">
      <c r="R7633" s="9" t="str">
        <f>IF(List!B7632="","",1)</f>
        <v/>
      </c>
    </row>
    <row r="7634" spans="18:18" x14ac:dyDescent="0.25">
      <c r="R7634" s="9" t="str">
        <f>IF(List!B7633="","",1)</f>
        <v/>
      </c>
    </row>
    <row r="7635" spans="18:18" x14ac:dyDescent="0.25">
      <c r="R7635" s="9" t="str">
        <f>IF(List!B7634="","",1)</f>
        <v/>
      </c>
    </row>
    <row r="7636" spans="18:18" x14ac:dyDescent="0.25">
      <c r="R7636" s="9" t="str">
        <f>IF(List!B7635="","",1)</f>
        <v/>
      </c>
    </row>
    <row r="7637" spans="18:18" x14ac:dyDescent="0.25">
      <c r="R7637" s="9" t="str">
        <f>IF(List!B7636="","",1)</f>
        <v/>
      </c>
    </row>
    <row r="7638" spans="18:18" x14ac:dyDescent="0.25">
      <c r="R7638" s="9" t="str">
        <f>IF(List!B7637="","",1)</f>
        <v/>
      </c>
    </row>
    <row r="7639" spans="18:18" x14ac:dyDescent="0.25">
      <c r="R7639" s="9" t="str">
        <f>IF(List!B7638="","",1)</f>
        <v/>
      </c>
    </row>
    <row r="7640" spans="18:18" x14ac:dyDescent="0.25">
      <c r="R7640" s="9" t="str">
        <f>IF(List!B7639="","",1)</f>
        <v/>
      </c>
    </row>
    <row r="7641" spans="18:18" x14ac:dyDescent="0.25">
      <c r="R7641" s="9" t="str">
        <f>IF(List!B7640="","",1)</f>
        <v/>
      </c>
    </row>
    <row r="7642" spans="18:18" x14ac:dyDescent="0.25">
      <c r="R7642" s="9" t="str">
        <f>IF(List!B7641="","",1)</f>
        <v/>
      </c>
    </row>
    <row r="7643" spans="18:18" x14ac:dyDescent="0.25">
      <c r="R7643" s="9" t="str">
        <f>IF(List!B7642="","",1)</f>
        <v/>
      </c>
    </row>
    <row r="7644" spans="18:18" x14ac:dyDescent="0.25">
      <c r="R7644" s="9" t="str">
        <f>IF(List!B7643="","",1)</f>
        <v/>
      </c>
    </row>
    <row r="7645" spans="18:18" x14ac:dyDescent="0.25">
      <c r="R7645" s="9" t="str">
        <f>IF(List!B7644="","",1)</f>
        <v/>
      </c>
    </row>
    <row r="7646" spans="18:18" x14ac:dyDescent="0.25">
      <c r="R7646" s="9" t="str">
        <f>IF(List!B7645="","",1)</f>
        <v/>
      </c>
    </row>
    <row r="7647" spans="18:18" x14ac:dyDescent="0.25">
      <c r="R7647" s="9" t="str">
        <f>IF(List!B7646="","",1)</f>
        <v/>
      </c>
    </row>
    <row r="7648" spans="18:18" x14ac:dyDescent="0.25">
      <c r="R7648" s="9" t="str">
        <f>IF(List!B7647="","",1)</f>
        <v/>
      </c>
    </row>
    <row r="7649" spans="18:18" x14ac:dyDescent="0.25">
      <c r="R7649" s="9" t="str">
        <f>IF(List!B7648="","",1)</f>
        <v/>
      </c>
    </row>
    <row r="7650" spans="18:18" x14ac:dyDescent="0.25">
      <c r="R7650" s="9" t="str">
        <f>IF(List!B7649="","",1)</f>
        <v/>
      </c>
    </row>
    <row r="7651" spans="18:18" x14ac:dyDescent="0.25">
      <c r="R7651" s="9" t="str">
        <f>IF(List!B7650="","",1)</f>
        <v/>
      </c>
    </row>
    <row r="7652" spans="18:18" x14ac:dyDescent="0.25">
      <c r="R7652" s="9" t="str">
        <f>IF(List!B7651="","",1)</f>
        <v/>
      </c>
    </row>
    <row r="7653" spans="18:18" x14ac:dyDescent="0.25">
      <c r="R7653" s="9" t="str">
        <f>IF(List!B7652="","",1)</f>
        <v/>
      </c>
    </row>
    <row r="7654" spans="18:18" x14ac:dyDescent="0.25">
      <c r="R7654" s="9" t="str">
        <f>IF(List!B7653="","",1)</f>
        <v/>
      </c>
    </row>
    <row r="7655" spans="18:18" x14ac:dyDescent="0.25">
      <c r="R7655" s="9" t="str">
        <f>IF(List!B7654="","",1)</f>
        <v/>
      </c>
    </row>
    <row r="7656" spans="18:18" x14ac:dyDescent="0.25">
      <c r="R7656" s="9" t="str">
        <f>IF(List!B7655="","",1)</f>
        <v/>
      </c>
    </row>
    <row r="7657" spans="18:18" x14ac:dyDescent="0.25">
      <c r="R7657" s="9" t="str">
        <f>IF(List!B7656="","",1)</f>
        <v/>
      </c>
    </row>
    <row r="7658" spans="18:18" x14ac:dyDescent="0.25">
      <c r="R7658" s="9" t="str">
        <f>IF(List!B7657="","",1)</f>
        <v/>
      </c>
    </row>
    <row r="7659" spans="18:18" x14ac:dyDescent="0.25">
      <c r="R7659" s="9" t="str">
        <f>IF(List!B7658="","",1)</f>
        <v/>
      </c>
    </row>
    <row r="7660" spans="18:18" x14ac:dyDescent="0.25">
      <c r="R7660" s="9" t="str">
        <f>IF(List!B7659="","",1)</f>
        <v/>
      </c>
    </row>
    <row r="7661" spans="18:18" x14ac:dyDescent="0.25">
      <c r="R7661" s="9" t="str">
        <f>IF(List!B7660="","",1)</f>
        <v/>
      </c>
    </row>
    <row r="7662" spans="18:18" x14ac:dyDescent="0.25">
      <c r="R7662" s="9" t="str">
        <f>IF(List!B7661="","",1)</f>
        <v/>
      </c>
    </row>
    <row r="7663" spans="18:18" x14ac:dyDescent="0.25">
      <c r="R7663" s="9" t="str">
        <f>IF(List!B7662="","",1)</f>
        <v/>
      </c>
    </row>
    <row r="7664" spans="18:18" x14ac:dyDescent="0.25">
      <c r="R7664" s="9" t="str">
        <f>IF(List!B7663="","",1)</f>
        <v/>
      </c>
    </row>
    <row r="7665" spans="18:18" x14ac:dyDescent="0.25">
      <c r="R7665" s="9" t="str">
        <f>IF(List!B7664="","",1)</f>
        <v/>
      </c>
    </row>
    <row r="7666" spans="18:18" x14ac:dyDescent="0.25">
      <c r="R7666" s="9" t="str">
        <f>IF(List!B7665="","",1)</f>
        <v/>
      </c>
    </row>
    <row r="7667" spans="18:18" x14ac:dyDescent="0.25">
      <c r="R7667" s="9" t="str">
        <f>IF(List!B7666="","",1)</f>
        <v/>
      </c>
    </row>
    <row r="7668" spans="18:18" x14ac:dyDescent="0.25">
      <c r="R7668" s="9" t="str">
        <f>IF(List!B7667="","",1)</f>
        <v/>
      </c>
    </row>
    <row r="7669" spans="18:18" x14ac:dyDescent="0.25">
      <c r="R7669" s="9" t="str">
        <f>IF(List!B7668="","",1)</f>
        <v/>
      </c>
    </row>
    <row r="7670" spans="18:18" x14ac:dyDescent="0.25">
      <c r="R7670" s="9" t="str">
        <f>IF(List!B7669="","",1)</f>
        <v/>
      </c>
    </row>
    <row r="7671" spans="18:18" x14ac:dyDescent="0.25">
      <c r="R7671" s="9" t="str">
        <f>IF(List!B7670="","",1)</f>
        <v/>
      </c>
    </row>
    <row r="7672" spans="18:18" x14ac:dyDescent="0.25">
      <c r="R7672" s="9" t="str">
        <f>IF(List!B7671="","",1)</f>
        <v/>
      </c>
    </row>
    <row r="7673" spans="18:18" x14ac:dyDescent="0.25">
      <c r="R7673" s="9" t="str">
        <f>IF(List!B7672="","",1)</f>
        <v/>
      </c>
    </row>
    <row r="7674" spans="18:18" x14ac:dyDescent="0.25">
      <c r="R7674" s="9" t="str">
        <f>IF(List!B7673="","",1)</f>
        <v/>
      </c>
    </row>
    <row r="7675" spans="18:18" x14ac:dyDescent="0.25">
      <c r="R7675" s="9" t="str">
        <f>IF(List!B7674="","",1)</f>
        <v/>
      </c>
    </row>
    <row r="7676" spans="18:18" x14ac:dyDescent="0.25">
      <c r="R7676" s="9" t="str">
        <f>IF(List!B7675="","",1)</f>
        <v/>
      </c>
    </row>
    <row r="7677" spans="18:18" x14ac:dyDescent="0.25">
      <c r="R7677" s="9" t="str">
        <f>IF(List!B7676="","",1)</f>
        <v/>
      </c>
    </row>
    <row r="7678" spans="18:18" x14ac:dyDescent="0.25">
      <c r="R7678" s="9" t="str">
        <f>IF(List!B7677="","",1)</f>
        <v/>
      </c>
    </row>
    <row r="7679" spans="18:18" x14ac:dyDescent="0.25">
      <c r="R7679" s="9" t="str">
        <f>IF(List!B7678="","",1)</f>
        <v/>
      </c>
    </row>
    <row r="7680" spans="18:18" x14ac:dyDescent="0.25">
      <c r="R7680" s="9" t="str">
        <f>IF(List!B7679="","",1)</f>
        <v/>
      </c>
    </row>
    <row r="7681" spans="18:18" x14ac:dyDescent="0.25">
      <c r="R7681" s="9" t="str">
        <f>IF(List!B7680="","",1)</f>
        <v/>
      </c>
    </row>
    <row r="7682" spans="18:18" x14ac:dyDescent="0.25">
      <c r="R7682" s="9" t="str">
        <f>IF(List!B7681="","",1)</f>
        <v/>
      </c>
    </row>
    <row r="7683" spans="18:18" x14ac:dyDescent="0.25">
      <c r="R7683" s="9" t="str">
        <f>IF(List!B7682="","",1)</f>
        <v/>
      </c>
    </row>
    <row r="7684" spans="18:18" x14ac:dyDescent="0.25">
      <c r="R7684" s="9" t="str">
        <f>IF(List!B7683="","",1)</f>
        <v/>
      </c>
    </row>
    <row r="7685" spans="18:18" x14ac:dyDescent="0.25">
      <c r="R7685" s="9" t="str">
        <f>IF(List!B7684="","",1)</f>
        <v/>
      </c>
    </row>
    <row r="7686" spans="18:18" x14ac:dyDescent="0.25">
      <c r="R7686" s="9" t="str">
        <f>IF(List!B7685="","",1)</f>
        <v/>
      </c>
    </row>
    <row r="7687" spans="18:18" x14ac:dyDescent="0.25">
      <c r="R7687" s="9" t="str">
        <f>IF(List!B7686="","",1)</f>
        <v/>
      </c>
    </row>
    <row r="7688" spans="18:18" x14ac:dyDescent="0.25">
      <c r="R7688" s="9" t="str">
        <f>IF(List!B7687="","",1)</f>
        <v/>
      </c>
    </row>
    <row r="7689" spans="18:18" x14ac:dyDescent="0.25">
      <c r="R7689" s="9" t="str">
        <f>IF(List!B7688="","",1)</f>
        <v/>
      </c>
    </row>
    <row r="7690" spans="18:18" x14ac:dyDescent="0.25">
      <c r="R7690" s="9" t="str">
        <f>IF(List!B7689="","",1)</f>
        <v/>
      </c>
    </row>
    <row r="7691" spans="18:18" x14ac:dyDescent="0.25">
      <c r="R7691" s="9" t="str">
        <f>IF(List!B7690="","",1)</f>
        <v/>
      </c>
    </row>
    <row r="7692" spans="18:18" x14ac:dyDescent="0.25">
      <c r="R7692" s="9" t="str">
        <f>IF(List!B7691="","",1)</f>
        <v/>
      </c>
    </row>
    <row r="7693" spans="18:18" x14ac:dyDescent="0.25">
      <c r="R7693" s="9" t="str">
        <f>IF(List!B7692="","",1)</f>
        <v/>
      </c>
    </row>
    <row r="7694" spans="18:18" x14ac:dyDescent="0.25">
      <c r="R7694" s="9" t="str">
        <f>IF(List!B7693="","",1)</f>
        <v/>
      </c>
    </row>
    <row r="7695" spans="18:18" x14ac:dyDescent="0.25">
      <c r="R7695" s="9" t="str">
        <f>IF(List!B7694="","",1)</f>
        <v/>
      </c>
    </row>
    <row r="7696" spans="18:18" x14ac:dyDescent="0.25">
      <c r="R7696" s="9" t="str">
        <f>IF(List!B7695="","",1)</f>
        <v/>
      </c>
    </row>
    <row r="7697" spans="18:18" x14ac:dyDescent="0.25">
      <c r="R7697" s="9" t="str">
        <f>IF(List!B7696="","",1)</f>
        <v/>
      </c>
    </row>
    <row r="7698" spans="18:18" x14ac:dyDescent="0.25">
      <c r="R7698" s="9" t="str">
        <f>IF(List!B7697="","",1)</f>
        <v/>
      </c>
    </row>
    <row r="7699" spans="18:18" x14ac:dyDescent="0.25">
      <c r="R7699" s="9" t="str">
        <f>IF(List!B7698="","",1)</f>
        <v/>
      </c>
    </row>
    <row r="7700" spans="18:18" x14ac:dyDescent="0.25">
      <c r="R7700" s="9" t="str">
        <f>IF(List!B7699="","",1)</f>
        <v/>
      </c>
    </row>
    <row r="7701" spans="18:18" x14ac:dyDescent="0.25">
      <c r="R7701" s="9" t="str">
        <f>IF(List!B7700="","",1)</f>
        <v/>
      </c>
    </row>
    <row r="7702" spans="18:18" x14ac:dyDescent="0.25">
      <c r="R7702" s="9" t="str">
        <f>IF(List!B7701="","",1)</f>
        <v/>
      </c>
    </row>
    <row r="7703" spans="18:18" x14ac:dyDescent="0.25">
      <c r="R7703" s="9" t="str">
        <f>IF(List!B7702="","",1)</f>
        <v/>
      </c>
    </row>
    <row r="7704" spans="18:18" x14ac:dyDescent="0.25">
      <c r="R7704" s="9" t="str">
        <f>IF(List!B7703="","",1)</f>
        <v/>
      </c>
    </row>
    <row r="7705" spans="18:18" x14ac:dyDescent="0.25">
      <c r="R7705" s="9" t="str">
        <f>IF(List!B7704="","",1)</f>
        <v/>
      </c>
    </row>
    <row r="7706" spans="18:18" x14ac:dyDescent="0.25">
      <c r="R7706" s="9" t="str">
        <f>IF(List!B7705="","",1)</f>
        <v/>
      </c>
    </row>
    <row r="7707" spans="18:18" x14ac:dyDescent="0.25">
      <c r="R7707" s="9" t="str">
        <f>IF(List!B7706="","",1)</f>
        <v/>
      </c>
    </row>
    <row r="7708" spans="18:18" x14ac:dyDescent="0.25">
      <c r="R7708" s="9" t="str">
        <f>IF(List!B7707="","",1)</f>
        <v/>
      </c>
    </row>
    <row r="7709" spans="18:18" x14ac:dyDescent="0.25">
      <c r="R7709" s="9" t="str">
        <f>IF(List!B7708="","",1)</f>
        <v/>
      </c>
    </row>
    <row r="7710" spans="18:18" x14ac:dyDescent="0.25">
      <c r="R7710" s="9" t="str">
        <f>IF(List!B7709="","",1)</f>
        <v/>
      </c>
    </row>
    <row r="7711" spans="18:18" x14ac:dyDescent="0.25">
      <c r="R7711" s="9" t="str">
        <f>IF(List!B7710="","",1)</f>
        <v/>
      </c>
    </row>
    <row r="7712" spans="18:18" x14ac:dyDescent="0.25">
      <c r="R7712" s="9" t="str">
        <f>IF(List!B7711="","",1)</f>
        <v/>
      </c>
    </row>
    <row r="7713" spans="18:18" x14ac:dyDescent="0.25">
      <c r="R7713" s="9" t="str">
        <f>IF(List!B7712="","",1)</f>
        <v/>
      </c>
    </row>
    <row r="7714" spans="18:18" x14ac:dyDescent="0.25">
      <c r="R7714" s="9" t="str">
        <f>IF(List!B7713="","",1)</f>
        <v/>
      </c>
    </row>
    <row r="7715" spans="18:18" x14ac:dyDescent="0.25">
      <c r="R7715" s="9" t="str">
        <f>IF(List!B7714="","",1)</f>
        <v/>
      </c>
    </row>
    <row r="7716" spans="18:18" x14ac:dyDescent="0.25">
      <c r="R7716" s="9" t="str">
        <f>IF(List!B7715="","",1)</f>
        <v/>
      </c>
    </row>
    <row r="7717" spans="18:18" x14ac:dyDescent="0.25">
      <c r="R7717" s="9" t="str">
        <f>IF(List!B7716="","",1)</f>
        <v/>
      </c>
    </row>
    <row r="7718" spans="18:18" x14ac:dyDescent="0.25">
      <c r="R7718" s="9" t="str">
        <f>IF(List!B7717="","",1)</f>
        <v/>
      </c>
    </row>
    <row r="7719" spans="18:18" x14ac:dyDescent="0.25">
      <c r="R7719" s="9" t="str">
        <f>IF(List!B7718="","",1)</f>
        <v/>
      </c>
    </row>
    <row r="7720" spans="18:18" x14ac:dyDescent="0.25">
      <c r="R7720" s="9" t="str">
        <f>IF(List!B7719="","",1)</f>
        <v/>
      </c>
    </row>
    <row r="7721" spans="18:18" x14ac:dyDescent="0.25">
      <c r="R7721" s="9" t="str">
        <f>IF(List!B7720="","",1)</f>
        <v/>
      </c>
    </row>
    <row r="7722" spans="18:18" x14ac:dyDescent="0.25">
      <c r="R7722" s="9" t="str">
        <f>IF(List!B7721="","",1)</f>
        <v/>
      </c>
    </row>
    <row r="7723" spans="18:18" x14ac:dyDescent="0.25">
      <c r="R7723" s="9" t="str">
        <f>IF(List!B7722="","",1)</f>
        <v/>
      </c>
    </row>
    <row r="7724" spans="18:18" x14ac:dyDescent="0.25">
      <c r="R7724" s="9" t="str">
        <f>IF(List!B7723="","",1)</f>
        <v/>
      </c>
    </row>
    <row r="7725" spans="18:18" x14ac:dyDescent="0.25">
      <c r="R7725" s="9" t="str">
        <f>IF(List!B7724="","",1)</f>
        <v/>
      </c>
    </row>
    <row r="7726" spans="18:18" x14ac:dyDescent="0.25">
      <c r="R7726" s="9" t="str">
        <f>IF(List!B7725="","",1)</f>
        <v/>
      </c>
    </row>
    <row r="7727" spans="18:18" x14ac:dyDescent="0.25">
      <c r="R7727" s="9" t="str">
        <f>IF(List!B7726="","",1)</f>
        <v/>
      </c>
    </row>
    <row r="7728" spans="18:18" x14ac:dyDescent="0.25">
      <c r="R7728" s="9" t="str">
        <f>IF(List!B7727="","",1)</f>
        <v/>
      </c>
    </row>
    <row r="7729" spans="18:18" x14ac:dyDescent="0.25">
      <c r="R7729" s="9" t="str">
        <f>IF(List!B7728="","",1)</f>
        <v/>
      </c>
    </row>
    <row r="7730" spans="18:18" x14ac:dyDescent="0.25">
      <c r="R7730" s="9" t="str">
        <f>IF(List!B7729="","",1)</f>
        <v/>
      </c>
    </row>
    <row r="7731" spans="18:18" x14ac:dyDescent="0.25">
      <c r="R7731" s="9" t="str">
        <f>IF(List!B7730="","",1)</f>
        <v/>
      </c>
    </row>
    <row r="7732" spans="18:18" x14ac:dyDescent="0.25">
      <c r="R7732" s="9" t="str">
        <f>IF(List!B7731="","",1)</f>
        <v/>
      </c>
    </row>
    <row r="7733" spans="18:18" x14ac:dyDescent="0.25">
      <c r="R7733" s="9" t="str">
        <f>IF(List!B7732="","",1)</f>
        <v/>
      </c>
    </row>
    <row r="7734" spans="18:18" x14ac:dyDescent="0.25">
      <c r="R7734" s="9" t="str">
        <f>IF(List!B7733="","",1)</f>
        <v/>
      </c>
    </row>
    <row r="7735" spans="18:18" x14ac:dyDescent="0.25">
      <c r="R7735" s="9" t="str">
        <f>IF(List!B7734="","",1)</f>
        <v/>
      </c>
    </row>
    <row r="7736" spans="18:18" x14ac:dyDescent="0.25">
      <c r="R7736" s="9" t="str">
        <f>IF(List!B7735="","",1)</f>
        <v/>
      </c>
    </row>
    <row r="7737" spans="18:18" x14ac:dyDescent="0.25">
      <c r="R7737" s="9" t="str">
        <f>IF(List!B7736="","",1)</f>
        <v/>
      </c>
    </row>
    <row r="7738" spans="18:18" x14ac:dyDescent="0.25">
      <c r="R7738" s="9" t="str">
        <f>IF(List!B7737="","",1)</f>
        <v/>
      </c>
    </row>
    <row r="7739" spans="18:18" x14ac:dyDescent="0.25">
      <c r="R7739" s="9" t="str">
        <f>IF(List!B7738="","",1)</f>
        <v/>
      </c>
    </row>
    <row r="7740" spans="18:18" x14ac:dyDescent="0.25">
      <c r="R7740" s="9" t="str">
        <f>IF(List!B7739="","",1)</f>
        <v/>
      </c>
    </row>
    <row r="7741" spans="18:18" x14ac:dyDescent="0.25">
      <c r="R7741" s="9" t="str">
        <f>IF(List!B7740="","",1)</f>
        <v/>
      </c>
    </row>
    <row r="7742" spans="18:18" x14ac:dyDescent="0.25">
      <c r="R7742" s="9" t="str">
        <f>IF(List!B7741="","",1)</f>
        <v/>
      </c>
    </row>
    <row r="7743" spans="18:18" x14ac:dyDescent="0.25">
      <c r="R7743" s="9" t="str">
        <f>IF(List!B7742="","",1)</f>
        <v/>
      </c>
    </row>
    <row r="7744" spans="18:18" x14ac:dyDescent="0.25">
      <c r="R7744" s="9" t="str">
        <f>IF(List!B7743="","",1)</f>
        <v/>
      </c>
    </row>
    <row r="7745" spans="18:18" x14ac:dyDescent="0.25">
      <c r="R7745" s="9" t="str">
        <f>IF(List!B7744="","",1)</f>
        <v/>
      </c>
    </row>
    <row r="7746" spans="18:18" x14ac:dyDescent="0.25">
      <c r="R7746" s="9" t="str">
        <f>IF(List!B7745="","",1)</f>
        <v/>
      </c>
    </row>
    <row r="7747" spans="18:18" x14ac:dyDescent="0.25">
      <c r="R7747" s="9" t="str">
        <f>IF(List!B7746="","",1)</f>
        <v/>
      </c>
    </row>
    <row r="7748" spans="18:18" x14ac:dyDescent="0.25">
      <c r="R7748" s="9" t="str">
        <f>IF(List!B7747="","",1)</f>
        <v/>
      </c>
    </row>
    <row r="7749" spans="18:18" x14ac:dyDescent="0.25">
      <c r="R7749" s="9" t="str">
        <f>IF(List!B7748="","",1)</f>
        <v/>
      </c>
    </row>
    <row r="7750" spans="18:18" x14ac:dyDescent="0.25">
      <c r="R7750" s="9" t="str">
        <f>IF(List!B7749="","",1)</f>
        <v/>
      </c>
    </row>
    <row r="7751" spans="18:18" x14ac:dyDescent="0.25">
      <c r="R7751" s="9" t="str">
        <f>IF(List!B7750="","",1)</f>
        <v/>
      </c>
    </row>
    <row r="7752" spans="18:18" x14ac:dyDescent="0.25">
      <c r="R7752" s="9" t="str">
        <f>IF(List!B7751="","",1)</f>
        <v/>
      </c>
    </row>
    <row r="7753" spans="18:18" x14ac:dyDescent="0.25">
      <c r="R7753" s="9" t="str">
        <f>IF(List!B7752="","",1)</f>
        <v/>
      </c>
    </row>
    <row r="7754" spans="18:18" x14ac:dyDescent="0.25">
      <c r="R7754" s="9" t="str">
        <f>IF(List!B7753="","",1)</f>
        <v/>
      </c>
    </row>
    <row r="7755" spans="18:18" x14ac:dyDescent="0.25">
      <c r="R7755" s="9" t="str">
        <f>IF(List!B7754="","",1)</f>
        <v/>
      </c>
    </row>
    <row r="7756" spans="18:18" x14ac:dyDescent="0.25">
      <c r="R7756" s="9" t="str">
        <f>IF(List!B7755="","",1)</f>
        <v/>
      </c>
    </row>
    <row r="7757" spans="18:18" x14ac:dyDescent="0.25">
      <c r="R7757" s="9" t="str">
        <f>IF(List!B7756="","",1)</f>
        <v/>
      </c>
    </row>
    <row r="7758" spans="18:18" x14ac:dyDescent="0.25">
      <c r="R7758" s="9" t="str">
        <f>IF(List!B7757="","",1)</f>
        <v/>
      </c>
    </row>
    <row r="7759" spans="18:18" x14ac:dyDescent="0.25">
      <c r="R7759" s="9" t="str">
        <f>IF(List!B7758="","",1)</f>
        <v/>
      </c>
    </row>
    <row r="7760" spans="18:18" x14ac:dyDescent="0.25">
      <c r="R7760" s="9" t="str">
        <f>IF(List!B7759="","",1)</f>
        <v/>
      </c>
    </row>
    <row r="7761" spans="18:18" x14ac:dyDescent="0.25">
      <c r="R7761" s="9" t="str">
        <f>IF(List!B7760="","",1)</f>
        <v/>
      </c>
    </row>
    <row r="7762" spans="18:18" x14ac:dyDescent="0.25">
      <c r="R7762" s="9" t="str">
        <f>IF(List!B7761="","",1)</f>
        <v/>
      </c>
    </row>
    <row r="7763" spans="18:18" x14ac:dyDescent="0.25">
      <c r="R7763" s="9" t="str">
        <f>IF(List!B7762="","",1)</f>
        <v/>
      </c>
    </row>
    <row r="7764" spans="18:18" x14ac:dyDescent="0.25">
      <c r="R7764" s="9" t="str">
        <f>IF(List!B7763="","",1)</f>
        <v/>
      </c>
    </row>
    <row r="7765" spans="18:18" x14ac:dyDescent="0.25">
      <c r="R7765" s="9" t="str">
        <f>IF(List!B7764="","",1)</f>
        <v/>
      </c>
    </row>
    <row r="7766" spans="18:18" x14ac:dyDescent="0.25">
      <c r="R7766" s="9" t="str">
        <f>IF(List!B7765="","",1)</f>
        <v/>
      </c>
    </row>
    <row r="7767" spans="18:18" x14ac:dyDescent="0.25">
      <c r="R7767" s="9" t="str">
        <f>IF(List!B7766="","",1)</f>
        <v/>
      </c>
    </row>
    <row r="7768" spans="18:18" x14ac:dyDescent="0.25">
      <c r="R7768" s="9" t="str">
        <f>IF(List!B7767="","",1)</f>
        <v/>
      </c>
    </row>
    <row r="7769" spans="18:18" x14ac:dyDescent="0.25">
      <c r="R7769" s="9" t="str">
        <f>IF(List!B7768="","",1)</f>
        <v/>
      </c>
    </row>
    <row r="7770" spans="18:18" x14ac:dyDescent="0.25">
      <c r="R7770" s="9" t="str">
        <f>IF(List!B7769="","",1)</f>
        <v/>
      </c>
    </row>
    <row r="7771" spans="18:18" x14ac:dyDescent="0.25">
      <c r="R7771" s="9" t="str">
        <f>IF(List!B7770="","",1)</f>
        <v/>
      </c>
    </row>
    <row r="7772" spans="18:18" x14ac:dyDescent="0.25">
      <c r="R7772" s="9" t="str">
        <f>IF(List!B7771="","",1)</f>
        <v/>
      </c>
    </row>
    <row r="7773" spans="18:18" x14ac:dyDescent="0.25">
      <c r="R7773" s="9" t="str">
        <f>IF(List!B7772="","",1)</f>
        <v/>
      </c>
    </row>
    <row r="7774" spans="18:18" x14ac:dyDescent="0.25">
      <c r="R7774" s="9" t="str">
        <f>IF(List!B7773="","",1)</f>
        <v/>
      </c>
    </row>
    <row r="7775" spans="18:18" x14ac:dyDescent="0.25">
      <c r="R7775" s="9" t="str">
        <f>IF(List!B7774="","",1)</f>
        <v/>
      </c>
    </row>
    <row r="7776" spans="18:18" x14ac:dyDescent="0.25">
      <c r="R7776" s="9" t="str">
        <f>IF(List!B7775="","",1)</f>
        <v/>
      </c>
    </row>
    <row r="7777" spans="18:18" x14ac:dyDescent="0.25">
      <c r="R7777" s="9" t="str">
        <f>IF(List!B7776="","",1)</f>
        <v/>
      </c>
    </row>
    <row r="7778" spans="18:18" x14ac:dyDescent="0.25">
      <c r="R7778" s="9" t="str">
        <f>IF(List!B7777="","",1)</f>
        <v/>
      </c>
    </row>
    <row r="7779" spans="18:18" x14ac:dyDescent="0.25">
      <c r="R7779" s="9" t="str">
        <f>IF(List!B7778="","",1)</f>
        <v/>
      </c>
    </row>
    <row r="7780" spans="18:18" x14ac:dyDescent="0.25">
      <c r="R7780" s="9" t="str">
        <f>IF(List!B7779="","",1)</f>
        <v/>
      </c>
    </row>
    <row r="7781" spans="18:18" x14ac:dyDescent="0.25">
      <c r="R7781" s="9" t="str">
        <f>IF(List!B7780="","",1)</f>
        <v/>
      </c>
    </row>
    <row r="7782" spans="18:18" x14ac:dyDescent="0.25">
      <c r="R7782" s="9" t="str">
        <f>IF(List!B7781="","",1)</f>
        <v/>
      </c>
    </row>
    <row r="7783" spans="18:18" x14ac:dyDescent="0.25">
      <c r="R7783" s="9" t="str">
        <f>IF(List!B7782="","",1)</f>
        <v/>
      </c>
    </row>
    <row r="7784" spans="18:18" x14ac:dyDescent="0.25">
      <c r="R7784" s="9" t="str">
        <f>IF(List!B7783="","",1)</f>
        <v/>
      </c>
    </row>
    <row r="7785" spans="18:18" x14ac:dyDescent="0.25">
      <c r="R7785" s="9" t="str">
        <f>IF(List!B7784="","",1)</f>
        <v/>
      </c>
    </row>
    <row r="7786" spans="18:18" x14ac:dyDescent="0.25">
      <c r="R7786" s="9" t="str">
        <f>IF(List!B7785="","",1)</f>
        <v/>
      </c>
    </row>
    <row r="7787" spans="18:18" x14ac:dyDescent="0.25">
      <c r="R7787" s="9" t="str">
        <f>IF(List!B7786="","",1)</f>
        <v/>
      </c>
    </row>
    <row r="7788" spans="18:18" x14ac:dyDescent="0.25">
      <c r="R7788" s="9" t="str">
        <f>IF(List!B7787="","",1)</f>
        <v/>
      </c>
    </row>
    <row r="7789" spans="18:18" x14ac:dyDescent="0.25">
      <c r="R7789" s="9" t="str">
        <f>IF(List!B7788="","",1)</f>
        <v/>
      </c>
    </row>
    <row r="7790" spans="18:18" x14ac:dyDescent="0.25">
      <c r="R7790" s="9" t="str">
        <f>IF(List!B7789="","",1)</f>
        <v/>
      </c>
    </row>
    <row r="7791" spans="18:18" x14ac:dyDescent="0.25">
      <c r="R7791" s="9" t="str">
        <f>IF(List!B7790="","",1)</f>
        <v/>
      </c>
    </row>
    <row r="7792" spans="18:18" x14ac:dyDescent="0.25">
      <c r="R7792" s="9" t="str">
        <f>IF(List!B7791="","",1)</f>
        <v/>
      </c>
    </row>
    <row r="7793" spans="18:18" x14ac:dyDescent="0.25">
      <c r="R7793" s="9" t="str">
        <f>IF(List!B7792="","",1)</f>
        <v/>
      </c>
    </row>
    <row r="7794" spans="18:18" x14ac:dyDescent="0.25">
      <c r="R7794" s="9" t="str">
        <f>IF(List!B7793="","",1)</f>
        <v/>
      </c>
    </row>
    <row r="7795" spans="18:18" x14ac:dyDescent="0.25">
      <c r="R7795" s="9" t="str">
        <f>IF(List!B7794="","",1)</f>
        <v/>
      </c>
    </row>
    <row r="7796" spans="18:18" x14ac:dyDescent="0.25">
      <c r="R7796" s="9" t="str">
        <f>IF(List!B7795="","",1)</f>
        <v/>
      </c>
    </row>
    <row r="7797" spans="18:18" x14ac:dyDescent="0.25">
      <c r="R7797" s="9" t="str">
        <f>IF(List!B7796="","",1)</f>
        <v/>
      </c>
    </row>
    <row r="7798" spans="18:18" x14ac:dyDescent="0.25">
      <c r="R7798" s="9" t="str">
        <f>IF(List!B7797="","",1)</f>
        <v/>
      </c>
    </row>
    <row r="7799" spans="18:18" x14ac:dyDescent="0.25">
      <c r="R7799" s="9" t="str">
        <f>IF(List!B7798="","",1)</f>
        <v/>
      </c>
    </row>
    <row r="7800" spans="18:18" x14ac:dyDescent="0.25">
      <c r="R7800" s="9" t="str">
        <f>IF(List!B7799="","",1)</f>
        <v/>
      </c>
    </row>
    <row r="7801" spans="18:18" x14ac:dyDescent="0.25">
      <c r="R7801" s="9" t="str">
        <f>IF(List!B7800="","",1)</f>
        <v/>
      </c>
    </row>
    <row r="7802" spans="18:18" x14ac:dyDescent="0.25">
      <c r="R7802" s="9" t="str">
        <f>IF(List!B7801="","",1)</f>
        <v/>
      </c>
    </row>
    <row r="7803" spans="18:18" x14ac:dyDescent="0.25">
      <c r="R7803" s="9" t="str">
        <f>IF(List!B7802="","",1)</f>
        <v/>
      </c>
    </row>
    <row r="7804" spans="18:18" x14ac:dyDescent="0.25">
      <c r="R7804" s="9" t="str">
        <f>IF(List!B7803="","",1)</f>
        <v/>
      </c>
    </row>
    <row r="7805" spans="18:18" x14ac:dyDescent="0.25">
      <c r="R7805" s="9" t="str">
        <f>IF(List!B7804="","",1)</f>
        <v/>
      </c>
    </row>
    <row r="7806" spans="18:18" x14ac:dyDescent="0.25">
      <c r="R7806" s="9" t="str">
        <f>IF(List!B7805="","",1)</f>
        <v/>
      </c>
    </row>
    <row r="7807" spans="18:18" x14ac:dyDescent="0.25">
      <c r="R7807" s="9" t="str">
        <f>IF(List!B7806="","",1)</f>
        <v/>
      </c>
    </row>
    <row r="7808" spans="18:18" x14ac:dyDescent="0.25">
      <c r="R7808" s="9" t="str">
        <f>IF(List!B7807="","",1)</f>
        <v/>
      </c>
    </row>
    <row r="7809" spans="18:18" x14ac:dyDescent="0.25">
      <c r="R7809" s="9" t="str">
        <f>IF(List!B7808="","",1)</f>
        <v/>
      </c>
    </row>
    <row r="7810" spans="18:18" x14ac:dyDescent="0.25">
      <c r="R7810" s="9" t="str">
        <f>IF(List!B7809="","",1)</f>
        <v/>
      </c>
    </row>
    <row r="7811" spans="18:18" x14ac:dyDescent="0.25">
      <c r="R7811" s="9" t="str">
        <f>IF(List!B7810="","",1)</f>
        <v/>
      </c>
    </row>
    <row r="7812" spans="18:18" x14ac:dyDescent="0.25">
      <c r="R7812" s="9" t="str">
        <f>IF(List!B7811="","",1)</f>
        <v/>
      </c>
    </row>
    <row r="7813" spans="18:18" x14ac:dyDescent="0.25">
      <c r="R7813" s="9" t="str">
        <f>IF(List!B7812="","",1)</f>
        <v/>
      </c>
    </row>
    <row r="7814" spans="18:18" x14ac:dyDescent="0.25">
      <c r="R7814" s="9" t="str">
        <f>IF(List!B7813="","",1)</f>
        <v/>
      </c>
    </row>
    <row r="7815" spans="18:18" x14ac:dyDescent="0.25">
      <c r="R7815" s="9" t="str">
        <f>IF(List!B7814="","",1)</f>
        <v/>
      </c>
    </row>
    <row r="7816" spans="18:18" x14ac:dyDescent="0.25">
      <c r="R7816" s="9" t="str">
        <f>IF(List!B7815="","",1)</f>
        <v/>
      </c>
    </row>
    <row r="7817" spans="18:18" x14ac:dyDescent="0.25">
      <c r="R7817" s="9" t="str">
        <f>IF(List!B7816="","",1)</f>
        <v/>
      </c>
    </row>
    <row r="7818" spans="18:18" x14ac:dyDescent="0.25">
      <c r="R7818" s="9" t="str">
        <f>IF(List!B7817="","",1)</f>
        <v/>
      </c>
    </row>
    <row r="7819" spans="18:18" x14ac:dyDescent="0.25">
      <c r="R7819" s="9" t="str">
        <f>IF(List!B7818="","",1)</f>
        <v/>
      </c>
    </row>
    <row r="7820" spans="18:18" x14ac:dyDescent="0.25">
      <c r="R7820" s="9" t="str">
        <f>IF(List!B7819="","",1)</f>
        <v/>
      </c>
    </row>
    <row r="7821" spans="18:18" x14ac:dyDescent="0.25">
      <c r="R7821" s="9" t="str">
        <f>IF(List!B7820="","",1)</f>
        <v/>
      </c>
    </row>
    <row r="7822" spans="18:18" x14ac:dyDescent="0.25">
      <c r="R7822" s="9" t="str">
        <f>IF(List!B7821="","",1)</f>
        <v/>
      </c>
    </row>
    <row r="7823" spans="18:18" x14ac:dyDescent="0.25">
      <c r="R7823" s="9" t="str">
        <f>IF(List!B7822="","",1)</f>
        <v/>
      </c>
    </row>
    <row r="7824" spans="18:18" x14ac:dyDescent="0.25">
      <c r="R7824" s="9" t="str">
        <f>IF(List!B7823="","",1)</f>
        <v/>
      </c>
    </row>
    <row r="7825" spans="18:18" x14ac:dyDescent="0.25">
      <c r="R7825" s="9" t="str">
        <f>IF(List!B7824="","",1)</f>
        <v/>
      </c>
    </row>
    <row r="7826" spans="18:18" x14ac:dyDescent="0.25">
      <c r="R7826" s="9" t="str">
        <f>IF(List!B7825="","",1)</f>
        <v/>
      </c>
    </row>
    <row r="7827" spans="18:18" x14ac:dyDescent="0.25">
      <c r="R7827" s="9" t="str">
        <f>IF(List!B7826="","",1)</f>
        <v/>
      </c>
    </row>
    <row r="7828" spans="18:18" x14ac:dyDescent="0.25">
      <c r="R7828" s="9" t="str">
        <f>IF(List!B7827="","",1)</f>
        <v/>
      </c>
    </row>
    <row r="7829" spans="18:18" x14ac:dyDescent="0.25">
      <c r="R7829" s="9" t="str">
        <f>IF(List!B7828="","",1)</f>
        <v/>
      </c>
    </row>
    <row r="7830" spans="18:18" x14ac:dyDescent="0.25">
      <c r="R7830" s="9" t="str">
        <f>IF(List!B7829="","",1)</f>
        <v/>
      </c>
    </row>
    <row r="7831" spans="18:18" x14ac:dyDescent="0.25">
      <c r="R7831" s="9" t="str">
        <f>IF(List!B7830="","",1)</f>
        <v/>
      </c>
    </row>
    <row r="7832" spans="18:18" x14ac:dyDescent="0.25">
      <c r="R7832" s="9" t="str">
        <f>IF(List!B7831="","",1)</f>
        <v/>
      </c>
    </row>
    <row r="7833" spans="18:18" x14ac:dyDescent="0.25">
      <c r="R7833" s="9" t="str">
        <f>IF(List!B7832="","",1)</f>
        <v/>
      </c>
    </row>
    <row r="7834" spans="18:18" x14ac:dyDescent="0.25">
      <c r="R7834" s="9" t="str">
        <f>IF(List!B7833="","",1)</f>
        <v/>
      </c>
    </row>
    <row r="7835" spans="18:18" x14ac:dyDescent="0.25">
      <c r="R7835" s="9" t="str">
        <f>IF(List!B7834="","",1)</f>
        <v/>
      </c>
    </row>
    <row r="7836" spans="18:18" x14ac:dyDescent="0.25">
      <c r="R7836" s="9" t="str">
        <f>IF(List!B7835="","",1)</f>
        <v/>
      </c>
    </row>
    <row r="7837" spans="18:18" x14ac:dyDescent="0.25">
      <c r="R7837" s="9" t="str">
        <f>IF(List!B7836="","",1)</f>
        <v/>
      </c>
    </row>
    <row r="7838" spans="18:18" x14ac:dyDescent="0.25">
      <c r="R7838" s="9" t="str">
        <f>IF(List!B7837="","",1)</f>
        <v/>
      </c>
    </row>
    <row r="7839" spans="18:18" x14ac:dyDescent="0.25">
      <c r="R7839" s="9" t="str">
        <f>IF(List!B7838="","",1)</f>
        <v/>
      </c>
    </row>
    <row r="7840" spans="18:18" x14ac:dyDescent="0.25">
      <c r="R7840" s="9" t="str">
        <f>IF(List!B7839="","",1)</f>
        <v/>
      </c>
    </row>
    <row r="7841" spans="18:18" x14ac:dyDescent="0.25">
      <c r="R7841" s="9" t="str">
        <f>IF(List!B7840="","",1)</f>
        <v/>
      </c>
    </row>
    <row r="7842" spans="18:18" x14ac:dyDescent="0.25">
      <c r="R7842" s="9" t="str">
        <f>IF(List!B7841="","",1)</f>
        <v/>
      </c>
    </row>
    <row r="7843" spans="18:18" x14ac:dyDescent="0.25">
      <c r="R7843" s="9" t="str">
        <f>IF(List!B7842="","",1)</f>
        <v/>
      </c>
    </row>
    <row r="7844" spans="18:18" x14ac:dyDescent="0.25">
      <c r="R7844" s="9" t="str">
        <f>IF(List!B7843="","",1)</f>
        <v/>
      </c>
    </row>
    <row r="7845" spans="18:18" x14ac:dyDescent="0.25">
      <c r="R7845" s="9" t="str">
        <f>IF(List!B7844="","",1)</f>
        <v/>
      </c>
    </row>
    <row r="7846" spans="18:18" x14ac:dyDescent="0.25">
      <c r="R7846" s="9" t="str">
        <f>IF(List!B7845="","",1)</f>
        <v/>
      </c>
    </row>
    <row r="7847" spans="18:18" x14ac:dyDescent="0.25">
      <c r="R7847" s="9" t="str">
        <f>IF(List!B7846="","",1)</f>
        <v/>
      </c>
    </row>
    <row r="7848" spans="18:18" x14ac:dyDescent="0.25">
      <c r="R7848" s="9" t="str">
        <f>IF(List!B7847="","",1)</f>
        <v/>
      </c>
    </row>
    <row r="7849" spans="18:18" x14ac:dyDescent="0.25">
      <c r="R7849" s="9" t="str">
        <f>IF(List!B7848="","",1)</f>
        <v/>
      </c>
    </row>
    <row r="7850" spans="18:18" x14ac:dyDescent="0.25">
      <c r="R7850" s="9" t="str">
        <f>IF(List!B7849="","",1)</f>
        <v/>
      </c>
    </row>
    <row r="7851" spans="18:18" x14ac:dyDescent="0.25">
      <c r="R7851" s="9" t="str">
        <f>IF(List!B7850="","",1)</f>
        <v/>
      </c>
    </row>
    <row r="7852" spans="18:18" x14ac:dyDescent="0.25">
      <c r="R7852" s="9" t="str">
        <f>IF(List!B7851="","",1)</f>
        <v/>
      </c>
    </row>
    <row r="7853" spans="18:18" x14ac:dyDescent="0.25">
      <c r="R7853" s="9" t="str">
        <f>IF(List!B7852="","",1)</f>
        <v/>
      </c>
    </row>
    <row r="7854" spans="18:18" x14ac:dyDescent="0.25">
      <c r="R7854" s="9" t="str">
        <f>IF(List!B7853="","",1)</f>
        <v/>
      </c>
    </row>
    <row r="7855" spans="18:18" x14ac:dyDescent="0.25">
      <c r="R7855" s="9" t="str">
        <f>IF(List!B7854="","",1)</f>
        <v/>
      </c>
    </row>
    <row r="7856" spans="18:18" x14ac:dyDescent="0.25">
      <c r="R7856" s="9" t="str">
        <f>IF(List!B7855="","",1)</f>
        <v/>
      </c>
    </row>
    <row r="7857" spans="18:18" x14ac:dyDescent="0.25">
      <c r="R7857" s="9" t="str">
        <f>IF(List!B7856="","",1)</f>
        <v/>
      </c>
    </row>
    <row r="7858" spans="18:18" x14ac:dyDescent="0.25">
      <c r="R7858" s="9" t="str">
        <f>IF(List!B7857="","",1)</f>
        <v/>
      </c>
    </row>
    <row r="7859" spans="18:18" x14ac:dyDescent="0.25">
      <c r="R7859" s="9" t="str">
        <f>IF(List!B7858="","",1)</f>
        <v/>
      </c>
    </row>
    <row r="7860" spans="18:18" x14ac:dyDescent="0.25">
      <c r="R7860" s="9" t="str">
        <f>IF(List!B7859="","",1)</f>
        <v/>
      </c>
    </row>
    <row r="7861" spans="18:18" x14ac:dyDescent="0.25">
      <c r="R7861" s="9" t="str">
        <f>IF(List!B7860="","",1)</f>
        <v/>
      </c>
    </row>
    <row r="7862" spans="18:18" x14ac:dyDescent="0.25">
      <c r="R7862" s="9" t="str">
        <f>IF(List!B7861="","",1)</f>
        <v/>
      </c>
    </row>
    <row r="7863" spans="18:18" x14ac:dyDescent="0.25">
      <c r="R7863" s="9" t="str">
        <f>IF(List!B7862="","",1)</f>
        <v/>
      </c>
    </row>
    <row r="7864" spans="18:18" x14ac:dyDescent="0.25">
      <c r="R7864" s="9" t="str">
        <f>IF(List!B7863="","",1)</f>
        <v/>
      </c>
    </row>
    <row r="7865" spans="18:18" x14ac:dyDescent="0.25">
      <c r="R7865" s="9" t="str">
        <f>IF(List!B7864="","",1)</f>
        <v/>
      </c>
    </row>
    <row r="7866" spans="18:18" x14ac:dyDescent="0.25">
      <c r="R7866" s="9" t="str">
        <f>IF(List!B7865="","",1)</f>
        <v/>
      </c>
    </row>
    <row r="7867" spans="18:18" x14ac:dyDescent="0.25">
      <c r="R7867" s="9" t="str">
        <f>IF(List!B7866="","",1)</f>
        <v/>
      </c>
    </row>
    <row r="7868" spans="18:18" x14ac:dyDescent="0.25">
      <c r="R7868" s="9" t="str">
        <f>IF(List!B7867="","",1)</f>
        <v/>
      </c>
    </row>
    <row r="7869" spans="18:18" x14ac:dyDescent="0.25">
      <c r="R7869" s="9" t="str">
        <f>IF(List!B7868="","",1)</f>
        <v/>
      </c>
    </row>
    <row r="7870" spans="18:18" x14ac:dyDescent="0.25">
      <c r="R7870" s="9" t="str">
        <f>IF(List!B7869="","",1)</f>
        <v/>
      </c>
    </row>
    <row r="7871" spans="18:18" x14ac:dyDescent="0.25">
      <c r="R7871" s="9" t="str">
        <f>IF(List!B7870="","",1)</f>
        <v/>
      </c>
    </row>
    <row r="7872" spans="18:18" x14ac:dyDescent="0.25">
      <c r="R7872" s="9" t="str">
        <f>IF(List!B7871="","",1)</f>
        <v/>
      </c>
    </row>
    <row r="7873" spans="18:18" x14ac:dyDescent="0.25">
      <c r="R7873" s="9" t="str">
        <f>IF(List!B7872="","",1)</f>
        <v/>
      </c>
    </row>
    <row r="7874" spans="18:18" x14ac:dyDescent="0.25">
      <c r="R7874" s="9" t="str">
        <f>IF(List!B7873="","",1)</f>
        <v/>
      </c>
    </row>
    <row r="7875" spans="18:18" x14ac:dyDescent="0.25">
      <c r="R7875" s="9" t="str">
        <f>IF(List!B7874="","",1)</f>
        <v/>
      </c>
    </row>
    <row r="7876" spans="18:18" x14ac:dyDescent="0.25">
      <c r="R7876" s="9" t="str">
        <f>IF(List!B7875="","",1)</f>
        <v/>
      </c>
    </row>
    <row r="7877" spans="18:18" x14ac:dyDescent="0.25">
      <c r="R7877" s="9" t="str">
        <f>IF(List!B7876="","",1)</f>
        <v/>
      </c>
    </row>
    <row r="7878" spans="18:18" x14ac:dyDescent="0.25">
      <c r="R7878" s="9" t="str">
        <f>IF(List!B7877="","",1)</f>
        <v/>
      </c>
    </row>
    <row r="7879" spans="18:18" x14ac:dyDescent="0.25">
      <c r="R7879" s="9" t="str">
        <f>IF(List!B7878="","",1)</f>
        <v/>
      </c>
    </row>
    <row r="7880" spans="18:18" x14ac:dyDescent="0.25">
      <c r="R7880" s="9" t="str">
        <f>IF(List!B7879="","",1)</f>
        <v/>
      </c>
    </row>
    <row r="7881" spans="18:18" x14ac:dyDescent="0.25">
      <c r="R7881" s="9" t="str">
        <f>IF(List!B7880="","",1)</f>
        <v/>
      </c>
    </row>
    <row r="7882" spans="18:18" x14ac:dyDescent="0.25">
      <c r="R7882" s="9" t="str">
        <f>IF(List!B7881="","",1)</f>
        <v/>
      </c>
    </row>
    <row r="7883" spans="18:18" x14ac:dyDescent="0.25">
      <c r="R7883" s="9" t="str">
        <f>IF(List!B7882="","",1)</f>
        <v/>
      </c>
    </row>
    <row r="7884" spans="18:18" x14ac:dyDescent="0.25">
      <c r="R7884" s="9" t="str">
        <f>IF(List!B7883="","",1)</f>
        <v/>
      </c>
    </row>
    <row r="7885" spans="18:18" x14ac:dyDescent="0.25">
      <c r="R7885" s="9" t="str">
        <f>IF(List!B7884="","",1)</f>
        <v/>
      </c>
    </row>
    <row r="7886" spans="18:18" x14ac:dyDescent="0.25">
      <c r="R7886" s="9" t="str">
        <f>IF(List!B7885="","",1)</f>
        <v/>
      </c>
    </row>
    <row r="7887" spans="18:18" x14ac:dyDescent="0.25">
      <c r="R7887" s="9" t="str">
        <f>IF(List!B7886="","",1)</f>
        <v/>
      </c>
    </row>
    <row r="7888" spans="18:18" x14ac:dyDescent="0.25">
      <c r="R7888" s="9" t="str">
        <f>IF(List!B7887="","",1)</f>
        <v/>
      </c>
    </row>
    <row r="7889" spans="18:18" x14ac:dyDescent="0.25">
      <c r="R7889" s="9" t="str">
        <f>IF(List!B7888="","",1)</f>
        <v/>
      </c>
    </row>
    <row r="7890" spans="18:18" x14ac:dyDescent="0.25">
      <c r="R7890" s="9" t="str">
        <f>IF(List!B7889="","",1)</f>
        <v/>
      </c>
    </row>
    <row r="7891" spans="18:18" x14ac:dyDescent="0.25">
      <c r="R7891" s="9" t="str">
        <f>IF(List!B7890="","",1)</f>
        <v/>
      </c>
    </row>
    <row r="7892" spans="18:18" x14ac:dyDescent="0.25">
      <c r="R7892" s="9" t="str">
        <f>IF(List!B7891="","",1)</f>
        <v/>
      </c>
    </row>
    <row r="7893" spans="18:18" x14ac:dyDescent="0.25">
      <c r="R7893" s="9" t="str">
        <f>IF(List!B7892="","",1)</f>
        <v/>
      </c>
    </row>
    <row r="7894" spans="18:18" x14ac:dyDescent="0.25">
      <c r="R7894" s="9" t="str">
        <f>IF(List!B7893="","",1)</f>
        <v/>
      </c>
    </row>
    <row r="7895" spans="18:18" x14ac:dyDescent="0.25">
      <c r="R7895" s="9" t="str">
        <f>IF(List!B7894="","",1)</f>
        <v/>
      </c>
    </row>
    <row r="7896" spans="18:18" x14ac:dyDescent="0.25">
      <c r="R7896" s="9" t="str">
        <f>IF(List!B7895="","",1)</f>
        <v/>
      </c>
    </row>
    <row r="7897" spans="18:18" x14ac:dyDescent="0.25">
      <c r="R7897" s="9" t="str">
        <f>IF(List!B7896="","",1)</f>
        <v/>
      </c>
    </row>
    <row r="7898" spans="18:18" x14ac:dyDescent="0.25">
      <c r="R7898" s="9" t="str">
        <f>IF(List!B7897="","",1)</f>
        <v/>
      </c>
    </row>
    <row r="7899" spans="18:18" x14ac:dyDescent="0.25">
      <c r="R7899" s="9" t="str">
        <f>IF(List!B7898="","",1)</f>
        <v/>
      </c>
    </row>
    <row r="7900" spans="18:18" x14ac:dyDescent="0.25">
      <c r="R7900" s="9" t="str">
        <f>IF(List!B7899="","",1)</f>
        <v/>
      </c>
    </row>
    <row r="7901" spans="18:18" x14ac:dyDescent="0.25">
      <c r="R7901" s="9" t="str">
        <f>IF(List!B7900="","",1)</f>
        <v/>
      </c>
    </row>
    <row r="7902" spans="18:18" x14ac:dyDescent="0.25">
      <c r="R7902" s="9" t="str">
        <f>IF(List!B7901="","",1)</f>
        <v/>
      </c>
    </row>
    <row r="7903" spans="18:18" x14ac:dyDescent="0.25">
      <c r="R7903" s="9" t="str">
        <f>IF(List!B7902="","",1)</f>
        <v/>
      </c>
    </row>
    <row r="7904" spans="18:18" x14ac:dyDescent="0.25">
      <c r="R7904" s="9" t="str">
        <f>IF(List!B7903="","",1)</f>
        <v/>
      </c>
    </row>
    <row r="7905" spans="18:18" x14ac:dyDescent="0.25">
      <c r="R7905" s="9" t="str">
        <f>IF(List!B7904="","",1)</f>
        <v/>
      </c>
    </row>
    <row r="7906" spans="18:18" x14ac:dyDescent="0.25">
      <c r="R7906" s="9" t="str">
        <f>IF(List!B7905="","",1)</f>
        <v/>
      </c>
    </row>
    <row r="7907" spans="18:18" x14ac:dyDescent="0.25">
      <c r="R7907" s="9" t="str">
        <f>IF(List!B7906="","",1)</f>
        <v/>
      </c>
    </row>
    <row r="7908" spans="18:18" x14ac:dyDescent="0.25">
      <c r="R7908" s="9" t="str">
        <f>IF(List!B7907="","",1)</f>
        <v/>
      </c>
    </row>
    <row r="7909" spans="18:18" x14ac:dyDescent="0.25">
      <c r="R7909" s="9" t="str">
        <f>IF(List!B7908="","",1)</f>
        <v/>
      </c>
    </row>
    <row r="7910" spans="18:18" x14ac:dyDescent="0.25">
      <c r="R7910" s="9" t="str">
        <f>IF(List!B7909="","",1)</f>
        <v/>
      </c>
    </row>
    <row r="7911" spans="18:18" x14ac:dyDescent="0.25">
      <c r="R7911" s="9" t="str">
        <f>IF(List!B7910="","",1)</f>
        <v/>
      </c>
    </row>
    <row r="7912" spans="18:18" x14ac:dyDescent="0.25">
      <c r="R7912" s="9" t="str">
        <f>IF(List!B7911="","",1)</f>
        <v/>
      </c>
    </row>
    <row r="7913" spans="18:18" x14ac:dyDescent="0.25">
      <c r="R7913" s="9" t="str">
        <f>IF(List!B7912="","",1)</f>
        <v/>
      </c>
    </row>
    <row r="7914" spans="18:18" x14ac:dyDescent="0.25">
      <c r="R7914" s="9" t="str">
        <f>IF(List!B7913="","",1)</f>
        <v/>
      </c>
    </row>
    <row r="7915" spans="18:18" x14ac:dyDescent="0.25">
      <c r="R7915" s="9" t="str">
        <f>IF(List!B7914="","",1)</f>
        <v/>
      </c>
    </row>
    <row r="7916" spans="18:18" x14ac:dyDescent="0.25">
      <c r="R7916" s="9" t="str">
        <f>IF(List!B7915="","",1)</f>
        <v/>
      </c>
    </row>
    <row r="7917" spans="18:18" x14ac:dyDescent="0.25">
      <c r="R7917" s="9" t="str">
        <f>IF(List!B7916="","",1)</f>
        <v/>
      </c>
    </row>
    <row r="7918" spans="18:18" x14ac:dyDescent="0.25">
      <c r="R7918" s="9" t="str">
        <f>IF(List!B7917="","",1)</f>
        <v/>
      </c>
    </row>
    <row r="7919" spans="18:18" x14ac:dyDescent="0.25">
      <c r="R7919" s="9" t="str">
        <f>IF(List!B7918="","",1)</f>
        <v/>
      </c>
    </row>
    <row r="7920" spans="18:18" x14ac:dyDescent="0.25">
      <c r="R7920" s="9" t="str">
        <f>IF(List!B7919="","",1)</f>
        <v/>
      </c>
    </row>
    <row r="7921" spans="18:18" x14ac:dyDescent="0.25">
      <c r="R7921" s="9" t="str">
        <f>IF(List!B7920="","",1)</f>
        <v/>
      </c>
    </row>
    <row r="7922" spans="18:18" x14ac:dyDescent="0.25">
      <c r="R7922" s="9" t="str">
        <f>IF(List!B7921="","",1)</f>
        <v/>
      </c>
    </row>
    <row r="7923" spans="18:18" x14ac:dyDescent="0.25">
      <c r="R7923" s="9" t="str">
        <f>IF(List!B7922="","",1)</f>
        <v/>
      </c>
    </row>
    <row r="7924" spans="18:18" x14ac:dyDescent="0.25">
      <c r="R7924" s="9" t="str">
        <f>IF(List!B7923="","",1)</f>
        <v/>
      </c>
    </row>
    <row r="7925" spans="18:18" x14ac:dyDescent="0.25">
      <c r="R7925" s="9" t="str">
        <f>IF(List!B7924="","",1)</f>
        <v/>
      </c>
    </row>
    <row r="7926" spans="18:18" x14ac:dyDescent="0.25">
      <c r="R7926" s="9" t="str">
        <f>IF(List!B7925="","",1)</f>
        <v/>
      </c>
    </row>
    <row r="7927" spans="18:18" x14ac:dyDescent="0.25">
      <c r="R7927" s="9" t="str">
        <f>IF(List!B7926="","",1)</f>
        <v/>
      </c>
    </row>
    <row r="7928" spans="18:18" x14ac:dyDescent="0.25">
      <c r="R7928" s="9" t="str">
        <f>IF(List!B7927="","",1)</f>
        <v/>
      </c>
    </row>
    <row r="7929" spans="18:18" x14ac:dyDescent="0.25">
      <c r="R7929" s="9" t="str">
        <f>IF(List!B7928="","",1)</f>
        <v/>
      </c>
    </row>
    <row r="7930" spans="18:18" x14ac:dyDescent="0.25">
      <c r="R7930" s="9" t="str">
        <f>IF(List!B7929="","",1)</f>
        <v/>
      </c>
    </row>
    <row r="7931" spans="18:18" x14ac:dyDescent="0.25">
      <c r="R7931" s="9" t="str">
        <f>IF(List!B7930="","",1)</f>
        <v/>
      </c>
    </row>
    <row r="7932" spans="18:18" x14ac:dyDescent="0.25">
      <c r="R7932" s="9" t="str">
        <f>IF(List!B7931="","",1)</f>
        <v/>
      </c>
    </row>
    <row r="7933" spans="18:18" x14ac:dyDescent="0.25">
      <c r="R7933" s="9" t="str">
        <f>IF(List!B7932="","",1)</f>
        <v/>
      </c>
    </row>
    <row r="7934" spans="18:18" x14ac:dyDescent="0.25">
      <c r="R7934" s="9" t="str">
        <f>IF(List!B7933="","",1)</f>
        <v/>
      </c>
    </row>
    <row r="7935" spans="18:18" x14ac:dyDescent="0.25">
      <c r="R7935" s="9" t="str">
        <f>IF(List!B7934="","",1)</f>
        <v/>
      </c>
    </row>
    <row r="7936" spans="18:18" x14ac:dyDescent="0.25">
      <c r="R7936" s="9" t="str">
        <f>IF(List!B7935="","",1)</f>
        <v/>
      </c>
    </row>
    <row r="7937" spans="18:18" x14ac:dyDescent="0.25">
      <c r="R7937" s="9" t="str">
        <f>IF(List!B7936="","",1)</f>
        <v/>
      </c>
    </row>
    <row r="7938" spans="18:18" x14ac:dyDescent="0.25">
      <c r="R7938" s="9" t="str">
        <f>IF(List!B7937="","",1)</f>
        <v/>
      </c>
    </row>
    <row r="7939" spans="18:18" x14ac:dyDescent="0.25">
      <c r="R7939" s="9" t="str">
        <f>IF(List!B7938="","",1)</f>
        <v/>
      </c>
    </row>
    <row r="7940" spans="18:18" x14ac:dyDescent="0.25">
      <c r="R7940" s="9" t="str">
        <f>IF(List!B7939="","",1)</f>
        <v/>
      </c>
    </row>
    <row r="7941" spans="18:18" x14ac:dyDescent="0.25">
      <c r="R7941" s="9" t="str">
        <f>IF(List!B7940="","",1)</f>
        <v/>
      </c>
    </row>
    <row r="7942" spans="18:18" x14ac:dyDescent="0.25">
      <c r="R7942" s="9" t="str">
        <f>IF(List!B7941="","",1)</f>
        <v/>
      </c>
    </row>
    <row r="7943" spans="18:18" x14ac:dyDescent="0.25">
      <c r="R7943" s="9" t="str">
        <f>IF(List!B7942="","",1)</f>
        <v/>
      </c>
    </row>
    <row r="7944" spans="18:18" x14ac:dyDescent="0.25">
      <c r="R7944" s="9" t="str">
        <f>IF(List!B7943="","",1)</f>
        <v/>
      </c>
    </row>
    <row r="7945" spans="18:18" x14ac:dyDescent="0.25">
      <c r="R7945" s="9" t="str">
        <f>IF(List!B7944="","",1)</f>
        <v/>
      </c>
    </row>
    <row r="7946" spans="18:18" x14ac:dyDescent="0.25">
      <c r="R7946" s="9" t="str">
        <f>IF(List!B7945="","",1)</f>
        <v/>
      </c>
    </row>
    <row r="7947" spans="18:18" x14ac:dyDescent="0.25">
      <c r="R7947" s="9" t="str">
        <f>IF(List!B7946="","",1)</f>
        <v/>
      </c>
    </row>
    <row r="7948" spans="18:18" x14ac:dyDescent="0.25">
      <c r="R7948" s="9" t="str">
        <f>IF(List!B7947="","",1)</f>
        <v/>
      </c>
    </row>
    <row r="7949" spans="18:18" x14ac:dyDescent="0.25">
      <c r="R7949" s="9" t="str">
        <f>IF(List!B7948="","",1)</f>
        <v/>
      </c>
    </row>
    <row r="7950" spans="18:18" x14ac:dyDescent="0.25">
      <c r="R7950" s="9" t="str">
        <f>IF(List!B7949="","",1)</f>
        <v/>
      </c>
    </row>
    <row r="7951" spans="18:18" x14ac:dyDescent="0.25">
      <c r="R7951" s="9" t="str">
        <f>IF(List!B7950="","",1)</f>
        <v/>
      </c>
    </row>
    <row r="7952" spans="18:18" x14ac:dyDescent="0.25">
      <c r="R7952" s="9" t="str">
        <f>IF(List!B7951="","",1)</f>
        <v/>
      </c>
    </row>
    <row r="7953" spans="18:18" x14ac:dyDescent="0.25">
      <c r="R7953" s="9" t="str">
        <f>IF(List!B7952="","",1)</f>
        <v/>
      </c>
    </row>
    <row r="7954" spans="18:18" x14ac:dyDescent="0.25">
      <c r="R7954" s="9" t="str">
        <f>IF(List!B7953="","",1)</f>
        <v/>
      </c>
    </row>
    <row r="7955" spans="18:18" x14ac:dyDescent="0.25">
      <c r="R7955" s="9" t="str">
        <f>IF(List!B7954="","",1)</f>
        <v/>
      </c>
    </row>
    <row r="7956" spans="18:18" x14ac:dyDescent="0.25">
      <c r="R7956" s="9" t="str">
        <f>IF(List!B7955="","",1)</f>
        <v/>
      </c>
    </row>
    <row r="7957" spans="18:18" x14ac:dyDescent="0.25">
      <c r="R7957" s="9" t="str">
        <f>IF(List!B7956="","",1)</f>
        <v/>
      </c>
    </row>
    <row r="7958" spans="18:18" x14ac:dyDescent="0.25">
      <c r="R7958" s="9" t="str">
        <f>IF(List!B7957="","",1)</f>
        <v/>
      </c>
    </row>
    <row r="7959" spans="18:18" x14ac:dyDescent="0.25">
      <c r="R7959" s="9" t="str">
        <f>IF(List!B7958="","",1)</f>
        <v/>
      </c>
    </row>
    <row r="7960" spans="18:18" x14ac:dyDescent="0.25">
      <c r="R7960" s="9" t="str">
        <f>IF(List!B7959="","",1)</f>
        <v/>
      </c>
    </row>
    <row r="7961" spans="18:18" x14ac:dyDescent="0.25">
      <c r="R7961" s="9" t="str">
        <f>IF(List!B7960="","",1)</f>
        <v/>
      </c>
    </row>
    <row r="7962" spans="18:18" x14ac:dyDescent="0.25">
      <c r="R7962" s="9" t="str">
        <f>IF(List!B7961="","",1)</f>
        <v/>
      </c>
    </row>
    <row r="7963" spans="18:18" x14ac:dyDescent="0.25">
      <c r="R7963" s="9" t="str">
        <f>IF(List!B7962="","",1)</f>
        <v/>
      </c>
    </row>
    <row r="7964" spans="18:18" x14ac:dyDescent="0.25">
      <c r="R7964" s="9" t="str">
        <f>IF(List!B7963="","",1)</f>
        <v/>
      </c>
    </row>
    <row r="7965" spans="18:18" x14ac:dyDescent="0.25">
      <c r="R7965" s="9" t="str">
        <f>IF(List!B7964="","",1)</f>
        <v/>
      </c>
    </row>
    <row r="7966" spans="18:18" x14ac:dyDescent="0.25">
      <c r="R7966" s="9" t="str">
        <f>IF(List!B7965="","",1)</f>
        <v/>
      </c>
    </row>
    <row r="7967" spans="18:18" x14ac:dyDescent="0.25">
      <c r="R7967" s="9" t="str">
        <f>IF(List!B7966="","",1)</f>
        <v/>
      </c>
    </row>
    <row r="7968" spans="18:18" x14ac:dyDescent="0.25">
      <c r="R7968" s="9" t="str">
        <f>IF(List!B7967="","",1)</f>
        <v/>
      </c>
    </row>
    <row r="7969" spans="18:18" x14ac:dyDescent="0.25">
      <c r="R7969" s="9" t="str">
        <f>IF(List!B7968="","",1)</f>
        <v/>
      </c>
    </row>
    <row r="7970" spans="18:18" x14ac:dyDescent="0.25">
      <c r="R7970" s="9" t="str">
        <f>IF(List!B7969="","",1)</f>
        <v/>
      </c>
    </row>
    <row r="7971" spans="18:18" x14ac:dyDescent="0.25">
      <c r="R7971" s="9" t="str">
        <f>IF(List!B7970="","",1)</f>
        <v/>
      </c>
    </row>
    <row r="7972" spans="18:18" x14ac:dyDescent="0.25">
      <c r="R7972" s="9" t="str">
        <f>IF(List!B7971="","",1)</f>
        <v/>
      </c>
    </row>
    <row r="7973" spans="18:18" x14ac:dyDescent="0.25">
      <c r="R7973" s="9" t="str">
        <f>IF(List!B7972="","",1)</f>
        <v/>
      </c>
    </row>
    <row r="7974" spans="18:18" x14ac:dyDescent="0.25">
      <c r="R7974" s="9" t="str">
        <f>IF(List!B7973="","",1)</f>
        <v/>
      </c>
    </row>
    <row r="7975" spans="18:18" x14ac:dyDescent="0.25">
      <c r="R7975" s="9" t="str">
        <f>IF(List!B7974="","",1)</f>
        <v/>
      </c>
    </row>
    <row r="7976" spans="18:18" x14ac:dyDescent="0.25">
      <c r="R7976" s="9" t="str">
        <f>IF(List!B7975="","",1)</f>
        <v/>
      </c>
    </row>
    <row r="7977" spans="18:18" x14ac:dyDescent="0.25">
      <c r="R7977" s="9" t="str">
        <f>IF(List!B7976="","",1)</f>
        <v/>
      </c>
    </row>
    <row r="7978" spans="18:18" x14ac:dyDescent="0.25">
      <c r="R7978" s="9" t="str">
        <f>IF(List!B7977="","",1)</f>
        <v/>
      </c>
    </row>
    <row r="7979" spans="18:18" x14ac:dyDescent="0.25">
      <c r="R7979" s="9" t="str">
        <f>IF(List!B7978="","",1)</f>
        <v/>
      </c>
    </row>
    <row r="7980" spans="18:18" x14ac:dyDescent="0.25">
      <c r="R7980" s="9" t="str">
        <f>IF(List!B7979="","",1)</f>
        <v/>
      </c>
    </row>
    <row r="7981" spans="18:18" x14ac:dyDescent="0.25">
      <c r="R7981" s="9" t="str">
        <f>IF(List!B7980="","",1)</f>
        <v/>
      </c>
    </row>
    <row r="7982" spans="18:18" x14ac:dyDescent="0.25">
      <c r="R7982" s="9" t="str">
        <f>IF(List!B7981="","",1)</f>
        <v/>
      </c>
    </row>
    <row r="7983" spans="18:18" x14ac:dyDescent="0.25">
      <c r="R7983" s="9" t="str">
        <f>IF(List!B7982="","",1)</f>
        <v/>
      </c>
    </row>
    <row r="7984" spans="18:18" x14ac:dyDescent="0.25">
      <c r="R7984" s="9" t="str">
        <f>IF(List!B7983="","",1)</f>
        <v/>
      </c>
    </row>
    <row r="7985" spans="18:18" x14ac:dyDescent="0.25">
      <c r="R7985" s="9" t="str">
        <f>IF(List!B7984="","",1)</f>
        <v/>
      </c>
    </row>
    <row r="7986" spans="18:18" x14ac:dyDescent="0.25">
      <c r="R7986" s="9" t="str">
        <f>IF(List!B7985="","",1)</f>
        <v/>
      </c>
    </row>
    <row r="7987" spans="18:18" x14ac:dyDescent="0.25">
      <c r="R7987" s="9" t="str">
        <f>IF(List!B7986="","",1)</f>
        <v/>
      </c>
    </row>
    <row r="7988" spans="18:18" x14ac:dyDescent="0.25">
      <c r="R7988" s="9" t="str">
        <f>IF(List!B7987="","",1)</f>
        <v/>
      </c>
    </row>
    <row r="7989" spans="18:18" x14ac:dyDescent="0.25">
      <c r="R7989" s="9" t="str">
        <f>IF(List!B7988="","",1)</f>
        <v/>
      </c>
    </row>
    <row r="7990" spans="18:18" x14ac:dyDescent="0.25">
      <c r="R7990" s="9" t="str">
        <f>IF(List!B7989="","",1)</f>
        <v/>
      </c>
    </row>
    <row r="7991" spans="18:18" x14ac:dyDescent="0.25">
      <c r="R7991" s="9" t="str">
        <f>IF(List!B7990="","",1)</f>
        <v/>
      </c>
    </row>
    <row r="7992" spans="18:18" x14ac:dyDescent="0.25">
      <c r="R7992" s="9" t="str">
        <f>IF(List!B7991="","",1)</f>
        <v/>
      </c>
    </row>
    <row r="7993" spans="18:18" x14ac:dyDescent="0.25">
      <c r="R7993" s="9" t="str">
        <f>IF(List!B7992="","",1)</f>
        <v/>
      </c>
    </row>
    <row r="7994" spans="18:18" x14ac:dyDescent="0.25">
      <c r="R7994" s="9" t="str">
        <f>IF(List!B7993="","",1)</f>
        <v/>
      </c>
    </row>
    <row r="7995" spans="18:18" x14ac:dyDescent="0.25">
      <c r="R7995" s="9" t="str">
        <f>IF(List!B7994="","",1)</f>
        <v/>
      </c>
    </row>
    <row r="7996" spans="18:18" x14ac:dyDescent="0.25">
      <c r="R7996" s="9" t="str">
        <f>IF(List!B7995="","",1)</f>
        <v/>
      </c>
    </row>
    <row r="7997" spans="18:18" x14ac:dyDescent="0.25">
      <c r="R7997" s="9" t="str">
        <f>IF(List!B7996="","",1)</f>
        <v/>
      </c>
    </row>
    <row r="7998" spans="18:18" x14ac:dyDescent="0.25">
      <c r="R7998" s="9" t="str">
        <f>IF(List!B7997="","",1)</f>
        <v/>
      </c>
    </row>
    <row r="7999" spans="18:18" x14ac:dyDescent="0.25">
      <c r="R7999" s="9" t="str">
        <f>IF(List!B7998="","",1)</f>
        <v/>
      </c>
    </row>
    <row r="8000" spans="18:18" x14ac:dyDescent="0.25">
      <c r="R8000" s="9" t="str">
        <f>IF(List!B7999="","",1)</f>
        <v/>
      </c>
    </row>
    <row r="8001" spans="18:18" x14ac:dyDescent="0.25">
      <c r="R8001" s="9" t="str">
        <f>IF(List!B8000="","",1)</f>
        <v/>
      </c>
    </row>
    <row r="8002" spans="18:18" x14ac:dyDescent="0.25">
      <c r="R8002" s="9" t="str">
        <f>IF(List!B8001="","",1)</f>
        <v/>
      </c>
    </row>
    <row r="8003" spans="18:18" x14ac:dyDescent="0.25">
      <c r="R8003" s="9" t="str">
        <f>IF(List!B8002="","",1)</f>
        <v/>
      </c>
    </row>
    <row r="8004" spans="18:18" x14ac:dyDescent="0.25">
      <c r="R8004" s="9" t="str">
        <f>IF(List!B8003="","",1)</f>
        <v/>
      </c>
    </row>
    <row r="8005" spans="18:18" x14ac:dyDescent="0.25">
      <c r="R8005" s="9" t="str">
        <f>IF(List!B8004="","",1)</f>
        <v/>
      </c>
    </row>
    <row r="8006" spans="18:18" x14ac:dyDescent="0.25">
      <c r="R8006" s="9" t="str">
        <f>IF(List!B8005="","",1)</f>
        <v/>
      </c>
    </row>
    <row r="8007" spans="18:18" x14ac:dyDescent="0.25">
      <c r="R8007" s="9" t="str">
        <f>IF(List!B8006="","",1)</f>
        <v/>
      </c>
    </row>
    <row r="8008" spans="18:18" x14ac:dyDescent="0.25">
      <c r="R8008" s="9" t="str">
        <f>IF(List!B8007="","",1)</f>
        <v/>
      </c>
    </row>
    <row r="8009" spans="18:18" x14ac:dyDescent="0.25">
      <c r="R8009" s="9" t="str">
        <f>IF(List!B8008="","",1)</f>
        <v/>
      </c>
    </row>
    <row r="8010" spans="18:18" x14ac:dyDescent="0.25">
      <c r="R8010" s="9" t="str">
        <f>IF(List!B8009="","",1)</f>
        <v/>
      </c>
    </row>
    <row r="8011" spans="18:18" x14ac:dyDescent="0.25">
      <c r="R8011" s="9" t="str">
        <f>IF(List!B8010="","",1)</f>
        <v/>
      </c>
    </row>
    <row r="8012" spans="18:18" x14ac:dyDescent="0.25">
      <c r="R8012" s="9" t="str">
        <f>IF(List!B8011="","",1)</f>
        <v/>
      </c>
    </row>
    <row r="8013" spans="18:18" x14ac:dyDescent="0.25">
      <c r="R8013" s="9" t="str">
        <f>IF(List!B8012="","",1)</f>
        <v/>
      </c>
    </row>
    <row r="8014" spans="18:18" x14ac:dyDescent="0.25">
      <c r="R8014" s="9" t="str">
        <f>IF(List!B8013="","",1)</f>
        <v/>
      </c>
    </row>
    <row r="8015" spans="18:18" x14ac:dyDescent="0.25">
      <c r="R8015" s="9" t="str">
        <f>IF(List!B8014="","",1)</f>
        <v/>
      </c>
    </row>
    <row r="8016" spans="18:18" x14ac:dyDescent="0.25">
      <c r="R8016" s="9" t="str">
        <f>IF(List!B8015="","",1)</f>
        <v/>
      </c>
    </row>
    <row r="8017" spans="18:18" x14ac:dyDescent="0.25">
      <c r="R8017" s="9" t="str">
        <f>IF(List!B8016="","",1)</f>
        <v/>
      </c>
    </row>
    <row r="8018" spans="18:18" x14ac:dyDescent="0.25">
      <c r="R8018" s="9" t="str">
        <f>IF(List!B8017="","",1)</f>
        <v/>
      </c>
    </row>
    <row r="8019" spans="18:18" x14ac:dyDescent="0.25">
      <c r="R8019" s="9" t="str">
        <f>IF(List!B8018="","",1)</f>
        <v/>
      </c>
    </row>
    <row r="8020" spans="18:18" x14ac:dyDescent="0.25">
      <c r="R8020" s="9" t="str">
        <f>IF(List!B8019="","",1)</f>
        <v/>
      </c>
    </row>
    <row r="8021" spans="18:18" x14ac:dyDescent="0.25">
      <c r="R8021" s="9" t="str">
        <f>IF(List!B8020="","",1)</f>
        <v/>
      </c>
    </row>
    <row r="8022" spans="18:18" x14ac:dyDescent="0.25">
      <c r="R8022" s="9" t="str">
        <f>IF(List!B8021="","",1)</f>
        <v/>
      </c>
    </row>
    <row r="8023" spans="18:18" x14ac:dyDescent="0.25">
      <c r="R8023" s="9" t="str">
        <f>IF(List!B8022="","",1)</f>
        <v/>
      </c>
    </row>
    <row r="8024" spans="18:18" x14ac:dyDescent="0.25">
      <c r="R8024" s="9" t="str">
        <f>IF(List!B8023="","",1)</f>
        <v/>
      </c>
    </row>
    <row r="8025" spans="18:18" x14ac:dyDescent="0.25">
      <c r="R8025" s="9" t="str">
        <f>IF(List!B8024="","",1)</f>
        <v/>
      </c>
    </row>
    <row r="8026" spans="18:18" x14ac:dyDescent="0.25">
      <c r="R8026" s="9" t="str">
        <f>IF(List!B8025="","",1)</f>
        <v/>
      </c>
    </row>
    <row r="8027" spans="18:18" x14ac:dyDescent="0.25">
      <c r="R8027" s="9" t="str">
        <f>IF(List!B8026="","",1)</f>
        <v/>
      </c>
    </row>
    <row r="8028" spans="18:18" x14ac:dyDescent="0.25">
      <c r="R8028" s="9" t="str">
        <f>IF(List!B8027="","",1)</f>
        <v/>
      </c>
    </row>
    <row r="8029" spans="18:18" x14ac:dyDescent="0.25">
      <c r="R8029" s="9" t="str">
        <f>IF(List!B8028="","",1)</f>
        <v/>
      </c>
    </row>
    <row r="8030" spans="18:18" x14ac:dyDescent="0.25">
      <c r="R8030" s="9" t="str">
        <f>IF(List!B8029="","",1)</f>
        <v/>
      </c>
    </row>
    <row r="8031" spans="18:18" x14ac:dyDescent="0.25">
      <c r="R8031" s="9" t="str">
        <f>IF(List!B8030="","",1)</f>
        <v/>
      </c>
    </row>
    <row r="8032" spans="18:18" x14ac:dyDescent="0.25">
      <c r="R8032" s="9" t="str">
        <f>IF(List!B8031="","",1)</f>
        <v/>
      </c>
    </row>
    <row r="8033" spans="18:18" x14ac:dyDescent="0.25">
      <c r="R8033" s="9" t="str">
        <f>IF(List!B8032="","",1)</f>
        <v/>
      </c>
    </row>
    <row r="8034" spans="18:18" x14ac:dyDescent="0.25">
      <c r="R8034" s="9" t="str">
        <f>IF(List!B8033="","",1)</f>
        <v/>
      </c>
    </row>
    <row r="8035" spans="18:18" x14ac:dyDescent="0.25">
      <c r="R8035" s="9" t="str">
        <f>IF(List!B8034="","",1)</f>
        <v/>
      </c>
    </row>
    <row r="8036" spans="18:18" x14ac:dyDescent="0.25">
      <c r="R8036" s="9" t="str">
        <f>IF(List!B8035="","",1)</f>
        <v/>
      </c>
    </row>
    <row r="8037" spans="18:18" x14ac:dyDescent="0.25">
      <c r="R8037" s="9" t="str">
        <f>IF(List!B8036="","",1)</f>
        <v/>
      </c>
    </row>
    <row r="8038" spans="18:18" x14ac:dyDescent="0.25">
      <c r="R8038" s="9" t="str">
        <f>IF(List!B8037="","",1)</f>
        <v/>
      </c>
    </row>
    <row r="8039" spans="18:18" x14ac:dyDescent="0.25">
      <c r="R8039" s="9" t="str">
        <f>IF(List!B8038="","",1)</f>
        <v/>
      </c>
    </row>
    <row r="8040" spans="18:18" x14ac:dyDescent="0.25">
      <c r="R8040" s="9" t="str">
        <f>IF(List!B8039="","",1)</f>
        <v/>
      </c>
    </row>
    <row r="8041" spans="18:18" x14ac:dyDescent="0.25">
      <c r="R8041" s="9" t="str">
        <f>IF(List!B8040="","",1)</f>
        <v/>
      </c>
    </row>
    <row r="8042" spans="18:18" x14ac:dyDescent="0.25">
      <c r="R8042" s="9" t="str">
        <f>IF(List!B8041="","",1)</f>
        <v/>
      </c>
    </row>
    <row r="8043" spans="18:18" x14ac:dyDescent="0.25">
      <c r="R8043" s="9" t="str">
        <f>IF(List!B8042="","",1)</f>
        <v/>
      </c>
    </row>
    <row r="8044" spans="18:18" x14ac:dyDescent="0.25">
      <c r="R8044" s="9" t="str">
        <f>IF(List!B8043="","",1)</f>
        <v/>
      </c>
    </row>
    <row r="8045" spans="18:18" x14ac:dyDescent="0.25">
      <c r="R8045" s="9" t="str">
        <f>IF(List!B8044="","",1)</f>
        <v/>
      </c>
    </row>
    <row r="8046" spans="18:18" x14ac:dyDescent="0.25">
      <c r="R8046" s="9" t="str">
        <f>IF(List!B8045="","",1)</f>
        <v/>
      </c>
    </row>
    <row r="8047" spans="18:18" x14ac:dyDescent="0.25">
      <c r="R8047" s="9" t="str">
        <f>IF(List!B8046="","",1)</f>
        <v/>
      </c>
    </row>
    <row r="8048" spans="18:18" x14ac:dyDescent="0.25">
      <c r="R8048" s="9" t="str">
        <f>IF(List!B8047="","",1)</f>
        <v/>
      </c>
    </row>
    <row r="8049" spans="18:18" x14ac:dyDescent="0.25">
      <c r="R8049" s="9" t="str">
        <f>IF(List!B8048="","",1)</f>
        <v/>
      </c>
    </row>
    <row r="8050" spans="18:18" x14ac:dyDescent="0.25">
      <c r="R8050" s="9" t="str">
        <f>IF(List!B8049="","",1)</f>
        <v/>
      </c>
    </row>
    <row r="8051" spans="18:18" x14ac:dyDescent="0.25">
      <c r="R8051" s="9" t="str">
        <f>IF(List!B8050="","",1)</f>
        <v/>
      </c>
    </row>
    <row r="8052" spans="18:18" x14ac:dyDescent="0.25">
      <c r="R8052" s="9" t="str">
        <f>IF(List!B8051="","",1)</f>
        <v/>
      </c>
    </row>
    <row r="8053" spans="18:18" x14ac:dyDescent="0.25">
      <c r="R8053" s="9" t="str">
        <f>IF(List!B8052="","",1)</f>
        <v/>
      </c>
    </row>
    <row r="8054" spans="18:18" x14ac:dyDescent="0.25">
      <c r="R8054" s="9" t="str">
        <f>IF(List!B8053="","",1)</f>
        <v/>
      </c>
    </row>
    <row r="8055" spans="18:18" x14ac:dyDescent="0.25">
      <c r="R8055" s="9" t="str">
        <f>IF(List!B8054="","",1)</f>
        <v/>
      </c>
    </row>
    <row r="8056" spans="18:18" x14ac:dyDescent="0.25">
      <c r="R8056" s="9" t="str">
        <f>IF(List!B8055="","",1)</f>
        <v/>
      </c>
    </row>
    <row r="8057" spans="18:18" x14ac:dyDescent="0.25">
      <c r="R8057" s="9" t="str">
        <f>IF(List!B8056="","",1)</f>
        <v/>
      </c>
    </row>
    <row r="8058" spans="18:18" x14ac:dyDescent="0.25">
      <c r="R8058" s="9" t="str">
        <f>IF(List!B8057="","",1)</f>
        <v/>
      </c>
    </row>
    <row r="8059" spans="18:18" x14ac:dyDescent="0.25">
      <c r="R8059" s="9" t="str">
        <f>IF(List!B8058="","",1)</f>
        <v/>
      </c>
    </row>
    <row r="8060" spans="18:18" x14ac:dyDescent="0.25">
      <c r="R8060" s="9" t="str">
        <f>IF(List!B8059="","",1)</f>
        <v/>
      </c>
    </row>
    <row r="8061" spans="18:18" x14ac:dyDescent="0.25">
      <c r="R8061" s="9" t="str">
        <f>IF(List!B8060="","",1)</f>
        <v/>
      </c>
    </row>
    <row r="8062" spans="18:18" x14ac:dyDescent="0.25">
      <c r="R8062" s="9" t="str">
        <f>IF(List!B8061="","",1)</f>
        <v/>
      </c>
    </row>
    <row r="8063" spans="18:18" x14ac:dyDescent="0.25">
      <c r="R8063" s="9" t="str">
        <f>IF(List!B8062="","",1)</f>
        <v/>
      </c>
    </row>
    <row r="8064" spans="18:18" x14ac:dyDescent="0.25">
      <c r="R8064" s="9" t="str">
        <f>IF(List!B8063="","",1)</f>
        <v/>
      </c>
    </row>
    <row r="8065" spans="18:18" x14ac:dyDescent="0.25">
      <c r="R8065" s="9" t="str">
        <f>IF(List!B8064="","",1)</f>
        <v/>
      </c>
    </row>
    <row r="8066" spans="18:18" x14ac:dyDescent="0.25">
      <c r="R8066" s="9" t="str">
        <f>IF(List!B8065="","",1)</f>
        <v/>
      </c>
    </row>
    <row r="8067" spans="18:18" x14ac:dyDescent="0.25">
      <c r="R8067" s="9" t="str">
        <f>IF(List!B8066="","",1)</f>
        <v/>
      </c>
    </row>
    <row r="8068" spans="18:18" x14ac:dyDescent="0.25">
      <c r="R8068" s="9" t="str">
        <f>IF(List!B8067="","",1)</f>
        <v/>
      </c>
    </row>
    <row r="8069" spans="18:18" x14ac:dyDescent="0.25">
      <c r="R8069" s="9" t="str">
        <f>IF(List!B8068="","",1)</f>
        <v/>
      </c>
    </row>
    <row r="8070" spans="18:18" x14ac:dyDescent="0.25">
      <c r="R8070" s="9" t="str">
        <f>IF(List!B8069="","",1)</f>
        <v/>
      </c>
    </row>
    <row r="8071" spans="18:18" x14ac:dyDescent="0.25">
      <c r="R8071" s="9" t="str">
        <f>IF(List!B8070="","",1)</f>
        <v/>
      </c>
    </row>
    <row r="8072" spans="18:18" x14ac:dyDescent="0.25">
      <c r="R8072" s="9" t="str">
        <f>IF(List!B8071="","",1)</f>
        <v/>
      </c>
    </row>
    <row r="8073" spans="18:18" x14ac:dyDescent="0.25">
      <c r="R8073" s="9" t="str">
        <f>IF(List!B8072="","",1)</f>
        <v/>
      </c>
    </row>
    <row r="8074" spans="18:18" x14ac:dyDescent="0.25">
      <c r="R8074" s="9" t="str">
        <f>IF(List!B8073="","",1)</f>
        <v/>
      </c>
    </row>
    <row r="8075" spans="18:18" x14ac:dyDescent="0.25">
      <c r="R8075" s="9" t="str">
        <f>IF(List!B8074="","",1)</f>
        <v/>
      </c>
    </row>
    <row r="8076" spans="18:18" x14ac:dyDescent="0.25">
      <c r="R8076" s="9" t="str">
        <f>IF(List!B8075="","",1)</f>
        <v/>
      </c>
    </row>
    <row r="8077" spans="18:18" x14ac:dyDescent="0.25">
      <c r="R8077" s="9" t="str">
        <f>IF(List!B8076="","",1)</f>
        <v/>
      </c>
    </row>
    <row r="8078" spans="18:18" x14ac:dyDescent="0.25">
      <c r="R8078" s="9" t="str">
        <f>IF(List!B8077="","",1)</f>
        <v/>
      </c>
    </row>
    <row r="8079" spans="18:18" x14ac:dyDescent="0.25">
      <c r="R8079" s="9" t="str">
        <f>IF(List!B8078="","",1)</f>
        <v/>
      </c>
    </row>
    <row r="8080" spans="18:18" x14ac:dyDescent="0.25">
      <c r="R8080" s="9" t="str">
        <f>IF(List!B8079="","",1)</f>
        <v/>
      </c>
    </row>
    <row r="8081" spans="18:18" x14ac:dyDescent="0.25">
      <c r="R8081" s="9" t="str">
        <f>IF(List!B8080="","",1)</f>
        <v/>
      </c>
    </row>
    <row r="8082" spans="18:18" x14ac:dyDescent="0.25">
      <c r="R8082" s="9" t="str">
        <f>IF(List!B8081="","",1)</f>
        <v/>
      </c>
    </row>
    <row r="8083" spans="18:18" x14ac:dyDescent="0.25">
      <c r="R8083" s="9" t="str">
        <f>IF(List!B8082="","",1)</f>
        <v/>
      </c>
    </row>
    <row r="8084" spans="18:18" x14ac:dyDescent="0.25">
      <c r="R8084" s="9" t="str">
        <f>IF(List!B8083="","",1)</f>
        <v/>
      </c>
    </row>
    <row r="8085" spans="18:18" x14ac:dyDescent="0.25">
      <c r="R8085" s="9" t="str">
        <f>IF(List!B8084="","",1)</f>
        <v/>
      </c>
    </row>
    <row r="8086" spans="18:18" x14ac:dyDescent="0.25">
      <c r="R8086" s="9" t="str">
        <f>IF(List!B8085="","",1)</f>
        <v/>
      </c>
    </row>
    <row r="8087" spans="18:18" x14ac:dyDescent="0.25">
      <c r="R8087" s="9" t="str">
        <f>IF(List!B8086="","",1)</f>
        <v/>
      </c>
    </row>
    <row r="8088" spans="18:18" x14ac:dyDescent="0.25">
      <c r="R8088" s="9" t="str">
        <f>IF(List!B8087="","",1)</f>
        <v/>
      </c>
    </row>
    <row r="8089" spans="18:18" x14ac:dyDescent="0.25">
      <c r="R8089" s="9" t="str">
        <f>IF(List!B8088="","",1)</f>
        <v/>
      </c>
    </row>
    <row r="8090" spans="18:18" x14ac:dyDescent="0.25">
      <c r="R8090" s="9" t="str">
        <f>IF(List!B8089="","",1)</f>
        <v/>
      </c>
    </row>
    <row r="8091" spans="18:18" x14ac:dyDescent="0.25">
      <c r="R8091" s="9" t="str">
        <f>IF(List!B8090="","",1)</f>
        <v/>
      </c>
    </row>
    <row r="8092" spans="18:18" x14ac:dyDescent="0.25">
      <c r="R8092" s="9" t="str">
        <f>IF(List!B8091="","",1)</f>
        <v/>
      </c>
    </row>
    <row r="8093" spans="18:18" x14ac:dyDescent="0.25">
      <c r="R8093" s="9" t="str">
        <f>IF(List!B8092="","",1)</f>
        <v/>
      </c>
    </row>
    <row r="8094" spans="18:18" x14ac:dyDescent="0.25">
      <c r="R8094" s="9" t="str">
        <f>IF(List!B8093="","",1)</f>
        <v/>
      </c>
    </row>
    <row r="8095" spans="18:18" x14ac:dyDescent="0.25">
      <c r="R8095" s="9" t="str">
        <f>IF(List!B8094="","",1)</f>
        <v/>
      </c>
    </row>
    <row r="8096" spans="18:18" x14ac:dyDescent="0.25">
      <c r="R8096" s="9" t="str">
        <f>IF(List!B8095="","",1)</f>
        <v/>
      </c>
    </row>
    <row r="8097" spans="18:18" x14ac:dyDescent="0.25">
      <c r="R8097" s="9" t="str">
        <f>IF(List!B8096="","",1)</f>
        <v/>
      </c>
    </row>
    <row r="8098" spans="18:18" x14ac:dyDescent="0.25">
      <c r="R8098" s="9" t="str">
        <f>IF(List!B8097="","",1)</f>
        <v/>
      </c>
    </row>
    <row r="8099" spans="18:18" x14ac:dyDescent="0.25">
      <c r="R8099" s="9" t="str">
        <f>IF(List!B8098="","",1)</f>
        <v/>
      </c>
    </row>
    <row r="8100" spans="18:18" x14ac:dyDescent="0.25">
      <c r="R8100" s="9" t="str">
        <f>IF(List!B8099="","",1)</f>
        <v/>
      </c>
    </row>
    <row r="8101" spans="18:18" x14ac:dyDescent="0.25">
      <c r="R8101" s="9" t="str">
        <f>IF(List!B8100="","",1)</f>
        <v/>
      </c>
    </row>
    <row r="8102" spans="18:18" x14ac:dyDescent="0.25">
      <c r="R8102" s="9" t="str">
        <f>IF(List!B8101="","",1)</f>
        <v/>
      </c>
    </row>
    <row r="8103" spans="18:18" x14ac:dyDescent="0.25">
      <c r="R8103" s="9" t="str">
        <f>IF(List!B8102="","",1)</f>
        <v/>
      </c>
    </row>
    <row r="8104" spans="18:18" x14ac:dyDescent="0.25">
      <c r="R8104" s="9" t="str">
        <f>IF(List!B8103="","",1)</f>
        <v/>
      </c>
    </row>
    <row r="8105" spans="18:18" x14ac:dyDescent="0.25">
      <c r="R8105" s="9" t="str">
        <f>IF(List!B8104="","",1)</f>
        <v/>
      </c>
    </row>
    <row r="8106" spans="18:18" x14ac:dyDescent="0.25">
      <c r="R8106" s="9" t="str">
        <f>IF(List!B8105="","",1)</f>
        <v/>
      </c>
    </row>
    <row r="8107" spans="18:18" x14ac:dyDescent="0.25">
      <c r="R8107" s="9" t="str">
        <f>IF(List!B8106="","",1)</f>
        <v/>
      </c>
    </row>
    <row r="8108" spans="18:18" x14ac:dyDescent="0.25">
      <c r="R8108" s="9" t="str">
        <f>IF(List!B8107="","",1)</f>
        <v/>
      </c>
    </row>
    <row r="8109" spans="18:18" x14ac:dyDescent="0.25">
      <c r="R8109" s="9" t="str">
        <f>IF(List!B8108="","",1)</f>
        <v/>
      </c>
    </row>
    <row r="8110" spans="18:18" x14ac:dyDescent="0.25">
      <c r="R8110" s="9" t="str">
        <f>IF(List!B8109="","",1)</f>
        <v/>
      </c>
    </row>
    <row r="8111" spans="18:18" x14ac:dyDescent="0.25">
      <c r="R8111" s="9" t="str">
        <f>IF(List!B8110="","",1)</f>
        <v/>
      </c>
    </row>
    <row r="8112" spans="18:18" x14ac:dyDescent="0.25">
      <c r="R8112" s="9" t="str">
        <f>IF(List!B8111="","",1)</f>
        <v/>
      </c>
    </row>
    <row r="8113" spans="18:18" x14ac:dyDescent="0.25">
      <c r="R8113" s="9" t="str">
        <f>IF(List!B8112="","",1)</f>
        <v/>
      </c>
    </row>
    <row r="8114" spans="18:18" x14ac:dyDescent="0.25">
      <c r="R8114" s="9" t="str">
        <f>IF(List!B8113="","",1)</f>
        <v/>
      </c>
    </row>
    <row r="8115" spans="18:18" x14ac:dyDescent="0.25">
      <c r="R8115" s="9" t="str">
        <f>IF(List!B8114="","",1)</f>
        <v/>
      </c>
    </row>
    <row r="8116" spans="18:18" x14ac:dyDescent="0.25">
      <c r="R8116" s="9" t="str">
        <f>IF(List!B8115="","",1)</f>
        <v/>
      </c>
    </row>
    <row r="8117" spans="18:18" x14ac:dyDescent="0.25">
      <c r="R8117" s="9" t="str">
        <f>IF(List!B8116="","",1)</f>
        <v/>
      </c>
    </row>
    <row r="8118" spans="18:18" x14ac:dyDescent="0.25">
      <c r="R8118" s="9" t="str">
        <f>IF(List!B8117="","",1)</f>
        <v/>
      </c>
    </row>
    <row r="8119" spans="18:18" x14ac:dyDescent="0.25">
      <c r="R8119" s="9" t="str">
        <f>IF(List!B8118="","",1)</f>
        <v/>
      </c>
    </row>
    <row r="8120" spans="18:18" x14ac:dyDescent="0.25">
      <c r="R8120" s="9" t="str">
        <f>IF(List!B8119="","",1)</f>
        <v/>
      </c>
    </row>
    <row r="8121" spans="18:18" x14ac:dyDescent="0.25">
      <c r="R8121" s="9" t="str">
        <f>IF(List!B8120="","",1)</f>
        <v/>
      </c>
    </row>
    <row r="8122" spans="18:18" x14ac:dyDescent="0.25">
      <c r="R8122" s="9" t="str">
        <f>IF(List!B8121="","",1)</f>
        <v/>
      </c>
    </row>
    <row r="8123" spans="18:18" x14ac:dyDescent="0.25">
      <c r="R8123" s="9" t="str">
        <f>IF(List!B8122="","",1)</f>
        <v/>
      </c>
    </row>
    <row r="8124" spans="18:18" x14ac:dyDescent="0.25">
      <c r="R8124" s="9" t="str">
        <f>IF(List!B8123="","",1)</f>
        <v/>
      </c>
    </row>
    <row r="8125" spans="18:18" x14ac:dyDescent="0.25">
      <c r="R8125" s="9" t="str">
        <f>IF(List!B8124="","",1)</f>
        <v/>
      </c>
    </row>
    <row r="8126" spans="18:18" x14ac:dyDescent="0.25">
      <c r="R8126" s="9" t="str">
        <f>IF(List!B8125="","",1)</f>
        <v/>
      </c>
    </row>
    <row r="8127" spans="18:18" x14ac:dyDescent="0.25">
      <c r="R8127" s="9" t="str">
        <f>IF(List!B8126="","",1)</f>
        <v/>
      </c>
    </row>
    <row r="8128" spans="18:18" x14ac:dyDescent="0.25">
      <c r="R8128" s="9" t="str">
        <f>IF(List!B8127="","",1)</f>
        <v/>
      </c>
    </row>
    <row r="8129" spans="18:18" x14ac:dyDescent="0.25">
      <c r="R8129" s="9" t="str">
        <f>IF(List!B8128="","",1)</f>
        <v/>
      </c>
    </row>
    <row r="8130" spans="18:18" x14ac:dyDescent="0.25">
      <c r="R8130" s="9" t="str">
        <f>IF(List!B8129="","",1)</f>
        <v/>
      </c>
    </row>
    <row r="8131" spans="18:18" x14ac:dyDescent="0.25">
      <c r="R8131" s="9" t="str">
        <f>IF(List!B8130="","",1)</f>
        <v/>
      </c>
    </row>
    <row r="8132" spans="18:18" x14ac:dyDescent="0.25">
      <c r="R8132" s="9" t="str">
        <f>IF(List!B8131="","",1)</f>
        <v/>
      </c>
    </row>
    <row r="8133" spans="18:18" x14ac:dyDescent="0.25">
      <c r="R8133" s="9" t="str">
        <f>IF(List!B8132="","",1)</f>
        <v/>
      </c>
    </row>
    <row r="8134" spans="18:18" x14ac:dyDescent="0.25">
      <c r="R8134" s="9" t="str">
        <f>IF(List!B8133="","",1)</f>
        <v/>
      </c>
    </row>
    <row r="8135" spans="18:18" x14ac:dyDescent="0.25">
      <c r="R8135" s="9" t="str">
        <f>IF(List!B8134="","",1)</f>
        <v/>
      </c>
    </row>
    <row r="8136" spans="18:18" x14ac:dyDescent="0.25">
      <c r="R8136" s="9" t="str">
        <f>IF(List!B8135="","",1)</f>
        <v/>
      </c>
    </row>
    <row r="8137" spans="18:18" x14ac:dyDescent="0.25">
      <c r="R8137" s="9" t="str">
        <f>IF(List!B8136="","",1)</f>
        <v/>
      </c>
    </row>
    <row r="8138" spans="18:18" x14ac:dyDescent="0.25">
      <c r="R8138" s="9" t="str">
        <f>IF(List!B8137="","",1)</f>
        <v/>
      </c>
    </row>
    <row r="8139" spans="18:18" x14ac:dyDescent="0.25">
      <c r="R8139" s="9" t="str">
        <f>IF(List!B8138="","",1)</f>
        <v/>
      </c>
    </row>
    <row r="8140" spans="18:18" x14ac:dyDescent="0.25">
      <c r="R8140" s="9" t="str">
        <f>IF(List!B8139="","",1)</f>
        <v/>
      </c>
    </row>
    <row r="8141" spans="18:18" x14ac:dyDescent="0.25">
      <c r="R8141" s="9" t="str">
        <f>IF(List!B8140="","",1)</f>
        <v/>
      </c>
    </row>
    <row r="8142" spans="18:18" x14ac:dyDescent="0.25">
      <c r="R8142" s="9" t="str">
        <f>IF(List!B8141="","",1)</f>
        <v/>
      </c>
    </row>
    <row r="8143" spans="18:18" x14ac:dyDescent="0.25">
      <c r="R8143" s="9" t="str">
        <f>IF(List!B8142="","",1)</f>
        <v/>
      </c>
    </row>
    <row r="8144" spans="18:18" x14ac:dyDescent="0.25">
      <c r="R8144" s="9" t="str">
        <f>IF(List!B8143="","",1)</f>
        <v/>
      </c>
    </row>
    <row r="8145" spans="18:18" x14ac:dyDescent="0.25">
      <c r="R8145" s="9" t="str">
        <f>IF(List!B8144="","",1)</f>
        <v/>
      </c>
    </row>
    <row r="8146" spans="18:18" x14ac:dyDescent="0.25">
      <c r="R8146" s="9" t="str">
        <f>IF(List!B8145="","",1)</f>
        <v/>
      </c>
    </row>
    <row r="8147" spans="18:18" x14ac:dyDescent="0.25">
      <c r="R8147" s="9" t="str">
        <f>IF(List!B8146="","",1)</f>
        <v/>
      </c>
    </row>
    <row r="8148" spans="18:18" x14ac:dyDescent="0.25">
      <c r="R8148" s="9" t="str">
        <f>IF(List!B8147="","",1)</f>
        <v/>
      </c>
    </row>
    <row r="8149" spans="18:18" x14ac:dyDescent="0.25">
      <c r="R8149" s="9" t="str">
        <f>IF(List!B8148="","",1)</f>
        <v/>
      </c>
    </row>
    <row r="8150" spans="18:18" x14ac:dyDescent="0.25">
      <c r="R8150" s="9" t="str">
        <f>IF(List!B8149="","",1)</f>
        <v/>
      </c>
    </row>
    <row r="8151" spans="18:18" x14ac:dyDescent="0.25">
      <c r="R8151" s="9" t="str">
        <f>IF(List!B8150="","",1)</f>
        <v/>
      </c>
    </row>
    <row r="8152" spans="18:18" x14ac:dyDescent="0.25">
      <c r="R8152" s="9" t="str">
        <f>IF(List!B8151="","",1)</f>
        <v/>
      </c>
    </row>
    <row r="8153" spans="18:18" x14ac:dyDescent="0.25">
      <c r="R8153" s="9" t="str">
        <f>IF(List!B8152="","",1)</f>
        <v/>
      </c>
    </row>
    <row r="8154" spans="18:18" x14ac:dyDescent="0.25">
      <c r="R8154" s="9" t="str">
        <f>IF(List!B8153="","",1)</f>
        <v/>
      </c>
    </row>
    <row r="8155" spans="18:18" x14ac:dyDescent="0.25">
      <c r="R8155" s="9" t="str">
        <f>IF(List!B8154="","",1)</f>
        <v/>
      </c>
    </row>
    <row r="8156" spans="18:18" x14ac:dyDescent="0.25">
      <c r="R8156" s="9" t="str">
        <f>IF(List!B8155="","",1)</f>
        <v/>
      </c>
    </row>
    <row r="8157" spans="18:18" x14ac:dyDescent="0.25">
      <c r="R8157" s="9" t="str">
        <f>IF(List!B8156="","",1)</f>
        <v/>
      </c>
    </row>
    <row r="8158" spans="18:18" x14ac:dyDescent="0.25">
      <c r="R8158" s="9" t="str">
        <f>IF(List!B8157="","",1)</f>
        <v/>
      </c>
    </row>
    <row r="8159" spans="18:18" x14ac:dyDescent="0.25">
      <c r="R8159" s="9" t="str">
        <f>IF(List!B8158="","",1)</f>
        <v/>
      </c>
    </row>
    <row r="8160" spans="18:18" x14ac:dyDescent="0.25">
      <c r="R8160" s="9" t="str">
        <f>IF(List!B8159="","",1)</f>
        <v/>
      </c>
    </row>
    <row r="8161" spans="18:18" x14ac:dyDescent="0.25">
      <c r="R8161" s="9" t="str">
        <f>IF(List!B8160="","",1)</f>
        <v/>
      </c>
    </row>
    <row r="8162" spans="18:18" x14ac:dyDescent="0.25">
      <c r="R8162" s="9" t="str">
        <f>IF(List!B8161="","",1)</f>
        <v/>
      </c>
    </row>
    <row r="8163" spans="18:18" x14ac:dyDescent="0.25">
      <c r="R8163" s="9" t="str">
        <f>IF(List!B8162="","",1)</f>
        <v/>
      </c>
    </row>
    <row r="8164" spans="18:18" x14ac:dyDescent="0.25">
      <c r="R8164" s="9" t="str">
        <f>IF(List!B8163="","",1)</f>
        <v/>
      </c>
    </row>
    <row r="8165" spans="18:18" x14ac:dyDescent="0.25">
      <c r="R8165" s="9" t="str">
        <f>IF(List!B8164="","",1)</f>
        <v/>
      </c>
    </row>
    <row r="8166" spans="18:18" x14ac:dyDescent="0.25">
      <c r="R8166" s="9" t="str">
        <f>IF(List!B8165="","",1)</f>
        <v/>
      </c>
    </row>
    <row r="8167" spans="18:18" x14ac:dyDescent="0.25">
      <c r="R8167" s="9" t="str">
        <f>IF(List!B8166="","",1)</f>
        <v/>
      </c>
    </row>
    <row r="8168" spans="18:18" x14ac:dyDescent="0.25">
      <c r="R8168" s="9" t="str">
        <f>IF(List!B8167="","",1)</f>
        <v/>
      </c>
    </row>
    <row r="8169" spans="18:18" x14ac:dyDescent="0.25">
      <c r="R8169" s="9" t="str">
        <f>IF(List!B8168="","",1)</f>
        <v/>
      </c>
    </row>
    <row r="8170" spans="18:18" x14ac:dyDescent="0.25">
      <c r="R8170" s="9" t="str">
        <f>IF(List!B8169="","",1)</f>
        <v/>
      </c>
    </row>
    <row r="8171" spans="18:18" x14ac:dyDescent="0.25">
      <c r="R8171" s="9" t="str">
        <f>IF(List!B8170="","",1)</f>
        <v/>
      </c>
    </row>
    <row r="8172" spans="18:18" x14ac:dyDescent="0.25">
      <c r="R8172" s="9" t="str">
        <f>IF(List!B8171="","",1)</f>
        <v/>
      </c>
    </row>
    <row r="8173" spans="18:18" x14ac:dyDescent="0.25">
      <c r="R8173" s="9" t="str">
        <f>IF(List!B8172="","",1)</f>
        <v/>
      </c>
    </row>
    <row r="8174" spans="18:18" x14ac:dyDescent="0.25">
      <c r="R8174" s="9" t="str">
        <f>IF(List!B8173="","",1)</f>
        <v/>
      </c>
    </row>
    <row r="8175" spans="18:18" x14ac:dyDescent="0.25">
      <c r="R8175" s="9" t="str">
        <f>IF(List!B8174="","",1)</f>
        <v/>
      </c>
    </row>
    <row r="8176" spans="18:18" x14ac:dyDescent="0.25">
      <c r="R8176" s="9" t="str">
        <f>IF(List!B8175="","",1)</f>
        <v/>
      </c>
    </row>
    <row r="8177" spans="18:18" x14ac:dyDescent="0.25">
      <c r="R8177" s="9" t="str">
        <f>IF(List!B8176="","",1)</f>
        <v/>
      </c>
    </row>
    <row r="8178" spans="18:18" x14ac:dyDescent="0.25">
      <c r="R8178" s="9" t="str">
        <f>IF(List!B8177="","",1)</f>
        <v/>
      </c>
    </row>
    <row r="8179" spans="18:18" x14ac:dyDescent="0.25">
      <c r="R8179" s="9" t="str">
        <f>IF(List!B8178="","",1)</f>
        <v/>
      </c>
    </row>
    <row r="8180" spans="18:18" x14ac:dyDescent="0.25">
      <c r="R8180" s="9" t="str">
        <f>IF(List!B8179="","",1)</f>
        <v/>
      </c>
    </row>
    <row r="8181" spans="18:18" x14ac:dyDescent="0.25">
      <c r="R8181" s="9" t="str">
        <f>IF(List!B8180="","",1)</f>
        <v/>
      </c>
    </row>
    <row r="8182" spans="18:18" x14ac:dyDescent="0.25">
      <c r="R8182" s="9" t="str">
        <f>IF(List!B8181="","",1)</f>
        <v/>
      </c>
    </row>
    <row r="8183" spans="18:18" x14ac:dyDescent="0.25">
      <c r="R8183" s="9" t="str">
        <f>IF(List!B8182="","",1)</f>
        <v/>
      </c>
    </row>
    <row r="8184" spans="18:18" x14ac:dyDescent="0.25">
      <c r="R8184" s="9" t="str">
        <f>IF(List!B8183="","",1)</f>
        <v/>
      </c>
    </row>
    <row r="8185" spans="18:18" x14ac:dyDescent="0.25">
      <c r="R8185" s="9" t="str">
        <f>IF(List!B8184="","",1)</f>
        <v/>
      </c>
    </row>
    <row r="8186" spans="18:18" x14ac:dyDescent="0.25">
      <c r="R8186" s="9" t="str">
        <f>IF(List!B8185="","",1)</f>
        <v/>
      </c>
    </row>
    <row r="8187" spans="18:18" x14ac:dyDescent="0.25">
      <c r="R8187" s="9" t="str">
        <f>IF(List!B8186="","",1)</f>
        <v/>
      </c>
    </row>
    <row r="8188" spans="18:18" x14ac:dyDescent="0.25">
      <c r="R8188" s="9" t="str">
        <f>IF(List!B8187="","",1)</f>
        <v/>
      </c>
    </row>
    <row r="8189" spans="18:18" x14ac:dyDescent="0.25">
      <c r="R8189" s="9" t="str">
        <f>IF(List!B8188="","",1)</f>
        <v/>
      </c>
    </row>
    <row r="8190" spans="18:18" x14ac:dyDescent="0.25">
      <c r="R8190" s="9" t="str">
        <f>IF(List!B8189="","",1)</f>
        <v/>
      </c>
    </row>
    <row r="8191" spans="18:18" x14ac:dyDescent="0.25">
      <c r="R8191" s="9" t="str">
        <f>IF(List!B8190="","",1)</f>
        <v/>
      </c>
    </row>
    <row r="8192" spans="18:18" x14ac:dyDescent="0.25">
      <c r="R8192" s="9" t="str">
        <f>IF(List!B8191="","",1)</f>
        <v/>
      </c>
    </row>
    <row r="8193" spans="18:18" x14ac:dyDescent="0.25">
      <c r="R8193" s="9" t="str">
        <f>IF(List!B8192="","",1)</f>
        <v/>
      </c>
    </row>
    <row r="8194" spans="18:18" x14ac:dyDescent="0.25">
      <c r="R8194" s="9" t="str">
        <f>IF(List!B8193="","",1)</f>
        <v/>
      </c>
    </row>
    <row r="8195" spans="18:18" x14ac:dyDescent="0.25">
      <c r="R8195" s="9" t="str">
        <f>IF(List!B8194="","",1)</f>
        <v/>
      </c>
    </row>
    <row r="8196" spans="18:18" x14ac:dyDescent="0.25">
      <c r="R8196" s="9" t="str">
        <f>IF(List!B8195="","",1)</f>
        <v/>
      </c>
    </row>
    <row r="8197" spans="18:18" x14ac:dyDescent="0.25">
      <c r="R8197" s="9" t="str">
        <f>IF(List!B8196="","",1)</f>
        <v/>
      </c>
    </row>
    <row r="8198" spans="18:18" x14ac:dyDescent="0.25">
      <c r="R8198" s="9" t="str">
        <f>IF(List!B8197="","",1)</f>
        <v/>
      </c>
    </row>
    <row r="8199" spans="18:18" x14ac:dyDescent="0.25">
      <c r="R8199" s="9" t="str">
        <f>IF(List!B8198="","",1)</f>
        <v/>
      </c>
    </row>
    <row r="8200" spans="18:18" x14ac:dyDescent="0.25">
      <c r="R8200" s="9" t="str">
        <f>IF(List!B8199="","",1)</f>
        <v/>
      </c>
    </row>
    <row r="8201" spans="18:18" x14ac:dyDescent="0.25">
      <c r="R8201" s="9" t="str">
        <f>IF(List!B8200="","",1)</f>
        <v/>
      </c>
    </row>
    <row r="8202" spans="18:18" x14ac:dyDescent="0.25">
      <c r="R8202" s="9" t="str">
        <f>IF(List!B8201="","",1)</f>
        <v/>
      </c>
    </row>
    <row r="8203" spans="18:18" x14ac:dyDescent="0.25">
      <c r="R8203" s="9" t="str">
        <f>IF(List!B8202="","",1)</f>
        <v/>
      </c>
    </row>
    <row r="8204" spans="18:18" x14ac:dyDescent="0.25">
      <c r="R8204" s="9" t="str">
        <f>IF(List!B8203="","",1)</f>
        <v/>
      </c>
    </row>
    <row r="8205" spans="18:18" x14ac:dyDescent="0.25">
      <c r="R8205" s="9" t="str">
        <f>IF(List!B8204="","",1)</f>
        <v/>
      </c>
    </row>
    <row r="8206" spans="18:18" x14ac:dyDescent="0.25">
      <c r="R8206" s="9" t="str">
        <f>IF(List!B8205="","",1)</f>
        <v/>
      </c>
    </row>
    <row r="8207" spans="18:18" x14ac:dyDescent="0.25">
      <c r="R8207" s="9" t="str">
        <f>IF(List!B8206="","",1)</f>
        <v/>
      </c>
    </row>
    <row r="8208" spans="18:18" x14ac:dyDescent="0.25">
      <c r="R8208" s="9" t="str">
        <f>IF(List!B8207="","",1)</f>
        <v/>
      </c>
    </row>
    <row r="8209" spans="18:18" x14ac:dyDescent="0.25">
      <c r="R8209" s="9" t="str">
        <f>IF(List!B8208="","",1)</f>
        <v/>
      </c>
    </row>
    <row r="8210" spans="18:18" x14ac:dyDescent="0.25">
      <c r="R8210" s="9" t="str">
        <f>IF(List!B8209="","",1)</f>
        <v/>
      </c>
    </row>
    <row r="8211" spans="18:18" x14ac:dyDescent="0.25">
      <c r="R8211" s="9" t="str">
        <f>IF(List!B8210="","",1)</f>
        <v/>
      </c>
    </row>
    <row r="8212" spans="18:18" x14ac:dyDescent="0.25">
      <c r="R8212" s="9" t="str">
        <f>IF(List!B8211="","",1)</f>
        <v/>
      </c>
    </row>
    <row r="8213" spans="18:18" x14ac:dyDescent="0.25">
      <c r="R8213" s="9" t="str">
        <f>IF(List!B8212="","",1)</f>
        <v/>
      </c>
    </row>
    <row r="8214" spans="18:18" x14ac:dyDescent="0.25">
      <c r="R8214" s="9" t="str">
        <f>IF(List!B8213="","",1)</f>
        <v/>
      </c>
    </row>
    <row r="8215" spans="18:18" x14ac:dyDescent="0.25">
      <c r="R8215" s="9" t="str">
        <f>IF(List!B8214="","",1)</f>
        <v/>
      </c>
    </row>
    <row r="8216" spans="18:18" x14ac:dyDescent="0.25">
      <c r="R8216" s="9" t="str">
        <f>IF(List!B8215="","",1)</f>
        <v/>
      </c>
    </row>
    <row r="8217" spans="18:18" x14ac:dyDescent="0.25">
      <c r="R8217" s="9" t="str">
        <f>IF(List!B8216="","",1)</f>
        <v/>
      </c>
    </row>
    <row r="8218" spans="18:18" x14ac:dyDescent="0.25">
      <c r="R8218" s="9" t="str">
        <f>IF(List!B8217="","",1)</f>
        <v/>
      </c>
    </row>
    <row r="8219" spans="18:18" x14ac:dyDescent="0.25">
      <c r="R8219" s="9" t="str">
        <f>IF(List!B8218="","",1)</f>
        <v/>
      </c>
    </row>
    <row r="8220" spans="18:18" x14ac:dyDescent="0.25">
      <c r="R8220" s="9" t="str">
        <f>IF(List!B8219="","",1)</f>
        <v/>
      </c>
    </row>
    <row r="8221" spans="18:18" x14ac:dyDescent="0.25">
      <c r="R8221" s="9" t="str">
        <f>IF(List!B8220="","",1)</f>
        <v/>
      </c>
    </row>
    <row r="8222" spans="18:18" x14ac:dyDescent="0.25">
      <c r="R8222" s="9" t="str">
        <f>IF(List!B8221="","",1)</f>
        <v/>
      </c>
    </row>
    <row r="8223" spans="18:18" x14ac:dyDescent="0.25">
      <c r="R8223" s="9" t="str">
        <f>IF(List!B8222="","",1)</f>
        <v/>
      </c>
    </row>
    <row r="8224" spans="18:18" x14ac:dyDescent="0.25">
      <c r="R8224" s="9" t="str">
        <f>IF(List!B8223="","",1)</f>
        <v/>
      </c>
    </row>
    <row r="8225" spans="18:18" x14ac:dyDescent="0.25">
      <c r="R8225" s="9" t="str">
        <f>IF(List!B8224="","",1)</f>
        <v/>
      </c>
    </row>
    <row r="8226" spans="18:18" x14ac:dyDescent="0.25">
      <c r="R8226" s="9" t="str">
        <f>IF(List!B8225="","",1)</f>
        <v/>
      </c>
    </row>
    <row r="8227" spans="18:18" x14ac:dyDescent="0.25">
      <c r="R8227" s="9" t="str">
        <f>IF(List!B8226="","",1)</f>
        <v/>
      </c>
    </row>
    <row r="8228" spans="18:18" x14ac:dyDescent="0.25">
      <c r="R8228" s="9" t="str">
        <f>IF(List!B8227="","",1)</f>
        <v/>
      </c>
    </row>
    <row r="8229" spans="18:18" x14ac:dyDescent="0.25">
      <c r="R8229" s="9" t="str">
        <f>IF(List!B8228="","",1)</f>
        <v/>
      </c>
    </row>
    <row r="8230" spans="18:18" x14ac:dyDescent="0.25">
      <c r="R8230" s="9" t="str">
        <f>IF(List!B8229="","",1)</f>
        <v/>
      </c>
    </row>
    <row r="8231" spans="18:18" x14ac:dyDescent="0.25">
      <c r="R8231" s="9" t="str">
        <f>IF(List!B8230="","",1)</f>
        <v/>
      </c>
    </row>
    <row r="8232" spans="18:18" x14ac:dyDescent="0.25">
      <c r="R8232" s="9" t="str">
        <f>IF(List!B8231="","",1)</f>
        <v/>
      </c>
    </row>
    <row r="8233" spans="18:18" x14ac:dyDescent="0.25">
      <c r="R8233" s="9" t="str">
        <f>IF(List!B8232="","",1)</f>
        <v/>
      </c>
    </row>
    <row r="8234" spans="18:18" x14ac:dyDescent="0.25">
      <c r="R8234" s="9" t="str">
        <f>IF(List!B8233="","",1)</f>
        <v/>
      </c>
    </row>
    <row r="8235" spans="18:18" x14ac:dyDescent="0.25">
      <c r="R8235" s="9" t="str">
        <f>IF(List!B8234="","",1)</f>
        <v/>
      </c>
    </row>
    <row r="8236" spans="18:18" x14ac:dyDescent="0.25">
      <c r="R8236" s="9" t="str">
        <f>IF(List!B8235="","",1)</f>
        <v/>
      </c>
    </row>
    <row r="8237" spans="18:18" x14ac:dyDescent="0.25">
      <c r="R8237" s="9" t="str">
        <f>IF(List!B8236="","",1)</f>
        <v/>
      </c>
    </row>
    <row r="8238" spans="18:18" x14ac:dyDescent="0.25">
      <c r="R8238" s="9" t="str">
        <f>IF(List!B8237="","",1)</f>
        <v/>
      </c>
    </row>
    <row r="8239" spans="18:18" x14ac:dyDescent="0.25">
      <c r="R8239" s="9" t="str">
        <f>IF(List!B8238="","",1)</f>
        <v/>
      </c>
    </row>
    <row r="8240" spans="18:18" x14ac:dyDescent="0.25">
      <c r="R8240" s="9" t="str">
        <f>IF(List!B8239="","",1)</f>
        <v/>
      </c>
    </row>
    <row r="8241" spans="18:18" x14ac:dyDescent="0.25">
      <c r="R8241" s="9" t="str">
        <f>IF(List!B8240="","",1)</f>
        <v/>
      </c>
    </row>
    <row r="8242" spans="18:18" x14ac:dyDescent="0.25">
      <c r="R8242" s="9" t="str">
        <f>IF(List!B8241="","",1)</f>
        <v/>
      </c>
    </row>
    <row r="8243" spans="18:18" x14ac:dyDescent="0.25">
      <c r="R8243" s="9" t="str">
        <f>IF(List!B8242="","",1)</f>
        <v/>
      </c>
    </row>
    <row r="8244" spans="18:18" x14ac:dyDescent="0.25">
      <c r="R8244" s="9" t="str">
        <f>IF(List!B8243="","",1)</f>
        <v/>
      </c>
    </row>
    <row r="8245" spans="18:18" x14ac:dyDescent="0.25">
      <c r="R8245" s="9" t="str">
        <f>IF(List!B8244="","",1)</f>
        <v/>
      </c>
    </row>
    <row r="8246" spans="18:18" x14ac:dyDescent="0.25">
      <c r="R8246" s="9" t="str">
        <f>IF(List!B8245="","",1)</f>
        <v/>
      </c>
    </row>
    <row r="8247" spans="18:18" x14ac:dyDescent="0.25">
      <c r="R8247" s="9" t="str">
        <f>IF(List!B8246="","",1)</f>
        <v/>
      </c>
    </row>
    <row r="8248" spans="18:18" x14ac:dyDescent="0.25">
      <c r="R8248" s="9" t="str">
        <f>IF(List!B8247="","",1)</f>
        <v/>
      </c>
    </row>
    <row r="8249" spans="18:18" x14ac:dyDescent="0.25">
      <c r="R8249" s="9" t="str">
        <f>IF(List!B8248="","",1)</f>
        <v/>
      </c>
    </row>
    <row r="8250" spans="18:18" x14ac:dyDescent="0.25">
      <c r="R8250" s="9" t="str">
        <f>IF(List!B8249="","",1)</f>
        <v/>
      </c>
    </row>
    <row r="8251" spans="18:18" x14ac:dyDescent="0.25">
      <c r="R8251" s="9" t="str">
        <f>IF(List!B8250="","",1)</f>
        <v/>
      </c>
    </row>
    <row r="8252" spans="18:18" x14ac:dyDescent="0.25">
      <c r="R8252" s="9" t="str">
        <f>IF(List!B8251="","",1)</f>
        <v/>
      </c>
    </row>
    <row r="8253" spans="18:18" x14ac:dyDescent="0.25">
      <c r="R8253" s="9" t="str">
        <f>IF(List!B8252="","",1)</f>
        <v/>
      </c>
    </row>
    <row r="8254" spans="18:18" x14ac:dyDescent="0.25">
      <c r="R8254" s="9" t="str">
        <f>IF(List!B8253="","",1)</f>
        <v/>
      </c>
    </row>
    <row r="8255" spans="18:18" x14ac:dyDescent="0.25">
      <c r="R8255" s="9" t="str">
        <f>IF(List!B8254="","",1)</f>
        <v/>
      </c>
    </row>
    <row r="8256" spans="18:18" x14ac:dyDescent="0.25">
      <c r="R8256" s="9" t="str">
        <f>IF(List!B8255="","",1)</f>
        <v/>
      </c>
    </row>
    <row r="8257" spans="18:18" x14ac:dyDescent="0.25">
      <c r="R8257" s="9" t="str">
        <f>IF(List!B8256="","",1)</f>
        <v/>
      </c>
    </row>
    <row r="8258" spans="18:18" x14ac:dyDescent="0.25">
      <c r="R8258" s="9" t="str">
        <f>IF(List!B8257="","",1)</f>
        <v/>
      </c>
    </row>
    <row r="8259" spans="18:18" x14ac:dyDescent="0.25">
      <c r="R8259" s="9" t="str">
        <f>IF(List!B8258="","",1)</f>
        <v/>
      </c>
    </row>
    <row r="8260" spans="18:18" x14ac:dyDescent="0.25">
      <c r="R8260" s="9" t="str">
        <f>IF(List!B8259="","",1)</f>
        <v/>
      </c>
    </row>
    <row r="8261" spans="18:18" x14ac:dyDescent="0.25">
      <c r="R8261" s="9" t="str">
        <f>IF(List!B8260="","",1)</f>
        <v/>
      </c>
    </row>
    <row r="8262" spans="18:18" x14ac:dyDescent="0.25">
      <c r="R8262" s="9" t="str">
        <f>IF(List!B8261="","",1)</f>
        <v/>
      </c>
    </row>
    <row r="8263" spans="18:18" x14ac:dyDescent="0.25">
      <c r="R8263" s="9" t="str">
        <f>IF(List!B8262="","",1)</f>
        <v/>
      </c>
    </row>
    <row r="8264" spans="18:18" x14ac:dyDescent="0.25">
      <c r="R8264" s="9" t="str">
        <f>IF(List!B8263="","",1)</f>
        <v/>
      </c>
    </row>
    <row r="8265" spans="18:18" x14ac:dyDescent="0.25">
      <c r="R8265" s="9" t="str">
        <f>IF(List!B8264="","",1)</f>
        <v/>
      </c>
    </row>
    <row r="8266" spans="18:18" x14ac:dyDescent="0.25">
      <c r="R8266" s="9" t="str">
        <f>IF(List!B8265="","",1)</f>
        <v/>
      </c>
    </row>
    <row r="8267" spans="18:18" x14ac:dyDescent="0.25">
      <c r="R8267" s="9" t="str">
        <f>IF(List!B8266="","",1)</f>
        <v/>
      </c>
    </row>
    <row r="8268" spans="18:18" x14ac:dyDescent="0.25">
      <c r="R8268" s="9" t="str">
        <f>IF(List!B8267="","",1)</f>
        <v/>
      </c>
    </row>
    <row r="8269" spans="18:18" x14ac:dyDescent="0.25">
      <c r="R8269" s="9" t="str">
        <f>IF(List!B8268="","",1)</f>
        <v/>
      </c>
    </row>
    <row r="8270" spans="18:18" x14ac:dyDescent="0.25">
      <c r="R8270" s="9" t="str">
        <f>IF(List!B8269="","",1)</f>
        <v/>
      </c>
    </row>
    <row r="8271" spans="18:18" x14ac:dyDescent="0.25">
      <c r="R8271" s="9" t="str">
        <f>IF(List!B8270="","",1)</f>
        <v/>
      </c>
    </row>
    <row r="8272" spans="18:18" x14ac:dyDescent="0.25">
      <c r="R8272" s="9" t="str">
        <f>IF(List!B8271="","",1)</f>
        <v/>
      </c>
    </row>
    <row r="8273" spans="18:18" x14ac:dyDescent="0.25">
      <c r="R8273" s="9" t="str">
        <f>IF(List!B8272="","",1)</f>
        <v/>
      </c>
    </row>
    <row r="8274" spans="18:18" x14ac:dyDescent="0.25">
      <c r="R8274" s="9" t="str">
        <f>IF(List!B8273="","",1)</f>
        <v/>
      </c>
    </row>
    <row r="8275" spans="18:18" x14ac:dyDescent="0.25">
      <c r="R8275" s="9" t="str">
        <f>IF(List!B8274="","",1)</f>
        <v/>
      </c>
    </row>
    <row r="8276" spans="18:18" x14ac:dyDescent="0.25">
      <c r="R8276" s="9" t="str">
        <f>IF(List!B8275="","",1)</f>
        <v/>
      </c>
    </row>
    <row r="8277" spans="18:18" x14ac:dyDescent="0.25">
      <c r="R8277" s="9" t="str">
        <f>IF(List!B8276="","",1)</f>
        <v/>
      </c>
    </row>
    <row r="8278" spans="18:18" x14ac:dyDescent="0.25">
      <c r="R8278" s="9" t="str">
        <f>IF(List!B8277="","",1)</f>
        <v/>
      </c>
    </row>
    <row r="8279" spans="18:18" x14ac:dyDescent="0.25">
      <c r="R8279" s="9" t="str">
        <f>IF(List!B8278="","",1)</f>
        <v/>
      </c>
    </row>
    <row r="8280" spans="18:18" x14ac:dyDescent="0.25">
      <c r="R8280" s="9" t="str">
        <f>IF(List!B8279="","",1)</f>
        <v/>
      </c>
    </row>
    <row r="8281" spans="18:18" x14ac:dyDescent="0.25">
      <c r="R8281" s="9" t="str">
        <f>IF(List!B8280="","",1)</f>
        <v/>
      </c>
    </row>
    <row r="8282" spans="18:18" x14ac:dyDescent="0.25">
      <c r="R8282" s="9" t="str">
        <f>IF(List!B8281="","",1)</f>
        <v/>
      </c>
    </row>
    <row r="8283" spans="18:18" x14ac:dyDescent="0.25">
      <c r="R8283" s="9" t="str">
        <f>IF(List!B8282="","",1)</f>
        <v/>
      </c>
    </row>
    <row r="8284" spans="18:18" x14ac:dyDescent="0.25">
      <c r="R8284" s="9" t="str">
        <f>IF(List!B8283="","",1)</f>
        <v/>
      </c>
    </row>
    <row r="8285" spans="18:18" x14ac:dyDescent="0.25">
      <c r="R8285" s="9" t="str">
        <f>IF(List!B8284="","",1)</f>
        <v/>
      </c>
    </row>
    <row r="8286" spans="18:18" x14ac:dyDescent="0.25">
      <c r="R8286" s="9" t="str">
        <f>IF(List!B8285="","",1)</f>
        <v/>
      </c>
    </row>
    <row r="8287" spans="18:18" x14ac:dyDescent="0.25">
      <c r="R8287" s="9" t="str">
        <f>IF(List!B8286="","",1)</f>
        <v/>
      </c>
    </row>
    <row r="8288" spans="18:18" x14ac:dyDescent="0.25">
      <c r="R8288" s="9" t="str">
        <f>IF(List!B8287="","",1)</f>
        <v/>
      </c>
    </row>
    <row r="8289" spans="18:18" x14ac:dyDescent="0.25">
      <c r="R8289" s="9" t="str">
        <f>IF(List!B8288="","",1)</f>
        <v/>
      </c>
    </row>
    <row r="8290" spans="18:18" x14ac:dyDescent="0.25">
      <c r="R8290" s="9" t="str">
        <f>IF(List!B8289="","",1)</f>
        <v/>
      </c>
    </row>
    <row r="8291" spans="18:18" x14ac:dyDescent="0.25">
      <c r="R8291" s="9" t="str">
        <f>IF(List!B8290="","",1)</f>
        <v/>
      </c>
    </row>
    <row r="8292" spans="18:18" x14ac:dyDescent="0.25">
      <c r="R8292" s="9" t="str">
        <f>IF(List!B8291="","",1)</f>
        <v/>
      </c>
    </row>
    <row r="8293" spans="18:18" x14ac:dyDescent="0.25">
      <c r="R8293" s="9" t="str">
        <f>IF(List!B8292="","",1)</f>
        <v/>
      </c>
    </row>
    <row r="8294" spans="18:18" x14ac:dyDescent="0.25">
      <c r="R8294" s="9" t="str">
        <f>IF(List!B8293="","",1)</f>
        <v/>
      </c>
    </row>
    <row r="8295" spans="18:18" x14ac:dyDescent="0.25">
      <c r="R8295" s="9" t="str">
        <f>IF(List!B8294="","",1)</f>
        <v/>
      </c>
    </row>
    <row r="8296" spans="18:18" x14ac:dyDescent="0.25">
      <c r="R8296" s="9" t="str">
        <f>IF(List!B8295="","",1)</f>
        <v/>
      </c>
    </row>
    <row r="8297" spans="18:18" x14ac:dyDescent="0.25">
      <c r="R8297" s="9" t="str">
        <f>IF(List!B8296="","",1)</f>
        <v/>
      </c>
    </row>
    <row r="8298" spans="18:18" x14ac:dyDescent="0.25">
      <c r="R8298" s="9" t="str">
        <f>IF(List!B8297="","",1)</f>
        <v/>
      </c>
    </row>
    <row r="8299" spans="18:18" x14ac:dyDescent="0.25">
      <c r="R8299" s="9" t="str">
        <f>IF(List!B8298="","",1)</f>
        <v/>
      </c>
    </row>
    <row r="8300" spans="18:18" x14ac:dyDescent="0.25">
      <c r="R8300" s="9" t="str">
        <f>IF(List!B8299="","",1)</f>
        <v/>
      </c>
    </row>
    <row r="8301" spans="18:18" x14ac:dyDescent="0.25">
      <c r="R8301" s="9" t="str">
        <f>IF(List!B8300="","",1)</f>
        <v/>
      </c>
    </row>
    <row r="8302" spans="18:18" x14ac:dyDescent="0.25">
      <c r="R8302" s="9" t="str">
        <f>IF(List!B8301="","",1)</f>
        <v/>
      </c>
    </row>
    <row r="8303" spans="18:18" x14ac:dyDescent="0.25">
      <c r="R8303" s="9" t="str">
        <f>IF(List!B8302="","",1)</f>
        <v/>
      </c>
    </row>
    <row r="8304" spans="18:18" x14ac:dyDescent="0.25">
      <c r="R8304" s="9" t="str">
        <f>IF(List!B8303="","",1)</f>
        <v/>
      </c>
    </row>
    <row r="8305" spans="18:18" x14ac:dyDescent="0.25">
      <c r="R8305" s="9" t="str">
        <f>IF(List!B8304="","",1)</f>
        <v/>
      </c>
    </row>
    <row r="8306" spans="18:18" x14ac:dyDescent="0.25">
      <c r="R8306" s="9" t="str">
        <f>IF(List!B8305="","",1)</f>
        <v/>
      </c>
    </row>
    <row r="8307" spans="18:18" x14ac:dyDescent="0.25">
      <c r="R8307" s="9" t="str">
        <f>IF(List!B8306="","",1)</f>
        <v/>
      </c>
    </row>
    <row r="8308" spans="18:18" x14ac:dyDescent="0.25">
      <c r="R8308" s="9" t="str">
        <f>IF(List!B8307="","",1)</f>
        <v/>
      </c>
    </row>
    <row r="8309" spans="18:18" x14ac:dyDescent="0.25">
      <c r="R8309" s="9" t="str">
        <f>IF(List!B8308="","",1)</f>
        <v/>
      </c>
    </row>
    <row r="8310" spans="18:18" x14ac:dyDescent="0.25">
      <c r="R8310" s="9" t="str">
        <f>IF(List!B8309="","",1)</f>
        <v/>
      </c>
    </row>
    <row r="8311" spans="18:18" x14ac:dyDescent="0.25">
      <c r="R8311" s="9" t="str">
        <f>IF(List!B8310="","",1)</f>
        <v/>
      </c>
    </row>
    <row r="8312" spans="18:18" x14ac:dyDescent="0.25">
      <c r="R8312" s="9" t="str">
        <f>IF(List!B8311="","",1)</f>
        <v/>
      </c>
    </row>
    <row r="8313" spans="18:18" x14ac:dyDescent="0.25">
      <c r="R8313" s="9" t="str">
        <f>IF(List!B8312="","",1)</f>
        <v/>
      </c>
    </row>
    <row r="8314" spans="18:18" x14ac:dyDescent="0.25">
      <c r="R8314" s="9" t="str">
        <f>IF(List!B8313="","",1)</f>
        <v/>
      </c>
    </row>
    <row r="8315" spans="18:18" x14ac:dyDescent="0.25">
      <c r="R8315" s="9" t="str">
        <f>IF(List!B8314="","",1)</f>
        <v/>
      </c>
    </row>
    <row r="8316" spans="18:18" x14ac:dyDescent="0.25">
      <c r="R8316" s="9" t="str">
        <f>IF(List!B8315="","",1)</f>
        <v/>
      </c>
    </row>
    <row r="8317" spans="18:18" x14ac:dyDescent="0.25">
      <c r="R8317" s="9" t="str">
        <f>IF(List!B8316="","",1)</f>
        <v/>
      </c>
    </row>
    <row r="8318" spans="18:18" x14ac:dyDescent="0.25">
      <c r="R8318" s="9" t="str">
        <f>IF(List!B8317="","",1)</f>
        <v/>
      </c>
    </row>
    <row r="8319" spans="18:18" x14ac:dyDescent="0.25">
      <c r="R8319" s="9" t="str">
        <f>IF(List!B8318="","",1)</f>
        <v/>
      </c>
    </row>
    <row r="8320" spans="18:18" x14ac:dyDescent="0.25">
      <c r="R8320" s="9" t="str">
        <f>IF(List!B8319="","",1)</f>
        <v/>
      </c>
    </row>
    <row r="8321" spans="18:18" x14ac:dyDescent="0.25">
      <c r="R8321" s="9" t="str">
        <f>IF(List!B8320="","",1)</f>
        <v/>
      </c>
    </row>
    <row r="8322" spans="18:18" x14ac:dyDescent="0.25">
      <c r="R8322" s="9" t="str">
        <f>IF(List!B8321="","",1)</f>
        <v/>
      </c>
    </row>
    <row r="8323" spans="18:18" x14ac:dyDescent="0.25">
      <c r="R8323" s="9" t="str">
        <f>IF(List!B8322="","",1)</f>
        <v/>
      </c>
    </row>
    <row r="8324" spans="18:18" x14ac:dyDescent="0.25">
      <c r="R8324" s="9" t="str">
        <f>IF(List!B8323="","",1)</f>
        <v/>
      </c>
    </row>
    <row r="8325" spans="18:18" x14ac:dyDescent="0.25">
      <c r="R8325" s="9" t="str">
        <f>IF(List!B8324="","",1)</f>
        <v/>
      </c>
    </row>
    <row r="8326" spans="18:18" x14ac:dyDescent="0.25">
      <c r="R8326" s="9" t="str">
        <f>IF(List!B8325="","",1)</f>
        <v/>
      </c>
    </row>
    <row r="8327" spans="18:18" x14ac:dyDescent="0.25">
      <c r="R8327" s="9" t="str">
        <f>IF(List!B8326="","",1)</f>
        <v/>
      </c>
    </row>
    <row r="8328" spans="18:18" x14ac:dyDescent="0.25">
      <c r="R8328" s="9" t="str">
        <f>IF(List!B8327="","",1)</f>
        <v/>
      </c>
    </row>
    <row r="8329" spans="18:18" x14ac:dyDescent="0.25">
      <c r="R8329" s="9" t="str">
        <f>IF(List!B8328="","",1)</f>
        <v/>
      </c>
    </row>
    <row r="8330" spans="18:18" x14ac:dyDescent="0.25">
      <c r="R8330" s="9" t="str">
        <f>IF(List!B8329="","",1)</f>
        <v/>
      </c>
    </row>
    <row r="8331" spans="18:18" x14ac:dyDescent="0.25">
      <c r="R8331" s="9" t="str">
        <f>IF(List!B8330="","",1)</f>
        <v/>
      </c>
    </row>
    <row r="8332" spans="18:18" x14ac:dyDescent="0.25">
      <c r="R8332" s="9" t="str">
        <f>IF(List!B8331="","",1)</f>
        <v/>
      </c>
    </row>
    <row r="8333" spans="18:18" x14ac:dyDescent="0.25">
      <c r="R8333" s="9" t="str">
        <f>IF(List!B8332="","",1)</f>
        <v/>
      </c>
    </row>
    <row r="8334" spans="18:18" x14ac:dyDescent="0.25">
      <c r="R8334" s="9" t="str">
        <f>IF(List!B8333="","",1)</f>
        <v/>
      </c>
    </row>
    <row r="8335" spans="18:18" x14ac:dyDescent="0.25">
      <c r="R8335" s="9" t="str">
        <f>IF(List!B8334="","",1)</f>
        <v/>
      </c>
    </row>
    <row r="8336" spans="18:18" x14ac:dyDescent="0.25">
      <c r="R8336" s="9" t="str">
        <f>IF(List!B8335="","",1)</f>
        <v/>
      </c>
    </row>
    <row r="8337" spans="18:18" x14ac:dyDescent="0.25">
      <c r="R8337" s="9" t="str">
        <f>IF(List!B8336="","",1)</f>
        <v/>
      </c>
    </row>
    <row r="8338" spans="18:18" x14ac:dyDescent="0.25">
      <c r="R8338" s="9" t="str">
        <f>IF(List!B8337="","",1)</f>
        <v/>
      </c>
    </row>
    <row r="8339" spans="18:18" x14ac:dyDescent="0.25">
      <c r="R8339" s="9" t="str">
        <f>IF(List!B8338="","",1)</f>
        <v/>
      </c>
    </row>
    <row r="8340" spans="18:18" x14ac:dyDescent="0.25">
      <c r="R8340" s="9" t="str">
        <f>IF(List!B8339="","",1)</f>
        <v/>
      </c>
    </row>
    <row r="8341" spans="18:18" x14ac:dyDescent="0.25">
      <c r="R8341" s="9" t="str">
        <f>IF(List!B8340="","",1)</f>
        <v/>
      </c>
    </row>
    <row r="8342" spans="18:18" x14ac:dyDescent="0.25">
      <c r="R8342" s="9" t="str">
        <f>IF(List!B8341="","",1)</f>
        <v/>
      </c>
    </row>
    <row r="8343" spans="18:18" x14ac:dyDescent="0.25">
      <c r="R8343" s="9" t="str">
        <f>IF(List!B8342="","",1)</f>
        <v/>
      </c>
    </row>
    <row r="8344" spans="18:18" x14ac:dyDescent="0.25">
      <c r="R8344" s="9" t="str">
        <f>IF(List!B8343="","",1)</f>
        <v/>
      </c>
    </row>
    <row r="8345" spans="18:18" x14ac:dyDescent="0.25">
      <c r="R8345" s="9" t="str">
        <f>IF(List!B8344="","",1)</f>
        <v/>
      </c>
    </row>
    <row r="8346" spans="18:18" x14ac:dyDescent="0.25">
      <c r="R8346" s="9" t="str">
        <f>IF(List!B8345="","",1)</f>
        <v/>
      </c>
    </row>
    <row r="8347" spans="18:18" x14ac:dyDescent="0.25">
      <c r="R8347" s="9" t="str">
        <f>IF(List!B8346="","",1)</f>
        <v/>
      </c>
    </row>
    <row r="8348" spans="18:18" x14ac:dyDescent="0.25">
      <c r="R8348" s="9" t="str">
        <f>IF(List!B8347="","",1)</f>
        <v/>
      </c>
    </row>
    <row r="8349" spans="18:18" x14ac:dyDescent="0.25">
      <c r="R8349" s="9" t="str">
        <f>IF(List!B8348="","",1)</f>
        <v/>
      </c>
    </row>
    <row r="8350" spans="18:18" x14ac:dyDescent="0.25">
      <c r="R8350" s="9" t="str">
        <f>IF(List!B8349="","",1)</f>
        <v/>
      </c>
    </row>
    <row r="8351" spans="18:18" x14ac:dyDescent="0.25">
      <c r="R8351" s="9" t="str">
        <f>IF(List!B8350="","",1)</f>
        <v/>
      </c>
    </row>
    <row r="8352" spans="18:18" x14ac:dyDescent="0.25">
      <c r="R8352" s="9" t="str">
        <f>IF(List!B8351="","",1)</f>
        <v/>
      </c>
    </row>
    <row r="8353" spans="18:18" x14ac:dyDescent="0.25">
      <c r="R8353" s="9" t="str">
        <f>IF(List!B8352="","",1)</f>
        <v/>
      </c>
    </row>
    <row r="8354" spans="18:18" x14ac:dyDescent="0.25">
      <c r="R8354" s="9" t="str">
        <f>IF(List!B8353="","",1)</f>
        <v/>
      </c>
    </row>
    <row r="8355" spans="18:18" x14ac:dyDescent="0.25">
      <c r="R8355" s="9" t="str">
        <f>IF(List!B8354="","",1)</f>
        <v/>
      </c>
    </row>
    <row r="8356" spans="18:18" x14ac:dyDescent="0.25">
      <c r="R8356" s="9" t="str">
        <f>IF(List!B8355="","",1)</f>
        <v/>
      </c>
    </row>
    <row r="8357" spans="18:18" x14ac:dyDescent="0.25">
      <c r="R8357" s="9" t="str">
        <f>IF(List!B8356="","",1)</f>
        <v/>
      </c>
    </row>
    <row r="8358" spans="18:18" x14ac:dyDescent="0.25">
      <c r="R8358" s="9" t="str">
        <f>IF(List!B8357="","",1)</f>
        <v/>
      </c>
    </row>
    <row r="8359" spans="18:18" x14ac:dyDescent="0.25">
      <c r="R8359" s="9" t="str">
        <f>IF(List!B8358="","",1)</f>
        <v/>
      </c>
    </row>
    <row r="8360" spans="18:18" x14ac:dyDescent="0.25">
      <c r="R8360" s="9" t="str">
        <f>IF(List!B8359="","",1)</f>
        <v/>
      </c>
    </row>
    <row r="8361" spans="18:18" x14ac:dyDescent="0.25">
      <c r="R8361" s="9" t="str">
        <f>IF(List!B8360="","",1)</f>
        <v/>
      </c>
    </row>
    <row r="8362" spans="18:18" x14ac:dyDescent="0.25">
      <c r="R8362" s="9" t="str">
        <f>IF(List!B8361="","",1)</f>
        <v/>
      </c>
    </row>
    <row r="8363" spans="18:18" x14ac:dyDescent="0.25">
      <c r="R8363" s="9" t="str">
        <f>IF(List!B8362="","",1)</f>
        <v/>
      </c>
    </row>
    <row r="8364" spans="18:18" x14ac:dyDescent="0.25">
      <c r="R8364" s="9" t="str">
        <f>IF(List!B8363="","",1)</f>
        <v/>
      </c>
    </row>
    <row r="8365" spans="18:18" x14ac:dyDescent="0.25">
      <c r="R8365" s="9" t="str">
        <f>IF(List!B8364="","",1)</f>
        <v/>
      </c>
    </row>
    <row r="8366" spans="18:18" x14ac:dyDescent="0.25">
      <c r="R8366" s="9" t="str">
        <f>IF(List!B8365="","",1)</f>
        <v/>
      </c>
    </row>
    <row r="8367" spans="18:18" x14ac:dyDescent="0.25">
      <c r="R8367" s="9" t="str">
        <f>IF(List!B8366="","",1)</f>
        <v/>
      </c>
    </row>
    <row r="8368" spans="18:18" x14ac:dyDescent="0.25">
      <c r="R8368" s="9" t="str">
        <f>IF(List!B8367="","",1)</f>
        <v/>
      </c>
    </row>
    <row r="8369" spans="18:18" x14ac:dyDescent="0.25">
      <c r="R8369" s="9" t="str">
        <f>IF(List!B8368="","",1)</f>
        <v/>
      </c>
    </row>
    <row r="8370" spans="18:18" x14ac:dyDescent="0.25">
      <c r="R8370" s="9" t="str">
        <f>IF(List!B8369="","",1)</f>
        <v/>
      </c>
    </row>
    <row r="8371" spans="18:18" x14ac:dyDescent="0.25">
      <c r="R8371" s="9" t="str">
        <f>IF(List!B8370="","",1)</f>
        <v/>
      </c>
    </row>
    <row r="8372" spans="18:18" x14ac:dyDescent="0.25">
      <c r="R8372" s="9" t="str">
        <f>IF(List!B8371="","",1)</f>
        <v/>
      </c>
    </row>
    <row r="8373" spans="18:18" x14ac:dyDescent="0.25">
      <c r="R8373" s="9" t="str">
        <f>IF(List!B8372="","",1)</f>
        <v/>
      </c>
    </row>
    <row r="8374" spans="18:18" x14ac:dyDescent="0.25">
      <c r="R8374" s="9" t="str">
        <f>IF(List!B8373="","",1)</f>
        <v/>
      </c>
    </row>
    <row r="8375" spans="18:18" x14ac:dyDescent="0.25">
      <c r="R8375" s="9" t="str">
        <f>IF(List!B8374="","",1)</f>
        <v/>
      </c>
    </row>
    <row r="8376" spans="18:18" x14ac:dyDescent="0.25">
      <c r="R8376" s="9" t="str">
        <f>IF(List!B8375="","",1)</f>
        <v/>
      </c>
    </row>
    <row r="8377" spans="18:18" x14ac:dyDescent="0.25">
      <c r="R8377" s="9" t="str">
        <f>IF(List!B8376="","",1)</f>
        <v/>
      </c>
    </row>
    <row r="8378" spans="18:18" x14ac:dyDescent="0.25">
      <c r="R8378" s="9" t="str">
        <f>IF(List!B8377="","",1)</f>
        <v/>
      </c>
    </row>
    <row r="8379" spans="18:18" x14ac:dyDescent="0.25">
      <c r="R8379" s="9" t="str">
        <f>IF(List!B8378="","",1)</f>
        <v/>
      </c>
    </row>
    <row r="8380" spans="18:18" x14ac:dyDescent="0.25">
      <c r="R8380" s="9" t="str">
        <f>IF(List!B8379="","",1)</f>
        <v/>
      </c>
    </row>
    <row r="8381" spans="18:18" x14ac:dyDescent="0.25">
      <c r="R8381" s="9" t="str">
        <f>IF(List!B8380="","",1)</f>
        <v/>
      </c>
    </row>
    <row r="8382" spans="18:18" x14ac:dyDescent="0.25">
      <c r="R8382" s="9" t="str">
        <f>IF(List!B8381="","",1)</f>
        <v/>
      </c>
    </row>
    <row r="8383" spans="18:18" x14ac:dyDescent="0.25">
      <c r="R8383" s="9" t="str">
        <f>IF(List!B8382="","",1)</f>
        <v/>
      </c>
    </row>
    <row r="8384" spans="18:18" x14ac:dyDescent="0.25">
      <c r="R8384" s="9" t="str">
        <f>IF(List!B8383="","",1)</f>
        <v/>
      </c>
    </row>
    <row r="8385" spans="18:18" x14ac:dyDescent="0.25">
      <c r="R8385" s="9" t="str">
        <f>IF(List!B8384="","",1)</f>
        <v/>
      </c>
    </row>
    <row r="8386" spans="18:18" x14ac:dyDescent="0.25">
      <c r="R8386" s="9" t="str">
        <f>IF(List!B8385="","",1)</f>
        <v/>
      </c>
    </row>
    <row r="8387" spans="18:18" x14ac:dyDescent="0.25">
      <c r="R8387" s="9" t="str">
        <f>IF(List!B8386="","",1)</f>
        <v/>
      </c>
    </row>
    <row r="8388" spans="18:18" x14ac:dyDescent="0.25">
      <c r="R8388" s="9" t="str">
        <f>IF(List!B8387="","",1)</f>
        <v/>
      </c>
    </row>
    <row r="8389" spans="18:18" x14ac:dyDescent="0.25">
      <c r="R8389" s="9" t="str">
        <f>IF(List!B8388="","",1)</f>
        <v/>
      </c>
    </row>
    <row r="8390" spans="18:18" x14ac:dyDescent="0.25">
      <c r="R8390" s="9" t="str">
        <f>IF(List!B8389="","",1)</f>
        <v/>
      </c>
    </row>
    <row r="8391" spans="18:18" x14ac:dyDescent="0.25">
      <c r="R8391" s="9" t="str">
        <f>IF(List!B8390="","",1)</f>
        <v/>
      </c>
    </row>
    <row r="8392" spans="18:18" x14ac:dyDescent="0.25">
      <c r="R8392" s="9" t="str">
        <f>IF(List!B8391="","",1)</f>
        <v/>
      </c>
    </row>
    <row r="8393" spans="18:18" x14ac:dyDescent="0.25">
      <c r="R8393" s="9" t="str">
        <f>IF(List!B8392="","",1)</f>
        <v/>
      </c>
    </row>
    <row r="8394" spans="18:18" x14ac:dyDescent="0.25">
      <c r="R8394" s="9" t="str">
        <f>IF(List!B8393="","",1)</f>
        <v/>
      </c>
    </row>
    <row r="8395" spans="18:18" x14ac:dyDescent="0.25">
      <c r="R8395" s="9" t="str">
        <f>IF(List!B8394="","",1)</f>
        <v/>
      </c>
    </row>
    <row r="8396" spans="18:18" x14ac:dyDescent="0.25">
      <c r="R8396" s="9" t="str">
        <f>IF(List!B8395="","",1)</f>
        <v/>
      </c>
    </row>
    <row r="8397" spans="18:18" x14ac:dyDescent="0.25">
      <c r="R8397" s="9" t="str">
        <f>IF(List!B8396="","",1)</f>
        <v/>
      </c>
    </row>
    <row r="8398" spans="18:18" x14ac:dyDescent="0.25">
      <c r="R8398" s="9" t="str">
        <f>IF(List!B8397="","",1)</f>
        <v/>
      </c>
    </row>
    <row r="8399" spans="18:18" x14ac:dyDescent="0.25">
      <c r="R8399" s="9" t="str">
        <f>IF(List!B8398="","",1)</f>
        <v/>
      </c>
    </row>
    <row r="8400" spans="18:18" x14ac:dyDescent="0.25">
      <c r="R8400" s="9" t="str">
        <f>IF(List!B8399="","",1)</f>
        <v/>
      </c>
    </row>
    <row r="8401" spans="18:18" x14ac:dyDescent="0.25">
      <c r="R8401" s="9" t="str">
        <f>IF(List!B8400="","",1)</f>
        <v/>
      </c>
    </row>
    <row r="8402" spans="18:18" x14ac:dyDescent="0.25">
      <c r="R8402" s="9" t="str">
        <f>IF(List!B8401="","",1)</f>
        <v/>
      </c>
    </row>
    <row r="8403" spans="18:18" x14ac:dyDescent="0.25">
      <c r="R8403" s="9" t="str">
        <f>IF(List!B8402="","",1)</f>
        <v/>
      </c>
    </row>
    <row r="8404" spans="18:18" x14ac:dyDescent="0.25">
      <c r="R8404" s="9" t="str">
        <f>IF(List!B8403="","",1)</f>
        <v/>
      </c>
    </row>
    <row r="8405" spans="18:18" x14ac:dyDescent="0.25">
      <c r="R8405" s="9" t="str">
        <f>IF(List!B8404="","",1)</f>
        <v/>
      </c>
    </row>
    <row r="8406" spans="18:18" x14ac:dyDescent="0.25">
      <c r="R8406" s="9" t="str">
        <f>IF(List!B8405="","",1)</f>
        <v/>
      </c>
    </row>
    <row r="8407" spans="18:18" x14ac:dyDescent="0.25">
      <c r="R8407" s="9" t="str">
        <f>IF(List!B8406="","",1)</f>
        <v/>
      </c>
    </row>
    <row r="8408" spans="18:18" x14ac:dyDescent="0.25">
      <c r="R8408" s="9" t="str">
        <f>IF(List!B8407="","",1)</f>
        <v/>
      </c>
    </row>
    <row r="8409" spans="18:18" x14ac:dyDescent="0.25">
      <c r="R8409" s="9" t="str">
        <f>IF(List!B8408="","",1)</f>
        <v/>
      </c>
    </row>
    <row r="8410" spans="18:18" x14ac:dyDescent="0.25">
      <c r="R8410" s="9" t="str">
        <f>IF(List!B8409="","",1)</f>
        <v/>
      </c>
    </row>
    <row r="8411" spans="18:18" x14ac:dyDescent="0.25">
      <c r="R8411" s="9" t="str">
        <f>IF(List!B8410="","",1)</f>
        <v/>
      </c>
    </row>
    <row r="8412" spans="18:18" x14ac:dyDescent="0.25">
      <c r="R8412" s="9" t="str">
        <f>IF(List!B8411="","",1)</f>
        <v/>
      </c>
    </row>
    <row r="8413" spans="18:18" x14ac:dyDescent="0.25">
      <c r="R8413" s="9" t="str">
        <f>IF(List!B8412="","",1)</f>
        <v/>
      </c>
    </row>
    <row r="8414" spans="18:18" x14ac:dyDescent="0.25">
      <c r="R8414" s="9" t="str">
        <f>IF(List!B8413="","",1)</f>
        <v/>
      </c>
    </row>
    <row r="8415" spans="18:18" x14ac:dyDescent="0.25">
      <c r="R8415" s="9" t="str">
        <f>IF(List!B8414="","",1)</f>
        <v/>
      </c>
    </row>
    <row r="8416" spans="18:18" x14ac:dyDescent="0.25">
      <c r="R8416" s="9" t="str">
        <f>IF(List!B8415="","",1)</f>
        <v/>
      </c>
    </row>
    <row r="8417" spans="18:18" x14ac:dyDescent="0.25">
      <c r="R8417" s="9" t="str">
        <f>IF(List!B8416="","",1)</f>
        <v/>
      </c>
    </row>
    <row r="8418" spans="18:18" x14ac:dyDescent="0.25">
      <c r="R8418" s="9" t="str">
        <f>IF(List!B8417="","",1)</f>
        <v/>
      </c>
    </row>
    <row r="8419" spans="18:18" x14ac:dyDescent="0.25">
      <c r="R8419" s="9" t="str">
        <f>IF(List!B8418="","",1)</f>
        <v/>
      </c>
    </row>
    <row r="8420" spans="18:18" x14ac:dyDescent="0.25">
      <c r="R8420" s="9" t="str">
        <f>IF(List!B8419="","",1)</f>
        <v/>
      </c>
    </row>
    <row r="8421" spans="18:18" x14ac:dyDescent="0.25">
      <c r="R8421" s="9" t="str">
        <f>IF(List!B8420="","",1)</f>
        <v/>
      </c>
    </row>
    <row r="8422" spans="18:18" x14ac:dyDescent="0.25">
      <c r="R8422" s="9" t="str">
        <f>IF(List!B8421="","",1)</f>
        <v/>
      </c>
    </row>
    <row r="8423" spans="18:18" x14ac:dyDescent="0.25">
      <c r="R8423" s="9" t="str">
        <f>IF(List!B8422="","",1)</f>
        <v/>
      </c>
    </row>
    <row r="8424" spans="18:18" x14ac:dyDescent="0.25">
      <c r="R8424" s="9" t="str">
        <f>IF(List!B8423="","",1)</f>
        <v/>
      </c>
    </row>
    <row r="8425" spans="18:18" x14ac:dyDescent="0.25">
      <c r="R8425" s="9" t="str">
        <f>IF(List!B8424="","",1)</f>
        <v/>
      </c>
    </row>
    <row r="8426" spans="18:18" x14ac:dyDescent="0.25">
      <c r="R8426" s="9" t="str">
        <f>IF(List!B8425="","",1)</f>
        <v/>
      </c>
    </row>
    <row r="8427" spans="18:18" x14ac:dyDescent="0.25">
      <c r="R8427" s="9" t="str">
        <f>IF(List!B8426="","",1)</f>
        <v/>
      </c>
    </row>
    <row r="8428" spans="18:18" x14ac:dyDescent="0.25">
      <c r="R8428" s="9" t="str">
        <f>IF(List!B8427="","",1)</f>
        <v/>
      </c>
    </row>
    <row r="8429" spans="18:18" x14ac:dyDescent="0.25">
      <c r="R8429" s="9" t="str">
        <f>IF(List!B8428="","",1)</f>
        <v/>
      </c>
    </row>
    <row r="8430" spans="18:18" x14ac:dyDescent="0.25">
      <c r="R8430" s="9" t="str">
        <f>IF(List!B8429="","",1)</f>
        <v/>
      </c>
    </row>
    <row r="8431" spans="18:18" x14ac:dyDescent="0.25">
      <c r="R8431" s="9" t="str">
        <f>IF(List!B8430="","",1)</f>
        <v/>
      </c>
    </row>
    <row r="8432" spans="18:18" x14ac:dyDescent="0.25">
      <c r="R8432" s="9" t="str">
        <f>IF(List!B8431="","",1)</f>
        <v/>
      </c>
    </row>
    <row r="8433" spans="18:18" x14ac:dyDescent="0.25">
      <c r="R8433" s="9" t="str">
        <f>IF(List!B8432="","",1)</f>
        <v/>
      </c>
    </row>
    <row r="8434" spans="18:18" x14ac:dyDescent="0.25">
      <c r="R8434" s="9" t="str">
        <f>IF(List!B8433="","",1)</f>
        <v/>
      </c>
    </row>
    <row r="8435" spans="18:18" x14ac:dyDescent="0.25">
      <c r="R8435" s="9" t="str">
        <f>IF(List!B8434="","",1)</f>
        <v/>
      </c>
    </row>
    <row r="8436" spans="18:18" x14ac:dyDescent="0.25">
      <c r="R8436" s="9" t="str">
        <f>IF(List!B8435="","",1)</f>
        <v/>
      </c>
    </row>
    <row r="8437" spans="18:18" x14ac:dyDescent="0.25">
      <c r="R8437" s="9" t="str">
        <f>IF(List!B8436="","",1)</f>
        <v/>
      </c>
    </row>
    <row r="8438" spans="18:18" x14ac:dyDescent="0.25">
      <c r="R8438" s="9" t="str">
        <f>IF(List!B8437="","",1)</f>
        <v/>
      </c>
    </row>
    <row r="8439" spans="18:18" x14ac:dyDescent="0.25">
      <c r="R8439" s="9" t="str">
        <f>IF(List!B8438="","",1)</f>
        <v/>
      </c>
    </row>
    <row r="8440" spans="18:18" x14ac:dyDescent="0.25">
      <c r="R8440" s="9" t="str">
        <f>IF(List!B8439="","",1)</f>
        <v/>
      </c>
    </row>
    <row r="8441" spans="18:18" x14ac:dyDescent="0.25">
      <c r="R8441" s="9" t="str">
        <f>IF(List!B8440="","",1)</f>
        <v/>
      </c>
    </row>
    <row r="8442" spans="18:18" x14ac:dyDescent="0.25">
      <c r="R8442" s="9" t="str">
        <f>IF(List!B8441="","",1)</f>
        <v/>
      </c>
    </row>
    <row r="8443" spans="18:18" x14ac:dyDescent="0.25">
      <c r="R8443" s="9" t="str">
        <f>IF(List!B8442="","",1)</f>
        <v/>
      </c>
    </row>
    <row r="8444" spans="18:18" x14ac:dyDescent="0.25">
      <c r="R8444" s="9" t="str">
        <f>IF(List!B8443="","",1)</f>
        <v/>
      </c>
    </row>
    <row r="8445" spans="18:18" x14ac:dyDescent="0.25">
      <c r="R8445" s="9" t="str">
        <f>IF(List!B8444="","",1)</f>
        <v/>
      </c>
    </row>
    <row r="8446" spans="18:18" x14ac:dyDescent="0.25">
      <c r="R8446" s="9" t="str">
        <f>IF(List!B8445="","",1)</f>
        <v/>
      </c>
    </row>
    <row r="8447" spans="18:18" x14ac:dyDescent="0.25">
      <c r="R8447" s="9" t="str">
        <f>IF(List!B8446="","",1)</f>
        <v/>
      </c>
    </row>
    <row r="8448" spans="18:18" x14ac:dyDescent="0.25">
      <c r="R8448" s="9" t="str">
        <f>IF(List!B8447="","",1)</f>
        <v/>
      </c>
    </row>
    <row r="8449" spans="18:18" x14ac:dyDescent="0.25">
      <c r="R8449" s="9" t="str">
        <f>IF(List!B8448="","",1)</f>
        <v/>
      </c>
    </row>
    <row r="8450" spans="18:18" x14ac:dyDescent="0.25">
      <c r="R8450" s="9" t="str">
        <f>IF(List!B8449="","",1)</f>
        <v/>
      </c>
    </row>
    <row r="8451" spans="18:18" x14ac:dyDescent="0.25">
      <c r="R8451" s="9" t="str">
        <f>IF(List!B8450="","",1)</f>
        <v/>
      </c>
    </row>
    <row r="8452" spans="18:18" x14ac:dyDescent="0.25">
      <c r="R8452" s="9" t="str">
        <f>IF(List!B8451="","",1)</f>
        <v/>
      </c>
    </row>
    <row r="8453" spans="18:18" x14ac:dyDescent="0.25">
      <c r="R8453" s="9" t="str">
        <f>IF(List!B8452="","",1)</f>
        <v/>
      </c>
    </row>
    <row r="8454" spans="18:18" x14ac:dyDescent="0.25">
      <c r="R8454" s="9" t="str">
        <f>IF(List!B8453="","",1)</f>
        <v/>
      </c>
    </row>
    <row r="8455" spans="18:18" x14ac:dyDescent="0.25">
      <c r="R8455" s="9" t="str">
        <f>IF(List!B8454="","",1)</f>
        <v/>
      </c>
    </row>
    <row r="8456" spans="18:18" x14ac:dyDescent="0.25">
      <c r="R8456" s="9" t="str">
        <f>IF(List!B8455="","",1)</f>
        <v/>
      </c>
    </row>
    <row r="8457" spans="18:18" x14ac:dyDescent="0.25">
      <c r="R8457" s="9" t="str">
        <f>IF(List!B8456="","",1)</f>
        <v/>
      </c>
    </row>
    <row r="8458" spans="18:18" x14ac:dyDescent="0.25">
      <c r="R8458" s="9" t="str">
        <f>IF(List!B8457="","",1)</f>
        <v/>
      </c>
    </row>
    <row r="8459" spans="18:18" x14ac:dyDescent="0.25">
      <c r="R8459" s="9" t="str">
        <f>IF(List!B8458="","",1)</f>
        <v/>
      </c>
    </row>
    <row r="8460" spans="18:18" x14ac:dyDescent="0.25">
      <c r="R8460" s="9" t="str">
        <f>IF(List!B8459="","",1)</f>
        <v/>
      </c>
    </row>
    <row r="8461" spans="18:18" x14ac:dyDescent="0.25">
      <c r="R8461" s="9" t="str">
        <f>IF(List!B8460="","",1)</f>
        <v/>
      </c>
    </row>
    <row r="8462" spans="18:18" x14ac:dyDescent="0.25">
      <c r="R8462" s="9" t="str">
        <f>IF(List!B8461="","",1)</f>
        <v/>
      </c>
    </row>
    <row r="8463" spans="18:18" x14ac:dyDescent="0.25">
      <c r="R8463" s="9" t="str">
        <f>IF(List!B8462="","",1)</f>
        <v/>
      </c>
    </row>
    <row r="8464" spans="18:18" x14ac:dyDescent="0.25">
      <c r="R8464" s="9" t="str">
        <f>IF(List!B8463="","",1)</f>
        <v/>
      </c>
    </row>
    <row r="8465" spans="18:18" x14ac:dyDescent="0.25">
      <c r="R8465" s="9" t="str">
        <f>IF(List!B8464="","",1)</f>
        <v/>
      </c>
    </row>
    <row r="8466" spans="18:18" x14ac:dyDescent="0.25">
      <c r="R8466" s="9" t="str">
        <f>IF(List!B8465="","",1)</f>
        <v/>
      </c>
    </row>
    <row r="8467" spans="18:18" x14ac:dyDescent="0.25">
      <c r="R8467" s="9" t="str">
        <f>IF(List!B8466="","",1)</f>
        <v/>
      </c>
    </row>
    <row r="8468" spans="18:18" x14ac:dyDescent="0.25">
      <c r="R8468" s="9" t="str">
        <f>IF(List!B8467="","",1)</f>
        <v/>
      </c>
    </row>
    <row r="8469" spans="18:18" x14ac:dyDescent="0.25">
      <c r="R8469" s="9" t="str">
        <f>IF(List!B8468="","",1)</f>
        <v/>
      </c>
    </row>
    <row r="8470" spans="18:18" x14ac:dyDescent="0.25">
      <c r="R8470" s="9" t="str">
        <f>IF(List!B8469="","",1)</f>
        <v/>
      </c>
    </row>
    <row r="8471" spans="18:18" x14ac:dyDescent="0.25">
      <c r="R8471" s="9" t="str">
        <f>IF(List!B8470="","",1)</f>
        <v/>
      </c>
    </row>
    <row r="8472" spans="18:18" x14ac:dyDescent="0.25">
      <c r="R8472" s="9" t="str">
        <f>IF(List!B8471="","",1)</f>
        <v/>
      </c>
    </row>
    <row r="8473" spans="18:18" x14ac:dyDescent="0.25">
      <c r="R8473" s="9" t="str">
        <f>IF(List!B8472="","",1)</f>
        <v/>
      </c>
    </row>
    <row r="8474" spans="18:18" x14ac:dyDescent="0.25">
      <c r="R8474" s="9" t="str">
        <f>IF(List!B8473="","",1)</f>
        <v/>
      </c>
    </row>
    <row r="8475" spans="18:18" x14ac:dyDescent="0.25">
      <c r="R8475" s="9" t="str">
        <f>IF(List!B8474="","",1)</f>
        <v/>
      </c>
    </row>
    <row r="8476" spans="18:18" x14ac:dyDescent="0.25">
      <c r="R8476" s="9" t="str">
        <f>IF(List!B8475="","",1)</f>
        <v/>
      </c>
    </row>
    <row r="8477" spans="18:18" x14ac:dyDescent="0.25">
      <c r="R8477" s="9" t="str">
        <f>IF(List!B8476="","",1)</f>
        <v/>
      </c>
    </row>
    <row r="8478" spans="18:18" x14ac:dyDescent="0.25">
      <c r="R8478" s="9" t="str">
        <f>IF(List!B8477="","",1)</f>
        <v/>
      </c>
    </row>
    <row r="8479" spans="18:18" x14ac:dyDescent="0.25">
      <c r="R8479" s="9" t="str">
        <f>IF(List!B8478="","",1)</f>
        <v/>
      </c>
    </row>
    <row r="8480" spans="18:18" x14ac:dyDescent="0.25">
      <c r="R8480" s="9" t="str">
        <f>IF(List!B8479="","",1)</f>
        <v/>
      </c>
    </row>
    <row r="8481" spans="18:18" x14ac:dyDescent="0.25">
      <c r="R8481" s="9" t="str">
        <f>IF(List!B8480="","",1)</f>
        <v/>
      </c>
    </row>
    <row r="8482" spans="18:18" x14ac:dyDescent="0.25">
      <c r="R8482" s="9" t="str">
        <f>IF(List!B8481="","",1)</f>
        <v/>
      </c>
    </row>
    <row r="8483" spans="18:18" x14ac:dyDescent="0.25">
      <c r="R8483" s="9" t="str">
        <f>IF(List!B8482="","",1)</f>
        <v/>
      </c>
    </row>
    <row r="8484" spans="18:18" x14ac:dyDescent="0.25">
      <c r="R8484" s="9" t="str">
        <f>IF(List!B8483="","",1)</f>
        <v/>
      </c>
    </row>
    <row r="8485" spans="18:18" x14ac:dyDescent="0.25">
      <c r="R8485" s="9" t="str">
        <f>IF(List!B8484="","",1)</f>
        <v/>
      </c>
    </row>
    <row r="8486" spans="18:18" x14ac:dyDescent="0.25">
      <c r="R8486" s="9" t="str">
        <f>IF(List!B8485="","",1)</f>
        <v/>
      </c>
    </row>
    <row r="8487" spans="18:18" x14ac:dyDescent="0.25">
      <c r="R8487" s="9" t="str">
        <f>IF(List!B8486="","",1)</f>
        <v/>
      </c>
    </row>
    <row r="8488" spans="18:18" x14ac:dyDescent="0.25">
      <c r="R8488" s="9" t="str">
        <f>IF(List!B8487="","",1)</f>
        <v/>
      </c>
    </row>
    <row r="8489" spans="18:18" x14ac:dyDescent="0.25">
      <c r="R8489" s="9" t="str">
        <f>IF(List!B8488="","",1)</f>
        <v/>
      </c>
    </row>
    <row r="8490" spans="18:18" x14ac:dyDescent="0.25">
      <c r="R8490" s="9" t="str">
        <f>IF(List!B8489="","",1)</f>
        <v/>
      </c>
    </row>
    <row r="8491" spans="18:18" x14ac:dyDescent="0.25">
      <c r="R8491" s="9" t="str">
        <f>IF(List!B8490="","",1)</f>
        <v/>
      </c>
    </row>
    <row r="8492" spans="18:18" x14ac:dyDescent="0.25">
      <c r="R8492" s="9" t="str">
        <f>IF(List!B8491="","",1)</f>
        <v/>
      </c>
    </row>
    <row r="8493" spans="18:18" x14ac:dyDescent="0.25">
      <c r="R8493" s="9" t="str">
        <f>IF(List!B8492="","",1)</f>
        <v/>
      </c>
    </row>
    <row r="8494" spans="18:18" x14ac:dyDescent="0.25">
      <c r="R8494" s="9" t="str">
        <f>IF(List!B8493="","",1)</f>
        <v/>
      </c>
    </row>
    <row r="8495" spans="18:18" x14ac:dyDescent="0.25">
      <c r="R8495" s="9" t="str">
        <f>IF(List!B8494="","",1)</f>
        <v/>
      </c>
    </row>
    <row r="8496" spans="18:18" x14ac:dyDescent="0.25">
      <c r="R8496" s="9" t="str">
        <f>IF(List!B8495="","",1)</f>
        <v/>
      </c>
    </row>
    <row r="8497" spans="18:18" x14ac:dyDescent="0.25">
      <c r="R8497" s="9" t="str">
        <f>IF(List!B8496="","",1)</f>
        <v/>
      </c>
    </row>
    <row r="8498" spans="18:18" x14ac:dyDescent="0.25">
      <c r="R8498" s="9" t="str">
        <f>IF(List!B8497="","",1)</f>
        <v/>
      </c>
    </row>
    <row r="8499" spans="18:18" x14ac:dyDescent="0.25">
      <c r="R8499" s="9" t="str">
        <f>IF(List!B8498="","",1)</f>
        <v/>
      </c>
    </row>
    <row r="8500" spans="18:18" x14ac:dyDescent="0.25">
      <c r="R8500" s="9" t="str">
        <f>IF(List!B8499="","",1)</f>
        <v/>
      </c>
    </row>
    <row r="8501" spans="18:18" x14ac:dyDescent="0.25">
      <c r="R8501" s="9" t="str">
        <f>IF(List!B8500="","",1)</f>
        <v/>
      </c>
    </row>
    <row r="8502" spans="18:18" x14ac:dyDescent="0.25">
      <c r="R8502" s="9" t="str">
        <f>IF(List!B8501="","",1)</f>
        <v/>
      </c>
    </row>
    <row r="8503" spans="18:18" x14ac:dyDescent="0.25">
      <c r="R8503" s="9" t="str">
        <f>IF(List!B8502="","",1)</f>
        <v/>
      </c>
    </row>
    <row r="8504" spans="18:18" x14ac:dyDescent="0.25">
      <c r="R8504" s="9" t="str">
        <f>IF(List!B8503="","",1)</f>
        <v/>
      </c>
    </row>
    <row r="8505" spans="18:18" x14ac:dyDescent="0.25">
      <c r="R8505" s="9" t="str">
        <f>IF(List!B8504="","",1)</f>
        <v/>
      </c>
    </row>
    <row r="8506" spans="18:18" x14ac:dyDescent="0.25">
      <c r="R8506" s="9" t="str">
        <f>IF(List!B8505="","",1)</f>
        <v/>
      </c>
    </row>
    <row r="8507" spans="18:18" x14ac:dyDescent="0.25">
      <c r="R8507" s="9" t="str">
        <f>IF(List!B8506="","",1)</f>
        <v/>
      </c>
    </row>
    <row r="8508" spans="18:18" x14ac:dyDescent="0.25">
      <c r="R8508" s="9" t="str">
        <f>IF(List!B8507="","",1)</f>
        <v/>
      </c>
    </row>
    <row r="8509" spans="18:18" x14ac:dyDescent="0.25">
      <c r="R8509" s="9" t="str">
        <f>IF(List!B8508="","",1)</f>
        <v/>
      </c>
    </row>
    <row r="8510" spans="18:18" x14ac:dyDescent="0.25">
      <c r="R8510" s="9" t="str">
        <f>IF(List!B8509="","",1)</f>
        <v/>
      </c>
    </row>
    <row r="8511" spans="18:18" x14ac:dyDescent="0.25">
      <c r="R8511" s="9" t="str">
        <f>IF(List!B8510="","",1)</f>
        <v/>
      </c>
    </row>
    <row r="8512" spans="18:18" x14ac:dyDescent="0.25">
      <c r="R8512" s="9" t="str">
        <f>IF(List!B8511="","",1)</f>
        <v/>
      </c>
    </row>
    <row r="8513" spans="18:18" x14ac:dyDescent="0.25">
      <c r="R8513" s="9" t="str">
        <f>IF(List!B8512="","",1)</f>
        <v/>
      </c>
    </row>
    <row r="8514" spans="18:18" x14ac:dyDescent="0.25">
      <c r="R8514" s="9" t="str">
        <f>IF(List!B8513="","",1)</f>
        <v/>
      </c>
    </row>
    <row r="8515" spans="18:18" x14ac:dyDescent="0.25">
      <c r="R8515" s="9" t="str">
        <f>IF(List!B8514="","",1)</f>
        <v/>
      </c>
    </row>
    <row r="8516" spans="18:18" x14ac:dyDescent="0.25">
      <c r="R8516" s="9" t="str">
        <f>IF(List!B8515="","",1)</f>
        <v/>
      </c>
    </row>
    <row r="8517" spans="18:18" x14ac:dyDescent="0.25">
      <c r="R8517" s="9" t="str">
        <f>IF(List!B8516="","",1)</f>
        <v/>
      </c>
    </row>
    <row r="8518" spans="18:18" x14ac:dyDescent="0.25">
      <c r="R8518" s="9" t="str">
        <f>IF(List!B8517="","",1)</f>
        <v/>
      </c>
    </row>
    <row r="8519" spans="18:18" x14ac:dyDescent="0.25">
      <c r="R8519" s="9" t="str">
        <f>IF(List!B8518="","",1)</f>
        <v/>
      </c>
    </row>
    <row r="8520" spans="18:18" x14ac:dyDescent="0.25">
      <c r="R8520" s="9" t="str">
        <f>IF(List!B8519="","",1)</f>
        <v/>
      </c>
    </row>
    <row r="8521" spans="18:18" x14ac:dyDescent="0.25">
      <c r="R8521" s="9" t="str">
        <f>IF(List!B8520="","",1)</f>
        <v/>
      </c>
    </row>
    <row r="8522" spans="18:18" x14ac:dyDescent="0.25">
      <c r="R8522" s="9" t="str">
        <f>IF(List!B8521="","",1)</f>
        <v/>
      </c>
    </row>
    <row r="8523" spans="18:18" x14ac:dyDescent="0.25">
      <c r="R8523" s="9" t="str">
        <f>IF(List!B8522="","",1)</f>
        <v/>
      </c>
    </row>
    <row r="8524" spans="18:18" x14ac:dyDescent="0.25">
      <c r="R8524" s="9" t="str">
        <f>IF(List!B8523="","",1)</f>
        <v/>
      </c>
    </row>
    <row r="8525" spans="18:18" x14ac:dyDescent="0.25">
      <c r="R8525" s="9" t="str">
        <f>IF(List!B8524="","",1)</f>
        <v/>
      </c>
    </row>
    <row r="8526" spans="18:18" x14ac:dyDescent="0.25">
      <c r="R8526" s="9" t="str">
        <f>IF(List!B8525="","",1)</f>
        <v/>
      </c>
    </row>
    <row r="8527" spans="18:18" x14ac:dyDescent="0.25">
      <c r="R8527" s="9" t="str">
        <f>IF(List!B8526="","",1)</f>
        <v/>
      </c>
    </row>
    <row r="8528" spans="18:18" x14ac:dyDescent="0.25">
      <c r="R8528" s="9" t="str">
        <f>IF(List!B8527="","",1)</f>
        <v/>
      </c>
    </row>
    <row r="8529" spans="18:18" x14ac:dyDescent="0.25">
      <c r="R8529" s="9" t="str">
        <f>IF(List!B8528="","",1)</f>
        <v/>
      </c>
    </row>
    <row r="8530" spans="18:18" x14ac:dyDescent="0.25">
      <c r="R8530" s="9" t="str">
        <f>IF(List!B8529="","",1)</f>
        <v/>
      </c>
    </row>
    <row r="8531" spans="18:18" x14ac:dyDescent="0.25">
      <c r="R8531" s="9" t="str">
        <f>IF(List!B8530="","",1)</f>
        <v/>
      </c>
    </row>
    <row r="8532" spans="18:18" x14ac:dyDescent="0.25">
      <c r="R8532" s="9" t="str">
        <f>IF(List!B8531="","",1)</f>
        <v/>
      </c>
    </row>
    <row r="8533" spans="18:18" x14ac:dyDescent="0.25">
      <c r="R8533" s="9" t="str">
        <f>IF(List!B8532="","",1)</f>
        <v/>
      </c>
    </row>
    <row r="8534" spans="18:18" x14ac:dyDescent="0.25">
      <c r="R8534" s="9" t="str">
        <f>IF(List!B8533="","",1)</f>
        <v/>
      </c>
    </row>
    <row r="8535" spans="18:18" x14ac:dyDescent="0.25">
      <c r="R8535" s="9" t="str">
        <f>IF(List!B8534="","",1)</f>
        <v/>
      </c>
    </row>
    <row r="8536" spans="18:18" x14ac:dyDescent="0.25">
      <c r="R8536" s="9" t="str">
        <f>IF(List!B8535="","",1)</f>
        <v/>
      </c>
    </row>
    <row r="8537" spans="18:18" x14ac:dyDescent="0.25">
      <c r="R8537" s="9" t="str">
        <f>IF(List!B8536="","",1)</f>
        <v/>
      </c>
    </row>
    <row r="8538" spans="18:18" x14ac:dyDescent="0.25">
      <c r="R8538" s="9" t="str">
        <f>IF(List!B8537="","",1)</f>
        <v/>
      </c>
    </row>
    <row r="8539" spans="18:18" x14ac:dyDescent="0.25">
      <c r="R8539" s="9" t="str">
        <f>IF(List!B8538="","",1)</f>
        <v/>
      </c>
    </row>
    <row r="8540" spans="18:18" x14ac:dyDescent="0.25">
      <c r="R8540" s="9" t="str">
        <f>IF(List!B8539="","",1)</f>
        <v/>
      </c>
    </row>
    <row r="8541" spans="18:18" x14ac:dyDescent="0.25">
      <c r="R8541" s="9" t="str">
        <f>IF(List!B8540="","",1)</f>
        <v/>
      </c>
    </row>
    <row r="8542" spans="18:18" x14ac:dyDescent="0.25">
      <c r="R8542" s="9" t="str">
        <f>IF(List!B8541="","",1)</f>
        <v/>
      </c>
    </row>
    <row r="8543" spans="18:18" x14ac:dyDescent="0.25">
      <c r="R8543" s="9" t="str">
        <f>IF(List!B8542="","",1)</f>
        <v/>
      </c>
    </row>
    <row r="8544" spans="18:18" x14ac:dyDescent="0.25">
      <c r="R8544" s="9" t="str">
        <f>IF(List!B8543="","",1)</f>
        <v/>
      </c>
    </row>
    <row r="8545" spans="18:18" x14ac:dyDescent="0.25">
      <c r="R8545" s="9" t="str">
        <f>IF(List!B8544="","",1)</f>
        <v/>
      </c>
    </row>
    <row r="8546" spans="18:18" x14ac:dyDescent="0.25">
      <c r="R8546" s="9" t="str">
        <f>IF(List!B8545="","",1)</f>
        <v/>
      </c>
    </row>
    <row r="8547" spans="18:18" x14ac:dyDescent="0.25">
      <c r="R8547" s="9" t="str">
        <f>IF(List!B8546="","",1)</f>
        <v/>
      </c>
    </row>
    <row r="8548" spans="18:18" x14ac:dyDescent="0.25">
      <c r="R8548" s="9" t="str">
        <f>IF(List!B8547="","",1)</f>
        <v/>
      </c>
    </row>
    <row r="8549" spans="18:18" x14ac:dyDescent="0.25">
      <c r="R8549" s="9" t="str">
        <f>IF(List!B8548="","",1)</f>
        <v/>
      </c>
    </row>
    <row r="8550" spans="18:18" x14ac:dyDescent="0.25">
      <c r="R8550" s="9" t="str">
        <f>IF(List!B8549="","",1)</f>
        <v/>
      </c>
    </row>
    <row r="8551" spans="18:18" x14ac:dyDescent="0.25">
      <c r="R8551" s="9" t="str">
        <f>IF(List!B8550="","",1)</f>
        <v/>
      </c>
    </row>
    <row r="8552" spans="18:18" x14ac:dyDescent="0.25">
      <c r="R8552" s="9" t="str">
        <f>IF(List!B8551="","",1)</f>
        <v/>
      </c>
    </row>
    <row r="8553" spans="18:18" x14ac:dyDescent="0.25">
      <c r="R8553" s="9" t="str">
        <f>IF(List!B8552="","",1)</f>
        <v/>
      </c>
    </row>
    <row r="8554" spans="18:18" x14ac:dyDescent="0.25">
      <c r="R8554" s="9" t="str">
        <f>IF(List!B8553="","",1)</f>
        <v/>
      </c>
    </row>
    <row r="8555" spans="18:18" x14ac:dyDescent="0.25">
      <c r="R8555" s="9" t="str">
        <f>IF(List!B8554="","",1)</f>
        <v/>
      </c>
    </row>
    <row r="8556" spans="18:18" x14ac:dyDescent="0.25">
      <c r="R8556" s="9" t="str">
        <f>IF(List!B8555="","",1)</f>
        <v/>
      </c>
    </row>
    <row r="8557" spans="18:18" x14ac:dyDescent="0.25">
      <c r="R8557" s="9" t="str">
        <f>IF(List!B8556="","",1)</f>
        <v/>
      </c>
    </row>
    <row r="8558" spans="18:18" x14ac:dyDescent="0.25">
      <c r="R8558" s="9" t="str">
        <f>IF(List!B8557="","",1)</f>
        <v/>
      </c>
    </row>
    <row r="8559" spans="18:18" x14ac:dyDescent="0.25">
      <c r="R8559" s="9" t="str">
        <f>IF(List!B8558="","",1)</f>
        <v/>
      </c>
    </row>
    <row r="8560" spans="18:18" x14ac:dyDescent="0.25">
      <c r="R8560" s="9" t="str">
        <f>IF(List!B8559="","",1)</f>
        <v/>
      </c>
    </row>
    <row r="8561" spans="18:18" x14ac:dyDescent="0.25">
      <c r="R8561" s="9" t="str">
        <f>IF(List!B8560="","",1)</f>
        <v/>
      </c>
    </row>
    <row r="8562" spans="18:18" x14ac:dyDescent="0.25">
      <c r="R8562" s="9" t="str">
        <f>IF(List!B8561="","",1)</f>
        <v/>
      </c>
    </row>
    <row r="8563" spans="18:18" x14ac:dyDescent="0.25">
      <c r="R8563" s="9" t="str">
        <f>IF(List!B8562="","",1)</f>
        <v/>
      </c>
    </row>
    <row r="8564" spans="18:18" x14ac:dyDescent="0.25">
      <c r="R8564" s="9" t="str">
        <f>IF(List!B8563="","",1)</f>
        <v/>
      </c>
    </row>
    <row r="8565" spans="18:18" x14ac:dyDescent="0.25">
      <c r="R8565" s="9" t="str">
        <f>IF(List!B8564="","",1)</f>
        <v/>
      </c>
    </row>
    <row r="8566" spans="18:18" x14ac:dyDescent="0.25">
      <c r="R8566" s="9" t="str">
        <f>IF(List!B8565="","",1)</f>
        <v/>
      </c>
    </row>
    <row r="8567" spans="18:18" x14ac:dyDescent="0.25">
      <c r="R8567" s="9" t="str">
        <f>IF(List!B8566="","",1)</f>
        <v/>
      </c>
    </row>
    <row r="8568" spans="18:18" x14ac:dyDescent="0.25">
      <c r="R8568" s="9" t="str">
        <f>IF(List!B8567="","",1)</f>
        <v/>
      </c>
    </row>
    <row r="8569" spans="18:18" x14ac:dyDescent="0.25">
      <c r="R8569" s="9" t="str">
        <f>IF(List!B8568="","",1)</f>
        <v/>
      </c>
    </row>
    <row r="8570" spans="18:18" x14ac:dyDescent="0.25">
      <c r="R8570" s="9" t="str">
        <f>IF(List!B8569="","",1)</f>
        <v/>
      </c>
    </row>
    <row r="8571" spans="18:18" x14ac:dyDescent="0.25">
      <c r="R8571" s="9" t="str">
        <f>IF(List!B8570="","",1)</f>
        <v/>
      </c>
    </row>
    <row r="8572" spans="18:18" x14ac:dyDescent="0.25">
      <c r="R8572" s="9" t="str">
        <f>IF(List!B8571="","",1)</f>
        <v/>
      </c>
    </row>
    <row r="8573" spans="18:18" x14ac:dyDescent="0.25">
      <c r="R8573" s="9" t="str">
        <f>IF(List!B8572="","",1)</f>
        <v/>
      </c>
    </row>
    <row r="8574" spans="18:18" x14ac:dyDescent="0.25">
      <c r="R8574" s="9" t="str">
        <f>IF(List!B8573="","",1)</f>
        <v/>
      </c>
    </row>
    <row r="8575" spans="18:18" x14ac:dyDescent="0.25">
      <c r="R8575" s="9" t="str">
        <f>IF(List!B8574="","",1)</f>
        <v/>
      </c>
    </row>
    <row r="8576" spans="18:18" x14ac:dyDescent="0.25">
      <c r="R8576" s="9" t="str">
        <f>IF(List!B8575="","",1)</f>
        <v/>
      </c>
    </row>
    <row r="8577" spans="18:18" x14ac:dyDescent="0.25">
      <c r="R8577" s="9" t="str">
        <f>IF(List!B8576="","",1)</f>
        <v/>
      </c>
    </row>
    <row r="8578" spans="18:18" x14ac:dyDescent="0.25">
      <c r="R8578" s="9" t="str">
        <f>IF(List!B8577="","",1)</f>
        <v/>
      </c>
    </row>
    <row r="8579" spans="18:18" x14ac:dyDescent="0.25">
      <c r="R8579" s="9" t="str">
        <f>IF(List!B8578="","",1)</f>
        <v/>
      </c>
    </row>
    <row r="8580" spans="18:18" x14ac:dyDescent="0.25">
      <c r="R8580" s="9" t="str">
        <f>IF(List!B8579="","",1)</f>
        <v/>
      </c>
    </row>
    <row r="8581" spans="18:18" x14ac:dyDescent="0.25">
      <c r="R8581" s="9" t="str">
        <f>IF(List!B8580="","",1)</f>
        <v/>
      </c>
    </row>
    <row r="8582" spans="18:18" x14ac:dyDescent="0.25">
      <c r="R8582" s="9" t="str">
        <f>IF(List!B8581="","",1)</f>
        <v/>
      </c>
    </row>
    <row r="8583" spans="18:18" x14ac:dyDescent="0.25">
      <c r="R8583" s="9" t="str">
        <f>IF(List!B8582="","",1)</f>
        <v/>
      </c>
    </row>
    <row r="8584" spans="18:18" x14ac:dyDescent="0.25">
      <c r="R8584" s="9" t="str">
        <f>IF(List!B8583="","",1)</f>
        <v/>
      </c>
    </row>
    <row r="8585" spans="18:18" x14ac:dyDescent="0.25">
      <c r="R8585" s="9" t="str">
        <f>IF(List!B8584="","",1)</f>
        <v/>
      </c>
    </row>
    <row r="8586" spans="18:18" x14ac:dyDescent="0.25">
      <c r="R8586" s="9" t="str">
        <f>IF(List!B8585="","",1)</f>
        <v/>
      </c>
    </row>
    <row r="8587" spans="18:18" x14ac:dyDescent="0.25">
      <c r="R8587" s="9" t="str">
        <f>IF(List!B8586="","",1)</f>
        <v/>
      </c>
    </row>
    <row r="8588" spans="18:18" x14ac:dyDescent="0.25">
      <c r="R8588" s="9" t="str">
        <f>IF(List!B8587="","",1)</f>
        <v/>
      </c>
    </row>
    <row r="8589" spans="18:18" x14ac:dyDescent="0.25">
      <c r="R8589" s="9" t="str">
        <f>IF(List!B8588="","",1)</f>
        <v/>
      </c>
    </row>
    <row r="8590" spans="18:18" x14ac:dyDescent="0.25">
      <c r="R8590" s="9" t="str">
        <f>IF(List!B8589="","",1)</f>
        <v/>
      </c>
    </row>
    <row r="8591" spans="18:18" x14ac:dyDescent="0.25">
      <c r="R8591" s="9" t="str">
        <f>IF(List!B8590="","",1)</f>
        <v/>
      </c>
    </row>
    <row r="8592" spans="18:18" x14ac:dyDescent="0.25">
      <c r="R8592" s="9" t="str">
        <f>IF(List!B8591="","",1)</f>
        <v/>
      </c>
    </row>
    <row r="8593" spans="18:18" x14ac:dyDescent="0.25">
      <c r="R8593" s="9" t="str">
        <f>IF(List!B8592="","",1)</f>
        <v/>
      </c>
    </row>
    <row r="8594" spans="18:18" x14ac:dyDescent="0.25">
      <c r="R8594" s="9" t="str">
        <f>IF(List!B8593="","",1)</f>
        <v/>
      </c>
    </row>
    <row r="8595" spans="18:18" x14ac:dyDescent="0.25">
      <c r="R8595" s="9" t="str">
        <f>IF(List!B8594="","",1)</f>
        <v/>
      </c>
    </row>
    <row r="8596" spans="18:18" x14ac:dyDescent="0.25">
      <c r="R8596" s="9" t="str">
        <f>IF(List!B8595="","",1)</f>
        <v/>
      </c>
    </row>
    <row r="8597" spans="18:18" x14ac:dyDescent="0.25">
      <c r="R8597" s="9" t="str">
        <f>IF(List!B8596="","",1)</f>
        <v/>
      </c>
    </row>
    <row r="8598" spans="18:18" x14ac:dyDescent="0.25">
      <c r="R8598" s="9" t="str">
        <f>IF(List!B8597="","",1)</f>
        <v/>
      </c>
    </row>
    <row r="8599" spans="18:18" x14ac:dyDescent="0.25">
      <c r="R8599" s="9" t="str">
        <f>IF(List!B8598="","",1)</f>
        <v/>
      </c>
    </row>
    <row r="8600" spans="18:18" x14ac:dyDescent="0.25">
      <c r="R8600" s="9" t="str">
        <f>IF(List!B8599="","",1)</f>
        <v/>
      </c>
    </row>
    <row r="8601" spans="18:18" x14ac:dyDescent="0.25">
      <c r="R8601" s="9" t="str">
        <f>IF(List!B8600="","",1)</f>
        <v/>
      </c>
    </row>
    <row r="8602" spans="18:18" x14ac:dyDescent="0.25">
      <c r="R8602" s="9" t="str">
        <f>IF(List!B8601="","",1)</f>
        <v/>
      </c>
    </row>
    <row r="8603" spans="18:18" x14ac:dyDescent="0.25">
      <c r="R8603" s="9" t="str">
        <f>IF(List!B8602="","",1)</f>
        <v/>
      </c>
    </row>
    <row r="8604" spans="18:18" x14ac:dyDescent="0.25">
      <c r="R8604" s="9" t="str">
        <f>IF(List!B8603="","",1)</f>
        <v/>
      </c>
    </row>
    <row r="8605" spans="18:18" x14ac:dyDescent="0.25">
      <c r="R8605" s="9" t="str">
        <f>IF(List!B8604="","",1)</f>
        <v/>
      </c>
    </row>
    <row r="8606" spans="18:18" x14ac:dyDescent="0.25">
      <c r="R8606" s="9" t="str">
        <f>IF(List!B8605="","",1)</f>
        <v/>
      </c>
    </row>
    <row r="8607" spans="18:18" x14ac:dyDescent="0.25">
      <c r="R8607" s="9" t="str">
        <f>IF(List!B8606="","",1)</f>
        <v/>
      </c>
    </row>
    <row r="8608" spans="18:18" x14ac:dyDescent="0.25">
      <c r="R8608" s="9" t="str">
        <f>IF(List!B8607="","",1)</f>
        <v/>
      </c>
    </row>
    <row r="8609" spans="18:18" x14ac:dyDescent="0.25">
      <c r="R8609" s="9" t="str">
        <f>IF(List!B8608="","",1)</f>
        <v/>
      </c>
    </row>
    <row r="8610" spans="18:18" x14ac:dyDescent="0.25">
      <c r="R8610" s="9" t="str">
        <f>IF(List!B8609="","",1)</f>
        <v/>
      </c>
    </row>
    <row r="8611" spans="18:18" x14ac:dyDescent="0.25">
      <c r="R8611" s="9" t="str">
        <f>IF(List!B8610="","",1)</f>
        <v/>
      </c>
    </row>
    <row r="8612" spans="18:18" x14ac:dyDescent="0.25">
      <c r="R8612" s="9" t="str">
        <f>IF(List!B8611="","",1)</f>
        <v/>
      </c>
    </row>
    <row r="8613" spans="18:18" x14ac:dyDescent="0.25">
      <c r="R8613" s="9" t="str">
        <f>IF(List!B8612="","",1)</f>
        <v/>
      </c>
    </row>
    <row r="8614" spans="18:18" x14ac:dyDescent="0.25">
      <c r="R8614" s="9" t="str">
        <f>IF(List!B8613="","",1)</f>
        <v/>
      </c>
    </row>
    <row r="8615" spans="18:18" x14ac:dyDescent="0.25">
      <c r="R8615" s="9" t="str">
        <f>IF(List!B8614="","",1)</f>
        <v/>
      </c>
    </row>
    <row r="8616" spans="18:18" x14ac:dyDescent="0.25">
      <c r="R8616" s="9" t="str">
        <f>IF(List!B8615="","",1)</f>
        <v/>
      </c>
    </row>
    <row r="8617" spans="18:18" x14ac:dyDescent="0.25">
      <c r="R8617" s="9" t="str">
        <f>IF(List!B8616="","",1)</f>
        <v/>
      </c>
    </row>
    <row r="8618" spans="18:18" x14ac:dyDescent="0.25">
      <c r="R8618" s="9" t="str">
        <f>IF(List!B8617="","",1)</f>
        <v/>
      </c>
    </row>
    <row r="8619" spans="18:18" x14ac:dyDescent="0.25">
      <c r="R8619" s="9" t="str">
        <f>IF(List!B8618="","",1)</f>
        <v/>
      </c>
    </row>
    <row r="8620" spans="18:18" x14ac:dyDescent="0.25">
      <c r="R8620" s="9" t="str">
        <f>IF(List!B8619="","",1)</f>
        <v/>
      </c>
    </row>
    <row r="8621" spans="18:18" x14ac:dyDescent="0.25">
      <c r="R8621" s="9" t="str">
        <f>IF(List!B8620="","",1)</f>
        <v/>
      </c>
    </row>
    <row r="8622" spans="18:18" x14ac:dyDescent="0.25">
      <c r="R8622" s="9" t="str">
        <f>IF(List!B8621="","",1)</f>
        <v/>
      </c>
    </row>
    <row r="8623" spans="18:18" x14ac:dyDescent="0.25">
      <c r="R8623" s="9" t="str">
        <f>IF(List!B8622="","",1)</f>
        <v/>
      </c>
    </row>
    <row r="8624" spans="18:18" x14ac:dyDescent="0.25">
      <c r="R8624" s="9" t="str">
        <f>IF(List!B8623="","",1)</f>
        <v/>
      </c>
    </row>
    <row r="8625" spans="18:18" x14ac:dyDescent="0.25">
      <c r="R8625" s="9" t="str">
        <f>IF(List!B8624="","",1)</f>
        <v/>
      </c>
    </row>
    <row r="8626" spans="18:18" x14ac:dyDescent="0.25">
      <c r="R8626" s="9" t="str">
        <f>IF(List!B8625="","",1)</f>
        <v/>
      </c>
    </row>
    <row r="8627" spans="18:18" x14ac:dyDescent="0.25">
      <c r="R8627" s="9" t="str">
        <f>IF(List!B8626="","",1)</f>
        <v/>
      </c>
    </row>
    <row r="8628" spans="18:18" x14ac:dyDescent="0.25">
      <c r="R8628" s="9" t="str">
        <f>IF(List!B8627="","",1)</f>
        <v/>
      </c>
    </row>
    <row r="8629" spans="18:18" x14ac:dyDescent="0.25">
      <c r="R8629" s="9" t="str">
        <f>IF(List!B8628="","",1)</f>
        <v/>
      </c>
    </row>
    <row r="8630" spans="18:18" x14ac:dyDescent="0.25">
      <c r="R8630" s="9" t="str">
        <f>IF(List!B8629="","",1)</f>
        <v/>
      </c>
    </row>
    <row r="8631" spans="18:18" x14ac:dyDescent="0.25">
      <c r="R8631" s="9" t="str">
        <f>IF(List!B8630="","",1)</f>
        <v/>
      </c>
    </row>
    <row r="8632" spans="18:18" x14ac:dyDescent="0.25">
      <c r="R8632" s="9" t="str">
        <f>IF(List!B8631="","",1)</f>
        <v/>
      </c>
    </row>
    <row r="8633" spans="18:18" x14ac:dyDescent="0.25">
      <c r="R8633" s="9" t="str">
        <f>IF(List!B8632="","",1)</f>
        <v/>
      </c>
    </row>
    <row r="8634" spans="18:18" x14ac:dyDescent="0.25">
      <c r="R8634" s="9" t="str">
        <f>IF(List!B8633="","",1)</f>
        <v/>
      </c>
    </row>
    <row r="8635" spans="18:18" x14ac:dyDescent="0.25">
      <c r="R8635" s="9" t="str">
        <f>IF(List!B8634="","",1)</f>
        <v/>
      </c>
    </row>
    <row r="8636" spans="18:18" x14ac:dyDescent="0.25">
      <c r="R8636" s="9" t="str">
        <f>IF(List!B8635="","",1)</f>
        <v/>
      </c>
    </row>
    <row r="8637" spans="18:18" x14ac:dyDescent="0.25">
      <c r="R8637" s="9" t="str">
        <f>IF(List!B8636="","",1)</f>
        <v/>
      </c>
    </row>
    <row r="8638" spans="18:18" x14ac:dyDescent="0.25">
      <c r="R8638" s="9" t="str">
        <f>IF(List!B8637="","",1)</f>
        <v/>
      </c>
    </row>
    <row r="8639" spans="18:18" x14ac:dyDescent="0.25">
      <c r="R8639" s="9" t="str">
        <f>IF(List!B8638="","",1)</f>
        <v/>
      </c>
    </row>
    <row r="8640" spans="18:18" x14ac:dyDescent="0.25">
      <c r="R8640" s="9" t="str">
        <f>IF(List!B8639="","",1)</f>
        <v/>
      </c>
    </row>
    <row r="8641" spans="18:18" x14ac:dyDescent="0.25">
      <c r="R8641" s="9" t="str">
        <f>IF(List!B8640="","",1)</f>
        <v/>
      </c>
    </row>
    <row r="8642" spans="18:18" x14ac:dyDescent="0.25">
      <c r="R8642" s="9" t="str">
        <f>IF(List!B8641="","",1)</f>
        <v/>
      </c>
    </row>
    <row r="8643" spans="18:18" x14ac:dyDescent="0.25">
      <c r="R8643" s="9" t="str">
        <f>IF(List!B8642="","",1)</f>
        <v/>
      </c>
    </row>
    <row r="8644" spans="18:18" x14ac:dyDescent="0.25">
      <c r="R8644" s="9" t="str">
        <f>IF(List!B8643="","",1)</f>
        <v/>
      </c>
    </row>
    <row r="8645" spans="18:18" x14ac:dyDescent="0.25">
      <c r="R8645" s="9" t="str">
        <f>IF(List!B8644="","",1)</f>
        <v/>
      </c>
    </row>
    <row r="8646" spans="18:18" x14ac:dyDescent="0.25">
      <c r="R8646" s="9" t="str">
        <f>IF(List!B8645="","",1)</f>
        <v/>
      </c>
    </row>
    <row r="8647" spans="18:18" x14ac:dyDescent="0.25">
      <c r="R8647" s="9" t="str">
        <f>IF(List!B8646="","",1)</f>
        <v/>
      </c>
    </row>
    <row r="8648" spans="18:18" x14ac:dyDescent="0.25">
      <c r="R8648" s="9" t="str">
        <f>IF(List!B8647="","",1)</f>
        <v/>
      </c>
    </row>
    <row r="8649" spans="18:18" x14ac:dyDescent="0.25">
      <c r="R8649" s="9" t="str">
        <f>IF(List!B8648="","",1)</f>
        <v/>
      </c>
    </row>
    <row r="8650" spans="18:18" x14ac:dyDescent="0.25">
      <c r="R8650" s="9" t="str">
        <f>IF(List!B8649="","",1)</f>
        <v/>
      </c>
    </row>
    <row r="8651" spans="18:18" x14ac:dyDescent="0.25">
      <c r="R8651" s="9" t="str">
        <f>IF(List!B8650="","",1)</f>
        <v/>
      </c>
    </row>
    <row r="8652" spans="18:18" x14ac:dyDescent="0.25">
      <c r="R8652" s="9" t="str">
        <f>IF(List!B8651="","",1)</f>
        <v/>
      </c>
    </row>
    <row r="8653" spans="18:18" x14ac:dyDescent="0.25">
      <c r="R8653" s="9" t="str">
        <f>IF(List!B8652="","",1)</f>
        <v/>
      </c>
    </row>
    <row r="8654" spans="18:18" x14ac:dyDescent="0.25">
      <c r="R8654" s="9" t="str">
        <f>IF(List!B8653="","",1)</f>
        <v/>
      </c>
    </row>
    <row r="8655" spans="18:18" x14ac:dyDescent="0.25">
      <c r="R8655" s="9" t="str">
        <f>IF(List!B8654="","",1)</f>
        <v/>
      </c>
    </row>
    <row r="8656" spans="18:18" x14ac:dyDescent="0.25">
      <c r="R8656" s="9" t="str">
        <f>IF(List!B8655="","",1)</f>
        <v/>
      </c>
    </row>
    <row r="8657" spans="18:18" x14ac:dyDescent="0.25">
      <c r="R8657" s="9" t="str">
        <f>IF(List!B8656="","",1)</f>
        <v/>
      </c>
    </row>
    <row r="8658" spans="18:18" x14ac:dyDescent="0.25">
      <c r="R8658" s="9" t="str">
        <f>IF(List!B8657="","",1)</f>
        <v/>
      </c>
    </row>
    <row r="8659" spans="18:18" x14ac:dyDescent="0.25">
      <c r="R8659" s="9" t="str">
        <f>IF(List!B8658="","",1)</f>
        <v/>
      </c>
    </row>
    <row r="8660" spans="18:18" x14ac:dyDescent="0.25">
      <c r="R8660" s="9" t="str">
        <f>IF(List!B8659="","",1)</f>
        <v/>
      </c>
    </row>
    <row r="8661" spans="18:18" x14ac:dyDescent="0.25">
      <c r="R8661" s="9" t="str">
        <f>IF(List!B8660="","",1)</f>
        <v/>
      </c>
    </row>
    <row r="8662" spans="18:18" x14ac:dyDescent="0.25">
      <c r="R8662" s="9" t="str">
        <f>IF(List!B8661="","",1)</f>
        <v/>
      </c>
    </row>
    <row r="8663" spans="18:18" x14ac:dyDescent="0.25">
      <c r="R8663" s="9" t="str">
        <f>IF(List!B8662="","",1)</f>
        <v/>
      </c>
    </row>
    <row r="8664" spans="18:18" x14ac:dyDescent="0.25">
      <c r="R8664" s="9" t="str">
        <f>IF(List!B8663="","",1)</f>
        <v/>
      </c>
    </row>
    <row r="8665" spans="18:18" x14ac:dyDescent="0.25">
      <c r="R8665" s="9" t="str">
        <f>IF(List!B8664="","",1)</f>
        <v/>
      </c>
    </row>
    <row r="8666" spans="18:18" x14ac:dyDescent="0.25">
      <c r="R8666" s="9" t="str">
        <f>IF(List!B8665="","",1)</f>
        <v/>
      </c>
    </row>
    <row r="8667" spans="18:18" x14ac:dyDescent="0.25">
      <c r="R8667" s="9" t="str">
        <f>IF(List!B8666="","",1)</f>
        <v/>
      </c>
    </row>
    <row r="8668" spans="18:18" x14ac:dyDescent="0.25">
      <c r="R8668" s="9" t="str">
        <f>IF(List!B8667="","",1)</f>
        <v/>
      </c>
    </row>
    <row r="8669" spans="18:18" x14ac:dyDescent="0.25">
      <c r="R8669" s="9" t="str">
        <f>IF(List!B8668="","",1)</f>
        <v/>
      </c>
    </row>
    <row r="8670" spans="18:18" x14ac:dyDescent="0.25">
      <c r="R8670" s="9" t="str">
        <f>IF(List!B8669="","",1)</f>
        <v/>
      </c>
    </row>
    <row r="8671" spans="18:18" x14ac:dyDescent="0.25">
      <c r="R8671" s="9" t="str">
        <f>IF(List!B8670="","",1)</f>
        <v/>
      </c>
    </row>
    <row r="8672" spans="18:18" x14ac:dyDescent="0.25">
      <c r="R8672" s="9" t="str">
        <f>IF(List!B8671="","",1)</f>
        <v/>
      </c>
    </row>
    <row r="8673" spans="18:18" x14ac:dyDescent="0.25">
      <c r="R8673" s="9" t="str">
        <f>IF(List!B8672="","",1)</f>
        <v/>
      </c>
    </row>
    <row r="8674" spans="18:18" x14ac:dyDescent="0.25">
      <c r="R8674" s="9" t="str">
        <f>IF(List!B8673="","",1)</f>
        <v/>
      </c>
    </row>
    <row r="8675" spans="18:18" x14ac:dyDescent="0.25">
      <c r="R8675" s="9" t="str">
        <f>IF(List!B8674="","",1)</f>
        <v/>
      </c>
    </row>
    <row r="8676" spans="18:18" x14ac:dyDescent="0.25">
      <c r="R8676" s="9" t="str">
        <f>IF(List!B8675="","",1)</f>
        <v/>
      </c>
    </row>
    <row r="8677" spans="18:18" x14ac:dyDescent="0.25">
      <c r="R8677" s="9" t="str">
        <f>IF(List!B8676="","",1)</f>
        <v/>
      </c>
    </row>
    <row r="8678" spans="18:18" x14ac:dyDescent="0.25">
      <c r="R8678" s="9" t="str">
        <f>IF(List!B8677="","",1)</f>
        <v/>
      </c>
    </row>
    <row r="8679" spans="18:18" x14ac:dyDescent="0.25">
      <c r="R8679" s="9" t="str">
        <f>IF(List!B8678="","",1)</f>
        <v/>
      </c>
    </row>
    <row r="8680" spans="18:18" x14ac:dyDescent="0.25">
      <c r="R8680" s="9" t="str">
        <f>IF(List!B8679="","",1)</f>
        <v/>
      </c>
    </row>
    <row r="8681" spans="18:18" x14ac:dyDescent="0.25">
      <c r="R8681" s="9" t="str">
        <f>IF(List!B8680="","",1)</f>
        <v/>
      </c>
    </row>
    <row r="8682" spans="18:18" x14ac:dyDescent="0.25">
      <c r="R8682" s="9" t="str">
        <f>IF(List!B8681="","",1)</f>
        <v/>
      </c>
    </row>
    <row r="8683" spans="18:18" x14ac:dyDescent="0.25">
      <c r="R8683" s="9" t="str">
        <f>IF(List!B8682="","",1)</f>
        <v/>
      </c>
    </row>
    <row r="8684" spans="18:18" x14ac:dyDescent="0.25">
      <c r="R8684" s="9" t="str">
        <f>IF(List!B8683="","",1)</f>
        <v/>
      </c>
    </row>
    <row r="8685" spans="18:18" x14ac:dyDescent="0.25">
      <c r="R8685" s="9" t="str">
        <f>IF(List!B8684="","",1)</f>
        <v/>
      </c>
    </row>
    <row r="8686" spans="18:18" x14ac:dyDescent="0.25">
      <c r="R8686" s="9" t="str">
        <f>IF(List!B8685="","",1)</f>
        <v/>
      </c>
    </row>
    <row r="8687" spans="18:18" x14ac:dyDescent="0.25">
      <c r="R8687" s="9" t="str">
        <f>IF(List!B8686="","",1)</f>
        <v/>
      </c>
    </row>
    <row r="8688" spans="18:18" x14ac:dyDescent="0.25">
      <c r="R8688" s="9" t="str">
        <f>IF(List!B8687="","",1)</f>
        <v/>
      </c>
    </row>
    <row r="8689" spans="18:18" x14ac:dyDescent="0.25">
      <c r="R8689" s="9" t="str">
        <f>IF(List!B8688="","",1)</f>
        <v/>
      </c>
    </row>
    <row r="8690" spans="18:18" x14ac:dyDescent="0.25">
      <c r="R8690" s="9" t="str">
        <f>IF(List!B8689="","",1)</f>
        <v/>
      </c>
    </row>
    <row r="8691" spans="18:18" x14ac:dyDescent="0.25">
      <c r="R8691" s="9" t="str">
        <f>IF(List!B8690="","",1)</f>
        <v/>
      </c>
    </row>
    <row r="8692" spans="18:18" x14ac:dyDescent="0.25">
      <c r="R8692" s="9" t="str">
        <f>IF(List!B8691="","",1)</f>
        <v/>
      </c>
    </row>
    <row r="8693" spans="18:18" x14ac:dyDescent="0.25">
      <c r="R8693" s="9" t="str">
        <f>IF(List!B8692="","",1)</f>
        <v/>
      </c>
    </row>
    <row r="8694" spans="18:18" x14ac:dyDescent="0.25">
      <c r="R8694" s="9" t="str">
        <f>IF(List!B8693="","",1)</f>
        <v/>
      </c>
    </row>
    <row r="8695" spans="18:18" x14ac:dyDescent="0.25">
      <c r="R8695" s="9" t="str">
        <f>IF(List!B8694="","",1)</f>
        <v/>
      </c>
    </row>
    <row r="8696" spans="18:18" x14ac:dyDescent="0.25">
      <c r="R8696" s="9" t="str">
        <f>IF(List!B8695="","",1)</f>
        <v/>
      </c>
    </row>
    <row r="8697" spans="18:18" x14ac:dyDescent="0.25">
      <c r="R8697" s="9" t="str">
        <f>IF(List!B8696="","",1)</f>
        <v/>
      </c>
    </row>
    <row r="8698" spans="18:18" x14ac:dyDescent="0.25">
      <c r="R8698" s="9" t="str">
        <f>IF(List!B8697="","",1)</f>
        <v/>
      </c>
    </row>
    <row r="8699" spans="18:18" x14ac:dyDescent="0.25">
      <c r="R8699" s="9" t="str">
        <f>IF(List!B8698="","",1)</f>
        <v/>
      </c>
    </row>
    <row r="8700" spans="18:18" x14ac:dyDescent="0.25">
      <c r="R8700" s="9" t="str">
        <f>IF(List!B8699="","",1)</f>
        <v/>
      </c>
    </row>
    <row r="8701" spans="18:18" x14ac:dyDescent="0.25">
      <c r="R8701" s="9" t="str">
        <f>IF(List!B8700="","",1)</f>
        <v/>
      </c>
    </row>
    <row r="8702" spans="18:18" x14ac:dyDescent="0.25">
      <c r="R8702" s="9" t="str">
        <f>IF(List!B8701="","",1)</f>
        <v/>
      </c>
    </row>
    <row r="8703" spans="18:18" x14ac:dyDescent="0.25">
      <c r="R8703" s="9" t="str">
        <f>IF(List!B8702="","",1)</f>
        <v/>
      </c>
    </row>
    <row r="8704" spans="18:18" x14ac:dyDescent="0.25">
      <c r="R8704" s="9" t="str">
        <f>IF(List!B8703="","",1)</f>
        <v/>
      </c>
    </row>
    <row r="8705" spans="18:18" x14ac:dyDescent="0.25">
      <c r="R8705" s="9" t="str">
        <f>IF(List!B8704="","",1)</f>
        <v/>
      </c>
    </row>
    <row r="8706" spans="18:18" x14ac:dyDescent="0.25">
      <c r="R8706" s="9" t="str">
        <f>IF(List!B8705="","",1)</f>
        <v/>
      </c>
    </row>
    <row r="8707" spans="18:18" x14ac:dyDescent="0.25">
      <c r="R8707" s="9" t="str">
        <f>IF(List!B8706="","",1)</f>
        <v/>
      </c>
    </row>
    <row r="8708" spans="18:18" x14ac:dyDescent="0.25">
      <c r="R8708" s="9" t="str">
        <f>IF(List!B8707="","",1)</f>
        <v/>
      </c>
    </row>
    <row r="8709" spans="18:18" x14ac:dyDescent="0.25">
      <c r="R8709" s="9" t="str">
        <f>IF(List!B8708="","",1)</f>
        <v/>
      </c>
    </row>
    <row r="8710" spans="18:18" x14ac:dyDescent="0.25">
      <c r="R8710" s="9" t="str">
        <f>IF(List!B8709="","",1)</f>
        <v/>
      </c>
    </row>
    <row r="8711" spans="18:18" x14ac:dyDescent="0.25">
      <c r="R8711" s="9" t="str">
        <f>IF(List!B8710="","",1)</f>
        <v/>
      </c>
    </row>
    <row r="8712" spans="18:18" x14ac:dyDescent="0.25">
      <c r="R8712" s="9" t="str">
        <f>IF(List!B8711="","",1)</f>
        <v/>
      </c>
    </row>
    <row r="8713" spans="18:18" x14ac:dyDescent="0.25">
      <c r="R8713" s="9" t="str">
        <f>IF(List!B8712="","",1)</f>
        <v/>
      </c>
    </row>
    <row r="8714" spans="18:18" x14ac:dyDescent="0.25">
      <c r="R8714" s="9" t="str">
        <f>IF(List!B8713="","",1)</f>
        <v/>
      </c>
    </row>
    <row r="8715" spans="18:18" x14ac:dyDescent="0.25">
      <c r="R8715" s="9" t="str">
        <f>IF(List!B8714="","",1)</f>
        <v/>
      </c>
    </row>
    <row r="8716" spans="18:18" x14ac:dyDescent="0.25">
      <c r="R8716" s="9" t="str">
        <f>IF(List!B8715="","",1)</f>
        <v/>
      </c>
    </row>
    <row r="8717" spans="18:18" x14ac:dyDescent="0.25">
      <c r="R8717" s="9" t="str">
        <f>IF(List!B8716="","",1)</f>
        <v/>
      </c>
    </row>
    <row r="8718" spans="18:18" x14ac:dyDescent="0.25">
      <c r="R8718" s="9" t="str">
        <f>IF(List!B8717="","",1)</f>
        <v/>
      </c>
    </row>
    <row r="8719" spans="18:18" x14ac:dyDescent="0.25">
      <c r="R8719" s="9" t="str">
        <f>IF(List!B8718="","",1)</f>
        <v/>
      </c>
    </row>
    <row r="8720" spans="18:18" x14ac:dyDescent="0.25">
      <c r="R8720" s="9" t="str">
        <f>IF(List!B8719="","",1)</f>
        <v/>
      </c>
    </row>
    <row r="8721" spans="18:18" x14ac:dyDescent="0.25">
      <c r="R8721" s="9" t="str">
        <f>IF(List!B8720="","",1)</f>
        <v/>
      </c>
    </row>
    <row r="8722" spans="18:18" x14ac:dyDescent="0.25">
      <c r="R8722" s="9" t="str">
        <f>IF(List!B8721="","",1)</f>
        <v/>
      </c>
    </row>
    <row r="8723" spans="18:18" x14ac:dyDescent="0.25">
      <c r="R8723" s="9" t="str">
        <f>IF(List!B8722="","",1)</f>
        <v/>
      </c>
    </row>
    <row r="8724" spans="18:18" x14ac:dyDescent="0.25">
      <c r="R8724" s="9" t="str">
        <f>IF(List!B8723="","",1)</f>
        <v/>
      </c>
    </row>
    <row r="8725" spans="18:18" x14ac:dyDescent="0.25">
      <c r="R8725" s="9" t="str">
        <f>IF(List!B8724="","",1)</f>
        <v/>
      </c>
    </row>
    <row r="8726" spans="18:18" x14ac:dyDescent="0.25">
      <c r="R8726" s="9" t="str">
        <f>IF(List!B8725="","",1)</f>
        <v/>
      </c>
    </row>
    <row r="8727" spans="18:18" x14ac:dyDescent="0.25">
      <c r="R8727" s="9" t="str">
        <f>IF(List!B8726="","",1)</f>
        <v/>
      </c>
    </row>
    <row r="8728" spans="18:18" x14ac:dyDescent="0.25">
      <c r="R8728" s="9" t="str">
        <f>IF(List!B8727="","",1)</f>
        <v/>
      </c>
    </row>
    <row r="8729" spans="18:18" x14ac:dyDescent="0.25">
      <c r="R8729" s="9" t="str">
        <f>IF(List!B8728="","",1)</f>
        <v/>
      </c>
    </row>
    <row r="8730" spans="18:18" x14ac:dyDescent="0.25">
      <c r="R8730" s="9" t="str">
        <f>IF(List!B8729="","",1)</f>
        <v/>
      </c>
    </row>
    <row r="8731" spans="18:18" x14ac:dyDescent="0.25">
      <c r="R8731" s="9" t="str">
        <f>IF(List!B8730="","",1)</f>
        <v/>
      </c>
    </row>
    <row r="8732" spans="18:18" x14ac:dyDescent="0.25">
      <c r="R8732" s="9" t="str">
        <f>IF(List!B8731="","",1)</f>
        <v/>
      </c>
    </row>
    <row r="8733" spans="18:18" x14ac:dyDescent="0.25">
      <c r="R8733" s="9" t="str">
        <f>IF(List!B8732="","",1)</f>
        <v/>
      </c>
    </row>
    <row r="8734" spans="18:18" x14ac:dyDescent="0.25">
      <c r="R8734" s="9" t="str">
        <f>IF(List!B8733="","",1)</f>
        <v/>
      </c>
    </row>
    <row r="8735" spans="18:18" x14ac:dyDescent="0.25">
      <c r="R8735" s="9" t="str">
        <f>IF(List!B8734="","",1)</f>
        <v/>
      </c>
    </row>
    <row r="8736" spans="18:18" x14ac:dyDescent="0.25">
      <c r="R8736" s="9" t="str">
        <f>IF(List!B8735="","",1)</f>
        <v/>
      </c>
    </row>
    <row r="8737" spans="18:18" x14ac:dyDescent="0.25">
      <c r="R8737" s="9" t="str">
        <f>IF(List!B8736="","",1)</f>
        <v/>
      </c>
    </row>
    <row r="8738" spans="18:18" x14ac:dyDescent="0.25">
      <c r="R8738" s="9" t="str">
        <f>IF(List!B8737="","",1)</f>
        <v/>
      </c>
    </row>
    <row r="8739" spans="18:18" x14ac:dyDescent="0.25">
      <c r="R8739" s="9" t="str">
        <f>IF(List!B8738="","",1)</f>
        <v/>
      </c>
    </row>
    <row r="8740" spans="18:18" x14ac:dyDescent="0.25">
      <c r="R8740" s="9" t="str">
        <f>IF(List!B8739="","",1)</f>
        <v/>
      </c>
    </row>
    <row r="8741" spans="18:18" x14ac:dyDescent="0.25">
      <c r="R8741" s="9" t="str">
        <f>IF(List!B8740="","",1)</f>
        <v/>
      </c>
    </row>
    <row r="8742" spans="18:18" x14ac:dyDescent="0.25">
      <c r="R8742" s="9" t="str">
        <f>IF(List!B8741="","",1)</f>
        <v/>
      </c>
    </row>
    <row r="8743" spans="18:18" x14ac:dyDescent="0.25">
      <c r="R8743" s="9" t="str">
        <f>IF(List!B8742="","",1)</f>
        <v/>
      </c>
    </row>
    <row r="8744" spans="18:18" x14ac:dyDescent="0.25">
      <c r="R8744" s="9" t="str">
        <f>IF(List!B8743="","",1)</f>
        <v/>
      </c>
    </row>
    <row r="8745" spans="18:18" x14ac:dyDescent="0.25">
      <c r="R8745" s="9" t="str">
        <f>IF(List!B8744="","",1)</f>
        <v/>
      </c>
    </row>
    <row r="8746" spans="18:18" x14ac:dyDescent="0.25">
      <c r="R8746" s="9" t="str">
        <f>IF(List!B8745="","",1)</f>
        <v/>
      </c>
    </row>
    <row r="8747" spans="18:18" x14ac:dyDescent="0.25">
      <c r="R8747" s="9" t="str">
        <f>IF(List!B8746="","",1)</f>
        <v/>
      </c>
    </row>
    <row r="8748" spans="18:18" x14ac:dyDescent="0.25">
      <c r="R8748" s="9" t="str">
        <f>IF(List!B8747="","",1)</f>
        <v/>
      </c>
    </row>
    <row r="8749" spans="18:18" x14ac:dyDescent="0.25">
      <c r="R8749" s="9" t="str">
        <f>IF(List!B8748="","",1)</f>
        <v/>
      </c>
    </row>
    <row r="8750" spans="18:18" x14ac:dyDescent="0.25">
      <c r="R8750" s="9" t="str">
        <f>IF(List!B8749="","",1)</f>
        <v/>
      </c>
    </row>
    <row r="8751" spans="18:18" x14ac:dyDescent="0.25">
      <c r="R8751" s="9" t="str">
        <f>IF(List!B8750="","",1)</f>
        <v/>
      </c>
    </row>
    <row r="8752" spans="18:18" x14ac:dyDescent="0.25">
      <c r="R8752" s="9" t="str">
        <f>IF(List!B8751="","",1)</f>
        <v/>
      </c>
    </row>
    <row r="8753" spans="18:18" x14ac:dyDescent="0.25">
      <c r="R8753" s="9" t="str">
        <f>IF(List!B8752="","",1)</f>
        <v/>
      </c>
    </row>
    <row r="8754" spans="18:18" x14ac:dyDescent="0.25">
      <c r="R8754" s="9" t="str">
        <f>IF(List!B8753="","",1)</f>
        <v/>
      </c>
    </row>
    <row r="8755" spans="18:18" x14ac:dyDescent="0.25">
      <c r="R8755" s="9" t="str">
        <f>IF(List!B8754="","",1)</f>
        <v/>
      </c>
    </row>
    <row r="8756" spans="18:18" x14ac:dyDescent="0.25">
      <c r="R8756" s="9" t="str">
        <f>IF(List!B8755="","",1)</f>
        <v/>
      </c>
    </row>
    <row r="8757" spans="18:18" x14ac:dyDescent="0.25">
      <c r="R8757" s="9" t="str">
        <f>IF(List!B8756="","",1)</f>
        <v/>
      </c>
    </row>
    <row r="8758" spans="18:18" x14ac:dyDescent="0.25">
      <c r="R8758" s="9" t="str">
        <f>IF(List!B8757="","",1)</f>
        <v/>
      </c>
    </row>
    <row r="8759" spans="18:18" x14ac:dyDescent="0.25">
      <c r="R8759" s="9" t="str">
        <f>IF(List!B8758="","",1)</f>
        <v/>
      </c>
    </row>
    <row r="8760" spans="18:18" x14ac:dyDescent="0.25">
      <c r="R8760" s="9" t="str">
        <f>IF(List!B8759="","",1)</f>
        <v/>
      </c>
    </row>
    <row r="8761" spans="18:18" x14ac:dyDescent="0.25">
      <c r="R8761" s="9" t="str">
        <f>IF(List!B8760="","",1)</f>
        <v/>
      </c>
    </row>
    <row r="8762" spans="18:18" x14ac:dyDescent="0.25">
      <c r="R8762" s="9" t="str">
        <f>IF(List!B8761="","",1)</f>
        <v/>
      </c>
    </row>
    <row r="8763" spans="18:18" x14ac:dyDescent="0.25">
      <c r="R8763" s="9" t="str">
        <f>IF(List!B8762="","",1)</f>
        <v/>
      </c>
    </row>
    <row r="8764" spans="18:18" x14ac:dyDescent="0.25">
      <c r="R8764" s="9" t="str">
        <f>IF(List!B8763="","",1)</f>
        <v/>
      </c>
    </row>
    <row r="8765" spans="18:18" x14ac:dyDescent="0.25">
      <c r="R8765" s="9" t="str">
        <f>IF(List!B8764="","",1)</f>
        <v/>
      </c>
    </row>
    <row r="8766" spans="18:18" x14ac:dyDescent="0.25">
      <c r="R8766" s="9" t="str">
        <f>IF(List!B8765="","",1)</f>
        <v/>
      </c>
    </row>
    <row r="8767" spans="18:18" x14ac:dyDescent="0.25">
      <c r="R8767" s="9" t="str">
        <f>IF(List!B8766="","",1)</f>
        <v/>
      </c>
    </row>
    <row r="8768" spans="18:18" x14ac:dyDescent="0.25">
      <c r="R8768" s="9" t="str">
        <f>IF(List!B8767="","",1)</f>
        <v/>
      </c>
    </row>
    <row r="8769" spans="18:18" x14ac:dyDescent="0.25">
      <c r="R8769" s="9" t="str">
        <f>IF(List!B8768="","",1)</f>
        <v/>
      </c>
    </row>
    <row r="8770" spans="18:18" x14ac:dyDescent="0.25">
      <c r="R8770" s="9" t="str">
        <f>IF(List!B8769="","",1)</f>
        <v/>
      </c>
    </row>
    <row r="8771" spans="18:18" x14ac:dyDescent="0.25">
      <c r="R8771" s="9" t="str">
        <f>IF(List!B8770="","",1)</f>
        <v/>
      </c>
    </row>
    <row r="8772" spans="18:18" x14ac:dyDescent="0.25">
      <c r="R8772" s="9" t="str">
        <f>IF(List!B8771="","",1)</f>
        <v/>
      </c>
    </row>
    <row r="8773" spans="18:18" x14ac:dyDescent="0.25">
      <c r="R8773" s="9" t="str">
        <f>IF(List!B8772="","",1)</f>
        <v/>
      </c>
    </row>
    <row r="8774" spans="18:18" x14ac:dyDescent="0.25">
      <c r="R8774" s="9" t="str">
        <f>IF(List!B8773="","",1)</f>
        <v/>
      </c>
    </row>
    <row r="8775" spans="18:18" x14ac:dyDescent="0.25">
      <c r="R8775" s="9" t="str">
        <f>IF(List!B8774="","",1)</f>
        <v/>
      </c>
    </row>
    <row r="8776" spans="18:18" x14ac:dyDescent="0.25">
      <c r="R8776" s="9" t="str">
        <f>IF(List!B8775="","",1)</f>
        <v/>
      </c>
    </row>
    <row r="8777" spans="18:18" x14ac:dyDescent="0.25">
      <c r="R8777" s="9" t="str">
        <f>IF(List!B8776="","",1)</f>
        <v/>
      </c>
    </row>
    <row r="8778" spans="18:18" x14ac:dyDescent="0.25">
      <c r="R8778" s="9" t="str">
        <f>IF(List!B8777="","",1)</f>
        <v/>
      </c>
    </row>
    <row r="8779" spans="18:18" x14ac:dyDescent="0.25">
      <c r="R8779" s="9" t="str">
        <f>IF(List!B8778="","",1)</f>
        <v/>
      </c>
    </row>
    <row r="8780" spans="18:18" x14ac:dyDescent="0.25">
      <c r="R8780" s="9" t="str">
        <f>IF(List!B8779="","",1)</f>
        <v/>
      </c>
    </row>
    <row r="8781" spans="18:18" x14ac:dyDescent="0.25">
      <c r="R8781" s="9" t="str">
        <f>IF(List!B8780="","",1)</f>
        <v/>
      </c>
    </row>
    <row r="8782" spans="18:18" x14ac:dyDescent="0.25">
      <c r="R8782" s="9" t="str">
        <f>IF(List!B8781="","",1)</f>
        <v/>
      </c>
    </row>
    <row r="8783" spans="18:18" x14ac:dyDescent="0.25">
      <c r="R8783" s="9" t="str">
        <f>IF(List!B8782="","",1)</f>
        <v/>
      </c>
    </row>
    <row r="8784" spans="18:18" x14ac:dyDescent="0.25">
      <c r="R8784" s="9" t="str">
        <f>IF(List!B8783="","",1)</f>
        <v/>
      </c>
    </row>
    <row r="8785" spans="18:18" x14ac:dyDescent="0.25">
      <c r="R8785" s="9" t="str">
        <f>IF(List!B8784="","",1)</f>
        <v/>
      </c>
    </row>
    <row r="8786" spans="18:18" x14ac:dyDescent="0.25">
      <c r="R8786" s="9" t="str">
        <f>IF(List!B8785="","",1)</f>
        <v/>
      </c>
    </row>
    <row r="8787" spans="18:18" x14ac:dyDescent="0.25">
      <c r="R8787" s="9" t="str">
        <f>IF(List!B8786="","",1)</f>
        <v/>
      </c>
    </row>
    <row r="8788" spans="18:18" x14ac:dyDescent="0.25">
      <c r="R8788" s="9" t="str">
        <f>IF(List!B8787="","",1)</f>
        <v/>
      </c>
    </row>
    <row r="8789" spans="18:18" x14ac:dyDescent="0.25">
      <c r="R8789" s="9" t="str">
        <f>IF(List!B8788="","",1)</f>
        <v/>
      </c>
    </row>
    <row r="8790" spans="18:18" x14ac:dyDescent="0.25">
      <c r="R8790" s="9" t="str">
        <f>IF(List!B8789="","",1)</f>
        <v/>
      </c>
    </row>
    <row r="8791" spans="18:18" x14ac:dyDescent="0.25">
      <c r="R8791" s="9" t="str">
        <f>IF(List!B8790="","",1)</f>
        <v/>
      </c>
    </row>
    <row r="8792" spans="18:18" x14ac:dyDescent="0.25">
      <c r="R8792" s="9" t="str">
        <f>IF(List!B8791="","",1)</f>
        <v/>
      </c>
    </row>
    <row r="8793" spans="18:18" x14ac:dyDescent="0.25">
      <c r="R8793" s="9" t="str">
        <f>IF(List!B8792="","",1)</f>
        <v/>
      </c>
    </row>
    <row r="8794" spans="18:18" x14ac:dyDescent="0.25">
      <c r="R8794" s="9" t="str">
        <f>IF(List!B8793="","",1)</f>
        <v/>
      </c>
    </row>
    <row r="8795" spans="18:18" x14ac:dyDescent="0.25">
      <c r="R8795" s="9" t="str">
        <f>IF(List!B8794="","",1)</f>
        <v/>
      </c>
    </row>
    <row r="8796" spans="18:18" x14ac:dyDescent="0.25">
      <c r="R8796" s="9" t="str">
        <f>IF(List!B8795="","",1)</f>
        <v/>
      </c>
    </row>
    <row r="8797" spans="18:18" x14ac:dyDescent="0.25">
      <c r="R8797" s="9" t="str">
        <f>IF(List!B8796="","",1)</f>
        <v/>
      </c>
    </row>
    <row r="8798" spans="18:18" x14ac:dyDescent="0.25">
      <c r="R8798" s="9" t="str">
        <f>IF(List!B8797="","",1)</f>
        <v/>
      </c>
    </row>
    <row r="8799" spans="18:18" x14ac:dyDescent="0.25">
      <c r="R8799" s="9" t="str">
        <f>IF(List!B8798="","",1)</f>
        <v/>
      </c>
    </row>
    <row r="8800" spans="18:18" x14ac:dyDescent="0.25">
      <c r="R8800" s="9" t="str">
        <f>IF(List!B8799="","",1)</f>
        <v/>
      </c>
    </row>
    <row r="8801" spans="18:18" x14ac:dyDescent="0.25">
      <c r="R8801" s="9" t="str">
        <f>IF(List!B8800="","",1)</f>
        <v/>
      </c>
    </row>
    <row r="8802" spans="18:18" x14ac:dyDescent="0.25">
      <c r="R8802" s="9" t="str">
        <f>IF(List!B8801="","",1)</f>
        <v/>
      </c>
    </row>
    <row r="8803" spans="18:18" x14ac:dyDescent="0.25">
      <c r="R8803" s="9" t="str">
        <f>IF(List!B8802="","",1)</f>
        <v/>
      </c>
    </row>
    <row r="8804" spans="18:18" x14ac:dyDescent="0.25">
      <c r="R8804" s="9" t="str">
        <f>IF(List!B8803="","",1)</f>
        <v/>
      </c>
    </row>
    <row r="8805" spans="18:18" x14ac:dyDescent="0.25">
      <c r="R8805" s="9" t="str">
        <f>IF(List!B8804="","",1)</f>
        <v/>
      </c>
    </row>
    <row r="8806" spans="18:18" x14ac:dyDescent="0.25">
      <c r="R8806" s="9" t="str">
        <f>IF(List!B8805="","",1)</f>
        <v/>
      </c>
    </row>
    <row r="8807" spans="18:18" x14ac:dyDescent="0.25">
      <c r="R8807" s="9" t="str">
        <f>IF(List!B8806="","",1)</f>
        <v/>
      </c>
    </row>
    <row r="8808" spans="18:18" x14ac:dyDescent="0.25">
      <c r="R8808" s="9" t="str">
        <f>IF(List!B8807="","",1)</f>
        <v/>
      </c>
    </row>
    <row r="8809" spans="18:18" x14ac:dyDescent="0.25">
      <c r="R8809" s="9" t="str">
        <f>IF(List!B8808="","",1)</f>
        <v/>
      </c>
    </row>
    <row r="8810" spans="18:18" x14ac:dyDescent="0.25">
      <c r="R8810" s="9" t="str">
        <f>IF(List!B8809="","",1)</f>
        <v/>
      </c>
    </row>
    <row r="8811" spans="18:18" x14ac:dyDescent="0.25">
      <c r="R8811" s="9" t="str">
        <f>IF(List!B8810="","",1)</f>
        <v/>
      </c>
    </row>
    <row r="8812" spans="18:18" x14ac:dyDescent="0.25">
      <c r="R8812" s="9" t="str">
        <f>IF(List!B8811="","",1)</f>
        <v/>
      </c>
    </row>
    <row r="8813" spans="18:18" x14ac:dyDescent="0.25">
      <c r="R8813" s="9" t="str">
        <f>IF(List!B8812="","",1)</f>
        <v/>
      </c>
    </row>
    <row r="8814" spans="18:18" x14ac:dyDescent="0.25">
      <c r="R8814" s="9" t="str">
        <f>IF(List!B8813="","",1)</f>
        <v/>
      </c>
    </row>
    <row r="8815" spans="18:18" x14ac:dyDescent="0.25">
      <c r="R8815" s="9" t="str">
        <f>IF(List!B8814="","",1)</f>
        <v/>
      </c>
    </row>
    <row r="8816" spans="18:18" x14ac:dyDescent="0.25">
      <c r="R8816" s="9" t="str">
        <f>IF(List!B8815="","",1)</f>
        <v/>
      </c>
    </row>
    <row r="8817" spans="18:18" x14ac:dyDescent="0.25">
      <c r="R8817" s="9" t="str">
        <f>IF(List!B8816="","",1)</f>
        <v/>
      </c>
    </row>
    <row r="8818" spans="18:18" x14ac:dyDescent="0.25">
      <c r="R8818" s="9" t="str">
        <f>IF(List!B8817="","",1)</f>
        <v/>
      </c>
    </row>
    <row r="8819" spans="18:18" x14ac:dyDescent="0.25">
      <c r="R8819" s="9" t="str">
        <f>IF(List!B8818="","",1)</f>
        <v/>
      </c>
    </row>
    <row r="8820" spans="18:18" x14ac:dyDescent="0.25">
      <c r="R8820" s="9" t="str">
        <f>IF(List!B8819="","",1)</f>
        <v/>
      </c>
    </row>
    <row r="8821" spans="18:18" x14ac:dyDescent="0.25">
      <c r="R8821" s="9" t="str">
        <f>IF(List!B8820="","",1)</f>
        <v/>
      </c>
    </row>
    <row r="8822" spans="18:18" x14ac:dyDescent="0.25">
      <c r="R8822" s="9" t="str">
        <f>IF(List!B8821="","",1)</f>
        <v/>
      </c>
    </row>
    <row r="8823" spans="18:18" x14ac:dyDescent="0.25">
      <c r="R8823" s="9" t="str">
        <f>IF(List!B8822="","",1)</f>
        <v/>
      </c>
    </row>
    <row r="8824" spans="18:18" x14ac:dyDescent="0.25">
      <c r="R8824" s="9" t="str">
        <f>IF(List!B8823="","",1)</f>
        <v/>
      </c>
    </row>
    <row r="8825" spans="18:18" x14ac:dyDescent="0.25">
      <c r="R8825" s="9" t="str">
        <f>IF(List!B8824="","",1)</f>
        <v/>
      </c>
    </row>
    <row r="8826" spans="18:18" x14ac:dyDescent="0.25">
      <c r="R8826" s="9" t="str">
        <f>IF(List!B8825="","",1)</f>
        <v/>
      </c>
    </row>
    <row r="8827" spans="18:18" x14ac:dyDescent="0.25">
      <c r="R8827" s="9" t="str">
        <f>IF(List!B8826="","",1)</f>
        <v/>
      </c>
    </row>
    <row r="8828" spans="18:18" x14ac:dyDescent="0.25">
      <c r="R8828" s="9" t="str">
        <f>IF(List!B8827="","",1)</f>
        <v/>
      </c>
    </row>
    <row r="8829" spans="18:18" x14ac:dyDescent="0.25">
      <c r="R8829" s="9" t="str">
        <f>IF(List!B8828="","",1)</f>
        <v/>
      </c>
    </row>
    <row r="8830" spans="18:18" x14ac:dyDescent="0.25">
      <c r="R8830" s="9" t="str">
        <f>IF(List!B8829="","",1)</f>
        <v/>
      </c>
    </row>
    <row r="8831" spans="18:18" x14ac:dyDescent="0.25">
      <c r="R8831" s="9" t="str">
        <f>IF(List!B8830="","",1)</f>
        <v/>
      </c>
    </row>
    <row r="8832" spans="18:18" x14ac:dyDescent="0.25">
      <c r="R8832" s="9" t="str">
        <f>IF(List!B8831="","",1)</f>
        <v/>
      </c>
    </row>
    <row r="8833" spans="18:18" x14ac:dyDescent="0.25">
      <c r="R8833" s="9" t="str">
        <f>IF(List!B8832="","",1)</f>
        <v/>
      </c>
    </row>
    <row r="8834" spans="18:18" x14ac:dyDescent="0.25">
      <c r="R8834" s="9" t="str">
        <f>IF(List!B8833="","",1)</f>
        <v/>
      </c>
    </row>
    <row r="8835" spans="18:18" x14ac:dyDescent="0.25">
      <c r="R8835" s="9" t="str">
        <f>IF(List!B8834="","",1)</f>
        <v/>
      </c>
    </row>
    <row r="8836" spans="18:18" x14ac:dyDescent="0.25">
      <c r="R8836" s="9" t="str">
        <f>IF(List!B8835="","",1)</f>
        <v/>
      </c>
    </row>
    <row r="8837" spans="18:18" x14ac:dyDescent="0.25">
      <c r="R8837" s="9" t="str">
        <f>IF(List!B8836="","",1)</f>
        <v/>
      </c>
    </row>
    <row r="8838" spans="18:18" x14ac:dyDescent="0.25">
      <c r="R8838" s="9" t="str">
        <f>IF(List!B8837="","",1)</f>
        <v/>
      </c>
    </row>
    <row r="8839" spans="18:18" x14ac:dyDescent="0.25">
      <c r="R8839" s="9" t="str">
        <f>IF(List!B8838="","",1)</f>
        <v/>
      </c>
    </row>
    <row r="8840" spans="18:18" x14ac:dyDescent="0.25">
      <c r="R8840" s="9" t="str">
        <f>IF(List!B8839="","",1)</f>
        <v/>
      </c>
    </row>
    <row r="8841" spans="18:18" x14ac:dyDescent="0.25">
      <c r="R8841" s="9" t="str">
        <f>IF(List!B8840="","",1)</f>
        <v/>
      </c>
    </row>
    <row r="8842" spans="18:18" x14ac:dyDescent="0.25">
      <c r="R8842" s="9" t="str">
        <f>IF(List!B8841="","",1)</f>
        <v/>
      </c>
    </row>
    <row r="8843" spans="18:18" x14ac:dyDescent="0.25">
      <c r="R8843" s="9" t="str">
        <f>IF(List!B8842="","",1)</f>
        <v/>
      </c>
    </row>
    <row r="8844" spans="18:18" x14ac:dyDescent="0.25">
      <c r="R8844" s="9" t="str">
        <f>IF(List!B8843="","",1)</f>
        <v/>
      </c>
    </row>
    <row r="8845" spans="18:18" x14ac:dyDescent="0.25">
      <c r="R8845" s="9" t="str">
        <f>IF(List!B8844="","",1)</f>
        <v/>
      </c>
    </row>
    <row r="8846" spans="18:18" x14ac:dyDescent="0.25">
      <c r="R8846" s="9" t="str">
        <f>IF(List!B8845="","",1)</f>
        <v/>
      </c>
    </row>
    <row r="8847" spans="18:18" x14ac:dyDescent="0.25">
      <c r="R8847" s="9" t="str">
        <f>IF(List!B8846="","",1)</f>
        <v/>
      </c>
    </row>
    <row r="8848" spans="18:18" x14ac:dyDescent="0.25">
      <c r="R8848" s="9" t="str">
        <f>IF(List!B8847="","",1)</f>
        <v/>
      </c>
    </row>
    <row r="8849" spans="18:18" x14ac:dyDescent="0.25">
      <c r="R8849" s="9" t="str">
        <f>IF(List!B8848="","",1)</f>
        <v/>
      </c>
    </row>
    <row r="8850" spans="18:18" x14ac:dyDescent="0.25">
      <c r="R8850" s="9" t="str">
        <f>IF(List!B8849="","",1)</f>
        <v/>
      </c>
    </row>
    <row r="8851" spans="18:18" x14ac:dyDescent="0.25">
      <c r="R8851" s="9" t="str">
        <f>IF(List!B8850="","",1)</f>
        <v/>
      </c>
    </row>
    <row r="8852" spans="18:18" x14ac:dyDescent="0.25">
      <c r="R8852" s="9" t="str">
        <f>IF(List!B8851="","",1)</f>
        <v/>
      </c>
    </row>
    <row r="8853" spans="18:18" x14ac:dyDescent="0.25">
      <c r="R8853" s="9" t="str">
        <f>IF(List!B8852="","",1)</f>
        <v/>
      </c>
    </row>
    <row r="8854" spans="18:18" x14ac:dyDescent="0.25">
      <c r="R8854" s="9" t="str">
        <f>IF(List!B8853="","",1)</f>
        <v/>
      </c>
    </row>
    <row r="8855" spans="18:18" x14ac:dyDescent="0.25">
      <c r="R8855" s="9" t="str">
        <f>IF(List!B8854="","",1)</f>
        <v/>
      </c>
    </row>
    <row r="8856" spans="18:18" x14ac:dyDescent="0.25">
      <c r="R8856" s="9" t="str">
        <f>IF(List!B8855="","",1)</f>
        <v/>
      </c>
    </row>
    <row r="8857" spans="18:18" x14ac:dyDescent="0.25">
      <c r="R8857" s="9" t="str">
        <f>IF(List!B8856="","",1)</f>
        <v/>
      </c>
    </row>
    <row r="8858" spans="18:18" x14ac:dyDescent="0.25">
      <c r="R8858" s="9" t="str">
        <f>IF(List!B8857="","",1)</f>
        <v/>
      </c>
    </row>
    <row r="8859" spans="18:18" x14ac:dyDescent="0.25">
      <c r="R8859" s="9" t="str">
        <f>IF(List!B8858="","",1)</f>
        <v/>
      </c>
    </row>
    <row r="8860" spans="18:18" x14ac:dyDescent="0.25">
      <c r="R8860" s="9" t="str">
        <f>IF(List!B8859="","",1)</f>
        <v/>
      </c>
    </row>
    <row r="8861" spans="18:18" x14ac:dyDescent="0.25">
      <c r="R8861" s="9" t="str">
        <f>IF(List!B8860="","",1)</f>
        <v/>
      </c>
    </row>
    <row r="8862" spans="18:18" x14ac:dyDescent="0.25">
      <c r="R8862" s="9" t="str">
        <f>IF(List!B8861="","",1)</f>
        <v/>
      </c>
    </row>
    <row r="8863" spans="18:18" x14ac:dyDescent="0.25">
      <c r="R8863" s="9" t="str">
        <f>IF(List!B8862="","",1)</f>
        <v/>
      </c>
    </row>
    <row r="8864" spans="18:18" x14ac:dyDescent="0.25">
      <c r="R8864" s="9" t="str">
        <f>IF(List!B8863="","",1)</f>
        <v/>
      </c>
    </row>
    <row r="8865" spans="18:18" x14ac:dyDescent="0.25">
      <c r="R8865" s="9" t="str">
        <f>IF(List!B8864="","",1)</f>
        <v/>
      </c>
    </row>
    <row r="8866" spans="18:18" x14ac:dyDescent="0.25">
      <c r="R8866" s="9" t="str">
        <f>IF(List!B8865="","",1)</f>
        <v/>
      </c>
    </row>
    <row r="8867" spans="18:18" x14ac:dyDescent="0.25">
      <c r="R8867" s="9" t="str">
        <f>IF(List!B8866="","",1)</f>
        <v/>
      </c>
    </row>
    <row r="8868" spans="18:18" x14ac:dyDescent="0.25">
      <c r="R8868" s="9" t="str">
        <f>IF(List!B8867="","",1)</f>
        <v/>
      </c>
    </row>
    <row r="8869" spans="18:18" x14ac:dyDescent="0.25">
      <c r="R8869" s="9" t="str">
        <f>IF(List!B8868="","",1)</f>
        <v/>
      </c>
    </row>
    <row r="8870" spans="18:18" x14ac:dyDescent="0.25">
      <c r="R8870" s="9" t="str">
        <f>IF(List!B8869="","",1)</f>
        <v/>
      </c>
    </row>
    <row r="8871" spans="18:18" x14ac:dyDescent="0.25">
      <c r="R8871" s="9" t="str">
        <f>IF(List!B8870="","",1)</f>
        <v/>
      </c>
    </row>
    <row r="8872" spans="18:18" x14ac:dyDescent="0.25">
      <c r="R8872" s="9" t="str">
        <f>IF(List!B8871="","",1)</f>
        <v/>
      </c>
    </row>
    <row r="8873" spans="18:18" x14ac:dyDescent="0.25">
      <c r="R8873" s="9" t="str">
        <f>IF(List!B8872="","",1)</f>
        <v/>
      </c>
    </row>
    <row r="8874" spans="18:18" x14ac:dyDescent="0.25">
      <c r="R8874" s="9" t="str">
        <f>IF(List!B8873="","",1)</f>
        <v/>
      </c>
    </row>
    <row r="8875" spans="18:18" x14ac:dyDescent="0.25">
      <c r="R8875" s="9" t="str">
        <f>IF(List!B8874="","",1)</f>
        <v/>
      </c>
    </row>
    <row r="8876" spans="18:18" x14ac:dyDescent="0.25">
      <c r="R8876" s="9" t="str">
        <f>IF(List!B8875="","",1)</f>
        <v/>
      </c>
    </row>
    <row r="8877" spans="18:18" x14ac:dyDescent="0.25">
      <c r="R8877" s="9" t="str">
        <f>IF(List!B8876="","",1)</f>
        <v/>
      </c>
    </row>
    <row r="8878" spans="18:18" x14ac:dyDescent="0.25">
      <c r="R8878" s="9" t="str">
        <f>IF(List!B8877="","",1)</f>
        <v/>
      </c>
    </row>
    <row r="8879" spans="18:18" x14ac:dyDescent="0.25">
      <c r="R8879" s="9" t="str">
        <f>IF(List!B8878="","",1)</f>
        <v/>
      </c>
    </row>
    <row r="8880" spans="18:18" x14ac:dyDescent="0.25">
      <c r="R8880" s="9" t="str">
        <f>IF(List!B8879="","",1)</f>
        <v/>
      </c>
    </row>
    <row r="8881" spans="18:18" x14ac:dyDescent="0.25">
      <c r="R8881" s="9" t="str">
        <f>IF(List!B8880="","",1)</f>
        <v/>
      </c>
    </row>
    <row r="8882" spans="18:18" x14ac:dyDescent="0.25">
      <c r="R8882" s="9" t="str">
        <f>IF(List!B8881="","",1)</f>
        <v/>
      </c>
    </row>
    <row r="8883" spans="18:18" x14ac:dyDescent="0.25">
      <c r="R8883" s="9" t="str">
        <f>IF(List!B8882="","",1)</f>
        <v/>
      </c>
    </row>
    <row r="8884" spans="18:18" x14ac:dyDescent="0.25">
      <c r="R8884" s="9" t="str">
        <f>IF(List!B8883="","",1)</f>
        <v/>
      </c>
    </row>
    <row r="8885" spans="18:18" x14ac:dyDescent="0.25">
      <c r="R8885" s="9" t="str">
        <f>IF(List!B8884="","",1)</f>
        <v/>
      </c>
    </row>
    <row r="8886" spans="18:18" x14ac:dyDescent="0.25">
      <c r="R8886" s="9" t="str">
        <f>IF(List!B8885="","",1)</f>
        <v/>
      </c>
    </row>
    <row r="8887" spans="18:18" x14ac:dyDescent="0.25">
      <c r="R8887" s="9" t="str">
        <f>IF(List!B8886="","",1)</f>
        <v/>
      </c>
    </row>
    <row r="8888" spans="18:18" x14ac:dyDescent="0.25">
      <c r="R8888" s="9" t="str">
        <f>IF(List!B8887="","",1)</f>
        <v/>
      </c>
    </row>
    <row r="8889" spans="18:18" x14ac:dyDescent="0.25">
      <c r="R8889" s="9" t="str">
        <f>IF(List!B8888="","",1)</f>
        <v/>
      </c>
    </row>
    <row r="8890" spans="18:18" x14ac:dyDescent="0.25">
      <c r="R8890" s="9" t="str">
        <f>IF(List!B8889="","",1)</f>
        <v/>
      </c>
    </row>
    <row r="8891" spans="18:18" x14ac:dyDescent="0.25">
      <c r="R8891" s="9" t="str">
        <f>IF(List!B8890="","",1)</f>
        <v/>
      </c>
    </row>
    <row r="8892" spans="18:18" x14ac:dyDescent="0.25">
      <c r="R8892" s="9" t="str">
        <f>IF(List!B8891="","",1)</f>
        <v/>
      </c>
    </row>
    <row r="8893" spans="18:18" x14ac:dyDescent="0.25">
      <c r="R8893" s="9" t="str">
        <f>IF(List!B8892="","",1)</f>
        <v/>
      </c>
    </row>
    <row r="8894" spans="18:18" x14ac:dyDescent="0.25">
      <c r="R8894" s="9" t="str">
        <f>IF(List!B8893="","",1)</f>
        <v/>
      </c>
    </row>
    <row r="8895" spans="18:18" x14ac:dyDescent="0.25">
      <c r="R8895" s="9" t="str">
        <f>IF(List!B8894="","",1)</f>
        <v/>
      </c>
    </row>
    <row r="8896" spans="18:18" x14ac:dyDescent="0.25">
      <c r="R8896" s="9" t="str">
        <f>IF(List!B8895="","",1)</f>
        <v/>
      </c>
    </row>
    <row r="8897" spans="18:18" x14ac:dyDescent="0.25">
      <c r="R8897" s="9" t="str">
        <f>IF(List!B8896="","",1)</f>
        <v/>
      </c>
    </row>
    <row r="8898" spans="18:18" x14ac:dyDescent="0.25">
      <c r="R8898" s="9" t="str">
        <f>IF(List!B8897="","",1)</f>
        <v/>
      </c>
    </row>
    <row r="8899" spans="18:18" x14ac:dyDescent="0.25">
      <c r="R8899" s="9" t="str">
        <f>IF(List!B8898="","",1)</f>
        <v/>
      </c>
    </row>
    <row r="8900" spans="18:18" x14ac:dyDescent="0.25">
      <c r="R8900" s="9" t="str">
        <f>IF(List!B8899="","",1)</f>
        <v/>
      </c>
    </row>
    <row r="8901" spans="18:18" x14ac:dyDescent="0.25">
      <c r="R8901" s="9" t="str">
        <f>IF(List!B8900="","",1)</f>
        <v/>
      </c>
    </row>
    <row r="8902" spans="18:18" x14ac:dyDescent="0.25">
      <c r="R8902" s="9" t="str">
        <f>IF(List!B8901="","",1)</f>
        <v/>
      </c>
    </row>
    <row r="8903" spans="18:18" x14ac:dyDescent="0.25">
      <c r="R8903" s="9" t="str">
        <f>IF(List!B8902="","",1)</f>
        <v/>
      </c>
    </row>
    <row r="8904" spans="18:18" x14ac:dyDescent="0.25">
      <c r="R8904" s="9" t="str">
        <f>IF(List!B8903="","",1)</f>
        <v/>
      </c>
    </row>
    <row r="8905" spans="18:18" x14ac:dyDescent="0.25">
      <c r="R8905" s="9" t="str">
        <f>IF(List!B8904="","",1)</f>
        <v/>
      </c>
    </row>
    <row r="8906" spans="18:18" x14ac:dyDescent="0.25">
      <c r="R8906" s="9" t="str">
        <f>IF(List!B8905="","",1)</f>
        <v/>
      </c>
    </row>
    <row r="8907" spans="18:18" x14ac:dyDescent="0.25">
      <c r="R8907" s="9" t="str">
        <f>IF(List!B8906="","",1)</f>
        <v/>
      </c>
    </row>
    <row r="8908" spans="18:18" x14ac:dyDescent="0.25">
      <c r="R8908" s="9" t="str">
        <f>IF(List!B8907="","",1)</f>
        <v/>
      </c>
    </row>
    <row r="8909" spans="18:18" x14ac:dyDescent="0.25">
      <c r="R8909" s="9" t="str">
        <f>IF(List!B8908="","",1)</f>
        <v/>
      </c>
    </row>
    <row r="8910" spans="18:18" x14ac:dyDescent="0.25">
      <c r="R8910" s="9" t="str">
        <f>IF(List!B8909="","",1)</f>
        <v/>
      </c>
    </row>
    <row r="8911" spans="18:18" x14ac:dyDescent="0.25">
      <c r="R8911" s="9" t="str">
        <f>IF(List!B8910="","",1)</f>
        <v/>
      </c>
    </row>
    <row r="8912" spans="18:18" x14ac:dyDescent="0.25">
      <c r="R8912" s="9" t="str">
        <f>IF(List!B8911="","",1)</f>
        <v/>
      </c>
    </row>
    <row r="8913" spans="18:18" x14ac:dyDescent="0.25">
      <c r="R8913" s="9" t="str">
        <f>IF(List!B8912="","",1)</f>
        <v/>
      </c>
    </row>
    <row r="8914" spans="18:18" x14ac:dyDescent="0.25">
      <c r="R8914" s="9" t="str">
        <f>IF(List!B8913="","",1)</f>
        <v/>
      </c>
    </row>
    <row r="8915" spans="18:18" x14ac:dyDescent="0.25">
      <c r="R8915" s="9" t="str">
        <f>IF(List!B8914="","",1)</f>
        <v/>
      </c>
    </row>
    <row r="8916" spans="18:18" x14ac:dyDescent="0.25">
      <c r="R8916" s="9" t="str">
        <f>IF(List!B8915="","",1)</f>
        <v/>
      </c>
    </row>
    <row r="8917" spans="18:18" x14ac:dyDescent="0.25">
      <c r="R8917" s="9" t="str">
        <f>IF(List!B8916="","",1)</f>
        <v/>
      </c>
    </row>
    <row r="8918" spans="18:18" x14ac:dyDescent="0.25">
      <c r="R8918" s="9" t="str">
        <f>IF(List!B8917="","",1)</f>
        <v/>
      </c>
    </row>
    <row r="8919" spans="18:18" x14ac:dyDescent="0.25">
      <c r="R8919" s="9" t="str">
        <f>IF(List!B8918="","",1)</f>
        <v/>
      </c>
    </row>
    <row r="8920" spans="18:18" x14ac:dyDescent="0.25">
      <c r="R8920" s="9" t="str">
        <f>IF(List!B8919="","",1)</f>
        <v/>
      </c>
    </row>
    <row r="8921" spans="18:18" x14ac:dyDescent="0.25">
      <c r="R8921" s="9" t="str">
        <f>IF(List!B8920="","",1)</f>
        <v/>
      </c>
    </row>
    <row r="8922" spans="18:18" x14ac:dyDescent="0.25">
      <c r="R8922" s="9" t="str">
        <f>IF(List!B8921="","",1)</f>
        <v/>
      </c>
    </row>
    <row r="8923" spans="18:18" x14ac:dyDescent="0.25">
      <c r="R8923" s="9" t="str">
        <f>IF(List!B8922="","",1)</f>
        <v/>
      </c>
    </row>
    <row r="8924" spans="18:18" x14ac:dyDescent="0.25">
      <c r="R8924" s="9" t="str">
        <f>IF(List!B8923="","",1)</f>
        <v/>
      </c>
    </row>
    <row r="8925" spans="18:18" x14ac:dyDescent="0.25">
      <c r="R8925" s="9" t="str">
        <f>IF(List!B8924="","",1)</f>
        <v/>
      </c>
    </row>
    <row r="8926" spans="18:18" x14ac:dyDescent="0.25">
      <c r="R8926" s="9" t="str">
        <f>IF(List!B8925="","",1)</f>
        <v/>
      </c>
    </row>
    <row r="8927" spans="18:18" x14ac:dyDescent="0.25">
      <c r="R8927" s="9" t="str">
        <f>IF(List!B8926="","",1)</f>
        <v/>
      </c>
    </row>
    <row r="8928" spans="18:18" x14ac:dyDescent="0.25">
      <c r="R8928" s="9" t="str">
        <f>IF(List!B8927="","",1)</f>
        <v/>
      </c>
    </row>
    <row r="8929" spans="18:18" x14ac:dyDescent="0.25">
      <c r="R8929" s="9" t="str">
        <f>IF(List!B8928="","",1)</f>
        <v/>
      </c>
    </row>
    <row r="8930" spans="18:18" x14ac:dyDescent="0.25">
      <c r="R8930" s="9" t="str">
        <f>IF(List!B8929="","",1)</f>
        <v/>
      </c>
    </row>
    <row r="8931" spans="18:18" x14ac:dyDescent="0.25">
      <c r="R8931" s="9" t="str">
        <f>IF(List!B8930="","",1)</f>
        <v/>
      </c>
    </row>
    <row r="8932" spans="18:18" x14ac:dyDescent="0.25">
      <c r="R8932" s="9" t="str">
        <f>IF(List!B8931="","",1)</f>
        <v/>
      </c>
    </row>
    <row r="8933" spans="18:18" x14ac:dyDescent="0.25">
      <c r="R8933" s="9" t="str">
        <f>IF(List!B8932="","",1)</f>
        <v/>
      </c>
    </row>
    <row r="8934" spans="18:18" x14ac:dyDescent="0.25">
      <c r="R8934" s="9" t="str">
        <f>IF(List!B8933="","",1)</f>
        <v/>
      </c>
    </row>
    <row r="8935" spans="18:18" x14ac:dyDescent="0.25">
      <c r="R8935" s="9" t="str">
        <f>IF(List!B8934="","",1)</f>
        <v/>
      </c>
    </row>
    <row r="8936" spans="18:18" x14ac:dyDescent="0.25">
      <c r="R8936" s="9" t="str">
        <f>IF(List!B8935="","",1)</f>
        <v/>
      </c>
    </row>
    <row r="8937" spans="18:18" x14ac:dyDescent="0.25">
      <c r="R8937" s="9" t="str">
        <f>IF(List!B8936="","",1)</f>
        <v/>
      </c>
    </row>
    <row r="8938" spans="18:18" x14ac:dyDescent="0.25">
      <c r="R8938" s="9" t="str">
        <f>IF(List!B8937="","",1)</f>
        <v/>
      </c>
    </row>
    <row r="8939" spans="18:18" x14ac:dyDescent="0.25">
      <c r="R8939" s="9" t="str">
        <f>IF(List!B8938="","",1)</f>
        <v/>
      </c>
    </row>
    <row r="8940" spans="18:18" x14ac:dyDescent="0.25">
      <c r="R8940" s="9" t="str">
        <f>IF(List!B8939="","",1)</f>
        <v/>
      </c>
    </row>
    <row r="8941" spans="18:18" x14ac:dyDescent="0.25">
      <c r="R8941" s="9" t="str">
        <f>IF(List!B8940="","",1)</f>
        <v/>
      </c>
    </row>
    <row r="8942" spans="18:18" x14ac:dyDescent="0.25">
      <c r="R8942" s="9" t="str">
        <f>IF(List!B8941="","",1)</f>
        <v/>
      </c>
    </row>
    <row r="8943" spans="18:18" x14ac:dyDescent="0.25">
      <c r="R8943" s="9" t="str">
        <f>IF(List!B8942="","",1)</f>
        <v/>
      </c>
    </row>
    <row r="8944" spans="18:18" x14ac:dyDescent="0.25">
      <c r="R8944" s="9" t="str">
        <f>IF(List!B8943="","",1)</f>
        <v/>
      </c>
    </row>
    <row r="8945" spans="18:18" x14ac:dyDescent="0.25">
      <c r="R8945" s="9" t="str">
        <f>IF(List!B8944="","",1)</f>
        <v/>
      </c>
    </row>
    <row r="8946" spans="18:18" x14ac:dyDescent="0.25">
      <c r="R8946" s="9" t="str">
        <f>IF(List!B8945="","",1)</f>
        <v/>
      </c>
    </row>
    <row r="8947" spans="18:18" x14ac:dyDescent="0.25">
      <c r="R8947" s="9" t="str">
        <f>IF(List!B8946="","",1)</f>
        <v/>
      </c>
    </row>
    <row r="8948" spans="18:18" x14ac:dyDescent="0.25">
      <c r="R8948" s="9" t="str">
        <f>IF(List!B8947="","",1)</f>
        <v/>
      </c>
    </row>
    <row r="8949" spans="18:18" x14ac:dyDescent="0.25">
      <c r="R8949" s="9" t="str">
        <f>IF(List!B8948="","",1)</f>
        <v/>
      </c>
    </row>
    <row r="8950" spans="18:18" x14ac:dyDescent="0.25">
      <c r="R8950" s="9" t="str">
        <f>IF(List!B8949="","",1)</f>
        <v/>
      </c>
    </row>
    <row r="8951" spans="18:18" x14ac:dyDescent="0.25">
      <c r="R8951" s="9" t="str">
        <f>IF(List!B8950="","",1)</f>
        <v/>
      </c>
    </row>
    <row r="8952" spans="18:18" x14ac:dyDescent="0.25">
      <c r="R8952" s="9" t="str">
        <f>IF(List!B8951="","",1)</f>
        <v/>
      </c>
    </row>
    <row r="8953" spans="18:18" x14ac:dyDescent="0.25">
      <c r="R8953" s="9" t="str">
        <f>IF(List!B8952="","",1)</f>
        <v/>
      </c>
    </row>
    <row r="8954" spans="18:18" x14ac:dyDescent="0.25">
      <c r="R8954" s="9" t="str">
        <f>IF(List!B8953="","",1)</f>
        <v/>
      </c>
    </row>
    <row r="8955" spans="18:18" x14ac:dyDescent="0.25">
      <c r="R8955" s="9" t="str">
        <f>IF(List!B8954="","",1)</f>
        <v/>
      </c>
    </row>
    <row r="8956" spans="18:18" x14ac:dyDescent="0.25">
      <c r="R8956" s="9" t="str">
        <f>IF(List!B8955="","",1)</f>
        <v/>
      </c>
    </row>
    <row r="8957" spans="18:18" x14ac:dyDescent="0.25">
      <c r="R8957" s="9" t="str">
        <f>IF(List!B8956="","",1)</f>
        <v/>
      </c>
    </row>
    <row r="8958" spans="18:18" x14ac:dyDescent="0.25">
      <c r="R8958" s="9" t="str">
        <f>IF(List!B8957="","",1)</f>
        <v/>
      </c>
    </row>
    <row r="8959" spans="18:18" x14ac:dyDescent="0.25">
      <c r="R8959" s="9" t="str">
        <f>IF(List!B8958="","",1)</f>
        <v/>
      </c>
    </row>
    <row r="8960" spans="18:18" x14ac:dyDescent="0.25">
      <c r="R8960" s="9" t="str">
        <f>IF(List!B8959="","",1)</f>
        <v/>
      </c>
    </row>
    <row r="8961" spans="18:18" x14ac:dyDescent="0.25">
      <c r="R8961" s="9" t="str">
        <f>IF(List!B8960="","",1)</f>
        <v/>
      </c>
    </row>
    <row r="8962" spans="18:18" x14ac:dyDescent="0.25">
      <c r="R8962" s="9" t="str">
        <f>IF(List!B8961="","",1)</f>
        <v/>
      </c>
    </row>
    <row r="8963" spans="18:18" x14ac:dyDescent="0.25">
      <c r="R8963" s="9" t="str">
        <f>IF(List!B8962="","",1)</f>
        <v/>
      </c>
    </row>
    <row r="8964" spans="18:18" x14ac:dyDescent="0.25">
      <c r="R8964" s="9" t="str">
        <f>IF(List!B8963="","",1)</f>
        <v/>
      </c>
    </row>
    <row r="8965" spans="18:18" x14ac:dyDescent="0.25">
      <c r="R8965" s="9" t="str">
        <f>IF(List!B8964="","",1)</f>
        <v/>
      </c>
    </row>
    <row r="8966" spans="18:18" x14ac:dyDescent="0.25">
      <c r="R8966" s="9" t="str">
        <f>IF(List!B8965="","",1)</f>
        <v/>
      </c>
    </row>
    <row r="8967" spans="18:18" x14ac:dyDescent="0.25">
      <c r="R8967" s="9" t="str">
        <f>IF(List!B8966="","",1)</f>
        <v/>
      </c>
    </row>
    <row r="8968" spans="18:18" x14ac:dyDescent="0.25">
      <c r="R8968" s="9" t="str">
        <f>IF(List!B8967="","",1)</f>
        <v/>
      </c>
    </row>
    <row r="8969" spans="18:18" x14ac:dyDescent="0.25">
      <c r="R8969" s="9" t="str">
        <f>IF(List!B8968="","",1)</f>
        <v/>
      </c>
    </row>
    <row r="8970" spans="18:18" x14ac:dyDescent="0.25">
      <c r="R8970" s="9" t="str">
        <f>IF(List!B8969="","",1)</f>
        <v/>
      </c>
    </row>
    <row r="8971" spans="18:18" x14ac:dyDescent="0.25">
      <c r="R8971" s="9" t="str">
        <f>IF(List!B8970="","",1)</f>
        <v/>
      </c>
    </row>
    <row r="8972" spans="18:18" x14ac:dyDescent="0.25">
      <c r="R8972" s="9" t="str">
        <f>IF(List!B8971="","",1)</f>
        <v/>
      </c>
    </row>
    <row r="8973" spans="18:18" x14ac:dyDescent="0.25">
      <c r="R8973" s="9" t="str">
        <f>IF(List!B8972="","",1)</f>
        <v/>
      </c>
    </row>
    <row r="8974" spans="18:18" x14ac:dyDescent="0.25">
      <c r="R8974" s="9" t="str">
        <f>IF(List!B8973="","",1)</f>
        <v/>
      </c>
    </row>
    <row r="8975" spans="18:18" x14ac:dyDescent="0.25">
      <c r="R8975" s="9" t="str">
        <f>IF(List!B8974="","",1)</f>
        <v/>
      </c>
    </row>
    <row r="8976" spans="18:18" x14ac:dyDescent="0.25">
      <c r="R8976" s="9" t="str">
        <f>IF(List!B8975="","",1)</f>
        <v/>
      </c>
    </row>
    <row r="8977" spans="18:18" x14ac:dyDescent="0.25">
      <c r="R8977" s="9" t="str">
        <f>IF(List!B8976="","",1)</f>
        <v/>
      </c>
    </row>
    <row r="8978" spans="18:18" x14ac:dyDescent="0.25">
      <c r="R8978" s="9" t="str">
        <f>IF(List!B8977="","",1)</f>
        <v/>
      </c>
    </row>
    <row r="8979" spans="18:18" x14ac:dyDescent="0.25">
      <c r="R8979" s="9" t="str">
        <f>IF(List!B8978="","",1)</f>
        <v/>
      </c>
    </row>
    <row r="8980" spans="18:18" x14ac:dyDescent="0.25">
      <c r="R8980" s="9" t="str">
        <f>IF(List!B8979="","",1)</f>
        <v/>
      </c>
    </row>
    <row r="8981" spans="18:18" x14ac:dyDescent="0.25">
      <c r="R8981" s="9" t="str">
        <f>IF(List!B8980="","",1)</f>
        <v/>
      </c>
    </row>
    <row r="8982" spans="18:18" x14ac:dyDescent="0.25">
      <c r="R8982" s="9" t="str">
        <f>IF(List!B8981="","",1)</f>
        <v/>
      </c>
    </row>
    <row r="8983" spans="18:18" x14ac:dyDescent="0.25">
      <c r="R8983" s="9" t="str">
        <f>IF(List!B8982="","",1)</f>
        <v/>
      </c>
    </row>
    <row r="8984" spans="18:18" x14ac:dyDescent="0.25">
      <c r="R8984" s="9" t="str">
        <f>IF(List!B8983="","",1)</f>
        <v/>
      </c>
    </row>
    <row r="8985" spans="18:18" x14ac:dyDescent="0.25">
      <c r="R8985" s="9" t="str">
        <f>IF(List!B8984="","",1)</f>
        <v/>
      </c>
    </row>
    <row r="8986" spans="18:18" x14ac:dyDescent="0.25">
      <c r="R8986" s="9" t="str">
        <f>IF(List!B8985="","",1)</f>
        <v/>
      </c>
    </row>
    <row r="8987" spans="18:18" x14ac:dyDescent="0.25">
      <c r="R8987" s="9" t="str">
        <f>IF(List!B8986="","",1)</f>
        <v/>
      </c>
    </row>
    <row r="8988" spans="18:18" x14ac:dyDescent="0.25">
      <c r="R8988" s="9" t="str">
        <f>IF(List!B8987="","",1)</f>
        <v/>
      </c>
    </row>
    <row r="8989" spans="18:18" x14ac:dyDescent="0.25">
      <c r="R8989" s="9" t="str">
        <f>IF(List!B8988="","",1)</f>
        <v/>
      </c>
    </row>
    <row r="8990" spans="18:18" x14ac:dyDescent="0.25">
      <c r="R8990" s="9" t="str">
        <f>IF(List!B8989="","",1)</f>
        <v/>
      </c>
    </row>
    <row r="8991" spans="18:18" x14ac:dyDescent="0.25">
      <c r="R8991" s="9" t="str">
        <f>IF(List!B8990="","",1)</f>
        <v/>
      </c>
    </row>
    <row r="8992" spans="18:18" x14ac:dyDescent="0.25">
      <c r="R8992" s="9" t="str">
        <f>IF(List!B8991="","",1)</f>
        <v/>
      </c>
    </row>
    <row r="8993" spans="18:18" x14ac:dyDescent="0.25">
      <c r="R8993" s="9" t="str">
        <f>IF(List!B8992="","",1)</f>
        <v/>
      </c>
    </row>
    <row r="8994" spans="18:18" x14ac:dyDescent="0.25">
      <c r="R8994" s="9" t="str">
        <f>IF(List!B8993="","",1)</f>
        <v/>
      </c>
    </row>
    <row r="8995" spans="18:18" x14ac:dyDescent="0.25">
      <c r="R8995" s="9" t="str">
        <f>IF(List!B8994="","",1)</f>
        <v/>
      </c>
    </row>
    <row r="8996" spans="18:18" x14ac:dyDescent="0.25">
      <c r="R8996" s="9" t="str">
        <f>IF(List!B8995="","",1)</f>
        <v/>
      </c>
    </row>
    <row r="8997" spans="18:18" x14ac:dyDescent="0.25">
      <c r="R8997" s="9" t="str">
        <f>IF(List!B8996="","",1)</f>
        <v/>
      </c>
    </row>
    <row r="8998" spans="18:18" x14ac:dyDescent="0.25">
      <c r="R8998" s="9" t="str">
        <f>IF(List!B8997="","",1)</f>
        <v/>
      </c>
    </row>
    <row r="8999" spans="18:18" x14ac:dyDescent="0.25">
      <c r="R8999" s="9" t="str">
        <f>IF(List!B8998="","",1)</f>
        <v/>
      </c>
    </row>
    <row r="9000" spans="18:18" x14ac:dyDescent="0.25">
      <c r="R9000" s="9" t="str">
        <f>IF(List!B8999="","",1)</f>
        <v/>
      </c>
    </row>
    <row r="9001" spans="18:18" x14ac:dyDescent="0.25">
      <c r="R9001" s="9" t="str">
        <f>IF(List!B9000="","",1)</f>
        <v/>
      </c>
    </row>
    <row r="9002" spans="18:18" x14ac:dyDescent="0.25">
      <c r="R9002" s="9" t="str">
        <f>IF(List!B9001="","",1)</f>
        <v/>
      </c>
    </row>
    <row r="9003" spans="18:18" x14ac:dyDescent="0.25">
      <c r="R9003" s="9" t="str">
        <f>IF(List!B9002="","",1)</f>
        <v/>
      </c>
    </row>
    <row r="9004" spans="18:18" x14ac:dyDescent="0.25">
      <c r="R9004" s="9" t="str">
        <f>IF(List!B9003="","",1)</f>
        <v/>
      </c>
    </row>
    <row r="9005" spans="18:18" x14ac:dyDescent="0.25">
      <c r="R9005" s="9" t="str">
        <f>IF(List!B9004="","",1)</f>
        <v/>
      </c>
    </row>
    <row r="9006" spans="18:18" x14ac:dyDescent="0.25">
      <c r="R9006" s="9" t="str">
        <f>IF(List!B9005="","",1)</f>
        <v/>
      </c>
    </row>
    <row r="9007" spans="18:18" x14ac:dyDescent="0.25">
      <c r="R9007" s="9" t="str">
        <f>IF(List!B9006="","",1)</f>
        <v/>
      </c>
    </row>
    <row r="9008" spans="18:18" x14ac:dyDescent="0.25">
      <c r="R9008" s="9" t="str">
        <f>IF(List!B9007="","",1)</f>
        <v/>
      </c>
    </row>
    <row r="9009" spans="18:18" x14ac:dyDescent="0.25">
      <c r="R9009" s="9" t="str">
        <f>IF(List!B9008="","",1)</f>
        <v/>
      </c>
    </row>
    <row r="9010" spans="18:18" x14ac:dyDescent="0.25">
      <c r="R9010" s="9" t="str">
        <f>IF(List!B9009="","",1)</f>
        <v/>
      </c>
    </row>
    <row r="9011" spans="18:18" x14ac:dyDescent="0.25">
      <c r="R9011" s="9" t="str">
        <f>IF(List!B9010="","",1)</f>
        <v/>
      </c>
    </row>
    <row r="9012" spans="18:18" x14ac:dyDescent="0.25">
      <c r="R9012" s="9" t="str">
        <f>IF(List!B9011="","",1)</f>
        <v/>
      </c>
    </row>
    <row r="9013" spans="18:18" x14ac:dyDescent="0.25">
      <c r="R9013" s="9" t="str">
        <f>IF(List!B9012="","",1)</f>
        <v/>
      </c>
    </row>
    <row r="9014" spans="18:18" x14ac:dyDescent="0.25">
      <c r="R9014" s="9" t="str">
        <f>IF(List!B9013="","",1)</f>
        <v/>
      </c>
    </row>
    <row r="9015" spans="18:18" x14ac:dyDescent="0.25">
      <c r="R9015" s="9" t="str">
        <f>IF(List!B9014="","",1)</f>
        <v/>
      </c>
    </row>
    <row r="9016" spans="18:18" x14ac:dyDescent="0.25">
      <c r="R9016" s="9" t="str">
        <f>IF(List!B9015="","",1)</f>
        <v/>
      </c>
    </row>
    <row r="9017" spans="18:18" x14ac:dyDescent="0.25">
      <c r="R9017" s="9" t="str">
        <f>IF(List!B9016="","",1)</f>
        <v/>
      </c>
    </row>
    <row r="9018" spans="18:18" x14ac:dyDescent="0.25">
      <c r="R9018" s="9" t="str">
        <f>IF(List!B9017="","",1)</f>
        <v/>
      </c>
    </row>
    <row r="9019" spans="18:18" x14ac:dyDescent="0.25">
      <c r="R9019" s="9" t="str">
        <f>IF(List!B9018="","",1)</f>
        <v/>
      </c>
    </row>
    <row r="9020" spans="18:18" x14ac:dyDescent="0.25">
      <c r="R9020" s="9" t="str">
        <f>IF(List!B9019="","",1)</f>
        <v/>
      </c>
    </row>
    <row r="9021" spans="18:18" x14ac:dyDescent="0.25">
      <c r="R9021" s="9" t="str">
        <f>IF(List!B9020="","",1)</f>
        <v/>
      </c>
    </row>
    <row r="9022" spans="18:18" x14ac:dyDescent="0.25">
      <c r="R9022" s="9" t="str">
        <f>IF(List!B9021="","",1)</f>
        <v/>
      </c>
    </row>
    <row r="9023" spans="18:18" x14ac:dyDescent="0.25">
      <c r="R9023" s="9" t="str">
        <f>IF(List!B9022="","",1)</f>
        <v/>
      </c>
    </row>
    <row r="9024" spans="18:18" x14ac:dyDescent="0.25">
      <c r="R9024" s="9" t="str">
        <f>IF(List!B9023="","",1)</f>
        <v/>
      </c>
    </row>
    <row r="9025" spans="18:18" x14ac:dyDescent="0.25">
      <c r="R9025" s="9" t="str">
        <f>IF(List!B9024="","",1)</f>
        <v/>
      </c>
    </row>
    <row r="9026" spans="18:18" x14ac:dyDescent="0.25">
      <c r="R9026" s="9" t="str">
        <f>IF(List!B9025="","",1)</f>
        <v/>
      </c>
    </row>
    <row r="9027" spans="18:18" x14ac:dyDescent="0.25">
      <c r="R9027" s="9" t="str">
        <f>IF(List!B9026="","",1)</f>
        <v/>
      </c>
    </row>
    <row r="9028" spans="18:18" x14ac:dyDescent="0.25">
      <c r="R9028" s="9" t="str">
        <f>IF(List!B9027="","",1)</f>
        <v/>
      </c>
    </row>
    <row r="9029" spans="18:18" x14ac:dyDescent="0.25">
      <c r="R9029" s="9" t="str">
        <f>IF(List!B9028="","",1)</f>
        <v/>
      </c>
    </row>
    <row r="9030" spans="18:18" x14ac:dyDescent="0.25">
      <c r="R9030" s="9" t="str">
        <f>IF(List!B9029="","",1)</f>
        <v/>
      </c>
    </row>
    <row r="9031" spans="18:18" x14ac:dyDescent="0.25">
      <c r="R9031" s="9" t="str">
        <f>IF(List!B9030="","",1)</f>
        <v/>
      </c>
    </row>
    <row r="9032" spans="18:18" x14ac:dyDescent="0.25">
      <c r="R9032" s="9" t="str">
        <f>IF(List!B9031="","",1)</f>
        <v/>
      </c>
    </row>
    <row r="9033" spans="18:18" x14ac:dyDescent="0.25">
      <c r="R9033" s="9" t="str">
        <f>IF(List!B9032="","",1)</f>
        <v/>
      </c>
    </row>
    <row r="9034" spans="18:18" x14ac:dyDescent="0.25">
      <c r="R9034" s="9" t="str">
        <f>IF(List!B9033="","",1)</f>
        <v/>
      </c>
    </row>
    <row r="9035" spans="18:18" x14ac:dyDescent="0.25">
      <c r="R9035" s="9" t="str">
        <f>IF(List!B9034="","",1)</f>
        <v/>
      </c>
    </row>
    <row r="9036" spans="18:18" x14ac:dyDescent="0.25">
      <c r="R9036" s="9" t="str">
        <f>IF(List!B9035="","",1)</f>
        <v/>
      </c>
    </row>
    <row r="9037" spans="18:18" x14ac:dyDescent="0.25">
      <c r="R9037" s="9" t="str">
        <f>IF(List!B9036="","",1)</f>
        <v/>
      </c>
    </row>
    <row r="9038" spans="18:18" x14ac:dyDescent="0.25">
      <c r="R9038" s="9" t="str">
        <f>IF(List!B9037="","",1)</f>
        <v/>
      </c>
    </row>
    <row r="9039" spans="18:18" x14ac:dyDescent="0.25">
      <c r="R9039" s="9" t="str">
        <f>IF(List!B9038="","",1)</f>
        <v/>
      </c>
    </row>
    <row r="9040" spans="18:18" x14ac:dyDescent="0.25">
      <c r="R9040" s="9" t="str">
        <f>IF(List!B9039="","",1)</f>
        <v/>
      </c>
    </row>
    <row r="9041" spans="18:18" x14ac:dyDescent="0.25">
      <c r="R9041" s="9" t="str">
        <f>IF(List!B9040="","",1)</f>
        <v/>
      </c>
    </row>
    <row r="9042" spans="18:18" x14ac:dyDescent="0.25">
      <c r="R9042" s="9" t="str">
        <f>IF(List!B9041="","",1)</f>
        <v/>
      </c>
    </row>
    <row r="9043" spans="18:18" x14ac:dyDescent="0.25">
      <c r="R9043" s="9" t="str">
        <f>IF(List!B9042="","",1)</f>
        <v/>
      </c>
    </row>
    <row r="9044" spans="18:18" x14ac:dyDescent="0.25">
      <c r="R9044" s="9" t="str">
        <f>IF(List!B9043="","",1)</f>
        <v/>
      </c>
    </row>
    <row r="9045" spans="18:18" x14ac:dyDescent="0.25">
      <c r="R9045" s="9" t="str">
        <f>IF(List!B9044="","",1)</f>
        <v/>
      </c>
    </row>
    <row r="9046" spans="18:18" x14ac:dyDescent="0.25">
      <c r="R9046" s="9" t="str">
        <f>IF(List!B9045="","",1)</f>
        <v/>
      </c>
    </row>
    <row r="9047" spans="18:18" x14ac:dyDescent="0.25">
      <c r="R9047" s="9" t="str">
        <f>IF(List!B9046="","",1)</f>
        <v/>
      </c>
    </row>
    <row r="9048" spans="18:18" x14ac:dyDescent="0.25">
      <c r="R9048" s="9" t="str">
        <f>IF(List!B9047="","",1)</f>
        <v/>
      </c>
    </row>
    <row r="9049" spans="18:18" x14ac:dyDescent="0.25">
      <c r="R9049" s="9" t="str">
        <f>IF(List!B9048="","",1)</f>
        <v/>
      </c>
    </row>
    <row r="9050" spans="18:18" x14ac:dyDescent="0.25">
      <c r="R9050" s="9" t="str">
        <f>IF(List!B9049="","",1)</f>
        <v/>
      </c>
    </row>
    <row r="9051" spans="18:18" x14ac:dyDescent="0.25">
      <c r="R9051" s="9" t="str">
        <f>IF(List!B9050="","",1)</f>
        <v/>
      </c>
    </row>
    <row r="9052" spans="18:18" x14ac:dyDescent="0.25">
      <c r="R9052" s="9" t="str">
        <f>IF(List!B9051="","",1)</f>
        <v/>
      </c>
    </row>
    <row r="9053" spans="18:18" x14ac:dyDescent="0.25">
      <c r="R9053" s="9" t="str">
        <f>IF(List!B9052="","",1)</f>
        <v/>
      </c>
    </row>
    <row r="9054" spans="18:18" x14ac:dyDescent="0.25">
      <c r="R9054" s="9" t="str">
        <f>IF(List!B9053="","",1)</f>
        <v/>
      </c>
    </row>
    <row r="9055" spans="18:18" x14ac:dyDescent="0.25">
      <c r="R9055" s="9" t="str">
        <f>IF(List!B9054="","",1)</f>
        <v/>
      </c>
    </row>
    <row r="9056" spans="18:18" x14ac:dyDescent="0.25">
      <c r="R9056" s="9" t="str">
        <f>IF(List!B9055="","",1)</f>
        <v/>
      </c>
    </row>
    <row r="9057" spans="18:18" x14ac:dyDescent="0.25">
      <c r="R9057" s="9" t="str">
        <f>IF(List!B9056="","",1)</f>
        <v/>
      </c>
    </row>
    <row r="9058" spans="18:18" x14ac:dyDescent="0.25">
      <c r="R9058" s="9" t="str">
        <f>IF(List!B9057="","",1)</f>
        <v/>
      </c>
    </row>
    <row r="9059" spans="18:18" x14ac:dyDescent="0.25">
      <c r="R9059" s="9" t="str">
        <f>IF(List!B9058="","",1)</f>
        <v/>
      </c>
    </row>
    <row r="9060" spans="18:18" x14ac:dyDescent="0.25">
      <c r="R9060" s="9" t="str">
        <f>IF(List!B9059="","",1)</f>
        <v/>
      </c>
    </row>
    <row r="9061" spans="18:18" x14ac:dyDescent="0.25">
      <c r="R9061" s="9" t="str">
        <f>IF(List!B9060="","",1)</f>
        <v/>
      </c>
    </row>
    <row r="9062" spans="18:18" x14ac:dyDescent="0.25">
      <c r="R9062" s="9" t="str">
        <f>IF(List!B9061="","",1)</f>
        <v/>
      </c>
    </row>
    <row r="9063" spans="18:18" x14ac:dyDescent="0.25">
      <c r="R9063" s="9" t="str">
        <f>IF(List!B9062="","",1)</f>
        <v/>
      </c>
    </row>
    <row r="9064" spans="18:18" x14ac:dyDescent="0.25">
      <c r="R9064" s="9" t="str">
        <f>IF(List!B9063="","",1)</f>
        <v/>
      </c>
    </row>
    <row r="9065" spans="18:18" x14ac:dyDescent="0.25">
      <c r="R9065" s="9" t="str">
        <f>IF(List!B9064="","",1)</f>
        <v/>
      </c>
    </row>
    <row r="9066" spans="18:18" x14ac:dyDescent="0.25">
      <c r="R9066" s="9" t="str">
        <f>IF(List!B9065="","",1)</f>
        <v/>
      </c>
    </row>
    <row r="9067" spans="18:18" x14ac:dyDescent="0.25">
      <c r="R9067" s="9" t="str">
        <f>IF(List!B9066="","",1)</f>
        <v/>
      </c>
    </row>
    <row r="9068" spans="18:18" x14ac:dyDescent="0.25">
      <c r="R9068" s="9" t="str">
        <f>IF(List!B9067="","",1)</f>
        <v/>
      </c>
    </row>
    <row r="9069" spans="18:18" x14ac:dyDescent="0.25">
      <c r="R9069" s="9" t="str">
        <f>IF(List!B9068="","",1)</f>
        <v/>
      </c>
    </row>
    <row r="9070" spans="18:18" x14ac:dyDescent="0.25">
      <c r="R9070" s="9" t="str">
        <f>IF(List!B9069="","",1)</f>
        <v/>
      </c>
    </row>
    <row r="9071" spans="18:18" x14ac:dyDescent="0.25">
      <c r="R9071" s="9" t="str">
        <f>IF(List!B9070="","",1)</f>
        <v/>
      </c>
    </row>
    <row r="9072" spans="18:18" x14ac:dyDescent="0.25">
      <c r="R9072" s="9" t="str">
        <f>IF(List!B9071="","",1)</f>
        <v/>
      </c>
    </row>
    <row r="9073" spans="18:18" x14ac:dyDescent="0.25">
      <c r="R9073" s="9" t="str">
        <f>IF(List!B9072="","",1)</f>
        <v/>
      </c>
    </row>
    <row r="9074" spans="18:18" x14ac:dyDescent="0.25">
      <c r="R9074" s="9" t="str">
        <f>IF(List!B9073="","",1)</f>
        <v/>
      </c>
    </row>
    <row r="9075" spans="18:18" x14ac:dyDescent="0.25">
      <c r="R9075" s="9" t="str">
        <f>IF(List!B9074="","",1)</f>
        <v/>
      </c>
    </row>
    <row r="9076" spans="18:18" x14ac:dyDescent="0.25">
      <c r="R9076" s="9" t="str">
        <f>IF(List!B9075="","",1)</f>
        <v/>
      </c>
    </row>
    <row r="9077" spans="18:18" x14ac:dyDescent="0.25">
      <c r="R9077" s="9" t="str">
        <f>IF(List!B9076="","",1)</f>
        <v/>
      </c>
    </row>
    <row r="9078" spans="18:18" x14ac:dyDescent="0.25">
      <c r="R9078" s="9" t="str">
        <f>IF(List!B9077="","",1)</f>
        <v/>
      </c>
    </row>
    <row r="9079" spans="18:18" x14ac:dyDescent="0.25">
      <c r="R9079" s="9" t="str">
        <f>IF(List!B9078="","",1)</f>
        <v/>
      </c>
    </row>
    <row r="9080" spans="18:18" x14ac:dyDescent="0.25">
      <c r="R9080" s="9" t="str">
        <f>IF(List!B9079="","",1)</f>
        <v/>
      </c>
    </row>
    <row r="9081" spans="18:18" x14ac:dyDescent="0.25">
      <c r="R9081" s="9" t="str">
        <f>IF(List!B9080="","",1)</f>
        <v/>
      </c>
    </row>
    <row r="9082" spans="18:18" x14ac:dyDescent="0.25">
      <c r="R9082" s="9" t="str">
        <f>IF(List!B9081="","",1)</f>
        <v/>
      </c>
    </row>
    <row r="9083" spans="18:18" x14ac:dyDescent="0.25">
      <c r="R9083" s="9" t="str">
        <f>IF(List!B9082="","",1)</f>
        <v/>
      </c>
    </row>
    <row r="9084" spans="18:18" x14ac:dyDescent="0.25">
      <c r="R9084" s="9" t="str">
        <f>IF(List!B9083="","",1)</f>
        <v/>
      </c>
    </row>
    <row r="9085" spans="18:18" x14ac:dyDescent="0.25">
      <c r="R9085" s="9" t="str">
        <f>IF(List!B9084="","",1)</f>
        <v/>
      </c>
    </row>
    <row r="9086" spans="18:18" x14ac:dyDescent="0.25">
      <c r="R9086" s="9" t="str">
        <f>IF(List!B9085="","",1)</f>
        <v/>
      </c>
    </row>
    <row r="9087" spans="18:18" x14ac:dyDescent="0.25">
      <c r="R9087" s="9" t="str">
        <f>IF(List!B9086="","",1)</f>
        <v/>
      </c>
    </row>
    <row r="9088" spans="18:18" x14ac:dyDescent="0.25">
      <c r="R9088" s="9" t="str">
        <f>IF(List!B9087="","",1)</f>
        <v/>
      </c>
    </row>
    <row r="9089" spans="18:18" x14ac:dyDescent="0.25">
      <c r="R9089" s="9" t="str">
        <f>IF(List!B9088="","",1)</f>
        <v/>
      </c>
    </row>
    <row r="9090" spans="18:18" x14ac:dyDescent="0.25">
      <c r="R9090" s="9" t="str">
        <f>IF(List!B9089="","",1)</f>
        <v/>
      </c>
    </row>
    <row r="9091" spans="18:18" x14ac:dyDescent="0.25">
      <c r="R9091" s="9" t="str">
        <f>IF(List!B9090="","",1)</f>
        <v/>
      </c>
    </row>
    <row r="9092" spans="18:18" x14ac:dyDescent="0.25">
      <c r="R9092" s="9" t="str">
        <f>IF(List!B9091="","",1)</f>
        <v/>
      </c>
    </row>
    <row r="9093" spans="18:18" x14ac:dyDescent="0.25">
      <c r="R9093" s="9" t="str">
        <f>IF(List!B9092="","",1)</f>
        <v/>
      </c>
    </row>
    <row r="9094" spans="18:18" x14ac:dyDescent="0.25">
      <c r="R9094" s="9" t="str">
        <f>IF(List!B9093="","",1)</f>
        <v/>
      </c>
    </row>
    <row r="9095" spans="18:18" x14ac:dyDescent="0.25">
      <c r="R9095" s="9" t="str">
        <f>IF(List!B9094="","",1)</f>
        <v/>
      </c>
    </row>
    <row r="9096" spans="18:18" x14ac:dyDescent="0.25">
      <c r="R9096" s="9" t="str">
        <f>IF(List!B9095="","",1)</f>
        <v/>
      </c>
    </row>
    <row r="9097" spans="18:18" x14ac:dyDescent="0.25">
      <c r="R9097" s="9" t="str">
        <f>IF(List!B9096="","",1)</f>
        <v/>
      </c>
    </row>
    <row r="9098" spans="18:18" x14ac:dyDescent="0.25">
      <c r="R9098" s="9" t="str">
        <f>IF(List!B9097="","",1)</f>
        <v/>
      </c>
    </row>
    <row r="9099" spans="18:18" x14ac:dyDescent="0.25">
      <c r="R9099" s="9" t="str">
        <f>IF(List!B9098="","",1)</f>
        <v/>
      </c>
    </row>
    <row r="9100" spans="18:18" x14ac:dyDescent="0.25">
      <c r="R9100" s="9" t="str">
        <f>IF(List!B9099="","",1)</f>
        <v/>
      </c>
    </row>
    <row r="9101" spans="18:18" x14ac:dyDescent="0.25">
      <c r="R9101" s="9" t="str">
        <f>IF(List!B9100="","",1)</f>
        <v/>
      </c>
    </row>
    <row r="9102" spans="18:18" x14ac:dyDescent="0.25">
      <c r="R9102" s="9" t="str">
        <f>IF(List!B9101="","",1)</f>
        <v/>
      </c>
    </row>
    <row r="9103" spans="18:18" x14ac:dyDescent="0.25">
      <c r="R9103" s="9" t="str">
        <f>IF(List!B9102="","",1)</f>
        <v/>
      </c>
    </row>
    <row r="9104" spans="18:18" x14ac:dyDescent="0.25">
      <c r="R9104" s="9" t="str">
        <f>IF(List!B9103="","",1)</f>
        <v/>
      </c>
    </row>
    <row r="9105" spans="18:18" x14ac:dyDescent="0.25">
      <c r="R9105" s="9" t="str">
        <f>IF(List!B9104="","",1)</f>
        <v/>
      </c>
    </row>
    <row r="9106" spans="18:18" x14ac:dyDescent="0.25">
      <c r="R9106" s="9" t="str">
        <f>IF(List!B9105="","",1)</f>
        <v/>
      </c>
    </row>
    <row r="9107" spans="18:18" x14ac:dyDescent="0.25">
      <c r="R9107" s="9" t="str">
        <f>IF(List!B9106="","",1)</f>
        <v/>
      </c>
    </row>
    <row r="9108" spans="18:18" x14ac:dyDescent="0.25">
      <c r="R9108" s="9" t="str">
        <f>IF(List!B9107="","",1)</f>
        <v/>
      </c>
    </row>
    <row r="9109" spans="18:18" x14ac:dyDescent="0.25">
      <c r="R9109" s="9" t="str">
        <f>IF(List!B9108="","",1)</f>
        <v/>
      </c>
    </row>
    <row r="9110" spans="18:18" x14ac:dyDescent="0.25">
      <c r="R9110" s="9" t="str">
        <f>IF(List!B9109="","",1)</f>
        <v/>
      </c>
    </row>
    <row r="9111" spans="18:18" x14ac:dyDescent="0.25">
      <c r="R9111" s="9" t="str">
        <f>IF(List!B9110="","",1)</f>
        <v/>
      </c>
    </row>
    <row r="9112" spans="18:18" x14ac:dyDescent="0.25">
      <c r="R9112" s="9" t="str">
        <f>IF(List!B9111="","",1)</f>
        <v/>
      </c>
    </row>
    <row r="9113" spans="18:18" x14ac:dyDescent="0.25">
      <c r="R9113" s="9" t="str">
        <f>IF(List!B9112="","",1)</f>
        <v/>
      </c>
    </row>
    <row r="9114" spans="18:18" x14ac:dyDescent="0.25">
      <c r="R9114" s="9" t="str">
        <f>IF(List!B9113="","",1)</f>
        <v/>
      </c>
    </row>
    <row r="9115" spans="18:18" x14ac:dyDescent="0.25">
      <c r="R9115" s="9" t="str">
        <f>IF(List!B9114="","",1)</f>
        <v/>
      </c>
    </row>
    <row r="9116" spans="18:18" x14ac:dyDescent="0.25">
      <c r="R9116" s="9" t="str">
        <f>IF(List!B9115="","",1)</f>
        <v/>
      </c>
    </row>
    <row r="9117" spans="18:18" x14ac:dyDescent="0.25">
      <c r="R9117" s="9" t="str">
        <f>IF(List!B9116="","",1)</f>
        <v/>
      </c>
    </row>
    <row r="9118" spans="18:18" x14ac:dyDescent="0.25">
      <c r="R9118" s="9" t="str">
        <f>IF(List!B9117="","",1)</f>
        <v/>
      </c>
    </row>
    <row r="9119" spans="18:18" x14ac:dyDescent="0.25">
      <c r="R9119" s="9" t="str">
        <f>IF(List!B9118="","",1)</f>
        <v/>
      </c>
    </row>
    <row r="9120" spans="18:18" x14ac:dyDescent="0.25">
      <c r="R9120" s="9" t="str">
        <f>IF(List!B9119="","",1)</f>
        <v/>
      </c>
    </row>
    <row r="9121" spans="18:18" x14ac:dyDescent="0.25">
      <c r="R9121" s="9" t="str">
        <f>IF(List!B9120="","",1)</f>
        <v/>
      </c>
    </row>
    <row r="9122" spans="18:18" x14ac:dyDescent="0.25">
      <c r="R9122" s="9" t="str">
        <f>IF(List!B9121="","",1)</f>
        <v/>
      </c>
    </row>
    <row r="9123" spans="18:18" x14ac:dyDescent="0.25">
      <c r="R9123" s="9" t="str">
        <f>IF(List!B9122="","",1)</f>
        <v/>
      </c>
    </row>
    <row r="9124" spans="18:18" x14ac:dyDescent="0.25">
      <c r="R9124" s="9" t="str">
        <f>IF(List!B9123="","",1)</f>
        <v/>
      </c>
    </row>
    <row r="9125" spans="18:18" x14ac:dyDescent="0.25">
      <c r="R9125" s="9" t="str">
        <f>IF(List!B9124="","",1)</f>
        <v/>
      </c>
    </row>
    <row r="9126" spans="18:18" x14ac:dyDescent="0.25">
      <c r="R9126" s="9" t="str">
        <f>IF(List!B9125="","",1)</f>
        <v/>
      </c>
    </row>
    <row r="9127" spans="18:18" x14ac:dyDescent="0.25">
      <c r="R9127" s="9" t="str">
        <f>IF(List!B9126="","",1)</f>
        <v/>
      </c>
    </row>
    <row r="9128" spans="18:18" x14ac:dyDescent="0.25">
      <c r="R9128" s="9" t="str">
        <f>IF(List!B9127="","",1)</f>
        <v/>
      </c>
    </row>
    <row r="9129" spans="18:18" x14ac:dyDescent="0.25">
      <c r="R9129" s="9" t="str">
        <f>IF(List!B9128="","",1)</f>
        <v/>
      </c>
    </row>
    <row r="9130" spans="18:18" x14ac:dyDescent="0.25">
      <c r="R9130" s="9" t="str">
        <f>IF(List!B9129="","",1)</f>
        <v/>
      </c>
    </row>
    <row r="9131" spans="18:18" x14ac:dyDescent="0.25">
      <c r="R9131" s="9" t="str">
        <f>IF(List!B9130="","",1)</f>
        <v/>
      </c>
    </row>
    <row r="9132" spans="18:18" x14ac:dyDescent="0.25">
      <c r="R9132" s="9" t="str">
        <f>IF(List!B9131="","",1)</f>
        <v/>
      </c>
    </row>
    <row r="9133" spans="18:18" x14ac:dyDescent="0.25">
      <c r="R9133" s="9" t="str">
        <f>IF(List!B9132="","",1)</f>
        <v/>
      </c>
    </row>
    <row r="9134" spans="18:18" x14ac:dyDescent="0.25">
      <c r="R9134" s="9" t="str">
        <f>IF(List!B9133="","",1)</f>
        <v/>
      </c>
    </row>
    <row r="9135" spans="18:18" x14ac:dyDescent="0.25">
      <c r="R9135" s="9" t="str">
        <f>IF(List!B9134="","",1)</f>
        <v/>
      </c>
    </row>
    <row r="9136" spans="18:18" x14ac:dyDescent="0.25">
      <c r="R9136" s="9" t="str">
        <f>IF(List!B9135="","",1)</f>
        <v/>
      </c>
    </row>
    <row r="9137" spans="18:18" x14ac:dyDescent="0.25">
      <c r="R9137" s="9" t="str">
        <f>IF(List!B9136="","",1)</f>
        <v/>
      </c>
    </row>
    <row r="9138" spans="18:18" x14ac:dyDescent="0.25">
      <c r="R9138" s="9" t="str">
        <f>IF(List!B9137="","",1)</f>
        <v/>
      </c>
    </row>
    <row r="9139" spans="18:18" x14ac:dyDescent="0.25">
      <c r="R9139" s="9" t="str">
        <f>IF(List!B9138="","",1)</f>
        <v/>
      </c>
    </row>
    <row r="9140" spans="18:18" x14ac:dyDescent="0.25">
      <c r="R9140" s="9" t="str">
        <f>IF(List!B9139="","",1)</f>
        <v/>
      </c>
    </row>
    <row r="9141" spans="18:18" x14ac:dyDescent="0.25">
      <c r="R9141" s="9" t="str">
        <f>IF(List!B9140="","",1)</f>
        <v/>
      </c>
    </row>
    <row r="9142" spans="18:18" x14ac:dyDescent="0.25">
      <c r="R9142" s="9" t="str">
        <f>IF(List!B9141="","",1)</f>
        <v/>
      </c>
    </row>
    <row r="9143" spans="18:18" x14ac:dyDescent="0.25">
      <c r="R9143" s="9" t="str">
        <f>IF(List!B9142="","",1)</f>
        <v/>
      </c>
    </row>
    <row r="9144" spans="18:18" x14ac:dyDescent="0.25">
      <c r="R9144" s="9" t="str">
        <f>IF(List!B9143="","",1)</f>
        <v/>
      </c>
    </row>
    <row r="9145" spans="18:18" x14ac:dyDescent="0.25">
      <c r="R9145" s="9" t="str">
        <f>IF(List!B9144="","",1)</f>
        <v/>
      </c>
    </row>
    <row r="9146" spans="18:18" x14ac:dyDescent="0.25">
      <c r="R9146" s="9" t="str">
        <f>IF(List!B9145="","",1)</f>
        <v/>
      </c>
    </row>
    <row r="9147" spans="18:18" x14ac:dyDescent="0.25">
      <c r="R9147" s="9" t="str">
        <f>IF(List!B9146="","",1)</f>
        <v/>
      </c>
    </row>
    <row r="9148" spans="18:18" x14ac:dyDescent="0.25">
      <c r="R9148" s="9" t="str">
        <f>IF(List!B9147="","",1)</f>
        <v/>
      </c>
    </row>
    <row r="9149" spans="18:18" x14ac:dyDescent="0.25">
      <c r="R9149" s="9" t="str">
        <f>IF(List!B9148="","",1)</f>
        <v/>
      </c>
    </row>
    <row r="9150" spans="18:18" x14ac:dyDescent="0.25">
      <c r="R9150" s="9" t="str">
        <f>IF(List!B9149="","",1)</f>
        <v/>
      </c>
    </row>
    <row r="9151" spans="18:18" x14ac:dyDescent="0.25">
      <c r="R9151" s="9" t="str">
        <f>IF(List!B9150="","",1)</f>
        <v/>
      </c>
    </row>
    <row r="9152" spans="18:18" x14ac:dyDescent="0.25">
      <c r="R9152" s="9" t="str">
        <f>IF(List!B9151="","",1)</f>
        <v/>
      </c>
    </row>
    <row r="9153" spans="18:18" x14ac:dyDescent="0.25">
      <c r="R9153" s="9" t="str">
        <f>IF(List!B9152="","",1)</f>
        <v/>
      </c>
    </row>
    <row r="9154" spans="18:18" x14ac:dyDescent="0.25">
      <c r="R9154" s="9" t="str">
        <f>IF(List!B9153="","",1)</f>
        <v/>
      </c>
    </row>
    <row r="9155" spans="18:18" x14ac:dyDescent="0.25">
      <c r="R9155" s="9" t="str">
        <f>IF(List!B9154="","",1)</f>
        <v/>
      </c>
    </row>
    <row r="9156" spans="18:18" x14ac:dyDescent="0.25">
      <c r="R9156" s="9" t="str">
        <f>IF(List!B9155="","",1)</f>
        <v/>
      </c>
    </row>
    <row r="9157" spans="18:18" x14ac:dyDescent="0.25">
      <c r="R9157" s="9" t="str">
        <f>IF(List!B9156="","",1)</f>
        <v/>
      </c>
    </row>
    <row r="9158" spans="18:18" x14ac:dyDescent="0.25">
      <c r="R9158" s="9" t="str">
        <f>IF(List!B9157="","",1)</f>
        <v/>
      </c>
    </row>
    <row r="9159" spans="18:18" x14ac:dyDescent="0.25">
      <c r="R9159" s="9" t="str">
        <f>IF(List!B9158="","",1)</f>
        <v/>
      </c>
    </row>
    <row r="9160" spans="18:18" x14ac:dyDescent="0.25">
      <c r="R9160" s="9" t="str">
        <f>IF(List!B9159="","",1)</f>
        <v/>
      </c>
    </row>
    <row r="9161" spans="18:18" x14ac:dyDescent="0.25">
      <c r="R9161" s="9" t="str">
        <f>IF(List!B9160="","",1)</f>
        <v/>
      </c>
    </row>
    <row r="9162" spans="18:18" x14ac:dyDescent="0.25">
      <c r="R9162" s="9" t="str">
        <f>IF(List!B9161="","",1)</f>
        <v/>
      </c>
    </row>
    <row r="9163" spans="18:18" x14ac:dyDescent="0.25">
      <c r="R9163" s="9" t="str">
        <f>IF(List!B9162="","",1)</f>
        <v/>
      </c>
    </row>
    <row r="9164" spans="18:18" x14ac:dyDescent="0.25">
      <c r="R9164" s="9" t="str">
        <f>IF(List!B9163="","",1)</f>
        <v/>
      </c>
    </row>
    <row r="9165" spans="18:18" x14ac:dyDescent="0.25">
      <c r="R9165" s="9" t="str">
        <f>IF(List!B9164="","",1)</f>
        <v/>
      </c>
    </row>
    <row r="9166" spans="18:18" x14ac:dyDescent="0.25">
      <c r="R9166" s="9" t="str">
        <f>IF(List!B9165="","",1)</f>
        <v/>
      </c>
    </row>
    <row r="9167" spans="18:18" x14ac:dyDescent="0.25">
      <c r="R9167" s="9" t="str">
        <f>IF(List!B9166="","",1)</f>
        <v/>
      </c>
    </row>
    <row r="9168" spans="18:18" x14ac:dyDescent="0.25">
      <c r="R9168" s="9" t="str">
        <f>IF(List!B9167="","",1)</f>
        <v/>
      </c>
    </row>
    <row r="9169" spans="18:18" x14ac:dyDescent="0.25">
      <c r="R9169" s="9" t="str">
        <f>IF(List!B9168="","",1)</f>
        <v/>
      </c>
    </row>
    <row r="9170" spans="18:18" x14ac:dyDescent="0.25">
      <c r="R9170" s="9" t="str">
        <f>IF(List!B9169="","",1)</f>
        <v/>
      </c>
    </row>
    <row r="9171" spans="18:18" x14ac:dyDescent="0.25">
      <c r="R9171" s="9" t="str">
        <f>IF(List!B9170="","",1)</f>
        <v/>
      </c>
    </row>
    <row r="9172" spans="18:18" x14ac:dyDescent="0.25">
      <c r="R9172" s="9" t="str">
        <f>IF(List!B9171="","",1)</f>
        <v/>
      </c>
    </row>
    <row r="9173" spans="18:18" x14ac:dyDescent="0.25">
      <c r="R9173" s="9" t="str">
        <f>IF(List!B9172="","",1)</f>
        <v/>
      </c>
    </row>
    <row r="9174" spans="18:18" x14ac:dyDescent="0.25">
      <c r="R9174" s="9" t="str">
        <f>IF(List!B9173="","",1)</f>
        <v/>
      </c>
    </row>
    <row r="9175" spans="18:18" x14ac:dyDescent="0.25">
      <c r="R9175" s="9" t="str">
        <f>IF(List!B9174="","",1)</f>
        <v/>
      </c>
    </row>
    <row r="9176" spans="18:18" x14ac:dyDescent="0.25">
      <c r="R9176" s="9" t="str">
        <f>IF(List!B9175="","",1)</f>
        <v/>
      </c>
    </row>
    <row r="9177" spans="18:18" x14ac:dyDescent="0.25">
      <c r="R9177" s="9" t="str">
        <f>IF(List!B9176="","",1)</f>
        <v/>
      </c>
    </row>
    <row r="9178" spans="18:18" x14ac:dyDescent="0.25">
      <c r="R9178" s="9" t="str">
        <f>IF(List!B9177="","",1)</f>
        <v/>
      </c>
    </row>
    <row r="9179" spans="18:18" x14ac:dyDescent="0.25">
      <c r="R9179" s="9" t="str">
        <f>IF(List!B9178="","",1)</f>
        <v/>
      </c>
    </row>
    <row r="9180" spans="18:18" x14ac:dyDescent="0.25">
      <c r="R9180" s="9" t="str">
        <f>IF(List!B9179="","",1)</f>
        <v/>
      </c>
    </row>
    <row r="9181" spans="18:18" x14ac:dyDescent="0.25">
      <c r="R9181" s="9" t="str">
        <f>IF(List!B9180="","",1)</f>
        <v/>
      </c>
    </row>
    <row r="9182" spans="18:18" x14ac:dyDescent="0.25">
      <c r="R9182" s="9" t="str">
        <f>IF(List!B9181="","",1)</f>
        <v/>
      </c>
    </row>
    <row r="9183" spans="18:18" x14ac:dyDescent="0.25">
      <c r="R9183" s="9" t="str">
        <f>IF(List!B9182="","",1)</f>
        <v/>
      </c>
    </row>
    <row r="9184" spans="18:18" x14ac:dyDescent="0.25">
      <c r="R9184" s="9" t="str">
        <f>IF(List!B9183="","",1)</f>
        <v/>
      </c>
    </row>
    <row r="9185" spans="18:18" x14ac:dyDescent="0.25">
      <c r="R9185" s="9" t="str">
        <f>IF(List!B9184="","",1)</f>
        <v/>
      </c>
    </row>
    <row r="9186" spans="18:18" x14ac:dyDescent="0.25">
      <c r="R9186" s="9" t="str">
        <f>IF(List!B9185="","",1)</f>
        <v/>
      </c>
    </row>
    <row r="9187" spans="18:18" x14ac:dyDescent="0.25">
      <c r="R9187" s="9" t="str">
        <f>IF(List!B9186="","",1)</f>
        <v/>
      </c>
    </row>
    <row r="9188" spans="18:18" x14ac:dyDescent="0.25">
      <c r="R9188" s="9" t="str">
        <f>IF(List!B9187="","",1)</f>
        <v/>
      </c>
    </row>
    <row r="9189" spans="18:18" x14ac:dyDescent="0.25">
      <c r="R9189" s="9" t="str">
        <f>IF(List!B9188="","",1)</f>
        <v/>
      </c>
    </row>
    <row r="9190" spans="18:18" x14ac:dyDescent="0.25">
      <c r="R9190" s="9" t="str">
        <f>IF(List!B9189="","",1)</f>
        <v/>
      </c>
    </row>
    <row r="9191" spans="18:18" x14ac:dyDescent="0.25">
      <c r="R9191" s="9" t="str">
        <f>IF(List!B9190="","",1)</f>
        <v/>
      </c>
    </row>
    <row r="9192" spans="18:18" x14ac:dyDescent="0.25">
      <c r="R9192" s="9" t="str">
        <f>IF(List!B9191="","",1)</f>
        <v/>
      </c>
    </row>
    <row r="9193" spans="18:18" x14ac:dyDescent="0.25">
      <c r="R9193" s="9" t="str">
        <f>IF(List!B9192="","",1)</f>
        <v/>
      </c>
    </row>
    <row r="9194" spans="18:18" x14ac:dyDescent="0.25">
      <c r="R9194" s="9" t="str">
        <f>IF(List!B9193="","",1)</f>
        <v/>
      </c>
    </row>
    <row r="9195" spans="18:18" x14ac:dyDescent="0.25">
      <c r="R9195" s="9" t="str">
        <f>IF(List!B9194="","",1)</f>
        <v/>
      </c>
    </row>
    <row r="9196" spans="18:18" x14ac:dyDescent="0.25">
      <c r="R9196" s="9" t="str">
        <f>IF(List!B9195="","",1)</f>
        <v/>
      </c>
    </row>
    <row r="9197" spans="18:18" x14ac:dyDescent="0.25">
      <c r="R9197" s="9" t="str">
        <f>IF(List!B9196="","",1)</f>
        <v/>
      </c>
    </row>
    <row r="9198" spans="18:18" x14ac:dyDescent="0.25">
      <c r="R9198" s="9" t="str">
        <f>IF(List!B9197="","",1)</f>
        <v/>
      </c>
    </row>
    <row r="9199" spans="18:18" x14ac:dyDescent="0.25">
      <c r="R9199" s="9" t="str">
        <f>IF(List!B9198="","",1)</f>
        <v/>
      </c>
    </row>
    <row r="9200" spans="18:18" x14ac:dyDescent="0.25">
      <c r="R9200" s="9" t="str">
        <f>IF(List!B9199="","",1)</f>
        <v/>
      </c>
    </row>
    <row r="9201" spans="18:18" x14ac:dyDescent="0.25">
      <c r="R9201" s="9" t="str">
        <f>IF(List!B9200="","",1)</f>
        <v/>
      </c>
    </row>
    <row r="9202" spans="18:18" x14ac:dyDescent="0.25">
      <c r="R9202" s="9" t="str">
        <f>IF(List!B9201="","",1)</f>
        <v/>
      </c>
    </row>
    <row r="9203" spans="18:18" x14ac:dyDescent="0.25">
      <c r="R9203" s="9" t="str">
        <f>IF(List!B9202="","",1)</f>
        <v/>
      </c>
    </row>
    <row r="9204" spans="18:18" x14ac:dyDescent="0.25">
      <c r="R9204" s="9" t="str">
        <f>IF(List!B9203="","",1)</f>
        <v/>
      </c>
    </row>
    <row r="9205" spans="18:18" x14ac:dyDescent="0.25">
      <c r="R9205" s="9" t="str">
        <f>IF(List!B9204="","",1)</f>
        <v/>
      </c>
    </row>
    <row r="9206" spans="18:18" x14ac:dyDescent="0.25">
      <c r="R9206" s="9" t="str">
        <f>IF(List!B9205="","",1)</f>
        <v/>
      </c>
    </row>
    <row r="9207" spans="18:18" x14ac:dyDescent="0.25">
      <c r="R9207" s="9" t="str">
        <f>IF(List!B9206="","",1)</f>
        <v/>
      </c>
    </row>
    <row r="9208" spans="18:18" x14ac:dyDescent="0.25">
      <c r="R9208" s="9" t="str">
        <f>IF(List!B9207="","",1)</f>
        <v/>
      </c>
    </row>
    <row r="9209" spans="18:18" x14ac:dyDescent="0.25">
      <c r="R9209" s="9" t="str">
        <f>IF(List!B9208="","",1)</f>
        <v/>
      </c>
    </row>
    <row r="9210" spans="18:18" x14ac:dyDescent="0.25">
      <c r="R9210" s="9" t="str">
        <f>IF(List!B9209="","",1)</f>
        <v/>
      </c>
    </row>
    <row r="9211" spans="18:18" x14ac:dyDescent="0.25">
      <c r="R9211" s="9" t="str">
        <f>IF(List!B9210="","",1)</f>
        <v/>
      </c>
    </row>
    <row r="9212" spans="18:18" x14ac:dyDescent="0.25">
      <c r="R9212" s="9" t="str">
        <f>IF(List!B9211="","",1)</f>
        <v/>
      </c>
    </row>
    <row r="9213" spans="18:18" x14ac:dyDescent="0.25">
      <c r="R9213" s="9" t="str">
        <f>IF(List!B9212="","",1)</f>
        <v/>
      </c>
    </row>
    <row r="9214" spans="18:18" x14ac:dyDescent="0.25">
      <c r="R9214" s="9" t="str">
        <f>IF(List!B9213="","",1)</f>
        <v/>
      </c>
    </row>
    <row r="9215" spans="18:18" x14ac:dyDescent="0.25">
      <c r="R9215" s="9" t="str">
        <f>IF(List!B9214="","",1)</f>
        <v/>
      </c>
    </row>
    <row r="9216" spans="18:18" x14ac:dyDescent="0.25">
      <c r="R9216" s="9" t="str">
        <f>IF(List!B9215="","",1)</f>
        <v/>
      </c>
    </row>
    <row r="9217" spans="18:18" x14ac:dyDescent="0.25">
      <c r="R9217" s="9" t="str">
        <f>IF(List!B9216="","",1)</f>
        <v/>
      </c>
    </row>
    <row r="9218" spans="18:18" x14ac:dyDescent="0.25">
      <c r="R9218" s="9" t="str">
        <f>IF(List!B9217="","",1)</f>
        <v/>
      </c>
    </row>
    <row r="9219" spans="18:18" x14ac:dyDescent="0.25">
      <c r="R9219" s="9" t="str">
        <f>IF(List!B9218="","",1)</f>
        <v/>
      </c>
    </row>
    <row r="9220" spans="18:18" x14ac:dyDescent="0.25">
      <c r="R9220" s="9" t="str">
        <f>IF(List!B9219="","",1)</f>
        <v/>
      </c>
    </row>
    <row r="9221" spans="18:18" x14ac:dyDescent="0.25">
      <c r="R9221" s="9" t="str">
        <f>IF(List!B9220="","",1)</f>
        <v/>
      </c>
    </row>
    <row r="9222" spans="18:18" x14ac:dyDescent="0.25">
      <c r="R9222" s="9" t="str">
        <f>IF(List!B9221="","",1)</f>
        <v/>
      </c>
    </row>
    <row r="9223" spans="18:18" x14ac:dyDescent="0.25">
      <c r="R9223" s="9" t="str">
        <f>IF(List!B9222="","",1)</f>
        <v/>
      </c>
    </row>
    <row r="9224" spans="18:18" x14ac:dyDescent="0.25">
      <c r="R9224" s="9" t="str">
        <f>IF(List!B9223="","",1)</f>
        <v/>
      </c>
    </row>
    <row r="9225" spans="18:18" x14ac:dyDescent="0.25">
      <c r="R9225" s="9" t="str">
        <f>IF(List!B9224="","",1)</f>
        <v/>
      </c>
    </row>
    <row r="9226" spans="18:18" x14ac:dyDescent="0.25">
      <c r="R9226" s="9" t="str">
        <f>IF(List!B9225="","",1)</f>
        <v/>
      </c>
    </row>
    <row r="9227" spans="18:18" x14ac:dyDescent="0.25">
      <c r="R9227" s="9" t="str">
        <f>IF(List!B9226="","",1)</f>
        <v/>
      </c>
    </row>
    <row r="9228" spans="18:18" x14ac:dyDescent="0.25">
      <c r="R9228" s="9" t="str">
        <f>IF(List!B9227="","",1)</f>
        <v/>
      </c>
    </row>
    <row r="9229" spans="18:18" x14ac:dyDescent="0.25">
      <c r="R9229" s="9" t="str">
        <f>IF(List!B9228="","",1)</f>
        <v/>
      </c>
    </row>
    <row r="9230" spans="18:18" x14ac:dyDescent="0.25">
      <c r="R9230" s="9" t="str">
        <f>IF(List!B9229="","",1)</f>
        <v/>
      </c>
    </row>
    <row r="9231" spans="18:18" x14ac:dyDescent="0.25">
      <c r="R9231" s="9" t="str">
        <f>IF(List!B9230="","",1)</f>
        <v/>
      </c>
    </row>
    <row r="9232" spans="18:18" x14ac:dyDescent="0.25">
      <c r="R9232" s="9" t="str">
        <f>IF(List!B9231="","",1)</f>
        <v/>
      </c>
    </row>
    <row r="9233" spans="18:18" x14ac:dyDescent="0.25">
      <c r="R9233" s="9" t="str">
        <f>IF(List!B9232="","",1)</f>
        <v/>
      </c>
    </row>
    <row r="9234" spans="18:18" x14ac:dyDescent="0.25">
      <c r="R9234" s="9" t="str">
        <f>IF(List!B9233="","",1)</f>
        <v/>
      </c>
    </row>
    <row r="9235" spans="18:18" x14ac:dyDescent="0.25">
      <c r="R9235" s="9" t="str">
        <f>IF(List!B9234="","",1)</f>
        <v/>
      </c>
    </row>
    <row r="9236" spans="18:18" x14ac:dyDescent="0.25">
      <c r="R9236" s="9" t="str">
        <f>IF(List!B9235="","",1)</f>
        <v/>
      </c>
    </row>
    <row r="9237" spans="18:18" x14ac:dyDescent="0.25">
      <c r="R9237" s="9" t="str">
        <f>IF(List!B9236="","",1)</f>
        <v/>
      </c>
    </row>
    <row r="9238" spans="18:18" x14ac:dyDescent="0.25">
      <c r="R9238" s="9" t="str">
        <f>IF(List!B9237="","",1)</f>
        <v/>
      </c>
    </row>
    <row r="9239" spans="18:18" x14ac:dyDescent="0.25">
      <c r="R9239" s="9" t="str">
        <f>IF(List!B9238="","",1)</f>
        <v/>
      </c>
    </row>
    <row r="9240" spans="18:18" x14ac:dyDescent="0.25">
      <c r="R9240" s="9" t="str">
        <f>IF(List!B9239="","",1)</f>
        <v/>
      </c>
    </row>
    <row r="9241" spans="18:18" x14ac:dyDescent="0.25">
      <c r="R9241" s="9" t="str">
        <f>IF(List!B9240="","",1)</f>
        <v/>
      </c>
    </row>
    <row r="9242" spans="18:18" x14ac:dyDescent="0.25">
      <c r="R9242" s="9" t="str">
        <f>IF(List!B9241="","",1)</f>
        <v/>
      </c>
    </row>
    <row r="9243" spans="18:18" x14ac:dyDescent="0.25">
      <c r="R9243" s="9" t="str">
        <f>IF(List!B9242="","",1)</f>
        <v/>
      </c>
    </row>
    <row r="9244" spans="18:18" x14ac:dyDescent="0.25">
      <c r="R9244" s="9" t="str">
        <f>IF(List!B9243="","",1)</f>
        <v/>
      </c>
    </row>
    <row r="9245" spans="18:18" x14ac:dyDescent="0.25">
      <c r="R9245" s="9" t="str">
        <f>IF(List!B9244="","",1)</f>
        <v/>
      </c>
    </row>
    <row r="9246" spans="18:18" x14ac:dyDescent="0.25">
      <c r="R9246" s="9" t="str">
        <f>IF(List!B9245="","",1)</f>
        <v/>
      </c>
    </row>
    <row r="9247" spans="18:18" x14ac:dyDescent="0.25">
      <c r="R9247" s="9" t="str">
        <f>IF(List!B9246="","",1)</f>
        <v/>
      </c>
    </row>
    <row r="9248" spans="18:18" x14ac:dyDescent="0.25">
      <c r="R9248" s="9" t="str">
        <f>IF(List!B9247="","",1)</f>
        <v/>
      </c>
    </row>
    <row r="9249" spans="18:18" x14ac:dyDescent="0.25">
      <c r="R9249" s="9" t="str">
        <f>IF(List!B9248="","",1)</f>
        <v/>
      </c>
    </row>
    <row r="9250" spans="18:18" x14ac:dyDescent="0.25">
      <c r="R9250" s="9" t="str">
        <f>IF(List!B9249="","",1)</f>
        <v/>
      </c>
    </row>
    <row r="9251" spans="18:18" x14ac:dyDescent="0.25">
      <c r="R9251" s="9" t="str">
        <f>IF(List!B9250="","",1)</f>
        <v/>
      </c>
    </row>
    <row r="9252" spans="18:18" x14ac:dyDescent="0.25">
      <c r="R9252" s="9" t="str">
        <f>IF(List!B9251="","",1)</f>
        <v/>
      </c>
    </row>
    <row r="9253" spans="18:18" x14ac:dyDescent="0.25">
      <c r="R9253" s="9" t="str">
        <f>IF(List!B9252="","",1)</f>
        <v/>
      </c>
    </row>
    <row r="9254" spans="18:18" x14ac:dyDescent="0.25">
      <c r="R9254" s="9" t="str">
        <f>IF(List!B9253="","",1)</f>
        <v/>
      </c>
    </row>
    <row r="9255" spans="18:18" x14ac:dyDescent="0.25">
      <c r="R9255" s="9" t="str">
        <f>IF(List!B9254="","",1)</f>
        <v/>
      </c>
    </row>
    <row r="9256" spans="18:18" x14ac:dyDescent="0.25">
      <c r="R9256" s="9" t="str">
        <f>IF(List!B9255="","",1)</f>
        <v/>
      </c>
    </row>
    <row r="9257" spans="18:18" x14ac:dyDescent="0.25">
      <c r="R9257" s="9" t="str">
        <f>IF(List!B9256="","",1)</f>
        <v/>
      </c>
    </row>
    <row r="9258" spans="18:18" x14ac:dyDescent="0.25">
      <c r="R9258" s="9" t="str">
        <f>IF(List!B9257="","",1)</f>
        <v/>
      </c>
    </row>
    <row r="9259" spans="18:18" x14ac:dyDescent="0.25">
      <c r="R9259" s="9" t="str">
        <f>IF(List!B9258="","",1)</f>
        <v/>
      </c>
    </row>
    <row r="9260" spans="18:18" x14ac:dyDescent="0.25">
      <c r="R9260" s="9" t="str">
        <f>IF(List!B9259="","",1)</f>
        <v/>
      </c>
    </row>
    <row r="9261" spans="18:18" x14ac:dyDescent="0.25">
      <c r="R9261" s="9" t="str">
        <f>IF(List!B9260="","",1)</f>
        <v/>
      </c>
    </row>
    <row r="9262" spans="18:18" x14ac:dyDescent="0.25">
      <c r="R9262" s="9" t="str">
        <f>IF(List!B9261="","",1)</f>
        <v/>
      </c>
    </row>
    <row r="9263" spans="18:18" x14ac:dyDescent="0.25">
      <c r="R9263" s="9" t="str">
        <f>IF(List!B9262="","",1)</f>
        <v/>
      </c>
    </row>
    <row r="9264" spans="18:18" x14ac:dyDescent="0.25">
      <c r="R9264" s="9" t="str">
        <f>IF(List!B9263="","",1)</f>
        <v/>
      </c>
    </row>
    <row r="9265" spans="18:18" x14ac:dyDescent="0.25">
      <c r="R9265" s="9" t="str">
        <f>IF(List!B9264="","",1)</f>
        <v/>
      </c>
    </row>
    <row r="9266" spans="18:18" x14ac:dyDescent="0.25">
      <c r="R9266" s="9" t="str">
        <f>IF(List!B9265="","",1)</f>
        <v/>
      </c>
    </row>
    <row r="9267" spans="18:18" x14ac:dyDescent="0.25">
      <c r="R9267" s="9" t="str">
        <f>IF(List!B9266="","",1)</f>
        <v/>
      </c>
    </row>
    <row r="9268" spans="18:18" x14ac:dyDescent="0.25">
      <c r="R9268" s="9" t="str">
        <f>IF(List!B9267="","",1)</f>
        <v/>
      </c>
    </row>
    <row r="9269" spans="18:18" x14ac:dyDescent="0.25">
      <c r="R9269" s="9" t="str">
        <f>IF(List!B9268="","",1)</f>
        <v/>
      </c>
    </row>
    <row r="9270" spans="18:18" x14ac:dyDescent="0.25">
      <c r="R9270" s="9" t="str">
        <f>IF(List!B9269="","",1)</f>
        <v/>
      </c>
    </row>
    <row r="9271" spans="18:18" x14ac:dyDescent="0.25">
      <c r="R9271" s="9" t="str">
        <f>IF(List!B9270="","",1)</f>
        <v/>
      </c>
    </row>
    <row r="9272" spans="18:18" x14ac:dyDescent="0.25">
      <c r="R9272" s="9" t="str">
        <f>IF(List!B9271="","",1)</f>
        <v/>
      </c>
    </row>
    <row r="9273" spans="18:18" x14ac:dyDescent="0.25">
      <c r="R9273" s="9" t="str">
        <f>IF(List!B9272="","",1)</f>
        <v/>
      </c>
    </row>
    <row r="9274" spans="18:18" x14ac:dyDescent="0.25">
      <c r="R9274" s="9" t="str">
        <f>IF(List!B9273="","",1)</f>
        <v/>
      </c>
    </row>
    <row r="9275" spans="18:18" x14ac:dyDescent="0.25">
      <c r="R9275" s="9" t="str">
        <f>IF(List!B9274="","",1)</f>
        <v/>
      </c>
    </row>
    <row r="9276" spans="18:18" x14ac:dyDescent="0.25">
      <c r="R9276" s="9" t="str">
        <f>IF(List!B9275="","",1)</f>
        <v/>
      </c>
    </row>
    <row r="9277" spans="18:18" x14ac:dyDescent="0.25">
      <c r="R9277" s="9" t="str">
        <f>IF(List!B9276="","",1)</f>
        <v/>
      </c>
    </row>
    <row r="9278" spans="18:18" x14ac:dyDescent="0.25">
      <c r="R9278" s="9" t="str">
        <f>IF(List!B9277="","",1)</f>
        <v/>
      </c>
    </row>
    <row r="9279" spans="18:18" x14ac:dyDescent="0.25">
      <c r="R9279" s="9" t="str">
        <f>IF(List!B9278="","",1)</f>
        <v/>
      </c>
    </row>
    <row r="9280" spans="18:18" x14ac:dyDescent="0.25">
      <c r="R9280" s="9" t="str">
        <f>IF(List!B9279="","",1)</f>
        <v/>
      </c>
    </row>
    <row r="9281" spans="18:18" x14ac:dyDescent="0.25">
      <c r="R9281" s="9" t="str">
        <f>IF(List!B9280="","",1)</f>
        <v/>
      </c>
    </row>
    <row r="9282" spans="18:18" x14ac:dyDescent="0.25">
      <c r="R9282" s="9" t="str">
        <f>IF(List!B9281="","",1)</f>
        <v/>
      </c>
    </row>
    <row r="9283" spans="18:18" x14ac:dyDescent="0.25">
      <c r="R9283" s="9" t="str">
        <f>IF(List!B9282="","",1)</f>
        <v/>
      </c>
    </row>
    <row r="9284" spans="18:18" x14ac:dyDescent="0.25">
      <c r="R9284" s="9" t="str">
        <f>IF(List!B9283="","",1)</f>
        <v/>
      </c>
    </row>
    <row r="9285" spans="18:18" x14ac:dyDescent="0.25">
      <c r="R9285" s="9" t="str">
        <f>IF(List!B9284="","",1)</f>
        <v/>
      </c>
    </row>
    <row r="9286" spans="18:18" x14ac:dyDescent="0.25">
      <c r="R9286" s="9" t="str">
        <f>IF(List!B9285="","",1)</f>
        <v/>
      </c>
    </row>
    <row r="9287" spans="18:18" x14ac:dyDescent="0.25">
      <c r="R9287" s="9" t="str">
        <f>IF(List!B9286="","",1)</f>
        <v/>
      </c>
    </row>
    <row r="9288" spans="18:18" x14ac:dyDescent="0.25">
      <c r="R9288" s="9" t="str">
        <f>IF(List!B9287="","",1)</f>
        <v/>
      </c>
    </row>
    <row r="9289" spans="18:18" x14ac:dyDescent="0.25">
      <c r="R9289" s="9" t="str">
        <f>IF(List!B9288="","",1)</f>
        <v/>
      </c>
    </row>
    <row r="9290" spans="18:18" x14ac:dyDescent="0.25">
      <c r="R9290" s="9" t="str">
        <f>IF(List!B9289="","",1)</f>
        <v/>
      </c>
    </row>
    <row r="9291" spans="18:18" x14ac:dyDescent="0.25">
      <c r="R9291" s="9" t="str">
        <f>IF(List!B9290="","",1)</f>
        <v/>
      </c>
    </row>
    <row r="9292" spans="18:18" x14ac:dyDescent="0.25">
      <c r="R9292" s="9" t="str">
        <f>IF(List!B9291="","",1)</f>
        <v/>
      </c>
    </row>
    <row r="9293" spans="18:18" x14ac:dyDescent="0.25">
      <c r="R9293" s="9" t="str">
        <f>IF(List!B9292="","",1)</f>
        <v/>
      </c>
    </row>
    <row r="9294" spans="18:18" x14ac:dyDescent="0.25">
      <c r="R9294" s="9" t="str">
        <f>IF(List!B9293="","",1)</f>
        <v/>
      </c>
    </row>
    <row r="9295" spans="18:18" x14ac:dyDescent="0.25">
      <c r="R9295" s="9" t="str">
        <f>IF(List!B9294="","",1)</f>
        <v/>
      </c>
    </row>
    <row r="9296" spans="18:18" x14ac:dyDescent="0.25">
      <c r="R9296" s="9" t="str">
        <f>IF(List!B9295="","",1)</f>
        <v/>
      </c>
    </row>
    <row r="9297" spans="18:18" x14ac:dyDescent="0.25">
      <c r="R9297" s="9" t="str">
        <f>IF(List!B9296="","",1)</f>
        <v/>
      </c>
    </row>
    <row r="9298" spans="18:18" x14ac:dyDescent="0.25">
      <c r="R9298" s="9" t="str">
        <f>IF(List!B9297="","",1)</f>
        <v/>
      </c>
    </row>
    <row r="9299" spans="18:18" x14ac:dyDescent="0.25">
      <c r="R9299" s="9" t="str">
        <f>IF(List!B9298="","",1)</f>
        <v/>
      </c>
    </row>
    <row r="9300" spans="18:18" x14ac:dyDescent="0.25">
      <c r="R9300" s="9" t="str">
        <f>IF(List!B9299="","",1)</f>
        <v/>
      </c>
    </row>
    <row r="9301" spans="18:18" x14ac:dyDescent="0.25">
      <c r="R9301" s="9" t="str">
        <f>IF(List!B9300="","",1)</f>
        <v/>
      </c>
    </row>
    <row r="9302" spans="18:18" x14ac:dyDescent="0.25">
      <c r="R9302" s="9" t="str">
        <f>IF(List!B9301="","",1)</f>
        <v/>
      </c>
    </row>
    <row r="9303" spans="18:18" x14ac:dyDescent="0.25">
      <c r="R9303" s="9" t="str">
        <f>IF(List!B9302="","",1)</f>
        <v/>
      </c>
    </row>
    <row r="9304" spans="18:18" x14ac:dyDescent="0.25">
      <c r="R9304" s="9" t="str">
        <f>IF(List!B9303="","",1)</f>
        <v/>
      </c>
    </row>
    <row r="9305" spans="18:18" x14ac:dyDescent="0.25">
      <c r="R9305" s="9" t="str">
        <f>IF(List!B9304="","",1)</f>
        <v/>
      </c>
    </row>
    <row r="9306" spans="18:18" x14ac:dyDescent="0.25">
      <c r="R9306" s="9" t="str">
        <f>IF(List!B9305="","",1)</f>
        <v/>
      </c>
    </row>
    <row r="9307" spans="18:18" x14ac:dyDescent="0.25">
      <c r="R9307" s="9" t="str">
        <f>IF(List!B9306="","",1)</f>
        <v/>
      </c>
    </row>
    <row r="9308" spans="18:18" x14ac:dyDescent="0.25">
      <c r="R9308" s="9" t="str">
        <f>IF(List!B9307="","",1)</f>
        <v/>
      </c>
    </row>
    <row r="9309" spans="18:18" x14ac:dyDescent="0.25">
      <c r="R9309" s="9" t="str">
        <f>IF(List!B9308="","",1)</f>
        <v/>
      </c>
    </row>
    <row r="9310" spans="18:18" x14ac:dyDescent="0.25">
      <c r="R9310" s="9" t="str">
        <f>IF(List!B9309="","",1)</f>
        <v/>
      </c>
    </row>
    <row r="9311" spans="18:18" x14ac:dyDescent="0.25">
      <c r="R9311" s="9" t="str">
        <f>IF(List!B9310="","",1)</f>
        <v/>
      </c>
    </row>
    <row r="9312" spans="18:18" x14ac:dyDescent="0.25">
      <c r="R9312" s="9" t="str">
        <f>IF(List!B9311="","",1)</f>
        <v/>
      </c>
    </row>
    <row r="9313" spans="18:18" x14ac:dyDescent="0.25">
      <c r="R9313" s="9" t="str">
        <f>IF(List!B9312="","",1)</f>
        <v/>
      </c>
    </row>
    <row r="9314" spans="18:18" x14ac:dyDescent="0.25">
      <c r="R9314" s="9" t="str">
        <f>IF(List!B9313="","",1)</f>
        <v/>
      </c>
    </row>
    <row r="9315" spans="18:18" x14ac:dyDescent="0.25">
      <c r="R9315" s="9" t="str">
        <f>IF(List!B9314="","",1)</f>
        <v/>
      </c>
    </row>
    <row r="9316" spans="18:18" x14ac:dyDescent="0.25">
      <c r="R9316" s="9" t="str">
        <f>IF(List!B9315="","",1)</f>
        <v/>
      </c>
    </row>
    <row r="9317" spans="18:18" x14ac:dyDescent="0.25">
      <c r="R9317" s="9" t="str">
        <f>IF(List!B9316="","",1)</f>
        <v/>
      </c>
    </row>
    <row r="9318" spans="18:18" x14ac:dyDescent="0.25">
      <c r="R9318" s="9" t="str">
        <f>IF(List!B9317="","",1)</f>
        <v/>
      </c>
    </row>
    <row r="9319" spans="18:18" x14ac:dyDescent="0.25">
      <c r="R9319" s="9" t="str">
        <f>IF(List!B9318="","",1)</f>
        <v/>
      </c>
    </row>
    <row r="9320" spans="18:18" x14ac:dyDescent="0.25">
      <c r="R9320" s="9" t="str">
        <f>IF(List!B9319="","",1)</f>
        <v/>
      </c>
    </row>
    <row r="9321" spans="18:18" x14ac:dyDescent="0.25">
      <c r="R9321" s="9" t="str">
        <f>IF(List!B9320="","",1)</f>
        <v/>
      </c>
    </row>
    <row r="9322" spans="18:18" x14ac:dyDescent="0.25">
      <c r="R9322" s="9" t="str">
        <f>IF(List!B9321="","",1)</f>
        <v/>
      </c>
    </row>
    <row r="9323" spans="18:18" x14ac:dyDescent="0.25">
      <c r="R9323" s="9" t="str">
        <f>IF(List!B9322="","",1)</f>
        <v/>
      </c>
    </row>
    <row r="9324" spans="18:18" x14ac:dyDescent="0.25">
      <c r="R9324" s="9" t="str">
        <f>IF(List!B9323="","",1)</f>
        <v/>
      </c>
    </row>
    <row r="9325" spans="18:18" x14ac:dyDescent="0.25">
      <c r="R9325" s="9" t="str">
        <f>IF(List!B9324="","",1)</f>
        <v/>
      </c>
    </row>
    <row r="9326" spans="18:18" x14ac:dyDescent="0.25">
      <c r="R9326" s="9" t="str">
        <f>IF(List!B9325="","",1)</f>
        <v/>
      </c>
    </row>
    <row r="9327" spans="18:18" x14ac:dyDescent="0.25">
      <c r="R9327" s="9" t="str">
        <f>IF(List!B9326="","",1)</f>
        <v/>
      </c>
    </row>
    <row r="9328" spans="18:18" x14ac:dyDescent="0.25">
      <c r="R9328" s="9" t="str">
        <f>IF(List!B9327="","",1)</f>
        <v/>
      </c>
    </row>
    <row r="9329" spans="18:18" x14ac:dyDescent="0.25">
      <c r="R9329" s="9" t="str">
        <f>IF(List!B9328="","",1)</f>
        <v/>
      </c>
    </row>
    <row r="9330" spans="18:18" x14ac:dyDescent="0.25">
      <c r="R9330" s="9" t="str">
        <f>IF(List!B9329="","",1)</f>
        <v/>
      </c>
    </row>
    <row r="9331" spans="18:18" x14ac:dyDescent="0.25">
      <c r="R9331" s="9" t="str">
        <f>IF(List!B9330="","",1)</f>
        <v/>
      </c>
    </row>
    <row r="9332" spans="18:18" x14ac:dyDescent="0.25">
      <c r="R9332" s="9" t="str">
        <f>IF(List!B9331="","",1)</f>
        <v/>
      </c>
    </row>
    <row r="9333" spans="18:18" x14ac:dyDescent="0.25">
      <c r="R9333" s="9" t="str">
        <f>IF(List!B9332="","",1)</f>
        <v/>
      </c>
    </row>
    <row r="9334" spans="18:18" x14ac:dyDescent="0.25">
      <c r="R9334" s="9" t="str">
        <f>IF(List!B9333="","",1)</f>
        <v/>
      </c>
    </row>
    <row r="9335" spans="18:18" x14ac:dyDescent="0.25">
      <c r="R9335" s="9" t="str">
        <f>IF(List!B9334="","",1)</f>
        <v/>
      </c>
    </row>
    <row r="9336" spans="18:18" x14ac:dyDescent="0.25">
      <c r="R9336" s="9" t="str">
        <f>IF(List!B9335="","",1)</f>
        <v/>
      </c>
    </row>
    <row r="9337" spans="18:18" x14ac:dyDescent="0.25">
      <c r="R9337" s="9" t="str">
        <f>IF(List!B9336="","",1)</f>
        <v/>
      </c>
    </row>
    <row r="9338" spans="18:18" x14ac:dyDescent="0.25">
      <c r="R9338" s="9" t="str">
        <f>IF(List!B9337="","",1)</f>
        <v/>
      </c>
    </row>
    <row r="9339" spans="18:18" x14ac:dyDescent="0.25">
      <c r="R9339" s="9" t="str">
        <f>IF(List!B9338="","",1)</f>
        <v/>
      </c>
    </row>
    <row r="9340" spans="18:18" x14ac:dyDescent="0.25">
      <c r="R9340" s="9" t="str">
        <f>IF(List!B9339="","",1)</f>
        <v/>
      </c>
    </row>
    <row r="9341" spans="18:18" x14ac:dyDescent="0.25">
      <c r="R9341" s="9" t="str">
        <f>IF(List!B9340="","",1)</f>
        <v/>
      </c>
    </row>
    <row r="9342" spans="18:18" x14ac:dyDescent="0.25">
      <c r="R9342" s="9" t="str">
        <f>IF(List!B9341="","",1)</f>
        <v/>
      </c>
    </row>
    <row r="9343" spans="18:18" x14ac:dyDescent="0.25">
      <c r="R9343" s="9" t="str">
        <f>IF(List!B9342="","",1)</f>
        <v/>
      </c>
    </row>
    <row r="9344" spans="18:18" x14ac:dyDescent="0.25">
      <c r="R9344" s="9" t="str">
        <f>IF(List!B9343="","",1)</f>
        <v/>
      </c>
    </row>
    <row r="9345" spans="18:18" x14ac:dyDescent="0.25">
      <c r="R9345" s="9" t="str">
        <f>IF(List!B9344="","",1)</f>
        <v/>
      </c>
    </row>
    <row r="9346" spans="18:18" x14ac:dyDescent="0.25">
      <c r="R9346" s="9" t="str">
        <f>IF(List!B9345="","",1)</f>
        <v/>
      </c>
    </row>
    <row r="9347" spans="18:18" x14ac:dyDescent="0.25">
      <c r="R9347" s="9" t="str">
        <f>IF(List!B9346="","",1)</f>
        <v/>
      </c>
    </row>
    <row r="9348" spans="18:18" x14ac:dyDescent="0.25">
      <c r="R9348" s="9" t="str">
        <f>IF(List!B9347="","",1)</f>
        <v/>
      </c>
    </row>
    <row r="9349" spans="18:18" x14ac:dyDescent="0.25">
      <c r="R9349" s="9" t="str">
        <f>IF(List!B9348="","",1)</f>
        <v/>
      </c>
    </row>
    <row r="9350" spans="18:18" x14ac:dyDescent="0.25">
      <c r="R9350" s="9" t="str">
        <f>IF(List!B9349="","",1)</f>
        <v/>
      </c>
    </row>
    <row r="9351" spans="18:18" x14ac:dyDescent="0.25">
      <c r="R9351" s="9" t="str">
        <f>IF(List!B9350="","",1)</f>
        <v/>
      </c>
    </row>
    <row r="9352" spans="18:18" x14ac:dyDescent="0.25">
      <c r="R9352" s="9" t="str">
        <f>IF(List!B9351="","",1)</f>
        <v/>
      </c>
    </row>
    <row r="9353" spans="18:18" x14ac:dyDescent="0.25">
      <c r="R9353" s="9" t="str">
        <f>IF(List!B9352="","",1)</f>
        <v/>
      </c>
    </row>
    <row r="9354" spans="18:18" x14ac:dyDescent="0.25">
      <c r="R9354" s="9" t="str">
        <f>IF(List!B9353="","",1)</f>
        <v/>
      </c>
    </row>
    <row r="9355" spans="18:18" x14ac:dyDescent="0.25">
      <c r="R9355" s="9" t="str">
        <f>IF(List!B9354="","",1)</f>
        <v/>
      </c>
    </row>
    <row r="9356" spans="18:18" x14ac:dyDescent="0.25">
      <c r="R9356" s="9" t="str">
        <f>IF(List!B9355="","",1)</f>
        <v/>
      </c>
    </row>
    <row r="9357" spans="18:18" x14ac:dyDescent="0.25">
      <c r="R9357" s="9" t="str">
        <f>IF(List!B9356="","",1)</f>
        <v/>
      </c>
    </row>
    <row r="9358" spans="18:18" x14ac:dyDescent="0.25">
      <c r="R9358" s="9" t="str">
        <f>IF(List!B9357="","",1)</f>
        <v/>
      </c>
    </row>
    <row r="9359" spans="18:18" x14ac:dyDescent="0.25">
      <c r="R9359" s="9" t="str">
        <f>IF(List!B9358="","",1)</f>
        <v/>
      </c>
    </row>
    <row r="9360" spans="18:18" x14ac:dyDescent="0.25">
      <c r="R9360" s="9" t="str">
        <f>IF(List!B9359="","",1)</f>
        <v/>
      </c>
    </row>
    <row r="9361" spans="18:18" x14ac:dyDescent="0.25">
      <c r="R9361" s="9" t="str">
        <f>IF(List!B9360="","",1)</f>
        <v/>
      </c>
    </row>
    <row r="9362" spans="18:18" x14ac:dyDescent="0.25">
      <c r="R9362" s="9" t="str">
        <f>IF(List!B9361="","",1)</f>
        <v/>
      </c>
    </row>
    <row r="9363" spans="18:18" x14ac:dyDescent="0.25">
      <c r="R9363" s="9" t="str">
        <f>IF(List!B9362="","",1)</f>
        <v/>
      </c>
    </row>
    <row r="9364" spans="18:18" x14ac:dyDescent="0.25">
      <c r="R9364" s="9" t="str">
        <f>IF(List!B9363="","",1)</f>
        <v/>
      </c>
    </row>
    <row r="9365" spans="18:18" x14ac:dyDescent="0.25">
      <c r="R9365" s="9" t="str">
        <f>IF(List!B9364="","",1)</f>
        <v/>
      </c>
    </row>
    <row r="9366" spans="18:18" x14ac:dyDescent="0.25">
      <c r="R9366" s="9" t="str">
        <f>IF(List!B9365="","",1)</f>
        <v/>
      </c>
    </row>
    <row r="9367" spans="18:18" x14ac:dyDescent="0.25">
      <c r="R9367" s="9" t="str">
        <f>IF(List!B9366="","",1)</f>
        <v/>
      </c>
    </row>
    <row r="9368" spans="18:18" x14ac:dyDescent="0.25">
      <c r="R9368" s="9" t="str">
        <f>IF(List!B9367="","",1)</f>
        <v/>
      </c>
    </row>
    <row r="9369" spans="18:18" x14ac:dyDescent="0.25">
      <c r="R9369" s="9" t="str">
        <f>IF(List!B9368="","",1)</f>
        <v/>
      </c>
    </row>
    <row r="9370" spans="18:18" x14ac:dyDescent="0.25">
      <c r="R9370" s="9" t="str">
        <f>IF(List!B9369="","",1)</f>
        <v/>
      </c>
    </row>
    <row r="9371" spans="18:18" x14ac:dyDescent="0.25">
      <c r="R9371" s="9" t="str">
        <f>IF(List!B9370="","",1)</f>
        <v/>
      </c>
    </row>
    <row r="9372" spans="18:18" x14ac:dyDescent="0.25">
      <c r="R9372" s="9" t="str">
        <f>IF(List!B9371="","",1)</f>
        <v/>
      </c>
    </row>
    <row r="9373" spans="18:18" x14ac:dyDescent="0.25">
      <c r="R9373" s="9" t="str">
        <f>IF(List!B9372="","",1)</f>
        <v/>
      </c>
    </row>
    <row r="9374" spans="18:18" x14ac:dyDescent="0.25">
      <c r="R9374" s="9" t="str">
        <f>IF(List!B9373="","",1)</f>
        <v/>
      </c>
    </row>
    <row r="9375" spans="18:18" x14ac:dyDescent="0.25">
      <c r="R9375" s="9" t="str">
        <f>IF(List!B9374="","",1)</f>
        <v/>
      </c>
    </row>
    <row r="9376" spans="18:18" x14ac:dyDescent="0.25">
      <c r="R9376" s="9" t="str">
        <f>IF(List!B9375="","",1)</f>
        <v/>
      </c>
    </row>
    <row r="9377" spans="18:18" x14ac:dyDescent="0.25">
      <c r="R9377" s="9" t="str">
        <f>IF(List!B9376="","",1)</f>
        <v/>
      </c>
    </row>
    <row r="9378" spans="18:18" x14ac:dyDescent="0.25">
      <c r="R9378" s="9" t="str">
        <f>IF(List!B9377="","",1)</f>
        <v/>
      </c>
    </row>
    <row r="9379" spans="18:18" x14ac:dyDescent="0.25">
      <c r="R9379" s="9" t="str">
        <f>IF(List!B9378="","",1)</f>
        <v/>
      </c>
    </row>
    <row r="9380" spans="18:18" x14ac:dyDescent="0.25">
      <c r="R9380" s="9" t="str">
        <f>IF(List!B9379="","",1)</f>
        <v/>
      </c>
    </row>
    <row r="9381" spans="18:18" x14ac:dyDescent="0.25">
      <c r="R9381" s="9" t="str">
        <f>IF(List!B9380="","",1)</f>
        <v/>
      </c>
    </row>
    <row r="9382" spans="18:18" x14ac:dyDescent="0.25">
      <c r="R9382" s="9" t="str">
        <f>IF(List!B9381="","",1)</f>
        <v/>
      </c>
    </row>
    <row r="9383" spans="18:18" x14ac:dyDescent="0.25">
      <c r="R9383" s="9" t="str">
        <f>IF(List!B9382="","",1)</f>
        <v/>
      </c>
    </row>
    <row r="9384" spans="18:18" x14ac:dyDescent="0.25">
      <c r="R9384" s="9" t="str">
        <f>IF(List!B9383="","",1)</f>
        <v/>
      </c>
    </row>
    <row r="9385" spans="18:18" x14ac:dyDescent="0.25">
      <c r="R9385" s="9" t="str">
        <f>IF(List!B9384="","",1)</f>
        <v/>
      </c>
    </row>
    <row r="9386" spans="18:18" x14ac:dyDescent="0.25">
      <c r="R9386" s="9" t="str">
        <f>IF(List!B9385="","",1)</f>
        <v/>
      </c>
    </row>
    <row r="9387" spans="18:18" x14ac:dyDescent="0.25">
      <c r="R9387" s="9" t="str">
        <f>IF(List!B9386="","",1)</f>
        <v/>
      </c>
    </row>
    <row r="9388" spans="18:18" x14ac:dyDescent="0.25">
      <c r="R9388" s="9" t="str">
        <f>IF(List!B9387="","",1)</f>
        <v/>
      </c>
    </row>
    <row r="9389" spans="18:18" x14ac:dyDescent="0.25">
      <c r="R9389" s="9" t="str">
        <f>IF(List!B9388="","",1)</f>
        <v/>
      </c>
    </row>
    <row r="9390" spans="18:18" x14ac:dyDescent="0.25">
      <c r="R9390" s="9" t="str">
        <f>IF(List!B9389="","",1)</f>
        <v/>
      </c>
    </row>
    <row r="9391" spans="18:18" x14ac:dyDescent="0.25">
      <c r="R9391" s="9" t="str">
        <f>IF(List!B9390="","",1)</f>
        <v/>
      </c>
    </row>
    <row r="9392" spans="18:18" x14ac:dyDescent="0.25">
      <c r="R9392" s="9" t="str">
        <f>IF(List!B9391="","",1)</f>
        <v/>
      </c>
    </row>
    <row r="9393" spans="18:18" x14ac:dyDescent="0.25">
      <c r="R9393" s="9" t="str">
        <f>IF(List!B9392="","",1)</f>
        <v/>
      </c>
    </row>
    <row r="9394" spans="18:18" x14ac:dyDescent="0.25">
      <c r="R9394" s="9" t="str">
        <f>IF(List!B9393="","",1)</f>
        <v/>
      </c>
    </row>
    <row r="9395" spans="18:18" x14ac:dyDescent="0.25">
      <c r="R9395" s="9" t="str">
        <f>IF(List!B9394="","",1)</f>
        <v/>
      </c>
    </row>
    <row r="9396" spans="18:18" x14ac:dyDescent="0.25">
      <c r="R9396" s="9" t="str">
        <f>IF(List!B9395="","",1)</f>
        <v/>
      </c>
    </row>
    <row r="9397" spans="18:18" x14ac:dyDescent="0.25">
      <c r="R9397" s="9" t="str">
        <f>IF(List!B9396="","",1)</f>
        <v/>
      </c>
    </row>
    <row r="9398" spans="18:18" x14ac:dyDescent="0.25">
      <c r="R9398" s="9" t="str">
        <f>IF(List!B9397="","",1)</f>
        <v/>
      </c>
    </row>
    <row r="9399" spans="18:18" x14ac:dyDescent="0.25">
      <c r="R9399" s="9" t="str">
        <f>IF(List!B9398="","",1)</f>
        <v/>
      </c>
    </row>
    <row r="9400" spans="18:18" x14ac:dyDescent="0.25">
      <c r="R9400" s="9" t="str">
        <f>IF(List!B9399="","",1)</f>
        <v/>
      </c>
    </row>
    <row r="9401" spans="18:18" x14ac:dyDescent="0.25">
      <c r="R9401" s="9" t="str">
        <f>IF(List!B9400="","",1)</f>
        <v/>
      </c>
    </row>
    <row r="9402" spans="18:18" x14ac:dyDescent="0.25">
      <c r="R9402" s="9" t="str">
        <f>IF(List!B9401="","",1)</f>
        <v/>
      </c>
    </row>
    <row r="9403" spans="18:18" x14ac:dyDescent="0.25">
      <c r="R9403" s="9" t="str">
        <f>IF(List!B9402="","",1)</f>
        <v/>
      </c>
    </row>
    <row r="9404" spans="18:18" x14ac:dyDescent="0.25">
      <c r="R9404" s="9" t="str">
        <f>IF(List!B9403="","",1)</f>
        <v/>
      </c>
    </row>
    <row r="9405" spans="18:18" x14ac:dyDescent="0.25">
      <c r="R9405" s="9" t="str">
        <f>IF(List!B9404="","",1)</f>
        <v/>
      </c>
    </row>
    <row r="9406" spans="18:18" x14ac:dyDescent="0.25">
      <c r="R9406" s="9" t="str">
        <f>IF(List!B9405="","",1)</f>
        <v/>
      </c>
    </row>
    <row r="9407" spans="18:18" x14ac:dyDescent="0.25">
      <c r="R9407" s="9" t="str">
        <f>IF(List!B9406="","",1)</f>
        <v/>
      </c>
    </row>
    <row r="9408" spans="18:18" x14ac:dyDescent="0.25">
      <c r="R9408" s="9" t="str">
        <f>IF(List!B9407="","",1)</f>
        <v/>
      </c>
    </row>
    <row r="9409" spans="18:18" x14ac:dyDescent="0.25">
      <c r="R9409" s="9" t="str">
        <f>IF(List!B9408="","",1)</f>
        <v/>
      </c>
    </row>
    <row r="9410" spans="18:18" x14ac:dyDescent="0.25">
      <c r="R9410" s="9" t="str">
        <f>IF(List!B9409="","",1)</f>
        <v/>
      </c>
    </row>
    <row r="9411" spans="18:18" x14ac:dyDescent="0.25">
      <c r="R9411" s="9" t="str">
        <f>IF(List!B9410="","",1)</f>
        <v/>
      </c>
    </row>
    <row r="9412" spans="18:18" x14ac:dyDescent="0.25">
      <c r="R9412" s="9" t="str">
        <f>IF(List!B9411="","",1)</f>
        <v/>
      </c>
    </row>
    <row r="9413" spans="18:18" x14ac:dyDescent="0.25">
      <c r="R9413" s="9" t="str">
        <f>IF(List!B9412="","",1)</f>
        <v/>
      </c>
    </row>
    <row r="9414" spans="18:18" x14ac:dyDescent="0.25">
      <c r="R9414" s="9" t="str">
        <f>IF(List!B9413="","",1)</f>
        <v/>
      </c>
    </row>
    <row r="9415" spans="18:18" x14ac:dyDescent="0.25">
      <c r="R9415" s="9" t="str">
        <f>IF(List!B9414="","",1)</f>
        <v/>
      </c>
    </row>
    <row r="9416" spans="18:18" x14ac:dyDescent="0.25">
      <c r="R9416" s="9" t="str">
        <f>IF(List!B9415="","",1)</f>
        <v/>
      </c>
    </row>
    <row r="9417" spans="18:18" x14ac:dyDescent="0.25">
      <c r="R9417" s="9" t="str">
        <f>IF(List!B9416="","",1)</f>
        <v/>
      </c>
    </row>
    <row r="9418" spans="18:18" x14ac:dyDescent="0.25">
      <c r="R9418" s="9" t="str">
        <f>IF(List!B9417="","",1)</f>
        <v/>
      </c>
    </row>
    <row r="9419" spans="18:18" x14ac:dyDescent="0.25">
      <c r="R9419" s="9" t="str">
        <f>IF(List!B9418="","",1)</f>
        <v/>
      </c>
    </row>
    <row r="9420" spans="18:18" x14ac:dyDescent="0.25">
      <c r="R9420" s="9" t="str">
        <f>IF(List!B9419="","",1)</f>
        <v/>
      </c>
    </row>
    <row r="9421" spans="18:18" x14ac:dyDescent="0.25">
      <c r="R9421" s="9" t="str">
        <f>IF(List!B9420="","",1)</f>
        <v/>
      </c>
    </row>
    <row r="9422" spans="18:18" x14ac:dyDescent="0.25">
      <c r="R9422" s="9" t="str">
        <f>IF(List!B9421="","",1)</f>
        <v/>
      </c>
    </row>
    <row r="9423" spans="18:18" x14ac:dyDescent="0.25">
      <c r="R9423" s="9" t="str">
        <f>IF(List!B9422="","",1)</f>
        <v/>
      </c>
    </row>
    <row r="9424" spans="18:18" x14ac:dyDescent="0.25">
      <c r="R9424" s="9" t="str">
        <f>IF(List!B9423="","",1)</f>
        <v/>
      </c>
    </row>
    <row r="9425" spans="18:18" x14ac:dyDescent="0.25">
      <c r="R9425" s="9" t="str">
        <f>IF(List!B9424="","",1)</f>
        <v/>
      </c>
    </row>
    <row r="9426" spans="18:18" x14ac:dyDescent="0.25">
      <c r="R9426" s="9" t="str">
        <f>IF(List!B9425="","",1)</f>
        <v/>
      </c>
    </row>
    <row r="9427" spans="18:18" x14ac:dyDescent="0.25">
      <c r="R9427" s="9" t="str">
        <f>IF(List!B9426="","",1)</f>
        <v/>
      </c>
    </row>
    <row r="9428" spans="18:18" x14ac:dyDescent="0.25">
      <c r="R9428" s="9" t="str">
        <f>IF(List!B9427="","",1)</f>
        <v/>
      </c>
    </row>
    <row r="9429" spans="18:18" x14ac:dyDescent="0.25">
      <c r="R9429" s="9" t="str">
        <f>IF(List!B9428="","",1)</f>
        <v/>
      </c>
    </row>
    <row r="9430" spans="18:18" x14ac:dyDescent="0.25">
      <c r="R9430" s="9" t="str">
        <f>IF(List!B9429="","",1)</f>
        <v/>
      </c>
    </row>
    <row r="9431" spans="18:18" x14ac:dyDescent="0.25">
      <c r="R9431" s="9" t="str">
        <f>IF(List!B9430="","",1)</f>
        <v/>
      </c>
    </row>
    <row r="9432" spans="18:18" x14ac:dyDescent="0.25">
      <c r="R9432" s="9" t="str">
        <f>IF(List!B9431="","",1)</f>
        <v/>
      </c>
    </row>
    <row r="9433" spans="18:18" x14ac:dyDescent="0.25">
      <c r="R9433" s="9" t="str">
        <f>IF(List!B9432="","",1)</f>
        <v/>
      </c>
    </row>
    <row r="9434" spans="18:18" x14ac:dyDescent="0.25">
      <c r="R9434" s="9" t="str">
        <f>IF(List!B9433="","",1)</f>
        <v/>
      </c>
    </row>
    <row r="9435" spans="18:18" x14ac:dyDescent="0.25">
      <c r="R9435" s="9" t="str">
        <f>IF(List!B9434="","",1)</f>
        <v/>
      </c>
    </row>
    <row r="9436" spans="18:18" x14ac:dyDescent="0.25">
      <c r="R9436" s="9" t="str">
        <f>IF(List!B9435="","",1)</f>
        <v/>
      </c>
    </row>
    <row r="9437" spans="18:18" x14ac:dyDescent="0.25">
      <c r="R9437" s="9" t="str">
        <f>IF(List!B9436="","",1)</f>
        <v/>
      </c>
    </row>
    <row r="9438" spans="18:18" x14ac:dyDescent="0.25">
      <c r="R9438" s="9" t="str">
        <f>IF(List!B9437="","",1)</f>
        <v/>
      </c>
    </row>
    <row r="9439" spans="18:18" x14ac:dyDescent="0.25">
      <c r="R9439" s="9" t="str">
        <f>IF(List!B9438="","",1)</f>
        <v/>
      </c>
    </row>
    <row r="9440" spans="18:18" x14ac:dyDescent="0.25">
      <c r="R9440" s="9" t="str">
        <f>IF(List!B9439="","",1)</f>
        <v/>
      </c>
    </row>
    <row r="9441" spans="18:18" x14ac:dyDescent="0.25">
      <c r="R9441" s="9" t="str">
        <f>IF(List!B9440="","",1)</f>
        <v/>
      </c>
    </row>
    <row r="9442" spans="18:18" x14ac:dyDescent="0.25">
      <c r="R9442" s="9" t="str">
        <f>IF(List!B9441="","",1)</f>
        <v/>
      </c>
    </row>
    <row r="9443" spans="18:18" x14ac:dyDescent="0.25">
      <c r="R9443" s="9" t="str">
        <f>IF(List!B9442="","",1)</f>
        <v/>
      </c>
    </row>
    <row r="9444" spans="18:18" x14ac:dyDescent="0.25">
      <c r="R9444" s="9" t="str">
        <f>IF(List!B9443="","",1)</f>
        <v/>
      </c>
    </row>
    <row r="9445" spans="18:18" x14ac:dyDescent="0.25">
      <c r="R9445" s="9" t="str">
        <f>IF(List!B9444="","",1)</f>
        <v/>
      </c>
    </row>
    <row r="9446" spans="18:18" x14ac:dyDescent="0.25">
      <c r="R9446" s="9" t="str">
        <f>IF(List!B9445="","",1)</f>
        <v/>
      </c>
    </row>
    <row r="9447" spans="18:18" x14ac:dyDescent="0.25">
      <c r="R9447" s="9" t="str">
        <f>IF(List!B9446="","",1)</f>
        <v/>
      </c>
    </row>
    <row r="9448" spans="18:18" x14ac:dyDescent="0.25">
      <c r="R9448" s="9" t="str">
        <f>IF(List!B9447="","",1)</f>
        <v/>
      </c>
    </row>
    <row r="9449" spans="18:18" x14ac:dyDescent="0.25">
      <c r="R9449" s="9" t="str">
        <f>IF(List!B9448="","",1)</f>
        <v/>
      </c>
    </row>
    <row r="9450" spans="18:18" x14ac:dyDescent="0.25">
      <c r="R9450" s="9" t="str">
        <f>IF(List!B9449="","",1)</f>
        <v/>
      </c>
    </row>
    <row r="9451" spans="18:18" x14ac:dyDescent="0.25">
      <c r="R9451" s="9" t="str">
        <f>IF(List!B9450="","",1)</f>
        <v/>
      </c>
    </row>
    <row r="9452" spans="18:18" x14ac:dyDescent="0.25">
      <c r="R9452" s="9" t="str">
        <f>IF(List!B9451="","",1)</f>
        <v/>
      </c>
    </row>
    <row r="9453" spans="18:18" x14ac:dyDescent="0.25">
      <c r="R9453" s="9" t="str">
        <f>IF(List!B9452="","",1)</f>
        <v/>
      </c>
    </row>
    <row r="9454" spans="18:18" x14ac:dyDescent="0.25">
      <c r="R9454" s="9" t="str">
        <f>IF(List!B9453="","",1)</f>
        <v/>
      </c>
    </row>
    <row r="9455" spans="18:18" x14ac:dyDescent="0.25">
      <c r="R9455" s="9" t="str">
        <f>IF(List!B9454="","",1)</f>
        <v/>
      </c>
    </row>
    <row r="9456" spans="18:18" x14ac:dyDescent="0.25">
      <c r="R9456" s="9" t="str">
        <f>IF(List!B9455="","",1)</f>
        <v/>
      </c>
    </row>
    <row r="9457" spans="18:18" x14ac:dyDescent="0.25">
      <c r="R9457" s="9" t="str">
        <f>IF(List!B9456="","",1)</f>
        <v/>
      </c>
    </row>
    <row r="9458" spans="18:18" x14ac:dyDescent="0.25">
      <c r="R9458" s="9" t="str">
        <f>IF(List!B9457="","",1)</f>
        <v/>
      </c>
    </row>
    <row r="9459" spans="18:18" x14ac:dyDescent="0.25">
      <c r="R9459" s="9" t="str">
        <f>IF(List!B9458="","",1)</f>
        <v/>
      </c>
    </row>
    <row r="9460" spans="18:18" x14ac:dyDescent="0.25">
      <c r="R9460" s="9" t="str">
        <f>IF(List!B9459="","",1)</f>
        <v/>
      </c>
    </row>
    <row r="9461" spans="18:18" x14ac:dyDescent="0.25">
      <c r="R9461" s="9" t="str">
        <f>IF(List!B9460="","",1)</f>
        <v/>
      </c>
    </row>
    <row r="9462" spans="18:18" x14ac:dyDescent="0.25">
      <c r="R9462" s="9" t="str">
        <f>IF(List!B9461="","",1)</f>
        <v/>
      </c>
    </row>
    <row r="9463" spans="18:18" x14ac:dyDescent="0.25">
      <c r="R9463" s="9" t="str">
        <f>IF(List!B9462="","",1)</f>
        <v/>
      </c>
    </row>
    <row r="9464" spans="18:18" x14ac:dyDescent="0.25">
      <c r="R9464" s="9" t="str">
        <f>IF(List!B9463="","",1)</f>
        <v/>
      </c>
    </row>
    <row r="9465" spans="18:18" x14ac:dyDescent="0.25">
      <c r="R9465" s="9" t="str">
        <f>IF(List!B9464="","",1)</f>
        <v/>
      </c>
    </row>
    <row r="9466" spans="18:18" x14ac:dyDescent="0.25">
      <c r="R9466" s="9" t="str">
        <f>IF(List!B9465="","",1)</f>
        <v/>
      </c>
    </row>
    <row r="9467" spans="18:18" x14ac:dyDescent="0.25">
      <c r="R9467" s="9" t="str">
        <f>IF(List!B9466="","",1)</f>
        <v/>
      </c>
    </row>
    <row r="9468" spans="18:18" x14ac:dyDescent="0.25">
      <c r="R9468" s="9" t="str">
        <f>IF(List!B9467="","",1)</f>
        <v/>
      </c>
    </row>
    <row r="9469" spans="18:18" x14ac:dyDescent="0.25">
      <c r="R9469" s="9" t="str">
        <f>IF(List!B9468="","",1)</f>
        <v/>
      </c>
    </row>
    <row r="9470" spans="18:18" x14ac:dyDescent="0.25">
      <c r="R9470" s="9" t="str">
        <f>IF(List!B9469="","",1)</f>
        <v/>
      </c>
    </row>
    <row r="9471" spans="18:18" x14ac:dyDescent="0.25">
      <c r="R9471" s="9" t="str">
        <f>IF(List!B9470="","",1)</f>
        <v/>
      </c>
    </row>
    <row r="9472" spans="18:18" x14ac:dyDescent="0.25">
      <c r="R9472" s="9" t="str">
        <f>IF(List!B9471="","",1)</f>
        <v/>
      </c>
    </row>
    <row r="9473" spans="18:18" x14ac:dyDescent="0.25">
      <c r="R9473" s="9" t="str">
        <f>IF(List!B9472="","",1)</f>
        <v/>
      </c>
    </row>
    <row r="9474" spans="18:18" x14ac:dyDescent="0.25">
      <c r="R9474" s="9" t="str">
        <f>IF(List!B9473="","",1)</f>
        <v/>
      </c>
    </row>
    <row r="9475" spans="18:18" x14ac:dyDescent="0.25">
      <c r="R9475" s="9" t="str">
        <f>IF(List!B9474="","",1)</f>
        <v/>
      </c>
    </row>
    <row r="9476" spans="18:18" x14ac:dyDescent="0.25">
      <c r="R9476" s="9" t="str">
        <f>IF(List!B9475="","",1)</f>
        <v/>
      </c>
    </row>
    <row r="9477" spans="18:18" x14ac:dyDescent="0.25">
      <c r="R9477" s="9" t="str">
        <f>IF(List!B9476="","",1)</f>
        <v/>
      </c>
    </row>
    <row r="9478" spans="18:18" x14ac:dyDescent="0.25">
      <c r="R9478" s="9" t="str">
        <f>IF(List!B9477="","",1)</f>
        <v/>
      </c>
    </row>
    <row r="9479" spans="18:18" x14ac:dyDescent="0.25">
      <c r="R9479" s="9" t="str">
        <f>IF(List!B9478="","",1)</f>
        <v/>
      </c>
    </row>
    <row r="9480" spans="18:18" x14ac:dyDescent="0.25">
      <c r="R9480" s="9" t="str">
        <f>IF(List!B9479="","",1)</f>
        <v/>
      </c>
    </row>
    <row r="9481" spans="18:18" x14ac:dyDescent="0.25">
      <c r="R9481" s="9" t="str">
        <f>IF(List!B9480="","",1)</f>
        <v/>
      </c>
    </row>
    <row r="9482" spans="18:18" x14ac:dyDescent="0.25">
      <c r="R9482" s="9" t="str">
        <f>IF(List!B9481="","",1)</f>
        <v/>
      </c>
    </row>
    <row r="9483" spans="18:18" x14ac:dyDescent="0.25">
      <c r="R9483" s="9" t="str">
        <f>IF(List!B9482="","",1)</f>
        <v/>
      </c>
    </row>
    <row r="9484" spans="18:18" x14ac:dyDescent="0.25">
      <c r="R9484" s="9" t="str">
        <f>IF(List!B9483="","",1)</f>
        <v/>
      </c>
    </row>
    <row r="9485" spans="18:18" x14ac:dyDescent="0.25">
      <c r="R9485" s="9" t="str">
        <f>IF(List!B9484="","",1)</f>
        <v/>
      </c>
    </row>
    <row r="9486" spans="18:18" x14ac:dyDescent="0.25">
      <c r="R9486" s="9" t="str">
        <f>IF(List!B9485="","",1)</f>
        <v/>
      </c>
    </row>
    <row r="9487" spans="18:18" x14ac:dyDescent="0.25">
      <c r="R9487" s="9" t="str">
        <f>IF(List!B9486="","",1)</f>
        <v/>
      </c>
    </row>
    <row r="9488" spans="18:18" x14ac:dyDescent="0.25">
      <c r="R9488" s="9" t="str">
        <f>IF(List!B9487="","",1)</f>
        <v/>
      </c>
    </row>
    <row r="9489" spans="18:18" x14ac:dyDescent="0.25">
      <c r="R9489" s="9" t="str">
        <f>IF(List!B9488="","",1)</f>
        <v/>
      </c>
    </row>
    <row r="9490" spans="18:18" x14ac:dyDescent="0.25">
      <c r="R9490" s="9" t="str">
        <f>IF(List!B9489="","",1)</f>
        <v/>
      </c>
    </row>
    <row r="9491" spans="18:18" x14ac:dyDescent="0.25">
      <c r="R9491" s="9" t="str">
        <f>IF(List!B9490="","",1)</f>
        <v/>
      </c>
    </row>
    <row r="9492" spans="18:18" x14ac:dyDescent="0.25">
      <c r="R9492" s="9" t="str">
        <f>IF(List!B9491="","",1)</f>
        <v/>
      </c>
    </row>
    <row r="9493" spans="18:18" x14ac:dyDescent="0.25">
      <c r="R9493" s="9" t="str">
        <f>IF(List!B9492="","",1)</f>
        <v/>
      </c>
    </row>
    <row r="9494" spans="18:18" x14ac:dyDescent="0.25">
      <c r="R9494" s="9" t="str">
        <f>IF(List!B9493="","",1)</f>
        <v/>
      </c>
    </row>
    <row r="9495" spans="18:18" x14ac:dyDescent="0.25">
      <c r="R9495" s="9" t="str">
        <f>IF(List!B9494="","",1)</f>
        <v/>
      </c>
    </row>
    <row r="9496" spans="18:18" x14ac:dyDescent="0.25">
      <c r="R9496" s="9" t="str">
        <f>IF(List!B9495="","",1)</f>
        <v/>
      </c>
    </row>
    <row r="9497" spans="18:18" x14ac:dyDescent="0.25">
      <c r="R9497" s="9" t="str">
        <f>IF(List!B9496="","",1)</f>
        <v/>
      </c>
    </row>
    <row r="9498" spans="18:18" x14ac:dyDescent="0.25">
      <c r="R9498" s="9" t="str">
        <f>IF(List!B9497="","",1)</f>
        <v/>
      </c>
    </row>
    <row r="9499" spans="18:18" x14ac:dyDescent="0.25">
      <c r="R9499" s="9" t="str">
        <f>IF(List!B9498="","",1)</f>
        <v/>
      </c>
    </row>
    <row r="9500" spans="18:18" x14ac:dyDescent="0.25">
      <c r="R9500" s="9" t="str">
        <f>IF(List!B9499="","",1)</f>
        <v/>
      </c>
    </row>
    <row r="9501" spans="18:18" x14ac:dyDescent="0.25">
      <c r="R9501" s="9" t="str">
        <f>IF(List!B9500="","",1)</f>
        <v/>
      </c>
    </row>
    <row r="9502" spans="18:18" x14ac:dyDescent="0.25">
      <c r="R9502" s="9" t="str">
        <f>IF(List!B9501="","",1)</f>
        <v/>
      </c>
    </row>
    <row r="9503" spans="18:18" x14ac:dyDescent="0.25">
      <c r="R9503" s="9" t="str">
        <f>IF(List!B9502="","",1)</f>
        <v/>
      </c>
    </row>
    <row r="9504" spans="18:18" x14ac:dyDescent="0.25">
      <c r="R9504" s="9" t="str">
        <f>IF(List!B9503="","",1)</f>
        <v/>
      </c>
    </row>
    <row r="9505" spans="18:18" x14ac:dyDescent="0.25">
      <c r="R9505" s="9" t="str">
        <f>IF(List!B9504="","",1)</f>
        <v/>
      </c>
    </row>
    <row r="9506" spans="18:18" x14ac:dyDescent="0.25">
      <c r="R9506" s="9" t="str">
        <f>IF(List!B9505="","",1)</f>
        <v/>
      </c>
    </row>
    <row r="9507" spans="18:18" x14ac:dyDescent="0.25">
      <c r="R9507" s="9" t="str">
        <f>IF(List!B9506="","",1)</f>
        <v/>
      </c>
    </row>
    <row r="9508" spans="18:18" x14ac:dyDescent="0.25">
      <c r="R9508" s="9" t="str">
        <f>IF(List!B9507="","",1)</f>
        <v/>
      </c>
    </row>
    <row r="9509" spans="18:18" x14ac:dyDescent="0.25">
      <c r="R9509" s="9" t="str">
        <f>IF(List!B9508="","",1)</f>
        <v/>
      </c>
    </row>
    <row r="9510" spans="18:18" x14ac:dyDescent="0.25">
      <c r="R9510" s="9" t="str">
        <f>IF(List!B9509="","",1)</f>
        <v/>
      </c>
    </row>
    <row r="9511" spans="18:18" x14ac:dyDescent="0.25">
      <c r="R9511" s="9" t="str">
        <f>IF(List!B9510="","",1)</f>
        <v/>
      </c>
    </row>
    <row r="9512" spans="18:18" x14ac:dyDescent="0.25">
      <c r="R9512" s="9" t="str">
        <f>IF(List!B9511="","",1)</f>
        <v/>
      </c>
    </row>
    <row r="9513" spans="18:18" x14ac:dyDescent="0.25">
      <c r="R9513" s="9" t="str">
        <f>IF(List!B9512="","",1)</f>
        <v/>
      </c>
    </row>
    <row r="9514" spans="18:18" x14ac:dyDescent="0.25">
      <c r="R9514" s="9" t="str">
        <f>IF(List!B9513="","",1)</f>
        <v/>
      </c>
    </row>
    <row r="9515" spans="18:18" x14ac:dyDescent="0.25">
      <c r="R9515" s="9" t="str">
        <f>IF(List!B9514="","",1)</f>
        <v/>
      </c>
    </row>
    <row r="9516" spans="18:18" x14ac:dyDescent="0.25">
      <c r="R9516" s="9" t="str">
        <f>IF(List!B9515="","",1)</f>
        <v/>
      </c>
    </row>
    <row r="9517" spans="18:18" x14ac:dyDescent="0.25">
      <c r="R9517" s="9" t="str">
        <f>IF(List!B9516="","",1)</f>
        <v/>
      </c>
    </row>
    <row r="9518" spans="18:18" x14ac:dyDescent="0.25">
      <c r="R9518" s="9" t="str">
        <f>IF(List!B9517="","",1)</f>
        <v/>
      </c>
    </row>
    <row r="9519" spans="18:18" x14ac:dyDescent="0.25">
      <c r="R9519" s="9" t="str">
        <f>IF(List!B9518="","",1)</f>
        <v/>
      </c>
    </row>
    <row r="9520" spans="18:18" x14ac:dyDescent="0.25">
      <c r="R9520" s="9" t="str">
        <f>IF(List!B9519="","",1)</f>
        <v/>
      </c>
    </row>
    <row r="9521" spans="18:18" x14ac:dyDescent="0.25">
      <c r="R9521" s="9" t="str">
        <f>IF(List!B9520="","",1)</f>
        <v/>
      </c>
    </row>
    <row r="9522" spans="18:18" x14ac:dyDescent="0.25">
      <c r="R9522" s="9" t="str">
        <f>IF(List!B9521="","",1)</f>
        <v/>
      </c>
    </row>
    <row r="9523" spans="18:18" x14ac:dyDescent="0.25">
      <c r="R9523" s="9" t="str">
        <f>IF(List!B9522="","",1)</f>
        <v/>
      </c>
    </row>
    <row r="9524" spans="18:18" x14ac:dyDescent="0.25">
      <c r="R9524" s="9" t="str">
        <f>IF(List!B9523="","",1)</f>
        <v/>
      </c>
    </row>
    <row r="9525" spans="18:18" x14ac:dyDescent="0.25">
      <c r="R9525" s="9" t="str">
        <f>IF(List!B9524="","",1)</f>
        <v/>
      </c>
    </row>
    <row r="9526" spans="18:18" x14ac:dyDescent="0.25">
      <c r="R9526" s="9" t="str">
        <f>IF(List!B9525="","",1)</f>
        <v/>
      </c>
    </row>
    <row r="9527" spans="18:18" x14ac:dyDescent="0.25">
      <c r="R9527" s="9" t="str">
        <f>IF(List!B9526="","",1)</f>
        <v/>
      </c>
    </row>
    <row r="9528" spans="18:18" x14ac:dyDescent="0.25">
      <c r="R9528" s="9" t="str">
        <f>IF(List!B9527="","",1)</f>
        <v/>
      </c>
    </row>
    <row r="9529" spans="18:18" x14ac:dyDescent="0.25">
      <c r="R9529" s="9" t="str">
        <f>IF(List!B9528="","",1)</f>
        <v/>
      </c>
    </row>
    <row r="9530" spans="18:18" x14ac:dyDescent="0.25">
      <c r="R9530" s="9" t="str">
        <f>IF(List!B9529="","",1)</f>
        <v/>
      </c>
    </row>
    <row r="9531" spans="18:18" x14ac:dyDescent="0.25">
      <c r="R9531" s="9" t="str">
        <f>IF(List!B9530="","",1)</f>
        <v/>
      </c>
    </row>
    <row r="9532" spans="18:18" x14ac:dyDescent="0.25">
      <c r="R9532" s="9" t="str">
        <f>IF(List!B9531="","",1)</f>
        <v/>
      </c>
    </row>
    <row r="9533" spans="18:18" x14ac:dyDescent="0.25">
      <c r="R9533" s="9" t="str">
        <f>IF(List!B9532="","",1)</f>
        <v/>
      </c>
    </row>
    <row r="9534" spans="18:18" x14ac:dyDescent="0.25">
      <c r="R9534" s="9" t="str">
        <f>IF(List!B9533="","",1)</f>
        <v/>
      </c>
    </row>
    <row r="9535" spans="18:18" x14ac:dyDescent="0.25">
      <c r="R9535" s="9" t="str">
        <f>IF(List!B9534="","",1)</f>
        <v/>
      </c>
    </row>
    <row r="9536" spans="18:18" x14ac:dyDescent="0.25">
      <c r="R9536" s="9" t="str">
        <f>IF(List!B9535="","",1)</f>
        <v/>
      </c>
    </row>
    <row r="9537" spans="18:18" x14ac:dyDescent="0.25">
      <c r="R9537" s="9" t="str">
        <f>IF(List!B9536="","",1)</f>
        <v/>
      </c>
    </row>
    <row r="9538" spans="18:18" x14ac:dyDescent="0.25">
      <c r="R9538" s="9" t="str">
        <f>IF(List!B9537="","",1)</f>
        <v/>
      </c>
    </row>
    <row r="9539" spans="18:18" x14ac:dyDescent="0.25">
      <c r="R9539" s="9" t="str">
        <f>IF(List!B9538="","",1)</f>
        <v/>
      </c>
    </row>
    <row r="9540" spans="18:18" x14ac:dyDescent="0.25">
      <c r="R9540" s="9" t="str">
        <f>IF(List!B9539="","",1)</f>
        <v/>
      </c>
    </row>
    <row r="9541" spans="18:18" x14ac:dyDescent="0.25">
      <c r="R9541" s="9" t="str">
        <f>IF(List!B9540="","",1)</f>
        <v/>
      </c>
    </row>
    <row r="9542" spans="18:18" x14ac:dyDescent="0.25">
      <c r="R9542" s="9" t="str">
        <f>IF(List!B9541="","",1)</f>
        <v/>
      </c>
    </row>
    <row r="9543" spans="18:18" x14ac:dyDescent="0.25">
      <c r="R9543" s="9" t="str">
        <f>IF(List!B9542="","",1)</f>
        <v/>
      </c>
    </row>
    <row r="9544" spans="18:18" x14ac:dyDescent="0.25">
      <c r="R9544" s="9" t="str">
        <f>IF(List!B9543="","",1)</f>
        <v/>
      </c>
    </row>
    <row r="9545" spans="18:18" x14ac:dyDescent="0.25">
      <c r="R9545" s="9" t="str">
        <f>IF(List!B9544="","",1)</f>
        <v/>
      </c>
    </row>
    <row r="9546" spans="18:18" x14ac:dyDescent="0.25">
      <c r="R9546" s="9" t="str">
        <f>IF(List!B9545="","",1)</f>
        <v/>
      </c>
    </row>
    <row r="9547" spans="18:18" x14ac:dyDescent="0.25">
      <c r="R9547" s="9" t="str">
        <f>IF(List!B9546="","",1)</f>
        <v/>
      </c>
    </row>
    <row r="9548" spans="18:18" x14ac:dyDescent="0.25">
      <c r="R9548" s="9" t="str">
        <f>IF(List!B9547="","",1)</f>
        <v/>
      </c>
    </row>
    <row r="9549" spans="18:18" x14ac:dyDescent="0.25">
      <c r="R9549" s="9" t="str">
        <f>IF(List!B9548="","",1)</f>
        <v/>
      </c>
    </row>
    <row r="9550" spans="18:18" x14ac:dyDescent="0.25">
      <c r="R9550" s="9" t="str">
        <f>IF(List!B9549="","",1)</f>
        <v/>
      </c>
    </row>
    <row r="9551" spans="18:18" x14ac:dyDescent="0.25">
      <c r="R9551" s="9" t="str">
        <f>IF(List!B9550="","",1)</f>
        <v/>
      </c>
    </row>
    <row r="9552" spans="18:18" x14ac:dyDescent="0.25">
      <c r="R9552" s="9" t="str">
        <f>IF(List!B9551="","",1)</f>
        <v/>
      </c>
    </row>
    <row r="9553" spans="18:18" x14ac:dyDescent="0.25">
      <c r="R9553" s="9" t="str">
        <f>IF(List!B9552="","",1)</f>
        <v/>
      </c>
    </row>
    <row r="9554" spans="18:18" x14ac:dyDescent="0.25">
      <c r="R9554" s="9" t="str">
        <f>IF(List!B9553="","",1)</f>
        <v/>
      </c>
    </row>
    <row r="9555" spans="18:18" x14ac:dyDescent="0.25">
      <c r="R9555" s="9" t="str">
        <f>IF(List!B9554="","",1)</f>
        <v/>
      </c>
    </row>
    <row r="9556" spans="18:18" x14ac:dyDescent="0.25">
      <c r="R9556" s="9" t="str">
        <f>IF(List!B9555="","",1)</f>
        <v/>
      </c>
    </row>
    <row r="9557" spans="18:18" x14ac:dyDescent="0.25">
      <c r="R9557" s="9" t="str">
        <f>IF(List!B9556="","",1)</f>
        <v/>
      </c>
    </row>
    <row r="9558" spans="18:18" x14ac:dyDescent="0.25">
      <c r="R9558" s="9" t="str">
        <f>IF(List!B9557="","",1)</f>
        <v/>
      </c>
    </row>
    <row r="9559" spans="18:18" x14ac:dyDescent="0.25">
      <c r="R9559" s="9" t="str">
        <f>IF(List!B9558="","",1)</f>
        <v/>
      </c>
    </row>
    <row r="9560" spans="18:18" x14ac:dyDescent="0.25">
      <c r="R9560" s="9" t="str">
        <f>IF(List!B9559="","",1)</f>
        <v/>
      </c>
    </row>
    <row r="9561" spans="18:18" x14ac:dyDescent="0.25">
      <c r="R9561" s="9" t="str">
        <f>IF(List!B9560="","",1)</f>
        <v/>
      </c>
    </row>
    <row r="9562" spans="18:18" x14ac:dyDescent="0.25">
      <c r="R9562" s="9" t="str">
        <f>IF(List!B9561="","",1)</f>
        <v/>
      </c>
    </row>
    <row r="9563" spans="18:18" x14ac:dyDescent="0.25">
      <c r="R9563" s="9" t="str">
        <f>IF(List!B9562="","",1)</f>
        <v/>
      </c>
    </row>
    <row r="9564" spans="18:18" x14ac:dyDescent="0.25">
      <c r="R9564" s="9" t="str">
        <f>IF(List!B9563="","",1)</f>
        <v/>
      </c>
    </row>
    <row r="9565" spans="18:18" x14ac:dyDescent="0.25">
      <c r="R9565" s="9" t="str">
        <f>IF(List!B9564="","",1)</f>
        <v/>
      </c>
    </row>
    <row r="9566" spans="18:18" x14ac:dyDescent="0.25">
      <c r="R9566" s="9" t="str">
        <f>IF(List!B9565="","",1)</f>
        <v/>
      </c>
    </row>
    <row r="9567" spans="18:18" x14ac:dyDescent="0.25">
      <c r="R9567" s="9" t="str">
        <f>IF(List!B9566="","",1)</f>
        <v/>
      </c>
    </row>
    <row r="9568" spans="18:18" x14ac:dyDescent="0.25">
      <c r="R9568" s="9" t="str">
        <f>IF(List!B9567="","",1)</f>
        <v/>
      </c>
    </row>
    <row r="9569" spans="18:18" x14ac:dyDescent="0.25">
      <c r="R9569" s="9" t="str">
        <f>IF(List!B9568="","",1)</f>
        <v/>
      </c>
    </row>
    <row r="9570" spans="18:18" x14ac:dyDescent="0.25">
      <c r="R9570" s="9" t="str">
        <f>IF(List!B9569="","",1)</f>
        <v/>
      </c>
    </row>
    <row r="9571" spans="18:18" x14ac:dyDescent="0.25">
      <c r="R9571" s="9" t="str">
        <f>IF(List!B9570="","",1)</f>
        <v/>
      </c>
    </row>
    <row r="9572" spans="18:18" x14ac:dyDescent="0.25">
      <c r="R9572" s="9" t="str">
        <f>IF(List!B9571="","",1)</f>
        <v/>
      </c>
    </row>
    <row r="9573" spans="18:18" x14ac:dyDescent="0.25">
      <c r="R9573" s="9" t="str">
        <f>IF(List!B9572="","",1)</f>
        <v/>
      </c>
    </row>
    <row r="9574" spans="18:18" x14ac:dyDescent="0.25">
      <c r="R9574" s="9" t="str">
        <f>IF(List!B9573="","",1)</f>
        <v/>
      </c>
    </row>
    <row r="9575" spans="18:18" x14ac:dyDescent="0.25">
      <c r="R9575" s="9" t="str">
        <f>IF(List!B9574="","",1)</f>
        <v/>
      </c>
    </row>
    <row r="9576" spans="18:18" x14ac:dyDescent="0.25">
      <c r="R9576" s="9" t="str">
        <f>IF(List!B9575="","",1)</f>
        <v/>
      </c>
    </row>
    <row r="9577" spans="18:18" x14ac:dyDescent="0.25">
      <c r="R9577" s="9" t="str">
        <f>IF(List!B9576="","",1)</f>
        <v/>
      </c>
    </row>
    <row r="9578" spans="18:18" x14ac:dyDescent="0.25">
      <c r="R9578" s="9" t="str">
        <f>IF(List!B9577="","",1)</f>
        <v/>
      </c>
    </row>
    <row r="9579" spans="18:18" x14ac:dyDescent="0.25">
      <c r="R9579" s="9" t="str">
        <f>IF(List!B9578="","",1)</f>
        <v/>
      </c>
    </row>
    <row r="9580" spans="18:18" x14ac:dyDescent="0.25">
      <c r="R9580" s="9" t="str">
        <f>IF(List!B9579="","",1)</f>
        <v/>
      </c>
    </row>
    <row r="9581" spans="18:18" x14ac:dyDescent="0.25">
      <c r="R9581" s="9" t="str">
        <f>IF(List!B9580="","",1)</f>
        <v/>
      </c>
    </row>
    <row r="9582" spans="18:18" x14ac:dyDescent="0.25">
      <c r="R9582" s="9" t="str">
        <f>IF(List!B9581="","",1)</f>
        <v/>
      </c>
    </row>
    <row r="9583" spans="18:18" x14ac:dyDescent="0.25">
      <c r="R9583" s="9" t="str">
        <f>IF(List!B9582="","",1)</f>
        <v/>
      </c>
    </row>
    <row r="9584" spans="18:18" x14ac:dyDescent="0.25">
      <c r="R9584" s="9" t="str">
        <f>IF(List!B9583="","",1)</f>
        <v/>
      </c>
    </row>
    <row r="9585" spans="18:18" x14ac:dyDescent="0.25">
      <c r="R9585" s="9" t="str">
        <f>IF(List!B9584="","",1)</f>
        <v/>
      </c>
    </row>
    <row r="9586" spans="18:18" x14ac:dyDescent="0.25">
      <c r="R9586" s="9" t="str">
        <f>IF(List!B9585="","",1)</f>
        <v/>
      </c>
    </row>
    <row r="9587" spans="18:18" x14ac:dyDescent="0.25">
      <c r="R9587" s="9" t="str">
        <f>IF(List!B9586="","",1)</f>
        <v/>
      </c>
    </row>
    <row r="9588" spans="18:18" x14ac:dyDescent="0.25">
      <c r="R9588" s="9" t="str">
        <f>IF(List!B9587="","",1)</f>
        <v/>
      </c>
    </row>
    <row r="9589" spans="18:18" x14ac:dyDescent="0.25">
      <c r="R9589" s="9" t="str">
        <f>IF(List!B9588="","",1)</f>
        <v/>
      </c>
    </row>
    <row r="9590" spans="18:18" x14ac:dyDescent="0.25">
      <c r="R9590" s="9" t="str">
        <f>IF(List!B9589="","",1)</f>
        <v/>
      </c>
    </row>
    <row r="9591" spans="18:18" x14ac:dyDescent="0.25">
      <c r="R9591" s="9" t="str">
        <f>IF(List!B9590="","",1)</f>
        <v/>
      </c>
    </row>
    <row r="9592" spans="18:18" x14ac:dyDescent="0.25">
      <c r="R9592" s="9" t="str">
        <f>IF(List!B9591="","",1)</f>
        <v/>
      </c>
    </row>
    <row r="9593" spans="18:18" x14ac:dyDescent="0.25">
      <c r="R9593" s="9" t="str">
        <f>IF(List!B9592="","",1)</f>
        <v/>
      </c>
    </row>
    <row r="9594" spans="18:18" x14ac:dyDescent="0.25">
      <c r="R9594" s="9" t="str">
        <f>IF(List!B9593="","",1)</f>
        <v/>
      </c>
    </row>
    <row r="9595" spans="18:18" x14ac:dyDescent="0.25">
      <c r="R9595" s="9" t="str">
        <f>IF(List!B9594="","",1)</f>
        <v/>
      </c>
    </row>
    <row r="9596" spans="18:18" x14ac:dyDescent="0.25">
      <c r="R9596" s="9" t="str">
        <f>IF(List!B9595="","",1)</f>
        <v/>
      </c>
    </row>
    <row r="9597" spans="18:18" x14ac:dyDescent="0.25">
      <c r="R9597" s="9" t="str">
        <f>IF(List!B9596="","",1)</f>
        <v/>
      </c>
    </row>
    <row r="9598" spans="18:18" x14ac:dyDescent="0.25">
      <c r="R9598" s="9" t="str">
        <f>IF(List!B9597="","",1)</f>
        <v/>
      </c>
    </row>
    <row r="9599" spans="18:18" x14ac:dyDescent="0.25">
      <c r="R9599" s="9" t="str">
        <f>IF(List!B9598="","",1)</f>
        <v/>
      </c>
    </row>
    <row r="9600" spans="18:18" x14ac:dyDescent="0.25">
      <c r="R9600" s="9" t="str">
        <f>IF(List!B9599="","",1)</f>
        <v/>
      </c>
    </row>
    <row r="9601" spans="18:18" x14ac:dyDescent="0.25">
      <c r="R9601" s="9" t="str">
        <f>IF(List!B9600="","",1)</f>
        <v/>
      </c>
    </row>
    <row r="9602" spans="18:18" x14ac:dyDescent="0.25">
      <c r="R9602" s="9" t="str">
        <f>IF(List!B9601="","",1)</f>
        <v/>
      </c>
    </row>
    <row r="9603" spans="18:18" x14ac:dyDescent="0.25">
      <c r="R9603" s="9" t="str">
        <f>IF(List!B9602="","",1)</f>
        <v/>
      </c>
    </row>
    <row r="9604" spans="18:18" x14ac:dyDescent="0.25">
      <c r="R9604" s="9" t="str">
        <f>IF(List!B9603="","",1)</f>
        <v/>
      </c>
    </row>
    <row r="9605" spans="18:18" x14ac:dyDescent="0.25">
      <c r="R9605" s="9" t="str">
        <f>IF(List!B9604="","",1)</f>
        <v/>
      </c>
    </row>
    <row r="9606" spans="18:18" x14ac:dyDescent="0.25">
      <c r="R9606" s="9" t="str">
        <f>IF(List!B9605="","",1)</f>
        <v/>
      </c>
    </row>
    <row r="9607" spans="18:18" x14ac:dyDescent="0.25">
      <c r="R9607" s="9" t="str">
        <f>IF(List!B9606="","",1)</f>
        <v/>
      </c>
    </row>
    <row r="9608" spans="18:18" x14ac:dyDescent="0.25">
      <c r="R9608" s="9" t="str">
        <f>IF(List!B9607="","",1)</f>
        <v/>
      </c>
    </row>
    <row r="9609" spans="18:18" x14ac:dyDescent="0.25">
      <c r="R9609" s="9" t="str">
        <f>IF(List!B9608="","",1)</f>
        <v/>
      </c>
    </row>
    <row r="9610" spans="18:18" x14ac:dyDescent="0.25">
      <c r="R9610" s="9" t="str">
        <f>IF(List!B9609="","",1)</f>
        <v/>
      </c>
    </row>
    <row r="9611" spans="18:18" x14ac:dyDescent="0.25">
      <c r="R9611" s="9" t="str">
        <f>IF(List!B9610="","",1)</f>
        <v/>
      </c>
    </row>
    <row r="9612" spans="18:18" x14ac:dyDescent="0.25">
      <c r="R9612" s="9" t="str">
        <f>IF(List!B9611="","",1)</f>
        <v/>
      </c>
    </row>
    <row r="9613" spans="18:18" x14ac:dyDescent="0.25">
      <c r="R9613" s="9" t="str">
        <f>IF(List!B9612="","",1)</f>
        <v/>
      </c>
    </row>
    <row r="9614" spans="18:18" x14ac:dyDescent="0.25">
      <c r="R9614" s="9" t="str">
        <f>IF(List!B9613="","",1)</f>
        <v/>
      </c>
    </row>
    <row r="9615" spans="18:18" x14ac:dyDescent="0.25">
      <c r="R9615" s="9" t="str">
        <f>IF(List!B9614="","",1)</f>
        <v/>
      </c>
    </row>
    <row r="9616" spans="18:18" x14ac:dyDescent="0.25">
      <c r="R9616" s="9" t="str">
        <f>IF(List!B9615="","",1)</f>
        <v/>
      </c>
    </row>
    <row r="9617" spans="18:18" x14ac:dyDescent="0.25">
      <c r="R9617" s="9" t="str">
        <f>IF(List!B9616="","",1)</f>
        <v/>
      </c>
    </row>
    <row r="9618" spans="18:18" x14ac:dyDescent="0.25">
      <c r="R9618" s="9" t="str">
        <f>IF(List!B9617="","",1)</f>
        <v/>
      </c>
    </row>
    <row r="9619" spans="18:18" x14ac:dyDescent="0.25">
      <c r="R9619" s="9" t="str">
        <f>IF(List!B9618="","",1)</f>
        <v/>
      </c>
    </row>
    <row r="9620" spans="18:18" x14ac:dyDescent="0.25">
      <c r="R9620" s="9" t="str">
        <f>IF(List!B9619="","",1)</f>
        <v/>
      </c>
    </row>
    <row r="9621" spans="18:18" x14ac:dyDescent="0.25">
      <c r="R9621" s="9" t="str">
        <f>IF(List!B9620="","",1)</f>
        <v/>
      </c>
    </row>
    <row r="9622" spans="18:18" x14ac:dyDescent="0.25">
      <c r="R9622" s="9" t="str">
        <f>IF(List!B9621="","",1)</f>
        <v/>
      </c>
    </row>
    <row r="9623" spans="18:18" x14ac:dyDescent="0.25">
      <c r="R9623" s="9" t="str">
        <f>IF(List!B9622="","",1)</f>
        <v/>
      </c>
    </row>
    <row r="9624" spans="18:18" x14ac:dyDescent="0.25">
      <c r="R9624" s="9" t="str">
        <f>IF(List!B9623="","",1)</f>
        <v/>
      </c>
    </row>
    <row r="9625" spans="18:18" x14ac:dyDescent="0.25">
      <c r="R9625" s="9" t="str">
        <f>IF(List!B9624="","",1)</f>
        <v/>
      </c>
    </row>
    <row r="9626" spans="18:18" x14ac:dyDescent="0.25">
      <c r="R9626" s="9" t="str">
        <f>IF(List!B9625="","",1)</f>
        <v/>
      </c>
    </row>
    <row r="9627" spans="18:18" x14ac:dyDescent="0.25">
      <c r="R9627" s="9" t="str">
        <f>IF(List!B9626="","",1)</f>
        <v/>
      </c>
    </row>
    <row r="9628" spans="18:18" x14ac:dyDescent="0.25">
      <c r="R9628" s="9" t="str">
        <f>IF(List!B9627="","",1)</f>
        <v/>
      </c>
    </row>
    <row r="9629" spans="18:18" x14ac:dyDescent="0.25">
      <c r="R9629" s="9" t="str">
        <f>IF(List!B9628="","",1)</f>
        <v/>
      </c>
    </row>
    <row r="9630" spans="18:18" x14ac:dyDescent="0.25">
      <c r="R9630" s="9" t="str">
        <f>IF(List!B9629="","",1)</f>
        <v/>
      </c>
    </row>
    <row r="9631" spans="18:18" x14ac:dyDescent="0.25">
      <c r="R9631" s="9" t="str">
        <f>IF(List!B9630="","",1)</f>
        <v/>
      </c>
    </row>
    <row r="9632" spans="18:18" x14ac:dyDescent="0.25">
      <c r="R9632" s="9" t="str">
        <f>IF(List!B9631="","",1)</f>
        <v/>
      </c>
    </row>
    <row r="9633" spans="18:18" x14ac:dyDescent="0.25">
      <c r="R9633" s="9" t="str">
        <f>IF(List!B9632="","",1)</f>
        <v/>
      </c>
    </row>
    <row r="9634" spans="18:18" x14ac:dyDescent="0.25">
      <c r="R9634" s="9" t="str">
        <f>IF(List!B9633="","",1)</f>
        <v/>
      </c>
    </row>
    <row r="9635" spans="18:18" x14ac:dyDescent="0.25">
      <c r="R9635" s="9" t="str">
        <f>IF(List!B9634="","",1)</f>
        <v/>
      </c>
    </row>
    <row r="9636" spans="18:18" x14ac:dyDescent="0.25">
      <c r="R9636" s="9" t="str">
        <f>IF(List!B9635="","",1)</f>
        <v/>
      </c>
    </row>
    <row r="9637" spans="18:18" x14ac:dyDescent="0.25">
      <c r="R9637" s="9" t="str">
        <f>IF(List!B9636="","",1)</f>
        <v/>
      </c>
    </row>
    <row r="9638" spans="18:18" x14ac:dyDescent="0.25">
      <c r="R9638" s="9" t="str">
        <f>IF(List!B9637="","",1)</f>
        <v/>
      </c>
    </row>
    <row r="9639" spans="18:18" x14ac:dyDescent="0.25">
      <c r="R9639" s="9" t="str">
        <f>IF(List!B9638="","",1)</f>
        <v/>
      </c>
    </row>
    <row r="9640" spans="18:18" x14ac:dyDescent="0.25">
      <c r="R9640" s="9" t="str">
        <f>IF(List!B9639="","",1)</f>
        <v/>
      </c>
    </row>
    <row r="9641" spans="18:18" x14ac:dyDescent="0.25">
      <c r="R9641" s="9" t="str">
        <f>IF(List!B9640="","",1)</f>
        <v/>
      </c>
    </row>
    <row r="9642" spans="18:18" x14ac:dyDescent="0.25">
      <c r="R9642" s="9" t="str">
        <f>IF(List!B9641="","",1)</f>
        <v/>
      </c>
    </row>
    <row r="9643" spans="18:18" x14ac:dyDescent="0.25">
      <c r="R9643" s="9" t="str">
        <f>IF(List!B9642="","",1)</f>
        <v/>
      </c>
    </row>
    <row r="9644" spans="18:18" x14ac:dyDescent="0.25">
      <c r="R9644" s="9" t="str">
        <f>IF(List!B9643="","",1)</f>
        <v/>
      </c>
    </row>
    <row r="9645" spans="18:18" x14ac:dyDescent="0.25">
      <c r="R9645" s="9" t="str">
        <f>IF(List!B9644="","",1)</f>
        <v/>
      </c>
    </row>
    <row r="9646" spans="18:18" x14ac:dyDescent="0.25">
      <c r="R9646" s="9" t="str">
        <f>IF(List!B9645="","",1)</f>
        <v/>
      </c>
    </row>
    <row r="9647" spans="18:18" x14ac:dyDescent="0.25">
      <c r="R9647" s="9" t="str">
        <f>IF(List!B9646="","",1)</f>
        <v/>
      </c>
    </row>
    <row r="9648" spans="18:18" x14ac:dyDescent="0.25">
      <c r="R9648" s="9" t="str">
        <f>IF(List!B9647="","",1)</f>
        <v/>
      </c>
    </row>
    <row r="9649" spans="18:18" x14ac:dyDescent="0.25">
      <c r="R9649" s="9" t="str">
        <f>IF(List!B9648="","",1)</f>
        <v/>
      </c>
    </row>
    <row r="9650" spans="18:18" x14ac:dyDescent="0.25">
      <c r="R9650" s="9" t="str">
        <f>IF(List!B9649="","",1)</f>
        <v/>
      </c>
    </row>
    <row r="9651" spans="18:18" x14ac:dyDescent="0.25">
      <c r="R9651" s="9" t="str">
        <f>IF(List!B9650="","",1)</f>
        <v/>
      </c>
    </row>
    <row r="9652" spans="18:18" x14ac:dyDescent="0.25">
      <c r="R9652" s="9" t="str">
        <f>IF(List!B9651="","",1)</f>
        <v/>
      </c>
    </row>
    <row r="9653" spans="18:18" x14ac:dyDescent="0.25">
      <c r="R9653" s="9" t="str">
        <f>IF(List!B9652="","",1)</f>
        <v/>
      </c>
    </row>
    <row r="9654" spans="18:18" x14ac:dyDescent="0.25">
      <c r="R9654" s="9" t="str">
        <f>IF(List!B9653="","",1)</f>
        <v/>
      </c>
    </row>
    <row r="9655" spans="18:18" x14ac:dyDescent="0.25">
      <c r="R9655" s="9" t="str">
        <f>IF(List!B9654="","",1)</f>
        <v/>
      </c>
    </row>
    <row r="9656" spans="18:18" x14ac:dyDescent="0.25">
      <c r="R9656" s="9" t="str">
        <f>IF(List!B9655="","",1)</f>
        <v/>
      </c>
    </row>
    <row r="9657" spans="18:18" x14ac:dyDescent="0.25">
      <c r="R9657" s="9" t="str">
        <f>IF(List!B9656="","",1)</f>
        <v/>
      </c>
    </row>
    <row r="9658" spans="18:18" x14ac:dyDescent="0.25">
      <c r="R9658" s="9" t="str">
        <f>IF(List!B9657="","",1)</f>
        <v/>
      </c>
    </row>
    <row r="9659" spans="18:18" x14ac:dyDescent="0.25">
      <c r="R9659" s="9" t="str">
        <f>IF(List!B9658="","",1)</f>
        <v/>
      </c>
    </row>
    <row r="9660" spans="18:18" x14ac:dyDescent="0.25">
      <c r="R9660" s="9" t="str">
        <f>IF(List!B9659="","",1)</f>
        <v/>
      </c>
    </row>
    <row r="9661" spans="18:18" x14ac:dyDescent="0.25">
      <c r="R9661" s="9" t="str">
        <f>IF(List!B9660="","",1)</f>
        <v/>
      </c>
    </row>
    <row r="9662" spans="18:18" x14ac:dyDescent="0.25">
      <c r="R9662" s="9" t="str">
        <f>IF(List!B9661="","",1)</f>
        <v/>
      </c>
    </row>
    <row r="9663" spans="18:18" x14ac:dyDescent="0.25">
      <c r="R9663" s="9" t="str">
        <f>IF(List!B9662="","",1)</f>
        <v/>
      </c>
    </row>
    <row r="9664" spans="18:18" x14ac:dyDescent="0.25">
      <c r="R9664" s="9" t="str">
        <f>IF(List!B9663="","",1)</f>
        <v/>
      </c>
    </row>
    <row r="9665" spans="18:18" x14ac:dyDescent="0.25">
      <c r="R9665" s="9" t="str">
        <f>IF(List!B9664="","",1)</f>
        <v/>
      </c>
    </row>
    <row r="9666" spans="18:18" x14ac:dyDescent="0.25">
      <c r="R9666" s="9" t="str">
        <f>IF(List!B9665="","",1)</f>
        <v/>
      </c>
    </row>
    <row r="9667" spans="18:18" x14ac:dyDescent="0.25">
      <c r="R9667" s="9" t="str">
        <f>IF(List!B9666="","",1)</f>
        <v/>
      </c>
    </row>
    <row r="9668" spans="18:18" x14ac:dyDescent="0.25">
      <c r="R9668" s="9" t="str">
        <f>IF(List!B9667="","",1)</f>
        <v/>
      </c>
    </row>
    <row r="9669" spans="18:18" x14ac:dyDescent="0.25">
      <c r="R9669" s="9" t="str">
        <f>IF(List!B9668="","",1)</f>
        <v/>
      </c>
    </row>
    <row r="9670" spans="18:18" x14ac:dyDescent="0.25">
      <c r="R9670" s="9" t="str">
        <f>IF(List!B9669="","",1)</f>
        <v/>
      </c>
    </row>
    <row r="9671" spans="18:18" x14ac:dyDescent="0.25">
      <c r="R9671" s="9" t="str">
        <f>IF(List!B9670="","",1)</f>
        <v/>
      </c>
    </row>
    <row r="9672" spans="18:18" x14ac:dyDescent="0.25">
      <c r="R9672" s="9" t="str">
        <f>IF(List!B9671="","",1)</f>
        <v/>
      </c>
    </row>
    <row r="9673" spans="18:18" x14ac:dyDescent="0.25">
      <c r="R9673" s="9" t="str">
        <f>IF(List!B9672="","",1)</f>
        <v/>
      </c>
    </row>
    <row r="9674" spans="18:18" x14ac:dyDescent="0.25">
      <c r="R9674" s="9" t="str">
        <f>IF(List!B9673="","",1)</f>
        <v/>
      </c>
    </row>
    <row r="9675" spans="18:18" x14ac:dyDescent="0.25">
      <c r="R9675" s="9" t="str">
        <f>IF(List!B9674="","",1)</f>
        <v/>
      </c>
    </row>
    <row r="9676" spans="18:18" x14ac:dyDescent="0.25">
      <c r="R9676" s="9" t="str">
        <f>IF(List!B9675="","",1)</f>
        <v/>
      </c>
    </row>
    <row r="9677" spans="18:18" x14ac:dyDescent="0.25">
      <c r="R9677" s="9" t="str">
        <f>IF(List!B9676="","",1)</f>
        <v/>
      </c>
    </row>
    <row r="9678" spans="18:18" x14ac:dyDescent="0.25">
      <c r="R9678" s="9" t="str">
        <f>IF(List!B9677="","",1)</f>
        <v/>
      </c>
    </row>
    <row r="9679" spans="18:18" x14ac:dyDescent="0.25">
      <c r="R9679" s="9" t="str">
        <f>IF(List!B9678="","",1)</f>
        <v/>
      </c>
    </row>
    <row r="9680" spans="18:18" x14ac:dyDescent="0.25">
      <c r="R9680" s="9" t="str">
        <f>IF(List!B9679="","",1)</f>
        <v/>
      </c>
    </row>
    <row r="9681" spans="18:18" x14ac:dyDescent="0.25">
      <c r="R9681" s="9" t="str">
        <f>IF(List!B9680="","",1)</f>
        <v/>
      </c>
    </row>
    <row r="9682" spans="18:18" x14ac:dyDescent="0.25">
      <c r="R9682" s="9" t="str">
        <f>IF(List!B9681="","",1)</f>
        <v/>
      </c>
    </row>
    <row r="9683" spans="18:18" x14ac:dyDescent="0.25">
      <c r="R9683" s="9" t="str">
        <f>IF(List!B9682="","",1)</f>
        <v/>
      </c>
    </row>
    <row r="9684" spans="18:18" x14ac:dyDescent="0.25">
      <c r="R9684" s="9" t="str">
        <f>IF(List!B9683="","",1)</f>
        <v/>
      </c>
    </row>
    <row r="9685" spans="18:18" x14ac:dyDescent="0.25">
      <c r="R9685" s="9" t="str">
        <f>IF(List!B9684="","",1)</f>
        <v/>
      </c>
    </row>
    <row r="9686" spans="18:18" x14ac:dyDescent="0.25">
      <c r="R9686" s="9" t="str">
        <f>IF(List!B9685="","",1)</f>
        <v/>
      </c>
    </row>
    <row r="9687" spans="18:18" x14ac:dyDescent="0.25">
      <c r="R9687" s="9" t="str">
        <f>IF(List!B9686="","",1)</f>
        <v/>
      </c>
    </row>
    <row r="9688" spans="18:18" x14ac:dyDescent="0.25">
      <c r="R9688" s="9" t="str">
        <f>IF(List!B9687="","",1)</f>
        <v/>
      </c>
    </row>
    <row r="9689" spans="18:18" x14ac:dyDescent="0.25">
      <c r="R9689" s="9" t="str">
        <f>IF(List!B9688="","",1)</f>
        <v/>
      </c>
    </row>
    <row r="9690" spans="18:18" x14ac:dyDescent="0.25">
      <c r="R9690" s="9" t="str">
        <f>IF(List!B9689="","",1)</f>
        <v/>
      </c>
    </row>
    <row r="9691" spans="18:18" x14ac:dyDescent="0.25">
      <c r="R9691" s="9" t="str">
        <f>IF(List!B9690="","",1)</f>
        <v/>
      </c>
    </row>
    <row r="9692" spans="18:18" x14ac:dyDescent="0.25">
      <c r="R9692" s="9" t="str">
        <f>IF(List!B9691="","",1)</f>
        <v/>
      </c>
    </row>
    <row r="9693" spans="18:18" x14ac:dyDescent="0.25">
      <c r="R9693" s="9" t="str">
        <f>IF(List!B9692="","",1)</f>
        <v/>
      </c>
    </row>
    <row r="9694" spans="18:18" x14ac:dyDescent="0.25">
      <c r="R9694" s="9" t="str">
        <f>IF(List!B9693="","",1)</f>
        <v/>
      </c>
    </row>
    <row r="9695" spans="18:18" x14ac:dyDescent="0.25">
      <c r="R9695" s="9" t="str">
        <f>IF(List!B9694="","",1)</f>
        <v/>
      </c>
    </row>
    <row r="9696" spans="18:18" x14ac:dyDescent="0.25">
      <c r="R9696" s="9" t="str">
        <f>IF(List!B9695="","",1)</f>
        <v/>
      </c>
    </row>
    <row r="9697" spans="18:18" x14ac:dyDescent="0.25">
      <c r="R9697" s="9" t="str">
        <f>IF(List!B9696="","",1)</f>
        <v/>
      </c>
    </row>
    <row r="9698" spans="18:18" x14ac:dyDescent="0.25">
      <c r="R9698" s="9" t="str">
        <f>IF(List!B9697="","",1)</f>
        <v/>
      </c>
    </row>
    <row r="9699" spans="18:18" x14ac:dyDescent="0.25">
      <c r="R9699" s="9" t="str">
        <f>IF(List!B9698="","",1)</f>
        <v/>
      </c>
    </row>
    <row r="9700" spans="18:18" x14ac:dyDescent="0.25">
      <c r="R9700" s="9" t="str">
        <f>IF(List!B9699="","",1)</f>
        <v/>
      </c>
    </row>
    <row r="9701" spans="18:18" x14ac:dyDescent="0.25">
      <c r="R9701" s="9" t="str">
        <f>IF(List!B9700="","",1)</f>
        <v/>
      </c>
    </row>
    <row r="9702" spans="18:18" x14ac:dyDescent="0.25">
      <c r="R9702" s="9" t="str">
        <f>IF(List!B9701="","",1)</f>
        <v/>
      </c>
    </row>
    <row r="9703" spans="18:18" x14ac:dyDescent="0.25">
      <c r="R9703" s="9" t="str">
        <f>IF(List!B9702="","",1)</f>
        <v/>
      </c>
    </row>
    <row r="9704" spans="18:18" x14ac:dyDescent="0.25">
      <c r="R9704" s="9" t="str">
        <f>IF(List!B9703="","",1)</f>
        <v/>
      </c>
    </row>
    <row r="9705" spans="18:18" x14ac:dyDescent="0.25">
      <c r="R9705" s="9" t="str">
        <f>IF(List!B9704="","",1)</f>
        <v/>
      </c>
    </row>
    <row r="9706" spans="18:18" x14ac:dyDescent="0.25">
      <c r="R9706" s="9" t="str">
        <f>IF(List!B9705="","",1)</f>
        <v/>
      </c>
    </row>
    <row r="9707" spans="18:18" x14ac:dyDescent="0.25">
      <c r="R9707" s="9" t="str">
        <f>IF(List!B9706="","",1)</f>
        <v/>
      </c>
    </row>
    <row r="9708" spans="18:18" x14ac:dyDescent="0.25">
      <c r="R9708" s="9" t="str">
        <f>IF(List!B9707="","",1)</f>
        <v/>
      </c>
    </row>
    <row r="9709" spans="18:18" x14ac:dyDescent="0.25">
      <c r="R9709" s="9" t="str">
        <f>IF(List!B9708="","",1)</f>
        <v/>
      </c>
    </row>
    <row r="9710" spans="18:18" x14ac:dyDescent="0.25">
      <c r="R9710" s="9" t="str">
        <f>IF(List!B9709="","",1)</f>
        <v/>
      </c>
    </row>
    <row r="9711" spans="18:18" x14ac:dyDescent="0.25">
      <c r="R9711" s="9" t="str">
        <f>IF(List!B9710="","",1)</f>
        <v/>
      </c>
    </row>
    <row r="9712" spans="18:18" x14ac:dyDescent="0.25">
      <c r="R9712" s="9" t="str">
        <f>IF(List!B9711="","",1)</f>
        <v/>
      </c>
    </row>
    <row r="9713" spans="18:18" x14ac:dyDescent="0.25">
      <c r="R9713" s="9" t="str">
        <f>IF(List!B9712="","",1)</f>
        <v/>
      </c>
    </row>
    <row r="9714" spans="18:18" x14ac:dyDescent="0.25">
      <c r="R9714" s="9" t="str">
        <f>IF(List!B9713="","",1)</f>
        <v/>
      </c>
    </row>
    <row r="9715" spans="18:18" x14ac:dyDescent="0.25">
      <c r="R9715" s="9" t="str">
        <f>IF(List!B9714="","",1)</f>
        <v/>
      </c>
    </row>
    <row r="9716" spans="18:18" x14ac:dyDescent="0.25">
      <c r="R9716" s="9" t="str">
        <f>IF(List!B9715="","",1)</f>
        <v/>
      </c>
    </row>
    <row r="9717" spans="18:18" x14ac:dyDescent="0.25">
      <c r="R9717" s="9" t="str">
        <f>IF(List!B9716="","",1)</f>
        <v/>
      </c>
    </row>
    <row r="9718" spans="18:18" x14ac:dyDescent="0.25">
      <c r="R9718" s="9" t="str">
        <f>IF(List!B9717="","",1)</f>
        <v/>
      </c>
    </row>
    <row r="9719" spans="18:18" x14ac:dyDescent="0.25">
      <c r="R9719" s="9" t="str">
        <f>IF(List!B9718="","",1)</f>
        <v/>
      </c>
    </row>
    <row r="9720" spans="18:18" x14ac:dyDescent="0.25">
      <c r="R9720" s="9" t="str">
        <f>IF(List!B9719="","",1)</f>
        <v/>
      </c>
    </row>
    <row r="9721" spans="18:18" x14ac:dyDescent="0.25">
      <c r="R9721" s="9" t="str">
        <f>IF(List!B9720="","",1)</f>
        <v/>
      </c>
    </row>
    <row r="9722" spans="18:18" x14ac:dyDescent="0.25">
      <c r="R9722" s="9" t="str">
        <f>IF(List!B9721="","",1)</f>
        <v/>
      </c>
    </row>
    <row r="9723" spans="18:18" x14ac:dyDescent="0.25">
      <c r="R9723" s="9" t="str">
        <f>IF(List!B9722="","",1)</f>
        <v/>
      </c>
    </row>
    <row r="9724" spans="18:18" x14ac:dyDescent="0.25">
      <c r="R9724" s="9" t="str">
        <f>IF(List!B9723="","",1)</f>
        <v/>
      </c>
    </row>
    <row r="9725" spans="18:18" x14ac:dyDescent="0.25">
      <c r="R9725" s="9" t="str">
        <f>IF(List!B9724="","",1)</f>
        <v/>
      </c>
    </row>
    <row r="9726" spans="18:18" x14ac:dyDescent="0.25">
      <c r="R9726" s="9" t="str">
        <f>IF(List!B9725="","",1)</f>
        <v/>
      </c>
    </row>
    <row r="9727" spans="18:18" x14ac:dyDescent="0.25">
      <c r="R9727" s="9" t="str">
        <f>IF(List!B9726="","",1)</f>
        <v/>
      </c>
    </row>
    <row r="9728" spans="18:18" x14ac:dyDescent="0.25">
      <c r="R9728" s="9" t="str">
        <f>IF(List!B9727="","",1)</f>
        <v/>
      </c>
    </row>
    <row r="9729" spans="18:18" x14ac:dyDescent="0.25">
      <c r="R9729" s="9" t="str">
        <f>IF(List!B9728="","",1)</f>
        <v/>
      </c>
    </row>
    <row r="9730" spans="18:18" x14ac:dyDescent="0.25">
      <c r="R9730" s="9" t="str">
        <f>IF(List!B9729="","",1)</f>
        <v/>
      </c>
    </row>
    <row r="9731" spans="18:18" x14ac:dyDescent="0.25">
      <c r="R9731" s="9" t="str">
        <f>IF(List!B9730="","",1)</f>
        <v/>
      </c>
    </row>
    <row r="9732" spans="18:18" x14ac:dyDescent="0.25">
      <c r="R9732" s="9" t="str">
        <f>IF(List!B9731="","",1)</f>
        <v/>
      </c>
    </row>
    <row r="9733" spans="18:18" x14ac:dyDescent="0.25">
      <c r="R9733" s="9" t="str">
        <f>IF(List!B9732="","",1)</f>
        <v/>
      </c>
    </row>
    <row r="9734" spans="18:18" x14ac:dyDescent="0.25">
      <c r="R9734" s="9" t="str">
        <f>IF(List!B9733="","",1)</f>
        <v/>
      </c>
    </row>
    <row r="9735" spans="18:18" x14ac:dyDescent="0.25">
      <c r="R9735" s="9" t="str">
        <f>IF(List!B9734="","",1)</f>
        <v/>
      </c>
    </row>
    <row r="9736" spans="18:18" x14ac:dyDescent="0.25">
      <c r="R9736" s="9" t="str">
        <f>IF(List!B9735="","",1)</f>
        <v/>
      </c>
    </row>
    <row r="9737" spans="18:18" x14ac:dyDescent="0.25">
      <c r="R9737" s="9" t="str">
        <f>IF(List!B9736="","",1)</f>
        <v/>
      </c>
    </row>
    <row r="9738" spans="18:18" x14ac:dyDescent="0.25">
      <c r="R9738" s="9" t="str">
        <f>IF(List!B9737="","",1)</f>
        <v/>
      </c>
    </row>
    <row r="9739" spans="18:18" x14ac:dyDescent="0.25">
      <c r="R9739" s="9" t="str">
        <f>IF(List!B9738="","",1)</f>
        <v/>
      </c>
    </row>
    <row r="9740" spans="18:18" x14ac:dyDescent="0.25">
      <c r="R9740" s="9" t="str">
        <f>IF(List!B9739="","",1)</f>
        <v/>
      </c>
    </row>
    <row r="9741" spans="18:18" x14ac:dyDescent="0.25">
      <c r="R9741" s="9" t="str">
        <f>IF(List!B9740="","",1)</f>
        <v/>
      </c>
    </row>
    <row r="9742" spans="18:18" x14ac:dyDescent="0.25">
      <c r="R9742" s="9" t="str">
        <f>IF(List!B9741="","",1)</f>
        <v/>
      </c>
    </row>
    <row r="9743" spans="18:18" x14ac:dyDescent="0.25">
      <c r="R9743" s="9" t="str">
        <f>IF(List!B9742="","",1)</f>
        <v/>
      </c>
    </row>
    <row r="9744" spans="18:18" x14ac:dyDescent="0.25">
      <c r="R9744" s="9" t="str">
        <f>IF(List!B9743="","",1)</f>
        <v/>
      </c>
    </row>
    <row r="9745" spans="18:18" x14ac:dyDescent="0.25">
      <c r="R9745" s="9" t="str">
        <f>IF(List!B9744="","",1)</f>
        <v/>
      </c>
    </row>
    <row r="9746" spans="18:18" x14ac:dyDescent="0.25">
      <c r="R9746" s="9" t="str">
        <f>IF(List!B9745="","",1)</f>
        <v/>
      </c>
    </row>
    <row r="9747" spans="18:18" x14ac:dyDescent="0.25">
      <c r="R9747" s="9" t="str">
        <f>IF(List!B9746="","",1)</f>
        <v/>
      </c>
    </row>
    <row r="9748" spans="18:18" x14ac:dyDescent="0.25">
      <c r="R9748" s="9" t="str">
        <f>IF(List!B9747="","",1)</f>
        <v/>
      </c>
    </row>
    <row r="9749" spans="18:18" x14ac:dyDescent="0.25">
      <c r="R9749" s="9" t="str">
        <f>IF(List!B9748="","",1)</f>
        <v/>
      </c>
    </row>
    <row r="9750" spans="18:18" x14ac:dyDescent="0.25">
      <c r="R9750" s="9" t="str">
        <f>IF(List!B9749="","",1)</f>
        <v/>
      </c>
    </row>
    <row r="9751" spans="18:18" x14ac:dyDescent="0.25">
      <c r="R9751" s="9" t="str">
        <f>IF(List!B9750="","",1)</f>
        <v/>
      </c>
    </row>
    <row r="9752" spans="18:18" x14ac:dyDescent="0.25">
      <c r="R9752" s="9" t="str">
        <f>IF(List!B9751="","",1)</f>
        <v/>
      </c>
    </row>
    <row r="9753" spans="18:18" x14ac:dyDescent="0.25">
      <c r="R9753" s="9" t="str">
        <f>IF(List!B9752="","",1)</f>
        <v/>
      </c>
    </row>
    <row r="9754" spans="18:18" x14ac:dyDescent="0.25">
      <c r="R9754" s="9" t="str">
        <f>IF(List!B9753="","",1)</f>
        <v/>
      </c>
    </row>
    <row r="9755" spans="18:18" x14ac:dyDescent="0.25">
      <c r="R9755" s="9" t="str">
        <f>IF(List!B9754="","",1)</f>
        <v/>
      </c>
    </row>
    <row r="9756" spans="18:18" x14ac:dyDescent="0.25">
      <c r="R9756" s="9" t="str">
        <f>IF(List!B9755="","",1)</f>
        <v/>
      </c>
    </row>
    <row r="9757" spans="18:18" x14ac:dyDescent="0.25">
      <c r="R9757" s="9" t="str">
        <f>IF(List!B9756="","",1)</f>
        <v/>
      </c>
    </row>
    <row r="9758" spans="18:18" x14ac:dyDescent="0.25">
      <c r="R9758" s="9" t="str">
        <f>IF(List!B9757="","",1)</f>
        <v/>
      </c>
    </row>
    <row r="9759" spans="18:18" x14ac:dyDescent="0.25">
      <c r="R9759" s="9" t="str">
        <f>IF(List!B9758="","",1)</f>
        <v/>
      </c>
    </row>
    <row r="9760" spans="18:18" x14ac:dyDescent="0.25">
      <c r="R9760" s="9" t="str">
        <f>IF(List!B9759="","",1)</f>
        <v/>
      </c>
    </row>
    <row r="9761" spans="18:18" x14ac:dyDescent="0.25">
      <c r="R9761" s="9" t="str">
        <f>IF(List!B9760="","",1)</f>
        <v/>
      </c>
    </row>
    <row r="9762" spans="18:18" x14ac:dyDescent="0.25">
      <c r="R9762" s="9" t="str">
        <f>IF(List!B9761="","",1)</f>
        <v/>
      </c>
    </row>
    <row r="9763" spans="18:18" x14ac:dyDescent="0.25">
      <c r="R9763" s="9" t="str">
        <f>IF(List!B9762="","",1)</f>
        <v/>
      </c>
    </row>
    <row r="9764" spans="18:18" x14ac:dyDescent="0.25">
      <c r="R9764" s="9" t="str">
        <f>IF(List!B9763="","",1)</f>
        <v/>
      </c>
    </row>
    <row r="9765" spans="18:18" x14ac:dyDescent="0.25">
      <c r="R9765" s="9" t="str">
        <f>IF(List!B9764="","",1)</f>
        <v/>
      </c>
    </row>
    <row r="9766" spans="18:18" x14ac:dyDescent="0.25">
      <c r="R9766" s="9" t="str">
        <f>IF(List!B9765="","",1)</f>
        <v/>
      </c>
    </row>
    <row r="9767" spans="18:18" x14ac:dyDescent="0.25">
      <c r="R9767" s="9" t="str">
        <f>IF(List!B9766="","",1)</f>
        <v/>
      </c>
    </row>
    <row r="9768" spans="18:18" x14ac:dyDescent="0.25">
      <c r="R9768" s="9" t="str">
        <f>IF(List!B9767="","",1)</f>
        <v/>
      </c>
    </row>
    <row r="9769" spans="18:18" x14ac:dyDescent="0.25">
      <c r="R9769" s="9" t="str">
        <f>IF(List!B9768="","",1)</f>
        <v/>
      </c>
    </row>
    <row r="9770" spans="18:18" x14ac:dyDescent="0.25">
      <c r="R9770" s="9" t="str">
        <f>IF(List!B9769="","",1)</f>
        <v/>
      </c>
    </row>
    <row r="9771" spans="18:18" x14ac:dyDescent="0.25">
      <c r="R9771" s="9" t="str">
        <f>IF(List!B9770="","",1)</f>
        <v/>
      </c>
    </row>
    <row r="9772" spans="18:18" x14ac:dyDescent="0.25">
      <c r="R9772" s="9" t="str">
        <f>IF(List!B9771="","",1)</f>
        <v/>
      </c>
    </row>
    <row r="9773" spans="18:18" x14ac:dyDescent="0.25">
      <c r="R9773" s="9" t="str">
        <f>IF(List!B9772="","",1)</f>
        <v/>
      </c>
    </row>
    <row r="9774" spans="18:18" x14ac:dyDescent="0.25">
      <c r="R9774" s="9" t="str">
        <f>IF(List!B9773="","",1)</f>
        <v/>
      </c>
    </row>
    <row r="9775" spans="18:18" x14ac:dyDescent="0.25">
      <c r="R9775" s="9" t="str">
        <f>IF(List!B9774="","",1)</f>
        <v/>
      </c>
    </row>
    <row r="9776" spans="18:18" x14ac:dyDescent="0.25">
      <c r="R9776" s="9" t="str">
        <f>IF(List!B9775="","",1)</f>
        <v/>
      </c>
    </row>
    <row r="9777" spans="18:18" x14ac:dyDescent="0.25">
      <c r="R9777" s="9" t="str">
        <f>IF(List!B9776="","",1)</f>
        <v/>
      </c>
    </row>
    <row r="9778" spans="18:18" x14ac:dyDescent="0.25">
      <c r="R9778" s="9" t="str">
        <f>IF(List!B9777="","",1)</f>
        <v/>
      </c>
    </row>
    <row r="9779" spans="18:18" x14ac:dyDescent="0.25">
      <c r="R9779" s="9" t="str">
        <f>IF(List!B9778="","",1)</f>
        <v/>
      </c>
    </row>
    <row r="9780" spans="18:18" x14ac:dyDescent="0.25">
      <c r="R9780" s="9" t="str">
        <f>IF(List!B9779="","",1)</f>
        <v/>
      </c>
    </row>
    <row r="9781" spans="18:18" x14ac:dyDescent="0.25">
      <c r="R9781" s="9" t="str">
        <f>IF(List!B9780="","",1)</f>
        <v/>
      </c>
    </row>
    <row r="9782" spans="18:18" x14ac:dyDescent="0.25">
      <c r="R9782" s="9" t="str">
        <f>IF(List!B9781="","",1)</f>
        <v/>
      </c>
    </row>
    <row r="9783" spans="18:18" x14ac:dyDescent="0.25">
      <c r="R9783" s="9" t="str">
        <f>IF(List!B9782="","",1)</f>
        <v/>
      </c>
    </row>
    <row r="9784" spans="18:18" x14ac:dyDescent="0.25">
      <c r="R9784" s="9" t="str">
        <f>IF(List!B9783="","",1)</f>
        <v/>
      </c>
    </row>
    <row r="9785" spans="18:18" x14ac:dyDescent="0.25">
      <c r="R9785" s="9" t="str">
        <f>IF(List!B9784="","",1)</f>
        <v/>
      </c>
    </row>
    <row r="9786" spans="18:18" x14ac:dyDescent="0.25">
      <c r="R9786" s="9" t="str">
        <f>IF(List!B9785="","",1)</f>
        <v/>
      </c>
    </row>
    <row r="9787" spans="18:18" x14ac:dyDescent="0.25">
      <c r="R9787" s="9" t="str">
        <f>IF(List!B9786="","",1)</f>
        <v/>
      </c>
    </row>
    <row r="9788" spans="18:18" x14ac:dyDescent="0.25">
      <c r="R9788" s="9" t="str">
        <f>IF(List!B9787="","",1)</f>
        <v/>
      </c>
    </row>
    <row r="9789" spans="18:18" x14ac:dyDescent="0.25">
      <c r="R9789" s="9" t="str">
        <f>IF(List!B9788="","",1)</f>
        <v/>
      </c>
    </row>
    <row r="9790" spans="18:18" x14ac:dyDescent="0.25">
      <c r="R9790" s="9" t="str">
        <f>IF(List!B9789="","",1)</f>
        <v/>
      </c>
    </row>
    <row r="9791" spans="18:18" x14ac:dyDescent="0.25">
      <c r="R9791" s="9" t="str">
        <f>IF(List!B9790="","",1)</f>
        <v/>
      </c>
    </row>
    <row r="9792" spans="18:18" x14ac:dyDescent="0.25">
      <c r="R9792" s="9" t="str">
        <f>IF(List!B9791="","",1)</f>
        <v/>
      </c>
    </row>
    <row r="9793" spans="18:18" x14ac:dyDescent="0.25">
      <c r="R9793" s="9" t="str">
        <f>IF(List!B9792="","",1)</f>
        <v/>
      </c>
    </row>
    <row r="9794" spans="18:18" x14ac:dyDescent="0.25">
      <c r="R9794" s="9" t="str">
        <f>IF(List!B9793="","",1)</f>
        <v/>
      </c>
    </row>
    <row r="9795" spans="18:18" x14ac:dyDescent="0.25">
      <c r="R9795" s="9" t="str">
        <f>IF(List!B9794="","",1)</f>
        <v/>
      </c>
    </row>
    <row r="9796" spans="18:18" x14ac:dyDescent="0.25">
      <c r="R9796" s="9" t="str">
        <f>IF(List!B9795="","",1)</f>
        <v/>
      </c>
    </row>
    <row r="9797" spans="18:18" x14ac:dyDescent="0.25">
      <c r="R9797" s="9" t="str">
        <f>IF(List!B9796="","",1)</f>
        <v/>
      </c>
    </row>
    <row r="9798" spans="18:18" x14ac:dyDescent="0.25">
      <c r="R9798" s="9" t="str">
        <f>IF(List!B9797="","",1)</f>
        <v/>
      </c>
    </row>
    <row r="9799" spans="18:18" x14ac:dyDescent="0.25">
      <c r="R9799" s="9" t="str">
        <f>IF(List!B9798="","",1)</f>
        <v/>
      </c>
    </row>
    <row r="9800" spans="18:18" x14ac:dyDescent="0.25">
      <c r="R9800" s="9" t="str">
        <f>IF(List!B9799="","",1)</f>
        <v/>
      </c>
    </row>
    <row r="9801" spans="18:18" x14ac:dyDescent="0.25">
      <c r="R9801" s="9" t="str">
        <f>IF(List!B9800="","",1)</f>
        <v/>
      </c>
    </row>
    <row r="9802" spans="18:18" x14ac:dyDescent="0.25">
      <c r="R9802" s="9" t="str">
        <f>IF(List!B9801="","",1)</f>
        <v/>
      </c>
    </row>
    <row r="9803" spans="18:18" x14ac:dyDescent="0.25">
      <c r="R9803" s="9" t="str">
        <f>IF(List!B9802="","",1)</f>
        <v/>
      </c>
    </row>
    <row r="9804" spans="18:18" x14ac:dyDescent="0.25">
      <c r="R9804" s="9" t="str">
        <f>IF(List!B9803="","",1)</f>
        <v/>
      </c>
    </row>
    <row r="9805" spans="18:18" x14ac:dyDescent="0.25">
      <c r="R9805" s="9" t="str">
        <f>IF(List!B9804="","",1)</f>
        <v/>
      </c>
    </row>
    <row r="9806" spans="18:18" x14ac:dyDescent="0.25">
      <c r="R9806" s="9" t="str">
        <f>IF(List!B9805="","",1)</f>
        <v/>
      </c>
    </row>
    <row r="9807" spans="18:18" x14ac:dyDescent="0.25">
      <c r="R9807" s="9" t="str">
        <f>IF(List!B9806="","",1)</f>
        <v/>
      </c>
    </row>
    <row r="9808" spans="18:18" x14ac:dyDescent="0.25">
      <c r="R9808" s="9" t="str">
        <f>IF(List!B9807="","",1)</f>
        <v/>
      </c>
    </row>
    <row r="9809" spans="18:18" x14ac:dyDescent="0.25">
      <c r="R9809" s="9" t="str">
        <f>IF(List!B9808="","",1)</f>
        <v/>
      </c>
    </row>
    <row r="9810" spans="18:18" x14ac:dyDescent="0.25">
      <c r="R9810" s="9" t="str">
        <f>IF(List!B9809="","",1)</f>
        <v/>
      </c>
    </row>
    <row r="9811" spans="18:18" x14ac:dyDescent="0.25">
      <c r="R9811" s="9" t="str">
        <f>IF(List!B9810="","",1)</f>
        <v/>
      </c>
    </row>
    <row r="9812" spans="18:18" x14ac:dyDescent="0.25">
      <c r="R9812" s="9" t="str">
        <f>IF(List!B9811="","",1)</f>
        <v/>
      </c>
    </row>
    <row r="9813" spans="18:18" x14ac:dyDescent="0.25">
      <c r="R9813" s="9" t="str">
        <f>IF(List!B9812="","",1)</f>
        <v/>
      </c>
    </row>
    <row r="9814" spans="18:18" x14ac:dyDescent="0.25">
      <c r="R9814" s="9" t="str">
        <f>IF(List!B9813="","",1)</f>
        <v/>
      </c>
    </row>
    <row r="9815" spans="18:18" x14ac:dyDescent="0.25">
      <c r="R9815" s="9" t="str">
        <f>IF(List!B9814="","",1)</f>
        <v/>
      </c>
    </row>
    <row r="9816" spans="18:18" x14ac:dyDescent="0.25">
      <c r="R9816" s="9" t="str">
        <f>IF(List!B9815="","",1)</f>
        <v/>
      </c>
    </row>
    <row r="9817" spans="18:18" x14ac:dyDescent="0.25">
      <c r="R9817" s="9" t="str">
        <f>IF(List!B9816="","",1)</f>
        <v/>
      </c>
    </row>
    <row r="9818" spans="18:18" x14ac:dyDescent="0.25">
      <c r="R9818" s="9" t="str">
        <f>IF(List!B9817="","",1)</f>
        <v/>
      </c>
    </row>
    <row r="9819" spans="18:18" x14ac:dyDescent="0.25">
      <c r="R9819" s="9" t="str">
        <f>IF(List!B9818="","",1)</f>
        <v/>
      </c>
    </row>
    <row r="9820" spans="18:18" x14ac:dyDescent="0.25">
      <c r="R9820" s="9" t="str">
        <f>IF(List!B9819="","",1)</f>
        <v/>
      </c>
    </row>
    <row r="9821" spans="18:18" x14ac:dyDescent="0.25">
      <c r="R9821" s="9" t="str">
        <f>IF(List!B9820="","",1)</f>
        <v/>
      </c>
    </row>
    <row r="9822" spans="18:18" x14ac:dyDescent="0.25">
      <c r="R9822" s="9" t="str">
        <f>IF(List!B9821="","",1)</f>
        <v/>
      </c>
    </row>
    <row r="9823" spans="18:18" x14ac:dyDescent="0.25">
      <c r="R9823" s="9" t="str">
        <f>IF(List!B9822="","",1)</f>
        <v/>
      </c>
    </row>
    <row r="9824" spans="18:18" x14ac:dyDescent="0.25">
      <c r="R9824" s="9" t="str">
        <f>IF(List!B9823="","",1)</f>
        <v/>
      </c>
    </row>
    <row r="9825" spans="18:18" x14ac:dyDescent="0.25">
      <c r="R9825" s="9" t="str">
        <f>IF(List!B9824="","",1)</f>
        <v/>
      </c>
    </row>
    <row r="9826" spans="18:18" x14ac:dyDescent="0.25">
      <c r="R9826" s="9" t="str">
        <f>IF(List!B9825="","",1)</f>
        <v/>
      </c>
    </row>
    <row r="9827" spans="18:18" x14ac:dyDescent="0.25">
      <c r="R9827" s="9" t="str">
        <f>IF(List!B9826="","",1)</f>
        <v/>
      </c>
    </row>
    <row r="9828" spans="18:18" x14ac:dyDescent="0.25">
      <c r="R9828" s="9" t="str">
        <f>IF(List!B9827="","",1)</f>
        <v/>
      </c>
    </row>
    <row r="9829" spans="18:18" x14ac:dyDescent="0.25">
      <c r="R9829" s="9" t="str">
        <f>IF(List!B9828="","",1)</f>
        <v/>
      </c>
    </row>
    <row r="9830" spans="18:18" x14ac:dyDescent="0.25">
      <c r="R9830" s="9" t="str">
        <f>IF(List!B9829="","",1)</f>
        <v/>
      </c>
    </row>
    <row r="9831" spans="18:18" x14ac:dyDescent="0.25">
      <c r="R9831" s="9" t="str">
        <f>IF(List!B9830="","",1)</f>
        <v/>
      </c>
    </row>
    <row r="9832" spans="18:18" x14ac:dyDescent="0.25">
      <c r="R9832" s="9" t="str">
        <f>IF(List!B9831="","",1)</f>
        <v/>
      </c>
    </row>
    <row r="9833" spans="18:18" x14ac:dyDescent="0.25">
      <c r="R9833" s="9" t="str">
        <f>IF(List!B9832="","",1)</f>
        <v/>
      </c>
    </row>
    <row r="9834" spans="18:18" x14ac:dyDescent="0.25">
      <c r="R9834" s="9" t="str">
        <f>IF(List!B9833="","",1)</f>
        <v/>
      </c>
    </row>
    <row r="9835" spans="18:18" x14ac:dyDescent="0.25">
      <c r="R9835" s="9" t="str">
        <f>IF(List!B9834="","",1)</f>
        <v/>
      </c>
    </row>
    <row r="9836" spans="18:18" x14ac:dyDescent="0.25">
      <c r="R9836" s="9" t="str">
        <f>IF(List!B9835="","",1)</f>
        <v/>
      </c>
    </row>
    <row r="9837" spans="18:18" x14ac:dyDescent="0.25">
      <c r="R9837" s="9" t="str">
        <f>IF(List!B9836="","",1)</f>
        <v/>
      </c>
    </row>
    <row r="9838" spans="18:18" x14ac:dyDescent="0.25">
      <c r="R9838" s="9" t="str">
        <f>IF(List!B9837="","",1)</f>
        <v/>
      </c>
    </row>
    <row r="9839" spans="18:18" x14ac:dyDescent="0.25">
      <c r="R9839" s="9" t="str">
        <f>IF(List!B9838="","",1)</f>
        <v/>
      </c>
    </row>
    <row r="9840" spans="18:18" x14ac:dyDescent="0.25">
      <c r="R9840" s="9" t="str">
        <f>IF(List!B9839="","",1)</f>
        <v/>
      </c>
    </row>
    <row r="9841" spans="18:18" x14ac:dyDescent="0.25">
      <c r="R9841" s="9" t="str">
        <f>IF(List!B9840="","",1)</f>
        <v/>
      </c>
    </row>
    <row r="9842" spans="18:18" x14ac:dyDescent="0.25">
      <c r="R9842" s="9" t="str">
        <f>IF(List!B9841="","",1)</f>
        <v/>
      </c>
    </row>
    <row r="9843" spans="18:18" x14ac:dyDescent="0.25">
      <c r="R9843" s="9" t="str">
        <f>IF(List!B9842="","",1)</f>
        <v/>
      </c>
    </row>
    <row r="9844" spans="18:18" x14ac:dyDescent="0.25">
      <c r="R9844" s="9" t="str">
        <f>IF(List!B9843="","",1)</f>
        <v/>
      </c>
    </row>
    <row r="9845" spans="18:18" x14ac:dyDescent="0.25">
      <c r="R9845" s="9" t="str">
        <f>IF(List!B9844="","",1)</f>
        <v/>
      </c>
    </row>
    <row r="9846" spans="18:18" x14ac:dyDescent="0.25">
      <c r="R9846" s="9" t="str">
        <f>IF(List!B9845="","",1)</f>
        <v/>
      </c>
    </row>
    <row r="9847" spans="18:18" x14ac:dyDescent="0.25">
      <c r="R9847" s="9" t="str">
        <f>IF(List!B9846="","",1)</f>
        <v/>
      </c>
    </row>
    <row r="9848" spans="18:18" x14ac:dyDescent="0.25">
      <c r="R9848" s="9" t="str">
        <f>IF(List!B9847="","",1)</f>
        <v/>
      </c>
    </row>
    <row r="9849" spans="18:18" x14ac:dyDescent="0.25">
      <c r="R9849" s="9" t="str">
        <f>IF(List!B9848="","",1)</f>
        <v/>
      </c>
    </row>
    <row r="9850" spans="18:18" x14ac:dyDescent="0.25">
      <c r="R9850" s="9" t="str">
        <f>IF(List!B9849="","",1)</f>
        <v/>
      </c>
    </row>
    <row r="9851" spans="18:18" x14ac:dyDescent="0.25">
      <c r="R9851" s="9" t="str">
        <f>IF(List!B9850="","",1)</f>
        <v/>
      </c>
    </row>
    <row r="9852" spans="18:18" x14ac:dyDescent="0.25">
      <c r="R9852" s="9" t="str">
        <f>IF(List!B9851="","",1)</f>
        <v/>
      </c>
    </row>
    <row r="9853" spans="18:18" x14ac:dyDescent="0.25">
      <c r="R9853" s="9" t="str">
        <f>IF(List!B9852="","",1)</f>
        <v/>
      </c>
    </row>
    <row r="9854" spans="18:18" x14ac:dyDescent="0.25">
      <c r="R9854" s="9" t="str">
        <f>IF(List!B9853="","",1)</f>
        <v/>
      </c>
    </row>
    <row r="9855" spans="18:18" x14ac:dyDescent="0.25">
      <c r="R9855" s="9" t="str">
        <f>IF(List!B9854="","",1)</f>
        <v/>
      </c>
    </row>
    <row r="9856" spans="18:18" x14ac:dyDescent="0.25">
      <c r="R9856" s="9" t="str">
        <f>IF(List!B9855="","",1)</f>
        <v/>
      </c>
    </row>
    <row r="9857" spans="18:18" x14ac:dyDescent="0.25">
      <c r="R9857" s="9" t="str">
        <f>IF(List!B9856="","",1)</f>
        <v/>
      </c>
    </row>
    <row r="9858" spans="18:18" x14ac:dyDescent="0.25">
      <c r="R9858" s="9" t="str">
        <f>IF(List!B9857="","",1)</f>
        <v/>
      </c>
    </row>
    <row r="9859" spans="18:18" x14ac:dyDescent="0.25">
      <c r="R9859" s="9" t="str">
        <f>IF(List!B9858="","",1)</f>
        <v/>
      </c>
    </row>
    <row r="9860" spans="18:18" x14ac:dyDescent="0.25">
      <c r="R9860" s="9" t="str">
        <f>IF(List!B9859="","",1)</f>
        <v/>
      </c>
    </row>
    <row r="9861" spans="18:18" x14ac:dyDescent="0.25">
      <c r="R9861" s="9" t="str">
        <f>IF(List!B9860="","",1)</f>
        <v/>
      </c>
    </row>
    <row r="9862" spans="18:18" x14ac:dyDescent="0.25">
      <c r="R9862" s="9" t="str">
        <f>IF(List!B9861="","",1)</f>
        <v/>
      </c>
    </row>
    <row r="9863" spans="18:18" x14ac:dyDescent="0.25">
      <c r="R9863" s="9" t="str">
        <f>IF(List!B9862="","",1)</f>
        <v/>
      </c>
    </row>
    <row r="9864" spans="18:18" x14ac:dyDescent="0.25">
      <c r="R9864" s="9" t="str">
        <f>IF(List!B9863="","",1)</f>
        <v/>
      </c>
    </row>
    <row r="9865" spans="18:18" x14ac:dyDescent="0.25">
      <c r="R9865" s="9" t="str">
        <f>IF(List!B9864="","",1)</f>
        <v/>
      </c>
    </row>
    <row r="9866" spans="18:18" x14ac:dyDescent="0.25">
      <c r="R9866" s="9" t="str">
        <f>IF(List!B9865="","",1)</f>
        <v/>
      </c>
    </row>
    <row r="9867" spans="18:18" x14ac:dyDescent="0.25">
      <c r="R9867" s="9" t="str">
        <f>IF(List!B9866="","",1)</f>
        <v/>
      </c>
    </row>
    <row r="9868" spans="18:18" x14ac:dyDescent="0.25">
      <c r="R9868" s="9" t="str">
        <f>IF(List!B9867="","",1)</f>
        <v/>
      </c>
    </row>
    <row r="9869" spans="18:18" x14ac:dyDescent="0.25">
      <c r="R9869" s="9" t="str">
        <f>IF(List!B9868="","",1)</f>
        <v/>
      </c>
    </row>
    <row r="9870" spans="18:18" x14ac:dyDescent="0.25">
      <c r="R9870" s="9" t="str">
        <f>IF(List!B9869="","",1)</f>
        <v/>
      </c>
    </row>
    <row r="9871" spans="18:18" x14ac:dyDescent="0.25">
      <c r="R9871" s="9" t="str">
        <f>IF(List!B9870="","",1)</f>
        <v/>
      </c>
    </row>
    <row r="9872" spans="18:18" x14ac:dyDescent="0.25">
      <c r="R9872" s="9" t="str">
        <f>IF(List!B9871="","",1)</f>
        <v/>
      </c>
    </row>
    <row r="9873" spans="18:18" x14ac:dyDescent="0.25">
      <c r="R9873" s="9" t="str">
        <f>IF(List!B9872="","",1)</f>
        <v/>
      </c>
    </row>
    <row r="9874" spans="18:18" x14ac:dyDescent="0.25">
      <c r="R9874" s="9" t="str">
        <f>IF(List!B9873="","",1)</f>
        <v/>
      </c>
    </row>
    <row r="9875" spans="18:18" x14ac:dyDescent="0.25">
      <c r="R9875" s="9" t="str">
        <f>IF(List!B9874="","",1)</f>
        <v/>
      </c>
    </row>
    <row r="9876" spans="18:18" x14ac:dyDescent="0.25">
      <c r="R9876" s="9" t="str">
        <f>IF(List!B9875="","",1)</f>
        <v/>
      </c>
    </row>
    <row r="9877" spans="18:18" x14ac:dyDescent="0.25">
      <c r="R9877" s="9" t="str">
        <f>IF(List!B9876="","",1)</f>
        <v/>
      </c>
    </row>
    <row r="9878" spans="18:18" x14ac:dyDescent="0.25">
      <c r="R9878" s="9" t="str">
        <f>IF(List!B9877="","",1)</f>
        <v/>
      </c>
    </row>
    <row r="9879" spans="18:18" x14ac:dyDescent="0.25">
      <c r="R9879" s="9" t="str">
        <f>IF(List!B9878="","",1)</f>
        <v/>
      </c>
    </row>
    <row r="9880" spans="18:18" x14ac:dyDescent="0.25">
      <c r="R9880" s="9" t="str">
        <f>IF(List!B9879="","",1)</f>
        <v/>
      </c>
    </row>
    <row r="9881" spans="18:18" x14ac:dyDescent="0.25">
      <c r="R9881" s="9" t="str">
        <f>IF(List!B9880="","",1)</f>
        <v/>
      </c>
    </row>
    <row r="9882" spans="18:18" x14ac:dyDescent="0.25">
      <c r="R9882" s="9" t="str">
        <f>IF(List!B9881="","",1)</f>
        <v/>
      </c>
    </row>
    <row r="9883" spans="18:18" x14ac:dyDescent="0.25">
      <c r="R9883" s="9" t="str">
        <f>IF(List!B9882="","",1)</f>
        <v/>
      </c>
    </row>
    <row r="9884" spans="18:18" x14ac:dyDescent="0.25">
      <c r="R9884" s="9" t="str">
        <f>IF(List!B9883="","",1)</f>
        <v/>
      </c>
    </row>
    <row r="9885" spans="18:18" x14ac:dyDescent="0.25">
      <c r="R9885" s="9" t="str">
        <f>IF(List!B9884="","",1)</f>
        <v/>
      </c>
    </row>
    <row r="9886" spans="18:18" x14ac:dyDescent="0.25">
      <c r="R9886" s="9" t="str">
        <f>IF(List!B9885="","",1)</f>
        <v/>
      </c>
    </row>
    <row r="9887" spans="18:18" x14ac:dyDescent="0.25">
      <c r="R9887" s="9" t="str">
        <f>IF(List!B9886="","",1)</f>
        <v/>
      </c>
    </row>
    <row r="9888" spans="18:18" x14ac:dyDescent="0.25">
      <c r="R9888" s="9" t="str">
        <f>IF(List!B9887="","",1)</f>
        <v/>
      </c>
    </row>
    <row r="9889" spans="18:18" x14ac:dyDescent="0.25">
      <c r="R9889" s="9" t="str">
        <f>IF(List!B9888="","",1)</f>
        <v/>
      </c>
    </row>
    <row r="9890" spans="18:18" x14ac:dyDescent="0.25">
      <c r="R9890" s="9" t="str">
        <f>IF(List!B9889="","",1)</f>
        <v/>
      </c>
    </row>
    <row r="9891" spans="18:18" x14ac:dyDescent="0.25">
      <c r="R9891" s="9" t="str">
        <f>IF(List!B9890="","",1)</f>
        <v/>
      </c>
    </row>
    <row r="9892" spans="18:18" x14ac:dyDescent="0.25">
      <c r="R9892" s="9" t="str">
        <f>IF(List!B9891="","",1)</f>
        <v/>
      </c>
    </row>
    <row r="9893" spans="18:18" x14ac:dyDescent="0.25">
      <c r="R9893" s="9" t="str">
        <f>IF(List!B9892="","",1)</f>
        <v/>
      </c>
    </row>
    <row r="9894" spans="18:18" x14ac:dyDescent="0.25">
      <c r="R9894" s="9" t="str">
        <f>IF(List!B9893="","",1)</f>
        <v/>
      </c>
    </row>
    <row r="9895" spans="18:18" x14ac:dyDescent="0.25">
      <c r="R9895" s="9" t="str">
        <f>IF(List!B9894="","",1)</f>
        <v/>
      </c>
    </row>
    <row r="9896" spans="18:18" x14ac:dyDescent="0.25">
      <c r="R9896" s="9" t="str">
        <f>IF(List!B9895="","",1)</f>
        <v/>
      </c>
    </row>
    <row r="9897" spans="18:18" x14ac:dyDescent="0.25">
      <c r="R9897" s="9" t="str">
        <f>IF(List!B9896="","",1)</f>
        <v/>
      </c>
    </row>
    <row r="9898" spans="18:18" x14ac:dyDescent="0.25">
      <c r="R9898" s="9" t="str">
        <f>IF(List!B9897="","",1)</f>
        <v/>
      </c>
    </row>
    <row r="9899" spans="18:18" x14ac:dyDescent="0.25">
      <c r="R9899" s="9" t="str">
        <f>IF(List!B9898="","",1)</f>
        <v/>
      </c>
    </row>
    <row r="9900" spans="18:18" x14ac:dyDescent="0.25">
      <c r="R9900" s="9" t="str">
        <f>IF(List!B9899="","",1)</f>
        <v/>
      </c>
    </row>
    <row r="9901" spans="18:18" x14ac:dyDescent="0.25">
      <c r="R9901" s="9" t="str">
        <f>IF(List!B9900="","",1)</f>
        <v/>
      </c>
    </row>
    <row r="9902" spans="18:18" x14ac:dyDescent="0.25">
      <c r="R9902" s="9" t="str">
        <f>IF(List!B9901="","",1)</f>
        <v/>
      </c>
    </row>
    <row r="9903" spans="18:18" x14ac:dyDescent="0.25">
      <c r="R9903" s="9" t="str">
        <f>IF(List!B9902="","",1)</f>
        <v/>
      </c>
    </row>
    <row r="9904" spans="18:18" x14ac:dyDescent="0.25">
      <c r="R9904" s="9" t="str">
        <f>IF(List!B9903="","",1)</f>
        <v/>
      </c>
    </row>
    <row r="9905" spans="18:18" x14ac:dyDescent="0.25">
      <c r="R9905" s="9" t="str">
        <f>IF(List!B9904="","",1)</f>
        <v/>
      </c>
    </row>
    <row r="9906" spans="18:18" x14ac:dyDescent="0.25">
      <c r="R9906" s="9" t="str">
        <f>IF(List!B9905="","",1)</f>
        <v/>
      </c>
    </row>
    <row r="9907" spans="18:18" x14ac:dyDescent="0.25">
      <c r="R9907" s="9" t="str">
        <f>IF(List!B9906="","",1)</f>
        <v/>
      </c>
    </row>
    <row r="9908" spans="18:18" x14ac:dyDescent="0.25">
      <c r="R9908" s="9" t="str">
        <f>IF(List!B9907="","",1)</f>
        <v/>
      </c>
    </row>
    <row r="9909" spans="18:18" x14ac:dyDescent="0.25">
      <c r="R9909" s="9" t="str">
        <f>IF(List!B9908="","",1)</f>
        <v/>
      </c>
    </row>
    <row r="9910" spans="18:18" x14ac:dyDescent="0.25">
      <c r="R9910" s="9" t="str">
        <f>IF(List!B9909="","",1)</f>
        <v/>
      </c>
    </row>
    <row r="9911" spans="18:18" x14ac:dyDescent="0.25">
      <c r="R9911" s="9" t="str">
        <f>IF(List!B9910="","",1)</f>
        <v/>
      </c>
    </row>
    <row r="9912" spans="18:18" x14ac:dyDescent="0.25">
      <c r="R9912" s="9" t="str">
        <f>IF(List!B9911="","",1)</f>
        <v/>
      </c>
    </row>
    <row r="9913" spans="18:18" x14ac:dyDescent="0.25">
      <c r="R9913" s="9" t="str">
        <f>IF(List!B9912="","",1)</f>
        <v/>
      </c>
    </row>
    <row r="9914" spans="18:18" x14ac:dyDescent="0.25">
      <c r="R9914" s="9" t="str">
        <f>IF(List!B9913="","",1)</f>
        <v/>
      </c>
    </row>
    <row r="9915" spans="18:18" x14ac:dyDescent="0.25">
      <c r="R9915" s="9" t="str">
        <f>IF(List!B9914="","",1)</f>
        <v/>
      </c>
    </row>
    <row r="9916" spans="18:18" x14ac:dyDescent="0.25">
      <c r="R9916" s="9" t="str">
        <f>IF(List!B9915="","",1)</f>
        <v/>
      </c>
    </row>
    <row r="9917" spans="18:18" x14ac:dyDescent="0.25">
      <c r="R9917" s="9" t="str">
        <f>IF(List!B9916="","",1)</f>
        <v/>
      </c>
    </row>
    <row r="9918" spans="18:18" x14ac:dyDescent="0.25">
      <c r="R9918" s="9" t="str">
        <f>IF(List!B9917="","",1)</f>
        <v/>
      </c>
    </row>
    <row r="9919" spans="18:18" x14ac:dyDescent="0.25">
      <c r="R9919" s="9" t="str">
        <f>IF(List!B9918="","",1)</f>
        <v/>
      </c>
    </row>
    <row r="9920" spans="18:18" x14ac:dyDescent="0.25">
      <c r="R9920" s="9" t="str">
        <f>IF(List!B9919="","",1)</f>
        <v/>
      </c>
    </row>
    <row r="9921" spans="18:18" x14ac:dyDescent="0.25">
      <c r="R9921" s="9" t="str">
        <f>IF(List!B9920="","",1)</f>
        <v/>
      </c>
    </row>
    <row r="9922" spans="18:18" x14ac:dyDescent="0.25">
      <c r="R9922" s="9" t="str">
        <f>IF(List!B9921="","",1)</f>
        <v/>
      </c>
    </row>
    <row r="9923" spans="18:18" x14ac:dyDescent="0.25">
      <c r="R9923" s="9" t="str">
        <f>IF(List!B9922="","",1)</f>
        <v/>
      </c>
    </row>
    <row r="9924" spans="18:18" x14ac:dyDescent="0.25">
      <c r="R9924" s="9" t="str">
        <f>IF(List!B9923="","",1)</f>
        <v/>
      </c>
    </row>
    <row r="9925" spans="18:18" x14ac:dyDescent="0.25">
      <c r="R9925" s="9" t="str">
        <f>IF(List!B9924="","",1)</f>
        <v/>
      </c>
    </row>
    <row r="9926" spans="18:18" x14ac:dyDescent="0.25">
      <c r="R9926" s="9" t="str">
        <f>IF(List!B9925="","",1)</f>
        <v/>
      </c>
    </row>
    <row r="9927" spans="18:18" x14ac:dyDescent="0.25">
      <c r="R9927" s="9" t="str">
        <f>IF(List!B9926="","",1)</f>
        <v/>
      </c>
    </row>
    <row r="9928" spans="18:18" x14ac:dyDescent="0.25">
      <c r="R9928" s="9" t="str">
        <f>IF(List!B9927="","",1)</f>
        <v/>
      </c>
    </row>
    <row r="9929" spans="18:18" x14ac:dyDescent="0.25">
      <c r="R9929" s="9" t="str">
        <f>IF(List!B9928="","",1)</f>
        <v/>
      </c>
    </row>
    <row r="9930" spans="18:18" x14ac:dyDescent="0.25">
      <c r="R9930" s="9" t="str">
        <f>IF(List!B9929="","",1)</f>
        <v/>
      </c>
    </row>
    <row r="9931" spans="18:18" x14ac:dyDescent="0.25">
      <c r="R9931" s="9" t="str">
        <f>IF(List!B9930="","",1)</f>
        <v/>
      </c>
    </row>
    <row r="9932" spans="18:18" x14ac:dyDescent="0.25">
      <c r="R9932" s="9" t="str">
        <f>IF(List!B9931="","",1)</f>
        <v/>
      </c>
    </row>
    <row r="9933" spans="18:18" x14ac:dyDescent="0.25">
      <c r="R9933" s="9" t="str">
        <f>IF(List!B9932="","",1)</f>
        <v/>
      </c>
    </row>
    <row r="9934" spans="18:18" x14ac:dyDescent="0.25">
      <c r="R9934" s="9" t="str">
        <f>IF(List!B9933="","",1)</f>
        <v/>
      </c>
    </row>
    <row r="9935" spans="18:18" x14ac:dyDescent="0.25">
      <c r="R9935" s="9" t="str">
        <f>IF(List!B9934="","",1)</f>
        <v/>
      </c>
    </row>
    <row r="9936" spans="18:18" x14ac:dyDescent="0.25">
      <c r="R9936" s="9" t="str">
        <f>IF(List!B9935="","",1)</f>
        <v/>
      </c>
    </row>
    <row r="9937" spans="18:18" x14ac:dyDescent="0.25">
      <c r="R9937" s="9" t="str">
        <f>IF(List!B9936="","",1)</f>
        <v/>
      </c>
    </row>
    <row r="9938" spans="18:18" x14ac:dyDescent="0.25">
      <c r="R9938" s="9" t="str">
        <f>IF(List!B9937="","",1)</f>
        <v/>
      </c>
    </row>
    <row r="9939" spans="18:18" x14ac:dyDescent="0.25">
      <c r="R9939" s="9" t="str">
        <f>IF(List!B9938="","",1)</f>
        <v/>
      </c>
    </row>
    <row r="9940" spans="18:18" x14ac:dyDescent="0.25">
      <c r="R9940" s="9" t="str">
        <f>IF(List!B9939="","",1)</f>
        <v/>
      </c>
    </row>
    <row r="9941" spans="18:18" x14ac:dyDescent="0.25">
      <c r="R9941" s="9" t="str">
        <f>IF(List!B9940="","",1)</f>
        <v/>
      </c>
    </row>
    <row r="9942" spans="18:18" x14ac:dyDescent="0.25">
      <c r="R9942" s="9" t="str">
        <f>IF(List!B9941="","",1)</f>
        <v/>
      </c>
    </row>
    <row r="9943" spans="18:18" x14ac:dyDescent="0.25">
      <c r="R9943" s="9" t="str">
        <f>IF(List!B9942="","",1)</f>
        <v/>
      </c>
    </row>
    <row r="9944" spans="18:18" x14ac:dyDescent="0.25">
      <c r="R9944" s="9" t="str">
        <f>IF(List!B9943="","",1)</f>
        <v/>
      </c>
    </row>
    <row r="9945" spans="18:18" x14ac:dyDescent="0.25">
      <c r="R9945" s="9" t="str">
        <f>IF(List!B9944="","",1)</f>
        <v/>
      </c>
    </row>
    <row r="9946" spans="18:18" x14ac:dyDescent="0.25">
      <c r="R9946" s="9" t="str">
        <f>IF(List!B9945="","",1)</f>
        <v/>
      </c>
    </row>
    <row r="9947" spans="18:18" x14ac:dyDescent="0.25">
      <c r="R9947" s="9" t="str">
        <f>IF(List!B9946="","",1)</f>
        <v/>
      </c>
    </row>
    <row r="9948" spans="18:18" x14ac:dyDescent="0.25">
      <c r="R9948" s="9" t="str">
        <f>IF(List!B9947="","",1)</f>
        <v/>
      </c>
    </row>
    <row r="9949" spans="18:18" x14ac:dyDescent="0.25">
      <c r="R9949" s="9" t="str">
        <f>IF(List!B9948="","",1)</f>
        <v/>
      </c>
    </row>
    <row r="9950" spans="18:18" x14ac:dyDescent="0.25">
      <c r="R9950" s="9" t="str">
        <f>IF(List!B9949="","",1)</f>
        <v/>
      </c>
    </row>
    <row r="9951" spans="18:18" x14ac:dyDescent="0.25">
      <c r="R9951" s="9" t="str">
        <f>IF(List!B9950="","",1)</f>
        <v/>
      </c>
    </row>
    <row r="9952" spans="18:18" x14ac:dyDescent="0.25">
      <c r="R9952" s="9" t="str">
        <f>IF(List!B9951="","",1)</f>
        <v/>
      </c>
    </row>
    <row r="9953" spans="18:18" x14ac:dyDescent="0.25">
      <c r="R9953" s="9" t="str">
        <f>IF(List!B9952="","",1)</f>
        <v/>
      </c>
    </row>
    <row r="9954" spans="18:18" x14ac:dyDescent="0.25">
      <c r="R9954" s="9" t="str">
        <f>IF(List!B9953="","",1)</f>
        <v/>
      </c>
    </row>
    <row r="9955" spans="18:18" x14ac:dyDescent="0.25">
      <c r="R9955" s="9" t="str">
        <f>IF(List!B9954="","",1)</f>
        <v/>
      </c>
    </row>
    <row r="9956" spans="18:18" x14ac:dyDescent="0.25">
      <c r="R9956" s="9" t="str">
        <f>IF(List!B9955="","",1)</f>
        <v/>
      </c>
    </row>
    <row r="9957" spans="18:18" x14ac:dyDescent="0.25">
      <c r="R9957" s="9" t="str">
        <f>IF(List!B9956="","",1)</f>
        <v/>
      </c>
    </row>
    <row r="9958" spans="18:18" x14ac:dyDescent="0.25">
      <c r="R9958" s="9" t="str">
        <f>IF(List!B9957="","",1)</f>
        <v/>
      </c>
    </row>
    <row r="9959" spans="18:18" x14ac:dyDescent="0.25">
      <c r="R9959" s="9" t="str">
        <f>IF(List!B9958="","",1)</f>
        <v/>
      </c>
    </row>
    <row r="9960" spans="18:18" x14ac:dyDescent="0.25">
      <c r="R9960" s="9" t="str">
        <f>IF(List!B9959="","",1)</f>
        <v/>
      </c>
    </row>
    <row r="9961" spans="18:18" x14ac:dyDescent="0.25">
      <c r="R9961" s="9" t="str">
        <f>IF(List!B9960="","",1)</f>
        <v/>
      </c>
    </row>
    <row r="9962" spans="18:18" x14ac:dyDescent="0.25">
      <c r="R9962" s="9" t="str">
        <f>IF(List!B9961="","",1)</f>
        <v/>
      </c>
    </row>
    <row r="9963" spans="18:18" x14ac:dyDescent="0.25">
      <c r="R9963" s="9" t="str">
        <f>IF(List!B9962="","",1)</f>
        <v/>
      </c>
    </row>
    <row r="9964" spans="18:18" x14ac:dyDescent="0.25">
      <c r="R9964" s="9" t="str">
        <f>IF(List!B9963="","",1)</f>
        <v/>
      </c>
    </row>
    <row r="9965" spans="18:18" x14ac:dyDescent="0.25">
      <c r="R9965" s="9" t="str">
        <f>IF(List!B9964="","",1)</f>
        <v/>
      </c>
    </row>
    <row r="9966" spans="18:18" x14ac:dyDescent="0.25">
      <c r="R9966" s="9" t="str">
        <f>IF(List!B9965="","",1)</f>
        <v/>
      </c>
    </row>
    <row r="9967" spans="18:18" x14ac:dyDescent="0.25">
      <c r="R9967" s="9" t="str">
        <f>IF(List!B9966="","",1)</f>
        <v/>
      </c>
    </row>
    <row r="9968" spans="18:18" x14ac:dyDescent="0.25">
      <c r="R9968" s="9" t="str">
        <f>IF(List!B9967="","",1)</f>
        <v/>
      </c>
    </row>
    <row r="9969" spans="18:18" x14ac:dyDescent="0.25">
      <c r="R9969" s="9" t="str">
        <f>IF(List!B9968="","",1)</f>
        <v/>
      </c>
    </row>
    <row r="9970" spans="18:18" x14ac:dyDescent="0.25">
      <c r="R9970" s="9" t="str">
        <f>IF(List!B9969="","",1)</f>
        <v/>
      </c>
    </row>
    <row r="9971" spans="18:18" x14ac:dyDescent="0.25">
      <c r="R9971" s="9" t="str">
        <f>IF(List!B9970="","",1)</f>
        <v/>
      </c>
    </row>
    <row r="9972" spans="18:18" x14ac:dyDescent="0.25">
      <c r="R9972" s="9" t="str">
        <f>IF(List!B9971="","",1)</f>
        <v/>
      </c>
    </row>
    <row r="9973" spans="18:18" x14ac:dyDescent="0.25">
      <c r="R9973" s="9" t="str">
        <f>IF(List!B9972="","",1)</f>
        <v/>
      </c>
    </row>
    <row r="9974" spans="18:18" x14ac:dyDescent="0.25">
      <c r="R9974" s="9" t="str">
        <f>IF(List!B9973="","",1)</f>
        <v/>
      </c>
    </row>
    <row r="9975" spans="18:18" x14ac:dyDescent="0.25">
      <c r="R9975" s="9" t="str">
        <f>IF(List!B9974="","",1)</f>
        <v/>
      </c>
    </row>
    <row r="9976" spans="18:18" x14ac:dyDescent="0.25">
      <c r="R9976" s="9" t="str">
        <f>IF(List!B9975="","",1)</f>
        <v/>
      </c>
    </row>
    <row r="9977" spans="18:18" x14ac:dyDescent="0.25">
      <c r="R9977" s="9" t="str">
        <f>IF(List!B9976="","",1)</f>
        <v/>
      </c>
    </row>
    <row r="9978" spans="18:18" x14ac:dyDescent="0.25">
      <c r="R9978" s="9" t="str">
        <f>IF(List!B9977="","",1)</f>
        <v/>
      </c>
    </row>
    <row r="9979" spans="18:18" x14ac:dyDescent="0.25">
      <c r="R9979" s="9" t="str">
        <f>IF(List!B9978="","",1)</f>
        <v/>
      </c>
    </row>
    <row r="9980" spans="18:18" x14ac:dyDescent="0.25">
      <c r="R9980" s="9" t="str">
        <f>IF(List!B9979="","",1)</f>
        <v/>
      </c>
    </row>
    <row r="9981" spans="18:18" x14ac:dyDescent="0.25">
      <c r="R9981" s="9" t="str">
        <f>IF(List!B9980="","",1)</f>
        <v/>
      </c>
    </row>
    <row r="9982" spans="18:18" x14ac:dyDescent="0.25">
      <c r="R9982" s="9" t="str">
        <f>IF(List!B9981="","",1)</f>
        <v/>
      </c>
    </row>
    <row r="9983" spans="18:18" x14ac:dyDescent="0.25">
      <c r="R9983" s="9" t="str">
        <f>IF(List!B9982="","",1)</f>
        <v/>
      </c>
    </row>
    <row r="9984" spans="18:18" x14ac:dyDescent="0.25">
      <c r="R9984" s="9" t="str">
        <f>IF(List!B9983="","",1)</f>
        <v/>
      </c>
    </row>
    <row r="9985" spans="18:18" x14ac:dyDescent="0.25">
      <c r="R9985" s="9" t="str">
        <f>IF(List!B9984="","",1)</f>
        <v/>
      </c>
    </row>
    <row r="9986" spans="18:18" x14ac:dyDescent="0.25">
      <c r="R9986" s="9" t="str">
        <f>IF(List!B9985="","",1)</f>
        <v/>
      </c>
    </row>
    <row r="9987" spans="18:18" x14ac:dyDescent="0.25">
      <c r="R9987" s="9" t="str">
        <f>IF(List!B9986="","",1)</f>
        <v/>
      </c>
    </row>
    <row r="9988" spans="18:18" x14ac:dyDescent="0.25">
      <c r="R9988" s="9" t="str">
        <f>IF(List!B9987="","",1)</f>
        <v/>
      </c>
    </row>
    <row r="9989" spans="18:18" x14ac:dyDescent="0.25">
      <c r="R9989" s="9" t="str">
        <f>IF(List!B9988="","",1)</f>
        <v/>
      </c>
    </row>
    <row r="9990" spans="18:18" x14ac:dyDescent="0.25">
      <c r="R9990" s="9" t="str">
        <f>IF(List!B9989="","",1)</f>
        <v/>
      </c>
    </row>
    <row r="9991" spans="18:18" x14ac:dyDescent="0.25">
      <c r="R9991" s="9" t="str">
        <f>IF(List!B9990="","",1)</f>
        <v/>
      </c>
    </row>
    <row r="9992" spans="18:18" x14ac:dyDescent="0.25">
      <c r="R9992" s="9" t="str">
        <f>IF(List!B9991="","",1)</f>
        <v/>
      </c>
    </row>
    <row r="9993" spans="18:18" x14ac:dyDescent="0.25">
      <c r="R9993" s="9" t="str">
        <f>IF(List!B9992="","",1)</f>
        <v/>
      </c>
    </row>
    <row r="9994" spans="18:18" x14ac:dyDescent="0.25">
      <c r="R9994" s="9" t="str">
        <f>IF(List!B9993="","",1)</f>
        <v/>
      </c>
    </row>
    <row r="9995" spans="18:18" x14ac:dyDescent="0.25">
      <c r="R9995" s="9" t="str">
        <f>IF(List!B9994="","",1)</f>
        <v/>
      </c>
    </row>
    <row r="9996" spans="18:18" x14ac:dyDescent="0.25">
      <c r="R9996" s="9" t="str">
        <f>IF(List!B9995="","",1)</f>
        <v/>
      </c>
    </row>
    <row r="9997" spans="18:18" x14ac:dyDescent="0.25">
      <c r="R9997" s="9" t="str">
        <f>IF(List!B9996="","",1)</f>
        <v/>
      </c>
    </row>
    <row r="9998" spans="18:18" x14ac:dyDescent="0.25">
      <c r="R9998" s="9" t="str">
        <f>IF(List!B9997="","",1)</f>
        <v/>
      </c>
    </row>
    <row r="9999" spans="18:18" x14ac:dyDescent="0.25">
      <c r="R9999" s="9" t="str">
        <f>IF(List!B9998="","",1)</f>
        <v/>
      </c>
    </row>
    <row r="10000" spans="18:18" x14ac:dyDescent="0.25">
      <c r="R10000" s="9" t="str">
        <f>IF(List!B9999="","",1)</f>
        <v/>
      </c>
    </row>
    <row r="10001" spans="18:18" x14ac:dyDescent="0.25">
      <c r="R10001" s="9" t="str">
        <f>IF(List!B10000="","",1)</f>
        <v/>
      </c>
    </row>
  </sheetData>
  <sheetProtection algorithmName="SHA-512" hashValue="dcJ0VlVO8VfmP5AAQJF+wPtRjtcsNNZrFNL2k8STESi2GrmFX/NG0YdusZeXvsxbSEnw6AEP3YH08LgWuOmbLw==" saltValue="XtJFDObR5Ij5QPoTH2FMCw==" spinCount="100000" sheet="1" objects="1" scenarios="1"/>
  <mergeCells count="3">
    <mergeCell ref="M4:N4"/>
    <mergeCell ref="M14:N14"/>
    <mergeCell ref="P14:Q14"/>
  </mergeCells>
  <dataValidations disablePrompts="1" count="1">
    <dataValidation type="list" allowBlank="1" showInputMessage="1" showErrorMessage="1" sqref="N21" xr:uid="{157B5028-1DB8-4CE8-8549-7798071674F0}">
      <formula1>$M$31:$M$46</formula1>
    </dataValidation>
  </dataValidations>
  <pageMargins left="0.7" right="0.7" top="0.75" bottom="0.75" header="0.3" footer="0.3"/>
  <pageSetup paperSize="9"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F9C51901-EE7A-4A21-850F-A4B2898D1EFA}">
          <x14:formula1>
            <xm:f>Sheet2!$C$2:$C$3</xm:f>
          </x14:formula1>
          <xm:sqref>N20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104</vt:i4>
      </vt:variant>
    </vt:vector>
  </HeadingPairs>
  <TitlesOfParts>
    <vt:vector size="108" baseType="lpstr">
      <vt:lpstr>List</vt:lpstr>
      <vt:lpstr>Summary_Aggregate</vt:lpstr>
      <vt:lpstr>Sheet2</vt:lpstr>
      <vt:lpstr>Rates</vt:lpstr>
      <vt:lpstr>abra</vt:lpstr>
      <vt:lpstr>abra_city</vt:lpstr>
      <vt:lpstr>abra_zip</vt:lpstr>
      <vt:lpstr>agusan_city</vt:lpstr>
      <vt:lpstr>agusan_del_sur_city</vt:lpstr>
      <vt:lpstr>aklan_city</vt:lpstr>
      <vt:lpstr>albay_city</vt:lpstr>
      <vt:lpstr>antique_city</vt:lpstr>
      <vt:lpstr>apayao_city</vt:lpstr>
      <vt:lpstr>aurora_city</vt:lpstr>
      <vt:lpstr>basilan_city</vt:lpstr>
      <vt:lpstr>bataan_city</vt:lpstr>
      <vt:lpstr>batanes_city</vt:lpstr>
      <vt:lpstr>batangas_city</vt:lpstr>
      <vt:lpstr>beneficiary</vt:lpstr>
      <vt:lpstr>benguet_city</vt:lpstr>
      <vt:lpstr>biliran_city</vt:lpstr>
      <vt:lpstr>bohol_city</vt:lpstr>
      <vt:lpstr>bukidnon_city</vt:lpstr>
      <vt:lpstr>bulacan_city</vt:lpstr>
      <vt:lpstr>cagayan_city</vt:lpstr>
      <vt:lpstr>camarines_norte_city</vt:lpstr>
      <vt:lpstr>camarines_sur_city</vt:lpstr>
      <vt:lpstr>camiguin_city</vt:lpstr>
      <vt:lpstr>capiz_city</vt:lpstr>
      <vt:lpstr>catanduanes_city</vt:lpstr>
      <vt:lpstr>cavite_city</vt:lpstr>
      <vt:lpstr>cebu_city</vt:lpstr>
      <vt:lpstr>city</vt:lpstr>
      <vt:lpstr>compostela_valley_city</vt:lpstr>
      <vt:lpstr>cotabato_city</vt:lpstr>
      <vt:lpstr>country</vt:lpstr>
      <vt:lpstr>davao_del_norte_city</vt:lpstr>
      <vt:lpstr>davao_del_sur_city</vt:lpstr>
      <vt:lpstr>davao_oriental_city</vt:lpstr>
      <vt:lpstr>eastern_samar_city</vt:lpstr>
      <vt:lpstr>gender</vt:lpstr>
      <vt:lpstr>gender1</vt:lpstr>
      <vt:lpstr>guimaras_city</vt:lpstr>
      <vt:lpstr>ifugao_city</vt:lpstr>
      <vt:lpstr>ilocos_norte_city</vt:lpstr>
      <vt:lpstr>ilocos_sur_city</vt:lpstr>
      <vt:lpstr>iloilo_city</vt:lpstr>
      <vt:lpstr>isabela_city</vt:lpstr>
      <vt:lpstr>isabela_city_city</vt:lpstr>
      <vt:lpstr>kalinga_city</vt:lpstr>
      <vt:lpstr>la_union_city</vt:lpstr>
      <vt:lpstr>laguna_city</vt:lpstr>
      <vt:lpstr>lanao_del_norte_city</vt:lpstr>
      <vt:lpstr>lanao_del_sur_city</vt:lpstr>
      <vt:lpstr>leyte_city</vt:lpstr>
      <vt:lpstr>maguindanao_city</vt:lpstr>
      <vt:lpstr>manila_city</vt:lpstr>
      <vt:lpstr>marinduque_city</vt:lpstr>
      <vt:lpstr>masbate_city</vt:lpstr>
      <vt:lpstr>misamis_occidental_city</vt:lpstr>
      <vt:lpstr>misamis_oriental_city</vt:lpstr>
      <vt:lpstr>mountain_province_city</vt:lpstr>
      <vt:lpstr>municipality</vt:lpstr>
      <vt:lpstr>ncr_city</vt:lpstr>
      <vt:lpstr>negros_occidental_city</vt:lpstr>
      <vt:lpstr>negros_oriental_city</vt:lpstr>
      <vt:lpstr>nort_cotabato_city</vt:lpstr>
      <vt:lpstr>north_cotabato_city</vt:lpstr>
      <vt:lpstr>northern_samar_city</vt:lpstr>
      <vt:lpstr>nueva_ecija_city</vt:lpstr>
      <vt:lpstr>nueva_vizcaya_city</vt:lpstr>
      <vt:lpstr>occidental_mindoro_city</vt:lpstr>
      <vt:lpstr>occupation</vt:lpstr>
      <vt:lpstr>oriental_mindoro_city</vt:lpstr>
      <vt:lpstr>palawan_city</vt:lpstr>
      <vt:lpstr>pampanga_city</vt:lpstr>
      <vt:lpstr>pangasinan_city</vt:lpstr>
      <vt:lpstr>province</vt:lpstr>
      <vt:lpstr>provinceCheck</vt:lpstr>
      <vt:lpstr>quezon_city</vt:lpstr>
      <vt:lpstr>quirino_city</vt:lpstr>
      <vt:lpstr>rizal_city</vt:lpstr>
      <vt:lpstr>romblon_city</vt:lpstr>
      <vt:lpstr>sarangani_city</vt:lpstr>
      <vt:lpstr>siquijor_city</vt:lpstr>
      <vt:lpstr>sorsogon_city</vt:lpstr>
      <vt:lpstr>south_cotabato_city</vt:lpstr>
      <vt:lpstr>southern_leyte_city</vt:lpstr>
      <vt:lpstr>status</vt:lpstr>
      <vt:lpstr>status_of_loan2</vt:lpstr>
      <vt:lpstr>status2</vt:lpstr>
      <vt:lpstr>sultan_kudarat_city</vt:lpstr>
      <vt:lpstr>sulu_city</vt:lpstr>
      <vt:lpstr>surigao_del_norte_city</vt:lpstr>
      <vt:lpstr>surigao_del_sur_city</vt:lpstr>
      <vt:lpstr>tarlac_city</vt:lpstr>
      <vt:lpstr>tawi_tawi_city</vt:lpstr>
      <vt:lpstr>Sheet2!Term</vt:lpstr>
      <vt:lpstr>Term</vt:lpstr>
      <vt:lpstr>term22</vt:lpstr>
      <vt:lpstr>term33</vt:lpstr>
      <vt:lpstr>terms</vt:lpstr>
      <vt:lpstr>western_samar_city</vt:lpstr>
      <vt:lpstr>zambales_city</vt:lpstr>
      <vt:lpstr>zamboanga_del_norte_city</vt:lpstr>
      <vt:lpstr>zamboanga_del_sur_city</vt:lpstr>
      <vt:lpstr>zamboanga_sibugay_city</vt:lpstr>
      <vt:lpstr>zip_code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PRINFCO</dc:creator>
  <cp:lastModifiedBy>Kim Janrey Ramos</cp:lastModifiedBy>
  <cp:lastPrinted>2012-05-23T16:41:56Z</cp:lastPrinted>
  <dcterms:created xsi:type="dcterms:W3CDTF">2012-05-22T00:15:38Z</dcterms:created>
  <dcterms:modified xsi:type="dcterms:W3CDTF">2023-10-12T06:53:04Z</dcterms:modified>
</cp:coreProperties>
</file>